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5600" windowHeight="11760" tabRatio="922" firstSheet="2" activeTab="2"/>
  </bookViews>
  <sheets>
    <sheet name="Regional State Summary" sheetId="31" state="hidden" r:id="rId1"/>
    <sheet name="Data" sheetId="33" state="hidden" r:id="rId2"/>
    <sheet name="Statewide" sheetId="1" r:id="rId3"/>
    <sheet name="Region 1" sheetId="4" r:id="rId4"/>
    <sheet name="Region 2" sheetId="6" r:id="rId5"/>
    <sheet name="Region 3" sheetId="7" r:id="rId6"/>
    <sheet name="Region 4" sheetId="8" r:id="rId7"/>
    <sheet name="Region 5" sheetId="9" r:id="rId8"/>
    <sheet name="Region 6" sheetId="10" r:id="rId9"/>
    <sheet name="Region 7" sheetId="11" r:id="rId10"/>
    <sheet name="Region 8" sheetId="12" r:id="rId11"/>
    <sheet name="Region 9" sheetId="13" r:id="rId12"/>
    <sheet name="Region 10" sheetId="14" r:id="rId13"/>
    <sheet name="Region 11" sheetId="15" r:id="rId14"/>
    <sheet name="Region 12" sheetId="16" r:id="rId15"/>
    <sheet name="Region 13" sheetId="17" r:id="rId16"/>
    <sheet name="Region 14" sheetId="18" r:id="rId17"/>
    <sheet name="Region 15" sheetId="19" r:id="rId18"/>
    <sheet name="Region 16" sheetId="20" r:id="rId19"/>
    <sheet name="Region 17" sheetId="21" r:id="rId20"/>
    <sheet name="Region 18" sheetId="22" r:id="rId21"/>
    <sheet name="Region 19" sheetId="23" r:id="rId22"/>
    <sheet name="Region 20" sheetId="24" r:id="rId23"/>
    <sheet name="Region 21" sheetId="25" r:id="rId24"/>
    <sheet name="Region 22" sheetId="26" r:id="rId25"/>
    <sheet name="Region 23" sheetId="27" r:id="rId26"/>
    <sheet name="Region 24" sheetId="28" r:id="rId27"/>
    <sheet name="Performance" sheetId="2" state="hidden" r:id="rId28"/>
    <sheet name="Sheet3" sheetId="3" r:id="rId29"/>
    <sheet name="Sheet1" sheetId="30" r:id="rId30"/>
  </sheets>
  <externalReferences>
    <externalReference r:id="rId31"/>
  </externalReferences>
  <definedNames>
    <definedName name="_xlnm.Print_Area" localSheetId="14">'Region 12'!$A$1:$Q$28</definedName>
    <definedName name="_xlnm.Print_Area" localSheetId="22">'Region 20'!$A$1:$O$27</definedName>
    <definedName name="_xlnm.Print_Area" localSheetId="25">'Region 23'!$A$1:$O$27</definedName>
    <definedName name="_xlnm.Print_Area" localSheetId="2">Statewide!$A$1:$Q$27</definedName>
  </definedNames>
  <calcPr calcId="125725"/>
</workbook>
</file>

<file path=xl/calcChain.xml><?xml version="1.0" encoding="utf-8"?>
<calcChain xmlns="http://schemas.openxmlformats.org/spreadsheetml/2006/main">
  <c r="J18" i="4"/>
  <c r="N18" s="1"/>
  <c r="J17"/>
  <c r="N17" s="1"/>
  <c r="J16"/>
  <c r="O16" s="1"/>
  <c r="J13"/>
  <c r="O13"/>
  <c r="N13"/>
  <c r="J12"/>
  <c r="O12" s="1"/>
  <c r="J11"/>
  <c r="N11" s="1"/>
  <c r="J8"/>
  <c r="O8" s="1"/>
  <c r="J7"/>
  <c r="N7" s="1"/>
  <c r="J6"/>
  <c r="O6" s="1"/>
  <c r="Q13"/>
  <c r="Q12"/>
  <c r="J18" i="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10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11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12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13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14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16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18" i="17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19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20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21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22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24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2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27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26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6" i="25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 i="23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 i="15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 i="9"/>
  <c r="Q6" s="1"/>
  <c r="J1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18" i="8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18" i="7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J18" i="6"/>
  <c r="Q18" s="1"/>
  <c r="J17"/>
  <c r="Q17" s="1"/>
  <c r="J16"/>
  <c r="Q16" s="1"/>
  <c r="J13"/>
  <c r="Q13" s="1"/>
  <c r="J12"/>
  <c r="Q12" s="1"/>
  <c r="J11"/>
  <c r="Q11" s="1"/>
  <c r="J8"/>
  <c r="Q8" s="1"/>
  <c r="J7"/>
  <c r="Q7" s="1"/>
  <c r="J6"/>
  <c r="Q6" s="1"/>
  <c r="A4" i="31"/>
  <c r="L4"/>
  <c r="K3"/>
  <c r="O18" i="28"/>
  <c r="N18"/>
  <c r="O17"/>
  <c r="N17"/>
  <c r="O16"/>
  <c r="N16"/>
  <c r="O13"/>
  <c r="N13"/>
  <c r="O12"/>
  <c r="N12"/>
  <c r="O11"/>
  <c r="N11"/>
  <c r="O8"/>
  <c r="N8"/>
  <c r="O7"/>
  <c r="N7"/>
  <c r="O6"/>
  <c r="N6"/>
  <c r="O18" i="27"/>
  <c r="N18"/>
  <c r="O17"/>
  <c r="N17"/>
  <c r="O16"/>
  <c r="N16"/>
  <c r="O13"/>
  <c r="N13"/>
  <c r="O12"/>
  <c r="N12"/>
  <c r="O11"/>
  <c r="N11"/>
  <c r="O8"/>
  <c r="N8"/>
  <c r="O7"/>
  <c r="N7"/>
  <c r="O6"/>
  <c r="N6"/>
  <c r="O18" i="26"/>
  <c r="N18"/>
  <c r="O17"/>
  <c r="N17"/>
  <c r="O16"/>
  <c r="N16"/>
  <c r="O13"/>
  <c r="N13"/>
  <c r="O12"/>
  <c r="N12"/>
  <c r="O11"/>
  <c r="N11"/>
  <c r="O8"/>
  <c r="N8"/>
  <c r="O7"/>
  <c r="N7"/>
  <c r="O6"/>
  <c r="N6"/>
  <c r="O18" i="25"/>
  <c r="N18"/>
  <c r="O17"/>
  <c r="N17"/>
  <c r="O16"/>
  <c r="N16"/>
  <c r="O13"/>
  <c r="N13"/>
  <c r="O12"/>
  <c r="N12"/>
  <c r="O11"/>
  <c r="N11"/>
  <c r="O8"/>
  <c r="N8"/>
  <c r="O7"/>
  <c r="N7"/>
  <c r="O6"/>
  <c r="N6"/>
  <c r="O18" i="24"/>
  <c r="N18"/>
  <c r="O17"/>
  <c r="N17"/>
  <c r="O16"/>
  <c r="N16"/>
  <c r="O13"/>
  <c r="N13"/>
  <c r="O12"/>
  <c r="N12"/>
  <c r="O11"/>
  <c r="N11"/>
  <c r="O8"/>
  <c r="N8"/>
  <c r="O7"/>
  <c r="N7"/>
  <c r="O6"/>
  <c r="N6"/>
  <c r="O18" i="23"/>
  <c r="N18"/>
  <c r="O17"/>
  <c r="N17"/>
  <c r="O16"/>
  <c r="N16"/>
  <c r="O13"/>
  <c r="N13"/>
  <c r="O12"/>
  <c r="N12"/>
  <c r="O11"/>
  <c r="N11"/>
  <c r="O8"/>
  <c r="N8"/>
  <c r="O7"/>
  <c r="N7"/>
  <c r="O6"/>
  <c r="N6"/>
  <c r="O18" i="22"/>
  <c r="N18"/>
  <c r="O17"/>
  <c r="N17"/>
  <c r="O16"/>
  <c r="N16"/>
  <c r="O13"/>
  <c r="N13"/>
  <c r="O12"/>
  <c r="N12"/>
  <c r="O11"/>
  <c r="N11"/>
  <c r="O8"/>
  <c r="N8"/>
  <c r="O7"/>
  <c r="N7"/>
  <c r="O6"/>
  <c r="N6"/>
  <c r="O18" i="21"/>
  <c r="N18"/>
  <c r="O17"/>
  <c r="N17"/>
  <c r="O16"/>
  <c r="N16"/>
  <c r="O13"/>
  <c r="N13"/>
  <c r="O12"/>
  <c r="N12"/>
  <c r="O11"/>
  <c r="N11"/>
  <c r="O8"/>
  <c r="N8"/>
  <c r="O7"/>
  <c r="N7"/>
  <c r="O6"/>
  <c r="N6"/>
  <c r="O18" i="20"/>
  <c r="N18"/>
  <c r="O17"/>
  <c r="N17"/>
  <c r="O16"/>
  <c r="N16"/>
  <c r="O13"/>
  <c r="N13"/>
  <c r="O12"/>
  <c r="N12"/>
  <c r="O11"/>
  <c r="N11"/>
  <c r="O8"/>
  <c r="N8"/>
  <c r="O7"/>
  <c r="N7"/>
  <c r="O6"/>
  <c r="N6"/>
  <c r="O18" i="19"/>
  <c r="N18"/>
  <c r="O17"/>
  <c r="N17"/>
  <c r="O16"/>
  <c r="N16"/>
  <c r="O13"/>
  <c r="N13"/>
  <c r="O12"/>
  <c r="N12"/>
  <c r="O11"/>
  <c r="N11"/>
  <c r="O8"/>
  <c r="N8"/>
  <c r="O7"/>
  <c r="N7"/>
  <c r="O6"/>
  <c r="N6"/>
  <c r="O18" i="18"/>
  <c r="N18"/>
  <c r="O17"/>
  <c r="N17"/>
  <c r="O16"/>
  <c r="N16"/>
  <c r="O13"/>
  <c r="N13"/>
  <c r="O12"/>
  <c r="N12"/>
  <c r="O11"/>
  <c r="N11"/>
  <c r="O8"/>
  <c r="N8"/>
  <c r="O7"/>
  <c r="N7"/>
  <c r="O6"/>
  <c r="N6"/>
  <c r="O18" i="17"/>
  <c r="N18"/>
  <c r="O17"/>
  <c r="N17"/>
  <c r="O16"/>
  <c r="N16"/>
  <c r="O13"/>
  <c r="N13"/>
  <c r="O12"/>
  <c r="N12"/>
  <c r="O11"/>
  <c r="N11"/>
  <c r="O8"/>
  <c r="N8"/>
  <c r="O7"/>
  <c r="N7"/>
  <c r="O6"/>
  <c r="N6"/>
  <c r="O18" i="16"/>
  <c r="N18"/>
  <c r="O17"/>
  <c r="N17"/>
  <c r="O16"/>
  <c r="N16"/>
  <c r="O13"/>
  <c r="N13"/>
  <c r="O12"/>
  <c r="N12"/>
  <c r="O11"/>
  <c r="N11"/>
  <c r="O8"/>
  <c r="N8"/>
  <c r="O7"/>
  <c r="N7"/>
  <c r="O6"/>
  <c r="N6"/>
  <c r="O18" i="15"/>
  <c r="N18"/>
  <c r="O17"/>
  <c r="N17"/>
  <c r="O16"/>
  <c r="N16"/>
  <c r="O13"/>
  <c r="N13"/>
  <c r="O12"/>
  <c r="N12"/>
  <c r="O11"/>
  <c r="N11"/>
  <c r="O8"/>
  <c r="N8"/>
  <c r="O7"/>
  <c r="N7"/>
  <c r="O6"/>
  <c r="N6"/>
  <c r="O18" i="14"/>
  <c r="N18"/>
  <c r="O17"/>
  <c r="N17"/>
  <c r="O16"/>
  <c r="N16"/>
  <c r="O13"/>
  <c r="N13"/>
  <c r="O12"/>
  <c r="N12"/>
  <c r="O11"/>
  <c r="N11"/>
  <c r="O8"/>
  <c r="N8"/>
  <c r="O7"/>
  <c r="N7"/>
  <c r="O6"/>
  <c r="N6"/>
  <c r="O18" i="13"/>
  <c r="N18"/>
  <c r="O17"/>
  <c r="N17"/>
  <c r="O16"/>
  <c r="N16"/>
  <c r="O13"/>
  <c r="N13"/>
  <c r="O12"/>
  <c r="N12"/>
  <c r="O11"/>
  <c r="N11"/>
  <c r="O8"/>
  <c r="N8"/>
  <c r="O7"/>
  <c r="N7"/>
  <c r="O6"/>
  <c r="N6"/>
  <c r="O18" i="12"/>
  <c r="N18"/>
  <c r="O17"/>
  <c r="N17"/>
  <c r="O16"/>
  <c r="N16"/>
  <c r="O13"/>
  <c r="N13"/>
  <c r="O12"/>
  <c r="N12"/>
  <c r="O11"/>
  <c r="N11"/>
  <c r="O8"/>
  <c r="N8"/>
  <c r="O7"/>
  <c r="N7"/>
  <c r="O6"/>
  <c r="N6"/>
  <c r="O18" i="11"/>
  <c r="N18"/>
  <c r="O17"/>
  <c r="N17"/>
  <c r="O16"/>
  <c r="N16"/>
  <c r="O13"/>
  <c r="N13"/>
  <c r="O12"/>
  <c r="N12"/>
  <c r="O11"/>
  <c r="N11"/>
  <c r="O8"/>
  <c r="N8"/>
  <c r="O7"/>
  <c r="N7"/>
  <c r="O6"/>
  <c r="N6"/>
  <c r="O18" i="10"/>
  <c r="N18"/>
  <c r="O17"/>
  <c r="N17"/>
  <c r="O16"/>
  <c r="N16"/>
  <c r="O13"/>
  <c r="N13"/>
  <c r="O12"/>
  <c r="N12"/>
  <c r="O11"/>
  <c r="N11"/>
  <c r="O8"/>
  <c r="N8"/>
  <c r="O7"/>
  <c r="N7"/>
  <c r="O6"/>
  <c r="N6"/>
  <c r="O18" i="9"/>
  <c r="N18"/>
  <c r="O17"/>
  <c r="N17"/>
  <c r="O16"/>
  <c r="N16"/>
  <c r="O13"/>
  <c r="N13"/>
  <c r="O12"/>
  <c r="N12"/>
  <c r="O11"/>
  <c r="N11"/>
  <c r="O8"/>
  <c r="N8"/>
  <c r="O7"/>
  <c r="N7"/>
  <c r="O6"/>
  <c r="N6"/>
  <c r="O18" i="8"/>
  <c r="N18"/>
  <c r="O17"/>
  <c r="N17"/>
  <c r="O16"/>
  <c r="N16"/>
  <c r="O13"/>
  <c r="N13"/>
  <c r="O12"/>
  <c r="N12"/>
  <c r="O11"/>
  <c r="N11"/>
  <c r="O8"/>
  <c r="N8"/>
  <c r="O7"/>
  <c r="N7"/>
  <c r="O6"/>
  <c r="N6"/>
  <c r="O18" i="7"/>
  <c r="N18"/>
  <c r="O17"/>
  <c r="N17"/>
  <c r="O16"/>
  <c r="N16"/>
  <c r="O13"/>
  <c r="N13"/>
  <c r="O12"/>
  <c r="N12"/>
  <c r="O11"/>
  <c r="N11"/>
  <c r="O8"/>
  <c r="N8"/>
  <c r="O7"/>
  <c r="N7"/>
  <c r="O6"/>
  <c r="N6"/>
  <c r="O18" i="6"/>
  <c r="N18"/>
  <c r="O17"/>
  <c r="N17"/>
  <c r="O16"/>
  <c r="N16"/>
  <c r="O13"/>
  <c r="N13"/>
  <c r="O12"/>
  <c r="N12"/>
  <c r="O11"/>
  <c r="N11"/>
  <c r="O8"/>
  <c r="N8"/>
  <c r="O7"/>
  <c r="N7"/>
  <c r="O6"/>
  <c r="N6"/>
  <c r="N23" i="1"/>
  <c r="N22"/>
  <c r="N21"/>
  <c r="N18"/>
  <c r="M18"/>
  <c r="N17"/>
  <c r="M17"/>
  <c r="N16"/>
  <c r="M16"/>
  <c r="N13"/>
  <c r="M13"/>
  <c r="N12"/>
  <c r="M12"/>
  <c r="N11"/>
  <c r="M11"/>
  <c r="N8"/>
  <c r="M8"/>
  <c r="N7"/>
  <c r="M7"/>
  <c r="N6"/>
  <c r="M6"/>
  <c r="I4" i="31"/>
  <c r="P17" i="1"/>
  <c r="H4" i="31"/>
  <c r="P16" i="1"/>
  <c r="G4" i="31"/>
  <c r="P13" i="1"/>
  <c r="K4" i="31"/>
  <c r="F4"/>
  <c r="P12" i="1"/>
  <c r="J4" i="31"/>
  <c r="P18" i="1"/>
  <c r="E4" i="31"/>
  <c r="P11" i="1"/>
  <c r="B4" i="31"/>
  <c r="P6" i="1"/>
  <c r="C4" i="31"/>
  <c r="P7" i="1"/>
  <c r="D4" i="31"/>
  <c r="P8" i="1"/>
  <c r="N6" i="4" l="1"/>
  <c r="Q7"/>
  <c r="Q18"/>
  <c r="O7"/>
  <c r="N12"/>
  <c r="Q6"/>
  <c r="Q8"/>
  <c r="Q11"/>
  <c r="Q17"/>
  <c r="N8"/>
  <c r="O11"/>
  <c r="N16"/>
  <c r="O17"/>
  <c r="Q16"/>
  <c r="O18"/>
</calcChain>
</file>

<file path=xl/sharedStrings.xml><?xml version="1.0" encoding="utf-8"?>
<sst xmlns="http://schemas.openxmlformats.org/spreadsheetml/2006/main" count="2919" uniqueCount="201">
  <si>
    <t>J</t>
  </si>
  <si>
    <t>Common Measures</t>
  </si>
  <si>
    <t>Actual PY2008</t>
  </si>
  <si>
    <t>Regression Model*</t>
  </si>
  <si>
    <t>Proposed Goal if Regression is 90% of Goal</t>
  </si>
  <si>
    <t>Proposed Goal if 2011 Actual is 90% of Goal</t>
  </si>
  <si>
    <r>
      <t>Adults</t>
    </r>
    <r>
      <rPr>
        <sz val="12"/>
        <color indexed="8"/>
        <rFont val="Times New Roman"/>
        <family val="1"/>
      </rPr>
      <t>:</t>
    </r>
  </si>
  <si>
    <t xml:space="preserve">Entered Employment Rate </t>
  </si>
  <si>
    <t>Employment Retention Rate</t>
  </si>
  <si>
    <t xml:space="preserve">Average 6-Months Earnings </t>
  </si>
  <si>
    <r>
      <t>Dislocated Workers</t>
    </r>
    <r>
      <rPr>
        <sz val="12"/>
        <color indexed="8"/>
        <rFont val="Times New Roman"/>
        <family val="1"/>
      </rPr>
      <t xml:space="preserve">:  </t>
    </r>
  </si>
  <si>
    <t>Entered Employment Rate</t>
  </si>
  <si>
    <r>
      <t>Youth Common Measures</t>
    </r>
    <r>
      <rPr>
        <b/>
        <sz val="12"/>
        <color indexed="8"/>
        <rFont val="Times New Roman"/>
        <family val="1"/>
      </rPr>
      <t>:</t>
    </r>
  </si>
  <si>
    <t>Placement in Employment or Education</t>
  </si>
  <si>
    <t xml:space="preserve">Attainment of a Degree or Certificate </t>
  </si>
  <si>
    <t>Literacy and Numeracy Gains</t>
  </si>
  <si>
    <t>Wagner-Peyser:</t>
  </si>
  <si>
    <t xml:space="preserve">Entered Employment Rate  </t>
  </si>
  <si>
    <t>**</t>
  </si>
  <si>
    <t>NA</t>
  </si>
  <si>
    <t xml:space="preserve">State Goal 2012-2013 </t>
  </si>
  <si>
    <t>Performance 2009-2010</t>
  </si>
  <si>
    <t>Performance 2010-2011</t>
  </si>
  <si>
    <t>Performance 2011-2012</t>
  </si>
  <si>
    <t>Met (80-100% of negotiated)</t>
  </si>
  <si>
    <t>Not Met (less than 80% of negotiated)</t>
  </si>
  <si>
    <t>Exceeded (greater than 100% of negotiated)</t>
  </si>
  <si>
    <t>2012 - 2013 FLORIDA WORKFORCE COMMON MEASURES - STATEWIDE PERFORMANCE</t>
  </si>
  <si>
    <t>2012 - 2013 FLORIDA WORKFORCE COMMON MEASURES - RWB 08 PERFORMANCE</t>
  </si>
  <si>
    <t>2012 - 2013 FLORIDA WORKFORCE COMMON MEASURES - RWB 24 PERFORMANCE</t>
  </si>
  <si>
    <t>2012 - 2013 FLORIDA WORKFORCE COMMON MEASURES - RWB 23 PERFORMANCE</t>
  </si>
  <si>
    <t>2012 - 2013 FLORIDA WORKFORCE COMMON MEASURES - RWB 22 PERFORMANCE</t>
  </si>
  <si>
    <t>2012 - 2013 FLORIDA WORKFORCE COMMON MEASURES - RWB 21 PERFORMANCE</t>
  </si>
  <si>
    <t>2012 - 2013 FLORIDA WORKFORCE COMMON MEASURES - RWB 20 PERFORMANCE</t>
  </si>
  <si>
    <t>2012 - 2013 FLORIDA WORKFORCE COMMON MEASURES - RWB 19 PERFORMANCE</t>
  </si>
  <si>
    <t>2012 - 2013 FLORIDA WORKFORCE COMMON MEASURES - RWB 18 PERFORMANCE</t>
  </si>
  <si>
    <t>2012 - 2013 FLORIDA WORKFORCE COMMON MEASURES - RWB 17 PERFORMANCE</t>
  </si>
  <si>
    <t>2012 - 2013 FLORIDA WORKFORCE COMMON MEASURES - RWB 16 PERFORMANCE</t>
  </si>
  <si>
    <t>2012 - 2013 FLORIDA WORKFORCE COMMON MEASURES - RWB 15 PERFORMANCE</t>
  </si>
  <si>
    <t>2012 - 2013 FLORIDA WORKFORCE COMMON MEASURES - RWB 14 PERFORMANCE</t>
  </si>
  <si>
    <t>2012 - 2013 FLORIDA WORKFORCE COMMON MEASURES - RWB 13 PERFORMANCE</t>
  </si>
  <si>
    <t>2012 - 2013 FLORIDA WORKFORCE COMMON MEASURES - RWB 12 PERFORMANCE</t>
  </si>
  <si>
    <t>2012 - 2013 FLORIDA WORKFORCE COMMON MEASURES - RWB 11 PERFORMANCE</t>
  </si>
  <si>
    <t>2012 - 2013 FLORIDA WORKFORCE COMMON MEASURES - RWB 10 PERFORMANCE</t>
  </si>
  <si>
    <t>2012 - 2013 FLORIDA WORKFORCE COMMON MEASURES - RWB 09 PERFORMANCE</t>
  </si>
  <si>
    <t>2012 - 2013 FLORIDA WORKFORCE COMMON MEASURES - RWB 07 PERFORMANCE</t>
  </si>
  <si>
    <t>2012 - 2013 FLORIDA WORKFORCE COMMON MEASURES - RWB 06 PERFORMANCE</t>
  </si>
  <si>
    <t>2012 - 2013 FLORIDA WORKFORCE COMMON MEASURES - RWB 05 PERFORMANCE</t>
  </si>
  <si>
    <t>2012 - 2013 FLORIDA WORKFORCE COMMON MEASURES - RWB 04 PERFORMANCE</t>
  </si>
  <si>
    <t>2012 - 2013 FLORIDA WORKFORCE COMMON MEASURES - RWB 03 PERFORMANCE</t>
  </si>
  <si>
    <t>2012 - 2013 FLORIDA WORKFORCE COMMON MEASURES - RWB 02 PERFORMANCE</t>
  </si>
  <si>
    <t>2012 - 2013 FLORIDA WORKFORCE COMMON MEASURES - RWB 01 PERFORMANCE</t>
  </si>
  <si>
    <t>Performance 2012 -2013 2nd Quarter</t>
  </si>
  <si>
    <t>Not Available</t>
  </si>
  <si>
    <t>Performance 2012 -2013   1st Quarter</t>
  </si>
  <si>
    <t xml:space="preserve">STW Goal 2011-2012  </t>
  </si>
  <si>
    <t>Performance 2012 -2013 3rd Quarter</t>
  </si>
  <si>
    <t>PY 2013-14 Regression Model Targets</t>
  </si>
  <si>
    <t>TARGETS</t>
  </si>
  <si>
    <t>REGION 3</t>
  </si>
  <si>
    <t>State</t>
  </si>
  <si>
    <t>Adult EER</t>
  </si>
  <si>
    <t>Adult ERR</t>
  </si>
  <si>
    <t>Adult AE</t>
  </si>
  <si>
    <t>DW EER</t>
  </si>
  <si>
    <t>DW ERR</t>
  </si>
  <si>
    <t>DW AE</t>
  </si>
  <si>
    <t>Youth PEE</t>
  </si>
  <si>
    <t>Youth ADC</t>
  </si>
  <si>
    <t>Youth LN</t>
  </si>
  <si>
    <t>FLORIDA</t>
  </si>
  <si>
    <t>Measure</t>
  </si>
  <si>
    <t>Entered_Employment_Rate</t>
  </si>
  <si>
    <t>Year</t>
  </si>
  <si>
    <t>State Fips Code</t>
  </si>
  <si>
    <t>Actual Outcome</t>
  </si>
  <si>
    <t>Total Adjustment</t>
  </si>
  <si>
    <t>Target</t>
  </si>
  <si>
    <t>Variables</t>
  </si>
  <si>
    <t>Base_Year</t>
  </si>
  <si>
    <t>Current_Values</t>
  </si>
  <si>
    <t>Difference</t>
  </si>
  <si>
    <t>Weights</t>
  </si>
  <si>
    <t>Effect_Per_Factor</t>
  </si>
  <si>
    <t>Female</t>
  </si>
  <si>
    <t>Age 26-35</t>
  </si>
  <si>
    <t>Age 36-45</t>
  </si>
  <si>
    <t>Age 46-55</t>
  </si>
  <si>
    <t>Age 56-65</t>
  </si>
  <si>
    <t>Age 66+</t>
  </si>
  <si>
    <t>Hispanic</t>
  </si>
  <si>
    <t>Asian</t>
  </si>
  <si>
    <t>African American</t>
  </si>
  <si>
    <t>Native Hawaiian or Pacific Islander</t>
  </si>
  <si>
    <t>American Indian or Alaska Native</t>
  </si>
  <si>
    <t>Multiple Races</t>
  </si>
  <si>
    <t>Highschool Dropout</t>
  </si>
  <si>
    <t>AA or PS</t>
  </si>
  <si>
    <t>BA or MA+</t>
  </si>
  <si>
    <t>Disabled</t>
  </si>
  <si>
    <t>Veterans</t>
  </si>
  <si>
    <t>Wage Before Participation</t>
  </si>
  <si>
    <t>Coenrolled in WP</t>
  </si>
  <si>
    <t>Limited English</t>
  </si>
  <si>
    <t>Single Parent</t>
  </si>
  <si>
    <t>Low Income</t>
  </si>
  <si>
    <t>Homeless</t>
  </si>
  <si>
    <t>Offender</t>
  </si>
  <si>
    <t>UI Claimant</t>
  </si>
  <si>
    <t>Unemployment Rate</t>
  </si>
  <si>
    <t>Employment_Retention_Rate</t>
  </si>
  <si>
    <t>Six_Months_Average_Earnings</t>
  </si>
  <si>
    <t>Performance 2012 -2013 Annual</t>
  </si>
  <si>
    <t>July 1, 2012 - June 30, 2013 Outcomes</t>
  </si>
  <si>
    <t>USDOL Approved Performance Goals           2013-2014</t>
  </si>
  <si>
    <t xml:space="preserve">RWB Goal 2012-2013  </t>
  </si>
  <si>
    <t>Regression Model 2012-2013</t>
  </si>
  <si>
    <t>WAGNER-PEYSER</t>
  </si>
  <si>
    <t>VETERANS</t>
  </si>
  <si>
    <t>WIA ADULTS</t>
  </si>
  <si>
    <t>WIA DISLOCATED WORKER</t>
  </si>
  <si>
    <t>WIA YOUTH</t>
  </si>
  <si>
    <t>WELFARE TRANSITION</t>
  </si>
  <si>
    <t>FEDERAL PARTICIPATION RATE</t>
  </si>
  <si>
    <t>INDIVIDUALS SERVED</t>
  </si>
  <si>
    <t>INDIVIDUALS RECEIVING TRAINING</t>
  </si>
  <si>
    <t>Entered Employment</t>
  </si>
  <si>
    <t>Employment Retention</t>
  </si>
  <si>
    <t>6-Month Average Earnings</t>
  </si>
  <si>
    <t>Attainment of a Degree or Certificate</t>
  </si>
  <si>
    <t>Earnings Rate</t>
  </si>
  <si>
    <t xml:space="preserve">All Family </t>
  </si>
  <si>
    <t>Two Parent</t>
  </si>
  <si>
    <t>RWB</t>
  </si>
  <si>
    <t>RWB NAME</t>
  </si>
  <si>
    <t>Wagner-Peyser</t>
  </si>
  <si>
    <t>Workforce Investment Act - Adult</t>
  </si>
  <si>
    <t>Workforce Investment Act - Dislocated Worker</t>
  </si>
  <si>
    <t>Workforce Investment Act - Youth</t>
  </si>
  <si>
    <t>OY</t>
  </si>
  <si>
    <t>YY</t>
  </si>
  <si>
    <t>OJT</t>
  </si>
  <si>
    <t>Employer Based</t>
  </si>
  <si>
    <t>Classroom</t>
  </si>
  <si>
    <t>Entrepreneural</t>
  </si>
  <si>
    <t>ABE/ESL</t>
  </si>
  <si>
    <t>Work Experience</t>
  </si>
  <si>
    <t>Training</t>
  </si>
  <si>
    <t>Region</t>
  </si>
  <si>
    <t>01</t>
  </si>
  <si>
    <t>Workforce Escarosa Inc.</t>
  </si>
  <si>
    <t>02</t>
  </si>
  <si>
    <t>Workforce Development Board of Okaloosa and Walton Counties</t>
  </si>
  <si>
    <t>03</t>
  </si>
  <si>
    <t>Chipola Regional Workforce Dev. Board Inc.</t>
  </si>
  <si>
    <t>04</t>
  </si>
  <si>
    <t>Gulf Coast Workforce Development Board</t>
  </si>
  <si>
    <t>05</t>
  </si>
  <si>
    <t>Workforce Plus</t>
  </si>
  <si>
    <t>06</t>
  </si>
  <si>
    <t>North Florida Workforce Development Board</t>
  </si>
  <si>
    <t>07</t>
  </si>
  <si>
    <t>Florida Crown Workforce Development Board, Inc.</t>
  </si>
  <si>
    <t>08</t>
  </si>
  <si>
    <t>First Coast Workforce Development Inc.</t>
  </si>
  <si>
    <t>09</t>
  </si>
  <si>
    <t>Alachua/Bradford Jobs &amp; Education Partnership</t>
  </si>
  <si>
    <t>10</t>
  </si>
  <si>
    <t>Citrus, Levy, Marion Regional Workforce Development Board</t>
  </si>
  <si>
    <t>11</t>
  </si>
  <si>
    <t>Workforce Development Board Center for Business Excellence</t>
  </si>
  <si>
    <t>12</t>
  </si>
  <si>
    <t>Workforce Central Florida</t>
  </si>
  <si>
    <t>13</t>
  </si>
  <si>
    <t>Brevard Workforce Development Board Inc.</t>
  </si>
  <si>
    <t>14</t>
  </si>
  <si>
    <t>WorkNet Pinellas</t>
  </si>
  <si>
    <t>15</t>
  </si>
  <si>
    <t>Tampa Bay Workforce Alliance</t>
  </si>
  <si>
    <t>16</t>
  </si>
  <si>
    <t>Pasco-Hernando Jobs and Education Partnership Regional Board, Inc.</t>
  </si>
  <si>
    <t>17</t>
  </si>
  <si>
    <t>Polk County Workforce Development Board</t>
  </si>
  <si>
    <t>18</t>
  </si>
  <si>
    <t>Suncoast Workforce Development Board Inc.</t>
  </si>
  <si>
    <t>19</t>
  </si>
  <si>
    <t>Heartland Workforce Investment Board, Inc. (Region 19)</t>
  </si>
  <si>
    <t>20</t>
  </si>
  <si>
    <t>Workforce Dev. Board of the Treasure Coast</t>
  </si>
  <si>
    <t>21</t>
  </si>
  <si>
    <t>Workforce Alliance Inc.</t>
  </si>
  <si>
    <t>22</t>
  </si>
  <si>
    <t>Workforce One</t>
  </si>
  <si>
    <t>23</t>
  </si>
  <si>
    <t>South Florida Workforce Board</t>
  </si>
  <si>
    <t>24</t>
  </si>
  <si>
    <t xml:space="preserve">Southwest Florida Workforce Development Board, Inc. </t>
  </si>
  <si>
    <t>Regression Model:  80% Threshold Met</t>
  </si>
  <si>
    <t>Regression Model:  90% Threshold Met</t>
  </si>
  <si>
    <t>% of Regression Model Met</t>
  </si>
  <si>
    <t>Performance 2012 -2013</t>
  </si>
</sst>
</file>

<file path=xl/styles.xml><?xml version="1.0" encoding="utf-8"?>
<styleSheet xmlns="http://schemas.openxmlformats.org/spreadsheetml/2006/main">
  <numFmts count="9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_(* #,##0_);_(* \(#,##0\);_(* &quot;-&quot;??_);_(@_)"/>
    <numFmt numFmtId="166" formatCode="&quot;$&quot;#,##0.00"/>
    <numFmt numFmtId="167" formatCode="0.0%"/>
    <numFmt numFmtId="168" formatCode="&quot;$&quot;#,##0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" fillId="0" borderId="0"/>
  </cellStyleXfs>
  <cellXfs count="380">
    <xf numFmtId="0" fontId="0" fillId="0" borderId="0" xfId="0"/>
    <xf numFmtId="0" fontId="0" fillId="0" borderId="0" xfId="0"/>
    <xf numFmtId="0" fontId="0" fillId="0" borderId="1" xfId="0" applyBorder="1"/>
    <xf numFmtId="10" fontId="0" fillId="0" borderId="1" xfId="0" applyNumberFormat="1" applyBorder="1"/>
    <xf numFmtId="8" fontId="0" fillId="0" borderId="1" xfId="0" applyNumberFormat="1" applyBorder="1"/>
    <xf numFmtId="0" fontId="0" fillId="2" borderId="0" xfId="0" applyFill="1" applyBorder="1"/>
    <xf numFmtId="0" fontId="0" fillId="0" borderId="0" xfId="0" applyAlignment="1">
      <alignment horizontal="center" wrapText="1"/>
    </xf>
    <xf numFmtId="10" fontId="0" fillId="0" borderId="1" xfId="0" applyNumberFormat="1" applyFill="1" applyBorder="1"/>
    <xf numFmtId="0" fontId="0" fillId="0" borderId="0" xfId="0" applyAlignment="1">
      <alignment horizontal="center"/>
    </xf>
    <xf numFmtId="10" fontId="0" fillId="0" borderId="2" xfId="0" applyNumberFormat="1" applyBorder="1"/>
    <xf numFmtId="164" fontId="0" fillId="0" borderId="0" xfId="0" applyNumberFormat="1" applyAlignment="1">
      <alignment horizontal="center" wrapText="1"/>
    </xf>
    <xf numFmtId="10" fontId="0" fillId="0" borderId="2" xfId="0" applyNumberFormat="1" applyFill="1" applyBorder="1"/>
    <xf numFmtId="166" fontId="0" fillId="0" borderId="1" xfId="0" applyNumberFormat="1" applyBorder="1"/>
    <xf numFmtId="9" fontId="0" fillId="5" borderId="1" xfId="0" applyNumberFormat="1" applyFill="1" applyBorder="1"/>
    <xf numFmtId="6" fontId="0" fillId="5" borderId="1" xfId="0" applyNumberFormat="1" applyFill="1" applyBorder="1"/>
    <xf numFmtId="0" fontId="0" fillId="0" borderId="0" xfId="0" applyFill="1" applyBorder="1"/>
    <xf numFmtId="0" fontId="0" fillId="0" borderId="0" xfId="0" applyFill="1" applyBorder="1" applyAlignment="1"/>
    <xf numFmtId="0" fontId="0" fillId="2" borderId="6" xfId="0" applyFill="1" applyBorder="1"/>
    <xf numFmtId="0" fontId="0" fillId="0" borderId="3" xfId="0" applyBorder="1"/>
    <xf numFmtId="10" fontId="0" fillId="0" borderId="3" xfId="0" applyNumberFormat="1" applyBorder="1"/>
    <xf numFmtId="8" fontId="0" fillId="0" borderId="3" xfId="0" applyNumberFormat="1" applyBorder="1"/>
    <xf numFmtId="10" fontId="0" fillId="0" borderId="5" xfId="0" applyNumberFormat="1" applyBorder="1"/>
    <xf numFmtId="0" fontId="10" fillId="0" borderId="0" xfId="6" applyFill="1" applyBorder="1" applyAlignment="1">
      <alignment wrapText="1"/>
    </xf>
    <xf numFmtId="0" fontId="9" fillId="0" borderId="0" xfId="5" applyFill="1" applyBorder="1" applyAlignment="1">
      <alignment wrapText="1"/>
    </xf>
    <xf numFmtId="0" fontId="8" fillId="0" borderId="0" xfId="4" applyFill="1" applyBorder="1" applyAlignment="1">
      <alignment wrapText="1"/>
    </xf>
    <xf numFmtId="0" fontId="0" fillId="0" borderId="0" xfId="0" applyBorder="1"/>
    <xf numFmtId="10" fontId="2" fillId="0" borderId="1" xfId="0" applyNumberFormat="1" applyFont="1" applyBorder="1"/>
    <xf numFmtId="8" fontId="2" fillId="0" borderId="1" xfId="0" applyNumberFormat="1" applyFont="1" applyBorder="1"/>
    <xf numFmtId="10" fontId="2" fillId="0" borderId="2" xfId="0" applyNumberFormat="1" applyFont="1" applyBorder="1"/>
    <xf numFmtId="10" fontId="2" fillId="0" borderId="2" xfId="0" applyNumberFormat="1" applyFont="1" applyFill="1" applyBorder="1"/>
    <xf numFmtId="9" fontId="2" fillId="0" borderId="1" xfId="0" applyNumberFormat="1" applyFont="1" applyFill="1" applyBorder="1"/>
    <xf numFmtId="6" fontId="2" fillId="0" borderId="1" xfId="0" applyNumberFormat="1" applyFont="1" applyBorder="1"/>
    <xf numFmtId="0" fontId="2" fillId="0" borderId="0" xfId="0" applyFont="1" applyFill="1" applyBorder="1"/>
    <xf numFmtId="10" fontId="2" fillId="0" borderId="0" xfId="0" applyNumberFormat="1" applyFont="1" applyFill="1" applyBorder="1"/>
    <xf numFmtId="8" fontId="2" fillId="0" borderId="0" xfId="0" applyNumberFormat="1" applyFont="1" applyFill="1" applyBorder="1"/>
    <xf numFmtId="9" fontId="2" fillId="0" borderId="0" xfId="0" applyNumberFormat="1" applyFont="1" applyFill="1" applyBorder="1"/>
    <xf numFmtId="6" fontId="2" fillId="0" borderId="0" xfId="0" applyNumberFormat="1" applyFont="1" applyFill="1" applyBorder="1"/>
    <xf numFmtId="166" fontId="0" fillId="0" borderId="3" xfId="0" applyNumberFormat="1" applyBorder="1"/>
    <xf numFmtId="10" fontId="6" fillId="0" borderId="12" xfId="0" applyNumberFormat="1" applyFont="1" applyFill="1" applyBorder="1" applyAlignment="1">
      <alignment horizontal="right"/>
    </xf>
    <xf numFmtId="6" fontId="6" fillId="0" borderId="12" xfId="2" applyNumberFormat="1" applyFont="1" applyFill="1" applyBorder="1" applyAlignment="1">
      <alignment horizontal="right"/>
    </xf>
    <xf numFmtId="10" fontId="2" fillId="0" borderId="12" xfId="0" applyNumberFormat="1" applyFont="1" applyFill="1" applyBorder="1" applyAlignment="1">
      <alignment horizontal="right"/>
    </xf>
    <xf numFmtId="6" fontId="2" fillId="0" borderId="12" xfId="2" applyNumberFormat="1" applyFont="1" applyFill="1" applyBorder="1" applyAlignment="1">
      <alignment horizontal="right"/>
    </xf>
    <xf numFmtId="10" fontId="2" fillId="0" borderId="13" xfId="0" applyNumberFormat="1" applyFont="1" applyFill="1" applyBorder="1" applyAlignment="1">
      <alignment horizontal="right"/>
    </xf>
    <xf numFmtId="8" fontId="2" fillId="0" borderId="14" xfId="2" applyNumberFormat="1" applyFont="1" applyFill="1" applyBorder="1" applyAlignment="1">
      <alignment horizontal="right"/>
    </xf>
    <xf numFmtId="0" fontId="0" fillId="0" borderId="8" xfId="0" applyBorder="1"/>
    <xf numFmtId="10" fontId="0" fillId="0" borderId="8" xfId="0" applyNumberFormat="1" applyBorder="1"/>
    <xf numFmtId="8" fontId="0" fillId="0" borderId="8" xfId="0" applyNumberFormat="1" applyBorder="1"/>
    <xf numFmtId="10" fontId="0" fillId="0" borderId="7" xfId="0" applyNumberFormat="1" applyFill="1" applyBorder="1"/>
    <xf numFmtId="9" fontId="0" fillId="5" borderId="8" xfId="0" applyNumberFormat="1" applyFill="1" applyBorder="1"/>
    <xf numFmtId="3" fontId="0" fillId="5" borderId="8" xfId="0" applyNumberFormat="1" applyFill="1" applyBorder="1"/>
    <xf numFmtId="164" fontId="0" fillId="0" borderId="19" xfId="0" applyNumberFormat="1" applyBorder="1" applyAlignment="1">
      <alignment wrapText="1"/>
    </xf>
    <xf numFmtId="10" fontId="0" fillId="0" borderId="20" xfId="0" applyNumberFormat="1" applyBorder="1"/>
    <xf numFmtId="164" fontId="0" fillId="0" borderId="19" xfId="0" applyNumberFormat="1" applyBorder="1" applyAlignment="1">
      <alignment horizontal="left" wrapText="1"/>
    </xf>
    <xf numFmtId="8" fontId="0" fillId="0" borderId="20" xfId="0" applyNumberFormat="1" applyBorder="1"/>
    <xf numFmtId="10" fontId="0" fillId="0" borderId="22" xfId="0" applyNumberFormat="1" applyFill="1" applyBorder="1"/>
    <xf numFmtId="9" fontId="0" fillId="0" borderId="20" xfId="0" applyNumberFormat="1" applyFill="1" applyBorder="1"/>
    <xf numFmtId="164" fontId="0" fillId="0" borderId="23" xfId="0" applyNumberFormat="1" applyBorder="1" applyAlignment="1">
      <alignment horizontal="left" wrapText="1"/>
    </xf>
    <xf numFmtId="6" fontId="0" fillId="0" borderId="24" xfId="0" applyNumberFormat="1" applyBorder="1"/>
    <xf numFmtId="8" fontId="0" fillId="0" borderId="25" xfId="0" applyNumberFormat="1" applyBorder="1"/>
    <xf numFmtId="6" fontId="2" fillId="0" borderId="25" xfId="0" applyNumberFormat="1" applyFont="1" applyBorder="1"/>
    <xf numFmtId="8" fontId="0" fillId="0" borderId="26" xfId="0" applyNumberFormat="1" applyBorder="1"/>
    <xf numFmtId="10" fontId="0" fillId="0" borderId="19" xfId="0" applyNumberFormat="1" applyBorder="1"/>
    <xf numFmtId="8" fontId="0" fillId="0" borderId="19" xfId="0" applyNumberFormat="1" applyBorder="1"/>
    <xf numFmtId="166" fontId="0" fillId="0" borderId="19" xfId="0" applyNumberFormat="1" applyBorder="1" applyAlignment="1">
      <alignment horizontal="right"/>
    </xf>
    <xf numFmtId="10" fontId="0" fillId="0" borderId="21" xfId="0" applyNumberFormat="1" applyBorder="1"/>
    <xf numFmtId="8" fontId="0" fillId="0" borderId="23" xfId="0" applyNumberFormat="1" applyBorder="1"/>
    <xf numFmtId="0" fontId="0" fillId="0" borderId="5" xfId="0" applyBorder="1"/>
    <xf numFmtId="0" fontId="0" fillId="0" borderId="2" xfId="0" applyBorder="1"/>
    <xf numFmtId="0" fontId="0" fillId="0" borderId="7" xfId="0" applyBorder="1"/>
    <xf numFmtId="164" fontId="0" fillId="0" borderId="32" xfId="0" applyNumberFormat="1" applyBorder="1" applyAlignment="1">
      <alignment wrapText="1"/>
    </xf>
    <xf numFmtId="0" fontId="0" fillId="0" borderId="9" xfId="0" applyBorder="1"/>
    <xf numFmtId="0" fontId="0" fillId="0" borderId="32" xfId="0" applyBorder="1"/>
    <xf numFmtId="0" fontId="0" fillId="0" borderId="4" xfId="0" applyBorder="1"/>
    <xf numFmtId="0" fontId="0" fillId="0" borderId="33" xfId="0" applyBorder="1"/>
    <xf numFmtId="0" fontId="0" fillId="0" borderId="10" xfId="0" applyBorder="1"/>
    <xf numFmtId="0" fontId="0" fillId="0" borderId="34" xfId="0" applyFill="1" applyBorder="1" applyAlignment="1">
      <alignment horizontal="right"/>
    </xf>
    <xf numFmtId="164" fontId="0" fillId="0" borderId="21" xfId="0" applyNumberFormat="1" applyBorder="1" applyAlignment="1">
      <alignment wrapText="1"/>
    </xf>
    <xf numFmtId="10" fontId="0" fillId="0" borderId="22" xfId="0" applyNumberFormat="1" applyBorder="1"/>
    <xf numFmtId="10" fontId="0" fillId="0" borderId="7" xfId="0" applyNumberFormat="1" applyBorder="1"/>
    <xf numFmtId="0" fontId="5" fillId="2" borderId="15" xfId="0" applyFont="1" applyFill="1" applyBorder="1"/>
    <xf numFmtId="0" fontId="0" fillId="2" borderId="16" xfId="0" applyFill="1" applyBorder="1"/>
    <xf numFmtId="0" fontId="0" fillId="2" borderId="15" xfId="0" applyFill="1" applyBorder="1"/>
    <xf numFmtId="0" fontId="0" fillId="2" borderId="17" xfId="0" applyFill="1" applyBorder="1"/>
    <xf numFmtId="0" fontId="0" fillId="0" borderId="18" xfId="0" applyFill="1" applyBorder="1" applyAlignment="1">
      <alignment horizontal="right"/>
    </xf>
    <xf numFmtId="0" fontId="5" fillId="2" borderId="27" xfId="0" applyFont="1" applyFill="1" applyBorder="1"/>
    <xf numFmtId="9" fontId="2" fillId="0" borderId="2" xfId="0" applyNumberFormat="1" applyFont="1" applyFill="1" applyBorder="1"/>
    <xf numFmtId="9" fontId="0" fillId="0" borderId="22" xfId="0" applyNumberFormat="1" applyFill="1" applyBorder="1"/>
    <xf numFmtId="9" fontId="0" fillId="5" borderId="7" xfId="0" applyNumberFormat="1" applyFill="1" applyBorder="1" applyAlignment="1">
      <alignment horizontal="center"/>
    </xf>
    <xf numFmtId="9" fontId="0" fillId="5" borderId="2" xfId="0" applyNumberFormat="1" applyFill="1" applyBorder="1"/>
    <xf numFmtId="164" fontId="0" fillId="2" borderId="27" xfId="0" applyNumberFormat="1" applyFont="1" applyFill="1" applyBorder="1" applyAlignment="1">
      <alignment wrapText="1"/>
    </xf>
    <xf numFmtId="0" fontId="0" fillId="2" borderId="16" xfId="0" applyFont="1" applyFill="1" applyBorder="1"/>
    <xf numFmtId="0" fontId="0" fillId="2" borderId="15" xfId="0" applyFont="1" applyFill="1" applyBorder="1"/>
    <xf numFmtId="0" fontId="0" fillId="2" borderId="17" xfId="0" applyFont="1" applyFill="1" applyBorder="1"/>
    <xf numFmtId="0" fontId="0" fillId="0" borderId="18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0" fillId="0" borderId="25" xfId="0" applyBorder="1"/>
    <xf numFmtId="0" fontId="0" fillId="0" borderId="35" xfId="0" applyBorder="1"/>
    <xf numFmtId="164" fontId="0" fillId="0" borderId="12" xfId="0" applyNumberFormat="1" applyBorder="1" applyAlignment="1">
      <alignment wrapText="1"/>
    </xf>
    <xf numFmtId="164" fontId="0" fillId="0" borderId="12" xfId="0" applyNumberFormat="1" applyBorder="1" applyAlignment="1">
      <alignment horizontal="left" wrapText="1"/>
    </xf>
    <xf numFmtId="164" fontId="0" fillId="0" borderId="14" xfId="0" applyNumberFormat="1" applyBorder="1" applyAlignment="1">
      <alignment horizontal="left" wrapText="1"/>
    </xf>
    <xf numFmtId="164" fontId="0" fillId="0" borderId="34" xfId="0" applyNumberFormat="1" applyBorder="1" applyAlignment="1">
      <alignment wrapText="1"/>
    </xf>
    <xf numFmtId="164" fontId="0" fillId="0" borderId="13" xfId="0" applyNumberFormat="1" applyBorder="1" applyAlignment="1">
      <alignment wrapText="1"/>
    </xf>
    <xf numFmtId="0" fontId="5" fillId="2" borderId="18" xfId="0" applyFont="1" applyFill="1" applyBorder="1"/>
    <xf numFmtId="0" fontId="0" fillId="2" borderId="31" xfId="0" applyFill="1" applyBorder="1"/>
    <xf numFmtId="0" fontId="0" fillId="2" borderId="29" xfId="0" applyFill="1" applyBorder="1"/>
    <xf numFmtId="0" fontId="0" fillId="2" borderId="30" xfId="0" applyFill="1" applyBorder="1"/>
    <xf numFmtId="164" fontId="2" fillId="2" borderId="18" xfId="0" applyNumberFormat="1" applyFont="1" applyFill="1" applyBorder="1" applyAlignment="1">
      <alignment wrapText="1"/>
    </xf>
    <xf numFmtId="0" fontId="2" fillId="0" borderId="36" xfId="0" applyFont="1" applyBorder="1" applyAlignment="1">
      <alignment horizontal="right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164" fontId="5" fillId="2" borderId="18" xfId="0" applyNumberFormat="1" applyFont="1" applyFill="1" applyBorder="1" applyAlignment="1">
      <alignment wrapText="1"/>
    </xf>
    <xf numFmtId="0" fontId="2" fillId="2" borderId="38" xfId="0" applyFont="1" applyFill="1" applyBorder="1" applyAlignment="1">
      <alignment horizontal="center" wrapText="1"/>
    </xf>
    <xf numFmtId="164" fontId="2" fillId="0" borderId="40" xfId="0" applyNumberFormat="1" applyFont="1" applyBorder="1" applyAlignment="1">
      <alignment horizontal="center" wrapText="1"/>
    </xf>
    <xf numFmtId="164" fontId="5" fillId="2" borderId="27" xfId="0" applyNumberFormat="1" applyFont="1" applyFill="1" applyBorder="1" applyAlignment="1">
      <alignment wrapText="1"/>
    </xf>
    <xf numFmtId="0" fontId="0" fillId="0" borderId="28" xfId="0" applyBorder="1"/>
    <xf numFmtId="0" fontId="0" fillId="2" borderId="27" xfId="0" applyFill="1" applyBorder="1"/>
    <xf numFmtId="0" fontId="2" fillId="2" borderId="39" xfId="0" applyFont="1" applyFill="1" applyBorder="1" applyAlignment="1">
      <alignment horizontal="center" wrapText="1"/>
    </xf>
    <xf numFmtId="10" fontId="6" fillId="0" borderId="13" xfId="0" applyNumberFormat="1" applyFont="1" applyFill="1" applyBorder="1" applyAlignment="1">
      <alignment horizontal="right"/>
    </xf>
    <xf numFmtId="0" fontId="2" fillId="2" borderId="41" xfId="0" applyFont="1" applyFill="1" applyBorder="1" applyAlignment="1">
      <alignment horizontal="center" wrapText="1"/>
    </xf>
    <xf numFmtId="0" fontId="2" fillId="2" borderId="40" xfId="0" applyFont="1" applyFill="1" applyBorder="1" applyAlignment="1">
      <alignment horizontal="center" wrapText="1"/>
    </xf>
    <xf numFmtId="0" fontId="2" fillId="2" borderId="37" xfId="0" applyFont="1" applyFill="1" applyBorder="1" applyAlignment="1">
      <alignment horizontal="center" wrapText="1"/>
    </xf>
    <xf numFmtId="0" fontId="2" fillId="0" borderId="36" xfId="0" applyFont="1" applyFill="1" applyBorder="1" applyAlignment="1">
      <alignment horizontal="center" wrapText="1"/>
    </xf>
    <xf numFmtId="168" fontId="0" fillId="0" borderId="0" xfId="0" applyNumberFormat="1"/>
    <xf numFmtId="0" fontId="2" fillId="3" borderId="18" xfId="0" applyFont="1" applyFill="1" applyBorder="1" applyAlignment="1">
      <alignment horizontal="center" wrapText="1"/>
    </xf>
    <xf numFmtId="0" fontId="0" fillId="3" borderId="18" xfId="0" applyFill="1" applyBorder="1"/>
    <xf numFmtId="10" fontId="0" fillId="3" borderId="13" xfId="0" applyNumberFormat="1" applyFill="1" applyBorder="1"/>
    <xf numFmtId="10" fontId="0" fillId="3" borderId="12" xfId="0" applyNumberFormat="1" applyFill="1" applyBorder="1"/>
    <xf numFmtId="166" fontId="0" fillId="3" borderId="12" xfId="0" applyNumberFormat="1" applyFill="1" applyBorder="1"/>
    <xf numFmtId="0" fontId="0" fillId="3" borderId="34" xfId="0" applyFill="1" applyBorder="1"/>
    <xf numFmtId="0" fontId="0" fillId="0" borderId="18" xfId="0" applyFill="1" applyBorder="1"/>
    <xf numFmtId="10" fontId="0" fillId="5" borderId="13" xfId="0" applyNumberFormat="1" applyFill="1" applyBorder="1"/>
    <xf numFmtId="10" fontId="0" fillId="5" borderId="12" xfId="0" applyNumberFormat="1" applyFill="1" applyBorder="1"/>
    <xf numFmtId="166" fontId="0" fillId="5" borderId="14" xfId="0" applyNumberFormat="1" applyFill="1" applyBorder="1"/>
    <xf numFmtId="9" fontId="0" fillId="0" borderId="0" xfId="0" applyNumberFormat="1" applyFill="1" applyBorder="1"/>
    <xf numFmtId="6" fontId="0" fillId="0" borderId="0" xfId="0" applyNumberFormat="1" applyFill="1" applyBorder="1"/>
    <xf numFmtId="0" fontId="14" fillId="0" borderId="0" xfId="0" applyFont="1"/>
    <xf numFmtId="0" fontId="13" fillId="0" borderId="0" xfId="0" applyFont="1"/>
    <xf numFmtId="0" fontId="15" fillId="0" borderId="0" xfId="0" applyFont="1"/>
    <xf numFmtId="4" fontId="0" fillId="0" borderId="0" xfId="0" applyNumberFormat="1"/>
    <xf numFmtId="168" fontId="0" fillId="3" borderId="12" xfId="0" applyNumberFormat="1" applyFill="1" applyBorder="1"/>
    <xf numFmtId="10" fontId="0" fillId="0" borderId="0" xfId="0" applyNumberFormat="1" applyFill="1" applyBorder="1"/>
    <xf numFmtId="0" fontId="0" fillId="0" borderId="0" xfId="0" applyFill="1"/>
    <xf numFmtId="164" fontId="0" fillId="0" borderId="43" xfId="0" applyNumberFormat="1" applyBorder="1" applyAlignment="1">
      <alignment wrapText="1"/>
    </xf>
    <xf numFmtId="0" fontId="0" fillId="0" borderId="44" xfId="0" applyBorder="1"/>
    <xf numFmtId="10" fontId="0" fillId="0" borderId="43" xfId="0" applyNumberFormat="1" applyBorder="1"/>
    <xf numFmtId="10" fontId="0" fillId="0" borderId="45" xfId="0" applyNumberFormat="1" applyBorder="1"/>
    <xf numFmtId="10" fontId="0" fillId="0" borderId="45" xfId="0" applyNumberFormat="1" applyFill="1" applyBorder="1"/>
    <xf numFmtId="9" fontId="2" fillId="0" borderId="45" xfId="0" applyNumberFormat="1" applyFont="1" applyFill="1" applyBorder="1"/>
    <xf numFmtId="10" fontId="2" fillId="0" borderId="48" xfId="0" applyNumberFormat="1" applyFont="1" applyFill="1" applyBorder="1" applyAlignment="1">
      <alignment horizontal="right"/>
    </xf>
    <xf numFmtId="0" fontId="2" fillId="11" borderId="36" xfId="0" applyFont="1" applyFill="1" applyBorder="1" applyAlignment="1">
      <alignment horizontal="center" wrapText="1"/>
    </xf>
    <xf numFmtId="0" fontId="0" fillId="2" borderId="18" xfId="0" applyFill="1" applyBorder="1"/>
    <xf numFmtId="10" fontId="2" fillId="11" borderId="13" xfId="0" applyNumberFormat="1" applyFont="1" applyFill="1" applyBorder="1"/>
    <xf numFmtId="10" fontId="2" fillId="11" borderId="12" xfId="0" applyNumberFormat="1" applyFont="1" applyFill="1" applyBorder="1"/>
    <xf numFmtId="168" fontId="2" fillId="11" borderId="12" xfId="0" applyNumberFormat="1" applyFont="1" applyFill="1" applyBorder="1"/>
    <xf numFmtId="0" fontId="2" fillId="0" borderId="34" xfId="0" applyFont="1" applyFill="1" applyBorder="1"/>
    <xf numFmtId="0" fontId="2" fillId="2" borderId="18" xfId="0" applyFont="1" applyFill="1" applyBorder="1"/>
    <xf numFmtId="168" fontId="2" fillId="11" borderId="14" xfId="0" applyNumberFormat="1" applyFont="1" applyFill="1" applyBorder="1"/>
    <xf numFmtId="0" fontId="0" fillId="0" borderId="0" xfId="0" applyAlignment="1">
      <alignment horizontal="right"/>
    </xf>
    <xf numFmtId="49" fontId="2" fillId="0" borderId="0" xfId="0" applyNumberFormat="1" applyFont="1" applyBorder="1"/>
    <xf numFmtId="0" fontId="2" fillId="0" borderId="0" xfId="0" applyFont="1" applyBorder="1"/>
    <xf numFmtId="0" fontId="2" fillId="0" borderId="0" xfId="0" applyFont="1"/>
    <xf numFmtId="49" fontId="2" fillId="0" borderId="0" xfId="0" applyNumberFormat="1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49" fontId="2" fillId="0" borderId="15" xfId="0" applyNumberFormat="1" applyFont="1" applyBorder="1" applyAlignment="1">
      <alignment horizontal="center" wrapText="1"/>
    </xf>
    <xf numFmtId="0" fontId="0" fillId="0" borderId="18" xfId="0" applyFont="1" applyBorder="1" applyAlignment="1">
      <alignment horizontal="center" wrapText="1"/>
    </xf>
    <xf numFmtId="0" fontId="2" fillId="0" borderId="52" xfId="0" applyFont="1" applyFill="1" applyBorder="1" applyAlignment="1">
      <alignment horizontal="center" wrapText="1"/>
    </xf>
    <xf numFmtId="0" fontId="2" fillId="0" borderId="53" xfId="0" applyFont="1" applyFill="1" applyBorder="1" applyAlignment="1">
      <alignment horizontal="center" wrapText="1"/>
    </xf>
    <xf numFmtId="0" fontId="2" fillId="0" borderId="50" xfId="0" applyFont="1" applyBorder="1" applyAlignment="1">
      <alignment horizontal="center" wrapText="1"/>
    </xf>
    <xf numFmtId="0" fontId="2" fillId="11" borderId="50" xfId="0" applyFont="1" applyFill="1" applyBorder="1" applyAlignment="1">
      <alignment horizontal="center" wrapText="1"/>
    </xf>
    <xf numFmtId="0" fontId="2" fillId="11" borderId="51" xfId="0" applyFont="1" applyFill="1" applyBorder="1" applyAlignment="1">
      <alignment horizontal="center" wrapText="1"/>
    </xf>
    <xf numFmtId="0" fontId="2" fillId="0" borderId="49" xfId="0" applyFont="1" applyFill="1" applyBorder="1" applyAlignment="1">
      <alignment horizontal="center" wrapText="1"/>
    </xf>
    <xf numFmtId="0" fontId="2" fillId="0" borderId="50" xfId="0" applyFont="1" applyFill="1" applyBorder="1" applyAlignment="1">
      <alignment horizontal="center" wrapText="1"/>
    </xf>
    <xf numFmtId="0" fontId="2" fillId="12" borderId="36" xfId="0" applyFont="1" applyFill="1" applyBorder="1" applyAlignment="1">
      <alignment horizontal="center" wrapText="1"/>
    </xf>
    <xf numFmtId="0" fontId="2" fillId="0" borderId="40" xfId="0" applyFont="1" applyBorder="1" applyAlignment="1">
      <alignment horizontal="center" wrapText="1"/>
    </xf>
    <xf numFmtId="10" fontId="2" fillId="0" borderId="38" xfId="0" applyNumberFormat="1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10" fontId="2" fillId="0" borderId="40" xfId="3" applyNumberFormat="1" applyFont="1" applyBorder="1" applyAlignment="1">
      <alignment horizontal="center" wrapText="1"/>
    </xf>
    <xf numFmtId="168" fontId="2" fillId="0" borderId="38" xfId="0" applyNumberFormat="1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4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49" fontId="0" fillId="0" borderId="13" xfId="0" applyNumberFormat="1" applyBorder="1"/>
    <xf numFmtId="0" fontId="0" fillId="0" borderId="11" xfId="0" applyFont="1" applyBorder="1"/>
    <xf numFmtId="3" fontId="0" fillId="0" borderId="43" xfId="0" applyNumberFormat="1" applyFill="1" applyBorder="1"/>
    <xf numFmtId="165" fontId="0" fillId="0" borderId="44" xfId="1" applyNumberFormat="1" applyFont="1" applyBorder="1"/>
    <xf numFmtId="3" fontId="0" fillId="0" borderId="45" xfId="0" applyNumberFormat="1" applyBorder="1"/>
    <xf numFmtId="3" fontId="0" fillId="11" borderId="45" xfId="0" applyNumberFormat="1" applyFill="1" applyBorder="1"/>
    <xf numFmtId="3" fontId="0" fillId="11" borderId="46" xfId="0" applyNumberFormat="1" applyFill="1" applyBorder="1"/>
    <xf numFmtId="3" fontId="0" fillId="0" borderId="45" xfId="0" applyNumberFormat="1" applyFill="1" applyBorder="1"/>
    <xf numFmtId="3" fontId="0" fillId="0" borderId="44" xfId="0" applyNumberFormat="1" applyFill="1" applyBorder="1"/>
    <xf numFmtId="3" fontId="2" fillId="12" borderId="48" xfId="0" applyNumberFormat="1" applyFont="1" applyFill="1" applyBorder="1"/>
    <xf numFmtId="10" fontId="0" fillId="0" borderId="43" xfId="3" applyNumberFormat="1" applyFont="1" applyBorder="1"/>
    <xf numFmtId="10" fontId="0" fillId="0" borderId="45" xfId="3" applyNumberFormat="1" applyFont="1" applyBorder="1"/>
    <xf numFmtId="168" fontId="0" fillId="0" borderId="45" xfId="2" applyNumberFormat="1" applyFont="1" applyBorder="1"/>
    <xf numFmtId="168" fontId="0" fillId="0" borderId="46" xfId="2" applyNumberFormat="1" applyFont="1" applyBorder="1"/>
    <xf numFmtId="168" fontId="0" fillId="0" borderId="45" xfId="0" applyNumberFormat="1" applyBorder="1"/>
    <xf numFmtId="168" fontId="0" fillId="0" borderId="46" xfId="0" applyNumberFormat="1" applyBorder="1"/>
    <xf numFmtId="10" fontId="0" fillId="0" borderId="47" xfId="0" applyNumberFormat="1" applyBorder="1"/>
    <xf numFmtId="168" fontId="0" fillId="0" borderId="44" xfId="0" applyNumberFormat="1" applyBorder="1"/>
    <xf numFmtId="10" fontId="0" fillId="0" borderId="46" xfId="0" applyNumberFormat="1" applyBorder="1"/>
    <xf numFmtId="10" fontId="0" fillId="0" borderId="43" xfId="7" applyNumberFormat="1" applyFont="1" applyBorder="1"/>
    <xf numFmtId="10" fontId="16" fillId="4" borderId="45" xfId="7" applyNumberFormat="1" applyFont="1" applyFill="1" applyBorder="1"/>
    <xf numFmtId="10" fontId="0" fillId="0" borderId="45" xfId="7" applyNumberFormat="1" applyFont="1" applyBorder="1"/>
    <xf numFmtId="10" fontId="16" fillId="4" borderId="46" xfId="7" applyNumberFormat="1" applyFont="1" applyFill="1" applyBorder="1"/>
    <xf numFmtId="10" fontId="0" fillId="0" borderId="43" xfId="3" applyNumberFormat="1" applyFont="1" applyFill="1" applyBorder="1"/>
    <xf numFmtId="10" fontId="0" fillId="0" borderId="45" xfId="3" applyNumberFormat="1" applyFont="1" applyFill="1" applyBorder="1"/>
    <xf numFmtId="10" fontId="0" fillId="0" borderId="46" xfId="3" applyNumberFormat="1" applyFont="1" applyFill="1" applyBorder="1"/>
    <xf numFmtId="49" fontId="0" fillId="0" borderId="12" xfId="0" applyNumberFormat="1" applyBorder="1"/>
    <xf numFmtId="0" fontId="0" fillId="0" borderId="6" xfId="0" applyFont="1" applyBorder="1"/>
    <xf numFmtId="3" fontId="0" fillId="0" borderId="19" xfId="0" applyNumberFormat="1" applyFill="1" applyBorder="1"/>
    <xf numFmtId="165" fontId="0" fillId="0" borderId="3" xfId="1" applyNumberFormat="1" applyFont="1" applyBorder="1"/>
    <xf numFmtId="3" fontId="0" fillId="0" borderId="1" xfId="0" applyNumberFormat="1" applyBorder="1"/>
    <xf numFmtId="3" fontId="0" fillId="11" borderId="1" xfId="0" applyNumberFormat="1" applyFill="1" applyBorder="1"/>
    <xf numFmtId="3" fontId="0" fillId="11" borderId="20" xfId="0" applyNumberFormat="1" applyFill="1" applyBorder="1"/>
    <xf numFmtId="3" fontId="0" fillId="0" borderId="1" xfId="0" applyNumberFormat="1" applyFill="1" applyBorder="1"/>
    <xf numFmtId="3" fontId="0" fillId="0" borderId="3" xfId="0" applyNumberFormat="1" applyFill="1" applyBorder="1"/>
    <xf numFmtId="3" fontId="2" fillId="12" borderId="12" xfId="0" applyNumberFormat="1" applyFont="1" applyFill="1" applyBorder="1"/>
    <xf numFmtId="10" fontId="0" fillId="0" borderId="19" xfId="3" applyNumberFormat="1" applyFont="1" applyBorder="1"/>
    <xf numFmtId="10" fontId="0" fillId="0" borderId="1" xfId="3" applyNumberFormat="1" applyFont="1" applyBorder="1"/>
    <xf numFmtId="168" fontId="0" fillId="0" borderId="1" xfId="2" applyNumberFormat="1" applyFont="1" applyBorder="1"/>
    <xf numFmtId="168" fontId="0" fillId="0" borderId="20" xfId="2" applyNumberFormat="1" applyFont="1" applyBorder="1"/>
    <xf numFmtId="168" fontId="0" fillId="0" borderId="1" xfId="0" applyNumberFormat="1" applyBorder="1"/>
    <xf numFmtId="168" fontId="0" fillId="0" borderId="20" xfId="0" applyNumberFormat="1" applyBorder="1"/>
    <xf numFmtId="168" fontId="0" fillId="0" borderId="3" xfId="0" applyNumberFormat="1" applyBorder="1"/>
    <xf numFmtId="10" fontId="0" fillId="0" borderId="19" xfId="7" applyNumberFormat="1" applyFont="1" applyBorder="1"/>
    <xf numFmtId="10" fontId="16" fillId="4" borderId="1" xfId="7" applyNumberFormat="1" applyFont="1" applyFill="1" applyBorder="1"/>
    <xf numFmtId="10" fontId="0" fillId="0" borderId="1" xfId="7" applyNumberFormat="1" applyFont="1" applyBorder="1"/>
    <xf numFmtId="10" fontId="16" fillId="4" borderId="20" xfId="7" applyNumberFormat="1" applyFont="1" applyFill="1" applyBorder="1"/>
    <xf numFmtId="10" fontId="0" fillId="0" borderId="19" xfId="3" applyNumberFormat="1" applyFont="1" applyFill="1" applyBorder="1"/>
    <xf numFmtId="10" fontId="0" fillId="0" borderId="1" xfId="3" applyNumberFormat="1" applyFont="1" applyFill="1" applyBorder="1"/>
    <xf numFmtId="10" fontId="0" fillId="0" borderId="20" xfId="3" applyNumberFormat="1" applyFont="1" applyFill="1" applyBorder="1"/>
    <xf numFmtId="49" fontId="0" fillId="0" borderId="12" xfId="0" applyNumberFormat="1" applyFill="1" applyBorder="1"/>
    <xf numFmtId="0" fontId="0" fillId="0" borderId="6" xfId="0" applyFont="1" applyFill="1" applyBorder="1"/>
    <xf numFmtId="10" fontId="0" fillId="0" borderId="19" xfId="0" applyNumberFormat="1" applyFill="1" applyBorder="1"/>
    <xf numFmtId="168" fontId="0" fillId="0" borderId="1" xfId="0" applyNumberFormat="1" applyFill="1" applyBorder="1"/>
    <xf numFmtId="168" fontId="0" fillId="0" borderId="20" xfId="0" applyNumberFormat="1" applyFill="1" applyBorder="1"/>
    <xf numFmtId="10" fontId="0" fillId="0" borderId="8" xfId="0" applyNumberFormat="1" applyFill="1" applyBorder="1"/>
    <xf numFmtId="168" fontId="0" fillId="0" borderId="3" xfId="0" applyNumberFormat="1" applyFill="1" applyBorder="1"/>
    <xf numFmtId="10" fontId="0" fillId="0" borderId="20" xfId="0" applyNumberFormat="1" applyFill="1" applyBorder="1"/>
    <xf numFmtId="165" fontId="0" fillId="0" borderId="3" xfId="1" applyNumberFormat="1" applyFont="1" applyFill="1" applyBorder="1"/>
    <xf numFmtId="3" fontId="0" fillId="0" borderId="20" xfId="0" applyNumberFormat="1" applyFill="1" applyBorder="1"/>
    <xf numFmtId="168" fontId="0" fillId="0" borderId="1" xfId="2" applyNumberFormat="1" applyFont="1" applyFill="1" applyBorder="1"/>
    <xf numFmtId="168" fontId="0" fillId="0" borderId="20" xfId="2" applyNumberFormat="1" applyFont="1" applyFill="1" applyBorder="1"/>
    <xf numFmtId="10" fontId="0" fillId="0" borderId="19" xfId="7" applyNumberFormat="1" applyFont="1" applyFill="1" applyBorder="1"/>
    <xf numFmtId="10" fontId="16" fillId="0" borderId="1" xfId="7" applyNumberFormat="1" applyFont="1" applyFill="1" applyBorder="1"/>
    <xf numFmtId="10" fontId="0" fillId="0" borderId="1" xfId="7" applyNumberFormat="1" applyFont="1" applyFill="1" applyBorder="1"/>
    <xf numFmtId="10" fontId="16" fillId="0" borderId="20" xfId="7" applyNumberFormat="1" applyFont="1" applyFill="1" applyBorder="1"/>
    <xf numFmtId="49" fontId="0" fillId="0" borderId="14" xfId="0" applyNumberFormat="1" applyBorder="1"/>
    <xf numFmtId="0" fontId="0" fillId="0" borderId="54" xfId="0" applyFont="1" applyBorder="1"/>
    <xf numFmtId="3" fontId="0" fillId="0" borderId="23" xfId="0" applyNumberFormat="1" applyFill="1" applyBorder="1"/>
    <xf numFmtId="165" fontId="0" fillId="0" borderId="24" xfId="1" applyNumberFormat="1" applyFont="1" applyBorder="1"/>
    <xf numFmtId="3" fontId="0" fillId="0" borderId="25" xfId="0" applyNumberFormat="1" applyBorder="1"/>
    <xf numFmtId="3" fontId="0" fillId="11" borderId="25" xfId="0" applyNumberFormat="1" applyFill="1" applyBorder="1"/>
    <xf numFmtId="3" fontId="0" fillId="11" borderId="26" xfId="0" applyNumberFormat="1" applyFill="1" applyBorder="1"/>
    <xf numFmtId="3" fontId="0" fillId="0" borderId="25" xfId="0" applyNumberFormat="1" applyFill="1" applyBorder="1"/>
    <xf numFmtId="3" fontId="0" fillId="0" borderId="24" xfId="0" applyNumberFormat="1" applyFill="1" applyBorder="1"/>
    <xf numFmtId="3" fontId="2" fillId="12" borderId="14" xfId="0" applyNumberFormat="1" applyFont="1" applyFill="1" applyBorder="1"/>
    <xf numFmtId="10" fontId="0" fillId="0" borderId="23" xfId="3" applyNumberFormat="1" applyFont="1" applyBorder="1"/>
    <xf numFmtId="10" fontId="0" fillId="0" borderId="25" xfId="3" applyNumberFormat="1" applyFont="1" applyBorder="1"/>
    <xf numFmtId="168" fontId="0" fillId="0" borderId="25" xfId="2" applyNumberFormat="1" applyFont="1" applyBorder="1"/>
    <xf numFmtId="168" fontId="0" fillId="0" borderId="26" xfId="2" applyNumberFormat="1" applyFont="1" applyBorder="1"/>
    <xf numFmtId="10" fontId="0" fillId="0" borderId="23" xfId="0" applyNumberFormat="1" applyBorder="1"/>
    <xf numFmtId="10" fontId="0" fillId="0" borderId="25" xfId="0" applyNumberFormat="1" applyBorder="1"/>
    <xf numFmtId="168" fontId="0" fillId="0" borderId="25" xfId="0" applyNumberFormat="1" applyBorder="1"/>
    <xf numFmtId="168" fontId="0" fillId="0" borderId="26" xfId="0" applyNumberFormat="1" applyBorder="1"/>
    <xf numFmtId="10" fontId="0" fillId="0" borderId="35" xfId="0" applyNumberFormat="1" applyBorder="1"/>
    <xf numFmtId="168" fontId="0" fillId="0" borderId="24" xfId="0" applyNumberFormat="1" applyBorder="1"/>
    <xf numFmtId="10" fontId="0" fillId="0" borderId="26" xfId="0" applyNumberFormat="1" applyBorder="1"/>
    <xf numFmtId="10" fontId="0" fillId="0" borderId="23" xfId="7" applyNumberFormat="1" applyFont="1" applyBorder="1"/>
    <xf numFmtId="10" fontId="16" fillId="4" borderId="25" xfId="7" applyNumberFormat="1" applyFont="1" applyFill="1" applyBorder="1"/>
    <xf numFmtId="10" fontId="0" fillId="0" borderId="25" xfId="7" applyNumberFormat="1" applyFont="1" applyBorder="1"/>
    <xf numFmtId="10" fontId="16" fillId="4" borderId="26" xfId="7" applyNumberFormat="1" applyFont="1" applyFill="1" applyBorder="1"/>
    <xf numFmtId="10" fontId="0" fillId="0" borderId="23" xfId="3" applyNumberFormat="1" applyFont="1" applyFill="1" applyBorder="1"/>
    <xf numFmtId="10" fontId="0" fillId="0" borderId="25" xfId="3" applyNumberFormat="1" applyFont="1" applyFill="1" applyBorder="1"/>
    <xf numFmtId="10" fontId="0" fillId="0" borderId="26" xfId="3" applyNumberFormat="1" applyFont="1" applyFill="1" applyBorder="1"/>
    <xf numFmtId="49" fontId="0" fillId="0" borderId="0" xfId="0" applyNumberFormat="1"/>
    <xf numFmtId="165" fontId="0" fillId="0" borderId="2" xfId="1" applyNumberFormat="1" applyFont="1" applyBorder="1"/>
    <xf numFmtId="10" fontId="0" fillId="0" borderId="0" xfId="0" applyNumberFormat="1"/>
    <xf numFmtId="10" fontId="0" fillId="0" borderId="0" xfId="0" applyNumberFormat="1" applyBorder="1"/>
    <xf numFmtId="49" fontId="0" fillId="0" borderId="0" xfId="0" applyNumberFormat="1" applyFill="1" applyBorder="1"/>
    <xf numFmtId="168" fontId="0" fillId="0" borderId="0" xfId="0" applyNumberFormat="1" applyFill="1" applyBorder="1"/>
    <xf numFmtId="10" fontId="0" fillId="0" borderId="11" xfId="0" applyNumberFormat="1" applyBorder="1"/>
    <xf numFmtId="10" fontId="0" fillId="0" borderId="6" xfId="0" applyNumberFormat="1" applyBorder="1"/>
    <xf numFmtId="8" fontId="0" fillId="0" borderId="6" xfId="0" applyNumberFormat="1" applyBorder="1"/>
    <xf numFmtId="0" fontId="0" fillId="0" borderId="55" xfId="0" applyBorder="1"/>
    <xf numFmtId="10" fontId="0" fillId="0" borderId="11" xfId="0" applyNumberFormat="1" applyFill="1" applyBorder="1"/>
    <xf numFmtId="9" fontId="0" fillId="5" borderId="6" xfId="0" applyNumberFormat="1" applyFill="1" applyBorder="1"/>
    <xf numFmtId="3" fontId="0" fillId="5" borderId="54" xfId="0" applyNumberFormat="1" applyFill="1" applyBorder="1"/>
    <xf numFmtId="10" fontId="0" fillId="0" borderId="56" xfId="0" applyNumberFormat="1" applyBorder="1"/>
    <xf numFmtId="10" fontId="0" fillId="0" borderId="57" xfId="0" applyNumberFormat="1" applyBorder="1"/>
    <xf numFmtId="0" fontId="0" fillId="0" borderId="58" xfId="0" applyBorder="1"/>
    <xf numFmtId="0" fontId="2" fillId="2" borderId="18" xfId="0" applyFont="1" applyFill="1" applyBorder="1" applyAlignment="1">
      <alignment horizontal="center" wrapText="1"/>
    </xf>
    <xf numFmtId="10" fontId="0" fillId="0" borderId="13" xfId="0" applyNumberFormat="1" applyBorder="1"/>
    <xf numFmtId="10" fontId="0" fillId="0" borderId="12" xfId="0" applyNumberFormat="1" applyBorder="1"/>
    <xf numFmtId="166" fontId="0" fillId="0" borderId="12" xfId="0" applyNumberFormat="1" applyBorder="1"/>
    <xf numFmtId="0" fontId="0" fillId="0" borderId="34" xfId="0" applyBorder="1"/>
    <xf numFmtId="0" fontId="0" fillId="2" borderId="18" xfId="0" applyFont="1" applyFill="1" applyBorder="1"/>
    <xf numFmtId="9" fontId="0" fillId="5" borderId="12" xfId="0" applyNumberFormat="1" applyFill="1" applyBorder="1"/>
    <xf numFmtId="6" fontId="0" fillId="5" borderId="14" xfId="0" applyNumberFormat="1" applyFill="1" applyBorder="1"/>
    <xf numFmtId="8" fontId="0" fillId="0" borderId="57" xfId="0" applyNumberFormat="1" applyBorder="1"/>
    <xf numFmtId="10" fontId="0" fillId="0" borderId="56" xfId="0" applyNumberFormat="1" applyFill="1" applyBorder="1"/>
    <xf numFmtId="9" fontId="0" fillId="5" borderId="57" xfId="0" applyNumberFormat="1" applyFill="1" applyBorder="1"/>
    <xf numFmtId="3" fontId="0" fillId="5" borderId="59" xfId="0" applyNumberFormat="1" applyFill="1" applyBorder="1"/>
    <xf numFmtId="10" fontId="0" fillId="5" borderId="57" xfId="0" applyNumberFormat="1" applyFill="1" applyBorder="1"/>
    <xf numFmtId="166" fontId="0" fillId="5" borderId="59" xfId="0" applyNumberFormat="1" applyFill="1" applyBorder="1"/>
    <xf numFmtId="0" fontId="2" fillId="2" borderId="36" xfId="0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10" fontId="0" fillId="0" borderId="13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10" fontId="0" fillId="0" borderId="13" xfId="0" applyNumberFormat="1" applyFill="1" applyBorder="1"/>
    <xf numFmtId="10" fontId="2" fillId="2" borderId="18" xfId="0" applyNumberFormat="1" applyFont="1" applyFill="1" applyBorder="1" applyAlignment="1">
      <alignment horizontal="center" wrapText="1"/>
    </xf>
    <xf numFmtId="10" fontId="0" fillId="2" borderId="18" xfId="0" applyNumberFormat="1" applyFill="1" applyBorder="1"/>
    <xf numFmtId="10" fontId="0" fillId="0" borderId="34" xfId="0" applyNumberFormat="1" applyFill="1" applyBorder="1"/>
    <xf numFmtId="10" fontId="0" fillId="5" borderId="14" xfId="0" applyNumberFormat="1" applyFill="1" applyBorder="1"/>
    <xf numFmtId="9" fontId="0" fillId="5" borderId="11" xfId="0" applyNumberFormat="1" applyFill="1" applyBorder="1" applyAlignment="1">
      <alignment horizontal="center"/>
    </xf>
    <xf numFmtId="166" fontId="0" fillId="0" borderId="19" xfId="0" applyNumberFormat="1" applyBorder="1"/>
    <xf numFmtId="9" fontId="0" fillId="5" borderId="21" xfId="0" applyNumberFormat="1" applyFill="1" applyBorder="1"/>
    <xf numFmtId="9" fontId="0" fillId="5" borderId="19" xfId="0" applyNumberFormat="1" applyFill="1" applyBorder="1"/>
    <xf numFmtId="6" fontId="0" fillId="5" borderId="23" xfId="0" applyNumberFormat="1" applyFill="1" applyBorder="1"/>
    <xf numFmtId="10" fontId="0" fillId="5" borderId="5" xfId="0" applyNumberFormat="1" applyFill="1" applyBorder="1"/>
    <xf numFmtId="167" fontId="0" fillId="5" borderId="20" xfId="0" applyNumberFormat="1" applyFill="1" applyBorder="1"/>
    <xf numFmtId="10" fontId="0" fillId="5" borderId="3" xfId="0" applyNumberFormat="1" applyFill="1" applyBorder="1"/>
    <xf numFmtId="166" fontId="0" fillId="5" borderId="24" xfId="0" applyNumberFormat="1" applyFill="1" applyBorder="1"/>
    <xf numFmtId="10" fontId="0" fillId="5" borderId="26" xfId="0" applyNumberFormat="1" applyFill="1" applyBorder="1"/>
    <xf numFmtId="0" fontId="0" fillId="2" borderId="18" xfId="0" applyFill="1" applyBorder="1" applyAlignment="1">
      <alignment horizontal="right"/>
    </xf>
    <xf numFmtId="10" fontId="0" fillId="0" borderId="60" xfId="0" applyNumberFormat="1" applyBorder="1"/>
    <xf numFmtId="10" fontId="0" fillId="0" borderId="61" xfId="0" applyNumberFormat="1" applyBorder="1"/>
    <xf numFmtId="8" fontId="0" fillId="0" borderId="61" xfId="0" applyNumberFormat="1" applyBorder="1"/>
    <xf numFmtId="0" fontId="0" fillId="0" borderId="62" xfId="0" applyBorder="1"/>
    <xf numFmtId="10" fontId="0" fillId="0" borderId="60" xfId="0" applyNumberFormat="1" applyFill="1" applyBorder="1"/>
    <xf numFmtId="9" fontId="0" fillId="5" borderId="60" xfId="0" applyNumberFormat="1" applyFill="1" applyBorder="1" applyAlignment="1">
      <alignment horizontal="center"/>
    </xf>
    <xf numFmtId="9" fontId="0" fillId="5" borderId="61" xfId="0" applyNumberFormat="1" applyFill="1" applyBorder="1"/>
    <xf numFmtId="3" fontId="0" fillId="5" borderId="63" xfId="0" applyNumberFormat="1" applyFill="1" applyBorder="1"/>
    <xf numFmtId="9" fontId="0" fillId="5" borderId="13" xfId="0" applyNumberFormat="1" applyFill="1" applyBorder="1"/>
    <xf numFmtId="9" fontId="0" fillId="0" borderId="13" xfId="0" applyNumberFormat="1" applyFill="1" applyBorder="1"/>
    <xf numFmtId="9" fontId="0" fillId="0" borderId="12" xfId="0" applyNumberFormat="1" applyFill="1" applyBorder="1"/>
    <xf numFmtId="167" fontId="0" fillId="5" borderId="22" xfId="0" applyNumberFormat="1" applyFill="1" applyBorder="1"/>
    <xf numFmtId="8" fontId="0" fillId="0" borderId="12" xfId="0" applyNumberFormat="1" applyBorder="1"/>
    <xf numFmtId="8" fontId="0" fillId="0" borderId="14" xfId="0" applyNumberFormat="1" applyBorder="1"/>
    <xf numFmtId="9" fontId="0" fillId="5" borderId="56" xfId="0" applyNumberFormat="1" applyFill="1" applyBorder="1" applyAlignment="1">
      <alignment horizontal="center"/>
    </xf>
    <xf numFmtId="10" fontId="0" fillId="5" borderId="56" xfId="0" applyNumberFormat="1" applyFill="1" applyBorder="1"/>
    <xf numFmtId="3" fontId="2" fillId="0" borderId="12" xfId="0" applyNumberFormat="1" applyFont="1" applyFill="1" applyBorder="1"/>
    <xf numFmtId="0" fontId="0" fillId="2" borderId="28" xfId="0" applyFill="1" applyBorder="1"/>
    <xf numFmtId="0" fontId="0" fillId="0" borderId="14" xfId="0" applyBorder="1"/>
    <xf numFmtId="166" fontId="2" fillId="0" borderId="2" xfId="0" applyNumberFormat="1" applyFont="1" applyBorder="1"/>
    <xf numFmtId="0" fontId="2" fillId="10" borderId="42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0" borderId="50" xfId="0" applyFont="1" applyBorder="1" applyAlignment="1">
      <alignment horizontal="center" wrapText="1"/>
    </xf>
    <xf numFmtId="0" fontId="2" fillId="0" borderId="51" xfId="0" applyFont="1" applyBorder="1" applyAlignment="1">
      <alignment horizontal="center" wrapText="1"/>
    </xf>
    <xf numFmtId="0" fontId="2" fillId="0" borderId="49" xfId="0" applyFon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0" fontId="2" fillId="0" borderId="52" xfId="0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53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1" fillId="6" borderId="3" xfId="4" applyFont="1" applyBorder="1" applyAlignment="1">
      <alignment horizontal="center" wrapText="1"/>
    </xf>
    <xf numFmtId="0" fontId="11" fillId="6" borderId="6" xfId="4" applyFont="1" applyBorder="1" applyAlignment="1">
      <alignment horizontal="center" wrapText="1"/>
    </xf>
    <xf numFmtId="0" fontId="11" fillId="6" borderId="8" xfId="4" applyFont="1" applyBorder="1" applyAlignment="1">
      <alignment horizontal="center" wrapText="1"/>
    </xf>
    <xf numFmtId="0" fontId="12" fillId="3" borderId="3" xfId="6" applyFont="1" applyFill="1" applyBorder="1" applyAlignment="1">
      <alignment horizontal="center" wrapText="1"/>
    </xf>
    <xf numFmtId="0" fontId="12" fillId="3" borderId="6" xfId="6" applyFont="1" applyFill="1" applyBorder="1" applyAlignment="1">
      <alignment horizontal="center" wrapText="1"/>
    </xf>
    <xf numFmtId="0" fontId="12" fillId="3" borderId="8" xfId="6" applyFont="1" applyFill="1" applyBorder="1" applyAlignment="1">
      <alignment horizontal="center" wrapText="1"/>
    </xf>
    <xf numFmtId="0" fontId="6" fillId="9" borderId="3" xfId="4" applyFont="1" applyFill="1" applyBorder="1" applyAlignment="1">
      <alignment horizontal="center" wrapText="1"/>
    </xf>
    <xf numFmtId="0" fontId="6" fillId="9" borderId="6" xfId="4" applyFont="1" applyFill="1" applyBorder="1" applyAlignment="1">
      <alignment horizontal="center" wrapText="1"/>
    </xf>
    <xf numFmtId="0" fontId="6" fillId="9" borderId="8" xfId="4" applyFont="1" applyFill="1" applyBorder="1" applyAlignment="1">
      <alignment horizontal="center" wrapText="1"/>
    </xf>
    <xf numFmtId="164" fontId="0" fillId="0" borderId="0" xfId="0" applyNumberFormat="1" applyAlignment="1">
      <alignment horizontal="left" vertical="top" wrapText="1"/>
    </xf>
    <xf numFmtId="164" fontId="0" fillId="0" borderId="0" xfId="0" applyNumberFormat="1" applyBorder="1" applyAlignment="1">
      <alignment horizontal="left" vertical="top" wrapText="1"/>
    </xf>
    <xf numFmtId="164" fontId="7" fillId="0" borderId="0" xfId="0" applyNumberFormat="1" applyFont="1" applyAlignment="1">
      <alignment horizontal="center" vertical="center" wrapText="1"/>
    </xf>
  </cellXfs>
  <cellStyles count="11">
    <cellStyle name="Bad" xfId="5" builtinId="27"/>
    <cellStyle name="Comma" xfId="1" builtinId="3"/>
    <cellStyle name="Currency" xfId="2" builtinId="4"/>
    <cellStyle name="Good" xfId="4" builtinId="26"/>
    <cellStyle name="Neutral" xfId="6" builtinId="28"/>
    <cellStyle name="Normal" xfId="0" builtinId="0"/>
    <cellStyle name="Normal 2" xfId="8"/>
    <cellStyle name="Normal 3" xfId="9"/>
    <cellStyle name="Normal 4" xfId="10"/>
    <cellStyle name="Percent" xfId="3" builtinId="5"/>
    <cellStyle name="Percent 2" xfId="7"/>
  </cellStyles>
  <dxfs count="45696"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tera\AppData\Local\Microsoft\Windows\Temporary%20Internet%20Files\Content.Outlook\D25GO4Q2\PY_2013_Regression_Adjusted_State_and_WIB_Targe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gional State Summary"/>
      <sheetName val="State Detail"/>
      <sheetName val="WIB Summary"/>
      <sheetName val="WIB Detail"/>
      <sheetName val="Adult EER WIB"/>
      <sheetName val="Adult ERR WIB"/>
      <sheetName val="Adult AE WIB"/>
      <sheetName val="DW EER WIB"/>
      <sheetName val="DW ERR WIB"/>
      <sheetName val="DW AE WIB"/>
      <sheetName val="Youth PEE WIB"/>
      <sheetName val="Youth ADC WIB"/>
      <sheetName val="Youth LN WIB"/>
      <sheetName val="Adult EER State"/>
      <sheetName val="Adult ERR State"/>
      <sheetName val="Adult AE State"/>
      <sheetName val="DW EER State"/>
      <sheetName val="DW ERR State"/>
      <sheetName val="DW AE State"/>
      <sheetName val="Youth PEE State"/>
      <sheetName val="Youth ADC State"/>
      <sheetName val="Youth LN State"/>
      <sheetName val="WIB Number and St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Entered_Employment_Rate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64.8</v>
          </cell>
          <cell r="C4">
            <v>2011</v>
          </cell>
        </row>
        <row r="5">
          <cell r="A5" t="str">
            <v>Total Adjustment</v>
          </cell>
          <cell r="B5">
            <v>1.9</v>
          </cell>
          <cell r="C5">
            <v>2013</v>
          </cell>
        </row>
        <row r="6">
          <cell r="A6" t="str">
            <v>Target</v>
          </cell>
          <cell r="B6">
            <v>66.7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53.15692</v>
          </cell>
          <cell r="C9">
            <v>54.956519999999998</v>
          </cell>
          <cell r="D9">
            <v>1.7996000000000001</v>
          </cell>
          <cell r="E9">
            <v>6.7909999999999998E-2</v>
          </cell>
          <cell r="F9">
            <v>0.12221</v>
          </cell>
        </row>
        <row r="10">
          <cell r="A10" t="str">
            <v>Age 26-35</v>
          </cell>
          <cell r="B10">
            <v>35.54524</v>
          </cell>
          <cell r="C10">
            <v>35.245550000000001</v>
          </cell>
          <cell r="D10">
            <v>-0.29970000000000002</v>
          </cell>
          <cell r="E10">
            <v>5.9800000000000001E-3</v>
          </cell>
          <cell r="F10">
            <v>-1.7899999999999999E-3</v>
          </cell>
        </row>
        <row r="11">
          <cell r="A11" t="str">
            <v>Age 36-45</v>
          </cell>
          <cell r="B11">
            <v>22.552199999999999</v>
          </cell>
          <cell r="C11">
            <v>22.164280000000002</v>
          </cell>
          <cell r="D11">
            <v>-0.38793</v>
          </cell>
          <cell r="E11">
            <v>1.0319999999999999E-2</v>
          </cell>
          <cell r="F11">
            <v>-4.0000000000000001E-3</v>
          </cell>
        </row>
        <row r="12">
          <cell r="A12" t="str">
            <v>Age 46-55</v>
          </cell>
          <cell r="B12">
            <v>15.406029999999999</v>
          </cell>
          <cell r="C12">
            <v>14.77618</v>
          </cell>
          <cell r="D12">
            <v>-0.62985000000000002</v>
          </cell>
          <cell r="E12">
            <v>-4.3589999999999997E-2</v>
          </cell>
          <cell r="F12">
            <v>2.7449999999999999E-2</v>
          </cell>
        </row>
        <row r="13">
          <cell r="A13" t="str">
            <v>Age 56-65</v>
          </cell>
          <cell r="B13">
            <v>3.6658900000000001</v>
          </cell>
          <cell r="C13">
            <v>3.8244199999999999</v>
          </cell>
          <cell r="D13">
            <v>0.15853</v>
          </cell>
          <cell r="E13">
            <v>-0.25239</v>
          </cell>
          <cell r="F13">
            <v>-4.0009999999999997E-2</v>
          </cell>
        </row>
        <row r="14">
          <cell r="A14" t="str">
            <v>Age 66+</v>
          </cell>
          <cell r="B14">
            <v>0.27842</v>
          </cell>
          <cell r="C14">
            <v>0.26075999999999999</v>
          </cell>
          <cell r="D14">
            <v>-1.7670000000000002E-2</v>
          </cell>
          <cell r="E14">
            <v>-0.89795000000000003</v>
          </cell>
          <cell r="F14">
            <v>1.5859999999999999E-2</v>
          </cell>
        </row>
        <row r="15">
          <cell r="A15" t="str">
            <v>Hispanic</v>
          </cell>
          <cell r="B15">
            <v>0.56899</v>
          </cell>
          <cell r="C15">
            <v>0.26762000000000002</v>
          </cell>
          <cell r="D15">
            <v>-0.30137000000000003</v>
          </cell>
          <cell r="E15">
            <v>5.6299999999999996E-3</v>
          </cell>
          <cell r="F15">
            <v>-1.6999999999999999E-3</v>
          </cell>
        </row>
        <row r="16">
          <cell r="A16" t="str">
            <v>Asian</v>
          </cell>
          <cell r="B16">
            <v>0.80606999999999995</v>
          </cell>
          <cell r="C16">
            <v>0.62444</v>
          </cell>
          <cell r="D16">
            <v>-0.18163000000000001</v>
          </cell>
          <cell r="E16">
            <v>9.4799999999999995E-2</v>
          </cell>
          <cell r="F16">
            <v>-1.7219999999999999E-2</v>
          </cell>
        </row>
        <row r="17">
          <cell r="A17" t="str">
            <v>African American</v>
          </cell>
          <cell r="B17">
            <v>50.82978</v>
          </cell>
          <cell r="C17">
            <v>49.643180000000001</v>
          </cell>
          <cell r="D17">
            <v>-1.1866000000000001</v>
          </cell>
          <cell r="E17">
            <v>-9.5060000000000006E-2</v>
          </cell>
          <cell r="F17">
            <v>0.1128</v>
          </cell>
        </row>
        <row r="18">
          <cell r="A18" t="str">
            <v>Native Hawaiian or Pacific Islander</v>
          </cell>
          <cell r="B18">
            <v>4.7419999999999997E-2</v>
          </cell>
          <cell r="C18">
            <v>0.13381000000000001</v>
          </cell>
          <cell r="D18">
            <v>8.6389999999999995E-2</v>
          </cell>
          <cell r="E18">
            <v>-0.1183</v>
          </cell>
          <cell r="F18">
            <v>-1.022E-2</v>
          </cell>
        </row>
        <row r="19">
          <cell r="A19" t="str">
            <v>American Indian or Alaska Native</v>
          </cell>
          <cell r="B19">
            <v>0.33190999999999998</v>
          </cell>
          <cell r="C19">
            <v>0.17841000000000001</v>
          </cell>
          <cell r="D19">
            <v>-0.1535</v>
          </cell>
          <cell r="E19">
            <v>-0.11259</v>
          </cell>
          <cell r="F19">
            <v>1.728E-2</v>
          </cell>
        </row>
        <row r="20">
          <cell r="A20" t="str">
            <v>Multiple Races</v>
          </cell>
          <cell r="B20">
            <v>1.09056</v>
          </cell>
          <cell r="C20">
            <v>0.53524000000000005</v>
          </cell>
          <cell r="D20">
            <v>-0.55532999999999999</v>
          </cell>
          <cell r="E20">
            <v>-0.25409999999999999</v>
          </cell>
          <cell r="F20">
            <v>0.14111000000000001</v>
          </cell>
        </row>
        <row r="21">
          <cell r="A21" t="str">
            <v>Highschool Dropout</v>
          </cell>
          <cell r="B21">
            <v>9.9442400000000006</v>
          </cell>
          <cell r="C21">
            <v>8.1268999999999991</v>
          </cell>
          <cell r="D21">
            <v>-1.81734</v>
          </cell>
          <cell r="E21">
            <v>-0.13616</v>
          </cell>
          <cell r="F21">
            <v>0.24743999999999999</v>
          </cell>
        </row>
        <row r="22">
          <cell r="A22" t="str">
            <v>AA or PS</v>
          </cell>
          <cell r="B22">
            <v>4.6003699999999998</v>
          </cell>
          <cell r="C22">
            <v>4.65015</v>
          </cell>
          <cell r="D22">
            <v>4.9779999999999998E-2</v>
          </cell>
          <cell r="E22">
            <v>-6.8330000000000002E-2</v>
          </cell>
          <cell r="F22">
            <v>-3.3999999999999998E-3</v>
          </cell>
        </row>
        <row r="23">
          <cell r="A23" t="str">
            <v>BA or MA+</v>
          </cell>
          <cell r="B23">
            <v>3.9033500000000001</v>
          </cell>
          <cell r="C23">
            <v>4.3894000000000002</v>
          </cell>
          <cell r="D23">
            <v>0.48604999999999998</v>
          </cell>
          <cell r="E23">
            <v>8.3419999999999994E-2</v>
          </cell>
          <cell r="F23">
            <v>4.054E-2</v>
          </cell>
        </row>
        <row r="24">
          <cell r="A24" t="str">
            <v>Disabled</v>
          </cell>
          <cell r="B24">
            <v>1.5777300000000001</v>
          </cell>
          <cell r="C24">
            <v>2.1729699999999998</v>
          </cell>
          <cell r="D24">
            <v>0.59523999999999999</v>
          </cell>
          <cell r="E24">
            <v>-7.9899999999999999E-2</v>
          </cell>
          <cell r="F24">
            <v>-4.7559999999999998E-2</v>
          </cell>
        </row>
        <row r="25">
          <cell r="A25" t="str">
            <v>Veterans</v>
          </cell>
          <cell r="B25">
            <v>6.6357299999999997</v>
          </cell>
          <cell r="C25">
            <v>6.0408499999999998</v>
          </cell>
          <cell r="D25">
            <v>-0.59487999999999996</v>
          </cell>
          <cell r="E25">
            <v>4.6039999999999998E-2</v>
          </cell>
          <cell r="F25">
            <v>-2.7390000000000001E-2</v>
          </cell>
        </row>
        <row r="26">
          <cell r="A26" t="str">
            <v>Wage Before Participation</v>
          </cell>
          <cell r="B26">
            <v>41.624130000000001</v>
          </cell>
          <cell r="C26">
            <v>28.29205</v>
          </cell>
          <cell r="D26">
            <v>-13.332079999999999</v>
          </cell>
          <cell r="E26">
            <v>3.2689999999999997E-2</v>
          </cell>
          <cell r="F26">
            <v>-0.43580000000000002</v>
          </cell>
        </row>
        <row r="27">
          <cell r="A27" t="str">
            <v>Coenrolled in WP</v>
          </cell>
          <cell r="B27">
            <v>77.819029999999998</v>
          </cell>
          <cell r="C27">
            <v>74.402429999999995</v>
          </cell>
          <cell r="D27">
            <v>-3.4165899999999998</v>
          </cell>
          <cell r="E27">
            <v>-4.3020000000000003E-2</v>
          </cell>
          <cell r="F27">
            <v>0.14698</v>
          </cell>
        </row>
        <row r="28">
          <cell r="A28" t="str">
            <v>Limited English</v>
          </cell>
          <cell r="B28">
            <v>9.2939999999999995E-2</v>
          </cell>
          <cell r="C28">
            <v>0.17383999999999999</v>
          </cell>
          <cell r="D28">
            <v>8.09E-2</v>
          </cell>
          <cell r="E28">
            <v>-3.465E-2</v>
          </cell>
          <cell r="F28">
            <v>-2.8E-3</v>
          </cell>
        </row>
        <row r="29">
          <cell r="A29" t="str">
            <v>Single Parent</v>
          </cell>
          <cell r="B29">
            <v>10.641260000000001</v>
          </cell>
          <cell r="C29">
            <v>9.3003</v>
          </cell>
          <cell r="D29">
            <v>-1.3409599999999999</v>
          </cell>
          <cell r="E29">
            <v>9.6000000000000002E-4</v>
          </cell>
          <cell r="F29">
            <v>-1.2899999999999999E-3</v>
          </cell>
        </row>
        <row r="30">
          <cell r="A30" t="str">
            <v>Low Income</v>
          </cell>
          <cell r="B30">
            <v>85.734200000000001</v>
          </cell>
          <cell r="C30">
            <v>88.700559999999996</v>
          </cell>
          <cell r="D30">
            <v>2.9663599999999999</v>
          </cell>
          <cell r="E30">
            <v>3.6150000000000002E-2</v>
          </cell>
          <cell r="F30">
            <v>0.10724</v>
          </cell>
        </row>
        <row r="31">
          <cell r="A31" t="str">
            <v>Homeless</v>
          </cell>
          <cell r="B31">
            <v>0.32528000000000001</v>
          </cell>
          <cell r="C31">
            <v>0.95611000000000002</v>
          </cell>
          <cell r="D31">
            <v>0.63083</v>
          </cell>
          <cell r="E31">
            <v>-9.0319999999999998E-2</v>
          </cell>
          <cell r="F31">
            <v>-5.697E-2</v>
          </cell>
        </row>
        <row r="32">
          <cell r="A32" t="str">
            <v>Offender</v>
          </cell>
          <cell r="B32">
            <v>2.1840099999999998</v>
          </cell>
          <cell r="C32">
            <v>2.69448</v>
          </cell>
          <cell r="D32">
            <v>0.51046999999999998</v>
          </cell>
          <cell r="E32">
            <v>-5.2850000000000001E-2</v>
          </cell>
          <cell r="F32">
            <v>-2.6980000000000001E-2</v>
          </cell>
        </row>
        <row r="33">
          <cell r="A33" t="str">
            <v>UI Claimant</v>
          </cell>
          <cell r="B33">
            <v>28.02045</v>
          </cell>
          <cell r="C33">
            <v>28.943940000000001</v>
          </cell>
          <cell r="D33">
            <v>0.92349000000000003</v>
          </cell>
          <cell r="E33">
            <v>-2.0129999999999999E-2</v>
          </cell>
          <cell r="F33">
            <v>-1.8589999999999999E-2</v>
          </cell>
        </row>
        <row r="34">
          <cell r="A34" t="str">
            <v>Unemployment Rate</v>
          </cell>
          <cell r="B34">
            <v>8.9916999999999998</v>
          </cell>
          <cell r="C34">
            <v>7.2916999999999996</v>
          </cell>
          <cell r="D34">
            <v>-1.7</v>
          </cell>
          <cell r="E34">
            <v>-0.97082000000000002</v>
          </cell>
          <cell r="F34">
            <v>1.65039</v>
          </cell>
        </row>
        <row r="36">
          <cell r="A36" t="str">
            <v xml:space="preserve">Alaska              </v>
          </cell>
        </row>
        <row r="37">
          <cell r="A37" t="str">
            <v>Measure</v>
          </cell>
          <cell r="B37" t="str">
            <v>Entered_Employment_Rate</v>
          </cell>
          <cell r="C37" t="str">
            <v>Year</v>
          </cell>
        </row>
        <row r="38">
          <cell r="A38" t="str">
            <v>State Fips Code</v>
          </cell>
          <cell r="B38">
            <v>2</v>
          </cell>
          <cell r="C38">
            <v>2011</v>
          </cell>
        </row>
        <row r="39">
          <cell r="A39" t="str">
            <v>Actual Outcome</v>
          </cell>
          <cell r="B39">
            <v>82.6</v>
          </cell>
          <cell r="C39">
            <v>2011</v>
          </cell>
        </row>
        <row r="40">
          <cell r="A40" t="str">
            <v>Total Adjustment</v>
          </cell>
          <cell r="B40">
            <v>0.1</v>
          </cell>
          <cell r="C40">
            <v>2013</v>
          </cell>
        </row>
        <row r="41">
          <cell r="A41" t="str">
            <v>Target</v>
          </cell>
          <cell r="B41">
            <v>82.7</v>
          </cell>
          <cell r="C41">
            <v>2013</v>
          </cell>
        </row>
        <row r="43">
          <cell r="A43" t="str">
            <v>Variables</v>
          </cell>
          <cell r="B43" t="str">
            <v>Base_Year</v>
          </cell>
          <cell r="C43" t="str">
            <v>Current_Values</v>
          </cell>
          <cell r="D43" t="str">
            <v>Difference</v>
          </cell>
          <cell r="E43" t="str">
            <v>Weights</v>
          </cell>
          <cell r="F43" t="str">
            <v>Effect_Per_Factor</v>
          </cell>
        </row>
        <row r="44">
          <cell r="A44" t="str">
            <v>Female</v>
          </cell>
          <cell r="B44">
            <v>40.963859999999997</v>
          </cell>
          <cell r="C44">
            <v>36.363639999999997</v>
          </cell>
          <cell r="D44">
            <v>-4.6002200000000002</v>
          </cell>
          <cell r="E44">
            <v>6.7909999999999998E-2</v>
          </cell>
          <cell r="F44">
            <v>-0.31239</v>
          </cell>
        </row>
        <row r="45">
          <cell r="A45" t="str">
            <v>Age 26-35</v>
          </cell>
          <cell r="B45">
            <v>24.09639</v>
          </cell>
          <cell r="C45">
            <v>31.75676</v>
          </cell>
          <cell r="D45">
            <v>7.6603700000000003</v>
          </cell>
          <cell r="E45">
            <v>5.9800000000000001E-3</v>
          </cell>
          <cell r="F45">
            <v>4.5830000000000003E-2</v>
          </cell>
        </row>
        <row r="46">
          <cell r="A46" t="str">
            <v>Age 36-45</v>
          </cell>
          <cell r="B46">
            <v>20.481929999999998</v>
          </cell>
          <cell r="C46">
            <v>18.24324</v>
          </cell>
          <cell r="D46">
            <v>-2.23868</v>
          </cell>
          <cell r="E46">
            <v>1.0319999999999999E-2</v>
          </cell>
          <cell r="F46">
            <v>-2.3109999999999999E-2</v>
          </cell>
        </row>
        <row r="47">
          <cell r="A47" t="str">
            <v>Age 46-55</v>
          </cell>
          <cell r="B47">
            <v>18.674700000000001</v>
          </cell>
          <cell r="C47">
            <v>12.83784</v>
          </cell>
          <cell r="D47">
            <v>-5.8368599999999997</v>
          </cell>
          <cell r="E47">
            <v>-4.3589999999999997E-2</v>
          </cell>
          <cell r="F47">
            <v>0.25441000000000003</v>
          </cell>
        </row>
        <row r="48">
          <cell r="A48" t="str">
            <v>Age 56-65</v>
          </cell>
          <cell r="B48">
            <v>3.6144599999999998</v>
          </cell>
          <cell r="C48">
            <v>4.0540500000000002</v>
          </cell>
          <cell r="D48">
            <v>0.43959999999999999</v>
          </cell>
          <cell r="E48">
            <v>-0.25239</v>
          </cell>
          <cell r="F48">
            <v>-0.11094999999999999</v>
          </cell>
        </row>
        <row r="49">
          <cell r="A49" t="str">
            <v>Age 66+</v>
          </cell>
          <cell r="B49">
            <v>0</v>
          </cell>
          <cell r="C49">
            <v>0</v>
          </cell>
          <cell r="D49">
            <v>0</v>
          </cell>
          <cell r="E49">
            <v>-0.89795000000000003</v>
          </cell>
          <cell r="F49">
            <v>0</v>
          </cell>
        </row>
        <row r="50">
          <cell r="A50" t="str">
            <v>Hispanic</v>
          </cell>
          <cell r="B50">
            <v>3.6144599999999998</v>
          </cell>
          <cell r="C50">
            <v>4.1958000000000002</v>
          </cell>
          <cell r="D50">
            <v>0.58135000000000003</v>
          </cell>
          <cell r="E50">
            <v>5.6299999999999996E-3</v>
          </cell>
          <cell r="F50">
            <v>3.2699999999999999E-3</v>
          </cell>
        </row>
        <row r="51">
          <cell r="A51" t="str">
            <v>Asian</v>
          </cell>
          <cell r="B51">
            <v>0.60241</v>
          </cell>
          <cell r="C51">
            <v>1.3986000000000001</v>
          </cell>
          <cell r="D51">
            <v>0.79618999999999995</v>
          </cell>
          <cell r="E51">
            <v>9.4799999999999995E-2</v>
          </cell>
          <cell r="F51">
            <v>7.5480000000000005E-2</v>
          </cell>
        </row>
        <row r="52">
          <cell r="A52" t="str">
            <v>African American</v>
          </cell>
          <cell r="B52">
            <v>3.0120499999999999</v>
          </cell>
          <cell r="C52">
            <v>3.4965000000000002</v>
          </cell>
          <cell r="D52">
            <v>0.48446</v>
          </cell>
          <cell r="E52">
            <v>-9.5060000000000006E-2</v>
          </cell>
          <cell r="F52">
            <v>-4.6050000000000001E-2</v>
          </cell>
        </row>
        <row r="53">
          <cell r="A53" t="str">
            <v>Native Hawaiian or Pacific Islander</v>
          </cell>
          <cell r="B53">
            <v>0</v>
          </cell>
          <cell r="C53">
            <v>0.69930000000000003</v>
          </cell>
          <cell r="D53">
            <v>0.69930000000000003</v>
          </cell>
          <cell r="E53">
            <v>-0.1183</v>
          </cell>
          <cell r="F53">
            <v>-8.2729999999999998E-2</v>
          </cell>
        </row>
        <row r="54">
          <cell r="A54" t="str">
            <v>American Indian or Alaska Native</v>
          </cell>
          <cell r="B54">
            <v>38.554220000000001</v>
          </cell>
          <cell r="C54">
            <v>26.573429999999998</v>
          </cell>
          <cell r="D54">
            <v>-11.980790000000001</v>
          </cell>
          <cell r="E54">
            <v>-0.11259</v>
          </cell>
          <cell r="F54">
            <v>1.3489100000000001</v>
          </cell>
        </row>
        <row r="55">
          <cell r="A55" t="str">
            <v>Multiple Races</v>
          </cell>
          <cell r="B55">
            <v>4.81928</v>
          </cell>
          <cell r="C55">
            <v>9.7902100000000001</v>
          </cell>
          <cell r="D55">
            <v>4.9709300000000001</v>
          </cell>
          <cell r="E55">
            <v>-0.25409999999999999</v>
          </cell>
          <cell r="F55">
            <v>-1.26311</v>
          </cell>
        </row>
        <row r="56">
          <cell r="A56" t="str">
            <v>Highschool Dropout</v>
          </cell>
          <cell r="B56">
            <v>6.0240999999999998</v>
          </cell>
          <cell r="C56">
            <v>4.8387099999999998</v>
          </cell>
          <cell r="D56">
            <v>-1.1853899999999999</v>
          </cell>
          <cell r="E56">
            <v>-0.13616</v>
          </cell>
          <cell r="F56">
            <v>0.16139999999999999</v>
          </cell>
        </row>
        <row r="57">
          <cell r="A57" t="str">
            <v>AA or PS</v>
          </cell>
          <cell r="B57">
            <v>1.20482</v>
          </cell>
          <cell r="C57">
            <v>4.03226</v>
          </cell>
          <cell r="D57">
            <v>2.8274400000000002</v>
          </cell>
          <cell r="E57">
            <v>-6.8330000000000002E-2</v>
          </cell>
          <cell r="F57">
            <v>-0.19320000000000001</v>
          </cell>
        </row>
        <row r="58">
          <cell r="A58" t="str">
            <v>BA or MA+</v>
          </cell>
          <cell r="B58">
            <v>5.4216899999999999</v>
          </cell>
          <cell r="C58">
            <v>0.80645</v>
          </cell>
          <cell r="D58">
            <v>-4.61524</v>
          </cell>
          <cell r="E58">
            <v>8.3419999999999994E-2</v>
          </cell>
          <cell r="F58">
            <v>-0.38497999999999999</v>
          </cell>
        </row>
        <row r="59">
          <cell r="A59" t="str">
            <v>Disabled</v>
          </cell>
          <cell r="B59">
            <v>12.650600000000001</v>
          </cell>
          <cell r="C59">
            <v>11.80556</v>
          </cell>
          <cell r="D59">
            <v>-0.84504999999999997</v>
          </cell>
          <cell r="E59">
            <v>-7.9899999999999999E-2</v>
          </cell>
          <cell r="F59">
            <v>6.7519999999999997E-2</v>
          </cell>
        </row>
        <row r="60">
          <cell r="A60" t="str">
            <v>Veterans</v>
          </cell>
          <cell r="B60">
            <v>13.25301</v>
          </cell>
          <cell r="C60">
            <v>12.16216</v>
          </cell>
          <cell r="D60">
            <v>-1.0908500000000001</v>
          </cell>
          <cell r="E60">
            <v>4.6039999999999998E-2</v>
          </cell>
          <cell r="F60">
            <v>-5.0220000000000001E-2</v>
          </cell>
        </row>
        <row r="61">
          <cell r="A61" t="str">
            <v>Wage Before Participation</v>
          </cell>
          <cell r="B61">
            <v>48.795180000000002</v>
          </cell>
          <cell r="C61">
            <v>34.45946</v>
          </cell>
          <cell r="D61">
            <v>-14.33572</v>
          </cell>
          <cell r="E61">
            <v>3.2689999999999997E-2</v>
          </cell>
          <cell r="F61">
            <v>-0.46861000000000003</v>
          </cell>
        </row>
        <row r="62">
          <cell r="A62" t="str">
            <v>Coenrolled in WP</v>
          </cell>
          <cell r="B62">
            <v>77.108429999999998</v>
          </cell>
          <cell r="C62">
            <v>60.810809999999996</v>
          </cell>
          <cell r="D62">
            <v>-16.297619999999998</v>
          </cell>
          <cell r="E62">
            <v>-4.3020000000000003E-2</v>
          </cell>
          <cell r="F62">
            <v>0.70111999999999997</v>
          </cell>
        </row>
        <row r="63">
          <cell r="A63" t="str">
            <v>Limited English</v>
          </cell>
          <cell r="B63">
            <v>0.60241</v>
          </cell>
          <cell r="C63">
            <v>0.80645</v>
          </cell>
          <cell r="D63">
            <v>0.20404</v>
          </cell>
          <cell r="E63">
            <v>-3.465E-2</v>
          </cell>
          <cell r="F63">
            <v>-7.0699999999999999E-3</v>
          </cell>
        </row>
        <row r="64">
          <cell r="A64" t="str">
            <v>Single Parent</v>
          </cell>
          <cell r="B64">
            <v>25.301200000000001</v>
          </cell>
          <cell r="C64">
            <v>26.6129</v>
          </cell>
          <cell r="D64">
            <v>1.3117000000000001</v>
          </cell>
          <cell r="E64">
            <v>9.6000000000000002E-4</v>
          </cell>
          <cell r="F64">
            <v>1.2600000000000001E-3</v>
          </cell>
        </row>
        <row r="65">
          <cell r="A65" t="str">
            <v>Low Income</v>
          </cell>
          <cell r="B65">
            <v>87.349400000000003</v>
          </cell>
          <cell r="C65">
            <v>79.032259999999994</v>
          </cell>
          <cell r="D65">
            <v>-8.3171400000000002</v>
          </cell>
          <cell r="E65">
            <v>3.6150000000000002E-2</v>
          </cell>
          <cell r="F65">
            <v>-0.30068</v>
          </cell>
        </row>
        <row r="66">
          <cell r="A66" t="str">
            <v>Homeless</v>
          </cell>
          <cell r="B66">
            <v>7.2289199999999996</v>
          </cell>
          <cell r="C66">
            <v>4.03226</v>
          </cell>
          <cell r="D66">
            <v>-3.1966600000000001</v>
          </cell>
          <cell r="E66">
            <v>-9.0319999999999998E-2</v>
          </cell>
          <cell r="F66">
            <v>0.28871000000000002</v>
          </cell>
        </row>
        <row r="67">
          <cell r="A67" t="str">
            <v>Offender</v>
          </cell>
          <cell r="B67">
            <v>12.650600000000001</v>
          </cell>
          <cell r="C67">
            <v>16.12903</v>
          </cell>
          <cell r="D67">
            <v>3.4784299999999999</v>
          </cell>
          <cell r="E67">
            <v>-5.2850000000000001E-2</v>
          </cell>
          <cell r="F67">
            <v>-0.18382999999999999</v>
          </cell>
        </row>
        <row r="68">
          <cell r="A68" t="str">
            <v>UI Claimant</v>
          </cell>
          <cell r="B68">
            <v>40.963859999999997</v>
          </cell>
          <cell r="C68">
            <v>47.580649999999999</v>
          </cell>
          <cell r="D68">
            <v>6.6167899999999999</v>
          </cell>
          <cell r="E68">
            <v>-2.0129999999999999E-2</v>
          </cell>
          <cell r="F68">
            <v>-0.13320000000000001</v>
          </cell>
        </row>
        <row r="69">
          <cell r="A69" t="str">
            <v>Unemployment Rate</v>
          </cell>
          <cell r="B69">
            <v>7.6749999999999998</v>
          </cell>
          <cell r="C69">
            <v>6.9583000000000004</v>
          </cell>
          <cell r="D69">
            <v>-0.7167</v>
          </cell>
          <cell r="E69">
            <v>-0.97082000000000002</v>
          </cell>
          <cell r="F69">
            <v>0.69577999999999995</v>
          </cell>
        </row>
        <row r="71">
          <cell r="A71" t="str">
            <v xml:space="preserve">Arizona             </v>
          </cell>
        </row>
        <row r="72">
          <cell r="A72" t="str">
            <v>Measure</v>
          </cell>
          <cell r="B72" t="str">
            <v>Entered_Employment_Rate</v>
          </cell>
          <cell r="C72" t="str">
            <v>Year</v>
          </cell>
        </row>
        <row r="73">
          <cell r="A73" t="str">
            <v>State Fips Code</v>
          </cell>
          <cell r="B73">
            <v>4</v>
          </cell>
          <cell r="C73">
            <v>2011</v>
          </cell>
        </row>
        <row r="74">
          <cell r="A74" t="str">
            <v>Actual Outcome</v>
          </cell>
          <cell r="B74">
            <v>72.8</v>
          </cell>
          <cell r="C74">
            <v>2011</v>
          </cell>
        </row>
        <row r="75">
          <cell r="A75" t="str">
            <v>Total Adjustment</v>
          </cell>
          <cell r="B75">
            <v>0.72674424959999984</v>
          </cell>
          <cell r="C75">
            <v>2013</v>
          </cell>
        </row>
        <row r="76">
          <cell r="A76" t="str">
            <v>Target</v>
          </cell>
          <cell r="B76">
            <v>73.5267442496</v>
          </cell>
          <cell r="C76">
            <v>2013</v>
          </cell>
        </row>
        <row r="78">
          <cell r="A78" t="str">
            <v>Variables</v>
          </cell>
          <cell r="B78" t="str">
            <v>Base_Year</v>
          </cell>
          <cell r="C78" t="str">
            <v>Current_Values</v>
          </cell>
          <cell r="D78" t="str">
            <v>Difference</v>
          </cell>
          <cell r="E78" t="str">
            <v>Weights</v>
          </cell>
          <cell r="F78" t="str">
            <v>Effect_Per_Factor</v>
          </cell>
        </row>
        <row r="79">
          <cell r="A79" t="str">
            <v>Female</v>
          </cell>
          <cell r="B79">
            <v>54.186970000000002</v>
          </cell>
          <cell r="C79">
            <v>51.738239999999998</v>
          </cell>
          <cell r="D79">
            <v>-2.4487299999999999</v>
          </cell>
          <cell r="E79">
            <v>6.7909999999999998E-2</v>
          </cell>
          <cell r="F79">
            <v>-0.16628999999999999</v>
          </cell>
        </row>
        <row r="80">
          <cell r="A80" t="str">
            <v>Age 26-35</v>
          </cell>
          <cell r="B80">
            <v>23.571110000000001</v>
          </cell>
          <cell r="C80">
            <v>24.478950000000001</v>
          </cell>
          <cell r="D80">
            <v>0.90783999999999998</v>
          </cell>
          <cell r="E80">
            <v>5.9800000000000001E-3</v>
          </cell>
          <cell r="F80">
            <v>5.4299999999999999E-3</v>
          </cell>
        </row>
        <row r="81">
          <cell r="A81" t="str">
            <v>Age 36-45</v>
          </cell>
          <cell r="B81">
            <v>22.552060000000001</v>
          </cell>
          <cell r="C81">
            <v>22.721699999999998</v>
          </cell>
          <cell r="D81">
            <v>0.16964000000000001</v>
          </cell>
          <cell r="E81">
            <v>1.0319999999999999E-2</v>
          </cell>
          <cell r="F81">
            <v>1.75E-3</v>
          </cell>
        </row>
        <row r="82">
          <cell r="A82" t="str">
            <v>Age 46-55</v>
          </cell>
          <cell r="B82">
            <v>23.172350000000002</v>
          </cell>
          <cell r="C82">
            <v>24.07029</v>
          </cell>
          <cell r="D82">
            <v>0.89793999999999996</v>
          </cell>
          <cell r="E82">
            <v>-4.3589999999999997E-2</v>
          </cell>
          <cell r="F82">
            <v>-3.9140000000000001E-2</v>
          </cell>
        </row>
        <row r="83">
          <cell r="A83" t="str">
            <v>Age 56-65</v>
          </cell>
          <cell r="B83">
            <v>8.8170099999999998</v>
          </cell>
          <cell r="C83">
            <v>10.706989999999999</v>
          </cell>
          <cell r="D83">
            <v>1.8899699999999999</v>
          </cell>
          <cell r="E83">
            <v>-0.25239</v>
          </cell>
          <cell r="F83">
            <v>-0.47699999999999998</v>
          </cell>
        </row>
        <row r="84">
          <cell r="A84" t="str">
            <v>Age 66+</v>
          </cell>
          <cell r="B84">
            <v>0.62029000000000001</v>
          </cell>
          <cell r="C84">
            <v>1.34859</v>
          </cell>
          <cell r="D84">
            <v>0.72829999999999995</v>
          </cell>
          <cell r="E84">
            <v>-0.89795000000000003</v>
          </cell>
          <cell r="F84">
            <v>-0.65398000000000001</v>
          </cell>
        </row>
        <row r="85">
          <cell r="A85" t="str">
            <v>Hispanic</v>
          </cell>
          <cell r="B85">
            <v>34.287080000000003</v>
          </cell>
          <cell r="C85">
            <v>34.952300000000001</v>
          </cell>
          <cell r="D85">
            <v>0.66522000000000003</v>
          </cell>
          <cell r="E85">
            <v>5.6299999999999996E-3</v>
          </cell>
          <cell r="F85">
            <v>3.7399999999999998E-3</v>
          </cell>
        </row>
        <row r="86">
          <cell r="A86" t="str">
            <v>Asian</v>
          </cell>
          <cell r="B86">
            <v>1.0968</v>
          </cell>
          <cell r="C86">
            <v>1.3009500000000001</v>
          </cell>
          <cell r="D86">
            <v>0.20415</v>
          </cell>
          <cell r="E86">
            <v>9.4799999999999995E-2</v>
          </cell>
          <cell r="F86">
            <v>1.9349999999999999E-2</v>
          </cell>
        </row>
        <row r="87">
          <cell r="A87" t="str">
            <v>African American</v>
          </cell>
          <cell r="B87">
            <v>12.112539999999999</v>
          </cell>
          <cell r="C87">
            <v>13.486560000000001</v>
          </cell>
          <cell r="D87">
            <v>1.37402</v>
          </cell>
          <cell r="E87">
            <v>-9.5060000000000006E-2</v>
          </cell>
          <cell r="F87">
            <v>-0.13061</v>
          </cell>
        </row>
        <row r="88">
          <cell r="A88" t="str">
            <v>Native Hawaiian or Pacific Islander</v>
          </cell>
          <cell r="B88">
            <v>0.28611999999999999</v>
          </cell>
          <cell r="C88">
            <v>0.21682999999999999</v>
          </cell>
          <cell r="D88">
            <v>-6.93E-2</v>
          </cell>
          <cell r="E88">
            <v>-0.1183</v>
          </cell>
          <cell r="F88">
            <v>8.2000000000000007E-3</v>
          </cell>
        </row>
        <row r="89">
          <cell r="A89" t="str">
            <v>American Indian or Alaska Native</v>
          </cell>
          <cell r="B89">
            <v>11.5403</v>
          </cell>
          <cell r="C89">
            <v>7.4588000000000001</v>
          </cell>
          <cell r="D89">
            <v>-4.0814899999999996</v>
          </cell>
          <cell r="E89">
            <v>-0.11259</v>
          </cell>
          <cell r="F89">
            <v>0.45952999999999999</v>
          </cell>
        </row>
        <row r="90">
          <cell r="A90" t="str">
            <v>Multiple Races</v>
          </cell>
          <cell r="B90">
            <v>0.95374000000000003</v>
          </cell>
          <cell r="C90">
            <v>1.64788</v>
          </cell>
          <cell r="D90">
            <v>0.69413000000000002</v>
          </cell>
          <cell r="E90">
            <v>-0.25409999999999999</v>
          </cell>
          <cell r="F90">
            <v>-0.17638000000000001</v>
          </cell>
        </row>
        <row r="91">
          <cell r="A91" t="str">
            <v>Highschool Dropout</v>
          </cell>
          <cell r="B91">
            <v>12.794779999999999</v>
          </cell>
          <cell r="C91">
            <v>8.1236200000000007</v>
          </cell>
          <cell r="D91">
            <v>-4.6711600000000004</v>
          </cell>
          <cell r="E91">
            <v>-0.13616</v>
          </cell>
          <cell r="F91">
            <v>0.63600999999999996</v>
          </cell>
        </row>
        <row r="92">
          <cell r="A92" t="str">
            <v>AA or PS</v>
          </cell>
          <cell r="B92">
            <v>4.3151000000000002</v>
          </cell>
          <cell r="C92">
            <v>7.9470200000000002</v>
          </cell>
          <cell r="D92">
            <v>3.63192</v>
          </cell>
          <cell r="E92">
            <v>-6.8330000000000002E-2</v>
          </cell>
          <cell r="F92">
            <v>-0.24817</v>
          </cell>
        </row>
        <row r="93">
          <cell r="A93" t="str">
            <v>BA or MA+</v>
          </cell>
          <cell r="B93">
            <v>10.58705</v>
          </cell>
          <cell r="C93">
            <v>11.03753</v>
          </cell>
          <cell r="D93">
            <v>0.45046999999999998</v>
          </cell>
          <cell r="E93">
            <v>8.3419999999999994E-2</v>
          </cell>
          <cell r="F93">
            <v>3.7580000000000002E-2</v>
          </cell>
        </row>
        <row r="94">
          <cell r="A94" t="str">
            <v>Disabled</v>
          </cell>
          <cell r="B94">
            <v>2.83562</v>
          </cell>
          <cell r="C94">
            <v>2.8723800000000002</v>
          </cell>
          <cell r="D94">
            <v>3.6760000000000001E-2</v>
          </cell>
          <cell r="E94">
            <v>-7.9899999999999999E-2</v>
          </cell>
          <cell r="F94">
            <v>-2.9399999999999999E-3</v>
          </cell>
        </row>
        <row r="95">
          <cell r="A95" t="str">
            <v>Veterans</v>
          </cell>
          <cell r="B95">
            <v>6.3358400000000001</v>
          </cell>
          <cell r="C95">
            <v>7.8463399999999996</v>
          </cell>
          <cell r="D95">
            <v>1.5105</v>
          </cell>
          <cell r="E95">
            <v>4.6039999999999998E-2</v>
          </cell>
          <cell r="F95">
            <v>6.9540000000000005E-2</v>
          </cell>
        </row>
        <row r="96">
          <cell r="A96" t="str">
            <v>Wage Before Participation</v>
          </cell>
          <cell r="B96">
            <v>36.86309</v>
          </cell>
          <cell r="C96">
            <v>38.344589999999997</v>
          </cell>
          <cell r="D96">
            <v>1.4815</v>
          </cell>
          <cell r="E96">
            <v>3.2689999999999997E-2</v>
          </cell>
          <cell r="F96">
            <v>4.8430000000000001E-2</v>
          </cell>
        </row>
        <row r="97">
          <cell r="A97" t="str">
            <v>Coenrolled in WP</v>
          </cell>
          <cell r="B97">
            <v>11.96278</v>
          </cell>
          <cell r="C97">
            <v>11.81038</v>
          </cell>
          <cell r="D97">
            <v>-0.15240000000000001</v>
          </cell>
          <cell r="E97">
            <v>-4.3020000000000003E-2</v>
          </cell>
          <cell r="F97">
            <v>6.5599999999999999E-3</v>
          </cell>
        </row>
        <row r="98">
          <cell r="A98" t="str">
            <v>Limited English</v>
          </cell>
          <cell r="B98">
            <v>3.16106</v>
          </cell>
          <cell r="C98">
            <v>2.8256100000000002</v>
          </cell>
          <cell r="D98">
            <v>-0.33545999999999998</v>
          </cell>
          <cell r="E98">
            <v>-3.465E-2</v>
          </cell>
          <cell r="F98">
            <v>1.162E-2</v>
          </cell>
        </row>
        <row r="99">
          <cell r="A99" t="str">
            <v>Single Parent</v>
          </cell>
          <cell r="B99">
            <v>0</v>
          </cell>
          <cell r="C99">
            <v>18.025259999999999</v>
          </cell>
          <cell r="D99">
            <v>18.025259999999999</v>
          </cell>
          <cell r="E99">
            <v>9.6000000000000002E-4</v>
          </cell>
          <cell r="F99">
            <v>1.7304249599999998E-2</v>
          </cell>
        </row>
        <row r="100">
          <cell r="A100" t="str">
            <v>Low Income</v>
          </cell>
          <cell r="B100">
            <v>68.439539999999994</v>
          </cell>
          <cell r="C100">
            <v>74.834440000000001</v>
          </cell>
          <cell r="D100">
            <v>6.3948999999999998</v>
          </cell>
          <cell r="E100">
            <v>3.6150000000000002E-2</v>
          </cell>
          <cell r="F100">
            <v>0.23119000000000001</v>
          </cell>
        </row>
        <row r="101">
          <cell r="A101" t="str">
            <v>Homeless</v>
          </cell>
          <cell r="B101">
            <v>2.6593100000000001</v>
          </cell>
          <cell r="C101">
            <v>3.5320100000000001</v>
          </cell>
          <cell r="D101">
            <v>0.87270000000000003</v>
          </cell>
          <cell r="E101">
            <v>-9.0319999999999998E-2</v>
          </cell>
          <cell r="F101">
            <v>-7.8820000000000001E-2</v>
          </cell>
        </row>
        <row r="102">
          <cell r="A102" t="str">
            <v>Offender</v>
          </cell>
          <cell r="B102">
            <v>10.0853</v>
          </cell>
          <cell r="C102">
            <v>13.86313</v>
          </cell>
          <cell r="D102">
            <v>3.7778399999999999</v>
          </cell>
          <cell r="E102">
            <v>-5.2850000000000001E-2</v>
          </cell>
          <cell r="F102">
            <v>-0.19964999999999999</v>
          </cell>
        </row>
        <row r="103">
          <cell r="A103" t="str">
            <v>UI Claimant</v>
          </cell>
          <cell r="B103">
            <v>27.94782</v>
          </cell>
          <cell r="C103">
            <v>30.331130000000002</v>
          </cell>
          <cell r="D103">
            <v>2.3833099999999998</v>
          </cell>
          <cell r="E103">
            <v>-2.0129999999999999E-2</v>
          </cell>
          <cell r="F103">
            <v>-4.7980000000000002E-2</v>
          </cell>
        </row>
        <row r="104">
          <cell r="A104" t="str">
            <v>Unemployment Rate</v>
          </cell>
          <cell r="B104">
            <v>9.6999999999999993</v>
          </cell>
          <cell r="C104">
            <v>8.2667000000000002</v>
          </cell>
          <cell r="D104">
            <v>-1.4333</v>
          </cell>
          <cell r="E104">
            <v>-0.97082000000000002</v>
          </cell>
          <cell r="F104">
            <v>1.39147</v>
          </cell>
        </row>
        <row r="106">
          <cell r="A106" t="str">
            <v xml:space="preserve">Arkansas            </v>
          </cell>
        </row>
        <row r="107">
          <cell r="A107" t="str">
            <v>Measure</v>
          </cell>
          <cell r="B107" t="str">
            <v>Entered_Employment_Rate</v>
          </cell>
          <cell r="C107" t="str">
            <v>Year</v>
          </cell>
        </row>
        <row r="108">
          <cell r="A108" t="str">
            <v>State Fips Code</v>
          </cell>
          <cell r="B108">
            <v>5</v>
          </cell>
          <cell r="C108">
            <v>2011</v>
          </cell>
        </row>
        <row r="109">
          <cell r="A109" t="str">
            <v>Actual Outcome</v>
          </cell>
          <cell r="B109">
            <v>89.6</v>
          </cell>
          <cell r="C109">
            <v>2011</v>
          </cell>
        </row>
        <row r="110">
          <cell r="A110" t="str">
            <v>Total Adjustment</v>
          </cell>
          <cell r="B110">
            <v>2.6</v>
          </cell>
          <cell r="C110">
            <v>2013</v>
          </cell>
        </row>
        <row r="111">
          <cell r="A111" t="str">
            <v>Target</v>
          </cell>
          <cell r="B111">
            <v>92.2</v>
          </cell>
          <cell r="C111">
            <v>2013</v>
          </cell>
        </row>
        <row r="113">
          <cell r="A113" t="str">
            <v>Variables</v>
          </cell>
          <cell r="B113" t="str">
            <v>Base_Year</v>
          </cell>
          <cell r="C113" t="str">
            <v>Current_Values</v>
          </cell>
          <cell r="D113" t="str">
            <v>Difference</v>
          </cell>
          <cell r="E113" t="str">
            <v>Weights</v>
          </cell>
          <cell r="F113" t="str">
            <v>Effect_Per_Factor</v>
          </cell>
        </row>
        <row r="114">
          <cell r="A114" t="str">
            <v>Female</v>
          </cell>
          <cell r="B114">
            <v>67.283950000000004</v>
          </cell>
          <cell r="C114">
            <v>74.736840000000001</v>
          </cell>
          <cell r="D114">
            <v>7.45289</v>
          </cell>
          <cell r="E114">
            <v>6.7909999999999998E-2</v>
          </cell>
          <cell r="F114">
            <v>0.50610999999999995</v>
          </cell>
        </row>
        <row r="115">
          <cell r="A115" t="str">
            <v>Age 26-35</v>
          </cell>
          <cell r="B115">
            <v>34.876539999999999</v>
          </cell>
          <cell r="C115">
            <v>45.087719999999997</v>
          </cell>
          <cell r="D115">
            <v>10.211180000000001</v>
          </cell>
          <cell r="E115">
            <v>5.9800000000000001E-3</v>
          </cell>
          <cell r="F115">
            <v>6.1089999999999998E-2</v>
          </cell>
        </row>
        <row r="116">
          <cell r="A116" t="str">
            <v>Age 36-45</v>
          </cell>
          <cell r="B116">
            <v>18.981480000000001</v>
          </cell>
          <cell r="C116">
            <v>18.771930000000001</v>
          </cell>
          <cell r="D116">
            <v>-0.20954999999999999</v>
          </cell>
          <cell r="E116">
            <v>1.0319999999999999E-2</v>
          </cell>
          <cell r="F116">
            <v>-2.16E-3</v>
          </cell>
        </row>
        <row r="117">
          <cell r="A117" t="str">
            <v>Age 46-55</v>
          </cell>
          <cell r="B117">
            <v>9.2592599999999994</v>
          </cell>
          <cell r="C117">
            <v>7.0175400000000003</v>
          </cell>
          <cell r="D117">
            <v>-2.2417199999999999</v>
          </cell>
          <cell r="E117">
            <v>-4.3589999999999997E-2</v>
          </cell>
          <cell r="F117">
            <v>9.7710000000000005E-2</v>
          </cell>
        </row>
        <row r="118">
          <cell r="A118" t="str">
            <v>Age 56-65</v>
          </cell>
          <cell r="B118">
            <v>0.61728000000000005</v>
          </cell>
          <cell r="C118">
            <v>0.70174999999999998</v>
          </cell>
          <cell r="D118">
            <v>8.4470000000000003E-2</v>
          </cell>
          <cell r="E118">
            <v>-0.25239</v>
          </cell>
          <cell r="F118">
            <v>-2.1319999999999999E-2</v>
          </cell>
        </row>
        <row r="119">
          <cell r="A119" t="str">
            <v>Age 66+</v>
          </cell>
          <cell r="B119">
            <v>0</v>
          </cell>
          <cell r="C119">
            <v>0</v>
          </cell>
          <cell r="D119">
            <v>0</v>
          </cell>
          <cell r="E119">
            <v>-0.89795000000000003</v>
          </cell>
          <cell r="F119">
            <v>0</v>
          </cell>
        </row>
        <row r="120">
          <cell r="A120" t="str">
            <v>Hispanic</v>
          </cell>
          <cell r="B120">
            <v>0.92879</v>
          </cell>
          <cell r="C120">
            <v>2.8119499999999999</v>
          </cell>
          <cell r="D120">
            <v>1.8831599999999999</v>
          </cell>
          <cell r="E120">
            <v>5.6299999999999996E-3</v>
          </cell>
          <cell r="F120">
            <v>1.06E-2</v>
          </cell>
        </row>
        <row r="121">
          <cell r="A121" t="str">
            <v>Asian</v>
          </cell>
          <cell r="B121">
            <v>0.92879</v>
          </cell>
          <cell r="C121">
            <v>0</v>
          </cell>
          <cell r="D121">
            <v>-0.92879</v>
          </cell>
          <cell r="E121">
            <v>9.4799999999999995E-2</v>
          </cell>
          <cell r="F121">
            <v>-8.8050000000000003E-2</v>
          </cell>
        </row>
        <row r="122">
          <cell r="A122" t="str">
            <v>African American</v>
          </cell>
          <cell r="B122">
            <v>41.486069999999998</v>
          </cell>
          <cell r="C122">
            <v>32.513179999999998</v>
          </cell>
          <cell r="D122">
            <v>-8.9728899999999996</v>
          </cell>
          <cell r="E122">
            <v>-9.5060000000000006E-2</v>
          </cell>
          <cell r="F122">
            <v>0.85294999999999999</v>
          </cell>
        </row>
        <row r="123">
          <cell r="A123" t="str">
            <v>Native Hawaiian or Pacific Islander</v>
          </cell>
          <cell r="B123">
            <v>0</v>
          </cell>
          <cell r="C123">
            <v>0.17574999999999999</v>
          </cell>
          <cell r="D123">
            <v>0.17574999999999999</v>
          </cell>
          <cell r="E123">
            <v>-0.1183</v>
          </cell>
          <cell r="F123">
            <v>-2.0789999999999999E-2</v>
          </cell>
        </row>
        <row r="124">
          <cell r="A124" t="str">
            <v>American Indian or Alaska Native</v>
          </cell>
          <cell r="B124">
            <v>0.15479999999999999</v>
          </cell>
          <cell r="C124">
            <v>0.87873000000000001</v>
          </cell>
          <cell r="D124">
            <v>0.72394000000000003</v>
          </cell>
          <cell r="E124">
            <v>-0.11259</v>
          </cell>
          <cell r="F124">
            <v>-8.1509999999999999E-2</v>
          </cell>
        </row>
        <row r="125">
          <cell r="A125" t="str">
            <v>Multiple Races</v>
          </cell>
          <cell r="B125">
            <v>1.54799</v>
          </cell>
          <cell r="C125">
            <v>1.0544800000000001</v>
          </cell>
          <cell r="D125">
            <v>-0.49351</v>
          </cell>
          <cell r="E125">
            <v>-0.25409999999999999</v>
          </cell>
          <cell r="F125">
            <v>0.12540000000000001</v>
          </cell>
        </row>
        <row r="126">
          <cell r="A126" t="str">
            <v>Highschool Dropout</v>
          </cell>
          <cell r="B126">
            <v>2.9457399999999998</v>
          </cell>
          <cell r="C126">
            <v>1.0544800000000001</v>
          </cell>
          <cell r="D126">
            <v>-1.8912500000000001</v>
          </cell>
          <cell r="E126">
            <v>-0.13616</v>
          </cell>
          <cell r="F126">
            <v>0.25751000000000002</v>
          </cell>
        </row>
        <row r="127">
          <cell r="A127" t="str">
            <v>AA or PS</v>
          </cell>
          <cell r="B127">
            <v>3.8759700000000001</v>
          </cell>
          <cell r="C127">
            <v>4.0421800000000001</v>
          </cell>
          <cell r="D127">
            <v>0.16621</v>
          </cell>
          <cell r="E127">
            <v>-6.8330000000000002E-2</v>
          </cell>
          <cell r="F127">
            <v>-1.136E-2</v>
          </cell>
        </row>
        <row r="128">
          <cell r="A128" t="str">
            <v>BA or MA+</v>
          </cell>
          <cell r="B128">
            <v>1.24031</v>
          </cell>
          <cell r="C128">
            <v>1.2302299999999999</v>
          </cell>
          <cell r="D128">
            <v>-1.008E-2</v>
          </cell>
          <cell r="E128">
            <v>8.3419999999999994E-2</v>
          </cell>
          <cell r="F128">
            <v>-8.4000000000000003E-4</v>
          </cell>
        </row>
        <row r="129">
          <cell r="A129" t="str">
            <v>Disabled</v>
          </cell>
          <cell r="B129">
            <v>1.38889</v>
          </cell>
          <cell r="C129">
            <v>2.1052599999999999</v>
          </cell>
          <cell r="D129">
            <v>0.71636999999999995</v>
          </cell>
          <cell r="E129">
            <v>-7.9899999999999999E-2</v>
          </cell>
          <cell r="F129">
            <v>-5.7239999999999999E-2</v>
          </cell>
        </row>
        <row r="130">
          <cell r="A130" t="str">
            <v>Veterans</v>
          </cell>
          <cell r="B130">
            <v>6.9444400000000002</v>
          </cell>
          <cell r="C130">
            <v>3.6842100000000002</v>
          </cell>
          <cell r="D130">
            <v>-3.26023</v>
          </cell>
          <cell r="E130">
            <v>4.6039999999999998E-2</v>
          </cell>
          <cell r="F130">
            <v>-0.15009</v>
          </cell>
        </row>
        <row r="131">
          <cell r="A131" t="str">
            <v>Wage Before Participation</v>
          </cell>
          <cell r="B131">
            <v>36.111109999999996</v>
          </cell>
          <cell r="C131">
            <v>39.420290000000001</v>
          </cell>
          <cell r="D131">
            <v>3.30918</v>
          </cell>
          <cell r="E131">
            <v>3.2689999999999997E-2</v>
          </cell>
          <cell r="F131">
            <v>0.10817</v>
          </cell>
        </row>
        <row r="132">
          <cell r="A132" t="str">
            <v>Coenrolled in WP</v>
          </cell>
          <cell r="B132">
            <v>25.30864</v>
          </cell>
          <cell r="C132">
            <v>21.403510000000001</v>
          </cell>
          <cell r="D132">
            <v>-3.9051300000000002</v>
          </cell>
          <cell r="E132">
            <v>-4.3020000000000003E-2</v>
          </cell>
          <cell r="F132">
            <v>0.16800000000000001</v>
          </cell>
        </row>
        <row r="133">
          <cell r="A133" t="str">
            <v>Limited English</v>
          </cell>
          <cell r="B133">
            <v>0.31008000000000002</v>
          </cell>
          <cell r="C133">
            <v>0</v>
          </cell>
          <cell r="D133">
            <v>-0.31008000000000002</v>
          </cell>
          <cell r="E133">
            <v>-3.465E-2</v>
          </cell>
          <cell r="F133">
            <v>1.074E-2</v>
          </cell>
        </row>
        <row r="134">
          <cell r="A134" t="str">
            <v>Single Parent</v>
          </cell>
          <cell r="B134">
            <v>40.465119999999999</v>
          </cell>
          <cell r="C134">
            <v>43.508769999999998</v>
          </cell>
          <cell r="D134">
            <v>3.04366</v>
          </cell>
          <cell r="E134">
            <v>9.6000000000000002E-4</v>
          </cell>
          <cell r="F134">
            <v>2.9199999999999999E-3</v>
          </cell>
        </row>
        <row r="135">
          <cell r="A135" t="str">
            <v>Low Income</v>
          </cell>
          <cell r="B135">
            <v>86.511629999999997</v>
          </cell>
          <cell r="C135">
            <v>87.36842</v>
          </cell>
          <cell r="D135">
            <v>0.85679000000000005</v>
          </cell>
          <cell r="E135">
            <v>3.6150000000000002E-2</v>
          </cell>
          <cell r="F135">
            <v>3.0970000000000001E-2</v>
          </cell>
        </row>
        <row r="136">
          <cell r="A136" t="str">
            <v>Homeless</v>
          </cell>
          <cell r="B136">
            <v>0.31008000000000002</v>
          </cell>
          <cell r="C136">
            <v>0.35088000000000003</v>
          </cell>
          <cell r="D136">
            <v>4.0800000000000003E-2</v>
          </cell>
          <cell r="E136">
            <v>-9.0319999999999998E-2</v>
          </cell>
          <cell r="F136">
            <v>-3.6800000000000001E-3</v>
          </cell>
        </row>
        <row r="137">
          <cell r="A137" t="str">
            <v>Offender</v>
          </cell>
          <cell r="B137">
            <v>5.2713200000000002</v>
          </cell>
          <cell r="C137">
            <v>4.2105300000000003</v>
          </cell>
          <cell r="D137">
            <v>-1.0607899999999999</v>
          </cell>
          <cell r="E137">
            <v>-5.2850000000000001E-2</v>
          </cell>
          <cell r="F137">
            <v>5.6059999999999999E-2</v>
          </cell>
        </row>
        <row r="138">
          <cell r="A138" t="str">
            <v>UI Claimant</v>
          </cell>
          <cell r="B138">
            <v>24.186050000000002</v>
          </cell>
          <cell r="C138">
            <v>21.578949999999999</v>
          </cell>
          <cell r="D138">
            <v>-2.6071</v>
          </cell>
          <cell r="E138">
            <v>-2.0129999999999999E-2</v>
          </cell>
          <cell r="F138">
            <v>5.2479999999999999E-2</v>
          </cell>
        </row>
        <row r="139">
          <cell r="A139" t="str">
            <v>Unemployment Rate</v>
          </cell>
          <cell r="B139">
            <v>7.9749999999999996</v>
          </cell>
          <cell r="C139">
            <v>7.2750000000000004</v>
          </cell>
          <cell r="D139">
            <v>-0.7</v>
          </cell>
          <cell r="E139">
            <v>-0.97082000000000002</v>
          </cell>
          <cell r="F139">
            <v>0.67957000000000001</v>
          </cell>
        </row>
        <row r="141">
          <cell r="A141" t="str">
            <v xml:space="preserve">California          </v>
          </cell>
        </row>
        <row r="142">
          <cell r="A142" t="str">
            <v>Measure</v>
          </cell>
          <cell r="B142" t="str">
            <v>Entered_Employment_Rate</v>
          </cell>
          <cell r="C142" t="str">
            <v>Year</v>
          </cell>
        </row>
        <row r="143">
          <cell r="A143" t="str">
            <v>State Fips Code</v>
          </cell>
          <cell r="B143">
            <v>6</v>
          </cell>
          <cell r="C143">
            <v>2011</v>
          </cell>
        </row>
        <row r="144">
          <cell r="A144" t="str">
            <v>Actual Outcome</v>
          </cell>
          <cell r="B144">
            <v>55.9</v>
          </cell>
          <cell r="C144">
            <v>2011</v>
          </cell>
        </row>
        <row r="145">
          <cell r="A145" t="str">
            <v>Total Adjustment</v>
          </cell>
          <cell r="B145">
            <v>1.8</v>
          </cell>
          <cell r="C145">
            <v>2013</v>
          </cell>
        </row>
        <row r="146">
          <cell r="A146" t="str">
            <v>Target</v>
          </cell>
          <cell r="B146">
            <v>57.7</v>
          </cell>
          <cell r="C146">
            <v>2013</v>
          </cell>
        </row>
        <row r="148">
          <cell r="A148" t="str">
            <v>Variables</v>
          </cell>
          <cell r="B148" t="str">
            <v>Base_Year</v>
          </cell>
          <cell r="C148" t="str">
            <v>Current_Values</v>
          </cell>
          <cell r="D148" t="str">
            <v>Difference</v>
          </cell>
          <cell r="E148" t="str">
            <v>Weights</v>
          </cell>
          <cell r="F148" t="str">
            <v>Effect_Per_Factor</v>
          </cell>
        </row>
        <row r="149">
          <cell r="A149" t="str">
            <v>Female</v>
          </cell>
          <cell r="B149">
            <v>45.792149999999999</v>
          </cell>
          <cell r="C149">
            <v>43.756900000000002</v>
          </cell>
          <cell r="D149">
            <v>-2.03525</v>
          </cell>
          <cell r="E149">
            <v>6.7909999999999998E-2</v>
          </cell>
          <cell r="F149">
            <v>-0.13821</v>
          </cell>
        </row>
        <row r="150">
          <cell r="A150" t="str">
            <v>Age 26-35</v>
          </cell>
          <cell r="B150">
            <v>22.651309999999999</v>
          </cell>
          <cell r="C150">
            <v>23.829329999999999</v>
          </cell>
          <cell r="D150">
            <v>1.1780200000000001</v>
          </cell>
          <cell r="E150">
            <v>5.9800000000000001E-3</v>
          </cell>
          <cell r="F150">
            <v>7.0499999999999998E-3</v>
          </cell>
        </row>
        <row r="151">
          <cell r="A151" t="str">
            <v>Age 36-45</v>
          </cell>
          <cell r="B151">
            <v>20.351859999999999</v>
          </cell>
          <cell r="C151">
            <v>20.069040000000001</v>
          </cell>
          <cell r="D151">
            <v>-0.28282000000000002</v>
          </cell>
          <cell r="E151">
            <v>1.0319999999999999E-2</v>
          </cell>
          <cell r="F151">
            <v>-2.9199999999999999E-3</v>
          </cell>
        </row>
        <row r="152">
          <cell r="A152" t="str">
            <v>Age 46-55</v>
          </cell>
          <cell r="B152">
            <v>20.927659999999999</v>
          </cell>
          <cell r="C152">
            <v>21.294170000000001</v>
          </cell>
          <cell r="D152">
            <v>0.36652000000000001</v>
          </cell>
          <cell r="E152">
            <v>-4.3589999999999997E-2</v>
          </cell>
          <cell r="F152">
            <v>-1.5980000000000001E-2</v>
          </cell>
        </row>
        <row r="153">
          <cell r="A153" t="str">
            <v>Age 56-65</v>
          </cell>
          <cell r="B153">
            <v>9.2447099999999995</v>
          </cell>
          <cell r="C153">
            <v>9.4332700000000003</v>
          </cell>
          <cell r="D153">
            <v>0.18856000000000001</v>
          </cell>
          <cell r="E153">
            <v>-0.25239</v>
          </cell>
          <cell r="F153">
            <v>-4.759E-2</v>
          </cell>
        </row>
        <row r="154">
          <cell r="A154" t="str">
            <v>Age 66+</v>
          </cell>
          <cell r="B154">
            <v>1.3766700000000001</v>
          </cell>
          <cell r="C154">
            <v>1.2675799999999999</v>
          </cell>
          <cell r="D154">
            <v>-0.10909000000000001</v>
          </cell>
          <cell r="E154">
            <v>-0.89795000000000003</v>
          </cell>
          <cell r="F154">
            <v>9.7960000000000005E-2</v>
          </cell>
        </row>
        <row r="155">
          <cell r="A155" t="str">
            <v>Hispanic</v>
          </cell>
          <cell r="B155">
            <v>37.787199999999999</v>
          </cell>
          <cell r="C155">
            <v>38.349890000000002</v>
          </cell>
          <cell r="D155">
            <v>0.56269000000000002</v>
          </cell>
          <cell r="E155">
            <v>5.6299999999999996E-3</v>
          </cell>
          <cell r="F155">
            <v>3.1700000000000001E-3</v>
          </cell>
        </row>
        <row r="156">
          <cell r="A156" t="str">
            <v>Asian</v>
          </cell>
          <cell r="B156">
            <v>7.7123600000000003</v>
          </cell>
          <cell r="C156">
            <v>7.9506600000000001</v>
          </cell>
          <cell r="D156">
            <v>0.23829</v>
          </cell>
          <cell r="E156">
            <v>9.4799999999999995E-2</v>
          </cell>
          <cell r="F156">
            <v>2.2589999999999999E-2</v>
          </cell>
        </row>
        <row r="157">
          <cell r="A157" t="str">
            <v>African American</v>
          </cell>
          <cell r="B157">
            <v>20.26183</v>
          </cell>
          <cell r="C157">
            <v>19.817219999999999</v>
          </cell>
          <cell r="D157">
            <v>-0.44461000000000001</v>
          </cell>
          <cell r="E157">
            <v>-9.5060000000000006E-2</v>
          </cell>
          <cell r="F157">
            <v>4.2259999999999999E-2</v>
          </cell>
        </row>
        <row r="158">
          <cell r="A158" t="str">
            <v>Native Hawaiian or Pacific Islander</v>
          </cell>
          <cell r="B158">
            <v>0.58892999999999995</v>
          </cell>
          <cell r="C158">
            <v>0.41309000000000001</v>
          </cell>
          <cell r="D158">
            <v>-0.17584</v>
          </cell>
          <cell r="E158">
            <v>-0.1183</v>
          </cell>
          <cell r="F158">
            <v>2.0799999999999999E-2</v>
          </cell>
        </row>
        <row r="159">
          <cell r="A159" t="str">
            <v>American Indian or Alaska Native</v>
          </cell>
          <cell r="B159">
            <v>0.99592999999999998</v>
          </cell>
          <cell r="C159">
            <v>0.83184999999999998</v>
          </cell>
          <cell r="D159">
            <v>-0.16408</v>
          </cell>
          <cell r="E159">
            <v>-0.11259</v>
          </cell>
          <cell r="F159">
            <v>1.847E-2</v>
          </cell>
        </row>
        <row r="160">
          <cell r="A160" t="str">
            <v>Multiple Races</v>
          </cell>
          <cell r="B160">
            <v>2.1756700000000002</v>
          </cell>
          <cell r="C160">
            <v>2.6087199999999999</v>
          </cell>
          <cell r="D160">
            <v>0.43304999999999999</v>
          </cell>
          <cell r="E160">
            <v>-0.25409999999999999</v>
          </cell>
          <cell r="F160">
            <v>-0.11004</v>
          </cell>
        </row>
        <row r="161">
          <cell r="A161" t="str">
            <v>Highschool Dropout</v>
          </cell>
          <cell r="B161">
            <v>15.883570000000001</v>
          </cell>
          <cell r="C161">
            <v>13.70107</v>
          </cell>
          <cell r="D161">
            <v>-2.1825000000000001</v>
          </cell>
          <cell r="E161">
            <v>-0.13616</v>
          </cell>
          <cell r="F161">
            <v>0.29715999999999998</v>
          </cell>
        </row>
        <row r="162">
          <cell r="A162" t="str">
            <v>AA or PS</v>
          </cell>
          <cell r="B162">
            <v>1.3950000000000001E-2</v>
          </cell>
          <cell r="C162">
            <v>3.63E-3</v>
          </cell>
          <cell r="D162">
            <v>-1.0319999999999999E-2</v>
          </cell>
          <cell r="E162">
            <v>-6.8330000000000002E-2</v>
          </cell>
          <cell r="F162">
            <v>7.1000000000000002E-4</v>
          </cell>
        </row>
        <row r="163">
          <cell r="A163" t="str">
            <v>BA or MA+</v>
          </cell>
          <cell r="B163">
            <v>11.689489999999999</v>
          </cell>
          <cell r="C163">
            <v>12.589880000000001</v>
          </cell>
          <cell r="D163">
            <v>0.90039000000000002</v>
          </cell>
          <cell r="E163">
            <v>8.3419999999999994E-2</v>
          </cell>
          <cell r="F163">
            <v>7.5109999999999996E-2</v>
          </cell>
        </row>
        <row r="164">
          <cell r="A164" t="str">
            <v>Disabled</v>
          </cell>
          <cell r="B164">
            <v>5.6079699999999999</v>
          </cell>
          <cell r="C164">
            <v>5.6192200000000003</v>
          </cell>
          <cell r="D164">
            <v>1.125E-2</v>
          </cell>
          <cell r="E164">
            <v>-7.9899999999999999E-2</v>
          </cell>
          <cell r="F164">
            <v>-8.9999999999999998E-4</v>
          </cell>
        </row>
        <row r="165">
          <cell r="A165" t="str">
            <v>Veterans</v>
          </cell>
          <cell r="B165">
            <v>8.2525300000000001</v>
          </cell>
          <cell r="C165">
            <v>12.15517</v>
          </cell>
          <cell r="D165">
            <v>3.9026399999999999</v>
          </cell>
          <cell r="E165">
            <v>4.6039999999999998E-2</v>
          </cell>
          <cell r="F165">
            <v>0.17967</v>
          </cell>
        </row>
        <row r="166">
          <cell r="A166" t="str">
            <v>Wage Before Participation</v>
          </cell>
          <cell r="B166">
            <v>28.313669999999998</v>
          </cell>
          <cell r="C166">
            <v>23.53819</v>
          </cell>
          <cell r="D166">
            <v>-4.7754799999999999</v>
          </cell>
          <cell r="E166">
            <v>3.2689999999999997E-2</v>
          </cell>
          <cell r="F166">
            <v>-0.15609999999999999</v>
          </cell>
        </row>
        <row r="167">
          <cell r="A167" t="str">
            <v>Coenrolled in WP</v>
          </cell>
          <cell r="B167">
            <v>100</v>
          </cell>
          <cell r="C167">
            <v>100</v>
          </cell>
          <cell r="D167">
            <v>0</v>
          </cell>
          <cell r="E167">
            <v>-4.3020000000000003E-2</v>
          </cell>
          <cell r="F167">
            <v>0</v>
          </cell>
        </row>
        <row r="168">
          <cell r="A168" t="str">
            <v>Limited English</v>
          </cell>
          <cell r="B168">
            <v>5.5122900000000001</v>
          </cell>
          <cell r="C168">
            <v>4.1833099999999996</v>
          </cell>
          <cell r="D168">
            <v>-1.3289800000000001</v>
          </cell>
          <cell r="E168">
            <v>-3.465E-2</v>
          </cell>
          <cell r="F168">
            <v>4.6050000000000001E-2</v>
          </cell>
        </row>
        <row r="169">
          <cell r="A169" t="str">
            <v>Single Parent</v>
          </cell>
          <cell r="B169">
            <v>15.73245</v>
          </cell>
          <cell r="C169">
            <v>15.89803</v>
          </cell>
          <cell r="D169">
            <v>0.16558</v>
          </cell>
          <cell r="E169">
            <v>9.6000000000000002E-4</v>
          </cell>
          <cell r="F169">
            <v>1.6000000000000001E-4</v>
          </cell>
        </row>
        <row r="170">
          <cell r="A170" t="str">
            <v>Low Income</v>
          </cell>
          <cell r="B170">
            <v>75.646900000000002</v>
          </cell>
          <cell r="C170">
            <v>74.090350000000001</v>
          </cell>
          <cell r="D170">
            <v>-1.5565500000000001</v>
          </cell>
          <cell r="E170">
            <v>3.6150000000000002E-2</v>
          </cell>
          <cell r="F170">
            <v>-5.6270000000000001E-2</v>
          </cell>
        </row>
        <row r="171">
          <cell r="A171" t="str">
            <v>Homeless</v>
          </cell>
          <cell r="B171">
            <v>5.9377399999999998</v>
          </cell>
          <cell r="C171">
            <v>5.9844600000000003</v>
          </cell>
          <cell r="D171">
            <v>4.6719999999999998E-2</v>
          </cell>
          <cell r="E171">
            <v>-9.0319999999999998E-2</v>
          </cell>
          <cell r="F171">
            <v>-4.2199999999999998E-3</v>
          </cell>
        </row>
        <row r="172">
          <cell r="A172" t="str">
            <v>Offender</v>
          </cell>
          <cell r="B172">
            <v>15.36745</v>
          </cell>
          <cell r="C172">
            <v>17.38325</v>
          </cell>
          <cell r="D172">
            <v>2.0158100000000001</v>
          </cell>
          <cell r="E172">
            <v>-5.2850000000000001E-2</v>
          </cell>
          <cell r="F172">
            <v>-0.10653</v>
          </cell>
        </row>
        <row r="173">
          <cell r="A173" t="str">
            <v>UI Claimant</v>
          </cell>
          <cell r="B173">
            <v>24.190359999999998</v>
          </cell>
          <cell r="C173">
            <v>24.162970000000001</v>
          </cell>
          <cell r="D173">
            <v>-2.7390000000000001E-2</v>
          </cell>
          <cell r="E173">
            <v>-2.0129999999999999E-2</v>
          </cell>
          <cell r="F173">
            <v>5.5000000000000003E-4</v>
          </cell>
        </row>
        <row r="174">
          <cell r="A174" t="str">
            <v>Unemployment Rate</v>
          </cell>
          <cell r="B174">
            <v>12.033300000000001</v>
          </cell>
          <cell r="C174">
            <v>10.3833</v>
          </cell>
          <cell r="D174">
            <v>-1.65</v>
          </cell>
          <cell r="E174">
            <v>-0.97082000000000002</v>
          </cell>
          <cell r="F174">
            <v>1.60185</v>
          </cell>
        </row>
        <row r="176">
          <cell r="A176" t="str">
            <v xml:space="preserve">Colorado            </v>
          </cell>
        </row>
        <row r="177">
          <cell r="A177" t="str">
            <v>Measure</v>
          </cell>
          <cell r="B177" t="str">
            <v>Entered_Employment_Rate</v>
          </cell>
          <cell r="C177" t="str">
            <v>Year</v>
          </cell>
        </row>
        <row r="178">
          <cell r="A178" t="str">
            <v>State Fips Code</v>
          </cell>
          <cell r="B178">
            <v>8</v>
          </cell>
          <cell r="C178">
            <v>2011</v>
          </cell>
        </row>
        <row r="179">
          <cell r="A179" t="str">
            <v>Actual Outcome</v>
          </cell>
          <cell r="B179">
            <v>77.5</v>
          </cell>
          <cell r="C179">
            <v>2011</v>
          </cell>
        </row>
        <row r="180">
          <cell r="A180" t="str">
            <v>Total Adjustment</v>
          </cell>
          <cell r="B180">
            <v>1</v>
          </cell>
          <cell r="C180">
            <v>2013</v>
          </cell>
        </row>
        <row r="181">
          <cell r="A181" t="str">
            <v>Target</v>
          </cell>
          <cell r="B181">
            <v>78.5</v>
          </cell>
          <cell r="C181">
            <v>2013</v>
          </cell>
        </row>
        <row r="183">
          <cell r="A183" t="str">
            <v>Variables</v>
          </cell>
          <cell r="B183" t="str">
            <v>Base_Year</v>
          </cell>
          <cell r="C183" t="str">
            <v>Current_Values</v>
          </cell>
          <cell r="D183" t="str">
            <v>Difference</v>
          </cell>
          <cell r="E183" t="str">
            <v>Weights</v>
          </cell>
          <cell r="F183" t="str">
            <v>Effect_Per_Factor</v>
          </cell>
        </row>
        <row r="184">
          <cell r="A184" t="str">
            <v>Female</v>
          </cell>
          <cell r="B184">
            <v>52.53078</v>
          </cell>
          <cell r="C184">
            <v>53.581870000000002</v>
          </cell>
          <cell r="D184">
            <v>1.0510900000000001</v>
          </cell>
          <cell r="E184">
            <v>6.7909999999999998E-2</v>
          </cell>
          <cell r="F184">
            <v>7.1379999999999999E-2</v>
          </cell>
        </row>
        <row r="185">
          <cell r="A185" t="str">
            <v>Age 26-35</v>
          </cell>
          <cell r="B185">
            <v>26.060189999999999</v>
          </cell>
          <cell r="C185">
            <v>24.415199999999999</v>
          </cell>
          <cell r="D185">
            <v>-1.64499</v>
          </cell>
          <cell r="E185">
            <v>5.9800000000000001E-3</v>
          </cell>
          <cell r="F185">
            <v>-9.8399999999999998E-3</v>
          </cell>
        </row>
        <row r="186">
          <cell r="A186" t="str">
            <v>Age 36-45</v>
          </cell>
          <cell r="B186">
            <v>22.571819999999999</v>
          </cell>
          <cell r="C186">
            <v>21.418130000000001</v>
          </cell>
          <cell r="D186">
            <v>-1.1536900000000001</v>
          </cell>
          <cell r="E186">
            <v>1.0319999999999999E-2</v>
          </cell>
          <cell r="F186">
            <v>-1.191E-2</v>
          </cell>
        </row>
        <row r="187">
          <cell r="A187" t="str">
            <v>Age 46-55</v>
          </cell>
          <cell r="B187">
            <v>23.392610000000001</v>
          </cell>
          <cell r="C187">
            <v>24.8538</v>
          </cell>
          <cell r="D187">
            <v>1.46119</v>
          </cell>
          <cell r="E187">
            <v>-4.3589999999999997E-2</v>
          </cell>
          <cell r="F187">
            <v>-6.3689999999999997E-2</v>
          </cell>
        </row>
        <row r="188">
          <cell r="A188" t="str">
            <v>Age 56-65</v>
          </cell>
          <cell r="B188">
            <v>10.191520000000001</v>
          </cell>
          <cell r="C188">
            <v>12.5731</v>
          </cell>
          <cell r="D188">
            <v>2.38158</v>
          </cell>
          <cell r="E188">
            <v>-0.25239</v>
          </cell>
          <cell r="F188">
            <v>-0.60107999999999995</v>
          </cell>
        </row>
        <row r="189">
          <cell r="A189" t="str">
            <v>Age 66+</v>
          </cell>
          <cell r="B189">
            <v>0.82079000000000002</v>
          </cell>
          <cell r="C189">
            <v>0.58479999999999999</v>
          </cell>
          <cell r="D189">
            <v>-0.23599999999999999</v>
          </cell>
          <cell r="E189">
            <v>-0.89795000000000003</v>
          </cell>
          <cell r="F189">
            <v>0.21190999999999999</v>
          </cell>
        </row>
        <row r="190">
          <cell r="A190" t="str">
            <v>Hispanic</v>
          </cell>
          <cell r="B190">
            <v>24.879390000000001</v>
          </cell>
          <cell r="C190">
            <v>23.65672</v>
          </cell>
          <cell r="D190">
            <v>-1.22268</v>
          </cell>
          <cell r="E190">
            <v>5.6299999999999996E-3</v>
          </cell>
          <cell r="F190">
            <v>-6.8799999999999998E-3</v>
          </cell>
        </row>
        <row r="191">
          <cell r="A191" t="str">
            <v>Asian</v>
          </cell>
          <cell r="B191">
            <v>1.8607899999999999</v>
          </cell>
          <cell r="C191">
            <v>1.6417900000000001</v>
          </cell>
          <cell r="D191">
            <v>-0.21898999999999999</v>
          </cell>
          <cell r="E191">
            <v>9.4799999999999995E-2</v>
          </cell>
          <cell r="F191">
            <v>-2.0760000000000001E-2</v>
          </cell>
        </row>
        <row r="192">
          <cell r="A192" t="str">
            <v>African American</v>
          </cell>
          <cell r="B192">
            <v>8.75258</v>
          </cell>
          <cell r="C192">
            <v>8.1343300000000003</v>
          </cell>
          <cell r="D192">
            <v>-0.61826000000000003</v>
          </cell>
          <cell r="E192">
            <v>-9.5060000000000006E-2</v>
          </cell>
          <cell r="F192">
            <v>5.8770000000000003E-2</v>
          </cell>
        </row>
        <row r="193">
          <cell r="A193" t="str">
            <v>Native Hawaiian or Pacific Islander</v>
          </cell>
          <cell r="B193">
            <v>0.41350999999999999</v>
          </cell>
          <cell r="C193">
            <v>0.22388</v>
          </cell>
          <cell r="D193">
            <v>-0.18962999999999999</v>
          </cell>
          <cell r="E193">
            <v>-0.1183</v>
          </cell>
          <cell r="F193">
            <v>2.2429999999999999E-2</v>
          </cell>
        </row>
        <row r="194">
          <cell r="A194" t="str">
            <v>American Indian or Alaska Native</v>
          </cell>
          <cell r="B194">
            <v>1.1026899999999999</v>
          </cell>
          <cell r="C194">
            <v>1.1940299999999999</v>
          </cell>
          <cell r="D194">
            <v>9.1340000000000005E-2</v>
          </cell>
          <cell r="E194">
            <v>-0.11259</v>
          </cell>
          <cell r="F194">
            <v>-1.0279999999999999E-2</v>
          </cell>
        </row>
        <row r="195">
          <cell r="A195" t="str">
            <v>Multiple Races</v>
          </cell>
          <cell r="B195">
            <v>1.9986200000000001</v>
          </cell>
          <cell r="C195">
            <v>1.41791</v>
          </cell>
          <cell r="D195">
            <v>-0.58070999999999995</v>
          </cell>
          <cell r="E195">
            <v>-0.25409999999999999</v>
          </cell>
          <cell r="F195">
            <v>0.14756</v>
          </cell>
        </row>
        <row r="196">
          <cell r="A196" t="str">
            <v>Highschool Dropout</v>
          </cell>
          <cell r="B196">
            <v>7.4811300000000003</v>
          </cell>
          <cell r="C196">
            <v>4.7191000000000001</v>
          </cell>
          <cell r="D196">
            <v>-2.7620200000000001</v>
          </cell>
          <cell r="E196">
            <v>-0.13616</v>
          </cell>
          <cell r="F196">
            <v>0.37607000000000002</v>
          </cell>
        </row>
        <row r="197">
          <cell r="A197" t="str">
            <v>AA or PS</v>
          </cell>
          <cell r="B197">
            <v>0</v>
          </cell>
          <cell r="C197">
            <v>0</v>
          </cell>
          <cell r="D197">
            <v>0</v>
          </cell>
          <cell r="E197">
            <v>-6.8330000000000002E-2</v>
          </cell>
          <cell r="F197">
            <v>0</v>
          </cell>
        </row>
        <row r="198">
          <cell r="A198" t="str">
            <v>BA or MA+</v>
          </cell>
          <cell r="B198">
            <v>27.79684</v>
          </cell>
          <cell r="C198">
            <v>27.71536</v>
          </cell>
          <cell r="D198">
            <v>-8.1490000000000007E-2</v>
          </cell>
          <cell r="E198">
            <v>8.3419999999999994E-2</v>
          </cell>
          <cell r="F198">
            <v>-6.7999999999999996E-3</v>
          </cell>
        </row>
        <row r="199">
          <cell r="A199" t="str">
            <v>Disabled</v>
          </cell>
          <cell r="B199">
            <v>6.2927499999999998</v>
          </cell>
          <cell r="C199">
            <v>6.5789499999999999</v>
          </cell>
          <cell r="D199">
            <v>0.28620000000000001</v>
          </cell>
          <cell r="E199">
            <v>-7.9899999999999999E-2</v>
          </cell>
          <cell r="F199">
            <v>-2.2870000000000001E-2</v>
          </cell>
        </row>
        <row r="200">
          <cell r="A200" t="str">
            <v>Veterans</v>
          </cell>
          <cell r="B200">
            <v>9.8495200000000001</v>
          </cell>
          <cell r="C200">
            <v>9.06433</v>
          </cell>
          <cell r="D200">
            <v>-0.78519000000000005</v>
          </cell>
          <cell r="E200">
            <v>4.6039999999999998E-2</v>
          </cell>
          <cell r="F200">
            <v>-3.6150000000000002E-2</v>
          </cell>
        </row>
        <row r="201">
          <cell r="A201" t="str">
            <v>Wage Before Participation</v>
          </cell>
          <cell r="B201">
            <v>44.528039999999997</v>
          </cell>
          <cell r="C201">
            <v>41.650489999999998</v>
          </cell>
          <cell r="D201">
            <v>-2.8775599999999999</v>
          </cell>
          <cell r="E201">
            <v>3.2689999999999997E-2</v>
          </cell>
          <cell r="F201">
            <v>-9.4060000000000005E-2</v>
          </cell>
        </row>
        <row r="202">
          <cell r="A202" t="str">
            <v>Coenrolled in WP</v>
          </cell>
          <cell r="B202">
            <v>88.37209</v>
          </cell>
          <cell r="C202">
            <v>87.426900000000003</v>
          </cell>
          <cell r="D202">
            <v>-0.94518999999999997</v>
          </cell>
          <cell r="E202">
            <v>-4.3020000000000003E-2</v>
          </cell>
          <cell r="F202">
            <v>4.0660000000000002E-2</v>
          </cell>
        </row>
        <row r="203">
          <cell r="A203" t="str">
            <v>Limited English</v>
          </cell>
          <cell r="B203">
            <v>1.9217599999999999</v>
          </cell>
          <cell r="C203">
            <v>1.64794</v>
          </cell>
          <cell r="D203">
            <v>-0.27382000000000001</v>
          </cell>
          <cell r="E203">
            <v>-3.465E-2</v>
          </cell>
          <cell r="F203">
            <v>9.4900000000000002E-3</v>
          </cell>
        </row>
        <row r="204">
          <cell r="A204" t="str">
            <v>Single Parent</v>
          </cell>
          <cell r="B204">
            <v>20.24708</v>
          </cell>
          <cell r="C204">
            <v>21.348310000000001</v>
          </cell>
          <cell r="D204">
            <v>1.1012299999999999</v>
          </cell>
          <cell r="E204">
            <v>9.6000000000000002E-4</v>
          </cell>
          <cell r="F204">
            <v>1.06E-3</v>
          </cell>
        </row>
        <row r="205">
          <cell r="A205" t="str">
            <v>Low Income</v>
          </cell>
          <cell r="B205">
            <v>61.358960000000003</v>
          </cell>
          <cell r="C205">
            <v>63.970039999999997</v>
          </cell>
          <cell r="D205">
            <v>2.6110799999999998</v>
          </cell>
          <cell r="E205">
            <v>3.6150000000000002E-2</v>
          </cell>
          <cell r="F205">
            <v>9.4399999999999998E-2</v>
          </cell>
        </row>
        <row r="206">
          <cell r="A206" t="str">
            <v>Homeless</v>
          </cell>
          <cell r="B206">
            <v>3.2944399999999998</v>
          </cell>
          <cell r="C206">
            <v>2.6966299999999999</v>
          </cell>
          <cell r="D206">
            <v>-0.59780999999999995</v>
          </cell>
          <cell r="E206">
            <v>-9.0319999999999998E-2</v>
          </cell>
          <cell r="F206">
            <v>5.3990000000000003E-2</v>
          </cell>
        </row>
        <row r="207">
          <cell r="A207" t="str">
            <v>Offender</v>
          </cell>
          <cell r="B207">
            <v>10.02059</v>
          </cell>
          <cell r="C207">
            <v>9.8127300000000002</v>
          </cell>
          <cell r="D207">
            <v>-0.20785999999999999</v>
          </cell>
          <cell r="E207">
            <v>-5.2850000000000001E-2</v>
          </cell>
          <cell r="F207">
            <v>1.098E-2</v>
          </cell>
        </row>
        <row r="208">
          <cell r="A208" t="str">
            <v>UI Claimant</v>
          </cell>
          <cell r="B208">
            <v>38.297870000000003</v>
          </cell>
          <cell r="C208">
            <v>40.823970000000003</v>
          </cell>
          <cell r="D208">
            <v>2.5261</v>
          </cell>
          <cell r="E208">
            <v>-2.0129999999999999E-2</v>
          </cell>
          <cell r="F208">
            <v>-5.0849999999999999E-2</v>
          </cell>
        </row>
        <row r="209">
          <cell r="A209" t="str">
            <v>Unemployment Rate</v>
          </cell>
          <cell r="B209">
            <v>8.7332999999999998</v>
          </cell>
          <cell r="C209">
            <v>7.9082999999999997</v>
          </cell>
          <cell r="D209">
            <v>-0.82499999999999996</v>
          </cell>
          <cell r="E209">
            <v>-0.97082000000000002</v>
          </cell>
          <cell r="F209">
            <v>0.80091999999999997</v>
          </cell>
        </row>
        <row r="211">
          <cell r="A211" t="str">
            <v xml:space="preserve">Connecticut         </v>
          </cell>
        </row>
        <row r="212">
          <cell r="A212" t="str">
            <v>Measure</v>
          </cell>
          <cell r="B212" t="str">
            <v>Entered_Employment_Rate</v>
          </cell>
          <cell r="C212" t="str">
            <v>Year</v>
          </cell>
        </row>
        <row r="213">
          <cell r="A213" t="str">
            <v>State Fips Code</v>
          </cell>
          <cell r="B213">
            <v>9</v>
          </cell>
          <cell r="C213">
            <v>2011</v>
          </cell>
        </row>
        <row r="214">
          <cell r="A214" t="str">
            <v>Actual Outcome</v>
          </cell>
          <cell r="B214">
            <v>66</v>
          </cell>
          <cell r="C214">
            <v>2011</v>
          </cell>
        </row>
        <row r="215">
          <cell r="A215" t="str">
            <v>Total Adjustment</v>
          </cell>
          <cell r="B215">
            <v>0.5</v>
          </cell>
          <cell r="C215">
            <v>2013</v>
          </cell>
        </row>
        <row r="216">
          <cell r="A216" t="str">
            <v>Target</v>
          </cell>
          <cell r="B216">
            <v>66.5</v>
          </cell>
          <cell r="C216">
            <v>2013</v>
          </cell>
        </row>
        <row r="218">
          <cell r="A218" t="str">
            <v>Variables</v>
          </cell>
          <cell r="B218" t="str">
            <v>Base_Year</v>
          </cell>
          <cell r="C218" t="str">
            <v>Current_Values</v>
          </cell>
          <cell r="D218" t="str">
            <v>Difference</v>
          </cell>
          <cell r="E218" t="str">
            <v>Weights</v>
          </cell>
          <cell r="F218" t="str">
            <v>Effect_Per_Factor</v>
          </cell>
        </row>
        <row r="219">
          <cell r="A219" t="str">
            <v>Female</v>
          </cell>
          <cell r="B219">
            <v>52.6096</v>
          </cell>
          <cell r="C219">
            <v>53.649169999999998</v>
          </cell>
          <cell r="D219">
            <v>1.03956</v>
          </cell>
          <cell r="E219">
            <v>6.7909999999999998E-2</v>
          </cell>
          <cell r="F219">
            <v>7.059E-2</v>
          </cell>
        </row>
        <row r="220">
          <cell r="A220" t="str">
            <v>Age 26-35</v>
          </cell>
          <cell r="B220">
            <v>26.93111</v>
          </cell>
          <cell r="C220">
            <v>28.681180000000001</v>
          </cell>
          <cell r="D220">
            <v>1.75007</v>
          </cell>
          <cell r="E220">
            <v>5.9800000000000001E-3</v>
          </cell>
          <cell r="F220">
            <v>1.047E-2</v>
          </cell>
        </row>
        <row r="221">
          <cell r="A221" t="str">
            <v>Age 36-45</v>
          </cell>
          <cell r="B221">
            <v>27.661799999999999</v>
          </cell>
          <cell r="C221">
            <v>24.839950000000002</v>
          </cell>
          <cell r="D221">
            <v>-2.82185</v>
          </cell>
          <cell r="E221">
            <v>1.0319999999999999E-2</v>
          </cell>
          <cell r="F221">
            <v>-2.913E-2</v>
          </cell>
        </row>
        <row r="222">
          <cell r="A222" t="str">
            <v>Age 46-55</v>
          </cell>
          <cell r="B222">
            <v>21.39875</v>
          </cell>
          <cell r="C222">
            <v>21.51088</v>
          </cell>
          <cell r="D222">
            <v>0.11214</v>
          </cell>
          <cell r="E222">
            <v>-4.3589999999999997E-2</v>
          </cell>
          <cell r="F222">
            <v>-4.8900000000000002E-3</v>
          </cell>
        </row>
        <row r="223">
          <cell r="A223" t="str">
            <v>Age 56-65</v>
          </cell>
          <cell r="B223">
            <v>4.8016699999999997</v>
          </cell>
          <cell r="C223">
            <v>6.7861700000000003</v>
          </cell>
          <cell r="D223">
            <v>1.9844999999999999</v>
          </cell>
          <cell r="E223">
            <v>-0.25239</v>
          </cell>
          <cell r="F223">
            <v>-0.50085999999999997</v>
          </cell>
        </row>
        <row r="224">
          <cell r="A224" t="str">
            <v>Age 66+</v>
          </cell>
          <cell r="B224">
            <v>0.41754000000000002</v>
          </cell>
          <cell r="C224">
            <v>0.12803999999999999</v>
          </cell>
          <cell r="D224">
            <v>-0.28949999999999998</v>
          </cell>
          <cell r="E224">
            <v>-0.89795000000000003</v>
          </cell>
          <cell r="F224">
            <v>0.25995000000000001</v>
          </cell>
        </row>
        <row r="225">
          <cell r="A225" t="str">
            <v>Hispanic</v>
          </cell>
          <cell r="B225">
            <v>19.243600000000001</v>
          </cell>
          <cell r="C225">
            <v>17.750679999999999</v>
          </cell>
          <cell r="D225">
            <v>-1.4929300000000001</v>
          </cell>
          <cell r="E225">
            <v>5.6299999999999996E-3</v>
          </cell>
          <cell r="F225">
            <v>-8.3999999999999995E-3</v>
          </cell>
        </row>
        <row r="226">
          <cell r="A226" t="str">
            <v>Asian</v>
          </cell>
          <cell r="B226">
            <v>1.2235799999999999</v>
          </cell>
          <cell r="C226">
            <v>2.1680199999999998</v>
          </cell>
          <cell r="D226">
            <v>0.94443999999999995</v>
          </cell>
          <cell r="E226">
            <v>9.4799999999999995E-2</v>
          </cell>
          <cell r="F226">
            <v>8.9529999999999998E-2</v>
          </cell>
        </row>
        <row r="227">
          <cell r="A227" t="str">
            <v>African American</v>
          </cell>
          <cell r="B227">
            <v>41.045610000000003</v>
          </cell>
          <cell r="C227">
            <v>43.902439999999999</v>
          </cell>
          <cell r="D227">
            <v>2.85683</v>
          </cell>
          <cell r="E227">
            <v>-9.5060000000000006E-2</v>
          </cell>
          <cell r="F227">
            <v>-0.27156999999999998</v>
          </cell>
        </row>
        <row r="228">
          <cell r="A228" t="str">
            <v>Native Hawaiian or Pacific Islander</v>
          </cell>
          <cell r="B228">
            <v>0.3337</v>
          </cell>
          <cell r="C228">
            <v>0</v>
          </cell>
          <cell r="D228">
            <v>-0.3337</v>
          </cell>
          <cell r="E228">
            <v>-0.1183</v>
          </cell>
          <cell r="F228">
            <v>3.9480000000000001E-2</v>
          </cell>
        </row>
        <row r="229">
          <cell r="A229" t="str">
            <v>American Indian or Alaska Native</v>
          </cell>
          <cell r="B229">
            <v>0.44494</v>
          </cell>
          <cell r="C229">
            <v>0.27100000000000002</v>
          </cell>
          <cell r="D229">
            <v>-0.17394000000000001</v>
          </cell>
          <cell r="E229">
            <v>-0.11259</v>
          </cell>
          <cell r="F229">
            <v>1.958E-2</v>
          </cell>
        </row>
        <row r="230">
          <cell r="A230" t="str">
            <v>Multiple Races</v>
          </cell>
          <cell r="B230">
            <v>2.5583999999999998</v>
          </cell>
          <cell r="C230">
            <v>1.2195100000000001</v>
          </cell>
          <cell r="D230">
            <v>-1.3388899999999999</v>
          </cell>
          <cell r="E230">
            <v>-0.25409999999999999</v>
          </cell>
          <cell r="F230">
            <v>0.34021000000000001</v>
          </cell>
        </row>
        <row r="231">
          <cell r="A231" t="str">
            <v>Highschool Dropout</v>
          </cell>
          <cell r="B231">
            <v>6.0767600000000002</v>
          </cell>
          <cell r="C231">
            <v>6.9482299999999997</v>
          </cell>
          <cell r="D231">
            <v>0.87146999999999997</v>
          </cell>
          <cell r="E231">
            <v>-0.13616</v>
          </cell>
          <cell r="F231">
            <v>-0.11866</v>
          </cell>
        </row>
        <row r="232">
          <cell r="A232" t="str">
            <v>AA or PS</v>
          </cell>
          <cell r="B232">
            <v>7.9957399999999996</v>
          </cell>
          <cell r="C232">
            <v>8.1743900000000007</v>
          </cell>
          <cell r="D232">
            <v>0.17865</v>
          </cell>
          <cell r="E232">
            <v>-6.8330000000000002E-2</v>
          </cell>
          <cell r="F232">
            <v>-1.221E-2</v>
          </cell>
        </row>
        <row r="233">
          <cell r="A233" t="str">
            <v>BA or MA+</v>
          </cell>
          <cell r="B233">
            <v>7.8891299999999998</v>
          </cell>
          <cell r="C233">
            <v>8.9918300000000002</v>
          </cell>
          <cell r="D233">
            <v>1.1027</v>
          </cell>
          <cell r="E233">
            <v>8.3419999999999994E-2</v>
          </cell>
          <cell r="F233">
            <v>9.1980000000000006E-2</v>
          </cell>
        </row>
        <row r="234">
          <cell r="A234" t="str">
            <v>Disabled</v>
          </cell>
          <cell r="B234">
            <v>5.11571</v>
          </cell>
          <cell r="C234">
            <v>4.9549500000000002</v>
          </cell>
          <cell r="D234">
            <v>-0.16075999999999999</v>
          </cell>
          <cell r="E234">
            <v>-7.9899999999999999E-2</v>
          </cell>
          <cell r="F234">
            <v>1.2840000000000001E-2</v>
          </cell>
        </row>
        <row r="235">
          <cell r="A235" t="str">
            <v>Veterans</v>
          </cell>
          <cell r="B235">
            <v>4.0709799999999996</v>
          </cell>
          <cell r="C235">
            <v>3.3290700000000002</v>
          </cell>
          <cell r="D235">
            <v>-0.74192000000000002</v>
          </cell>
          <cell r="E235">
            <v>4.6039999999999998E-2</v>
          </cell>
          <cell r="F235">
            <v>-3.4160000000000003E-2</v>
          </cell>
        </row>
        <row r="236">
          <cell r="A236" t="str">
            <v>Wage Before Participation</v>
          </cell>
          <cell r="B236">
            <v>32.672229999999999</v>
          </cell>
          <cell r="C236">
            <v>28.816199999999998</v>
          </cell>
          <cell r="D236">
            <v>-3.8560300000000001</v>
          </cell>
          <cell r="E236">
            <v>3.2689999999999997E-2</v>
          </cell>
          <cell r="F236">
            <v>-0.12605</v>
          </cell>
        </row>
        <row r="237">
          <cell r="A237" t="str">
            <v>Coenrolled in WP</v>
          </cell>
          <cell r="B237">
            <v>77.035489999999996</v>
          </cell>
          <cell r="C237">
            <v>76.184380000000004</v>
          </cell>
          <cell r="D237">
            <v>-0.85111000000000003</v>
          </cell>
          <cell r="E237">
            <v>-4.3020000000000003E-2</v>
          </cell>
          <cell r="F237">
            <v>3.6609999999999997E-2</v>
          </cell>
        </row>
        <row r="238">
          <cell r="A238" t="str">
            <v>Limited English</v>
          </cell>
          <cell r="B238">
            <v>1.9189799999999999</v>
          </cell>
          <cell r="C238">
            <v>0.81744000000000006</v>
          </cell>
          <cell r="D238">
            <v>-1.10154</v>
          </cell>
          <cell r="E238">
            <v>-3.465E-2</v>
          </cell>
          <cell r="F238">
            <v>3.8159999999999999E-2</v>
          </cell>
        </row>
        <row r="239">
          <cell r="A239" t="str">
            <v>Single Parent</v>
          </cell>
          <cell r="B239">
            <v>24.307040000000001</v>
          </cell>
          <cell r="C239">
            <v>23.84196</v>
          </cell>
          <cell r="D239">
            <v>-0.46506999999999998</v>
          </cell>
          <cell r="E239">
            <v>9.6000000000000002E-4</v>
          </cell>
          <cell r="F239">
            <v>-4.4999999999999999E-4</v>
          </cell>
        </row>
        <row r="240">
          <cell r="A240" t="str">
            <v>Low Income</v>
          </cell>
          <cell r="B240">
            <v>85.607680000000002</v>
          </cell>
          <cell r="C240">
            <v>89.100819999999999</v>
          </cell>
          <cell r="D240">
            <v>3.4931399999999999</v>
          </cell>
          <cell r="E240">
            <v>3.6150000000000002E-2</v>
          </cell>
          <cell r="F240">
            <v>0.12628</v>
          </cell>
        </row>
        <row r="241">
          <cell r="A241" t="str">
            <v>Homeless</v>
          </cell>
          <cell r="B241">
            <v>3.9445600000000001</v>
          </cell>
          <cell r="C241">
            <v>3.4059900000000001</v>
          </cell>
          <cell r="D241">
            <v>-0.53856999999999999</v>
          </cell>
          <cell r="E241">
            <v>-9.0319999999999998E-2</v>
          </cell>
          <cell r="F241">
            <v>4.8640000000000003E-2</v>
          </cell>
        </row>
        <row r="242">
          <cell r="A242" t="str">
            <v>Offender</v>
          </cell>
          <cell r="B242">
            <v>25.15991</v>
          </cell>
          <cell r="C242">
            <v>31.198910000000001</v>
          </cell>
          <cell r="D242">
            <v>6.0389999999999997</v>
          </cell>
          <cell r="E242">
            <v>-5.2850000000000001E-2</v>
          </cell>
          <cell r="F242">
            <v>-0.31914999999999999</v>
          </cell>
        </row>
        <row r="243">
          <cell r="A243" t="str">
            <v>UI Claimant</v>
          </cell>
          <cell r="B243">
            <v>33.688699999999997</v>
          </cell>
          <cell r="C243">
            <v>37.602179999999997</v>
          </cell>
          <cell r="D243">
            <v>3.9134799999999998</v>
          </cell>
          <cell r="E243">
            <v>-2.0129999999999999E-2</v>
          </cell>
          <cell r="F243">
            <v>-7.8780000000000003E-2</v>
          </cell>
        </row>
        <row r="244">
          <cell r="A244" t="str">
            <v>Unemployment Rate</v>
          </cell>
          <cell r="B244">
            <v>9.15</v>
          </cell>
          <cell r="C244">
            <v>8.35</v>
          </cell>
          <cell r="D244">
            <v>-0.8</v>
          </cell>
          <cell r="E244">
            <v>-0.97082000000000002</v>
          </cell>
          <cell r="F244">
            <v>0.77664999999999995</v>
          </cell>
        </row>
        <row r="246">
          <cell r="A246" t="str">
            <v xml:space="preserve">Delaware            </v>
          </cell>
        </row>
        <row r="247">
          <cell r="A247" t="str">
            <v>Measure</v>
          </cell>
          <cell r="B247" t="str">
            <v>Entered_Employment_Rate</v>
          </cell>
          <cell r="C247" t="str">
            <v>Year</v>
          </cell>
        </row>
        <row r="248">
          <cell r="A248" t="str">
            <v>State Fips Code</v>
          </cell>
          <cell r="B248">
            <v>10</v>
          </cell>
          <cell r="C248">
            <v>2011</v>
          </cell>
        </row>
        <row r="249">
          <cell r="A249" t="str">
            <v>Actual Outcome</v>
          </cell>
          <cell r="B249">
            <v>65.7</v>
          </cell>
          <cell r="C249">
            <v>2011</v>
          </cell>
        </row>
        <row r="250">
          <cell r="A250" t="str">
            <v>Total Adjustment</v>
          </cell>
          <cell r="B250">
            <v>3.2</v>
          </cell>
          <cell r="C250">
            <v>2013</v>
          </cell>
        </row>
        <row r="251">
          <cell r="A251" t="str">
            <v>Target</v>
          </cell>
          <cell r="B251">
            <v>68.900000000000006</v>
          </cell>
          <cell r="C251">
            <v>2013</v>
          </cell>
        </row>
        <row r="253">
          <cell r="A253" t="str">
            <v>Variables</v>
          </cell>
          <cell r="B253" t="str">
            <v>Base_Year</v>
          </cell>
          <cell r="C253" t="str">
            <v>Current_Values</v>
          </cell>
          <cell r="D253" t="str">
            <v>Difference</v>
          </cell>
          <cell r="E253" t="str">
            <v>Weights</v>
          </cell>
          <cell r="F253" t="str">
            <v>Effect_Per_Factor</v>
          </cell>
        </row>
        <row r="254">
          <cell r="A254" t="str">
            <v>Female</v>
          </cell>
          <cell r="B254">
            <v>66.451610000000002</v>
          </cell>
          <cell r="C254">
            <v>69.44444</v>
          </cell>
          <cell r="D254">
            <v>2.9928300000000001</v>
          </cell>
          <cell r="E254">
            <v>6.7909999999999998E-2</v>
          </cell>
          <cell r="F254">
            <v>0.20324</v>
          </cell>
        </row>
        <row r="255">
          <cell r="A255" t="str">
            <v>Age 26-35</v>
          </cell>
          <cell r="B255">
            <v>24.51613</v>
          </cell>
          <cell r="C255">
            <v>29.16667</v>
          </cell>
          <cell r="D255">
            <v>4.6505400000000003</v>
          </cell>
          <cell r="E255">
            <v>5.9800000000000001E-3</v>
          </cell>
          <cell r="F255">
            <v>2.7820000000000001E-2</v>
          </cell>
        </row>
        <row r="256">
          <cell r="A256" t="str">
            <v>Age 36-45</v>
          </cell>
          <cell r="B256">
            <v>24.838709999999999</v>
          </cell>
          <cell r="C256">
            <v>21.52778</v>
          </cell>
          <cell r="D256">
            <v>-3.3109299999999999</v>
          </cell>
          <cell r="E256">
            <v>1.0319999999999999E-2</v>
          </cell>
          <cell r="F256">
            <v>-3.4180000000000002E-2</v>
          </cell>
        </row>
        <row r="257">
          <cell r="A257" t="str">
            <v>Age 46-55</v>
          </cell>
          <cell r="B257">
            <v>21.6129</v>
          </cell>
          <cell r="C257">
            <v>16.66667</v>
          </cell>
          <cell r="D257">
            <v>-4.9462400000000004</v>
          </cell>
          <cell r="E257">
            <v>-4.3589999999999997E-2</v>
          </cell>
          <cell r="F257">
            <v>0.21559</v>
          </cell>
        </row>
        <row r="258">
          <cell r="A258" t="str">
            <v>Age 56-65</v>
          </cell>
          <cell r="B258">
            <v>7.4193499999999997</v>
          </cell>
          <cell r="C258">
            <v>3.4722200000000001</v>
          </cell>
          <cell r="D258">
            <v>-3.94713</v>
          </cell>
          <cell r="E258">
            <v>-0.25239</v>
          </cell>
          <cell r="F258">
            <v>0.99619999999999997</v>
          </cell>
        </row>
        <row r="259">
          <cell r="A259" t="str">
            <v>Age 66+</v>
          </cell>
          <cell r="B259">
            <v>0.96774000000000004</v>
          </cell>
          <cell r="C259">
            <v>0</v>
          </cell>
          <cell r="D259">
            <v>-0.96774000000000004</v>
          </cell>
          <cell r="E259">
            <v>-0.89795000000000003</v>
          </cell>
          <cell r="F259">
            <v>0.86899000000000004</v>
          </cell>
        </row>
        <row r="260">
          <cell r="A260" t="str">
            <v>Hispanic</v>
          </cell>
          <cell r="B260">
            <v>4.30464</v>
          </cell>
          <cell r="C260">
            <v>9.4202899999999996</v>
          </cell>
          <cell r="D260">
            <v>5.1156499999999996</v>
          </cell>
          <cell r="E260">
            <v>5.6299999999999996E-3</v>
          </cell>
          <cell r="F260">
            <v>2.879E-2</v>
          </cell>
        </row>
        <row r="261">
          <cell r="A261" t="str">
            <v>Asian</v>
          </cell>
          <cell r="B261">
            <v>0.33112999999999998</v>
          </cell>
          <cell r="C261">
            <v>0</v>
          </cell>
          <cell r="D261">
            <v>-0.33112999999999998</v>
          </cell>
          <cell r="E261">
            <v>9.4799999999999995E-2</v>
          </cell>
          <cell r="F261">
            <v>-3.1390000000000001E-2</v>
          </cell>
        </row>
        <row r="262">
          <cell r="A262" t="str">
            <v>African American</v>
          </cell>
          <cell r="B262">
            <v>52.317880000000002</v>
          </cell>
          <cell r="C262">
            <v>55.7971</v>
          </cell>
          <cell r="D262">
            <v>3.4792200000000002</v>
          </cell>
          <cell r="E262">
            <v>-9.5060000000000006E-2</v>
          </cell>
          <cell r="F262">
            <v>-0.33073000000000002</v>
          </cell>
        </row>
        <row r="263">
          <cell r="A263" t="str">
            <v>Native Hawaiian or Pacific Islander</v>
          </cell>
          <cell r="B263">
            <v>0</v>
          </cell>
          <cell r="C263">
            <v>0</v>
          </cell>
          <cell r="D263">
            <v>0</v>
          </cell>
          <cell r="E263">
            <v>-0.1183</v>
          </cell>
          <cell r="F263">
            <v>0</v>
          </cell>
        </row>
        <row r="264">
          <cell r="A264" t="str">
            <v>American Indian or Alaska Native</v>
          </cell>
          <cell r="B264">
            <v>0.33112999999999998</v>
          </cell>
          <cell r="C264">
            <v>0.72463999999999995</v>
          </cell>
          <cell r="D264">
            <v>0.39351000000000003</v>
          </cell>
          <cell r="E264">
            <v>-0.11259</v>
          </cell>
          <cell r="F264">
            <v>-4.4310000000000002E-2</v>
          </cell>
        </row>
        <row r="265">
          <cell r="A265" t="str">
            <v>Multiple Races</v>
          </cell>
          <cell r="B265">
            <v>1.3245</v>
          </cell>
          <cell r="C265">
            <v>0.72463999999999995</v>
          </cell>
          <cell r="D265">
            <v>-0.59987000000000001</v>
          </cell>
          <cell r="E265">
            <v>-0.25409999999999999</v>
          </cell>
          <cell r="F265">
            <v>0.15243000000000001</v>
          </cell>
        </row>
        <row r="266">
          <cell r="A266" t="str">
            <v>Highschool Dropout</v>
          </cell>
          <cell r="B266">
            <v>6.1290300000000002</v>
          </cell>
          <cell r="C266">
            <v>2.7777799999999999</v>
          </cell>
          <cell r="D266">
            <v>-3.3512499999999998</v>
          </cell>
          <cell r="E266">
            <v>-0.13616</v>
          </cell>
          <cell r="F266">
            <v>0.45629999999999998</v>
          </cell>
        </row>
        <row r="267">
          <cell r="A267" t="str">
            <v>AA or PS</v>
          </cell>
          <cell r="B267">
            <v>6.7741899999999999</v>
          </cell>
          <cell r="C267">
            <v>4.86111</v>
          </cell>
          <cell r="D267">
            <v>-1.9130799999999999</v>
          </cell>
          <cell r="E267">
            <v>-6.8330000000000002E-2</v>
          </cell>
          <cell r="F267">
            <v>0.13072</v>
          </cell>
        </row>
        <row r="268">
          <cell r="A268" t="str">
            <v>BA or MA+</v>
          </cell>
          <cell r="B268">
            <v>6.7741899999999999</v>
          </cell>
          <cell r="C268">
            <v>7.63889</v>
          </cell>
          <cell r="D268">
            <v>0.86470000000000002</v>
          </cell>
          <cell r="E268">
            <v>8.3419999999999994E-2</v>
          </cell>
          <cell r="F268">
            <v>7.213E-2</v>
          </cell>
        </row>
        <row r="269">
          <cell r="A269" t="str">
            <v>Disabled</v>
          </cell>
          <cell r="B269">
            <v>4.2345300000000003</v>
          </cell>
          <cell r="C269">
            <v>5</v>
          </cell>
          <cell r="D269">
            <v>0.76546999999999998</v>
          </cell>
          <cell r="E269">
            <v>-7.9899999999999999E-2</v>
          </cell>
          <cell r="F269">
            <v>-6.1159999999999999E-2</v>
          </cell>
        </row>
        <row r="270">
          <cell r="A270" t="str">
            <v>Veterans</v>
          </cell>
          <cell r="B270">
            <v>7.4193499999999997</v>
          </cell>
          <cell r="C270">
            <v>3.4722200000000001</v>
          </cell>
          <cell r="D270">
            <v>-3.94713</v>
          </cell>
          <cell r="E270">
            <v>4.6039999999999998E-2</v>
          </cell>
          <cell r="F270">
            <v>-0.18171000000000001</v>
          </cell>
        </row>
        <row r="271">
          <cell r="A271" t="str">
            <v>Wage Before Participation</v>
          </cell>
          <cell r="B271">
            <v>43.87097</v>
          </cell>
          <cell r="C271">
            <v>41.379309999999997</v>
          </cell>
          <cell r="D271">
            <v>-2.49166</v>
          </cell>
          <cell r="E271">
            <v>3.2689999999999997E-2</v>
          </cell>
          <cell r="F271">
            <v>-8.1449999999999995E-2</v>
          </cell>
        </row>
        <row r="272">
          <cell r="A272" t="str">
            <v>Coenrolled in WP</v>
          </cell>
          <cell r="B272">
            <v>7.4193499999999997</v>
          </cell>
          <cell r="C272">
            <v>5.5555599999999998</v>
          </cell>
          <cell r="D272">
            <v>-1.8637999999999999</v>
          </cell>
          <cell r="E272">
            <v>-4.3020000000000003E-2</v>
          </cell>
          <cell r="F272">
            <v>8.0180000000000001E-2</v>
          </cell>
        </row>
        <row r="273">
          <cell r="A273" t="str">
            <v>Limited English</v>
          </cell>
          <cell r="B273">
            <v>1.9354800000000001</v>
          </cell>
          <cell r="C273">
            <v>3.4722200000000001</v>
          </cell>
          <cell r="D273">
            <v>1.53674</v>
          </cell>
          <cell r="E273">
            <v>-3.465E-2</v>
          </cell>
          <cell r="F273">
            <v>-5.3240000000000003E-2</v>
          </cell>
        </row>
        <row r="274">
          <cell r="A274" t="str">
            <v>Single Parent</v>
          </cell>
          <cell r="B274">
            <v>37.419350000000001</v>
          </cell>
          <cell r="C274">
            <v>43.75</v>
          </cell>
          <cell r="D274">
            <v>6.3306500000000003</v>
          </cell>
          <cell r="E274">
            <v>9.6000000000000002E-4</v>
          </cell>
          <cell r="F274">
            <v>6.0800000000000003E-3</v>
          </cell>
        </row>
        <row r="275">
          <cell r="A275" t="str">
            <v>Low Income</v>
          </cell>
          <cell r="B275">
            <v>63.548389999999998</v>
          </cell>
          <cell r="C275">
            <v>61.80556</v>
          </cell>
          <cell r="D275">
            <v>-1.7428300000000001</v>
          </cell>
          <cell r="E275">
            <v>3.6150000000000002E-2</v>
          </cell>
          <cell r="F275">
            <v>-6.3009999999999997E-2</v>
          </cell>
        </row>
        <row r="276">
          <cell r="A276" t="str">
            <v>Homeless</v>
          </cell>
          <cell r="B276">
            <v>0.32257999999999998</v>
          </cell>
          <cell r="C276">
            <v>1.38889</v>
          </cell>
          <cell r="D276">
            <v>1.0663100000000001</v>
          </cell>
          <cell r="E276">
            <v>-9.0319999999999998E-2</v>
          </cell>
          <cell r="F276">
            <v>-9.6299999999999997E-2</v>
          </cell>
        </row>
        <row r="277">
          <cell r="A277" t="str">
            <v>Offender</v>
          </cell>
          <cell r="B277">
            <v>10.645160000000001</v>
          </cell>
          <cell r="C277">
            <v>3.4722200000000001</v>
          </cell>
          <cell r="D277">
            <v>-7.1729399999999996</v>
          </cell>
          <cell r="E277">
            <v>-5.2850000000000001E-2</v>
          </cell>
          <cell r="F277">
            <v>0.37907999999999997</v>
          </cell>
        </row>
        <row r="278">
          <cell r="A278" t="str">
            <v>UI Claimant</v>
          </cell>
          <cell r="B278">
            <v>47.096769999999999</v>
          </cell>
          <cell r="C278">
            <v>37.5</v>
          </cell>
          <cell r="D278">
            <v>-9.5967699999999994</v>
          </cell>
          <cell r="E278">
            <v>-2.0129999999999999E-2</v>
          </cell>
          <cell r="F278">
            <v>0.19319</v>
          </cell>
        </row>
        <row r="279">
          <cell r="A279" t="str">
            <v>Unemployment Rate</v>
          </cell>
          <cell r="B279">
            <v>7.5583</v>
          </cell>
          <cell r="C279">
            <v>7.15</v>
          </cell>
          <cell r="D279">
            <v>-0.4083</v>
          </cell>
          <cell r="E279">
            <v>-0.97082000000000002</v>
          </cell>
          <cell r="F279">
            <v>0.39638000000000001</v>
          </cell>
        </row>
        <row r="281">
          <cell r="A281" t="str">
            <v>District of Columbia</v>
          </cell>
        </row>
        <row r="282">
          <cell r="A282" t="str">
            <v>Measure</v>
          </cell>
          <cell r="B282" t="str">
            <v>Entered_Employment_Rate</v>
          </cell>
          <cell r="C282" t="str">
            <v>Year</v>
          </cell>
        </row>
        <row r="283">
          <cell r="A283" t="str">
            <v>State Fips Code</v>
          </cell>
          <cell r="B283">
            <v>11</v>
          </cell>
          <cell r="C283">
            <v>2011</v>
          </cell>
        </row>
        <row r="284">
          <cell r="A284" t="str">
            <v>Actual Outcome</v>
          </cell>
          <cell r="B284">
            <v>59.9</v>
          </cell>
          <cell r="C284">
            <v>2011</v>
          </cell>
        </row>
        <row r="285">
          <cell r="A285" t="str">
            <v>Total Adjustment</v>
          </cell>
          <cell r="B285">
            <v>0.2</v>
          </cell>
          <cell r="C285">
            <v>2013</v>
          </cell>
        </row>
        <row r="286">
          <cell r="A286" t="str">
            <v>Target</v>
          </cell>
          <cell r="B286">
            <v>60.1</v>
          </cell>
          <cell r="C286">
            <v>2013</v>
          </cell>
        </row>
        <row r="288">
          <cell r="A288" t="str">
            <v>Variables</v>
          </cell>
          <cell r="B288" t="str">
            <v>Base_Year</v>
          </cell>
          <cell r="C288" t="str">
            <v>Current_Values</v>
          </cell>
          <cell r="D288" t="str">
            <v>Difference</v>
          </cell>
          <cell r="E288" t="str">
            <v>Weights</v>
          </cell>
          <cell r="F288" t="str">
            <v>Effect_Per_Factor</v>
          </cell>
        </row>
        <row r="289">
          <cell r="A289" t="str">
            <v>Female</v>
          </cell>
          <cell r="B289">
            <v>48.912019999999998</v>
          </cell>
          <cell r="C289">
            <v>52.157359999999997</v>
          </cell>
          <cell r="D289">
            <v>3.2453500000000002</v>
          </cell>
          <cell r="E289">
            <v>6.7909999999999998E-2</v>
          </cell>
          <cell r="F289">
            <v>0.22037999999999999</v>
          </cell>
        </row>
        <row r="290">
          <cell r="A290" t="str">
            <v>Age 26-35</v>
          </cell>
          <cell r="B290">
            <v>21.665089999999999</v>
          </cell>
          <cell r="C290">
            <v>22.461929999999999</v>
          </cell>
          <cell r="D290">
            <v>0.79683999999999999</v>
          </cell>
          <cell r="E290">
            <v>5.9800000000000001E-3</v>
          </cell>
          <cell r="F290">
            <v>4.7699999999999999E-3</v>
          </cell>
        </row>
        <row r="291">
          <cell r="A291" t="str">
            <v>Age 36-45</v>
          </cell>
          <cell r="B291">
            <v>21.192049999999998</v>
          </cell>
          <cell r="C291">
            <v>18.908629999999999</v>
          </cell>
          <cell r="D291">
            <v>-2.28342</v>
          </cell>
          <cell r="E291">
            <v>1.0319999999999999E-2</v>
          </cell>
          <cell r="F291">
            <v>-2.3570000000000001E-2</v>
          </cell>
        </row>
        <row r="292">
          <cell r="A292" t="str">
            <v>Age 46-55</v>
          </cell>
          <cell r="B292">
            <v>24.030270000000002</v>
          </cell>
          <cell r="C292">
            <v>24.746189999999999</v>
          </cell>
          <cell r="D292">
            <v>0.71592</v>
          </cell>
          <cell r="E292">
            <v>-4.3589999999999997E-2</v>
          </cell>
          <cell r="F292">
            <v>-3.1199999999999999E-2</v>
          </cell>
        </row>
        <row r="293">
          <cell r="A293" t="str">
            <v>Age 56-65</v>
          </cell>
          <cell r="B293">
            <v>7.9470200000000002</v>
          </cell>
          <cell r="C293">
            <v>10.02538</v>
          </cell>
          <cell r="D293">
            <v>2.07836</v>
          </cell>
          <cell r="E293">
            <v>-0.25239</v>
          </cell>
          <cell r="F293">
            <v>-0.52454999999999996</v>
          </cell>
        </row>
        <row r="294">
          <cell r="A294" t="str">
            <v>Age 66+</v>
          </cell>
          <cell r="B294">
            <v>0.56764000000000003</v>
          </cell>
          <cell r="C294">
            <v>0.88832</v>
          </cell>
          <cell r="D294">
            <v>0.32068000000000002</v>
          </cell>
          <cell r="E294">
            <v>-0.89795000000000003</v>
          </cell>
          <cell r="F294">
            <v>-0.28795999999999999</v>
          </cell>
        </row>
        <row r="295">
          <cell r="A295" t="str">
            <v>Hispanic</v>
          </cell>
          <cell r="B295">
            <v>3.9880399999999998</v>
          </cell>
          <cell r="C295">
            <v>5.6010900000000001</v>
          </cell>
          <cell r="D295">
            <v>1.6130599999999999</v>
          </cell>
          <cell r="E295">
            <v>5.6299999999999996E-3</v>
          </cell>
          <cell r="F295">
            <v>9.0799999999999995E-3</v>
          </cell>
        </row>
        <row r="296">
          <cell r="A296" t="str">
            <v>Asian</v>
          </cell>
          <cell r="B296">
            <v>0.39879999999999999</v>
          </cell>
          <cell r="C296">
            <v>0.40983999999999998</v>
          </cell>
          <cell r="D296">
            <v>1.103E-2</v>
          </cell>
          <cell r="E296">
            <v>9.4799999999999995E-2</v>
          </cell>
          <cell r="F296">
            <v>1.0499999999999999E-3</v>
          </cell>
        </row>
        <row r="297">
          <cell r="A297" t="str">
            <v>African American</v>
          </cell>
          <cell r="B297">
            <v>91.32602</v>
          </cell>
          <cell r="C297">
            <v>87.431690000000003</v>
          </cell>
          <cell r="D297">
            <v>-3.8943300000000001</v>
          </cell>
          <cell r="E297">
            <v>-9.5060000000000006E-2</v>
          </cell>
          <cell r="F297">
            <v>0.37019000000000002</v>
          </cell>
        </row>
        <row r="298">
          <cell r="A298" t="str">
            <v>Native Hawaiian or Pacific Islander</v>
          </cell>
          <cell r="B298">
            <v>9.9699999999999997E-2</v>
          </cell>
          <cell r="C298">
            <v>0.13661000000000001</v>
          </cell>
          <cell r="D298">
            <v>3.6909999999999998E-2</v>
          </cell>
          <cell r="E298">
            <v>-0.1183</v>
          </cell>
          <cell r="F298">
            <v>-4.3699999999999998E-3</v>
          </cell>
        </row>
        <row r="299">
          <cell r="A299" t="str">
            <v>American Indian or Alaska Native</v>
          </cell>
          <cell r="B299">
            <v>0.19939999999999999</v>
          </cell>
          <cell r="C299">
            <v>0.13661000000000001</v>
          </cell>
          <cell r="D299">
            <v>-6.2789999999999999E-2</v>
          </cell>
          <cell r="E299">
            <v>-0.11259</v>
          </cell>
          <cell r="F299">
            <v>7.0699999999999999E-3</v>
          </cell>
        </row>
        <row r="300">
          <cell r="A300" t="str">
            <v>Multiple Races</v>
          </cell>
          <cell r="B300">
            <v>1.2961100000000001</v>
          </cell>
          <cell r="C300">
            <v>2.8688500000000001</v>
          </cell>
          <cell r="D300">
            <v>1.57274</v>
          </cell>
          <cell r="E300">
            <v>-0.25409999999999999</v>
          </cell>
          <cell r="F300">
            <v>-0.39962999999999999</v>
          </cell>
        </row>
        <row r="301">
          <cell r="A301" t="str">
            <v>Highschool Dropout</v>
          </cell>
          <cell r="B301">
            <v>4.5667400000000002</v>
          </cell>
          <cell r="C301">
            <v>8.5910700000000002</v>
          </cell>
          <cell r="D301">
            <v>4.0243200000000003</v>
          </cell>
          <cell r="E301">
            <v>-0.13616</v>
          </cell>
          <cell r="F301">
            <v>-0.54793999999999998</v>
          </cell>
        </row>
        <row r="302">
          <cell r="A302" t="str">
            <v>AA or PS</v>
          </cell>
          <cell r="B302">
            <v>2.1077300000000001</v>
          </cell>
          <cell r="C302">
            <v>2.2336800000000001</v>
          </cell>
          <cell r="D302">
            <v>0.12595000000000001</v>
          </cell>
          <cell r="E302">
            <v>-6.8330000000000002E-2</v>
          </cell>
          <cell r="F302">
            <v>-8.6099999999999996E-3</v>
          </cell>
        </row>
        <row r="303">
          <cell r="A303" t="str">
            <v>BA or MA+</v>
          </cell>
          <cell r="B303">
            <v>11.47541</v>
          </cell>
          <cell r="C303">
            <v>13.573880000000001</v>
          </cell>
          <cell r="D303">
            <v>2.0984699999999998</v>
          </cell>
          <cell r="E303">
            <v>8.3419999999999994E-2</v>
          </cell>
          <cell r="F303">
            <v>0.17504</v>
          </cell>
        </row>
        <row r="304">
          <cell r="A304" t="str">
            <v>Disabled</v>
          </cell>
          <cell r="B304">
            <v>1.7975399999999999</v>
          </cell>
          <cell r="C304">
            <v>4.3147200000000003</v>
          </cell>
          <cell r="D304">
            <v>2.5171800000000002</v>
          </cell>
          <cell r="E304">
            <v>-7.9899999999999999E-2</v>
          </cell>
          <cell r="F304">
            <v>-0.20111999999999999</v>
          </cell>
        </row>
        <row r="305">
          <cell r="A305" t="str">
            <v>Veterans</v>
          </cell>
          <cell r="B305">
            <v>6.3386899999999997</v>
          </cell>
          <cell r="C305">
            <v>5.9644700000000004</v>
          </cell>
          <cell r="D305">
            <v>-0.37423000000000001</v>
          </cell>
          <cell r="E305">
            <v>4.6039999999999998E-2</v>
          </cell>
          <cell r="F305">
            <v>-1.7229999999999999E-2</v>
          </cell>
        </row>
        <row r="306">
          <cell r="A306" t="str">
            <v>Wage Before Participation</v>
          </cell>
          <cell r="B306">
            <v>27.530750000000001</v>
          </cell>
          <cell r="C306">
            <v>31.50685</v>
          </cell>
          <cell r="D306">
            <v>3.9761000000000002</v>
          </cell>
          <cell r="E306">
            <v>3.2689999999999997E-2</v>
          </cell>
          <cell r="F306">
            <v>0.12997</v>
          </cell>
        </row>
        <row r="307">
          <cell r="A307" t="str">
            <v>Coenrolled in WP</v>
          </cell>
          <cell r="B307">
            <v>99.621570000000006</v>
          </cell>
          <cell r="C307">
            <v>99.746189999999999</v>
          </cell>
          <cell r="D307">
            <v>0.12461999999999999</v>
          </cell>
          <cell r="E307">
            <v>-4.3020000000000003E-2</v>
          </cell>
          <cell r="F307">
            <v>-5.3600000000000002E-3</v>
          </cell>
        </row>
        <row r="308">
          <cell r="A308" t="str">
            <v>Limited English</v>
          </cell>
          <cell r="B308">
            <v>1.5222500000000001</v>
          </cell>
          <cell r="C308">
            <v>1.8900300000000001</v>
          </cell>
          <cell r="D308">
            <v>0.36779000000000001</v>
          </cell>
          <cell r="E308">
            <v>-3.465E-2</v>
          </cell>
          <cell r="F308">
            <v>-1.274E-2</v>
          </cell>
        </row>
        <row r="309">
          <cell r="A309" t="str">
            <v>Single Parent</v>
          </cell>
          <cell r="B309">
            <v>11.592510000000001</v>
          </cell>
          <cell r="C309">
            <v>16.32302</v>
          </cell>
          <cell r="D309">
            <v>4.7305200000000003</v>
          </cell>
          <cell r="E309">
            <v>9.6000000000000002E-4</v>
          </cell>
          <cell r="F309">
            <v>4.5500000000000002E-3</v>
          </cell>
        </row>
        <row r="310">
          <cell r="A310" t="str">
            <v>Low Income</v>
          </cell>
          <cell r="B310">
            <v>85.480090000000004</v>
          </cell>
          <cell r="C310">
            <v>85.910650000000004</v>
          </cell>
          <cell r="D310">
            <v>0.43056</v>
          </cell>
          <cell r="E310">
            <v>3.6150000000000002E-2</v>
          </cell>
          <cell r="F310">
            <v>1.5570000000000001E-2</v>
          </cell>
        </row>
        <row r="311">
          <cell r="A311" t="str">
            <v>Homeless</v>
          </cell>
          <cell r="B311">
            <v>3.8641700000000001</v>
          </cell>
          <cell r="C311">
            <v>4.6391799999999996</v>
          </cell>
          <cell r="D311">
            <v>0.77500999999999998</v>
          </cell>
          <cell r="E311">
            <v>-9.0319999999999998E-2</v>
          </cell>
          <cell r="F311">
            <v>-7.0000000000000007E-2</v>
          </cell>
        </row>
        <row r="312">
          <cell r="A312" t="str">
            <v>Offender</v>
          </cell>
          <cell r="B312">
            <v>16.042149999999999</v>
          </cell>
          <cell r="C312">
            <v>12.371130000000001</v>
          </cell>
          <cell r="D312">
            <v>-3.6710199999999999</v>
          </cell>
          <cell r="E312">
            <v>-5.2850000000000001E-2</v>
          </cell>
          <cell r="F312">
            <v>0.19400999999999999</v>
          </cell>
        </row>
        <row r="313">
          <cell r="A313" t="str">
            <v>UI Claimant</v>
          </cell>
          <cell r="B313">
            <v>32.903979999999997</v>
          </cell>
          <cell r="C313">
            <v>34.536079999999998</v>
          </cell>
          <cell r="D313">
            <v>1.6321000000000001</v>
          </cell>
          <cell r="E313">
            <v>-2.0129999999999999E-2</v>
          </cell>
          <cell r="F313">
            <v>-3.286E-2</v>
          </cell>
        </row>
        <row r="314">
          <cell r="A314" t="str">
            <v>Unemployment Rate</v>
          </cell>
          <cell r="B314">
            <v>10.166700000000001</v>
          </cell>
          <cell r="C314">
            <v>8.9</v>
          </cell>
          <cell r="D314">
            <v>-1.2666999999999999</v>
          </cell>
          <cell r="E314">
            <v>-0.97082000000000002</v>
          </cell>
          <cell r="F314">
            <v>1.22973</v>
          </cell>
        </row>
        <row r="316">
          <cell r="A316" t="str">
            <v xml:space="preserve">Florida             </v>
          </cell>
        </row>
        <row r="317">
          <cell r="A317" t="str">
            <v>Measure</v>
          </cell>
          <cell r="B317" t="str">
            <v>Entered_Employment_Rate</v>
          </cell>
          <cell r="C317" t="str">
            <v>Year</v>
          </cell>
        </row>
        <row r="318">
          <cell r="A318" t="str">
            <v>State Fips Code</v>
          </cell>
          <cell r="B318">
            <v>12</v>
          </cell>
          <cell r="C318">
            <v>2011</v>
          </cell>
        </row>
        <row r="319">
          <cell r="A319" t="str">
            <v>Actual Outcome</v>
          </cell>
          <cell r="B319">
            <v>74.2</v>
          </cell>
          <cell r="C319">
            <v>2011</v>
          </cell>
        </row>
        <row r="320">
          <cell r="A320" t="str">
            <v>Total Adjustment</v>
          </cell>
          <cell r="B320">
            <v>3.7</v>
          </cell>
          <cell r="C320">
            <v>2013</v>
          </cell>
        </row>
        <row r="321">
          <cell r="A321" t="str">
            <v>Target</v>
          </cell>
          <cell r="B321">
            <v>77.900000000000006</v>
          </cell>
          <cell r="C321">
            <v>2013</v>
          </cell>
        </row>
        <row r="323">
          <cell r="A323" t="str">
            <v>Variables</v>
          </cell>
          <cell r="B323" t="str">
            <v>Base_Year</v>
          </cell>
          <cell r="C323" t="str">
            <v>Current_Values</v>
          </cell>
          <cell r="D323" t="str">
            <v>Difference</v>
          </cell>
          <cell r="E323" t="str">
            <v>Weights</v>
          </cell>
          <cell r="F323" t="str">
            <v>Effect_Per_Factor</v>
          </cell>
        </row>
        <row r="324">
          <cell r="A324" t="str">
            <v>Female</v>
          </cell>
          <cell r="B324">
            <v>58.069740000000003</v>
          </cell>
          <cell r="C324">
            <v>60.296080000000003</v>
          </cell>
          <cell r="D324">
            <v>2.22634</v>
          </cell>
          <cell r="E324">
            <v>6.7909999999999998E-2</v>
          </cell>
          <cell r="F324">
            <v>0.15118999999999999</v>
          </cell>
        </row>
        <row r="325">
          <cell r="A325" t="str">
            <v>Age 26-35</v>
          </cell>
          <cell r="B325">
            <v>27.546700000000001</v>
          </cell>
          <cell r="C325">
            <v>28.194189999999999</v>
          </cell>
          <cell r="D325">
            <v>0.64749000000000001</v>
          </cell>
          <cell r="E325">
            <v>5.9800000000000001E-3</v>
          </cell>
          <cell r="F325">
            <v>3.8700000000000002E-3</v>
          </cell>
        </row>
        <row r="326">
          <cell r="A326" t="str">
            <v>Age 36-45</v>
          </cell>
          <cell r="B326">
            <v>23.325030000000002</v>
          </cell>
          <cell r="C326">
            <v>22.125900000000001</v>
          </cell>
          <cell r="D326">
            <v>-1.19913</v>
          </cell>
          <cell r="E326">
            <v>1.0319999999999999E-2</v>
          </cell>
          <cell r="F326">
            <v>-1.238E-2</v>
          </cell>
        </row>
        <row r="327">
          <cell r="A327" t="str">
            <v>Age 46-55</v>
          </cell>
          <cell r="B327">
            <v>19.215440000000001</v>
          </cell>
          <cell r="C327">
            <v>17.52467</v>
          </cell>
          <cell r="D327">
            <v>-1.6907700000000001</v>
          </cell>
          <cell r="E327">
            <v>-4.3589999999999997E-2</v>
          </cell>
          <cell r="F327">
            <v>7.3700000000000002E-2</v>
          </cell>
        </row>
        <row r="328">
          <cell r="A328" t="str">
            <v>Age 56-65</v>
          </cell>
          <cell r="B328">
            <v>7.1481899999999996</v>
          </cell>
          <cell r="C328">
            <v>6.2283299999999997</v>
          </cell>
          <cell r="D328">
            <v>-0.91986999999999997</v>
          </cell>
          <cell r="E328">
            <v>-0.25239</v>
          </cell>
          <cell r="F328">
            <v>0.23216000000000001</v>
          </cell>
        </row>
        <row r="329">
          <cell r="A329" t="str">
            <v>Age 66+</v>
          </cell>
          <cell r="B329">
            <v>1.2577799999999999</v>
          </cell>
          <cell r="C329">
            <v>0.61350000000000005</v>
          </cell>
          <cell r="D329">
            <v>-0.64429000000000003</v>
          </cell>
          <cell r="E329">
            <v>-0.89795000000000003</v>
          </cell>
          <cell r="F329">
            <v>0.57854000000000005</v>
          </cell>
        </row>
        <row r="330">
          <cell r="A330" t="str">
            <v>Hispanic</v>
          </cell>
          <cell r="B330">
            <v>25.72165</v>
          </cell>
          <cell r="C330">
            <v>24.754799999999999</v>
          </cell>
          <cell r="D330">
            <v>-0.96684999999999999</v>
          </cell>
          <cell r="E330">
            <v>5.6299999999999996E-3</v>
          </cell>
          <cell r="F330">
            <v>-5.4400000000000004E-3</v>
          </cell>
        </row>
        <row r="331">
          <cell r="A331" t="str">
            <v>Asian</v>
          </cell>
          <cell r="B331">
            <v>0.91495000000000004</v>
          </cell>
          <cell r="C331">
            <v>1.28471</v>
          </cell>
          <cell r="D331">
            <v>0.36975999999999998</v>
          </cell>
          <cell r="E331">
            <v>9.4799999999999995E-2</v>
          </cell>
          <cell r="F331">
            <v>3.5049999999999998E-2</v>
          </cell>
        </row>
        <row r="332">
          <cell r="A332" t="str">
            <v>African American</v>
          </cell>
          <cell r="B332">
            <v>31.997420000000002</v>
          </cell>
          <cell r="C332">
            <v>33.485289999999999</v>
          </cell>
          <cell r="D332">
            <v>1.48787</v>
          </cell>
          <cell r="E332">
            <v>-9.5060000000000006E-2</v>
          </cell>
          <cell r="F332">
            <v>-0.14143</v>
          </cell>
        </row>
        <row r="333">
          <cell r="A333" t="str">
            <v>Native Hawaiian or Pacific Islander</v>
          </cell>
          <cell r="B333">
            <v>9.0209999999999999E-2</v>
          </cell>
          <cell r="C333">
            <v>0.19339999999999999</v>
          </cell>
          <cell r="D333">
            <v>0.10319</v>
          </cell>
          <cell r="E333">
            <v>-0.1183</v>
          </cell>
          <cell r="F333">
            <v>-1.221E-2</v>
          </cell>
        </row>
        <row r="334">
          <cell r="A334" t="str">
            <v>American Indian or Alaska Native</v>
          </cell>
          <cell r="B334">
            <v>0.4768</v>
          </cell>
          <cell r="C334">
            <v>0.33154</v>
          </cell>
          <cell r="D334">
            <v>-0.14527000000000001</v>
          </cell>
          <cell r="E334">
            <v>-0.11259</v>
          </cell>
          <cell r="F334">
            <v>1.636E-2</v>
          </cell>
        </row>
        <row r="335">
          <cell r="A335" t="str">
            <v>Multiple Races</v>
          </cell>
          <cell r="B335">
            <v>1.49485</v>
          </cell>
          <cell r="C335">
            <v>1.38141</v>
          </cell>
          <cell r="D335">
            <v>-0.11344</v>
          </cell>
          <cell r="E335">
            <v>-0.25409999999999999</v>
          </cell>
          <cell r="F335">
            <v>2.8819999999999998E-2</v>
          </cell>
        </row>
        <row r="336">
          <cell r="A336" t="str">
            <v>Highschool Dropout</v>
          </cell>
          <cell r="B336">
            <v>9.1526599999999991</v>
          </cell>
          <cell r="C336">
            <v>7.3006200000000003</v>
          </cell>
          <cell r="D336">
            <v>-1.8520300000000001</v>
          </cell>
          <cell r="E336">
            <v>-0.13616</v>
          </cell>
          <cell r="F336">
            <v>0.25217000000000001</v>
          </cell>
        </row>
        <row r="337">
          <cell r="A337" t="str">
            <v>AA or PS</v>
          </cell>
          <cell r="B337">
            <v>8.57531</v>
          </cell>
          <cell r="C337">
            <v>12.54426</v>
          </cell>
          <cell r="D337">
            <v>3.96895</v>
          </cell>
          <cell r="E337">
            <v>-6.8330000000000002E-2</v>
          </cell>
          <cell r="F337">
            <v>-0.2712</v>
          </cell>
        </row>
        <row r="338">
          <cell r="A338" t="str">
            <v>BA or MA+</v>
          </cell>
          <cell r="B338">
            <v>13.39786</v>
          </cell>
          <cell r="C338">
            <v>12.42624</v>
          </cell>
          <cell r="D338">
            <v>-0.97162999999999999</v>
          </cell>
          <cell r="E338">
            <v>8.3419999999999994E-2</v>
          </cell>
          <cell r="F338">
            <v>-8.1049999999999997E-2</v>
          </cell>
        </row>
        <row r="339">
          <cell r="A339" t="str">
            <v>Disabled</v>
          </cell>
          <cell r="B339">
            <v>3.5242800000000001</v>
          </cell>
          <cell r="C339">
            <v>3.4942700000000002</v>
          </cell>
          <cell r="D339">
            <v>-3.0020000000000002E-2</v>
          </cell>
          <cell r="E339">
            <v>-7.9899999999999999E-2</v>
          </cell>
          <cell r="F339">
            <v>2.3999999999999998E-3</v>
          </cell>
        </row>
        <row r="340">
          <cell r="A340" t="str">
            <v>Veterans</v>
          </cell>
          <cell r="B340">
            <v>6.81196</v>
          </cell>
          <cell r="C340">
            <v>6.5350799999999998</v>
          </cell>
          <cell r="D340">
            <v>-0.27688000000000001</v>
          </cell>
          <cell r="E340">
            <v>4.6039999999999998E-2</v>
          </cell>
          <cell r="F340">
            <v>-1.2749999999999999E-2</v>
          </cell>
        </row>
        <row r="341">
          <cell r="A341" t="str">
            <v>Wage Before Participation</v>
          </cell>
          <cell r="B341">
            <v>35.417189999999998</v>
          </cell>
          <cell r="C341">
            <v>35.457329999999999</v>
          </cell>
          <cell r="D341">
            <v>4.0140000000000002E-2</v>
          </cell>
          <cell r="E341">
            <v>3.2689999999999997E-2</v>
          </cell>
          <cell r="F341">
            <v>1.31E-3</v>
          </cell>
        </row>
        <row r="342">
          <cell r="A342" t="str">
            <v>Coenrolled in WP</v>
          </cell>
          <cell r="B342">
            <v>92.864260000000002</v>
          </cell>
          <cell r="C342">
            <v>93.531610000000001</v>
          </cell>
          <cell r="D342">
            <v>0.66735</v>
          </cell>
          <cell r="E342">
            <v>-4.3020000000000003E-2</v>
          </cell>
          <cell r="F342">
            <v>-2.8709999999999999E-2</v>
          </cell>
        </row>
        <row r="343">
          <cell r="A343" t="str">
            <v>Limited English</v>
          </cell>
          <cell r="B343">
            <v>1.3754500000000001</v>
          </cell>
          <cell r="C343">
            <v>1.2814000000000001</v>
          </cell>
          <cell r="D343">
            <v>-9.4039999999999999E-2</v>
          </cell>
          <cell r="E343">
            <v>-3.465E-2</v>
          </cell>
          <cell r="F343">
            <v>3.2599999999999999E-3</v>
          </cell>
        </row>
        <row r="344">
          <cell r="A344" t="str">
            <v>Single Parent</v>
          </cell>
          <cell r="B344">
            <v>15.452540000000001</v>
          </cell>
          <cell r="C344">
            <v>18.445460000000001</v>
          </cell>
          <cell r="D344">
            <v>2.9929199999999998</v>
          </cell>
          <cell r="E344">
            <v>9.6000000000000002E-4</v>
          </cell>
          <cell r="F344">
            <v>2.8800000000000002E-3</v>
          </cell>
        </row>
        <row r="345">
          <cell r="A345" t="str">
            <v>Low Income</v>
          </cell>
          <cell r="B345">
            <v>77.500420000000005</v>
          </cell>
          <cell r="C345">
            <v>97.976730000000003</v>
          </cell>
          <cell r="D345">
            <v>20.476310000000002</v>
          </cell>
          <cell r="E345">
            <v>3.6150000000000002E-2</v>
          </cell>
          <cell r="F345">
            <v>0.74026000000000003</v>
          </cell>
        </row>
        <row r="346">
          <cell r="A346" t="str">
            <v>Homeless</v>
          </cell>
          <cell r="B346">
            <v>1.73204</v>
          </cell>
          <cell r="C346">
            <v>1.8715200000000001</v>
          </cell>
          <cell r="D346">
            <v>0.13947999999999999</v>
          </cell>
          <cell r="E346">
            <v>-9.0319999999999998E-2</v>
          </cell>
          <cell r="F346">
            <v>-1.26E-2</v>
          </cell>
        </row>
        <row r="347">
          <cell r="A347" t="str">
            <v>Offender</v>
          </cell>
          <cell r="B347">
            <v>10.0017</v>
          </cell>
          <cell r="C347">
            <v>10.217499999999999</v>
          </cell>
          <cell r="D347">
            <v>0.21579999999999999</v>
          </cell>
          <cell r="E347">
            <v>-5.2850000000000001E-2</v>
          </cell>
          <cell r="F347">
            <v>-1.14E-2</v>
          </cell>
        </row>
        <row r="348">
          <cell r="A348" t="str">
            <v>UI Claimant</v>
          </cell>
          <cell r="B348">
            <v>15.605370000000001</v>
          </cell>
          <cell r="C348">
            <v>12.08902</v>
          </cell>
          <cell r="D348">
            <v>-3.51634</v>
          </cell>
          <cell r="E348">
            <v>-2.0129999999999999E-2</v>
          </cell>
          <cell r="F348">
            <v>7.0790000000000006E-2</v>
          </cell>
        </row>
        <row r="349">
          <cell r="A349" t="str">
            <v>Unemployment Rate</v>
          </cell>
          <cell r="B349">
            <v>10.683299999999999</v>
          </cell>
          <cell r="C349">
            <v>8.5083000000000002</v>
          </cell>
          <cell r="D349">
            <v>-2.1749999999999998</v>
          </cell>
          <cell r="E349">
            <v>-0.97082000000000002</v>
          </cell>
          <cell r="F349">
            <v>2.1115200000000001</v>
          </cell>
        </row>
        <row r="351">
          <cell r="A351" t="str">
            <v xml:space="preserve">Georgia             </v>
          </cell>
        </row>
        <row r="352">
          <cell r="A352" t="str">
            <v>Measure</v>
          </cell>
          <cell r="B352" t="str">
            <v>Entered_Employment_Rate</v>
          </cell>
          <cell r="C352" t="str">
            <v>Year</v>
          </cell>
        </row>
        <row r="353">
          <cell r="A353" t="str">
            <v>State Fips Code</v>
          </cell>
          <cell r="B353">
            <v>13</v>
          </cell>
          <cell r="C353">
            <v>2011</v>
          </cell>
        </row>
        <row r="354">
          <cell r="A354" t="str">
            <v>Actual Outcome</v>
          </cell>
          <cell r="B354">
            <v>71.900000000000006</v>
          </cell>
          <cell r="C354">
            <v>2011</v>
          </cell>
        </row>
        <row r="355">
          <cell r="A355" t="str">
            <v>Total Adjustment</v>
          </cell>
          <cell r="B355">
            <v>2</v>
          </cell>
          <cell r="C355">
            <v>2013</v>
          </cell>
        </row>
        <row r="356">
          <cell r="A356" t="str">
            <v>Target</v>
          </cell>
          <cell r="B356">
            <v>73.900000000000006</v>
          </cell>
          <cell r="C356">
            <v>2013</v>
          </cell>
        </row>
        <row r="358">
          <cell r="A358" t="str">
            <v>Variables</v>
          </cell>
          <cell r="B358" t="str">
            <v>Base_Year</v>
          </cell>
          <cell r="C358" t="str">
            <v>Current_Values</v>
          </cell>
          <cell r="D358" t="str">
            <v>Difference</v>
          </cell>
          <cell r="E358" t="str">
            <v>Weights</v>
          </cell>
          <cell r="F358" t="str">
            <v>Effect_Per_Factor</v>
          </cell>
        </row>
        <row r="359">
          <cell r="A359" t="str">
            <v>Female</v>
          </cell>
          <cell r="B359">
            <v>56.115110000000001</v>
          </cell>
          <cell r="C359">
            <v>59.695509999999999</v>
          </cell>
          <cell r="D359">
            <v>3.5804</v>
          </cell>
          <cell r="E359">
            <v>6.7909999999999998E-2</v>
          </cell>
          <cell r="F359">
            <v>0.24314</v>
          </cell>
        </row>
        <row r="360">
          <cell r="A360" t="str">
            <v>Age 26-35</v>
          </cell>
          <cell r="B360">
            <v>32.682429999999997</v>
          </cell>
          <cell r="C360">
            <v>32.932690000000001</v>
          </cell>
          <cell r="D360">
            <v>0.25026999999999999</v>
          </cell>
          <cell r="E360">
            <v>5.9800000000000001E-3</v>
          </cell>
          <cell r="F360">
            <v>1.5E-3</v>
          </cell>
        </row>
        <row r="361">
          <cell r="A361" t="str">
            <v>Age 36-45</v>
          </cell>
          <cell r="B361">
            <v>22.66187</v>
          </cell>
          <cell r="C361">
            <v>23.076920000000001</v>
          </cell>
          <cell r="D361">
            <v>0.41504999999999997</v>
          </cell>
          <cell r="E361">
            <v>1.0319999999999999E-2</v>
          </cell>
          <cell r="F361">
            <v>4.2900000000000004E-3</v>
          </cell>
        </row>
        <row r="362">
          <cell r="A362" t="str">
            <v>Age 46-55</v>
          </cell>
          <cell r="B362">
            <v>14.46557</v>
          </cell>
          <cell r="C362">
            <v>13.808759999999999</v>
          </cell>
          <cell r="D362">
            <v>-0.65681</v>
          </cell>
          <cell r="E362">
            <v>-4.3589999999999997E-2</v>
          </cell>
          <cell r="F362">
            <v>2.8629999999999999E-2</v>
          </cell>
        </row>
        <row r="363">
          <cell r="A363" t="str">
            <v>Age 56-65</v>
          </cell>
          <cell r="B363">
            <v>3.5200399999999998</v>
          </cell>
          <cell r="C363">
            <v>4.2735000000000003</v>
          </cell>
          <cell r="D363">
            <v>0.75346000000000002</v>
          </cell>
          <cell r="E363">
            <v>-0.25239</v>
          </cell>
          <cell r="F363">
            <v>-0.19016</v>
          </cell>
        </row>
        <row r="364">
          <cell r="A364" t="str">
            <v>Age 66+</v>
          </cell>
          <cell r="B364">
            <v>0.35970999999999997</v>
          </cell>
          <cell r="C364">
            <v>0.32051000000000002</v>
          </cell>
          <cell r="D364">
            <v>-3.9199999999999999E-2</v>
          </cell>
          <cell r="E364">
            <v>-0.89795000000000003</v>
          </cell>
          <cell r="F364">
            <v>3.5200000000000002E-2</v>
          </cell>
        </row>
        <row r="365">
          <cell r="A365" t="str">
            <v>Hispanic</v>
          </cell>
          <cell r="B365">
            <v>2.7312500000000002</v>
          </cell>
          <cell r="C365">
            <v>2.6788099999999999</v>
          </cell>
          <cell r="D365">
            <v>-5.2440000000000001E-2</v>
          </cell>
          <cell r="E365">
            <v>5.6299999999999996E-3</v>
          </cell>
          <cell r="F365">
            <v>-2.9999999999999997E-4</v>
          </cell>
        </row>
        <row r="366">
          <cell r="A366" t="str">
            <v>Asian</v>
          </cell>
          <cell r="B366">
            <v>0.90183000000000002</v>
          </cell>
          <cell r="C366">
            <v>0.61612999999999996</v>
          </cell>
          <cell r="D366">
            <v>-0.28570000000000001</v>
          </cell>
          <cell r="E366">
            <v>9.4799999999999995E-2</v>
          </cell>
          <cell r="F366">
            <v>-2.708E-2</v>
          </cell>
        </row>
        <row r="367">
          <cell r="A367" t="str">
            <v>African American</v>
          </cell>
          <cell r="B367">
            <v>63.901060000000001</v>
          </cell>
          <cell r="C367">
            <v>61.826949999999997</v>
          </cell>
          <cell r="D367">
            <v>-2.0741100000000001</v>
          </cell>
          <cell r="E367">
            <v>-9.5060000000000006E-2</v>
          </cell>
          <cell r="F367">
            <v>0.19716</v>
          </cell>
        </row>
        <row r="368">
          <cell r="A368" t="str">
            <v>Native Hawaiian or Pacific Islander</v>
          </cell>
          <cell r="B368">
            <v>0.12883</v>
          </cell>
          <cell r="C368">
            <v>8.0360000000000001E-2</v>
          </cell>
          <cell r="D368">
            <v>-4.8469999999999999E-2</v>
          </cell>
          <cell r="E368">
            <v>-0.1183</v>
          </cell>
          <cell r="F368">
            <v>5.7299999999999999E-3</v>
          </cell>
        </row>
        <row r="369">
          <cell r="A369" t="str">
            <v>American Indian or Alaska Native</v>
          </cell>
          <cell r="B369">
            <v>0.25767000000000001</v>
          </cell>
          <cell r="C369">
            <v>0.24109</v>
          </cell>
          <cell r="D369">
            <v>-1.6570000000000001E-2</v>
          </cell>
          <cell r="E369">
            <v>-0.11259</v>
          </cell>
          <cell r="F369">
            <v>1.8699999999999999E-3</v>
          </cell>
        </row>
        <row r="370">
          <cell r="A370" t="str">
            <v>Multiple Races</v>
          </cell>
          <cell r="B370">
            <v>0.97912999999999994</v>
          </cell>
          <cell r="C370">
            <v>0.69649000000000005</v>
          </cell>
          <cell r="D370">
            <v>-0.28264</v>
          </cell>
          <cell r="E370">
            <v>-0.25409999999999999</v>
          </cell>
          <cell r="F370">
            <v>7.1819999999999995E-2</v>
          </cell>
        </row>
        <row r="371">
          <cell r="A371" t="str">
            <v>Highschool Dropout</v>
          </cell>
          <cell r="B371">
            <v>9.1705400000000008</v>
          </cell>
          <cell r="C371">
            <v>7.6855399999999996</v>
          </cell>
          <cell r="D371">
            <v>-1.4850099999999999</v>
          </cell>
          <cell r="E371">
            <v>-0.13616</v>
          </cell>
          <cell r="F371">
            <v>0.20219000000000001</v>
          </cell>
        </row>
        <row r="372">
          <cell r="A372" t="str">
            <v>AA or PS</v>
          </cell>
          <cell r="B372">
            <v>6.4330699999999998</v>
          </cell>
          <cell r="C372">
            <v>6.7468500000000002</v>
          </cell>
          <cell r="D372">
            <v>0.31378</v>
          </cell>
          <cell r="E372">
            <v>-6.8330000000000002E-2</v>
          </cell>
          <cell r="F372">
            <v>-2.1440000000000001E-2</v>
          </cell>
        </row>
        <row r="373">
          <cell r="A373" t="str">
            <v>BA or MA+</v>
          </cell>
          <cell r="B373">
            <v>4.3799599999999996</v>
          </cell>
          <cell r="C373">
            <v>5.8961600000000001</v>
          </cell>
          <cell r="D373">
            <v>1.5162</v>
          </cell>
          <cell r="E373">
            <v>8.3419999999999994E-2</v>
          </cell>
          <cell r="F373">
            <v>0.12647</v>
          </cell>
        </row>
        <row r="374">
          <cell r="A374" t="str">
            <v>Disabled</v>
          </cell>
          <cell r="B374">
            <v>2.3124400000000001</v>
          </cell>
          <cell r="C374">
            <v>2.8044899999999999</v>
          </cell>
          <cell r="D374">
            <v>0.49204999999999999</v>
          </cell>
          <cell r="E374">
            <v>-7.9899999999999999E-2</v>
          </cell>
          <cell r="F374">
            <v>-3.9309999999999998E-2</v>
          </cell>
        </row>
        <row r="375">
          <cell r="A375" t="str">
            <v>Veterans</v>
          </cell>
          <cell r="B375">
            <v>7.1685499999999998</v>
          </cell>
          <cell r="C375">
            <v>6.5438000000000001</v>
          </cell>
          <cell r="D375">
            <v>-0.62475000000000003</v>
          </cell>
          <cell r="E375">
            <v>4.6039999999999998E-2</v>
          </cell>
          <cell r="F375">
            <v>-2.8760000000000001E-2</v>
          </cell>
        </row>
        <row r="376">
          <cell r="A376" t="str">
            <v>Wage Before Participation</v>
          </cell>
          <cell r="B376">
            <v>34.772550000000003</v>
          </cell>
          <cell r="C376">
            <v>34.87585</v>
          </cell>
          <cell r="D376">
            <v>0.10329000000000001</v>
          </cell>
          <cell r="E376">
            <v>3.2689999999999997E-2</v>
          </cell>
          <cell r="F376">
            <v>3.3800000000000002E-3</v>
          </cell>
        </row>
        <row r="377">
          <cell r="A377" t="str">
            <v>Coenrolled in WP</v>
          </cell>
          <cell r="B377">
            <v>35.791370000000001</v>
          </cell>
          <cell r="C377">
            <v>32.825850000000003</v>
          </cell>
          <cell r="D377">
            <v>-2.9655100000000001</v>
          </cell>
          <cell r="E377">
            <v>-4.3020000000000003E-2</v>
          </cell>
          <cell r="F377">
            <v>0.12758</v>
          </cell>
        </row>
        <row r="378">
          <cell r="A378" t="str">
            <v>Limited English</v>
          </cell>
          <cell r="B378">
            <v>0.24637000000000001</v>
          </cell>
          <cell r="C378">
            <v>0.14666999999999999</v>
          </cell>
          <cell r="D378">
            <v>-9.9699999999999997E-2</v>
          </cell>
          <cell r="E378">
            <v>-3.465E-2</v>
          </cell>
          <cell r="F378">
            <v>3.4499999999999999E-3</v>
          </cell>
        </row>
        <row r="379">
          <cell r="A379" t="str">
            <v>Single Parent</v>
          </cell>
          <cell r="B379">
            <v>22.638929999999998</v>
          </cell>
          <cell r="C379">
            <v>24.14198</v>
          </cell>
          <cell r="D379">
            <v>1.50305</v>
          </cell>
          <cell r="E379">
            <v>9.6000000000000002E-4</v>
          </cell>
          <cell r="F379">
            <v>1.4400000000000001E-3</v>
          </cell>
        </row>
        <row r="380">
          <cell r="A380" t="str">
            <v>Low Income</v>
          </cell>
          <cell r="B380">
            <v>72.460989999999995</v>
          </cell>
          <cell r="C380">
            <v>72.924610000000001</v>
          </cell>
          <cell r="D380">
            <v>0.46361999999999998</v>
          </cell>
          <cell r="E380">
            <v>3.6150000000000002E-2</v>
          </cell>
          <cell r="F380">
            <v>1.6760000000000001E-2</v>
          </cell>
        </row>
        <row r="381">
          <cell r="A381" t="str">
            <v>Homeless</v>
          </cell>
          <cell r="B381">
            <v>3.4218500000000001</v>
          </cell>
          <cell r="C381">
            <v>1.49604</v>
          </cell>
          <cell r="D381">
            <v>-1.92581</v>
          </cell>
          <cell r="E381">
            <v>-9.0319999999999998E-2</v>
          </cell>
          <cell r="F381">
            <v>0.17393</v>
          </cell>
        </row>
        <row r="382">
          <cell r="A382" t="str">
            <v>Offender</v>
          </cell>
          <cell r="B382">
            <v>9.4169199999999993</v>
          </cell>
          <cell r="C382">
            <v>10.41361</v>
          </cell>
          <cell r="D382">
            <v>0.99668999999999996</v>
          </cell>
          <cell r="E382">
            <v>-5.2850000000000001E-2</v>
          </cell>
          <cell r="F382">
            <v>-5.2670000000000002E-2</v>
          </cell>
        </row>
        <row r="383">
          <cell r="A383" t="str">
            <v>UI Claimant</v>
          </cell>
          <cell r="B383">
            <v>31.179849999999998</v>
          </cell>
          <cell r="C383">
            <v>30.038129999999999</v>
          </cell>
          <cell r="D383">
            <v>-1.1417200000000001</v>
          </cell>
          <cell r="E383">
            <v>-2.0129999999999999E-2</v>
          </cell>
          <cell r="F383">
            <v>2.298E-2</v>
          </cell>
        </row>
        <row r="384">
          <cell r="A384" t="str">
            <v>Unemployment Rate</v>
          </cell>
          <cell r="B384">
            <v>10.083299999999999</v>
          </cell>
          <cell r="C384">
            <v>9.0083000000000002</v>
          </cell>
          <cell r="D384">
            <v>-1.075</v>
          </cell>
          <cell r="E384">
            <v>-0.97082000000000002</v>
          </cell>
          <cell r="F384">
            <v>1.0436300000000001</v>
          </cell>
        </row>
        <row r="386">
          <cell r="A386" t="str">
            <v xml:space="preserve">Hawaii              </v>
          </cell>
        </row>
        <row r="387">
          <cell r="A387" t="str">
            <v>Measure</v>
          </cell>
          <cell r="B387" t="str">
            <v>Entered_Employment_Rate</v>
          </cell>
          <cell r="C387" t="str">
            <v>Year</v>
          </cell>
        </row>
        <row r="388">
          <cell r="A388" t="str">
            <v>State Fips Code</v>
          </cell>
          <cell r="B388">
            <v>15</v>
          </cell>
          <cell r="C388">
            <v>2011</v>
          </cell>
        </row>
        <row r="389">
          <cell r="A389" t="str">
            <v>Actual Outcome</v>
          </cell>
          <cell r="B389">
            <v>68.900000000000006</v>
          </cell>
          <cell r="C389">
            <v>2011</v>
          </cell>
        </row>
        <row r="390">
          <cell r="A390" t="str">
            <v>Total Adjustment</v>
          </cell>
          <cell r="B390">
            <v>1.2</v>
          </cell>
          <cell r="C390">
            <v>2013</v>
          </cell>
        </row>
        <row r="391">
          <cell r="A391" t="str">
            <v>Target</v>
          </cell>
          <cell r="B391">
            <v>70.099999999999994</v>
          </cell>
          <cell r="C391">
            <v>2013</v>
          </cell>
        </row>
        <row r="393">
          <cell r="A393" t="str">
            <v>Variables</v>
          </cell>
          <cell r="B393" t="str">
            <v>Base_Year</v>
          </cell>
          <cell r="C393" t="str">
            <v>Current_Values</v>
          </cell>
          <cell r="D393" t="str">
            <v>Difference</v>
          </cell>
          <cell r="E393" t="str">
            <v>Weights</v>
          </cell>
          <cell r="F393" t="str">
            <v>Effect_Per_Factor</v>
          </cell>
        </row>
        <row r="394">
          <cell r="A394" t="str">
            <v>Female</v>
          </cell>
          <cell r="B394">
            <v>72.477059999999994</v>
          </cell>
          <cell r="C394">
            <v>70.945949999999996</v>
          </cell>
          <cell r="D394">
            <v>-1.53112</v>
          </cell>
          <cell r="E394">
            <v>6.7909999999999998E-2</v>
          </cell>
          <cell r="F394">
            <v>-0.10398</v>
          </cell>
        </row>
        <row r="395">
          <cell r="A395" t="str">
            <v>Age 26-35</v>
          </cell>
          <cell r="B395">
            <v>26.146789999999999</v>
          </cell>
          <cell r="C395">
            <v>29.05405</v>
          </cell>
          <cell r="D395">
            <v>2.90727</v>
          </cell>
          <cell r="E395">
            <v>5.9800000000000001E-3</v>
          </cell>
          <cell r="F395">
            <v>1.7389999999999999E-2</v>
          </cell>
        </row>
        <row r="396">
          <cell r="A396" t="str">
            <v>Age 36-45</v>
          </cell>
          <cell r="B396">
            <v>19.26606</v>
          </cell>
          <cell r="C396">
            <v>14.86486</v>
          </cell>
          <cell r="D396">
            <v>-4.4011899999999997</v>
          </cell>
          <cell r="E396">
            <v>1.0319999999999999E-2</v>
          </cell>
          <cell r="F396">
            <v>-4.5440000000000001E-2</v>
          </cell>
        </row>
        <row r="397">
          <cell r="A397" t="str">
            <v>Age 46-55</v>
          </cell>
          <cell r="B397">
            <v>19.26606</v>
          </cell>
          <cell r="C397">
            <v>19.59459</v>
          </cell>
          <cell r="D397">
            <v>0.32854</v>
          </cell>
          <cell r="E397">
            <v>-4.3589999999999997E-2</v>
          </cell>
          <cell r="F397">
            <v>-1.4319999999999999E-2</v>
          </cell>
        </row>
        <row r="398">
          <cell r="A398" t="str">
            <v>Age 56-65</v>
          </cell>
          <cell r="B398">
            <v>5.5045900000000003</v>
          </cell>
          <cell r="C398">
            <v>8.1081099999999999</v>
          </cell>
          <cell r="D398">
            <v>2.6035200000000001</v>
          </cell>
          <cell r="E398">
            <v>-0.25239</v>
          </cell>
          <cell r="F398">
            <v>-0.65708999999999995</v>
          </cell>
        </row>
        <row r="399">
          <cell r="A399" t="str">
            <v>Age 66+</v>
          </cell>
          <cell r="B399">
            <v>1.37615</v>
          </cell>
          <cell r="C399">
            <v>0</v>
          </cell>
          <cell r="D399">
            <v>-1.37615</v>
          </cell>
          <cell r="E399">
            <v>-0.89795000000000003</v>
          </cell>
          <cell r="F399">
            <v>1.2357100000000001</v>
          </cell>
        </row>
        <row r="400">
          <cell r="A400" t="str">
            <v>Hispanic</v>
          </cell>
          <cell r="B400">
            <v>11.48325</v>
          </cell>
          <cell r="C400">
            <v>16.901409999999998</v>
          </cell>
          <cell r="D400">
            <v>5.4181499999999998</v>
          </cell>
          <cell r="E400">
            <v>5.6299999999999996E-3</v>
          </cell>
          <cell r="F400">
            <v>3.049E-2</v>
          </cell>
        </row>
        <row r="401">
          <cell r="A401" t="str">
            <v>Asian</v>
          </cell>
          <cell r="B401">
            <v>13.8756</v>
          </cell>
          <cell r="C401">
            <v>10.56338</v>
          </cell>
          <cell r="D401">
            <v>-3.3122199999999999</v>
          </cell>
          <cell r="E401">
            <v>9.4799999999999995E-2</v>
          </cell>
          <cell r="F401">
            <v>-0.31398999999999999</v>
          </cell>
        </row>
        <row r="402">
          <cell r="A402" t="str">
            <v>African American</v>
          </cell>
          <cell r="B402">
            <v>2.8708100000000001</v>
          </cell>
          <cell r="C402">
            <v>0.70423000000000002</v>
          </cell>
          <cell r="D402">
            <v>-2.1665899999999998</v>
          </cell>
          <cell r="E402">
            <v>-9.5060000000000006E-2</v>
          </cell>
          <cell r="F402">
            <v>0.20594999999999999</v>
          </cell>
        </row>
        <row r="403">
          <cell r="A403" t="str">
            <v>Native Hawaiian or Pacific Islander</v>
          </cell>
          <cell r="B403">
            <v>26.794260000000001</v>
          </cell>
          <cell r="C403">
            <v>28.873239999999999</v>
          </cell>
          <cell r="D403">
            <v>2.0789800000000001</v>
          </cell>
          <cell r="E403">
            <v>-0.1183</v>
          </cell>
          <cell r="F403">
            <v>-0.24595</v>
          </cell>
        </row>
        <row r="404">
          <cell r="A404" t="str">
            <v>American Indian or Alaska Native</v>
          </cell>
          <cell r="B404">
            <v>0</v>
          </cell>
          <cell r="C404">
            <v>0</v>
          </cell>
          <cell r="D404">
            <v>0</v>
          </cell>
          <cell r="E404">
            <v>-0.11259</v>
          </cell>
          <cell r="F404">
            <v>0</v>
          </cell>
        </row>
        <row r="405">
          <cell r="A405" t="str">
            <v>Multiple Races</v>
          </cell>
          <cell r="B405">
            <v>21.531099999999999</v>
          </cell>
          <cell r="C405">
            <v>18.30986</v>
          </cell>
          <cell r="D405">
            <v>-3.2212399999999999</v>
          </cell>
          <cell r="E405">
            <v>-0.25409999999999999</v>
          </cell>
          <cell r="F405">
            <v>0.81850999999999996</v>
          </cell>
        </row>
        <row r="406">
          <cell r="A406" t="str">
            <v>Highschool Dropout</v>
          </cell>
          <cell r="B406">
            <v>10</v>
          </cell>
          <cell r="C406">
            <v>16.417909999999999</v>
          </cell>
          <cell r="D406">
            <v>6.41791</v>
          </cell>
          <cell r="E406">
            <v>-0.13616</v>
          </cell>
          <cell r="F406">
            <v>-0.87383999999999995</v>
          </cell>
        </row>
        <row r="407">
          <cell r="A407" t="str">
            <v>AA or PS</v>
          </cell>
          <cell r="B407">
            <v>8.4210499999999993</v>
          </cell>
          <cell r="C407">
            <v>7.4626900000000003</v>
          </cell>
          <cell r="D407">
            <v>-0.95837000000000006</v>
          </cell>
          <cell r="E407">
            <v>-6.8330000000000002E-2</v>
          </cell>
          <cell r="F407">
            <v>6.5490000000000007E-2</v>
          </cell>
        </row>
        <row r="408">
          <cell r="A408" t="str">
            <v>BA or MA+</v>
          </cell>
          <cell r="B408">
            <v>5.7894699999999997</v>
          </cell>
          <cell r="C408">
            <v>6.7164200000000003</v>
          </cell>
          <cell r="D408">
            <v>0.92693999999999999</v>
          </cell>
          <cell r="E408">
            <v>8.3419999999999994E-2</v>
          </cell>
          <cell r="F408">
            <v>7.732E-2</v>
          </cell>
        </row>
        <row r="409">
          <cell r="A409" t="str">
            <v>Disabled</v>
          </cell>
          <cell r="B409">
            <v>4.5871599999999999</v>
          </cell>
          <cell r="C409">
            <v>1.3513500000000001</v>
          </cell>
          <cell r="D409">
            <v>-3.2357999999999998</v>
          </cell>
          <cell r="E409">
            <v>-7.9899999999999999E-2</v>
          </cell>
          <cell r="F409">
            <v>0.25853999999999999</v>
          </cell>
        </row>
        <row r="410">
          <cell r="A410" t="str">
            <v>Veterans</v>
          </cell>
          <cell r="B410">
            <v>6.8807299999999998</v>
          </cell>
          <cell r="C410">
            <v>4.0540500000000002</v>
          </cell>
          <cell r="D410">
            <v>-2.8266800000000001</v>
          </cell>
          <cell r="E410">
            <v>4.6039999999999998E-2</v>
          </cell>
          <cell r="F410">
            <v>-0.13013</v>
          </cell>
        </row>
        <row r="411">
          <cell r="A411" t="str">
            <v>Wage Before Participation</v>
          </cell>
          <cell r="B411">
            <v>28.440370000000001</v>
          </cell>
          <cell r="C411">
            <v>27.02703</v>
          </cell>
          <cell r="D411">
            <v>-1.41334</v>
          </cell>
          <cell r="E411">
            <v>3.2689999999999997E-2</v>
          </cell>
          <cell r="F411">
            <v>-4.6199999999999998E-2</v>
          </cell>
        </row>
        <row r="412">
          <cell r="A412" t="str">
            <v>Coenrolled in WP</v>
          </cell>
          <cell r="B412">
            <v>84.862390000000005</v>
          </cell>
          <cell r="C412">
            <v>87.16216</v>
          </cell>
          <cell r="D412">
            <v>2.2997800000000002</v>
          </cell>
          <cell r="E412">
            <v>-4.3020000000000003E-2</v>
          </cell>
          <cell r="F412">
            <v>-9.894E-2</v>
          </cell>
        </row>
        <row r="413">
          <cell r="A413" t="str">
            <v>Limited English</v>
          </cell>
          <cell r="B413">
            <v>1.5789500000000001</v>
          </cell>
          <cell r="C413">
            <v>0</v>
          </cell>
          <cell r="D413">
            <v>-1.5789500000000001</v>
          </cell>
          <cell r="E413">
            <v>-3.465E-2</v>
          </cell>
          <cell r="F413">
            <v>5.4710000000000002E-2</v>
          </cell>
        </row>
        <row r="414">
          <cell r="A414" t="str">
            <v>Single Parent</v>
          </cell>
          <cell r="B414">
            <v>24.736840000000001</v>
          </cell>
          <cell r="C414">
            <v>21.64179</v>
          </cell>
          <cell r="D414">
            <v>-3.0950500000000001</v>
          </cell>
          <cell r="E414">
            <v>9.6000000000000002E-4</v>
          </cell>
          <cell r="F414">
            <v>-2.97E-3</v>
          </cell>
        </row>
        <row r="415">
          <cell r="A415" t="str">
            <v>Low Income</v>
          </cell>
          <cell r="B415">
            <v>94.210530000000006</v>
          </cell>
          <cell r="C415">
            <v>96.268659999999997</v>
          </cell>
          <cell r="D415">
            <v>2.0581299999999998</v>
          </cell>
          <cell r="E415">
            <v>3.6150000000000002E-2</v>
          </cell>
          <cell r="F415">
            <v>7.4410000000000004E-2</v>
          </cell>
        </row>
        <row r="416">
          <cell r="A416" t="str">
            <v>Homeless</v>
          </cell>
          <cell r="B416">
            <v>2.63158</v>
          </cell>
          <cell r="C416">
            <v>3.7313399999999999</v>
          </cell>
          <cell r="D416">
            <v>1.0997600000000001</v>
          </cell>
          <cell r="E416">
            <v>-9.0319999999999998E-2</v>
          </cell>
          <cell r="F416">
            <v>-9.9330000000000002E-2</v>
          </cell>
        </row>
        <row r="417">
          <cell r="A417" t="str">
            <v>Offender</v>
          </cell>
          <cell r="B417">
            <v>5.7894699999999997</v>
          </cell>
          <cell r="C417">
            <v>3.7313399999999999</v>
          </cell>
          <cell r="D417">
            <v>-2.0581299999999998</v>
          </cell>
          <cell r="E417">
            <v>-5.2850000000000001E-2</v>
          </cell>
          <cell r="F417">
            <v>0.10877000000000001</v>
          </cell>
        </row>
        <row r="418">
          <cell r="A418" t="str">
            <v>UI Claimant</v>
          </cell>
          <cell r="B418">
            <v>26.31579</v>
          </cell>
          <cell r="C418">
            <v>23.880600000000001</v>
          </cell>
          <cell r="D418">
            <v>-2.43519</v>
          </cell>
          <cell r="E418">
            <v>-2.0129999999999999E-2</v>
          </cell>
          <cell r="F418">
            <v>4.9020000000000001E-2</v>
          </cell>
        </row>
        <row r="419">
          <cell r="A419" t="str">
            <v>Unemployment Rate</v>
          </cell>
          <cell r="B419">
            <v>6.5667</v>
          </cell>
          <cell r="C419">
            <v>5.7416999999999998</v>
          </cell>
          <cell r="D419">
            <v>-0.82499999999999996</v>
          </cell>
          <cell r="E419">
            <v>-0.97082000000000002</v>
          </cell>
          <cell r="F419">
            <v>0.80091999999999997</v>
          </cell>
        </row>
        <row r="421">
          <cell r="A421" t="str">
            <v xml:space="preserve">Idaho               </v>
          </cell>
        </row>
        <row r="422">
          <cell r="A422" t="str">
            <v>Measure</v>
          </cell>
          <cell r="B422" t="str">
            <v>Entered_Employment_Rate</v>
          </cell>
          <cell r="C422" t="str">
            <v>Year</v>
          </cell>
        </row>
        <row r="423">
          <cell r="A423" t="str">
            <v>State Fips Code</v>
          </cell>
          <cell r="B423">
            <v>16</v>
          </cell>
          <cell r="C423">
            <v>2011</v>
          </cell>
        </row>
        <row r="424">
          <cell r="A424" t="str">
            <v>Actual Outcome</v>
          </cell>
          <cell r="B424">
            <v>82.6</v>
          </cell>
          <cell r="C424">
            <v>2011</v>
          </cell>
        </row>
        <row r="425">
          <cell r="A425" t="str">
            <v>Total Adjustment</v>
          </cell>
          <cell r="B425">
            <v>-0.4</v>
          </cell>
          <cell r="C425">
            <v>2013</v>
          </cell>
        </row>
        <row r="426">
          <cell r="A426" t="str">
            <v>Target</v>
          </cell>
          <cell r="B426">
            <v>82.2</v>
          </cell>
          <cell r="C426">
            <v>2013</v>
          </cell>
        </row>
        <row r="428">
          <cell r="A428" t="str">
            <v>Variables</v>
          </cell>
          <cell r="B428" t="str">
            <v>Base_Year</v>
          </cell>
          <cell r="C428" t="str">
            <v>Current_Values</v>
          </cell>
          <cell r="D428" t="str">
            <v>Difference</v>
          </cell>
          <cell r="E428" t="str">
            <v>Weights</v>
          </cell>
          <cell r="F428" t="str">
            <v>Effect_Per_Factor</v>
          </cell>
        </row>
        <row r="429">
          <cell r="A429" t="str">
            <v>Female</v>
          </cell>
          <cell r="B429">
            <v>57.178840000000001</v>
          </cell>
          <cell r="C429">
            <v>46.956519999999998</v>
          </cell>
          <cell r="D429">
            <v>-10.22232</v>
          </cell>
          <cell r="E429">
            <v>6.7909999999999998E-2</v>
          </cell>
          <cell r="F429">
            <v>-0.69418000000000002</v>
          </cell>
        </row>
        <row r="430">
          <cell r="A430" t="str">
            <v>Age 26-35</v>
          </cell>
          <cell r="B430">
            <v>30.73048</v>
          </cell>
          <cell r="C430">
            <v>32.826090000000001</v>
          </cell>
          <cell r="D430">
            <v>2.0956100000000002</v>
          </cell>
          <cell r="E430">
            <v>5.9800000000000001E-3</v>
          </cell>
          <cell r="F430">
            <v>1.2540000000000001E-2</v>
          </cell>
        </row>
        <row r="431">
          <cell r="A431" t="str">
            <v>Age 36-45</v>
          </cell>
          <cell r="B431">
            <v>22.166250000000002</v>
          </cell>
          <cell r="C431">
            <v>22.173909999999999</v>
          </cell>
          <cell r="D431">
            <v>7.6699999999999997E-3</v>
          </cell>
          <cell r="E431">
            <v>1.0319999999999999E-2</v>
          </cell>
          <cell r="F431">
            <v>8.0000000000000007E-5</v>
          </cell>
        </row>
        <row r="432">
          <cell r="A432" t="str">
            <v>Age 46-55</v>
          </cell>
          <cell r="B432">
            <v>15.61713</v>
          </cell>
          <cell r="C432">
            <v>20.217390000000002</v>
          </cell>
          <cell r="D432">
            <v>4.6002599999999996</v>
          </cell>
          <cell r="E432">
            <v>-4.3589999999999997E-2</v>
          </cell>
          <cell r="F432">
            <v>-0.20050999999999999</v>
          </cell>
        </row>
        <row r="433">
          <cell r="A433" t="str">
            <v>Age 56-65</v>
          </cell>
          <cell r="B433">
            <v>5.5415599999999996</v>
          </cell>
          <cell r="C433">
            <v>6.0869600000000004</v>
          </cell>
          <cell r="D433">
            <v>0.54539000000000004</v>
          </cell>
          <cell r="E433">
            <v>-0.25239</v>
          </cell>
          <cell r="F433">
            <v>-0.13764999999999999</v>
          </cell>
        </row>
        <row r="434">
          <cell r="A434" t="str">
            <v>Age 66+</v>
          </cell>
          <cell r="B434">
            <v>0.50378000000000001</v>
          </cell>
          <cell r="C434">
            <v>0.86956999999999995</v>
          </cell>
          <cell r="D434">
            <v>0.36579</v>
          </cell>
          <cell r="E434">
            <v>-0.89795000000000003</v>
          </cell>
          <cell r="F434">
            <v>-0.32845999999999997</v>
          </cell>
        </row>
        <row r="435">
          <cell r="A435" t="str">
            <v>Hispanic</v>
          </cell>
          <cell r="B435">
            <v>8.6956500000000005</v>
          </cell>
          <cell r="C435">
            <v>11.622809999999999</v>
          </cell>
          <cell r="D435">
            <v>2.9271500000000001</v>
          </cell>
          <cell r="E435">
            <v>5.6299999999999996E-3</v>
          </cell>
          <cell r="F435">
            <v>1.6469999999999999E-2</v>
          </cell>
        </row>
        <row r="436">
          <cell r="A436" t="str">
            <v>Asian</v>
          </cell>
          <cell r="B436">
            <v>0.76726000000000005</v>
          </cell>
          <cell r="C436">
            <v>0.87719000000000003</v>
          </cell>
          <cell r="D436">
            <v>0.10993</v>
          </cell>
          <cell r="E436">
            <v>9.4799999999999995E-2</v>
          </cell>
          <cell r="F436">
            <v>1.042E-2</v>
          </cell>
        </row>
        <row r="437">
          <cell r="A437" t="str">
            <v>African American</v>
          </cell>
          <cell r="B437">
            <v>3.0690499999999998</v>
          </cell>
          <cell r="C437">
            <v>1.9736800000000001</v>
          </cell>
          <cell r="D437">
            <v>-1.09537</v>
          </cell>
          <cell r="E437">
            <v>-9.5060000000000006E-2</v>
          </cell>
          <cell r="F437">
            <v>0.10412</v>
          </cell>
        </row>
        <row r="438">
          <cell r="A438" t="str">
            <v>Native Hawaiian or Pacific Islander</v>
          </cell>
          <cell r="B438">
            <v>0</v>
          </cell>
          <cell r="C438">
            <v>0</v>
          </cell>
          <cell r="D438">
            <v>0</v>
          </cell>
          <cell r="E438">
            <v>-0.1183</v>
          </cell>
          <cell r="F438">
            <v>0</v>
          </cell>
        </row>
        <row r="439">
          <cell r="A439" t="str">
            <v>American Indian or Alaska Native</v>
          </cell>
          <cell r="B439">
            <v>3.0690499999999998</v>
          </cell>
          <cell r="C439">
            <v>1.7543899999999999</v>
          </cell>
          <cell r="D439">
            <v>-1.31467</v>
          </cell>
          <cell r="E439">
            <v>-0.11259</v>
          </cell>
          <cell r="F439">
            <v>0.14802000000000001</v>
          </cell>
        </row>
        <row r="440">
          <cell r="A440" t="str">
            <v>Multiple Races</v>
          </cell>
          <cell r="B440">
            <v>0.76726000000000005</v>
          </cell>
          <cell r="C440">
            <v>1.31579</v>
          </cell>
          <cell r="D440">
            <v>0.54852999999999996</v>
          </cell>
          <cell r="E440">
            <v>-0.25409999999999999</v>
          </cell>
          <cell r="F440">
            <v>-0.13938</v>
          </cell>
        </row>
        <row r="441">
          <cell r="A441" t="str">
            <v>Highschool Dropout</v>
          </cell>
          <cell r="B441">
            <v>13.131309999999999</v>
          </cell>
          <cell r="C441">
            <v>13.53712</v>
          </cell>
          <cell r="D441">
            <v>0.40579999999999999</v>
          </cell>
          <cell r="E441">
            <v>-0.13616</v>
          </cell>
          <cell r="F441">
            <v>-5.525E-2</v>
          </cell>
        </row>
        <row r="442">
          <cell r="A442" t="str">
            <v>AA or PS</v>
          </cell>
          <cell r="B442">
            <v>5.0505100000000001</v>
          </cell>
          <cell r="C442">
            <v>8.5152800000000006</v>
          </cell>
          <cell r="D442">
            <v>3.4647800000000002</v>
          </cell>
          <cell r="E442">
            <v>-6.8330000000000002E-2</v>
          </cell>
          <cell r="F442">
            <v>-0.23674999999999999</v>
          </cell>
        </row>
        <row r="443">
          <cell r="A443" t="str">
            <v>BA or MA+</v>
          </cell>
          <cell r="B443">
            <v>7.0707100000000001</v>
          </cell>
          <cell r="C443">
            <v>5.0218299999999996</v>
          </cell>
          <cell r="D443">
            <v>-2.04887</v>
          </cell>
          <cell r="E443">
            <v>8.3419999999999994E-2</v>
          </cell>
          <cell r="F443">
            <v>-0.17091000000000001</v>
          </cell>
        </row>
        <row r="444">
          <cell r="A444" t="str">
            <v>Disabled</v>
          </cell>
          <cell r="B444">
            <v>10.83123</v>
          </cell>
          <cell r="C444">
            <v>10.65217</v>
          </cell>
          <cell r="D444">
            <v>-0.17906</v>
          </cell>
          <cell r="E444">
            <v>-7.9899999999999999E-2</v>
          </cell>
          <cell r="F444">
            <v>1.431E-2</v>
          </cell>
        </row>
        <row r="445">
          <cell r="A445" t="str">
            <v>Veterans</v>
          </cell>
          <cell r="B445">
            <v>5.2896700000000001</v>
          </cell>
          <cell r="C445">
            <v>7.3913000000000002</v>
          </cell>
          <cell r="D445">
            <v>2.1016300000000001</v>
          </cell>
          <cell r="E445">
            <v>4.6039999999999998E-2</v>
          </cell>
          <cell r="F445">
            <v>9.6750000000000003E-2</v>
          </cell>
        </row>
        <row r="446">
          <cell r="A446" t="str">
            <v>Wage Before Participation</v>
          </cell>
          <cell r="B446">
            <v>40.30227</v>
          </cell>
          <cell r="C446">
            <v>43.042070000000002</v>
          </cell>
          <cell r="D446">
            <v>2.7397999999999998</v>
          </cell>
          <cell r="E446">
            <v>3.2689999999999997E-2</v>
          </cell>
          <cell r="F446">
            <v>8.9560000000000001E-2</v>
          </cell>
        </row>
        <row r="447">
          <cell r="A447" t="str">
            <v>Coenrolled in WP</v>
          </cell>
          <cell r="B447">
            <v>69.26952</v>
          </cell>
          <cell r="C447">
            <v>77.173910000000006</v>
          </cell>
          <cell r="D447">
            <v>7.9043900000000002</v>
          </cell>
          <cell r="E447">
            <v>-4.3020000000000003E-2</v>
          </cell>
          <cell r="F447">
            <v>-0.34005000000000002</v>
          </cell>
        </row>
        <row r="448">
          <cell r="A448" t="str">
            <v>Limited English</v>
          </cell>
          <cell r="B448">
            <v>2.0202</v>
          </cell>
          <cell r="C448">
            <v>1.3100400000000001</v>
          </cell>
          <cell r="D448">
            <v>-0.71016000000000001</v>
          </cell>
          <cell r="E448">
            <v>-3.465E-2</v>
          </cell>
          <cell r="F448">
            <v>2.46E-2</v>
          </cell>
        </row>
        <row r="449">
          <cell r="A449" t="str">
            <v>Single Parent</v>
          </cell>
          <cell r="B449">
            <v>23.484850000000002</v>
          </cell>
          <cell r="C449">
            <v>22.92576</v>
          </cell>
          <cell r="D449">
            <v>-0.55908000000000002</v>
          </cell>
          <cell r="E449">
            <v>9.6000000000000002E-4</v>
          </cell>
          <cell r="F449">
            <v>-5.4000000000000001E-4</v>
          </cell>
        </row>
        <row r="450">
          <cell r="A450" t="str">
            <v>Low Income</v>
          </cell>
          <cell r="B450">
            <v>94.44444</v>
          </cell>
          <cell r="C450">
            <v>95.633189999999999</v>
          </cell>
          <cell r="D450">
            <v>1.1887399999999999</v>
          </cell>
          <cell r="E450">
            <v>3.6150000000000002E-2</v>
          </cell>
          <cell r="F450">
            <v>4.2979999999999997E-2</v>
          </cell>
        </row>
        <row r="451">
          <cell r="A451" t="str">
            <v>Homeless</v>
          </cell>
          <cell r="B451">
            <v>4.0404</v>
          </cell>
          <cell r="C451">
            <v>5.45852</v>
          </cell>
          <cell r="D451">
            <v>1.41811</v>
          </cell>
          <cell r="E451">
            <v>-9.0319999999999998E-2</v>
          </cell>
          <cell r="F451">
            <v>-0.12808</v>
          </cell>
        </row>
        <row r="452">
          <cell r="A452" t="str">
            <v>Offender</v>
          </cell>
          <cell r="B452">
            <v>15.15152</v>
          </cell>
          <cell r="C452">
            <v>15.93886</v>
          </cell>
          <cell r="D452">
            <v>0.78734999999999999</v>
          </cell>
          <cell r="E452">
            <v>-5.2850000000000001E-2</v>
          </cell>
          <cell r="F452">
            <v>-4.1610000000000001E-2</v>
          </cell>
        </row>
        <row r="453">
          <cell r="A453" t="str">
            <v>UI Claimant</v>
          </cell>
          <cell r="B453">
            <v>27.020199999999999</v>
          </cell>
          <cell r="C453">
            <v>26.637550000000001</v>
          </cell>
          <cell r="D453">
            <v>-0.38264999999999999</v>
          </cell>
          <cell r="E453">
            <v>-2.0129999999999999E-2</v>
          </cell>
          <cell r="F453">
            <v>7.7000000000000002E-3</v>
          </cell>
        </row>
        <row r="454">
          <cell r="A454" t="str">
            <v>Unemployment Rate</v>
          </cell>
          <cell r="B454">
            <v>8.5333000000000006</v>
          </cell>
          <cell r="C454">
            <v>6.9749999999999996</v>
          </cell>
          <cell r="D454">
            <v>-1.5583</v>
          </cell>
          <cell r="E454">
            <v>-0.97082000000000002</v>
          </cell>
          <cell r="F454">
            <v>1.5128200000000001</v>
          </cell>
        </row>
        <row r="456">
          <cell r="A456" t="str">
            <v xml:space="preserve">Illinois            </v>
          </cell>
        </row>
        <row r="457">
          <cell r="A457" t="str">
            <v>Measure</v>
          </cell>
          <cell r="B457" t="str">
            <v>Entered_Employment_Rate</v>
          </cell>
          <cell r="C457" t="str">
            <v>Year</v>
          </cell>
        </row>
        <row r="458">
          <cell r="A458" t="str">
            <v>State Fips Code</v>
          </cell>
          <cell r="B458">
            <v>17</v>
          </cell>
          <cell r="C458">
            <v>2011</v>
          </cell>
        </row>
        <row r="459">
          <cell r="A459" t="str">
            <v>Actual Outcome</v>
          </cell>
          <cell r="B459">
            <v>72.599999999999994</v>
          </cell>
          <cell r="C459">
            <v>2011</v>
          </cell>
        </row>
        <row r="460">
          <cell r="A460" t="str">
            <v>Total Adjustment</v>
          </cell>
          <cell r="B460">
            <v>0.7</v>
          </cell>
          <cell r="C460">
            <v>2013</v>
          </cell>
        </row>
        <row r="461">
          <cell r="A461" t="str">
            <v>Target</v>
          </cell>
          <cell r="B461">
            <v>73.3</v>
          </cell>
          <cell r="C461">
            <v>2013</v>
          </cell>
        </row>
        <row r="463">
          <cell r="A463" t="str">
            <v>Variables</v>
          </cell>
          <cell r="B463" t="str">
            <v>Base_Year</v>
          </cell>
          <cell r="C463" t="str">
            <v>Current_Values</v>
          </cell>
          <cell r="D463" t="str">
            <v>Difference</v>
          </cell>
          <cell r="E463" t="str">
            <v>Weights</v>
          </cell>
          <cell r="F463" t="str">
            <v>Effect_Per_Factor</v>
          </cell>
        </row>
        <row r="464">
          <cell r="A464" t="str">
            <v>Female</v>
          </cell>
          <cell r="B464">
            <v>56.330399999999997</v>
          </cell>
          <cell r="C464">
            <v>58.57423</v>
          </cell>
          <cell r="D464">
            <v>2.24383</v>
          </cell>
          <cell r="E464">
            <v>6.7909999999999998E-2</v>
          </cell>
          <cell r="F464">
            <v>0.15237000000000001</v>
          </cell>
        </row>
        <row r="465">
          <cell r="A465" t="str">
            <v>Age 26-35</v>
          </cell>
          <cell r="B465">
            <v>30.62416</v>
          </cell>
          <cell r="C465">
            <v>30.026810000000001</v>
          </cell>
          <cell r="D465">
            <v>-0.59735000000000005</v>
          </cell>
          <cell r="E465">
            <v>5.9800000000000001E-3</v>
          </cell>
          <cell r="F465">
            <v>-3.5699999999999998E-3</v>
          </cell>
        </row>
        <row r="466">
          <cell r="A466" t="str">
            <v>Age 36-45</v>
          </cell>
          <cell r="B466">
            <v>23.911090000000002</v>
          </cell>
          <cell r="C466">
            <v>25.07921</v>
          </cell>
          <cell r="D466">
            <v>1.16812</v>
          </cell>
          <cell r="E466">
            <v>1.0319999999999999E-2</v>
          </cell>
          <cell r="F466">
            <v>1.206E-2</v>
          </cell>
        </row>
        <row r="467">
          <cell r="A467" t="str">
            <v>Age 46-55</v>
          </cell>
          <cell r="B467">
            <v>18.00629</v>
          </cell>
          <cell r="C467">
            <v>18.98611</v>
          </cell>
          <cell r="D467">
            <v>0.97982000000000002</v>
          </cell>
          <cell r="E467">
            <v>-4.3589999999999997E-2</v>
          </cell>
          <cell r="F467">
            <v>-4.2709999999999998E-2</v>
          </cell>
        </row>
        <row r="468">
          <cell r="A468" t="str">
            <v>Age 56-65</v>
          </cell>
          <cell r="B468">
            <v>4.6924099999999997</v>
          </cell>
          <cell r="C468">
            <v>5.7762599999999997</v>
          </cell>
          <cell r="D468">
            <v>1.08385</v>
          </cell>
          <cell r="E468">
            <v>-0.25239</v>
          </cell>
          <cell r="F468">
            <v>-0.27355000000000002</v>
          </cell>
        </row>
        <row r="469">
          <cell r="A469" t="str">
            <v>Age 66+</v>
          </cell>
          <cell r="B469">
            <v>0.24697</v>
          </cell>
          <cell r="C469">
            <v>0.34121000000000001</v>
          </cell>
          <cell r="D469">
            <v>9.4240000000000004E-2</v>
          </cell>
          <cell r="E469">
            <v>-0.89795000000000003</v>
          </cell>
          <cell r="F469">
            <v>-8.4629999999999997E-2</v>
          </cell>
        </row>
        <row r="470">
          <cell r="A470" t="str">
            <v>Hispanic</v>
          </cell>
          <cell r="B470">
            <v>14.019769999999999</v>
          </cell>
          <cell r="C470">
            <v>13.054309999999999</v>
          </cell>
          <cell r="D470">
            <v>-0.96545999999999998</v>
          </cell>
          <cell r="E470">
            <v>5.6299999999999996E-3</v>
          </cell>
          <cell r="F470">
            <v>-5.4299999999999999E-3</v>
          </cell>
        </row>
        <row r="471">
          <cell r="A471" t="str">
            <v>Asian</v>
          </cell>
          <cell r="B471">
            <v>3.79223</v>
          </cell>
          <cell r="C471">
            <v>3.7867500000000001</v>
          </cell>
          <cell r="D471">
            <v>-5.4900000000000001E-3</v>
          </cell>
          <cell r="E471">
            <v>9.4799999999999995E-2</v>
          </cell>
          <cell r="F471">
            <v>-5.1999999999999995E-4</v>
          </cell>
        </row>
        <row r="472">
          <cell r="A472" t="str">
            <v>African American</v>
          </cell>
          <cell r="B472">
            <v>48.563549999999999</v>
          </cell>
          <cell r="C472">
            <v>52.840060000000001</v>
          </cell>
          <cell r="D472">
            <v>4.27651</v>
          </cell>
          <cell r="E472">
            <v>-9.5060000000000006E-2</v>
          </cell>
          <cell r="F472">
            <v>-0.40651999999999999</v>
          </cell>
        </row>
        <row r="473">
          <cell r="A473" t="str">
            <v>Native Hawaiian or Pacific Islander</v>
          </cell>
          <cell r="B473">
            <v>4.5969999999999997E-2</v>
          </cell>
          <cell r="C473">
            <v>9.9650000000000002E-2</v>
          </cell>
          <cell r="D473">
            <v>5.3679999999999999E-2</v>
          </cell>
          <cell r="E473">
            <v>-0.1183</v>
          </cell>
          <cell r="F473">
            <v>-6.3499999999999997E-3</v>
          </cell>
        </row>
        <row r="474">
          <cell r="A474" t="str">
            <v>American Indian or Alaska Native</v>
          </cell>
          <cell r="B474">
            <v>0.29877999999999999</v>
          </cell>
          <cell r="C474">
            <v>0.14948</v>
          </cell>
          <cell r="D474">
            <v>-0.14931</v>
          </cell>
          <cell r="E474">
            <v>-0.11259</v>
          </cell>
          <cell r="F474">
            <v>1.6809999999999999E-2</v>
          </cell>
        </row>
        <row r="475">
          <cell r="A475" t="str">
            <v>Multiple Races</v>
          </cell>
          <cell r="B475">
            <v>0.57457999999999998</v>
          </cell>
          <cell r="C475">
            <v>0.57299</v>
          </cell>
          <cell r="D475">
            <v>-1.5900000000000001E-3</v>
          </cell>
          <cell r="E475">
            <v>-0.25409999999999999</v>
          </cell>
          <cell r="F475">
            <v>4.0000000000000002E-4</v>
          </cell>
        </row>
        <row r="476">
          <cell r="A476" t="str">
            <v>Highschool Dropout</v>
          </cell>
          <cell r="B476">
            <v>9.0627999999999993</v>
          </cell>
          <cell r="C476">
            <v>6.0817800000000002</v>
          </cell>
          <cell r="D476">
            <v>-2.98102</v>
          </cell>
          <cell r="E476">
            <v>-0.13616</v>
          </cell>
          <cell r="F476">
            <v>0.40588999999999997</v>
          </cell>
        </row>
        <row r="477">
          <cell r="A477" t="str">
            <v>AA or PS</v>
          </cell>
          <cell r="B477">
            <v>2.21218</v>
          </cell>
          <cell r="C477">
            <v>4.5807500000000001</v>
          </cell>
          <cell r="D477">
            <v>2.3685700000000001</v>
          </cell>
          <cell r="E477">
            <v>-6.8330000000000002E-2</v>
          </cell>
          <cell r="F477">
            <v>-0.16184999999999999</v>
          </cell>
        </row>
        <row r="478">
          <cell r="A478" t="str">
            <v>BA or MA+</v>
          </cell>
          <cell r="B478">
            <v>11.988580000000001</v>
          </cell>
          <cell r="C478">
            <v>13.276400000000001</v>
          </cell>
          <cell r="D478">
            <v>1.28782</v>
          </cell>
          <cell r="E478">
            <v>8.3419999999999994E-2</v>
          </cell>
          <cell r="F478">
            <v>0.10742</v>
          </cell>
        </row>
        <row r="479">
          <cell r="A479" t="str">
            <v>Disabled</v>
          </cell>
          <cell r="B479">
            <v>2.9860799999999998</v>
          </cell>
          <cell r="C479">
            <v>3.1196700000000002</v>
          </cell>
          <cell r="D479">
            <v>0.13358999999999999</v>
          </cell>
          <cell r="E479">
            <v>-7.9899999999999999E-2</v>
          </cell>
          <cell r="F479">
            <v>-1.0670000000000001E-2</v>
          </cell>
        </row>
        <row r="480">
          <cell r="A480" t="str">
            <v>Veterans</v>
          </cell>
          <cell r="B480">
            <v>4.3107300000000004</v>
          </cell>
          <cell r="C480">
            <v>4.1433099999999996</v>
          </cell>
          <cell r="D480">
            <v>-0.16742000000000001</v>
          </cell>
          <cell r="E480">
            <v>4.6039999999999998E-2</v>
          </cell>
          <cell r="F480">
            <v>-7.7099999999999998E-3</v>
          </cell>
        </row>
        <row r="481">
          <cell r="A481" t="str">
            <v>Wage Before Participation</v>
          </cell>
          <cell r="B481">
            <v>35.024700000000003</v>
          </cell>
          <cell r="C481">
            <v>34.744010000000003</v>
          </cell>
          <cell r="D481">
            <v>-0.28069</v>
          </cell>
          <cell r="E481">
            <v>3.2689999999999997E-2</v>
          </cell>
          <cell r="F481">
            <v>-9.1800000000000007E-3</v>
          </cell>
        </row>
        <row r="482">
          <cell r="A482" t="str">
            <v>Coenrolled in WP</v>
          </cell>
          <cell r="B482">
            <v>7.8132000000000001</v>
          </cell>
          <cell r="C482">
            <v>9.2127700000000008</v>
          </cell>
          <cell r="D482">
            <v>1.39957</v>
          </cell>
          <cell r="E482">
            <v>-4.3020000000000003E-2</v>
          </cell>
          <cell r="F482">
            <v>-6.021E-2</v>
          </cell>
        </row>
        <row r="483">
          <cell r="A483" t="str">
            <v>Limited English</v>
          </cell>
          <cell r="B483">
            <v>4.0913399999999998</v>
          </cell>
          <cell r="C483">
            <v>2.6397499999999998</v>
          </cell>
          <cell r="D483">
            <v>-1.4515899999999999</v>
          </cell>
          <cell r="E483">
            <v>-3.465E-2</v>
          </cell>
          <cell r="F483">
            <v>5.0290000000000001E-2</v>
          </cell>
        </row>
        <row r="484">
          <cell r="A484" t="str">
            <v>Single Parent</v>
          </cell>
          <cell r="B484">
            <v>33.182679999999998</v>
          </cell>
          <cell r="C484">
            <v>34.265009999999997</v>
          </cell>
          <cell r="D484">
            <v>1.08233</v>
          </cell>
          <cell r="E484">
            <v>9.6000000000000002E-4</v>
          </cell>
          <cell r="F484">
            <v>1.0399999999999999E-3</v>
          </cell>
        </row>
        <row r="485">
          <cell r="A485" t="str">
            <v>Low Income</v>
          </cell>
          <cell r="B485">
            <v>89.58135</v>
          </cell>
          <cell r="C485">
            <v>89.389229999999998</v>
          </cell>
          <cell r="D485">
            <v>-0.19212000000000001</v>
          </cell>
          <cell r="E485">
            <v>3.6150000000000002E-2</v>
          </cell>
          <cell r="F485">
            <v>-6.9499999999999996E-3</v>
          </cell>
        </row>
        <row r="486">
          <cell r="A486" t="str">
            <v>Homeless</v>
          </cell>
          <cell r="B486">
            <v>0.16650999999999999</v>
          </cell>
          <cell r="C486">
            <v>2.588E-2</v>
          </cell>
          <cell r="D486">
            <v>-0.14063000000000001</v>
          </cell>
          <cell r="E486">
            <v>-9.0319999999999998E-2</v>
          </cell>
          <cell r="F486">
            <v>1.2699999999999999E-2</v>
          </cell>
        </row>
        <row r="487">
          <cell r="A487" t="str">
            <v>Offender</v>
          </cell>
          <cell r="B487">
            <v>18.125589999999999</v>
          </cell>
          <cell r="C487">
            <v>13.794</v>
          </cell>
          <cell r="D487">
            <v>-4.3315999999999999</v>
          </cell>
          <cell r="E487">
            <v>-5.2850000000000001E-2</v>
          </cell>
          <cell r="F487">
            <v>0.22892000000000001</v>
          </cell>
        </row>
        <row r="488">
          <cell r="A488" t="str">
            <v>UI Claimant</v>
          </cell>
          <cell r="B488">
            <v>33.824930000000002</v>
          </cell>
          <cell r="C488">
            <v>34.213250000000002</v>
          </cell>
          <cell r="D488">
            <v>0.38832</v>
          </cell>
          <cell r="E488">
            <v>-2.0129999999999999E-2</v>
          </cell>
          <cell r="F488">
            <v>-7.8200000000000006E-3</v>
          </cell>
        </row>
        <row r="489">
          <cell r="A489" t="str">
            <v>Unemployment Rate</v>
          </cell>
          <cell r="B489">
            <v>9.6999999999999993</v>
          </cell>
          <cell r="C489">
            <v>8.9</v>
          </cell>
          <cell r="D489">
            <v>-0.8</v>
          </cell>
          <cell r="E489">
            <v>-0.97082000000000002</v>
          </cell>
          <cell r="F489">
            <v>0.77664999999999995</v>
          </cell>
        </row>
        <row r="491">
          <cell r="A491" t="str">
            <v xml:space="preserve">Indiana             </v>
          </cell>
        </row>
        <row r="492">
          <cell r="A492" t="str">
            <v>Measure</v>
          </cell>
          <cell r="B492" t="str">
            <v>Entered_Employment_Rate</v>
          </cell>
          <cell r="C492" t="str">
            <v>Year</v>
          </cell>
        </row>
        <row r="493">
          <cell r="A493" t="str">
            <v>State Fips Code</v>
          </cell>
          <cell r="B493">
            <v>18</v>
          </cell>
          <cell r="C493">
            <v>2011</v>
          </cell>
        </row>
        <row r="494">
          <cell r="A494" t="str">
            <v>Actual Outcome</v>
          </cell>
          <cell r="B494">
            <v>54.3</v>
          </cell>
          <cell r="C494">
            <v>2011</v>
          </cell>
        </row>
        <row r="495">
          <cell r="A495" t="str">
            <v>Total Adjustment</v>
          </cell>
          <cell r="B495">
            <v>1.6</v>
          </cell>
          <cell r="C495">
            <v>2013</v>
          </cell>
        </row>
        <row r="496">
          <cell r="A496" t="str">
            <v>Target</v>
          </cell>
          <cell r="B496">
            <v>55.9</v>
          </cell>
          <cell r="C496">
            <v>2013</v>
          </cell>
        </row>
        <row r="498">
          <cell r="A498" t="str">
            <v>Variables</v>
          </cell>
          <cell r="B498" t="str">
            <v>Base_Year</v>
          </cell>
          <cell r="C498" t="str">
            <v>Current_Values</v>
          </cell>
          <cell r="D498" t="str">
            <v>Difference</v>
          </cell>
          <cell r="E498" t="str">
            <v>Weights</v>
          </cell>
          <cell r="F498" t="str">
            <v>Effect_Per_Factor</v>
          </cell>
        </row>
        <row r="499">
          <cell r="A499" t="str">
            <v>Female</v>
          </cell>
          <cell r="B499">
            <v>44.473120000000002</v>
          </cell>
          <cell r="C499">
            <v>46.761279999999999</v>
          </cell>
          <cell r="D499">
            <v>2.28816</v>
          </cell>
          <cell r="E499">
            <v>6.7909999999999998E-2</v>
          </cell>
          <cell r="F499">
            <v>0.15537999999999999</v>
          </cell>
        </row>
        <row r="500">
          <cell r="A500" t="str">
            <v>Age 26-35</v>
          </cell>
          <cell r="B500">
            <v>22.809000000000001</v>
          </cell>
          <cell r="C500">
            <v>22.20195</v>
          </cell>
          <cell r="D500">
            <v>-0.60706000000000004</v>
          </cell>
          <cell r="E500">
            <v>5.9800000000000001E-3</v>
          </cell>
          <cell r="F500">
            <v>-3.63E-3</v>
          </cell>
        </row>
        <row r="501">
          <cell r="A501" t="str">
            <v>Age 36-45</v>
          </cell>
          <cell r="B501">
            <v>21.81035</v>
          </cell>
          <cell r="C501">
            <v>21.774909999999998</v>
          </cell>
          <cell r="D501">
            <v>-3.5430000000000003E-2</v>
          </cell>
          <cell r="E501">
            <v>1.0319999999999999E-2</v>
          </cell>
          <cell r="F501">
            <v>-3.6999999999999999E-4</v>
          </cell>
        </row>
        <row r="502">
          <cell r="A502" t="str">
            <v>Age 46-55</v>
          </cell>
          <cell r="B502">
            <v>22.171009999999999</v>
          </cell>
          <cell r="C502">
            <v>22.64451</v>
          </cell>
          <cell r="D502">
            <v>0.47349999999999998</v>
          </cell>
          <cell r="E502">
            <v>-4.3589999999999997E-2</v>
          </cell>
          <cell r="F502">
            <v>-2.0639999999999999E-2</v>
          </cell>
        </row>
        <row r="503">
          <cell r="A503" t="str">
            <v>Age 56-65</v>
          </cell>
          <cell r="B503">
            <v>10.47485</v>
          </cell>
          <cell r="C503">
            <v>10.772930000000001</v>
          </cell>
          <cell r="D503">
            <v>0.29808000000000001</v>
          </cell>
          <cell r="E503">
            <v>-0.25239</v>
          </cell>
          <cell r="F503">
            <v>-7.5230000000000005E-2</v>
          </cell>
        </row>
        <row r="504">
          <cell r="A504" t="str">
            <v>Age 66+</v>
          </cell>
          <cell r="B504">
            <v>1.7916000000000001</v>
          </cell>
          <cell r="C504">
            <v>1.4868600000000001</v>
          </cell>
          <cell r="D504">
            <v>-0.30474000000000001</v>
          </cell>
          <cell r="E504">
            <v>-0.89795000000000003</v>
          </cell>
          <cell r="F504">
            <v>0.27363999999999999</v>
          </cell>
        </row>
        <row r="505">
          <cell r="A505" t="str">
            <v>Hispanic</v>
          </cell>
          <cell r="B505">
            <v>4.5252699999999999</v>
          </cell>
          <cell r="C505">
            <v>3.8895</v>
          </cell>
          <cell r="D505">
            <v>-0.63576999999999995</v>
          </cell>
          <cell r="E505">
            <v>5.6299999999999996E-3</v>
          </cell>
          <cell r="F505">
            <v>-3.5799999999999998E-3</v>
          </cell>
        </row>
        <row r="506">
          <cell r="A506" t="str">
            <v>Asian</v>
          </cell>
          <cell r="B506">
            <v>0.54408999999999996</v>
          </cell>
          <cell r="C506">
            <v>0.51624000000000003</v>
          </cell>
          <cell r="D506">
            <v>-2.785E-2</v>
          </cell>
          <cell r="E506">
            <v>9.4799999999999995E-2</v>
          </cell>
          <cell r="F506">
            <v>-2.64E-3</v>
          </cell>
        </row>
        <row r="507">
          <cell r="A507" t="str">
            <v>African American</v>
          </cell>
          <cell r="B507">
            <v>17.252690000000001</v>
          </cell>
          <cell r="C507">
            <v>19.412040000000001</v>
          </cell>
          <cell r="D507">
            <v>2.1593499999999999</v>
          </cell>
          <cell r="E507">
            <v>-9.5060000000000006E-2</v>
          </cell>
          <cell r="F507">
            <v>-0.20527000000000001</v>
          </cell>
        </row>
        <row r="508">
          <cell r="A508" t="str">
            <v>Native Hawaiian or Pacific Islander</v>
          </cell>
          <cell r="B508">
            <v>8.3000000000000004E-2</v>
          </cell>
          <cell r="C508">
            <v>7.4870000000000006E-2</v>
          </cell>
          <cell r="D508">
            <v>-8.1200000000000005E-3</v>
          </cell>
          <cell r="E508">
            <v>-0.1183</v>
          </cell>
          <cell r="F508">
            <v>9.6000000000000002E-4</v>
          </cell>
        </row>
        <row r="509">
          <cell r="A509" t="str">
            <v>American Indian or Alaska Native</v>
          </cell>
          <cell r="B509">
            <v>0.45318999999999998</v>
          </cell>
          <cell r="C509">
            <v>0.40194999999999997</v>
          </cell>
          <cell r="D509">
            <v>-5.1229999999999998E-2</v>
          </cell>
          <cell r="E509">
            <v>-0.11259</v>
          </cell>
          <cell r="F509">
            <v>5.77E-3</v>
          </cell>
        </row>
        <row r="510">
          <cell r="A510" t="str">
            <v>Multiple Races</v>
          </cell>
          <cell r="B510">
            <v>0.66134000000000004</v>
          </cell>
          <cell r="C510">
            <v>0.72904000000000002</v>
          </cell>
          <cell r="D510">
            <v>6.7699999999999996E-2</v>
          </cell>
          <cell r="E510">
            <v>-0.25409999999999999</v>
          </cell>
          <cell r="F510">
            <v>-1.72E-2</v>
          </cell>
        </row>
        <row r="511">
          <cell r="A511" t="str">
            <v>Highschool Dropout</v>
          </cell>
          <cell r="B511">
            <v>18.602440000000001</v>
          </cell>
          <cell r="C511">
            <v>16.577459999999999</v>
          </cell>
          <cell r="D511">
            <v>-2.0249799999999998</v>
          </cell>
          <cell r="E511">
            <v>-0.13616</v>
          </cell>
          <cell r="F511">
            <v>0.27572000000000002</v>
          </cell>
        </row>
        <row r="512">
          <cell r="A512" t="str">
            <v>AA or PS</v>
          </cell>
          <cell r="B512">
            <v>7.3379200000000004</v>
          </cell>
          <cell r="C512">
            <v>8.1523400000000006</v>
          </cell>
          <cell r="D512">
            <v>0.81442000000000003</v>
          </cell>
          <cell r="E512">
            <v>-6.8330000000000002E-2</v>
          </cell>
          <cell r="F512">
            <v>-5.5649999999999998E-2</v>
          </cell>
        </row>
        <row r="513">
          <cell r="A513" t="str">
            <v>BA or MA+</v>
          </cell>
          <cell r="B513">
            <v>7.8226800000000001</v>
          </cell>
          <cell r="C513">
            <v>8.5640800000000006</v>
          </cell>
          <cell r="D513">
            <v>0.74138999999999999</v>
          </cell>
          <cell r="E513">
            <v>8.3419999999999994E-2</v>
          </cell>
          <cell r="F513">
            <v>6.1839999999999999E-2</v>
          </cell>
        </row>
        <row r="514">
          <cell r="A514" t="str">
            <v>Disabled</v>
          </cell>
          <cell r="B514">
            <v>4.5100499999999997</v>
          </cell>
          <cell r="C514">
            <v>4.3182799999999997</v>
          </cell>
          <cell r="D514">
            <v>-0.19178000000000001</v>
          </cell>
          <cell r="E514">
            <v>-7.9899999999999999E-2</v>
          </cell>
          <cell r="F514">
            <v>1.532E-2</v>
          </cell>
        </row>
        <row r="515">
          <cell r="A515" t="str">
            <v>Veterans</v>
          </cell>
          <cell r="B515">
            <v>10.72861</v>
          </cell>
          <cell r="C515">
            <v>11.257759999999999</v>
          </cell>
          <cell r="D515">
            <v>0.52915999999999996</v>
          </cell>
          <cell r="E515">
            <v>4.6039999999999998E-2</v>
          </cell>
          <cell r="F515">
            <v>2.436E-2</v>
          </cell>
        </row>
        <row r="516">
          <cell r="A516" t="str">
            <v>Wage Before Participation</v>
          </cell>
          <cell r="B516">
            <v>57.24962</v>
          </cell>
          <cell r="C516">
            <v>67.278660000000002</v>
          </cell>
          <cell r="D516">
            <v>10.02904</v>
          </cell>
          <cell r="E516">
            <v>3.2689999999999997E-2</v>
          </cell>
          <cell r="F516">
            <v>0.32783000000000001</v>
          </cell>
        </row>
        <row r="517">
          <cell r="A517" t="str">
            <v>Coenrolled in WP</v>
          </cell>
          <cell r="B517">
            <v>91.710070000000002</v>
          </cell>
          <cell r="C517">
            <v>83.326859999999996</v>
          </cell>
          <cell r="D517">
            <v>-8.3832000000000004</v>
          </cell>
          <cell r="E517">
            <v>-4.3020000000000003E-2</v>
          </cell>
          <cell r="F517">
            <v>0.36065000000000003</v>
          </cell>
        </row>
        <row r="518">
          <cell r="A518" t="str">
            <v>Limited English</v>
          </cell>
          <cell r="B518">
            <v>0.23341000000000001</v>
          </cell>
          <cell r="C518">
            <v>0.26247999999999999</v>
          </cell>
          <cell r="D518">
            <v>2.9069999999999999E-2</v>
          </cell>
          <cell r="E518">
            <v>-3.465E-2</v>
          </cell>
          <cell r="F518">
            <v>-1.01E-3</v>
          </cell>
        </row>
        <row r="519">
          <cell r="A519" t="str">
            <v>Single Parent</v>
          </cell>
          <cell r="B519">
            <v>15.97213</v>
          </cell>
          <cell r="C519">
            <v>17.70458</v>
          </cell>
          <cell r="D519">
            <v>1.73245</v>
          </cell>
          <cell r="E519">
            <v>9.6000000000000002E-4</v>
          </cell>
          <cell r="F519">
            <v>1.66E-3</v>
          </cell>
        </row>
        <row r="520">
          <cell r="A520" t="str">
            <v>Low Income</v>
          </cell>
          <cell r="B520">
            <v>60.353340000000003</v>
          </cell>
          <cell r="C520">
            <v>55.975299999999997</v>
          </cell>
          <cell r="D520">
            <v>-4.3780400000000004</v>
          </cell>
          <cell r="E520">
            <v>3.6150000000000002E-2</v>
          </cell>
          <cell r="F520">
            <v>-0.15828</v>
          </cell>
        </row>
        <row r="521">
          <cell r="A521" t="str">
            <v>Homeless</v>
          </cell>
          <cell r="B521">
            <v>1.48482</v>
          </cell>
          <cell r="C521">
            <v>0.80288000000000004</v>
          </cell>
          <cell r="D521">
            <v>-0.68193999999999999</v>
          </cell>
          <cell r="E521">
            <v>-9.0319999999999998E-2</v>
          </cell>
          <cell r="F521">
            <v>6.1589999999999999E-2</v>
          </cell>
        </row>
        <row r="522">
          <cell r="A522" t="str">
            <v>Offender</v>
          </cell>
          <cell r="B522">
            <v>2.72187</v>
          </cell>
          <cell r="C522">
            <v>4.0710199999999999</v>
          </cell>
          <cell r="D522">
            <v>1.3491500000000001</v>
          </cell>
          <cell r="E522">
            <v>-5.2850000000000001E-2</v>
          </cell>
          <cell r="F522">
            <v>-7.1300000000000002E-2</v>
          </cell>
        </row>
        <row r="523">
          <cell r="A523" t="str">
            <v>UI Claimant</v>
          </cell>
          <cell r="B523">
            <v>53.299100000000003</v>
          </cell>
          <cell r="C523">
            <v>55.604730000000004</v>
          </cell>
          <cell r="D523">
            <v>2.3056299999999998</v>
          </cell>
          <cell r="E523">
            <v>-2.0129999999999999E-2</v>
          </cell>
          <cell r="F523">
            <v>-4.641E-2</v>
          </cell>
        </row>
        <row r="524">
          <cell r="A524" t="str">
            <v>Unemployment Rate</v>
          </cell>
          <cell r="B524">
            <v>9.1333000000000002</v>
          </cell>
          <cell r="C524">
            <v>8.4250000000000007</v>
          </cell>
          <cell r="D524">
            <v>-0.70830000000000004</v>
          </cell>
          <cell r="E524">
            <v>-0.97082000000000002</v>
          </cell>
          <cell r="F524">
            <v>0.68762999999999996</v>
          </cell>
        </row>
        <row r="526">
          <cell r="A526" t="str">
            <v xml:space="preserve">Iowa                </v>
          </cell>
        </row>
        <row r="527">
          <cell r="A527" t="str">
            <v>Measure</v>
          </cell>
          <cell r="B527" t="str">
            <v>Entered_Employment_Rate</v>
          </cell>
          <cell r="C527" t="str">
            <v>Year</v>
          </cell>
        </row>
        <row r="528">
          <cell r="A528" t="str">
            <v>State Fips Code</v>
          </cell>
          <cell r="B528">
            <v>19</v>
          </cell>
          <cell r="C528">
            <v>2011</v>
          </cell>
        </row>
        <row r="529">
          <cell r="A529" t="str">
            <v>Actual Outcome</v>
          </cell>
          <cell r="B529">
            <v>59.7</v>
          </cell>
          <cell r="C529">
            <v>2011</v>
          </cell>
        </row>
        <row r="530">
          <cell r="A530" t="str">
            <v>Total Adjustment</v>
          </cell>
          <cell r="B530">
            <v>1.9</v>
          </cell>
          <cell r="C530">
            <v>2013</v>
          </cell>
        </row>
        <row r="531">
          <cell r="A531" t="str">
            <v>Target</v>
          </cell>
          <cell r="B531">
            <v>61.6</v>
          </cell>
          <cell r="C531">
            <v>2013</v>
          </cell>
        </row>
        <row r="533">
          <cell r="A533" t="str">
            <v>Variables</v>
          </cell>
          <cell r="B533" t="str">
            <v>Base_Year</v>
          </cell>
          <cell r="C533" t="str">
            <v>Current_Values</v>
          </cell>
          <cell r="D533" t="str">
            <v>Difference</v>
          </cell>
          <cell r="E533" t="str">
            <v>Weights</v>
          </cell>
          <cell r="F533" t="str">
            <v>Effect_Per_Factor</v>
          </cell>
        </row>
        <row r="534">
          <cell r="A534" t="str">
            <v>Female</v>
          </cell>
          <cell r="B534">
            <v>44.107860000000002</v>
          </cell>
          <cell r="C534">
            <v>45.746960000000001</v>
          </cell>
          <cell r="D534">
            <v>1.6391</v>
          </cell>
          <cell r="E534">
            <v>6.7909999999999998E-2</v>
          </cell>
          <cell r="F534">
            <v>0.11131000000000001</v>
          </cell>
        </row>
        <row r="535">
          <cell r="A535" t="str">
            <v>Age 26-35</v>
          </cell>
          <cell r="B535">
            <v>23.33071</v>
          </cell>
          <cell r="C535">
            <v>24.57376</v>
          </cell>
          <cell r="D535">
            <v>1.24305</v>
          </cell>
          <cell r="E535">
            <v>5.9800000000000001E-3</v>
          </cell>
          <cell r="F535">
            <v>7.4400000000000004E-3</v>
          </cell>
        </row>
        <row r="536">
          <cell r="A536" t="str">
            <v>Age 36-45</v>
          </cell>
          <cell r="B536">
            <v>20.084009999999999</v>
          </cell>
          <cell r="C536">
            <v>19.479330000000001</v>
          </cell>
          <cell r="D536">
            <v>-0.60468999999999995</v>
          </cell>
          <cell r="E536">
            <v>1.0319999999999999E-2</v>
          </cell>
          <cell r="F536">
            <v>-6.2399999999999999E-3</v>
          </cell>
        </row>
        <row r="537">
          <cell r="A537" t="str">
            <v>Age 46-55</v>
          </cell>
          <cell r="B537">
            <v>22.193049999999999</v>
          </cell>
          <cell r="C537">
            <v>21.786629999999999</v>
          </cell>
          <cell r="D537">
            <v>-0.40643000000000001</v>
          </cell>
          <cell r="E537">
            <v>-4.3589999999999997E-2</v>
          </cell>
          <cell r="F537">
            <v>1.771E-2</v>
          </cell>
        </row>
        <row r="538">
          <cell r="A538" t="str">
            <v>Age 56-65</v>
          </cell>
          <cell r="B538">
            <v>10.35267</v>
          </cell>
          <cell r="C538">
            <v>10.18887</v>
          </cell>
          <cell r="D538">
            <v>-0.1638</v>
          </cell>
          <cell r="E538">
            <v>-0.25239</v>
          </cell>
          <cell r="F538">
            <v>4.1340000000000002E-2</v>
          </cell>
        </row>
        <row r="539">
          <cell r="A539" t="str">
            <v>Age 66+</v>
          </cell>
          <cell r="B539">
            <v>1.9515199999999999</v>
          </cell>
          <cell r="C539">
            <v>1.9091400000000001</v>
          </cell>
          <cell r="D539">
            <v>-4.2380000000000001E-2</v>
          </cell>
          <cell r="E539">
            <v>-0.89795000000000003</v>
          </cell>
          <cell r="F539">
            <v>3.8059999999999997E-2</v>
          </cell>
        </row>
        <row r="540">
          <cell r="A540" t="str">
            <v>Hispanic</v>
          </cell>
          <cell r="B540">
            <v>6.34964</v>
          </cell>
          <cell r="C540">
            <v>7.7591799999999997</v>
          </cell>
          <cell r="D540">
            <v>1.40954</v>
          </cell>
          <cell r="E540">
            <v>5.6299999999999996E-3</v>
          </cell>
          <cell r="F540">
            <v>7.9299999999999995E-3</v>
          </cell>
        </row>
        <row r="541">
          <cell r="A541" t="str">
            <v>Asian</v>
          </cell>
          <cell r="B541">
            <v>1.82199</v>
          </cell>
          <cell r="C541">
            <v>1.73875</v>
          </cell>
          <cell r="D541">
            <v>-8.3239999999999995E-2</v>
          </cell>
          <cell r="E541">
            <v>9.4799999999999995E-2</v>
          </cell>
          <cell r="F541">
            <v>-7.8899999999999994E-3</v>
          </cell>
        </row>
        <row r="542">
          <cell r="A542" t="str">
            <v>African American</v>
          </cell>
          <cell r="B542">
            <v>17.172270000000001</v>
          </cell>
          <cell r="C542">
            <v>14.46425</v>
          </cell>
          <cell r="D542">
            <v>-2.7080199999999999</v>
          </cell>
          <cell r="E542">
            <v>-9.5060000000000006E-2</v>
          </cell>
          <cell r="F542">
            <v>0.25741999999999998</v>
          </cell>
        </row>
        <row r="543">
          <cell r="A543" t="str">
            <v>Native Hawaiian or Pacific Islander</v>
          </cell>
          <cell r="B543">
            <v>0.20952999999999999</v>
          </cell>
          <cell r="C543">
            <v>0.17388000000000001</v>
          </cell>
          <cell r="D543">
            <v>-3.5650000000000001E-2</v>
          </cell>
          <cell r="E543">
            <v>-0.1183</v>
          </cell>
          <cell r="F543">
            <v>4.2199999999999998E-3</v>
          </cell>
        </row>
        <row r="544">
          <cell r="A544" t="str">
            <v>American Indian or Alaska Native</v>
          </cell>
          <cell r="B544">
            <v>0.77434999999999998</v>
          </cell>
          <cell r="C544">
            <v>1.04325</v>
          </cell>
          <cell r="D544">
            <v>0.26890999999999998</v>
          </cell>
          <cell r="E544">
            <v>-0.11259</v>
          </cell>
          <cell r="F544">
            <v>-3.0280000000000001E-2</v>
          </cell>
        </row>
        <row r="545">
          <cell r="A545" t="str">
            <v>Multiple Races</v>
          </cell>
          <cell r="B545">
            <v>1.61246</v>
          </cell>
          <cell r="C545">
            <v>2.0539000000000001</v>
          </cell>
          <cell r="D545">
            <v>0.44144</v>
          </cell>
          <cell r="E545">
            <v>-0.25409999999999999</v>
          </cell>
          <cell r="F545">
            <v>-0.11217000000000001</v>
          </cell>
        </row>
        <row r="546">
          <cell r="A546" t="str">
            <v>Highschool Dropout</v>
          </cell>
          <cell r="B546">
            <v>14.156079999999999</v>
          </cell>
          <cell r="C546">
            <v>10.446009999999999</v>
          </cell>
          <cell r="D546">
            <v>-3.71007</v>
          </cell>
          <cell r="E546">
            <v>-0.13616</v>
          </cell>
          <cell r="F546">
            <v>0.50514999999999999</v>
          </cell>
        </row>
        <row r="547">
          <cell r="A547" t="str">
            <v>AA or PS</v>
          </cell>
          <cell r="B547">
            <v>3.6297600000000001</v>
          </cell>
          <cell r="C547">
            <v>0.93896999999999997</v>
          </cell>
          <cell r="D547">
            <v>-2.6907999999999999</v>
          </cell>
          <cell r="E547">
            <v>-6.8330000000000002E-2</v>
          </cell>
          <cell r="F547">
            <v>0.18386</v>
          </cell>
        </row>
        <row r="548">
          <cell r="A548" t="str">
            <v>BA or MA+</v>
          </cell>
          <cell r="B548">
            <v>4.1742299999999997</v>
          </cell>
          <cell r="C548">
            <v>5.7511700000000001</v>
          </cell>
          <cell r="D548">
            <v>1.5769500000000001</v>
          </cell>
          <cell r="E548">
            <v>8.3419999999999994E-2</v>
          </cell>
          <cell r="F548">
            <v>0.13153999999999999</v>
          </cell>
        </row>
        <row r="549">
          <cell r="A549" t="str">
            <v>Disabled</v>
          </cell>
          <cell r="B549">
            <v>5.9429400000000001</v>
          </cell>
          <cell r="C549">
            <v>5.1398900000000003</v>
          </cell>
          <cell r="D549">
            <v>-0.80305000000000004</v>
          </cell>
          <cell r="E549">
            <v>-7.9899999999999999E-2</v>
          </cell>
          <cell r="F549">
            <v>6.4159999999999995E-2</v>
          </cell>
        </row>
        <row r="550">
          <cell r="A550" t="str">
            <v>Veterans</v>
          </cell>
          <cell r="B550">
            <v>9.3637899999999998</v>
          </cell>
          <cell r="C550">
            <v>9.8009199999999996</v>
          </cell>
          <cell r="D550">
            <v>0.43713000000000002</v>
          </cell>
          <cell r="E550">
            <v>4.6039999999999998E-2</v>
          </cell>
          <cell r="F550">
            <v>2.0129999999999999E-2</v>
          </cell>
        </row>
        <row r="551">
          <cell r="A551" t="str">
            <v>Wage Before Participation</v>
          </cell>
          <cell r="B551">
            <v>48.542920000000002</v>
          </cell>
          <cell r="C551">
            <v>55.484529999999999</v>
          </cell>
          <cell r="D551">
            <v>6.9416000000000002</v>
          </cell>
          <cell r="E551">
            <v>3.2689999999999997E-2</v>
          </cell>
          <cell r="F551">
            <v>0.22691</v>
          </cell>
        </row>
        <row r="552">
          <cell r="A552" t="str">
            <v>Coenrolled in WP</v>
          </cell>
          <cell r="B552">
            <v>98.914850000000001</v>
          </cell>
          <cell r="C552">
            <v>98.662580000000005</v>
          </cell>
          <cell r="D552">
            <v>-0.25226999999999999</v>
          </cell>
          <cell r="E552">
            <v>-4.3020000000000003E-2</v>
          </cell>
          <cell r="F552">
            <v>1.085E-2</v>
          </cell>
        </row>
        <row r="553">
          <cell r="A553" t="str">
            <v>Limited English</v>
          </cell>
          <cell r="B553">
            <v>2.3297500000000002</v>
          </cell>
          <cell r="C553">
            <v>3.8641700000000001</v>
          </cell>
          <cell r="D553">
            <v>1.5344199999999999</v>
          </cell>
          <cell r="E553">
            <v>-3.465E-2</v>
          </cell>
          <cell r="F553">
            <v>-5.3159999999999999E-2</v>
          </cell>
        </row>
        <row r="554">
          <cell r="A554" t="str">
            <v>Single Parent</v>
          </cell>
          <cell r="B554">
            <v>26.70251</v>
          </cell>
          <cell r="C554">
            <v>20.491800000000001</v>
          </cell>
          <cell r="D554">
            <v>-6.2107099999999997</v>
          </cell>
          <cell r="E554">
            <v>9.6000000000000002E-4</v>
          </cell>
          <cell r="F554">
            <v>-5.9699999999999996E-3</v>
          </cell>
        </row>
        <row r="555">
          <cell r="A555" t="str">
            <v>Low Income</v>
          </cell>
          <cell r="B555">
            <v>70.609319999999997</v>
          </cell>
          <cell r="C555">
            <v>56.323189999999997</v>
          </cell>
          <cell r="D555">
            <v>-14.28613</v>
          </cell>
          <cell r="E555">
            <v>3.6150000000000002E-2</v>
          </cell>
          <cell r="F555">
            <v>-0.51646999999999998</v>
          </cell>
        </row>
        <row r="556">
          <cell r="A556" t="str">
            <v>Homeless</v>
          </cell>
          <cell r="B556">
            <v>1.4336899999999999</v>
          </cell>
          <cell r="C556">
            <v>0.81967000000000001</v>
          </cell>
          <cell r="D556">
            <v>-0.61402000000000001</v>
          </cell>
          <cell r="E556">
            <v>-9.0319999999999998E-2</v>
          </cell>
          <cell r="F556">
            <v>5.5460000000000002E-2</v>
          </cell>
        </row>
        <row r="557">
          <cell r="A557" t="str">
            <v>Offender</v>
          </cell>
          <cell r="B557">
            <v>8.60215</v>
          </cell>
          <cell r="C557">
            <v>4.3325500000000003</v>
          </cell>
          <cell r="D557">
            <v>-4.2695999999999996</v>
          </cell>
          <cell r="E557">
            <v>-5.2850000000000001E-2</v>
          </cell>
          <cell r="F557">
            <v>0.22564000000000001</v>
          </cell>
        </row>
        <row r="558">
          <cell r="A558" t="str">
            <v>UI Claimant</v>
          </cell>
          <cell r="B558">
            <v>35.483870000000003</v>
          </cell>
          <cell r="C558">
            <v>40.866509999999998</v>
          </cell>
          <cell r="D558">
            <v>5.3826400000000003</v>
          </cell>
          <cell r="E558">
            <v>-2.0129999999999999E-2</v>
          </cell>
          <cell r="F558">
            <v>-0.10836</v>
          </cell>
        </row>
        <row r="559">
          <cell r="A559" t="str">
            <v>Unemployment Rate</v>
          </cell>
          <cell r="B559">
            <v>6.0332999999999997</v>
          </cell>
          <cell r="C559">
            <v>5.2249999999999996</v>
          </cell>
          <cell r="D559">
            <v>-0.80830000000000002</v>
          </cell>
          <cell r="E559">
            <v>-0.97082000000000002</v>
          </cell>
          <cell r="F559">
            <v>0.78471000000000002</v>
          </cell>
        </row>
        <row r="561">
          <cell r="A561" t="str">
            <v xml:space="preserve">Kansas              </v>
          </cell>
        </row>
        <row r="562">
          <cell r="A562" t="str">
            <v>Measure</v>
          </cell>
          <cell r="B562" t="str">
            <v>Entered_Employment_Rate</v>
          </cell>
          <cell r="C562" t="str">
            <v>Year</v>
          </cell>
        </row>
        <row r="563">
          <cell r="A563" t="str">
            <v>State Fips Code</v>
          </cell>
          <cell r="B563">
            <v>20</v>
          </cell>
          <cell r="C563">
            <v>2011</v>
          </cell>
        </row>
        <row r="564">
          <cell r="A564" t="str">
            <v>Actual Outcome</v>
          </cell>
          <cell r="B564">
            <v>66.7</v>
          </cell>
          <cell r="C564">
            <v>2011</v>
          </cell>
        </row>
        <row r="565">
          <cell r="A565" t="str">
            <v>Total Adjustment</v>
          </cell>
          <cell r="B565">
            <v>2.6</v>
          </cell>
          <cell r="C565">
            <v>2013</v>
          </cell>
        </row>
        <row r="566">
          <cell r="A566" t="str">
            <v>Target</v>
          </cell>
          <cell r="B566">
            <v>69.3</v>
          </cell>
          <cell r="C566">
            <v>2013</v>
          </cell>
        </row>
        <row r="568">
          <cell r="A568" t="str">
            <v>Variables</v>
          </cell>
          <cell r="B568" t="str">
            <v>Base_Year</v>
          </cell>
          <cell r="C568" t="str">
            <v>Current_Values</v>
          </cell>
          <cell r="D568" t="str">
            <v>Difference</v>
          </cell>
          <cell r="E568" t="str">
            <v>Weights</v>
          </cell>
          <cell r="F568" t="str">
            <v>Effect_Per_Factor</v>
          </cell>
        </row>
        <row r="569">
          <cell r="A569" t="str">
            <v>Female</v>
          </cell>
          <cell r="B569">
            <v>43.214730000000003</v>
          </cell>
          <cell r="C569">
            <v>42.921729999999997</v>
          </cell>
          <cell r="D569">
            <v>-0.29299999999999998</v>
          </cell>
          <cell r="E569">
            <v>6.7909999999999998E-2</v>
          </cell>
          <cell r="F569">
            <v>-1.9900000000000001E-2</v>
          </cell>
        </row>
        <row r="570">
          <cell r="A570" t="str">
            <v>Age 26-35</v>
          </cell>
          <cell r="B570">
            <v>23.934629999999999</v>
          </cell>
          <cell r="C570">
            <v>24.739070000000002</v>
          </cell>
          <cell r="D570">
            <v>0.80444000000000004</v>
          </cell>
          <cell r="E570">
            <v>5.9800000000000001E-3</v>
          </cell>
          <cell r="F570">
            <v>4.81E-3</v>
          </cell>
        </row>
        <row r="571">
          <cell r="A571" t="str">
            <v>Age 36-45</v>
          </cell>
          <cell r="B571">
            <v>21.88664</v>
          </cell>
          <cell r="C571">
            <v>20.733429999999998</v>
          </cell>
          <cell r="D571">
            <v>-1.1532100000000001</v>
          </cell>
          <cell r="E571">
            <v>1.0319999999999999E-2</v>
          </cell>
          <cell r="F571">
            <v>-1.191E-2</v>
          </cell>
        </row>
        <row r="572">
          <cell r="A572" t="str">
            <v>Age 46-55</v>
          </cell>
          <cell r="B572">
            <v>24.80348</v>
          </cell>
          <cell r="C572">
            <v>24.739070000000002</v>
          </cell>
          <cell r="D572">
            <v>-6.4409999999999995E-2</v>
          </cell>
          <cell r="E572">
            <v>-4.3589999999999997E-2</v>
          </cell>
          <cell r="F572">
            <v>2.81E-3</v>
          </cell>
        </row>
        <row r="573">
          <cell r="A573" t="str">
            <v>Age 56-65</v>
          </cell>
          <cell r="B573">
            <v>11.1295</v>
          </cell>
          <cell r="C573">
            <v>10.40903</v>
          </cell>
          <cell r="D573">
            <v>-0.72047000000000005</v>
          </cell>
          <cell r="E573">
            <v>-0.25239</v>
          </cell>
          <cell r="F573">
            <v>0.18184</v>
          </cell>
        </row>
        <row r="574">
          <cell r="A574" t="str">
            <v>Age 66+</v>
          </cell>
          <cell r="B574">
            <v>1.6963200000000001</v>
          </cell>
          <cell r="C574">
            <v>0.76163999999999998</v>
          </cell>
          <cell r="D574">
            <v>-0.93467999999999996</v>
          </cell>
          <cell r="E574">
            <v>-0.89795000000000003</v>
          </cell>
          <cell r="F574">
            <v>0.83930000000000005</v>
          </cell>
        </row>
        <row r="575">
          <cell r="A575" t="str">
            <v>Hispanic</v>
          </cell>
          <cell r="B575">
            <v>7.9225700000000003</v>
          </cell>
          <cell r="C575">
            <v>7.1428599999999998</v>
          </cell>
          <cell r="D575">
            <v>-0.77971999999999997</v>
          </cell>
          <cell r="E575">
            <v>5.6299999999999996E-3</v>
          </cell>
          <cell r="F575">
            <v>-4.3899999999999998E-3</v>
          </cell>
        </row>
        <row r="576">
          <cell r="A576" t="str">
            <v>Asian</v>
          </cell>
          <cell r="B576">
            <v>2.0031500000000002</v>
          </cell>
          <cell r="C576">
            <v>2.6139800000000002</v>
          </cell>
          <cell r="D576">
            <v>0.61082999999999998</v>
          </cell>
          <cell r="E576">
            <v>9.4799999999999995E-2</v>
          </cell>
          <cell r="F576">
            <v>5.7910000000000003E-2</v>
          </cell>
        </row>
        <row r="577">
          <cell r="A577" t="str">
            <v>African American</v>
          </cell>
          <cell r="B577">
            <v>25.095659999999999</v>
          </cell>
          <cell r="C577">
            <v>26.899699999999999</v>
          </cell>
          <cell r="D577">
            <v>1.8040400000000001</v>
          </cell>
          <cell r="E577">
            <v>-9.5060000000000006E-2</v>
          </cell>
          <cell r="F577">
            <v>-0.17149</v>
          </cell>
        </row>
        <row r="578">
          <cell r="A578" t="str">
            <v>Native Hawaiian or Pacific Islander</v>
          </cell>
          <cell r="B578">
            <v>0.13503999999999999</v>
          </cell>
          <cell r="C578">
            <v>0.18237</v>
          </cell>
          <cell r="D578">
            <v>4.7329999999999997E-2</v>
          </cell>
          <cell r="E578">
            <v>-0.1183</v>
          </cell>
          <cell r="F578">
            <v>-5.5999999999999999E-3</v>
          </cell>
        </row>
        <row r="579">
          <cell r="A579" t="str">
            <v>American Indian or Alaska Native</v>
          </cell>
          <cell r="B579">
            <v>1.0803499999999999</v>
          </cell>
          <cell r="C579">
            <v>1.1550199999999999</v>
          </cell>
          <cell r="D579">
            <v>7.4660000000000004E-2</v>
          </cell>
          <cell r="E579">
            <v>-0.11259</v>
          </cell>
          <cell r="F579">
            <v>-8.4100000000000008E-3</v>
          </cell>
        </row>
        <row r="580">
          <cell r="A580" t="str">
            <v>Multiple Races</v>
          </cell>
          <cell r="B580">
            <v>1.26041</v>
          </cell>
          <cell r="C580">
            <v>1.0638300000000001</v>
          </cell>
          <cell r="D580">
            <v>-0.19658</v>
          </cell>
          <cell r="E580">
            <v>-0.25409999999999999</v>
          </cell>
          <cell r="F580">
            <v>4.9950000000000001E-2</v>
          </cell>
        </row>
        <row r="581">
          <cell r="A581" t="str">
            <v>Highschool Dropout</v>
          </cell>
          <cell r="B581">
            <v>8.8770100000000003</v>
          </cell>
          <cell r="C581">
            <v>7.1156300000000003</v>
          </cell>
          <cell r="D581">
            <v>-1.7613799999999999</v>
          </cell>
          <cell r="E581">
            <v>-0.13616</v>
          </cell>
          <cell r="F581">
            <v>0.23982000000000001</v>
          </cell>
        </row>
        <row r="582">
          <cell r="A582" t="str">
            <v>AA or PS</v>
          </cell>
          <cell r="B582">
            <v>6.09626</v>
          </cell>
          <cell r="C582">
            <v>7.5603600000000002</v>
          </cell>
          <cell r="D582">
            <v>1.4641</v>
          </cell>
          <cell r="E582">
            <v>-6.8330000000000002E-2</v>
          </cell>
          <cell r="F582">
            <v>-0.10004</v>
          </cell>
        </row>
        <row r="583">
          <cell r="A583" t="str">
            <v>BA or MA+</v>
          </cell>
          <cell r="B583">
            <v>13.903740000000001</v>
          </cell>
          <cell r="C583">
            <v>14.040660000000001</v>
          </cell>
          <cell r="D583">
            <v>0.13691999999999999</v>
          </cell>
          <cell r="E583">
            <v>8.3419999999999994E-2</v>
          </cell>
          <cell r="F583">
            <v>1.142E-2</v>
          </cell>
        </row>
        <row r="584">
          <cell r="A584" t="str">
            <v>Disabled</v>
          </cell>
          <cell r="B584">
            <v>4.4108400000000003</v>
          </cell>
          <cell r="C584">
            <v>3.3830300000000002</v>
          </cell>
          <cell r="D584">
            <v>-1.0278099999999999</v>
          </cell>
          <cell r="E584">
            <v>-7.9899999999999999E-2</v>
          </cell>
          <cell r="F584">
            <v>8.2119999999999999E-2</v>
          </cell>
        </row>
        <row r="585">
          <cell r="A585" t="str">
            <v>Veterans</v>
          </cell>
          <cell r="B585">
            <v>12.41208</v>
          </cell>
          <cell r="C585">
            <v>11.59379</v>
          </cell>
          <cell r="D585">
            <v>-0.81828999999999996</v>
          </cell>
          <cell r="E585">
            <v>4.6039999999999998E-2</v>
          </cell>
          <cell r="F585">
            <v>-3.7670000000000002E-2</v>
          </cell>
        </row>
        <row r="586">
          <cell r="A586" t="str">
            <v>Wage Before Participation</v>
          </cell>
          <cell r="B586">
            <v>53.103020000000001</v>
          </cell>
          <cell r="C586">
            <v>53.938040000000001</v>
          </cell>
          <cell r="D586">
            <v>0.83501999999999998</v>
          </cell>
          <cell r="E586">
            <v>3.2689999999999997E-2</v>
          </cell>
          <cell r="F586">
            <v>2.7300000000000001E-2</v>
          </cell>
        </row>
        <row r="587">
          <cell r="A587" t="str">
            <v>Coenrolled in WP</v>
          </cell>
          <cell r="B587">
            <v>37.774099999999997</v>
          </cell>
          <cell r="C587">
            <v>30.465440000000001</v>
          </cell>
          <cell r="D587">
            <v>-7.3086599999999997</v>
          </cell>
          <cell r="E587">
            <v>-4.3020000000000003E-2</v>
          </cell>
          <cell r="F587">
            <v>0.31441999999999998</v>
          </cell>
        </row>
        <row r="588">
          <cell r="A588" t="str">
            <v>Limited English</v>
          </cell>
          <cell r="B588">
            <v>1.12239</v>
          </cell>
          <cell r="C588">
            <v>0.88832</v>
          </cell>
          <cell r="D588">
            <v>-0.23407</v>
          </cell>
          <cell r="E588">
            <v>-3.465E-2</v>
          </cell>
          <cell r="F588">
            <v>8.1099999999999992E-3</v>
          </cell>
        </row>
        <row r="589">
          <cell r="A589" t="str">
            <v>Single Parent</v>
          </cell>
          <cell r="B589">
            <v>20.844470000000001</v>
          </cell>
          <cell r="C589">
            <v>18.147210000000001</v>
          </cell>
          <cell r="D589">
            <v>-2.69726</v>
          </cell>
          <cell r="E589">
            <v>9.6000000000000002E-4</v>
          </cell>
          <cell r="F589">
            <v>-2.5899999999999999E-3</v>
          </cell>
        </row>
        <row r="590">
          <cell r="A590" t="str">
            <v>Low Income</v>
          </cell>
          <cell r="B590">
            <v>44.735439999999997</v>
          </cell>
          <cell r="C590">
            <v>42.195430000000002</v>
          </cell>
          <cell r="D590">
            <v>-2.54</v>
          </cell>
          <cell r="E590">
            <v>3.6150000000000002E-2</v>
          </cell>
          <cell r="F590">
            <v>-9.1829999999999995E-2</v>
          </cell>
        </row>
        <row r="591">
          <cell r="A591" t="str">
            <v>Homeless</v>
          </cell>
          <cell r="B591">
            <v>3.1533899999999999</v>
          </cell>
          <cell r="C591">
            <v>2.3477199999999998</v>
          </cell>
          <cell r="D591">
            <v>-0.80567999999999995</v>
          </cell>
          <cell r="E591">
            <v>-9.0319999999999998E-2</v>
          </cell>
          <cell r="F591">
            <v>7.2770000000000001E-2</v>
          </cell>
        </row>
        <row r="592">
          <cell r="A592" t="str">
            <v>Offender</v>
          </cell>
          <cell r="B592">
            <v>15.33939</v>
          </cell>
          <cell r="C592">
            <v>11.61168</v>
          </cell>
          <cell r="D592">
            <v>-3.7277200000000001</v>
          </cell>
          <cell r="E592">
            <v>-5.2850000000000001E-2</v>
          </cell>
          <cell r="F592">
            <v>0.19700999999999999</v>
          </cell>
        </row>
        <row r="593">
          <cell r="A593" t="str">
            <v>UI Claimant</v>
          </cell>
          <cell r="B593">
            <v>52.271509999999999</v>
          </cell>
          <cell r="C593">
            <v>50.380710000000001</v>
          </cell>
          <cell r="D593">
            <v>-1.8908</v>
          </cell>
          <cell r="E593">
            <v>-2.0129999999999999E-2</v>
          </cell>
          <cell r="F593">
            <v>3.8059999999999997E-2</v>
          </cell>
        </row>
        <row r="594">
          <cell r="A594" t="str">
            <v>Unemployment Rate</v>
          </cell>
          <cell r="B594">
            <v>6.7249999999999996</v>
          </cell>
          <cell r="C594">
            <v>5.7332999999999998</v>
          </cell>
          <cell r="D594">
            <v>-0.99170000000000003</v>
          </cell>
          <cell r="E594">
            <v>-0.97082000000000002</v>
          </cell>
          <cell r="F594">
            <v>0.96275999999999995</v>
          </cell>
        </row>
        <row r="596">
          <cell r="A596" t="str">
            <v xml:space="preserve">Kentucky            </v>
          </cell>
        </row>
        <row r="597">
          <cell r="A597" t="str">
            <v>Measure</v>
          </cell>
          <cell r="B597" t="str">
            <v>Entered_Employment_Rate</v>
          </cell>
          <cell r="C597" t="str">
            <v>Year</v>
          </cell>
        </row>
        <row r="598">
          <cell r="A598" t="str">
            <v>State Fips Code</v>
          </cell>
          <cell r="B598">
            <v>21</v>
          </cell>
          <cell r="C598">
            <v>2011</v>
          </cell>
        </row>
        <row r="599">
          <cell r="A599" t="str">
            <v>Actual Outcome</v>
          </cell>
          <cell r="B599">
            <v>82.8</v>
          </cell>
          <cell r="C599">
            <v>2011</v>
          </cell>
        </row>
        <row r="600">
          <cell r="A600" t="str">
            <v>Total Adjustment</v>
          </cell>
          <cell r="B600">
            <v>1.2</v>
          </cell>
          <cell r="C600">
            <v>2013</v>
          </cell>
        </row>
        <row r="601">
          <cell r="A601" t="str">
            <v>Target</v>
          </cell>
          <cell r="B601">
            <v>84</v>
          </cell>
          <cell r="C601">
            <v>2013</v>
          </cell>
        </row>
        <row r="603">
          <cell r="A603" t="str">
            <v>Variables</v>
          </cell>
          <cell r="B603" t="str">
            <v>Base_Year</v>
          </cell>
          <cell r="C603" t="str">
            <v>Current_Values</v>
          </cell>
          <cell r="D603" t="str">
            <v>Difference</v>
          </cell>
          <cell r="E603" t="str">
            <v>Weights</v>
          </cell>
          <cell r="F603" t="str">
            <v>Effect_Per_Factor</v>
          </cell>
        </row>
        <row r="604">
          <cell r="A604" t="str">
            <v>Female</v>
          </cell>
          <cell r="B604">
            <v>56.475169999999999</v>
          </cell>
          <cell r="C604">
            <v>53.294119999999999</v>
          </cell>
          <cell r="D604">
            <v>-3.1810499999999999</v>
          </cell>
          <cell r="E604">
            <v>6.7909999999999998E-2</v>
          </cell>
          <cell r="F604">
            <v>-0.21601999999999999</v>
          </cell>
        </row>
        <row r="605">
          <cell r="A605" t="str">
            <v>Age 26-35</v>
          </cell>
          <cell r="B605">
            <v>30.66084</v>
          </cell>
          <cell r="C605">
            <v>29.73761</v>
          </cell>
          <cell r="D605">
            <v>-0.92323</v>
          </cell>
          <cell r="E605">
            <v>5.9800000000000001E-3</v>
          </cell>
          <cell r="F605">
            <v>-5.5199999999999997E-3</v>
          </cell>
        </row>
        <row r="606">
          <cell r="A606" t="str">
            <v>Age 36-45</v>
          </cell>
          <cell r="B606">
            <v>17.15258</v>
          </cell>
          <cell r="C606">
            <v>19.65015</v>
          </cell>
          <cell r="D606">
            <v>2.4975700000000001</v>
          </cell>
          <cell r="E606">
            <v>1.0319999999999999E-2</v>
          </cell>
          <cell r="F606">
            <v>2.5780000000000001E-2</v>
          </cell>
        </row>
        <row r="607">
          <cell r="A607" t="str">
            <v>Age 46-55</v>
          </cell>
          <cell r="B607">
            <v>9.8153500000000005</v>
          </cell>
          <cell r="C607">
            <v>11.95335</v>
          </cell>
          <cell r="D607">
            <v>2.1379999999999999</v>
          </cell>
          <cell r="E607">
            <v>-4.3589999999999997E-2</v>
          </cell>
          <cell r="F607">
            <v>-9.3189999999999995E-2</v>
          </cell>
        </row>
        <row r="608">
          <cell r="A608" t="str">
            <v>Age 56-65</v>
          </cell>
          <cell r="B608">
            <v>3.1584099999999999</v>
          </cell>
          <cell r="C608">
            <v>3.9650099999999999</v>
          </cell>
          <cell r="D608">
            <v>0.80661000000000005</v>
          </cell>
          <cell r="E608">
            <v>-0.25239</v>
          </cell>
          <cell r="F608">
            <v>-0.20358000000000001</v>
          </cell>
        </row>
        <row r="609">
          <cell r="A609" t="str">
            <v>Age 66+</v>
          </cell>
          <cell r="B609">
            <v>0.77744999999999997</v>
          </cell>
          <cell r="C609">
            <v>0.64139999999999997</v>
          </cell>
          <cell r="D609">
            <v>-0.13605</v>
          </cell>
          <cell r="E609">
            <v>-0.89795000000000003</v>
          </cell>
          <cell r="F609">
            <v>0.12217</v>
          </cell>
        </row>
        <row r="610">
          <cell r="A610" t="str">
            <v>Hispanic</v>
          </cell>
          <cell r="B610">
            <v>3.1124499999999999</v>
          </cell>
          <cell r="C610">
            <v>4.1923599999999999</v>
          </cell>
          <cell r="D610">
            <v>1.0799099999999999</v>
          </cell>
          <cell r="E610">
            <v>5.6299999999999996E-3</v>
          </cell>
          <cell r="F610">
            <v>6.0800000000000003E-3</v>
          </cell>
        </row>
        <row r="611">
          <cell r="A611" t="str">
            <v>Asian</v>
          </cell>
          <cell r="B611">
            <v>0.20080000000000001</v>
          </cell>
          <cell r="C611">
            <v>1.4796499999999999</v>
          </cell>
          <cell r="D611">
            <v>1.27885</v>
          </cell>
          <cell r="E611">
            <v>9.4799999999999995E-2</v>
          </cell>
          <cell r="F611">
            <v>0.12123</v>
          </cell>
        </row>
        <row r="612">
          <cell r="A612" t="str">
            <v>African American</v>
          </cell>
          <cell r="B612">
            <v>17.821290000000001</v>
          </cell>
          <cell r="C612">
            <v>15.351419999999999</v>
          </cell>
          <cell r="D612">
            <v>-2.4698699999999998</v>
          </cell>
          <cell r="E612">
            <v>-9.5060000000000006E-2</v>
          </cell>
          <cell r="F612">
            <v>0.23477999999999999</v>
          </cell>
        </row>
        <row r="613">
          <cell r="A613" t="str">
            <v>Native Hawaiian or Pacific Islander</v>
          </cell>
          <cell r="B613">
            <v>5.0200000000000002E-2</v>
          </cell>
          <cell r="C613">
            <v>6.1650000000000003E-2</v>
          </cell>
          <cell r="D613">
            <v>1.145E-2</v>
          </cell>
          <cell r="E613">
            <v>-0.1183</v>
          </cell>
          <cell r="F613">
            <v>-1.3500000000000001E-3</v>
          </cell>
        </row>
        <row r="614">
          <cell r="A614" t="str">
            <v>American Indian or Alaska Native</v>
          </cell>
          <cell r="B614">
            <v>0.15060000000000001</v>
          </cell>
          <cell r="C614">
            <v>0.18496000000000001</v>
          </cell>
          <cell r="D614">
            <v>3.4349999999999999E-2</v>
          </cell>
          <cell r="E614">
            <v>-0.11259</v>
          </cell>
          <cell r="F614">
            <v>-3.8700000000000002E-3</v>
          </cell>
        </row>
        <row r="615">
          <cell r="A615" t="str">
            <v>Multiple Races</v>
          </cell>
          <cell r="B615">
            <v>0.70281000000000005</v>
          </cell>
          <cell r="C615">
            <v>0.86312999999999995</v>
          </cell>
          <cell r="D615">
            <v>0.16031999999999999</v>
          </cell>
          <cell r="E615">
            <v>-0.25409999999999999</v>
          </cell>
          <cell r="F615">
            <v>-4.0739999999999998E-2</v>
          </cell>
        </row>
        <row r="616">
          <cell r="A616" t="str">
            <v>Highschool Dropout</v>
          </cell>
          <cell r="B616">
            <v>9.5238099999999992</v>
          </cell>
          <cell r="C616">
            <v>9.7376100000000001</v>
          </cell>
          <cell r="D616">
            <v>0.21379999999999999</v>
          </cell>
          <cell r="E616">
            <v>-0.13616</v>
          </cell>
          <cell r="F616">
            <v>-2.911E-2</v>
          </cell>
        </row>
        <row r="617">
          <cell r="A617" t="str">
            <v>AA or PS</v>
          </cell>
          <cell r="B617">
            <v>8.0174900000000004</v>
          </cell>
          <cell r="C617">
            <v>9.1545199999999998</v>
          </cell>
          <cell r="D617">
            <v>1.13703</v>
          </cell>
          <cell r="E617">
            <v>-6.8330000000000002E-2</v>
          </cell>
          <cell r="F617">
            <v>-7.7689999999999995E-2</v>
          </cell>
        </row>
        <row r="618">
          <cell r="A618" t="str">
            <v>BA or MA+</v>
          </cell>
          <cell r="B618">
            <v>2.7696800000000001</v>
          </cell>
          <cell r="C618">
            <v>5.9475199999999999</v>
          </cell>
          <cell r="D618">
            <v>3.1778400000000002</v>
          </cell>
          <cell r="E618">
            <v>8.3419999999999994E-2</v>
          </cell>
          <cell r="F618">
            <v>0.26507999999999998</v>
          </cell>
        </row>
        <row r="619">
          <cell r="A619" t="str">
            <v>Disabled</v>
          </cell>
          <cell r="B619">
            <v>3.4127800000000001</v>
          </cell>
          <cell r="C619">
            <v>2.6114600000000001</v>
          </cell>
          <cell r="D619">
            <v>-0.80132000000000003</v>
          </cell>
          <cell r="E619">
            <v>-7.9899999999999999E-2</v>
          </cell>
          <cell r="F619">
            <v>6.4019999999999994E-2</v>
          </cell>
        </row>
        <row r="620">
          <cell r="A620" t="str">
            <v>Veterans</v>
          </cell>
          <cell r="B620">
            <v>4.1788100000000004</v>
          </cell>
          <cell r="C620">
            <v>4.0816299999999996</v>
          </cell>
          <cell r="D620">
            <v>-9.7180000000000002E-2</v>
          </cell>
          <cell r="E620">
            <v>4.6039999999999998E-2</v>
          </cell>
          <cell r="F620">
            <v>-4.47E-3</v>
          </cell>
        </row>
        <row r="621">
          <cell r="A621" t="str">
            <v>Wage Before Participation</v>
          </cell>
          <cell r="B621">
            <v>43.245869999999996</v>
          </cell>
          <cell r="C621">
            <v>44.75</v>
          </cell>
          <cell r="D621">
            <v>1.50413</v>
          </cell>
          <cell r="E621">
            <v>3.2689999999999997E-2</v>
          </cell>
          <cell r="F621">
            <v>4.9169999999999998E-2</v>
          </cell>
        </row>
        <row r="622">
          <cell r="A622" t="str">
            <v>Coenrolled in WP</v>
          </cell>
          <cell r="B622">
            <v>58.454810000000002</v>
          </cell>
          <cell r="C622">
            <v>55.043729999999996</v>
          </cell>
          <cell r="D622">
            <v>-3.4110800000000001</v>
          </cell>
          <cell r="E622">
            <v>-4.3020000000000003E-2</v>
          </cell>
          <cell r="F622">
            <v>0.14674000000000001</v>
          </cell>
        </row>
        <row r="623">
          <cell r="A623" t="str">
            <v>Limited English</v>
          </cell>
          <cell r="B623">
            <v>0.92323</v>
          </cell>
          <cell r="C623">
            <v>0.81633</v>
          </cell>
          <cell r="D623">
            <v>-0.1069</v>
          </cell>
          <cell r="E623">
            <v>-3.465E-2</v>
          </cell>
          <cell r="F623">
            <v>3.7000000000000002E-3</v>
          </cell>
        </row>
        <row r="624">
          <cell r="A624" t="str">
            <v>Single Parent</v>
          </cell>
          <cell r="B624">
            <v>15.4519</v>
          </cell>
          <cell r="C624">
            <v>9.5043699999999998</v>
          </cell>
          <cell r="D624">
            <v>-5.9475199999999999</v>
          </cell>
          <cell r="E624">
            <v>9.6000000000000002E-4</v>
          </cell>
          <cell r="F624">
            <v>-5.7200000000000003E-3</v>
          </cell>
        </row>
        <row r="625">
          <cell r="A625" t="str">
            <v>Low Income</v>
          </cell>
          <cell r="B625">
            <v>53.77129</v>
          </cell>
          <cell r="C625">
            <v>38.95044</v>
          </cell>
          <cell r="D625">
            <v>-14.82085</v>
          </cell>
          <cell r="E625">
            <v>3.6150000000000002E-2</v>
          </cell>
          <cell r="F625">
            <v>-0.53580000000000005</v>
          </cell>
        </row>
        <row r="626">
          <cell r="A626" t="str">
            <v>Homeless</v>
          </cell>
          <cell r="B626">
            <v>0.24295</v>
          </cell>
          <cell r="C626">
            <v>0.29154999999999998</v>
          </cell>
          <cell r="D626">
            <v>4.8590000000000001E-2</v>
          </cell>
          <cell r="E626">
            <v>-9.0319999999999998E-2</v>
          </cell>
          <cell r="F626">
            <v>-4.3899999999999998E-3</v>
          </cell>
        </row>
        <row r="627">
          <cell r="A627" t="str">
            <v>Offender</v>
          </cell>
          <cell r="B627">
            <v>7.1428599999999998</v>
          </cell>
          <cell r="C627">
            <v>9.2711400000000008</v>
          </cell>
          <cell r="D627">
            <v>2.1282800000000002</v>
          </cell>
          <cell r="E627">
            <v>-5.2850000000000001E-2</v>
          </cell>
          <cell r="F627">
            <v>-0.11248</v>
          </cell>
        </row>
        <row r="628">
          <cell r="A628" t="str">
            <v>UI Claimant</v>
          </cell>
          <cell r="B628">
            <v>35.37415</v>
          </cell>
          <cell r="C628">
            <v>35.685130000000001</v>
          </cell>
          <cell r="D628">
            <v>0.31097999999999998</v>
          </cell>
          <cell r="E628">
            <v>-2.0129999999999999E-2</v>
          </cell>
          <cell r="F628">
            <v>-6.2599999999999999E-3</v>
          </cell>
        </row>
        <row r="629">
          <cell r="A629" t="str">
            <v>Unemployment Rate</v>
          </cell>
          <cell r="B629">
            <v>9.7332999999999998</v>
          </cell>
          <cell r="C629">
            <v>8.2082999999999995</v>
          </cell>
          <cell r="D629">
            <v>-1.5249999999999999</v>
          </cell>
          <cell r="E629">
            <v>-0.97082000000000002</v>
          </cell>
          <cell r="F629">
            <v>1.4804900000000001</v>
          </cell>
        </row>
        <row r="631">
          <cell r="A631" t="str">
            <v xml:space="preserve">Louisiana           </v>
          </cell>
        </row>
        <row r="632">
          <cell r="A632" t="str">
            <v>Measure</v>
          </cell>
          <cell r="B632" t="str">
            <v>Entered_Employment_Rate</v>
          </cell>
          <cell r="C632" t="str">
            <v>Year</v>
          </cell>
        </row>
        <row r="633">
          <cell r="A633" t="str">
            <v>State Fips Code</v>
          </cell>
          <cell r="B633">
            <v>22</v>
          </cell>
          <cell r="C633">
            <v>2011</v>
          </cell>
        </row>
        <row r="634">
          <cell r="A634" t="str">
            <v>Actual Outcome</v>
          </cell>
          <cell r="B634">
            <v>57.5</v>
          </cell>
          <cell r="C634">
            <v>2011</v>
          </cell>
        </row>
        <row r="635">
          <cell r="A635" t="str">
            <v>Total Adjustment</v>
          </cell>
          <cell r="B635">
            <v>-0.2</v>
          </cell>
          <cell r="C635">
            <v>2013</v>
          </cell>
        </row>
        <row r="636">
          <cell r="A636" t="str">
            <v>Target</v>
          </cell>
          <cell r="B636">
            <v>57.3</v>
          </cell>
          <cell r="C636">
            <v>2013</v>
          </cell>
        </row>
        <row r="638">
          <cell r="A638" t="str">
            <v>Variables</v>
          </cell>
          <cell r="B638" t="str">
            <v>Base_Year</v>
          </cell>
          <cell r="C638" t="str">
            <v>Current_Values</v>
          </cell>
          <cell r="D638" t="str">
            <v>Difference</v>
          </cell>
          <cell r="E638" t="str">
            <v>Weights</v>
          </cell>
          <cell r="F638" t="str">
            <v>Effect_Per_Factor</v>
          </cell>
        </row>
        <row r="639">
          <cell r="A639" t="str">
            <v>Female</v>
          </cell>
          <cell r="B639">
            <v>43.061929999999997</v>
          </cell>
          <cell r="C639">
            <v>44.375590000000003</v>
          </cell>
          <cell r="D639">
            <v>1.31366</v>
          </cell>
          <cell r="E639">
            <v>6.7909999999999998E-2</v>
          </cell>
          <cell r="F639">
            <v>8.9209999999999998E-2</v>
          </cell>
        </row>
        <row r="640">
          <cell r="A640" t="str">
            <v>Age 26-35</v>
          </cell>
          <cell r="B640">
            <v>27.478660000000001</v>
          </cell>
          <cell r="C640">
            <v>27.438130000000001</v>
          </cell>
          <cell r="D640">
            <v>-4.054E-2</v>
          </cell>
          <cell r="E640">
            <v>5.9800000000000001E-3</v>
          </cell>
          <cell r="F640">
            <v>-2.4000000000000001E-4</v>
          </cell>
        </row>
        <row r="641">
          <cell r="A641" t="str">
            <v>Age 36-45</v>
          </cell>
          <cell r="B641">
            <v>20.15268</v>
          </cell>
          <cell r="C641">
            <v>19.67126</v>
          </cell>
          <cell r="D641">
            <v>-0.48141</v>
          </cell>
          <cell r="E641">
            <v>1.0319999999999999E-2</v>
          </cell>
          <cell r="F641">
            <v>-4.9699999999999996E-3</v>
          </cell>
        </row>
        <row r="642">
          <cell r="A642" t="str">
            <v>Age 46-55</v>
          </cell>
          <cell r="B642">
            <v>18.400469999999999</v>
          </cell>
          <cell r="C642">
            <v>18.821079999999998</v>
          </cell>
          <cell r="D642">
            <v>0.42060999999999998</v>
          </cell>
          <cell r="E642">
            <v>-4.3589999999999997E-2</v>
          </cell>
          <cell r="F642">
            <v>-1.8329999999999999E-2</v>
          </cell>
        </row>
        <row r="643">
          <cell r="A643" t="str">
            <v>Age 56-65</v>
          </cell>
          <cell r="B643">
            <v>7.7970699999999997</v>
          </cell>
          <cell r="C643">
            <v>8.4829000000000008</v>
          </cell>
          <cell r="D643">
            <v>0.68583000000000005</v>
          </cell>
          <cell r="E643">
            <v>-0.25239</v>
          </cell>
          <cell r="F643">
            <v>-0.17308999999999999</v>
          </cell>
        </row>
        <row r="644">
          <cell r="A644" t="str">
            <v>Age 66+</v>
          </cell>
          <cell r="B644">
            <v>1.55786</v>
          </cell>
          <cell r="C644">
            <v>1.79671</v>
          </cell>
          <cell r="D644">
            <v>0.23885000000000001</v>
          </cell>
          <cell r="E644">
            <v>-0.89795000000000003</v>
          </cell>
          <cell r="F644">
            <v>-0.21448</v>
          </cell>
        </row>
        <row r="645">
          <cell r="A645" t="str">
            <v>Hispanic</v>
          </cell>
          <cell r="B645">
            <v>12.54655</v>
          </cell>
          <cell r="C645">
            <v>6.8869499999999997</v>
          </cell>
          <cell r="D645">
            <v>-5.6595899999999997</v>
          </cell>
          <cell r="E645">
            <v>5.6299999999999996E-3</v>
          </cell>
          <cell r="F645">
            <v>-3.1850000000000003E-2</v>
          </cell>
        </row>
        <row r="646">
          <cell r="A646" t="str">
            <v>Asian</v>
          </cell>
          <cell r="B646">
            <v>0.54918</v>
          </cell>
          <cell r="C646">
            <v>0.58726</v>
          </cell>
          <cell r="D646">
            <v>3.8080000000000003E-2</v>
          </cell>
          <cell r="E646">
            <v>9.4799999999999995E-2</v>
          </cell>
          <cell r="F646">
            <v>3.6099999999999999E-3</v>
          </cell>
        </row>
        <row r="647">
          <cell r="A647" t="str">
            <v>African American</v>
          </cell>
          <cell r="B647">
            <v>49.626060000000003</v>
          </cell>
          <cell r="C647">
            <v>57.419870000000003</v>
          </cell>
          <cell r="D647">
            <v>7.7938099999999997</v>
          </cell>
          <cell r="E647">
            <v>-9.5060000000000006E-2</v>
          </cell>
          <cell r="F647">
            <v>-0.74087000000000003</v>
          </cell>
        </row>
        <row r="648">
          <cell r="A648" t="str">
            <v>Native Hawaiian or Pacific Islander</v>
          </cell>
          <cell r="B648">
            <v>8.2919999999999994E-2</v>
          </cell>
          <cell r="C648">
            <v>8.5800000000000001E-2</v>
          </cell>
          <cell r="D648">
            <v>2.8800000000000002E-3</v>
          </cell>
          <cell r="E648">
            <v>-0.1183</v>
          </cell>
          <cell r="F648">
            <v>-3.4000000000000002E-4</v>
          </cell>
        </row>
        <row r="649">
          <cell r="A649" t="str">
            <v>American Indian or Alaska Native</v>
          </cell>
          <cell r="B649">
            <v>0.61802000000000001</v>
          </cell>
          <cell r="C649">
            <v>0.53197000000000005</v>
          </cell>
          <cell r="D649">
            <v>-8.6050000000000001E-2</v>
          </cell>
          <cell r="E649">
            <v>-0.11259</v>
          </cell>
          <cell r="F649">
            <v>9.6900000000000007E-3</v>
          </cell>
        </row>
        <row r="650">
          <cell r="A650" t="str">
            <v>Multiple Races</v>
          </cell>
          <cell r="B650">
            <v>0.77290999999999999</v>
          </cell>
          <cell r="C650">
            <v>1.0810900000000001</v>
          </cell>
          <cell r="D650">
            <v>0.30818000000000001</v>
          </cell>
          <cell r="E650">
            <v>-0.25409999999999999</v>
          </cell>
          <cell r="F650">
            <v>-7.8310000000000005E-2</v>
          </cell>
        </row>
        <row r="651">
          <cell r="A651" t="str">
            <v>Highschool Dropout</v>
          </cell>
          <cell r="B651">
            <v>12.21541</v>
          </cell>
          <cell r="C651">
            <v>13.09919</v>
          </cell>
          <cell r="D651">
            <v>0.88378000000000001</v>
          </cell>
          <cell r="E651">
            <v>-0.13616</v>
          </cell>
          <cell r="F651">
            <v>-0.12033000000000001</v>
          </cell>
        </row>
        <row r="652">
          <cell r="A652" t="str">
            <v>AA or PS</v>
          </cell>
          <cell r="B652">
            <v>3.41506</v>
          </cell>
          <cell r="C652">
            <v>4.0341699999999996</v>
          </cell>
          <cell r="D652">
            <v>0.61911000000000005</v>
          </cell>
          <cell r="E652">
            <v>-6.8330000000000002E-2</v>
          </cell>
          <cell r="F652">
            <v>-4.2299999999999997E-2</v>
          </cell>
        </row>
        <row r="653">
          <cell r="A653" t="str">
            <v>BA or MA+</v>
          </cell>
          <cell r="B653">
            <v>5.3852900000000004</v>
          </cell>
          <cell r="C653">
            <v>7.5462699999999998</v>
          </cell>
          <cell r="D653">
            <v>2.16099</v>
          </cell>
          <cell r="E653">
            <v>8.3419999999999994E-2</v>
          </cell>
          <cell r="F653">
            <v>0.18026</v>
          </cell>
        </row>
        <row r="654">
          <cell r="A654" t="str">
            <v>Disabled</v>
          </cell>
          <cell r="B654">
            <v>1.82372</v>
          </cell>
          <cell r="C654">
            <v>1.68713</v>
          </cell>
          <cell r="D654">
            <v>-0.13658999999999999</v>
          </cell>
          <cell r="E654">
            <v>-7.9899999999999999E-2</v>
          </cell>
          <cell r="F654">
            <v>1.091E-2</v>
          </cell>
        </row>
        <row r="655">
          <cell r="A655" t="str">
            <v>Veterans</v>
          </cell>
          <cell r="B655">
            <v>7.03369</v>
          </cell>
          <cell r="C655">
            <v>7.1906299999999996</v>
          </cell>
          <cell r="D655">
            <v>0.15694</v>
          </cell>
          <cell r="E655">
            <v>4.6039999999999998E-2</v>
          </cell>
          <cell r="F655">
            <v>7.2199999999999999E-3</v>
          </cell>
        </row>
        <row r="656">
          <cell r="A656" t="str">
            <v>Wage Before Participation</v>
          </cell>
          <cell r="B656">
            <v>60.95684</v>
          </cell>
          <cell r="C656">
            <v>56.436279999999996</v>
          </cell>
          <cell r="D656">
            <v>-4.5205599999999997</v>
          </cell>
          <cell r="E656">
            <v>3.2689999999999997E-2</v>
          </cell>
          <cell r="F656">
            <v>-0.14777000000000001</v>
          </cell>
        </row>
        <row r="657">
          <cell r="A657" t="str">
            <v>Coenrolled in WP</v>
          </cell>
          <cell r="B657">
            <v>99.376549999999995</v>
          </cell>
          <cell r="C657">
            <v>99.676929999999999</v>
          </cell>
          <cell r="D657">
            <v>0.30038999999999999</v>
          </cell>
          <cell r="E657">
            <v>-4.3020000000000003E-2</v>
          </cell>
          <cell r="F657">
            <v>-1.2919999999999999E-2</v>
          </cell>
        </row>
        <row r="658">
          <cell r="A658" t="str">
            <v>Limited English</v>
          </cell>
          <cell r="B658">
            <v>2.4080599999999999</v>
          </cell>
          <cell r="C658">
            <v>4.8410099999999998</v>
          </cell>
          <cell r="D658">
            <v>2.4329499999999999</v>
          </cell>
          <cell r="E658">
            <v>-3.465E-2</v>
          </cell>
          <cell r="F658">
            <v>-8.4290000000000004E-2</v>
          </cell>
        </row>
        <row r="659">
          <cell r="A659" t="str">
            <v>Single Parent</v>
          </cell>
          <cell r="B659">
            <v>16.506129999999999</v>
          </cell>
          <cell r="C659">
            <v>14.807779999999999</v>
          </cell>
          <cell r="D659">
            <v>-1.69835</v>
          </cell>
          <cell r="E659">
            <v>9.6000000000000002E-4</v>
          </cell>
          <cell r="F659">
            <v>-1.6299999999999999E-3</v>
          </cell>
        </row>
        <row r="660">
          <cell r="A660" t="str">
            <v>Low Income</v>
          </cell>
          <cell r="B660">
            <v>70.709280000000007</v>
          </cell>
          <cell r="C660">
            <v>74.513530000000003</v>
          </cell>
          <cell r="D660">
            <v>3.8042400000000001</v>
          </cell>
          <cell r="E660">
            <v>3.6150000000000002E-2</v>
          </cell>
          <cell r="F660">
            <v>0.13753000000000001</v>
          </cell>
        </row>
        <row r="661">
          <cell r="A661" t="str">
            <v>Homeless</v>
          </cell>
          <cell r="B661">
            <v>0.39405000000000001</v>
          </cell>
          <cell r="C661">
            <v>0.28477000000000002</v>
          </cell>
          <cell r="D661">
            <v>-0.10928</v>
          </cell>
          <cell r="E661">
            <v>-9.0319999999999998E-2</v>
          </cell>
          <cell r="F661">
            <v>9.8700000000000003E-3</v>
          </cell>
        </row>
        <row r="662">
          <cell r="A662" t="str">
            <v>Offender</v>
          </cell>
          <cell r="B662">
            <v>2.3204899999999999</v>
          </cell>
          <cell r="C662">
            <v>1.7085900000000001</v>
          </cell>
          <cell r="D662">
            <v>-0.6119</v>
          </cell>
          <cell r="E662">
            <v>-5.2850000000000001E-2</v>
          </cell>
          <cell r="F662">
            <v>3.2340000000000001E-2</v>
          </cell>
        </row>
        <row r="663">
          <cell r="A663" t="str">
            <v>UI Claimant</v>
          </cell>
          <cell r="B663">
            <v>26.576180000000001</v>
          </cell>
          <cell r="C663">
            <v>25.62886</v>
          </cell>
          <cell r="D663">
            <v>-0.94733000000000001</v>
          </cell>
          <cell r="E663">
            <v>-2.0129999999999999E-2</v>
          </cell>
          <cell r="F663">
            <v>1.907E-2</v>
          </cell>
        </row>
        <row r="664">
          <cell r="A664" t="str">
            <v>Unemployment Rate</v>
          </cell>
          <cell r="B664">
            <v>7.4417</v>
          </cell>
          <cell r="C664">
            <v>6.3917000000000002</v>
          </cell>
          <cell r="D664">
            <v>-1.05</v>
          </cell>
          <cell r="E664">
            <v>-0.97082000000000002</v>
          </cell>
          <cell r="F664">
            <v>1.01936</v>
          </cell>
        </row>
        <row r="666">
          <cell r="A666" t="str">
            <v xml:space="preserve">Maine               </v>
          </cell>
        </row>
        <row r="667">
          <cell r="A667" t="str">
            <v>Measure</v>
          </cell>
          <cell r="B667" t="str">
            <v>Entered_Employment_Rate</v>
          </cell>
          <cell r="C667" t="str">
            <v>Year</v>
          </cell>
        </row>
        <row r="668">
          <cell r="A668" t="str">
            <v>State Fips Code</v>
          </cell>
          <cell r="B668">
            <v>23</v>
          </cell>
          <cell r="C668">
            <v>2011</v>
          </cell>
        </row>
        <row r="669">
          <cell r="A669" t="str">
            <v>Actual Outcome</v>
          </cell>
          <cell r="B669">
            <v>81.599999999999994</v>
          </cell>
          <cell r="C669">
            <v>2011</v>
          </cell>
        </row>
        <row r="670">
          <cell r="A670" t="str">
            <v>Total Adjustment</v>
          </cell>
          <cell r="B670">
            <v>1.8</v>
          </cell>
          <cell r="C670">
            <v>2013</v>
          </cell>
        </row>
        <row r="671">
          <cell r="A671" t="str">
            <v>Target</v>
          </cell>
          <cell r="B671">
            <v>83.4</v>
          </cell>
          <cell r="C671">
            <v>2013</v>
          </cell>
        </row>
        <row r="673">
          <cell r="A673" t="str">
            <v>Variables</v>
          </cell>
          <cell r="B673" t="str">
            <v>Base_Year</v>
          </cell>
          <cell r="C673" t="str">
            <v>Current_Values</v>
          </cell>
          <cell r="D673" t="str">
            <v>Difference</v>
          </cell>
          <cell r="E673" t="str">
            <v>Weights</v>
          </cell>
          <cell r="F673" t="str">
            <v>Effect_Per_Factor</v>
          </cell>
        </row>
        <row r="674">
          <cell r="A674" t="str">
            <v>Female</v>
          </cell>
          <cell r="B674">
            <v>61.773699999999998</v>
          </cell>
          <cell r="C674">
            <v>58.064520000000002</v>
          </cell>
          <cell r="D674">
            <v>-3.7091799999999999</v>
          </cell>
          <cell r="E674">
            <v>6.7909999999999998E-2</v>
          </cell>
          <cell r="F674">
            <v>-0.25187999999999999</v>
          </cell>
        </row>
        <row r="675">
          <cell r="A675" t="str">
            <v>Age 26-35</v>
          </cell>
          <cell r="B675">
            <v>24.159020000000002</v>
          </cell>
          <cell r="C675">
            <v>26.881720000000001</v>
          </cell>
          <cell r="D675">
            <v>2.7227000000000001</v>
          </cell>
          <cell r="E675">
            <v>5.9800000000000001E-3</v>
          </cell>
          <cell r="F675">
            <v>1.6289999999999999E-2</v>
          </cell>
        </row>
        <row r="676">
          <cell r="A676" t="str">
            <v>Age 36-45</v>
          </cell>
          <cell r="B676">
            <v>26.91131</v>
          </cell>
          <cell r="C676">
            <v>29.569890000000001</v>
          </cell>
          <cell r="D676">
            <v>2.6585800000000002</v>
          </cell>
          <cell r="E676">
            <v>1.0319999999999999E-2</v>
          </cell>
          <cell r="F676">
            <v>2.7449999999999999E-2</v>
          </cell>
        </row>
        <row r="677">
          <cell r="A677" t="str">
            <v>Age 46-55</v>
          </cell>
          <cell r="B677">
            <v>24.77064</v>
          </cell>
          <cell r="C677">
            <v>21.236560000000001</v>
          </cell>
          <cell r="D677">
            <v>-3.5340799999999999</v>
          </cell>
          <cell r="E677">
            <v>-4.3589999999999997E-2</v>
          </cell>
          <cell r="F677">
            <v>0.15404000000000001</v>
          </cell>
        </row>
        <row r="678">
          <cell r="A678" t="str">
            <v>Age 56-65</v>
          </cell>
          <cell r="B678">
            <v>6.4220199999999998</v>
          </cell>
          <cell r="C678">
            <v>6.1828000000000003</v>
          </cell>
          <cell r="D678">
            <v>-0.23921999999999999</v>
          </cell>
          <cell r="E678">
            <v>-0.25239</v>
          </cell>
          <cell r="F678">
            <v>6.0380000000000003E-2</v>
          </cell>
        </row>
        <row r="679">
          <cell r="A679" t="str">
            <v>Age 66+</v>
          </cell>
          <cell r="B679">
            <v>0.30581000000000003</v>
          </cell>
          <cell r="C679">
            <v>0.26882</v>
          </cell>
          <cell r="D679">
            <v>-3.6990000000000002E-2</v>
          </cell>
          <cell r="E679">
            <v>-0.89795000000000003</v>
          </cell>
          <cell r="F679">
            <v>3.322E-2</v>
          </cell>
        </row>
        <row r="680">
          <cell r="A680" t="str">
            <v>Hispanic</v>
          </cell>
          <cell r="B680">
            <v>0.62304999999999999</v>
          </cell>
          <cell r="C680">
            <v>0.27322000000000002</v>
          </cell>
          <cell r="D680">
            <v>-0.34982999999999997</v>
          </cell>
          <cell r="E680">
            <v>5.6299999999999996E-3</v>
          </cell>
          <cell r="F680">
            <v>-1.97E-3</v>
          </cell>
        </row>
        <row r="681">
          <cell r="A681" t="str">
            <v>Asian</v>
          </cell>
          <cell r="B681">
            <v>0</v>
          </cell>
          <cell r="C681">
            <v>0.54644999999999999</v>
          </cell>
          <cell r="D681">
            <v>0.54644999999999999</v>
          </cell>
          <cell r="E681">
            <v>9.4799999999999995E-2</v>
          </cell>
          <cell r="F681">
            <v>5.1799999999999999E-2</v>
          </cell>
        </row>
        <row r="682">
          <cell r="A682" t="str">
            <v>African American</v>
          </cell>
          <cell r="B682">
            <v>2.8037399999999999</v>
          </cell>
          <cell r="C682">
            <v>4.6448099999999997</v>
          </cell>
          <cell r="D682">
            <v>1.84107</v>
          </cell>
          <cell r="E682">
            <v>-9.5060000000000006E-2</v>
          </cell>
          <cell r="F682">
            <v>-0.17501</v>
          </cell>
        </row>
        <row r="683">
          <cell r="A683" t="str">
            <v>Native Hawaiian or Pacific Islander</v>
          </cell>
          <cell r="B683">
            <v>0</v>
          </cell>
          <cell r="C683">
            <v>0.54644999999999999</v>
          </cell>
          <cell r="D683">
            <v>0.54644999999999999</v>
          </cell>
          <cell r="E683">
            <v>-0.1183</v>
          </cell>
          <cell r="F683">
            <v>-6.4649999999999999E-2</v>
          </cell>
        </row>
        <row r="684">
          <cell r="A684" t="str">
            <v>American Indian or Alaska Native</v>
          </cell>
          <cell r="B684">
            <v>0.93457999999999997</v>
          </cell>
          <cell r="C684">
            <v>2.1857899999999999</v>
          </cell>
          <cell r="D684">
            <v>1.2512099999999999</v>
          </cell>
          <cell r="E684">
            <v>-0.11259</v>
          </cell>
          <cell r="F684">
            <v>-0.14087</v>
          </cell>
        </row>
        <row r="685">
          <cell r="A685" t="str">
            <v>Multiple Races</v>
          </cell>
          <cell r="B685">
            <v>0.93457999999999997</v>
          </cell>
          <cell r="C685">
            <v>0.81967000000000001</v>
          </cell>
          <cell r="D685">
            <v>-0.11491</v>
          </cell>
          <cell r="E685">
            <v>-0.25409999999999999</v>
          </cell>
          <cell r="F685">
            <v>2.92E-2</v>
          </cell>
        </row>
        <row r="686">
          <cell r="A686" t="str">
            <v>Highschool Dropout</v>
          </cell>
          <cell r="B686">
            <v>6.5625</v>
          </cell>
          <cell r="C686">
            <v>5.1912599999999998</v>
          </cell>
          <cell r="D686">
            <v>-1.37124</v>
          </cell>
          <cell r="E686">
            <v>-0.13616</v>
          </cell>
          <cell r="F686">
            <v>0.1867</v>
          </cell>
        </row>
        <row r="687">
          <cell r="A687" t="str">
            <v>AA or PS</v>
          </cell>
          <cell r="B687">
            <v>15.3125</v>
          </cell>
          <cell r="C687">
            <v>13.387980000000001</v>
          </cell>
          <cell r="D687">
            <v>-1.92452</v>
          </cell>
          <cell r="E687">
            <v>-6.8330000000000002E-2</v>
          </cell>
          <cell r="F687">
            <v>0.13150000000000001</v>
          </cell>
        </row>
        <row r="688">
          <cell r="A688" t="str">
            <v>BA or MA+</v>
          </cell>
          <cell r="B688">
            <v>5.3125</v>
          </cell>
          <cell r="C688">
            <v>7.3770499999999997</v>
          </cell>
          <cell r="D688">
            <v>2.0645500000000001</v>
          </cell>
          <cell r="E688">
            <v>8.3419999999999994E-2</v>
          </cell>
          <cell r="F688">
            <v>0.17221</v>
          </cell>
        </row>
        <row r="689">
          <cell r="A689" t="str">
            <v>Disabled</v>
          </cell>
          <cell r="B689">
            <v>10.397550000000001</v>
          </cell>
          <cell r="C689">
            <v>9.6774199999999997</v>
          </cell>
          <cell r="D689">
            <v>-0.72013000000000005</v>
          </cell>
          <cell r="E689">
            <v>-7.9899999999999999E-2</v>
          </cell>
          <cell r="F689">
            <v>5.7540000000000001E-2</v>
          </cell>
        </row>
        <row r="690">
          <cell r="A690" t="str">
            <v>Veterans</v>
          </cell>
          <cell r="B690">
            <v>8.8684999999999992</v>
          </cell>
          <cell r="C690">
            <v>11.290319999999999</v>
          </cell>
          <cell r="D690">
            <v>2.4218199999999999</v>
          </cell>
          <cell r="E690">
            <v>4.6039999999999998E-2</v>
          </cell>
          <cell r="F690">
            <v>0.11149000000000001</v>
          </cell>
        </row>
        <row r="691">
          <cell r="A691" t="str">
            <v>Wage Before Participation</v>
          </cell>
          <cell r="B691">
            <v>42.813459999999999</v>
          </cell>
          <cell r="C691">
            <v>41.218640000000001</v>
          </cell>
          <cell r="D691">
            <v>-1.5948199999999999</v>
          </cell>
          <cell r="E691">
            <v>3.2689999999999997E-2</v>
          </cell>
          <cell r="F691">
            <v>-5.2130000000000003E-2</v>
          </cell>
        </row>
        <row r="692">
          <cell r="A692" t="str">
            <v>Coenrolled in WP</v>
          </cell>
          <cell r="B692">
            <v>66.666669999999996</v>
          </cell>
          <cell r="C692">
            <v>45.967739999999999</v>
          </cell>
          <cell r="D692">
            <v>-20.698920000000001</v>
          </cell>
          <cell r="E692">
            <v>-4.3020000000000003E-2</v>
          </cell>
          <cell r="F692">
            <v>0.89046999999999998</v>
          </cell>
        </row>
        <row r="693">
          <cell r="A693" t="str">
            <v>Limited English</v>
          </cell>
          <cell r="B693">
            <v>1.5625</v>
          </cell>
          <cell r="C693">
            <v>2.1857899999999999</v>
          </cell>
          <cell r="D693">
            <v>0.62329000000000001</v>
          </cell>
          <cell r="E693">
            <v>-3.465E-2</v>
          </cell>
          <cell r="F693">
            <v>-2.1600000000000001E-2</v>
          </cell>
        </row>
        <row r="694">
          <cell r="A694" t="str">
            <v>Single Parent</v>
          </cell>
          <cell r="B694">
            <v>28.125</v>
          </cell>
          <cell r="C694">
            <v>29.508199999999999</v>
          </cell>
          <cell r="D694">
            <v>1.3832</v>
          </cell>
          <cell r="E694">
            <v>9.6000000000000002E-4</v>
          </cell>
          <cell r="F694">
            <v>1.33E-3</v>
          </cell>
        </row>
        <row r="695">
          <cell r="A695" t="str">
            <v>Low Income</v>
          </cell>
          <cell r="B695">
            <v>96.875</v>
          </cell>
          <cell r="C695">
            <v>99.180329999999998</v>
          </cell>
          <cell r="D695">
            <v>2.3053300000000001</v>
          </cell>
          <cell r="E695">
            <v>3.6150000000000002E-2</v>
          </cell>
          <cell r="F695">
            <v>8.3339999999999997E-2</v>
          </cell>
        </row>
        <row r="696">
          <cell r="A696" t="str">
            <v>Homeless</v>
          </cell>
          <cell r="B696">
            <v>3.4375</v>
          </cell>
          <cell r="C696">
            <v>2.73224</v>
          </cell>
          <cell r="D696">
            <v>-0.70526</v>
          </cell>
          <cell r="E696">
            <v>-9.0319999999999998E-2</v>
          </cell>
          <cell r="F696">
            <v>6.3700000000000007E-2</v>
          </cell>
        </row>
        <row r="697">
          <cell r="A697" t="str">
            <v>Offender</v>
          </cell>
          <cell r="B697">
            <v>5.625</v>
          </cell>
          <cell r="C697">
            <v>7.6502699999999999</v>
          </cell>
          <cell r="D697">
            <v>2.0252699999999999</v>
          </cell>
          <cell r="E697">
            <v>-5.2850000000000001E-2</v>
          </cell>
          <cell r="F697">
            <v>-0.10703</v>
          </cell>
        </row>
        <row r="698">
          <cell r="A698" t="str">
            <v>UI Claimant</v>
          </cell>
          <cell r="B698">
            <v>49.6875</v>
          </cell>
          <cell r="C698">
            <v>48.360660000000003</v>
          </cell>
          <cell r="D698">
            <v>-1.32684</v>
          </cell>
          <cell r="E698">
            <v>-2.0129999999999999E-2</v>
          </cell>
          <cell r="F698">
            <v>2.6710000000000001E-2</v>
          </cell>
        </row>
        <row r="699">
          <cell r="A699" t="str">
            <v>Unemployment Rate</v>
          </cell>
          <cell r="B699">
            <v>7.875</v>
          </cell>
          <cell r="C699">
            <v>7.3167</v>
          </cell>
          <cell r="D699">
            <v>-0.55830000000000002</v>
          </cell>
          <cell r="E699">
            <v>-0.97082000000000002</v>
          </cell>
          <cell r="F699">
            <v>0.54200999999999999</v>
          </cell>
        </row>
        <row r="701">
          <cell r="A701" t="str">
            <v xml:space="preserve">Maryland            </v>
          </cell>
        </row>
        <row r="702">
          <cell r="A702" t="str">
            <v>Measure</v>
          </cell>
          <cell r="B702" t="str">
            <v>Entered_Employment_Rate</v>
          </cell>
          <cell r="C702" t="str">
            <v>Year</v>
          </cell>
        </row>
        <row r="703">
          <cell r="A703" t="str">
            <v>State Fips Code</v>
          </cell>
          <cell r="B703">
            <v>24</v>
          </cell>
          <cell r="C703">
            <v>2011</v>
          </cell>
        </row>
        <row r="704">
          <cell r="A704" t="str">
            <v>Actual Outcome</v>
          </cell>
          <cell r="B704">
            <v>81.5</v>
          </cell>
          <cell r="C704">
            <v>2011</v>
          </cell>
        </row>
        <row r="705">
          <cell r="A705" t="str">
            <v>Total Adjustment</v>
          </cell>
          <cell r="B705">
            <v>0.2</v>
          </cell>
          <cell r="C705">
            <v>2013</v>
          </cell>
        </row>
        <row r="706">
          <cell r="A706" t="str">
            <v>Target</v>
          </cell>
          <cell r="B706">
            <v>81.7</v>
          </cell>
          <cell r="C706">
            <v>2013</v>
          </cell>
        </row>
        <row r="708">
          <cell r="A708" t="str">
            <v>Variables</v>
          </cell>
          <cell r="B708" t="str">
            <v>Base_Year</v>
          </cell>
          <cell r="C708" t="str">
            <v>Current_Values</v>
          </cell>
          <cell r="D708" t="str">
            <v>Difference</v>
          </cell>
          <cell r="E708" t="str">
            <v>Weights</v>
          </cell>
          <cell r="F708" t="str">
            <v>Effect_Per_Factor</v>
          </cell>
        </row>
        <row r="709">
          <cell r="A709" t="str">
            <v>Female</v>
          </cell>
          <cell r="B709">
            <v>57.009929999999997</v>
          </cell>
          <cell r="C709">
            <v>60.317459999999997</v>
          </cell>
          <cell r="D709">
            <v>3.3075299999999999</v>
          </cell>
          <cell r="E709">
            <v>6.7909999999999998E-2</v>
          </cell>
          <cell r="F709">
            <v>0.22461</v>
          </cell>
        </row>
        <row r="710">
          <cell r="A710" t="str">
            <v>Age 26-35</v>
          </cell>
          <cell r="B710">
            <v>24.009899999999998</v>
          </cell>
          <cell r="C710">
            <v>21.315470000000001</v>
          </cell>
          <cell r="D710">
            <v>-2.6944300000000001</v>
          </cell>
          <cell r="E710">
            <v>5.9800000000000001E-3</v>
          </cell>
          <cell r="F710">
            <v>-1.6119999999999999E-2</v>
          </cell>
        </row>
        <row r="711">
          <cell r="A711" t="str">
            <v>Age 36-45</v>
          </cell>
          <cell r="B711">
            <v>23.452970000000001</v>
          </cell>
          <cell r="C711">
            <v>23.934229999999999</v>
          </cell>
          <cell r="D711">
            <v>0.48126000000000002</v>
          </cell>
          <cell r="E711">
            <v>1.0319999999999999E-2</v>
          </cell>
          <cell r="F711">
            <v>4.9699999999999996E-3</v>
          </cell>
        </row>
        <row r="712">
          <cell r="A712" t="str">
            <v>Age 46-55</v>
          </cell>
          <cell r="B712">
            <v>24.504950000000001</v>
          </cell>
          <cell r="C712">
            <v>23.751519999999999</v>
          </cell>
          <cell r="D712">
            <v>-0.75343000000000004</v>
          </cell>
          <cell r="E712">
            <v>-4.3589999999999997E-2</v>
          </cell>
          <cell r="F712">
            <v>3.2840000000000001E-2</v>
          </cell>
        </row>
        <row r="713">
          <cell r="A713" t="str">
            <v>Age 56-65</v>
          </cell>
          <cell r="B713">
            <v>8.8490099999999998</v>
          </cell>
          <cell r="C713">
            <v>10.96224</v>
          </cell>
          <cell r="D713">
            <v>2.1132300000000002</v>
          </cell>
          <cell r="E713">
            <v>-0.25239</v>
          </cell>
          <cell r="F713">
            <v>-0.53334999999999999</v>
          </cell>
        </row>
        <row r="714">
          <cell r="A714" t="str">
            <v>Age 66+</v>
          </cell>
          <cell r="B714">
            <v>0.55693000000000004</v>
          </cell>
          <cell r="C714">
            <v>0.73082000000000003</v>
          </cell>
          <cell r="D714">
            <v>0.17388999999999999</v>
          </cell>
          <cell r="E714">
            <v>-0.89795000000000003</v>
          </cell>
          <cell r="F714">
            <v>-0.15614</v>
          </cell>
        </row>
        <row r="715">
          <cell r="A715" t="str">
            <v>Hispanic</v>
          </cell>
          <cell r="B715">
            <v>3.33107</v>
          </cell>
          <cell r="C715">
            <v>4.0705600000000004</v>
          </cell>
          <cell r="D715">
            <v>0.73948999999999998</v>
          </cell>
          <cell r="E715">
            <v>5.6299999999999996E-3</v>
          </cell>
          <cell r="F715">
            <v>4.1599999999999996E-3</v>
          </cell>
        </row>
        <row r="716">
          <cell r="A716" t="str">
            <v>Asian</v>
          </cell>
          <cell r="B716">
            <v>2.1753900000000002</v>
          </cell>
          <cell r="C716">
            <v>1.83175</v>
          </cell>
          <cell r="D716">
            <v>-0.34364</v>
          </cell>
          <cell r="E716">
            <v>9.4799999999999995E-2</v>
          </cell>
          <cell r="F716">
            <v>-3.2579999999999998E-2</v>
          </cell>
        </row>
        <row r="717">
          <cell r="A717" t="str">
            <v>African American</v>
          </cell>
          <cell r="B717">
            <v>59.007480000000001</v>
          </cell>
          <cell r="C717">
            <v>59.362279999999998</v>
          </cell>
          <cell r="D717">
            <v>0.3548</v>
          </cell>
          <cell r="E717">
            <v>-9.5060000000000006E-2</v>
          </cell>
          <cell r="F717">
            <v>-3.3730000000000003E-2</v>
          </cell>
        </row>
        <row r="718">
          <cell r="A718" t="str">
            <v>Native Hawaiian or Pacific Islander</v>
          </cell>
          <cell r="B718">
            <v>0</v>
          </cell>
          <cell r="C718">
            <v>0.13569000000000001</v>
          </cell>
          <cell r="D718">
            <v>0.13569000000000001</v>
          </cell>
          <cell r="E718">
            <v>-0.1183</v>
          </cell>
          <cell r="F718">
            <v>-1.6049999999999998E-2</v>
          </cell>
        </row>
        <row r="719">
          <cell r="A719" t="str">
            <v>American Indian or Alaska Native</v>
          </cell>
          <cell r="B719">
            <v>0.54384999999999994</v>
          </cell>
          <cell r="C719">
            <v>0.20352999999999999</v>
          </cell>
          <cell r="D719">
            <v>-0.34032000000000001</v>
          </cell>
          <cell r="E719">
            <v>-0.11259</v>
          </cell>
          <cell r="F719">
            <v>3.832E-2</v>
          </cell>
        </row>
        <row r="720">
          <cell r="A720" t="str">
            <v>Multiple Races</v>
          </cell>
          <cell r="B720">
            <v>0.20394000000000001</v>
          </cell>
          <cell r="C720">
            <v>0.81411</v>
          </cell>
          <cell r="D720">
            <v>0.61016999999999999</v>
          </cell>
          <cell r="E720">
            <v>-0.25409999999999999</v>
          </cell>
          <cell r="F720">
            <v>-0.15504000000000001</v>
          </cell>
        </row>
        <row r="721">
          <cell r="A721" t="str">
            <v>Highschool Dropout</v>
          </cell>
          <cell r="B721">
            <v>10.30383</v>
          </cell>
          <cell r="C721">
            <v>9.2229899999999994</v>
          </cell>
          <cell r="D721">
            <v>-1.08084</v>
          </cell>
          <cell r="E721">
            <v>-0.13616</v>
          </cell>
          <cell r="F721">
            <v>0.14716000000000001</v>
          </cell>
        </row>
        <row r="722">
          <cell r="A722" t="str">
            <v>AA or PS</v>
          </cell>
          <cell r="B722">
            <v>8.1241699999999994</v>
          </cell>
          <cell r="C722">
            <v>8.6544500000000006</v>
          </cell>
          <cell r="D722">
            <v>0.53027999999999997</v>
          </cell>
          <cell r="E722">
            <v>-6.8330000000000002E-2</v>
          </cell>
          <cell r="F722">
            <v>-3.6229999999999998E-2</v>
          </cell>
        </row>
        <row r="723">
          <cell r="A723" t="str">
            <v>BA or MA+</v>
          </cell>
          <cell r="B723">
            <v>15.98415</v>
          </cell>
          <cell r="C723">
            <v>19.835750000000001</v>
          </cell>
          <cell r="D723">
            <v>3.85161</v>
          </cell>
          <cell r="E723">
            <v>8.3419999999999994E-2</v>
          </cell>
          <cell r="F723">
            <v>0.32128000000000001</v>
          </cell>
        </row>
        <row r="724">
          <cell r="A724" t="str">
            <v>Disabled</v>
          </cell>
          <cell r="B724">
            <v>3.9603999999999999</v>
          </cell>
          <cell r="C724">
            <v>3.9585900000000001</v>
          </cell>
          <cell r="D724">
            <v>-1.81E-3</v>
          </cell>
          <cell r="E724">
            <v>-7.9899999999999999E-2</v>
          </cell>
          <cell r="F724">
            <v>1.3999999999999999E-4</v>
          </cell>
        </row>
        <row r="725">
          <cell r="A725" t="str">
            <v>Veterans</v>
          </cell>
          <cell r="B725">
            <v>7.4876199999999997</v>
          </cell>
          <cell r="C725">
            <v>6.3946399999999999</v>
          </cell>
          <cell r="D725">
            <v>-1.0929800000000001</v>
          </cell>
          <cell r="E725">
            <v>4.6039999999999998E-2</v>
          </cell>
          <cell r="F725">
            <v>-5.0319999999999997E-2</v>
          </cell>
        </row>
        <row r="726">
          <cell r="A726" t="str">
            <v>Wage Before Participation</v>
          </cell>
          <cell r="B726">
            <v>53.993810000000003</v>
          </cell>
          <cell r="C726">
            <v>55.461539999999999</v>
          </cell>
          <cell r="D726">
            <v>1.46773</v>
          </cell>
          <cell r="E726">
            <v>3.2689999999999997E-2</v>
          </cell>
          <cell r="F726">
            <v>4.7980000000000002E-2</v>
          </cell>
        </row>
        <row r="727">
          <cell r="A727" t="str">
            <v>Coenrolled in WP</v>
          </cell>
          <cell r="B727">
            <v>98.886139999999997</v>
          </cell>
          <cell r="C727">
            <v>96.833129999999997</v>
          </cell>
          <cell r="D727">
            <v>-2.05301</v>
          </cell>
          <cell r="E727">
            <v>-4.3020000000000003E-2</v>
          </cell>
          <cell r="F727">
            <v>8.8319999999999996E-2</v>
          </cell>
        </row>
        <row r="728">
          <cell r="A728" t="str">
            <v>Limited English</v>
          </cell>
          <cell r="B728">
            <v>2.17822</v>
          </cell>
          <cell r="C728">
            <v>1.26342</v>
          </cell>
          <cell r="D728">
            <v>-0.91478999999999999</v>
          </cell>
          <cell r="E728">
            <v>-3.465E-2</v>
          </cell>
          <cell r="F728">
            <v>3.1690000000000003E-2</v>
          </cell>
        </row>
        <row r="729">
          <cell r="A729" t="str">
            <v>Single Parent</v>
          </cell>
          <cell r="B729">
            <v>11.08911</v>
          </cell>
          <cell r="C729">
            <v>11.307639999999999</v>
          </cell>
          <cell r="D729">
            <v>0.21853</v>
          </cell>
          <cell r="E729">
            <v>9.6000000000000002E-4</v>
          </cell>
          <cell r="F729">
            <v>2.1000000000000001E-4</v>
          </cell>
        </row>
        <row r="730">
          <cell r="A730" t="str">
            <v>Low Income</v>
          </cell>
          <cell r="B730">
            <v>74.725269999999995</v>
          </cell>
          <cell r="C730">
            <v>63.892449999999997</v>
          </cell>
          <cell r="D730">
            <v>-10.83283</v>
          </cell>
          <cell r="E730">
            <v>3.6150000000000002E-2</v>
          </cell>
          <cell r="F730">
            <v>-0.39162999999999998</v>
          </cell>
        </row>
        <row r="731">
          <cell r="A731" t="str">
            <v>Homeless</v>
          </cell>
          <cell r="B731">
            <v>0.40983999999999998</v>
          </cell>
          <cell r="C731">
            <v>0.65200000000000002</v>
          </cell>
          <cell r="D731">
            <v>0.24215999999999999</v>
          </cell>
          <cell r="E731">
            <v>-9.0319999999999998E-2</v>
          </cell>
          <cell r="F731">
            <v>-2.1870000000000001E-2</v>
          </cell>
        </row>
        <row r="732">
          <cell r="A732" t="str">
            <v>Offender</v>
          </cell>
          <cell r="B732">
            <v>7.1618000000000004</v>
          </cell>
          <cell r="C732">
            <v>5.7777799999999999</v>
          </cell>
          <cell r="D732">
            <v>-1.3840300000000001</v>
          </cell>
          <cell r="E732">
            <v>-5.2850000000000001E-2</v>
          </cell>
          <cell r="F732">
            <v>7.3139999999999997E-2</v>
          </cell>
        </row>
        <row r="733">
          <cell r="A733" t="str">
            <v>UI Claimant</v>
          </cell>
          <cell r="B733">
            <v>38.745869999999996</v>
          </cell>
          <cell r="C733">
            <v>39.102969999999999</v>
          </cell>
          <cell r="D733">
            <v>0.35709000000000002</v>
          </cell>
          <cell r="E733">
            <v>-2.0129999999999999E-2</v>
          </cell>
          <cell r="F733">
            <v>-7.1900000000000002E-3</v>
          </cell>
        </row>
        <row r="734">
          <cell r="A734" t="str">
            <v>Unemployment Rate</v>
          </cell>
          <cell r="B734">
            <v>7.4333</v>
          </cell>
          <cell r="C734">
            <v>6.8250000000000002</v>
          </cell>
          <cell r="D734">
            <v>-0.60829999999999995</v>
          </cell>
          <cell r="E734">
            <v>-0.97082000000000002</v>
          </cell>
          <cell r="F734">
            <v>0.59055000000000002</v>
          </cell>
        </row>
        <row r="736">
          <cell r="A736" t="str">
            <v xml:space="preserve">Massachusetts       </v>
          </cell>
        </row>
        <row r="737">
          <cell r="A737" t="str">
            <v>Measure</v>
          </cell>
          <cell r="B737" t="str">
            <v>Entered_Employment_Rate</v>
          </cell>
          <cell r="C737" t="str">
            <v>Year</v>
          </cell>
        </row>
        <row r="738">
          <cell r="A738" t="str">
            <v>State Fips Code</v>
          </cell>
          <cell r="B738">
            <v>25</v>
          </cell>
          <cell r="C738">
            <v>2011</v>
          </cell>
        </row>
        <row r="739">
          <cell r="A739" t="str">
            <v>Actual Outcome</v>
          </cell>
          <cell r="B739">
            <v>73.900000000000006</v>
          </cell>
          <cell r="C739">
            <v>2011</v>
          </cell>
        </row>
        <row r="740">
          <cell r="A740" t="str">
            <v>Total Adjustment</v>
          </cell>
          <cell r="B740">
            <v>0.6</v>
          </cell>
          <cell r="C740">
            <v>2013</v>
          </cell>
        </row>
        <row r="741">
          <cell r="A741" t="str">
            <v>Target</v>
          </cell>
          <cell r="B741">
            <v>74.5</v>
          </cell>
          <cell r="C741">
            <v>2013</v>
          </cell>
        </row>
        <row r="743">
          <cell r="A743" t="str">
            <v>Variables</v>
          </cell>
          <cell r="B743" t="str">
            <v>Base_Year</v>
          </cell>
          <cell r="C743" t="str">
            <v>Current_Values</v>
          </cell>
          <cell r="D743" t="str">
            <v>Difference</v>
          </cell>
          <cell r="E743" t="str">
            <v>Weights</v>
          </cell>
          <cell r="F743" t="str">
            <v>Effect_Per_Factor</v>
          </cell>
        </row>
        <row r="744">
          <cell r="A744" t="str">
            <v>Female</v>
          </cell>
          <cell r="B744">
            <v>65.570329999999998</v>
          </cell>
          <cell r="C744">
            <v>70.031549999999996</v>
          </cell>
          <cell r="D744">
            <v>4.46122</v>
          </cell>
          <cell r="E744">
            <v>6.7909999999999998E-2</v>
          </cell>
          <cell r="F744">
            <v>0.30295</v>
          </cell>
        </row>
        <row r="745">
          <cell r="A745" t="str">
            <v>Age 26-35</v>
          </cell>
          <cell r="B745">
            <v>25.3324</v>
          </cell>
          <cell r="C745">
            <v>29.085170000000002</v>
          </cell>
          <cell r="D745">
            <v>3.7527699999999999</v>
          </cell>
          <cell r="E745">
            <v>5.9800000000000001E-3</v>
          </cell>
          <cell r="F745">
            <v>2.2450000000000001E-2</v>
          </cell>
        </row>
        <row r="746">
          <cell r="A746" t="str">
            <v>Age 36-45</v>
          </cell>
          <cell r="B746">
            <v>23.442969999999999</v>
          </cell>
          <cell r="C746">
            <v>22.397480000000002</v>
          </cell>
          <cell r="D746">
            <v>-1.04549</v>
          </cell>
          <cell r="E746">
            <v>1.0319999999999999E-2</v>
          </cell>
          <cell r="F746">
            <v>-1.0789999999999999E-2</v>
          </cell>
        </row>
        <row r="747">
          <cell r="A747" t="str">
            <v>Age 46-55</v>
          </cell>
          <cell r="B747">
            <v>20.25892</v>
          </cell>
          <cell r="C747">
            <v>17.602519999999998</v>
          </cell>
          <cell r="D747">
            <v>-2.6564000000000001</v>
          </cell>
          <cell r="E747">
            <v>-4.3589999999999997E-2</v>
          </cell>
          <cell r="F747">
            <v>0.11577999999999999</v>
          </cell>
        </row>
        <row r="748">
          <cell r="A748" t="str">
            <v>Age 56-65</v>
          </cell>
          <cell r="B748">
            <v>6.0181899999999997</v>
          </cell>
          <cell r="C748">
            <v>6.4353300000000004</v>
          </cell>
          <cell r="D748">
            <v>0.41714000000000001</v>
          </cell>
          <cell r="E748">
            <v>-0.25239</v>
          </cell>
          <cell r="F748">
            <v>-0.10528</v>
          </cell>
        </row>
        <row r="749">
          <cell r="A749" t="str">
            <v>Age 66+</v>
          </cell>
          <cell r="B749">
            <v>0.27992</v>
          </cell>
          <cell r="C749">
            <v>0.31546000000000002</v>
          </cell>
          <cell r="D749">
            <v>3.5540000000000002E-2</v>
          </cell>
          <cell r="E749">
            <v>-0.89795000000000003</v>
          </cell>
          <cell r="F749">
            <v>-3.1910000000000001E-2</v>
          </cell>
        </row>
        <row r="750">
          <cell r="A750" t="str">
            <v>Hispanic</v>
          </cell>
          <cell r="B750">
            <v>22.323049999999999</v>
          </cell>
          <cell r="C750">
            <v>26.04374</v>
          </cell>
          <cell r="D750">
            <v>3.7206899999999998</v>
          </cell>
          <cell r="E750">
            <v>5.6299999999999996E-3</v>
          </cell>
          <cell r="F750">
            <v>2.094E-2</v>
          </cell>
        </row>
        <row r="751">
          <cell r="A751" t="str">
            <v>Asian</v>
          </cell>
          <cell r="B751">
            <v>4.2468199999999996</v>
          </cell>
          <cell r="C751">
            <v>3.7773400000000001</v>
          </cell>
          <cell r="D751">
            <v>-0.46949000000000002</v>
          </cell>
          <cell r="E751">
            <v>9.4799999999999995E-2</v>
          </cell>
          <cell r="F751">
            <v>-4.4510000000000001E-2</v>
          </cell>
        </row>
        <row r="752">
          <cell r="A752" t="str">
            <v>African American</v>
          </cell>
          <cell r="B752">
            <v>19.382940000000001</v>
          </cell>
          <cell r="C752">
            <v>18.75414</v>
          </cell>
          <cell r="D752">
            <v>-0.62880000000000003</v>
          </cell>
          <cell r="E752">
            <v>-9.5060000000000006E-2</v>
          </cell>
          <cell r="F752">
            <v>5.9769999999999997E-2</v>
          </cell>
        </row>
        <row r="753">
          <cell r="A753" t="str">
            <v>Native Hawaiian or Pacific Islander</v>
          </cell>
          <cell r="B753">
            <v>0.14519000000000001</v>
          </cell>
          <cell r="C753">
            <v>6.6269999999999996E-2</v>
          </cell>
          <cell r="D753">
            <v>-7.8920000000000004E-2</v>
          </cell>
          <cell r="E753">
            <v>-0.1183</v>
          </cell>
          <cell r="F753">
            <v>9.3399999999999993E-3</v>
          </cell>
        </row>
        <row r="754">
          <cell r="A754" t="str">
            <v>American Indian or Alaska Native</v>
          </cell>
          <cell r="B754">
            <v>0.39927000000000001</v>
          </cell>
          <cell r="C754">
            <v>0.53015000000000001</v>
          </cell>
          <cell r="D754">
            <v>0.13088</v>
          </cell>
          <cell r="E754">
            <v>-0.11259</v>
          </cell>
          <cell r="F754">
            <v>-1.474E-2</v>
          </cell>
        </row>
        <row r="755">
          <cell r="A755" t="str">
            <v>Multiple Races</v>
          </cell>
          <cell r="B755">
            <v>0.83484999999999998</v>
          </cell>
          <cell r="C755">
            <v>1.59046</v>
          </cell>
          <cell r="D755">
            <v>0.75561</v>
          </cell>
          <cell r="E755">
            <v>-0.25409999999999999</v>
          </cell>
          <cell r="F755">
            <v>-0.192</v>
          </cell>
        </row>
        <row r="756">
          <cell r="A756" t="str">
            <v>Highschool Dropout</v>
          </cell>
          <cell r="B756">
            <v>14.800560000000001</v>
          </cell>
          <cell r="C756">
            <v>14.006309999999999</v>
          </cell>
          <cell r="D756">
            <v>-0.79425000000000001</v>
          </cell>
          <cell r="E756">
            <v>-0.13616</v>
          </cell>
          <cell r="F756">
            <v>0.10814</v>
          </cell>
        </row>
        <row r="757">
          <cell r="A757" t="str">
            <v>AA or PS</v>
          </cell>
          <cell r="B757">
            <v>9.1672499999999992</v>
          </cell>
          <cell r="C757">
            <v>8.3280799999999999</v>
          </cell>
          <cell r="D757">
            <v>-0.83916999999999997</v>
          </cell>
          <cell r="E757">
            <v>-6.8330000000000002E-2</v>
          </cell>
          <cell r="F757">
            <v>5.7340000000000002E-2</v>
          </cell>
        </row>
        <row r="758">
          <cell r="A758" t="str">
            <v>BA or MA+</v>
          </cell>
          <cell r="B758">
            <v>8.9923000000000002</v>
          </cell>
          <cell r="C758">
            <v>8.7066199999999991</v>
          </cell>
          <cell r="D758">
            <v>-0.28567999999999999</v>
          </cell>
          <cell r="E758">
            <v>8.3419999999999994E-2</v>
          </cell>
          <cell r="F758">
            <v>-2.383E-2</v>
          </cell>
        </row>
        <row r="759">
          <cell r="A759" t="str">
            <v>Disabled</v>
          </cell>
          <cell r="B759">
            <v>8.7861700000000003</v>
          </cell>
          <cell r="C759">
            <v>6.3091499999999998</v>
          </cell>
          <cell r="D759">
            <v>-2.47702</v>
          </cell>
          <cell r="E759">
            <v>-7.9899999999999999E-2</v>
          </cell>
          <cell r="F759">
            <v>0.19791</v>
          </cell>
        </row>
        <row r="760">
          <cell r="A760" t="str">
            <v>Veterans</v>
          </cell>
          <cell r="B760">
            <v>3.8488500000000001</v>
          </cell>
          <cell r="C760">
            <v>3.4700299999999999</v>
          </cell>
          <cell r="D760">
            <v>-0.37880999999999998</v>
          </cell>
          <cell r="E760">
            <v>4.6039999999999998E-2</v>
          </cell>
          <cell r="F760">
            <v>-1.7440000000000001E-2</v>
          </cell>
        </row>
        <row r="761">
          <cell r="A761" t="str">
            <v>Wage Before Participation</v>
          </cell>
          <cell r="B761">
            <v>33.170050000000003</v>
          </cell>
          <cell r="C761">
            <v>31.88776</v>
          </cell>
          <cell r="D761">
            <v>-1.2822899999999999</v>
          </cell>
          <cell r="E761">
            <v>3.2689999999999997E-2</v>
          </cell>
          <cell r="F761">
            <v>-4.1919999999999999E-2</v>
          </cell>
        </row>
        <row r="762">
          <cell r="A762" t="str">
            <v>Coenrolled in WP</v>
          </cell>
          <cell r="B762">
            <v>71.973410000000001</v>
          </cell>
          <cell r="C762">
            <v>97.223969999999994</v>
          </cell>
          <cell r="D762">
            <v>25.25057</v>
          </cell>
          <cell r="E762">
            <v>-4.3020000000000003E-2</v>
          </cell>
          <cell r="F762">
            <v>-1.0862799999999999</v>
          </cell>
        </row>
        <row r="763">
          <cell r="A763" t="str">
            <v>Limited English</v>
          </cell>
          <cell r="B763">
            <v>7.9426199999999998</v>
          </cell>
          <cell r="C763">
            <v>4.6056800000000004</v>
          </cell>
          <cell r="D763">
            <v>-3.3369399999999998</v>
          </cell>
          <cell r="E763">
            <v>-3.465E-2</v>
          </cell>
          <cell r="F763">
            <v>0.11561</v>
          </cell>
        </row>
        <row r="764">
          <cell r="A764" t="str">
            <v>Single Parent</v>
          </cell>
          <cell r="B764">
            <v>31.070679999999999</v>
          </cell>
          <cell r="C764">
            <v>45.173499999999997</v>
          </cell>
          <cell r="D764">
            <v>14.102819999999999</v>
          </cell>
          <cell r="E764">
            <v>9.6000000000000002E-4</v>
          </cell>
          <cell r="F764">
            <v>1.355E-2</v>
          </cell>
        </row>
        <row r="765">
          <cell r="A765" t="str">
            <v>Low Income</v>
          </cell>
          <cell r="B765">
            <v>75.087469999999996</v>
          </cell>
          <cell r="C765">
            <v>89.400630000000007</v>
          </cell>
          <cell r="D765">
            <v>14.31316</v>
          </cell>
          <cell r="E765">
            <v>3.6150000000000002E-2</v>
          </cell>
          <cell r="F765">
            <v>0.51744999999999997</v>
          </cell>
        </row>
        <row r="766">
          <cell r="A766" t="str">
            <v>Homeless</v>
          </cell>
          <cell r="B766">
            <v>2.0293899999999998</v>
          </cell>
          <cell r="C766">
            <v>4.16404</v>
          </cell>
          <cell r="D766">
            <v>2.1346500000000002</v>
          </cell>
          <cell r="E766">
            <v>-9.0319999999999998E-2</v>
          </cell>
          <cell r="F766">
            <v>-0.19278999999999999</v>
          </cell>
        </row>
        <row r="767">
          <cell r="A767" t="str">
            <v>Offender</v>
          </cell>
          <cell r="B767">
            <v>1.81945</v>
          </cell>
          <cell r="C767">
            <v>2.4605700000000001</v>
          </cell>
          <cell r="D767">
            <v>0.64110999999999996</v>
          </cell>
          <cell r="E767">
            <v>-5.2850000000000001E-2</v>
          </cell>
          <cell r="F767">
            <v>-3.388E-2</v>
          </cell>
        </row>
        <row r="768">
          <cell r="A768" t="str">
            <v>UI Claimant</v>
          </cell>
          <cell r="B768">
            <v>38.908329999999999</v>
          </cell>
          <cell r="C768">
            <v>36.2776</v>
          </cell>
          <cell r="D768">
            <v>-2.6307200000000002</v>
          </cell>
          <cell r="E768">
            <v>-2.0129999999999999E-2</v>
          </cell>
          <cell r="F768">
            <v>5.296E-2</v>
          </cell>
        </row>
        <row r="769">
          <cell r="A769" t="str">
            <v>Unemployment Rate</v>
          </cell>
          <cell r="B769">
            <v>7.5583</v>
          </cell>
          <cell r="C769">
            <v>6.7249999999999996</v>
          </cell>
          <cell r="D769">
            <v>-0.83330000000000004</v>
          </cell>
          <cell r="E769">
            <v>-0.97082000000000002</v>
          </cell>
          <cell r="F769">
            <v>0.80898000000000003</v>
          </cell>
        </row>
        <row r="771">
          <cell r="A771" t="str">
            <v xml:space="preserve">Michigan            </v>
          </cell>
        </row>
        <row r="772">
          <cell r="A772" t="str">
            <v>Measure</v>
          </cell>
          <cell r="B772" t="str">
            <v>Entered_Employment_Rate</v>
          </cell>
          <cell r="C772" t="str">
            <v>Year</v>
          </cell>
        </row>
        <row r="773">
          <cell r="A773" t="str">
            <v>State Fips Code</v>
          </cell>
          <cell r="B773">
            <v>26</v>
          </cell>
          <cell r="C773">
            <v>2011</v>
          </cell>
        </row>
        <row r="774">
          <cell r="A774" t="str">
            <v>Actual Outcome</v>
          </cell>
          <cell r="B774">
            <v>88.8</v>
          </cell>
          <cell r="C774">
            <v>2011</v>
          </cell>
        </row>
        <row r="775">
          <cell r="A775" t="str">
            <v>Total Adjustment</v>
          </cell>
          <cell r="B775">
            <v>1.4</v>
          </cell>
          <cell r="C775">
            <v>2013</v>
          </cell>
        </row>
        <row r="776">
          <cell r="A776" t="str">
            <v>Target</v>
          </cell>
          <cell r="B776">
            <v>90.2</v>
          </cell>
          <cell r="C776">
            <v>2013</v>
          </cell>
        </row>
        <row r="778">
          <cell r="A778" t="str">
            <v>Variables</v>
          </cell>
          <cell r="B778" t="str">
            <v>Base_Year</v>
          </cell>
          <cell r="C778" t="str">
            <v>Current_Values</v>
          </cell>
          <cell r="D778" t="str">
            <v>Difference</v>
          </cell>
          <cell r="E778" t="str">
            <v>Weights</v>
          </cell>
          <cell r="F778" t="str">
            <v>Effect_Per_Factor</v>
          </cell>
        </row>
        <row r="779">
          <cell r="A779" t="str">
            <v>Female</v>
          </cell>
          <cell r="B779">
            <v>48.38006</v>
          </cell>
          <cell r="C779">
            <v>50.18909</v>
          </cell>
          <cell r="D779">
            <v>1.8090200000000001</v>
          </cell>
          <cell r="E779">
            <v>6.7909999999999998E-2</v>
          </cell>
          <cell r="F779">
            <v>0.12285</v>
          </cell>
        </row>
        <row r="780">
          <cell r="A780" t="str">
            <v>Age 26-35</v>
          </cell>
          <cell r="B780">
            <v>27.320869999999999</v>
          </cell>
          <cell r="C780">
            <v>29.65964</v>
          </cell>
          <cell r="D780">
            <v>2.3387699999999998</v>
          </cell>
          <cell r="E780">
            <v>5.9800000000000001E-3</v>
          </cell>
          <cell r="F780">
            <v>1.3990000000000001E-2</v>
          </cell>
        </row>
        <row r="781">
          <cell r="A781" t="str">
            <v>Age 36-45</v>
          </cell>
          <cell r="B781">
            <v>25.981310000000001</v>
          </cell>
          <cell r="C781">
            <v>24.446249999999999</v>
          </cell>
          <cell r="D781">
            <v>-1.5350600000000001</v>
          </cell>
          <cell r="E781">
            <v>1.0319999999999999E-2</v>
          </cell>
          <cell r="F781">
            <v>-1.585E-2</v>
          </cell>
        </row>
        <row r="782">
          <cell r="A782" t="str">
            <v>Age 46-55</v>
          </cell>
          <cell r="B782">
            <v>20.202490000000001</v>
          </cell>
          <cell r="C782">
            <v>19.475960000000001</v>
          </cell>
          <cell r="D782">
            <v>-0.72653000000000001</v>
          </cell>
          <cell r="E782">
            <v>-4.3589999999999997E-2</v>
          </cell>
          <cell r="F782">
            <v>3.1669999999999997E-2</v>
          </cell>
        </row>
        <row r="783">
          <cell r="A783" t="str">
            <v>Age 56-65</v>
          </cell>
          <cell r="B783">
            <v>5.2648000000000001</v>
          </cell>
          <cell r="C783">
            <v>4.6461399999999999</v>
          </cell>
          <cell r="D783">
            <v>-0.61865999999999999</v>
          </cell>
          <cell r="E783">
            <v>-0.25239</v>
          </cell>
          <cell r="F783">
            <v>0.15614</v>
          </cell>
        </row>
        <row r="784">
          <cell r="A784" t="str">
            <v>Age 66+</v>
          </cell>
          <cell r="B784">
            <v>0.20249</v>
          </cell>
          <cell r="C784">
            <v>0.32414999999999999</v>
          </cell>
          <cell r="D784">
            <v>0.12166</v>
          </cell>
          <cell r="E784">
            <v>-0.89795000000000003</v>
          </cell>
          <cell r="F784">
            <v>-0.10924</v>
          </cell>
        </row>
        <row r="785">
          <cell r="A785" t="str">
            <v>Hispanic</v>
          </cell>
          <cell r="B785">
            <v>6.0280399999999998</v>
          </cell>
          <cell r="C785">
            <v>6.21286</v>
          </cell>
          <cell r="D785">
            <v>0.18482000000000001</v>
          </cell>
          <cell r="E785">
            <v>5.6299999999999996E-3</v>
          </cell>
          <cell r="F785">
            <v>1.0399999999999999E-3</v>
          </cell>
        </row>
        <row r="786">
          <cell r="A786" t="str">
            <v>Asian</v>
          </cell>
          <cell r="B786">
            <v>1.07477</v>
          </cell>
          <cell r="C786">
            <v>0.67530999999999997</v>
          </cell>
          <cell r="D786">
            <v>-0.39945999999999998</v>
          </cell>
          <cell r="E786">
            <v>9.4799999999999995E-2</v>
          </cell>
          <cell r="F786">
            <v>-3.7870000000000001E-2</v>
          </cell>
        </row>
        <row r="787">
          <cell r="A787" t="str">
            <v>African American</v>
          </cell>
          <cell r="B787">
            <v>19.672899999999998</v>
          </cell>
          <cell r="C787">
            <v>23.176659999999998</v>
          </cell>
          <cell r="D787">
            <v>3.5037600000000002</v>
          </cell>
          <cell r="E787">
            <v>-9.5060000000000006E-2</v>
          </cell>
          <cell r="F787">
            <v>-0.33306000000000002</v>
          </cell>
        </row>
        <row r="788">
          <cell r="A788" t="str">
            <v>Native Hawaiian or Pacific Islander</v>
          </cell>
          <cell r="B788">
            <v>4.6730000000000001E-2</v>
          </cell>
          <cell r="C788">
            <v>5.4019999999999999E-2</v>
          </cell>
          <cell r="D788">
            <v>7.3000000000000001E-3</v>
          </cell>
          <cell r="E788">
            <v>-0.1183</v>
          </cell>
          <cell r="F788">
            <v>-8.5999999999999998E-4</v>
          </cell>
        </row>
        <row r="789">
          <cell r="A789" t="str">
            <v>American Indian or Alaska Native</v>
          </cell>
          <cell r="B789">
            <v>1.10592</v>
          </cell>
          <cell r="C789">
            <v>0.70232000000000006</v>
          </cell>
          <cell r="D789">
            <v>-0.40360000000000001</v>
          </cell>
          <cell r="E789">
            <v>-0.11259</v>
          </cell>
          <cell r="F789">
            <v>4.5440000000000001E-2</v>
          </cell>
        </row>
        <row r="790">
          <cell r="A790" t="str">
            <v>Multiple Races</v>
          </cell>
          <cell r="B790">
            <v>1.6666700000000001</v>
          </cell>
          <cell r="C790">
            <v>2.05294</v>
          </cell>
          <cell r="D790">
            <v>0.38628000000000001</v>
          </cell>
          <cell r="E790">
            <v>-0.25409999999999999</v>
          </cell>
          <cell r="F790">
            <v>-9.8150000000000001E-2</v>
          </cell>
        </row>
        <row r="791">
          <cell r="A791" t="str">
            <v>Highschool Dropout</v>
          </cell>
          <cell r="B791">
            <v>8.4942100000000007</v>
          </cell>
          <cell r="C791">
            <v>10.03805</v>
          </cell>
          <cell r="D791">
            <v>1.5438400000000001</v>
          </cell>
          <cell r="E791">
            <v>-0.13616</v>
          </cell>
          <cell r="F791">
            <v>-0.2102</v>
          </cell>
        </row>
        <row r="792">
          <cell r="A792" t="str">
            <v>AA or PS</v>
          </cell>
          <cell r="B792">
            <v>7.2306100000000004</v>
          </cell>
          <cell r="C792">
            <v>7.2870900000000001</v>
          </cell>
          <cell r="D792">
            <v>5.6489999999999999E-2</v>
          </cell>
          <cell r="E792">
            <v>-6.8330000000000002E-2</v>
          </cell>
          <cell r="F792">
            <v>-3.8600000000000001E-3</v>
          </cell>
        </row>
        <row r="793">
          <cell r="A793" t="str">
            <v>BA or MA+</v>
          </cell>
          <cell r="B793">
            <v>10.74061</v>
          </cell>
          <cell r="C793">
            <v>9.42347</v>
          </cell>
          <cell r="D793">
            <v>-1.31714</v>
          </cell>
          <cell r="E793">
            <v>8.3419999999999994E-2</v>
          </cell>
          <cell r="F793">
            <v>-0.10987</v>
          </cell>
        </row>
        <row r="794">
          <cell r="A794" t="str">
            <v>Disabled</v>
          </cell>
          <cell r="B794">
            <v>4.8520899999999996</v>
          </cell>
          <cell r="C794">
            <v>4.7967500000000003</v>
          </cell>
          <cell r="D794">
            <v>-5.534E-2</v>
          </cell>
          <cell r="E794">
            <v>-7.9899999999999999E-2</v>
          </cell>
          <cell r="F794">
            <v>4.4200000000000003E-3</v>
          </cell>
        </row>
        <row r="795">
          <cell r="A795" t="str">
            <v>Veterans</v>
          </cell>
          <cell r="B795">
            <v>5.2336400000000003</v>
          </cell>
          <cell r="C795">
            <v>4.5380900000000004</v>
          </cell>
          <cell r="D795">
            <v>-0.69555999999999996</v>
          </cell>
          <cell r="E795">
            <v>4.6039999999999998E-2</v>
          </cell>
          <cell r="F795">
            <v>-3.202E-2</v>
          </cell>
        </row>
        <row r="796">
          <cell r="A796" t="str">
            <v>Wage Before Participation</v>
          </cell>
          <cell r="B796">
            <v>38.971960000000003</v>
          </cell>
          <cell r="C796">
            <v>37.461300000000001</v>
          </cell>
          <cell r="D796">
            <v>-1.5106599999999999</v>
          </cell>
          <cell r="E796">
            <v>3.2689999999999997E-2</v>
          </cell>
          <cell r="F796">
            <v>-4.938E-2</v>
          </cell>
        </row>
        <row r="797">
          <cell r="A797" t="str">
            <v>Coenrolled in WP</v>
          </cell>
          <cell r="B797">
            <v>5.21807</v>
          </cell>
          <cell r="C797">
            <v>3.94381</v>
          </cell>
          <cell r="D797">
            <v>-1.2742500000000001</v>
          </cell>
          <cell r="E797">
            <v>-4.3020000000000003E-2</v>
          </cell>
          <cell r="F797">
            <v>5.4820000000000001E-2</v>
          </cell>
        </row>
        <row r="798">
          <cell r="A798" t="str">
            <v>Limited English</v>
          </cell>
          <cell r="B798">
            <v>2.1059999999999999</v>
          </cell>
          <cell r="C798">
            <v>2.4875600000000002</v>
          </cell>
          <cell r="D798">
            <v>0.38156000000000001</v>
          </cell>
          <cell r="E798">
            <v>-3.465E-2</v>
          </cell>
          <cell r="F798">
            <v>-1.3220000000000001E-2</v>
          </cell>
        </row>
        <row r="799">
          <cell r="A799" t="str">
            <v>Single Parent</v>
          </cell>
          <cell r="B799">
            <v>17.725519999999999</v>
          </cell>
          <cell r="C799">
            <v>19.929760000000002</v>
          </cell>
          <cell r="D799">
            <v>2.20425</v>
          </cell>
          <cell r="E799">
            <v>9.6000000000000002E-4</v>
          </cell>
          <cell r="F799">
            <v>2.1199999999999999E-3</v>
          </cell>
        </row>
        <row r="800">
          <cell r="A800" t="str">
            <v>Low Income</v>
          </cell>
          <cell r="B800">
            <v>72.411370000000005</v>
          </cell>
          <cell r="C800">
            <v>78.958150000000003</v>
          </cell>
          <cell r="D800">
            <v>6.54678</v>
          </cell>
          <cell r="E800">
            <v>3.6150000000000002E-2</v>
          </cell>
          <cell r="F800">
            <v>0.23668</v>
          </cell>
        </row>
        <row r="801">
          <cell r="A801" t="str">
            <v>Homeless</v>
          </cell>
          <cell r="B801">
            <v>0.82484999999999997</v>
          </cell>
          <cell r="C801">
            <v>1.11209</v>
          </cell>
          <cell r="D801">
            <v>0.28724</v>
          </cell>
          <cell r="E801">
            <v>-9.0319999999999998E-2</v>
          </cell>
          <cell r="F801">
            <v>-2.5940000000000001E-2</v>
          </cell>
        </row>
        <row r="802">
          <cell r="A802" t="str">
            <v>Offender</v>
          </cell>
          <cell r="B802">
            <v>11.43059</v>
          </cell>
          <cell r="C802">
            <v>14.25206</v>
          </cell>
          <cell r="D802">
            <v>2.8214700000000001</v>
          </cell>
          <cell r="E802">
            <v>-5.2850000000000001E-2</v>
          </cell>
          <cell r="F802">
            <v>-0.14910999999999999</v>
          </cell>
        </row>
        <row r="803">
          <cell r="A803" t="str">
            <v>UI Claimant</v>
          </cell>
          <cell r="B803">
            <v>28.659179999999999</v>
          </cell>
          <cell r="C803">
            <v>20.749199999999998</v>
          </cell>
          <cell r="D803">
            <v>-7.90998</v>
          </cell>
          <cell r="E803">
            <v>-2.0129999999999999E-2</v>
          </cell>
          <cell r="F803">
            <v>0.15923999999999999</v>
          </cell>
        </row>
        <row r="804">
          <cell r="A804" t="str">
            <v>Unemployment Rate</v>
          </cell>
          <cell r="B804">
            <v>10.8833</v>
          </cell>
          <cell r="C804">
            <v>9.1166999999999998</v>
          </cell>
          <cell r="D804">
            <v>-1.7665999999999999</v>
          </cell>
          <cell r="E804">
            <v>-0.97082000000000002</v>
          </cell>
          <cell r="F804">
            <v>1.7150399999999999</v>
          </cell>
        </row>
        <row r="806">
          <cell r="A806" t="str">
            <v xml:space="preserve">Minnesota           </v>
          </cell>
        </row>
        <row r="807">
          <cell r="A807" t="str">
            <v>Measure</v>
          </cell>
          <cell r="B807" t="str">
            <v>Entered_Employment_Rate</v>
          </cell>
          <cell r="C807" t="str">
            <v>Year</v>
          </cell>
        </row>
        <row r="808">
          <cell r="A808" t="str">
            <v>State Fips Code</v>
          </cell>
          <cell r="B808">
            <v>27</v>
          </cell>
          <cell r="C808">
            <v>2011</v>
          </cell>
        </row>
        <row r="809">
          <cell r="A809" t="str">
            <v>Actual Outcome</v>
          </cell>
          <cell r="B809">
            <v>79.3</v>
          </cell>
          <cell r="C809">
            <v>2011</v>
          </cell>
        </row>
        <row r="810">
          <cell r="A810" t="str">
            <v>Total Adjustment</v>
          </cell>
          <cell r="B810">
            <v>2.2000000000000002</v>
          </cell>
          <cell r="C810">
            <v>2013</v>
          </cell>
        </row>
        <row r="811">
          <cell r="A811" t="str">
            <v>Target</v>
          </cell>
          <cell r="B811">
            <v>81.5</v>
          </cell>
          <cell r="C811">
            <v>2013</v>
          </cell>
        </row>
        <row r="813">
          <cell r="A813" t="str">
            <v>Variables</v>
          </cell>
          <cell r="B813" t="str">
            <v>Base_Year</v>
          </cell>
          <cell r="C813" t="str">
            <v>Current_Values</v>
          </cell>
          <cell r="D813" t="str">
            <v>Difference</v>
          </cell>
          <cell r="E813" t="str">
            <v>Weights</v>
          </cell>
          <cell r="F813" t="str">
            <v>Effect_Per_Factor</v>
          </cell>
        </row>
        <row r="814">
          <cell r="A814" t="str">
            <v>Female</v>
          </cell>
          <cell r="B814">
            <v>52.8</v>
          </cell>
          <cell r="C814">
            <v>59.797719999999998</v>
          </cell>
          <cell r="D814">
            <v>6.9977200000000002</v>
          </cell>
          <cell r="E814">
            <v>6.7909999999999998E-2</v>
          </cell>
          <cell r="F814">
            <v>0.47520000000000001</v>
          </cell>
        </row>
        <row r="815">
          <cell r="A815" t="str">
            <v>Age 26-35</v>
          </cell>
          <cell r="B815">
            <v>26.72</v>
          </cell>
          <cell r="C815">
            <v>29.582809999999998</v>
          </cell>
          <cell r="D815">
            <v>2.8628100000000001</v>
          </cell>
          <cell r="E815">
            <v>5.9800000000000001E-3</v>
          </cell>
          <cell r="F815">
            <v>1.7129999999999999E-2</v>
          </cell>
        </row>
        <row r="816">
          <cell r="A816" t="str">
            <v>Age 36-45</v>
          </cell>
          <cell r="B816">
            <v>21.76</v>
          </cell>
          <cell r="C816">
            <v>21.87105</v>
          </cell>
          <cell r="D816">
            <v>0.11105</v>
          </cell>
          <cell r="E816">
            <v>1.0319999999999999E-2</v>
          </cell>
          <cell r="F816">
            <v>1.15E-3</v>
          </cell>
        </row>
        <row r="817">
          <cell r="A817" t="str">
            <v>Age 46-55</v>
          </cell>
          <cell r="B817">
            <v>19.84</v>
          </cell>
          <cell r="C817">
            <v>20.22756</v>
          </cell>
          <cell r="D817">
            <v>0.38756000000000002</v>
          </cell>
          <cell r="E817">
            <v>-4.3589999999999997E-2</v>
          </cell>
          <cell r="F817">
            <v>-1.6889999999999999E-2</v>
          </cell>
        </row>
        <row r="818">
          <cell r="A818" t="str">
            <v>Age 56-65</v>
          </cell>
          <cell r="B818">
            <v>7.04</v>
          </cell>
          <cell r="C818">
            <v>7.9645999999999999</v>
          </cell>
          <cell r="D818">
            <v>0.92459999999999998</v>
          </cell>
          <cell r="E818">
            <v>-0.25239</v>
          </cell>
          <cell r="F818">
            <v>-0.23336000000000001</v>
          </cell>
        </row>
        <row r="819">
          <cell r="A819" t="str">
            <v>Age 66+</v>
          </cell>
          <cell r="B819">
            <v>0.4</v>
          </cell>
          <cell r="C819">
            <v>0.63210999999999995</v>
          </cell>
          <cell r="D819">
            <v>0.23211000000000001</v>
          </cell>
          <cell r="E819">
            <v>-0.89795000000000003</v>
          </cell>
          <cell r="F819">
            <v>-0.20841999999999999</v>
          </cell>
        </row>
        <row r="820">
          <cell r="A820" t="str">
            <v>Hispanic</v>
          </cell>
          <cell r="B820">
            <v>5.84</v>
          </cell>
          <cell r="C820">
            <v>6.1946899999999996</v>
          </cell>
          <cell r="D820">
            <v>0.35469000000000001</v>
          </cell>
          <cell r="E820">
            <v>5.6299999999999996E-3</v>
          </cell>
          <cell r="F820">
            <v>2E-3</v>
          </cell>
        </row>
        <row r="821">
          <cell r="A821" t="str">
            <v>Asian</v>
          </cell>
          <cell r="B821">
            <v>2.56</v>
          </cell>
          <cell r="C821">
            <v>2.5284499999999999</v>
          </cell>
          <cell r="D821">
            <v>-3.1550000000000002E-2</v>
          </cell>
          <cell r="E821">
            <v>9.4799999999999995E-2</v>
          </cell>
          <cell r="F821">
            <v>-2.99E-3</v>
          </cell>
        </row>
        <row r="822">
          <cell r="A822" t="str">
            <v>African American</v>
          </cell>
          <cell r="B822">
            <v>29.2</v>
          </cell>
          <cell r="C822">
            <v>24.146650000000001</v>
          </cell>
          <cell r="D822">
            <v>-5.05335</v>
          </cell>
          <cell r="E822">
            <v>-9.5060000000000006E-2</v>
          </cell>
          <cell r="F822">
            <v>0.48037000000000002</v>
          </cell>
        </row>
        <row r="823">
          <cell r="A823" t="str">
            <v>Native Hawaiian or Pacific Islander</v>
          </cell>
          <cell r="B823">
            <v>0.08</v>
          </cell>
          <cell r="C823">
            <v>0.12642</v>
          </cell>
          <cell r="D823">
            <v>4.6420000000000003E-2</v>
          </cell>
          <cell r="E823">
            <v>-0.1183</v>
          </cell>
          <cell r="F823">
            <v>-5.4900000000000001E-3</v>
          </cell>
        </row>
        <row r="824">
          <cell r="A824" t="str">
            <v>American Indian or Alaska Native</v>
          </cell>
          <cell r="B824">
            <v>3.04</v>
          </cell>
          <cell r="C824">
            <v>0.88495999999999997</v>
          </cell>
          <cell r="D824">
            <v>-2.1550400000000001</v>
          </cell>
          <cell r="E824">
            <v>-0.11259</v>
          </cell>
          <cell r="F824">
            <v>0.24263000000000001</v>
          </cell>
        </row>
        <row r="825">
          <cell r="A825" t="str">
            <v>Multiple Races</v>
          </cell>
          <cell r="B825">
            <v>1.04</v>
          </cell>
          <cell r="C825">
            <v>0.37927</v>
          </cell>
          <cell r="D825">
            <v>-0.66073000000000004</v>
          </cell>
          <cell r="E825">
            <v>-0.25409999999999999</v>
          </cell>
          <cell r="F825">
            <v>0.16789000000000001</v>
          </cell>
        </row>
        <row r="826">
          <cell r="A826" t="str">
            <v>Highschool Dropout</v>
          </cell>
          <cell r="B826">
            <v>11.52229</v>
          </cell>
          <cell r="C826">
            <v>8.1736900000000006</v>
          </cell>
          <cell r="D826">
            <v>-3.3485999999999998</v>
          </cell>
          <cell r="E826">
            <v>-0.13616</v>
          </cell>
          <cell r="F826">
            <v>0.45593</v>
          </cell>
        </row>
        <row r="827">
          <cell r="A827" t="str">
            <v>AA or PS</v>
          </cell>
          <cell r="B827">
            <v>1.7661899999999999</v>
          </cell>
          <cell r="C827">
            <v>2.4265599999999998</v>
          </cell>
          <cell r="D827">
            <v>0.66037000000000001</v>
          </cell>
          <cell r="E827">
            <v>-6.8330000000000002E-2</v>
          </cell>
          <cell r="F827">
            <v>-4.512E-2</v>
          </cell>
        </row>
        <row r="828">
          <cell r="A828" t="str">
            <v>BA or MA+</v>
          </cell>
          <cell r="B828">
            <v>10.260719999999999</v>
          </cell>
          <cell r="C828">
            <v>8.1736900000000006</v>
          </cell>
          <cell r="D828">
            <v>-2.0870299999999999</v>
          </cell>
          <cell r="E828">
            <v>8.3419999999999994E-2</v>
          </cell>
          <cell r="F828">
            <v>-0.17408999999999999</v>
          </cell>
        </row>
        <row r="829">
          <cell r="A829" t="str">
            <v>Disabled</v>
          </cell>
          <cell r="B829">
            <v>8.4337300000000006</v>
          </cell>
          <cell r="C829">
            <v>6.5739599999999996</v>
          </cell>
          <cell r="D829">
            <v>-1.85978</v>
          </cell>
          <cell r="E829">
            <v>-7.9899999999999999E-2</v>
          </cell>
          <cell r="F829">
            <v>0.14859</v>
          </cell>
        </row>
        <row r="830">
          <cell r="A830" t="str">
            <v>Veterans</v>
          </cell>
          <cell r="B830">
            <v>2.56</v>
          </cell>
          <cell r="C830">
            <v>2.0227599999999999</v>
          </cell>
          <cell r="D830">
            <v>-0.53724000000000005</v>
          </cell>
          <cell r="E830">
            <v>4.6039999999999998E-2</v>
          </cell>
          <cell r="F830">
            <v>-2.4729999999999999E-2</v>
          </cell>
        </row>
        <row r="831">
          <cell r="A831" t="str">
            <v>Wage Before Participation</v>
          </cell>
          <cell r="B831">
            <v>44.48</v>
          </cell>
          <cell r="C831">
            <v>44.166670000000003</v>
          </cell>
          <cell r="D831">
            <v>-0.31333</v>
          </cell>
          <cell r="E831">
            <v>3.2689999999999997E-2</v>
          </cell>
          <cell r="F831">
            <v>-1.0240000000000001E-2</v>
          </cell>
        </row>
        <row r="832">
          <cell r="A832" t="str">
            <v>Coenrolled in WP</v>
          </cell>
          <cell r="B832">
            <v>50.96</v>
          </cell>
          <cell r="C832">
            <v>58.280659999999997</v>
          </cell>
          <cell r="D832">
            <v>7.3206600000000002</v>
          </cell>
          <cell r="E832">
            <v>-4.3020000000000003E-2</v>
          </cell>
          <cell r="F832">
            <v>-0.31492999999999999</v>
          </cell>
        </row>
        <row r="833">
          <cell r="A833" t="str">
            <v>Limited English</v>
          </cell>
          <cell r="B833">
            <v>5.6349900000000002</v>
          </cell>
          <cell r="C833">
            <v>4.2145599999999996</v>
          </cell>
          <cell r="D833">
            <v>-1.4204300000000001</v>
          </cell>
          <cell r="E833">
            <v>-3.465E-2</v>
          </cell>
          <cell r="F833">
            <v>4.9209999999999997E-2</v>
          </cell>
        </row>
        <row r="834">
          <cell r="A834" t="str">
            <v>Single Parent</v>
          </cell>
          <cell r="B834">
            <v>25.735910000000001</v>
          </cell>
          <cell r="C834">
            <v>30.779050000000002</v>
          </cell>
          <cell r="D834">
            <v>5.0431400000000002</v>
          </cell>
          <cell r="E834">
            <v>9.6000000000000002E-4</v>
          </cell>
          <cell r="F834">
            <v>4.8500000000000001E-3</v>
          </cell>
        </row>
        <row r="835">
          <cell r="A835" t="str">
            <v>Low Income</v>
          </cell>
          <cell r="B835">
            <v>87.720770000000002</v>
          </cell>
          <cell r="C835">
            <v>88.250320000000002</v>
          </cell>
          <cell r="D835">
            <v>0.52954999999999997</v>
          </cell>
          <cell r="E835">
            <v>3.6150000000000002E-2</v>
          </cell>
          <cell r="F835">
            <v>1.9140000000000001E-2</v>
          </cell>
        </row>
        <row r="836">
          <cell r="A836" t="str">
            <v>Homeless</v>
          </cell>
          <cell r="B836">
            <v>14.970560000000001</v>
          </cell>
          <cell r="C836">
            <v>13.53768</v>
          </cell>
          <cell r="D836">
            <v>-1.43289</v>
          </cell>
          <cell r="E836">
            <v>-9.0319999999999998E-2</v>
          </cell>
          <cell r="F836">
            <v>0.12941</v>
          </cell>
        </row>
        <row r="837">
          <cell r="A837" t="str">
            <v>Offender</v>
          </cell>
          <cell r="B837">
            <v>8.4099999999999994E-2</v>
          </cell>
          <cell r="C837">
            <v>0.12770999999999999</v>
          </cell>
          <cell r="D837">
            <v>4.3610000000000003E-2</v>
          </cell>
          <cell r="E837">
            <v>-5.2850000000000001E-2</v>
          </cell>
          <cell r="F837">
            <v>-2.3E-3</v>
          </cell>
        </row>
        <row r="838">
          <cell r="A838" t="str">
            <v>UI Claimant</v>
          </cell>
          <cell r="B838">
            <v>28.847770000000001</v>
          </cell>
          <cell r="C838">
            <v>28.4802</v>
          </cell>
          <cell r="D838">
            <v>-0.36757000000000001</v>
          </cell>
          <cell r="E838">
            <v>-2.0129999999999999E-2</v>
          </cell>
          <cell r="F838">
            <v>7.4000000000000003E-3</v>
          </cell>
        </row>
        <row r="839">
          <cell r="A839" t="str">
            <v>Unemployment Rate</v>
          </cell>
          <cell r="B839">
            <v>6.7667000000000002</v>
          </cell>
          <cell r="C839">
            <v>5.6582999999999997</v>
          </cell>
          <cell r="D839">
            <v>-1.1084000000000001</v>
          </cell>
          <cell r="E839">
            <v>-0.97082000000000002</v>
          </cell>
          <cell r="F839">
            <v>1.07605</v>
          </cell>
        </row>
        <row r="841">
          <cell r="A841" t="str">
            <v xml:space="preserve">Mississippi         </v>
          </cell>
        </row>
        <row r="842">
          <cell r="A842" t="str">
            <v>Measure</v>
          </cell>
          <cell r="B842" t="str">
            <v>Entered_Employment_Rate</v>
          </cell>
          <cell r="C842" t="str">
            <v>Year</v>
          </cell>
        </row>
        <row r="843">
          <cell r="A843" t="str">
            <v>State Fips Code</v>
          </cell>
          <cell r="B843">
            <v>28</v>
          </cell>
          <cell r="C843">
            <v>2011</v>
          </cell>
        </row>
        <row r="844">
          <cell r="A844" t="str">
            <v>Actual Outcome</v>
          </cell>
          <cell r="B844">
            <v>59</v>
          </cell>
          <cell r="C844">
            <v>2011</v>
          </cell>
        </row>
        <row r="845">
          <cell r="A845" t="str">
            <v>Total Adjustment</v>
          </cell>
          <cell r="B845">
            <v>1.2</v>
          </cell>
          <cell r="C845">
            <v>2013</v>
          </cell>
        </row>
        <row r="846">
          <cell r="A846" t="str">
            <v>Target</v>
          </cell>
          <cell r="B846">
            <v>60.2</v>
          </cell>
          <cell r="C846">
            <v>2013</v>
          </cell>
        </row>
        <row r="848">
          <cell r="A848" t="str">
            <v>Variables</v>
          </cell>
          <cell r="B848" t="str">
            <v>Base_Year</v>
          </cell>
          <cell r="C848" t="str">
            <v>Current_Values</v>
          </cell>
          <cell r="D848" t="str">
            <v>Difference</v>
          </cell>
          <cell r="E848" t="str">
            <v>Weights</v>
          </cell>
          <cell r="F848" t="str">
            <v>Effect_Per_Factor</v>
          </cell>
        </row>
        <row r="849">
          <cell r="A849" t="str">
            <v>Female</v>
          </cell>
          <cell r="B849">
            <v>57.631250000000001</v>
          </cell>
          <cell r="C849">
            <v>55.364440000000002</v>
          </cell>
          <cell r="D849">
            <v>-2.26681</v>
          </cell>
          <cell r="E849">
            <v>6.7909999999999998E-2</v>
          </cell>
          <cell r="F849">
            <v>-0.15393000000000001</v>
          </cell>
        </row>
        <row r="850">
          <cell r="A850" t="str">
            <v>Age 26-35</v>
          </cell>
          <cell r="B850">
            <v>26.731719999999999</v>
          </cell>
          <cell r="C850">
            <v>26.667919999999999</v>
          </cell>
          <cell r="D850">
            <v>-6.3799999999999996E-2</v>
          </cell>
          <cell r="E850">
            <v>5.9800000000000001E-3</v>
          </cell>
          <cell r="F850">
            <v>-3.8000000000000002E-4</v>
          </cell>
        </row>
        <row r="851">
          <cell r="A851" t="str">
            <v>Age 36-45</v>
          </cell>
          <cell r="B851">
            <v>16.607089999999999</v>
          </cell>
          <cell r="C851">
            <v>16.58982</v>
          </cell>
          <cell r="D851">
            <v>-1.7270000000000001E-2</v>
          </cell>
          <cell r="E851">
            <v>1.0319999999999999E-2</v>
          </cell>
          <cell r="F851">
            <v>-1.8000000000000001E-4</v>
          </cell>
        </row>
        <row r="852">
          <cell r="A852" t="str">
            <v>Age 46-55</v>
          </cell>
          <cell r="B852">
            <v>11.21631</v>
          </cell>
          <cell r="C852">
            <v>12.15771</v>
          </cell>
          <cell r="D852">
            <v>0.94140000000000001</v>
          </cell>
          <cell r="E852">
            <v>-4.3589999999999997E-2</v>
          </cell>
          <cell r="F852">
            <v>-4.1029999999999997E-2</v>
          </cell>
        </row>
        <row r="853">
          <cell r="A853" t="str">
            <v>Age 56-65</v>
          </cell>
          <cell r="B853">
            <v>4.7628199999999996</v>
          </cell>
          <cell r="C853">
            <v>4.3285999999999998</v>
          </cell>
          <cell r="D853">
            <v>-0.43423</v>
          </cell>
          <cell r="E853">
            <v>-0.25239</v>
          </cell>
          <cell r="F853">
            <v>0.10959000000000001</v>
          </cell>
        </row>
        <row r="854">
          <cell r="A854" t="str">
            <v>Age 66+</v>
          </cell>
          <cell r="B854">
            <v>1.02406</v>
          </cell>
          <cell r="C854">
            <v>1.0068699999999999</v>
          </cell>
          <cell r="D854">
            <v>-1.719E-2</v>
          </cell>
          <cell r="E854">
            <v>-0.89795000000000003</v>
          </cell>
          <cell r="F854">
            <v>1.5429999999999999E-2</v>
          </cell>
        </row>
        <row r="855">
          <cell r="A855" t="str">
            <v>Hispanic</v>
          </cell>
          <cell r="B855">
            <v>1.7786599999999999</v>
          </cell>
          <cell r="C855">
            <v>2.0651199999999998</v>
          </cell>
          <cell r="D855">
            <v>0.28647</v>
          </cell>
          <cell r="E855">
            <v>5.6299999999999996E-3</v>
          </cell>
          <cell r="F855">
            <v>1.6100000000000001E-3</v>
          </cell>
        </row>
        <row r="856">
          <cell r="A856" t="str">
            <v>Asian</v>
          </cell>
          <cell r="B856">
            <v>0.34584999999999999</v>
          </cell>
          <cell r="C856">
            <v>0.27855000000000002</v>
          </cell>
          <cell r="D856">
            <v>-6.7299999999999999E-2</v>
          </cell>
          <cell r="E856">
            <v>9.4799999999999995E-2</v>
          </cell>
          <cell r="F856">
            <v>-6.3800000000000003E-3</v>
          </cell>
        </row>
        <row r="857">
          <cell r="A857" t="str">
            <v>African American</v>
          </cell>
          <cell r="B857">
            <v>50.345849999999999</v>
          </cell>
          <cell r="C857">
            <v>50.331380000000003</v>
          </cell>
          <cell r="D857">
            <v>-1.447E-2</v>
          </cell>
          <cell r="E857">
            <v>-9.5060000000000006E-2</v>
          </cell>
          <cell r="F857">
            <v>1.3799999999999999E-3</v>
          </cell>
        </row>
        <row r="858">
          <cell r="A858" t="str">
            <v>Native Hawaiian or Pacific Islander</v>
          </cell>
          <cell r="B858">
            <v>0.18775</v>
          </cell>
          <cell r="C858">
            <v>4.8030000000000003E-2</v>
          </cell>
          <cell r="D858">
            <v>-0.13972000000000001</v>
          </cell>
          <cell r="E858">
            <v>-0.1183</v>
          </cell>
          <cell r="F858">
            <v>1.653E-2</v>
          </cell>
        </row>
        <row r="859">
          <cell r="A859" t="str">
            <v>American Indian or Alaska Native</v>
          </cell>
          <cell r="B859">
            <v>0.83004</v>
          </cell>
          <cell r="C859">
            <v>1.7289399999999999</v>
          </cell>
          <cell r="D859">
            <v>0.89890000000000003</v>
          </cell>
          <cell r="E859">
            <v>-0.11259</v>
          </cell>
          <cell r="F859">
            <v>-0.10120999999999999</v>
          </cell>
        </row>
        <row r="860">
          <cell r="A860" t="str">
            <v>Multiple Races</v>
          </cell>
          <cell r="B860">
            <v>0.65217000000000003</v>
          </cell>
          <cell r="C860">
            <v>0.56671000000000005</v>
          </cell>
          <cell r="D860">
            <v>-8.5470000000000004E-2</v>
          </cell>
          <cell r="E860">
            <v>-0.25409999999999999</v>
          </cell>
          <cell r="F860">
            <v>2.172E-2</v>
          </cell>
        </row>
        <row r="861">
          <cell r="A861" t="str">
            <v>Highschool Dropout</v>
          </cell>
          <cell r="B861">
            <v>15.991239999999999</v>
          </cell>
          <cell r="C861">
            <v>12.14128</v>
          </cell>
          <cell r="D861">
            <v>-3.8499599999999998</v>
          </cell>
          <cell r="E861">
            <v>-0.13616</v>
          </cell>
          <cell r="F861">
            <v>0.5242</v>
          </cell>
        </row>
        <row r="862">
          <cell r="A862" t="str">
            <v>AA or PS</v>
          </cell>
          <cell r="B862">
            <v>8.1927699999999994</v>
          </cell>
          <cell r="C862">
            <v>9.3976699999999997</v>
          </cell>
          <cell r="D862">
            <v>1.2049000000000001</v>
          </cell>
          <cell r="E862">
            <v>-6.8330000000000002E-2</v>
          </cell>
          <cell r="F862">
            <v>-8.233E-2</v>
          </cell>
        </row>
        <row r="863">
          <cell r="A863" t="str">
            <v>BA or MA+</v>
          </cell>
          <cell r="B863">
            <v>6.6593600000000004</v>
          </cell>
          <cell r="C863">
            <v>6.1494799999999996</v>
          </cell>
          <cell r="D863">
            <v>-0.50988999999999995</v>
          </cell>
          <cell r="E863">
            <v>8.3419999999999994E-2</v>
          </cell>
          <cell r="F863">
            <v>-4.2529999999999998E-2</v>
          </cell>
        </row>
        <row r="864">
          <cell r="A864" t="str">
            <v>Disabled</v>
          </cell>
          <cell r="B864">
            <v>1.9609700000000001</v>
          </cell>
          <cell r="C864">
            <v>1.89123</v>
          </cell>
          <cell r="D864">
            <v>-6.9739999999999996E-2</v>
          </cell>
          <cell r="E864">
            <v>-7.9899999999999999E-2</v>
          </cell>
          <cell r="F864">
            <v>5.5700000000000003E-3</v>
          </cell>
        </row>
        <row r="865">
          <cell r="A865" t="str">
            <v>Veterans</v>
          </cell>
          <cell r="B865">
            <v>4.0475300000000001</v>
          </cell>
          <cell r="C865">
            <v>3.1991000000000001</v>
          </cell>
          <cell r="D865">
            <v>-0.84843000000000002</v>
          </cell>
          <cell r="E865">
            <v>4.6039999999999998E-2</v>
          </cell>
          <cell r="F865">
            <v>-3.9059999999999997E-2</v>
          </cell>
        </row>
        <row r="866">
          <cell r="A866" t="str">
            <v>Wage Before Participation</v>
          </cell>
          <cell r="B866">
            <v>49.792250000000003</v>
          </cell>
          <cell r="C866">
            <v>48.517319999999998</v>
          </cell>
          <cell r="D866">
            <v>-1.2749299999999999</v>
          </cell>
          <cell r="E866">
            <v>3.2689999999999997E-2</v>
          </cell>
          <cell r="F866">
            <v>-4.1669999999999999E-2</v>
          </cell>
        </row>
        <row r="867">
          <cell r="A867" t="str">
            <v>Coenrolled in WP</v>
          </cell>
          <cell r="B867">
            <v>86.118620000000007</v>
          </cell>
          <cell r="C867">
            <v>87.899889999999999</v>
          </cell>
          <cell r="D867">
            <v>1.7812600000000001</v>
          </cell>
          <cell r="E867">
            <v>-4.3020000000000003E-2</v>
          </cell>
          <cell r="F867">
            <v>-7.6630000000000004E-2</v>
          </cell>
        </row>
        <row r="868">
          <cell r="A868" t="str">
            <v>Limited English</v>
          </cell>
          <cell r="B868">
            <v>0.94194999999999995</v>
          </cell>
          <cell r="C868">
            <v>1.07222</v>
          </cell>
          <cell r="D868">
            <v>0.13027</v>
          </cell>
          <cell r="E868">
            <v>-3.465E-2</v>
          </cell>
          <cell r="F868">
            <v>-4.5100000000000001E-3</v>
          </cell>
        </row>
        <row r="869">
          <cell r="A869" t="str">
            <v>Single Parent</v>
          </cell>
          <cell r="B869">
            <v>31.391020000000001</v>
          </cell>
          <cell r="C869">
            <v>26.616209999999999</v>
          </cell>
          <cell r="D869">
            <v>-4.7748100000000004</v>
          </cell>
          <cell r="E869">
            <v>9.6000000000000002E-4</v>
          </cell>
          <cell r="F869">
            <v>-4.5900000000000003E-3</v>
          </cell>
        </row>
        <row r="870">
          <cell r="A870" t="str">
            <v>Low Income</v>
          </cell>
          <cell r="B870">
            <v>61.708649999999999</v>
          </cell>
          <cell r="C870">
            <v>56.512140000000002</v>
          </cell>
          <cell r="D870">
            <v>-5.19651</v>
          </cell>
          <cell r="E870">
            <v>3.6150000000000002E-2</v>
          </cell>
          <cell r="F870">
            <v>-0.18786</v>
          </cell>
        </row>
        <row r="871">
          <cell r="A871" t="str">
            <v>Homeless</v>
          </cell>
          <cell r="B871">
            <v>0.70099</v>
          </cell>
          <cell r="C871">
            <v>1.54525</v>
          </cell>
          <cell r="D871">
            <v>0.84426999999999996</v>
          </cell>
          <cell r="E871">
            <v>-9.0319999999999998E-2</v>
          </cell>
          <cell r="F871">
            <v>-7.6249999999999998E-2</v>
          </cell>
        </row>
        <row r="872">
          <cell r="A872" t="str">
            <v>Offender</v>
          </cell>
          <cell r="B872">
            <v>1.84009</v>
          </cell>
          <cell r="C872">
            <v>2.9012899999999999</v>
          </cell>
          <cell r="D872">
            <v>1.06121</v>
          </cell>
          <cell r="E872">
            <v>-5.2850000000000001E-2</v>
          </cell>
          <cell r="F872">
            <v>-5.6079999999999998E-2</v>
          </cell>
        </row>
        <row r="873">
          <cell r="A873" t="str">
            <v>UI Claimant</v>
          </cell>
          <cell r="B873">
            <v>25.21358</v>
          </cell>
          <cell r="C873">
            <v>21.854299999999999</v>
          </cell>
          <cell r="D873">
            <v>-3.35928</v>
          </cell>
          <cell r="E873">
            <v>-2.0129999999999999E-2</v>
          </cell>
          <cell r="F873">
            <v>6.7629999999999996E-2</v>
          </cell>
        </row>
        <row r="874">
          <cell r="A874" t="str">
            <v>Unemployment Rate</v>
          </cell>
          <cell r="B874">
            <v>10.625</v>
          </cell>
          <cell r="C874">
            <v>9.2166999999999994</v>
          </cell>
          <cell r="D874">
            <v>-1.4083000000000001</v>
          </cell>
          <cell r="E874">
            <v>-0.97082000000000002</v>
          </cell>
          <cell r="F874">
            <v>1.3672</v>
          </cell>
        </row>
        <row r="876">
          <cell r="A876" t="str">
            <v xml:space="preserve">Missouri            </v>
          </cell>
        </row>
        <row r="877">
          <cell r="A877" t="str">
            <v>Measure</v>
          </cell>
          <cell r="B877" t="str">
            <v>Entered_Employment_Rate</v>
          </cell>
          <cell r="C877" t="str">
            <v>Year</v>
          </cell>
        </row>
        <row r="878">
          <cell r="A878" t="str">
            <v>State Fips Code</v>
          </cell>
          <cell r="B878">
            <v>29</v>
          </cell>
          <cell r="C878">
            <v>2011</v>
          </cell>
        </row>
        <row r="879">
          <cell r="A879" t="str">
            <v>Actual Outcome</v>
          </cell>
          <cell r="B879">
            <v>56</v>
          </cell>
          <cell r="C879">
            <v>2011</v>
          </cell>
        </row>
        <row r="880">
          <cell r="A880" t="str">
            <v>Total Adjustment</v>
          </cell>
          <cell r="B880">
            <v>1.6</v>
          </cell>
          <cell r="C880">
            <v>2013</v>
          </cell>
        </row>
        <row r="881">
          <cell r="A881" t="str">
            <v>Target</v>
          </cell>
          <cell r="B881">
            <v>57.6</v>
          </cell>
          <cell r="C881">
            <v>2013</v>
          </cell>
        </row>
        <row r="883">
          <cell r="A883" t="str">
            <v>Variables</v>
          </cell>
          <cell r="B883" t="str">
            <v>Base_Year</v>
          </cell>
          <cell r="C883" t="str">
            <v>Current_Values</v>
          </cell>
          <cell r="D883" t="str">
            <v>Difference</v>
          </cell>
          <cell r="E883" t="str">
            <v>Weights</v>
          </cell>
          <cell r="F883" t="str">
            <v>Effect_Per_Factor</v>
          </cell>
        </row>
        <row r="884">
          <cell r="A884" t="str">
            <v>Female</v>
          </cell>
          <cell r="B884">
            <v>42.381920000000001</v>
          </cell>
          <cell r="C884">
            <v>44.469589999999997</v>
          </cell>
          <cell r="D884">
            <v>2.0876700000000001</v>
          </cell>
          <cell r="E884">
            <v>6.7909999999999998E-2</v>
          </cell>
          <cell r="F884">
            <v>0.14177000000000001</v>
          </cell>
        </row>
        <row r="885">
          <cell r="A885" t="str">
            <v>Age 26-35</v>
          </cell>
          <cell r="B885">
            <v>24.98188</v>
          </cell>
          <cell r="C885">
            <v>25.397269999999999</v>
          </cell>
          <cell r="D885">
            <v>0.41539999999999999</v>
          </cell>
          <cell r="E885">
            <v>5.9800000000000001E-3</v>
          </cell>
          <cell r="F885">
            <v>2.49E-3</v>
          </cell>
        </row>
        <row r="886">
          <cell r="A886" t="str">
            <v>Age 36-45</v>
          </cell>
          <cell r="B886">
            <v>21.54373</v>
          </cell>
          <cell r="C886">
            <v>21.06073</v>
          </cell>
          <cell r="D886">
            <v>-0.48298999999999997</v>
          </cell>
          <cell r="E886">
            <v>1.0319999999999999E-2</v>
          </cell>
          <cell r="F886">
            <v>-4.9899999999999996E-3</v>
          </cell>
        </row>
        <row r="887">
          <cell r="A887" t="str">
            <v>Age 46-55</v>
          </cell>
          <cell r="B887">
            <v>20.738949999999999</v>
          </cell>
          <cell r="C887">
            <v>21.069379999999999</v>
          </cell>
          <cell r="D887">
            <v>0.33043</v>
          </cell>
          <cell r="E887">
            <v>-4.3589999999999997E-2</v>
          </cell>
          <cell r="F887">
            <v>-1.44E-2</v>
          </cell>
        </row>
        <row r="888">
          <cell r="A888" t="str">
            <v>Age 56-65</v>
          </cell>
          <cell r="B888">
            <v>8.8509399999999996</v>
          </cell>
          <cell r="C888">
            <v>9.7412799999999997</v>
          </cell>
          <cell r="D888">
            <v>0.89034000000000002</v>
          </cell>
          <cell r="E888">
            <v>-0.25239</v>
          </cell>
          <cell r="F888">
            <v>-0.22470999999999999</v>
          </cell>
        </row>
        <row r="889">
          <cell r="A889" t="str">
            <v>Age 66+</v>
          </cell>
          <cell r="B889">
            <v>1.95221</v>
          </cell>
          <cell r="C889">
            <v>2.1122700000000001</v>
          </cell>
          <cell r="D889">
            <v>0.16005</v>
          </cell>
          <cell r="E889">
            <v>-0.89795000000000003</v>
          </cell>
          <cell r="F889">
            <v>-0.14371999999999999</v>
          </cell>
        </row>
        <row r="890">
          <cell r="A890" t="str">
            <v>Hispanic</v>
          </cell>
          <cell r="B890">
            <v>2.4349099999999999</v>
          </cell>
          <cell r="C890">
            <v>2.2940499999999999</v>
          </cell>
          <cell r="D890">
            <v>-0.14086000000000001</v>
          </cell>
          <cell r="E890">
            <v>5.6299999999999996E-3</v>
          </cell>
          <cell r="F890">
            <v>-7.9000000000000001E-4</v>
          </cell>
        </row>
        <row r="891">
          <cell r="A891" t="str">
            <v>Asian</v>
          </cell>
          <cell r="B891">
            <v>0.58392999999999995</v>
          </cell>
          <cell r="C891">
            <v>0.67390000000000005</v>
          </cell>
          <cell r="D891">
            <v>8.9969999999999994E-2</v>
          </cell>
          <cell r="E891">
            <v>9.4799999999999995E-2</v>
          </cell>
          <cell r="F891">
            <v>8.5299999999999994E-3</v>
          </cell>
        </row>
        <row r="892">
          <cell r="A892" t="str">
            <v>African American</v>
          </cell>
          <cell r="B892">
            <v>24.65672</v>
          </cell>
          <cell r="C892">
            <v>26.328589999999998</v>
          </cell>
          <cell r="D892">
            <v>1.67187</v>
          </cell>
          <cell r="E892">
            <v>-9.5060000000000006E-2</v>
          </cell>
          <cell r="F892">
            <v>-0.15892999999999999</v>
          </cell>
        </row>
        <row r="893">
          <cell r="A893" t="str">
            <v>Native Hawaiian or Pacific Islander</v>
          </cell>
          <cell r="B893">
            <v>0.20207</v>
          </cell>
          <cell r="C893">
            <v>0.18758</v>
          </cell>
          <cell r="D893">
            <v>-1.4489999999999999E-2</v>
          </cell>
          <cell r="E893">
            <v>-0.1183</v>
          </cell>
          <cell r="F893">
            <v>1.7099999999999999E-3</v>
          </cell>
        </row>
        <row r="894">
          <cell r="A894" t="str">
            <v>American Indian or Alaska Native</v>
          </cell>
          <cell r="B894">
            <v>0.67727999999999999</v>
          </cell>
          <cell r="C894">
            <v>0.67854000000000003</v>
          </cell>
          <cell r="D894">
            <v>1.2600000000000001E-3</v>
          </cell>
          <cell r="E894">
            <v>-0.11259</v>
          </cell>
          <cell r="F894">
            <v>-1.3999999999999999E-4</v>
          </cell>
        </row>
        <row r="895">
          <cell r="A895" t="str">
            <v>Multiple Races</v>
          </cell>
          <cell r="B895">
            <v>2.5664400000000001</v>
          </cell>
          <cell r="C895">
            <v>2.6956199999999999</v>
          </cell>
          <cell r="D895">
            <v>0.12917999999999999</v>
          </cell>
          <cell r="E895">
            <v>-0.25409999999999999</v>
          </cell>
          <cell r="F895">
            <v>-3.2820000000000002E-2</v>
          </cell>
        </row>
        <row r="896">
          <cell r="A896" t="str">
            <v>Highschool Dropout</v>
          </cell>
          <cell r="B896">
            <v>12.38109</v>
          </cell>
          <cell r="C896">
            <v>13.294079999999999</v>
          </cell>
          <cell r="D896">
            <v>0.91298999999999997</v>
          </cell>
          <cell r="E896">
            <v>-0.13616</v>
          </cell>
          <cell r="F896">
            <v>-0.12431</v>
          </cell>
        </row>
        <row r="897">
          <cell r="A897" t="str">
            <v>AA or PS</v>
          </cell>
          <cell r="B897">
            <v>4.2311500000000004</v>
          </cell>
          <cell r="C897">
            <v>3.0870799999999998</v>
          </cell>
          <cell r="D897">
            <v>-1.1440699999999999</v>
          </cell>
          <cell r="E897">
            <v>-6.8330000000000002E-2</v>
          </cell>
          <cell r="F897">
            <v>7.8179999999999999E-2</v>
          </cell>
        </row>
        <row r="898">
          <cell r="A898" t="str">
            <v>BA or MA+</v>
          </cell>
          <cell r="B898">
            <v>11.37299</v>
          </cell>
          <cell r="C898">
            <v>10.18915</v>
          </cell>
          <cell r="D898">
            <v>-1.18384</v>
          </cell>
          <cell r="E898">
            <v>8.3419999999999994E-2</v>
          </cell>
          <cell r="F898">
            <v>-9.8750000000000004E-2</v>
          </cell>
        </row>
        <row r="899">
          <cell r="A899" t="str">
            <v>Disabled</v>
          </cell>
          <cell r="B899">
            <v>1.72116</v>
          </cell>
          <cell r="C899">
            <v>1.5103200000000001</v>
          </cell>
          <cell r="D899">
            <v>-0.21084</v>
          </cell>
          <cell r="E899">
            <v>-7.9899999999999999E-2</v>
          </cell>
          <cell r="F899">
            <v>1.685E-2</v>
          </cell>
        </row>
        <row r="900">
          <cell r="A900" t="str">
            <v>Veterans</v>
          </cell>
          <cell r="B900">
            <v>7.3477899999999998</v>
          </cell>
          <cell r="C900">
            <v>5.89968</v>
          </cell>
          <cell r="D900">
            <v>-1.44811</v>
          </cell>
          <cell r="E900">
            <v>4.6039999999999998E-2</v>
          </cell>
          <cell r="F900">
            <v>-6.6669999999999993E-2</v>
          </cell>
        </row>
        <row r="901">
          <cell r="A901" t="str">
            <v>Wage Before Participation</v>
          </cell>
          <cell r="B901">
            <v>49.971049999999998</v>
          </cell>
          <cell r="C901">
            <v>62.57732</v>
          </cell>
          <cell r="D901">
            <v>12.60627</v>
          </cell>
          <cell r="E901">
            <v>3.2689999999999997E-2</v>
          </cell>
          <cell r="F901">
            <v>0.41206999999999999</v>
          </cell>
        </row>
        <row r="902">
          <cell r="A902" t="str">
            <v>Coenrolled in WP</v>
          </cell>
          <cell r="B902">
            <v>99.904030000000006</v>
          </cell>
          <cell r="C902">
            <v>99.979050000000001</v>
          </cell>
          <cell r="D902">
            <v>7.5020000000000003E-2</v>
          </cell>
          <cell r="E902">
            <v>-4.3020000000000003E-2</v>
          </cell>
          <cell r="F902">
            <v>-3.2299999999999998E-3</v>
          </cell>
        </row>
        <row r="903">
          <cell r="A903" t="str">
            <v>Limited English</v>
          </cell>
          <cell r="B903">
            <v>0.54961000000000004</v>
          </cell>
          <cell r="C903">
            <v>2.3627600000000002</v>
          </cell>
          <cell r="D903">
            <v>1.8131600000000001</v>
          </cell>
          <cell r="E903">
            <v>-3.465E-2</v>
          </cell>
          <cell r="F903">
            <v>-6.2820000000000001E-2</v>
          </cell>
        </row>
        <row r="904">
          <cell r="A904" t="str">
            <v>Single Parent</v>
          </cell>
          <cell r="B904">
            <v>15.008459999999999</v>
          </cell>
          <cell r="C904">
            <v>17.996089999999999</v>
          </cell>
          <cell r="D904">
            <v>2.9876399999999999</v>
          </cell>
          <cell r="E904">
            <v>9.6000000000000002E-4</v>
          </cell>
          <cell r="F904">
            <v>2.8700000000000002E-3</v>
          </cell>
        </row>
        <row r="905">
          <cell r="A905" t="str">
            <v>Low Income</v>
          </cell>
          <cell r="B905">
            <v>50.366399999999999</v>
          </cell>
          <cell r="C905">
            <v>51.696570000000001</v>
          </cell>
          <cell r="D905">
            <v>1.3301700000000001</v>
          </cell>
          <cell r="E905">
            <v>3.6150000000000002E-2</v>
          </cell>
          <cell r="F905">
            <v>4.8090000000000001E-2</v>
          </cell>
        </row>
        <row r="906">
          <cell r="A906" t="str">
            <v>Homeless</v>
          </cell>
          <cell r="B906">
            <v>0.94418999999999997</v>
          </cell>
          <cell r="C906">
            <v>1.5278</v>
          </cell>
          <cell r="D906">
            <v>0.58360999999999996</v>
          </cell>
          <cell r="E906">
            <v>-9.0319999999999998E-2</v>
          </cell>
          <cell r="F906">
            <v>-5.271E-2</v>
          </cell>
        </row>
        <row r="907">
          <cell r="A907" t="str">
            <v>Offender</v>
          </cell>
          <cell r="B907">
            <v>0.84555000000000002</v>
          </cell>
          <cell r="C907">
            <v>0.95931999999999995</v>
          </cell>
          <cell r="D907">
            <v>0.11377</v>
          </cell>
          <cell r="E907">
            <v>-5.2850000000000001E-2</v>
          </cell>
          <cell r="F907">
            <v>-6.0099999999999997E-3</v>
          </cell>
        </row>
        <row r="908">
          <cell r="A908" t="str">
            <v>UI Claimant</v>
          </cell>
          <cell r="B908">
            <v>69.222099999999998</v>
          </cell>
          <cell r="C908">
            <v>65.304670000000002</v>
          </cell>
          <cell r="D908">
            <v>-3.9174199999999999</v>
          </cell>
          <cell r="E908">
            <v>-2.0129999999999999E-2</v>
          </cell>
          <cell r="F908">
            <v>7.886E-2</v>
          </cell>
        </row>
        <row r="909">
          <cell r="A909" t="str">
            <v>Unemployment Rate</v>
          </cell>
          <cell r="B909">
            <v>8.7833000000000006</v>
          </cell>
          <cell r="C909">
            <v>6.9166999999999996</v>
          </cell>
          <cell r="D909">
            <v>-1.8666</v>
          </cell>
          <cell r="E909">
            <v>-0.97082000000000002</v>
          </cell>
          <cell r="F909">
            <v>1.81213</v>
          </cell>
        </row>
        <row r="911">
          <cell r="A911" t="str">
            <v xml:space="preserve">Montana             </v>
          </cell>
        </row>
        <row r="912">
          <cell r="A912" t="str">
            <v>Measure</v>
          </cell>
          <cell r="B912" t="str">
            <v>Entered_Employment_Rate</v>
          </cell>
          <cell r="C912" t="str">
            <v>Year</v>
          </cell>
        </row>
        <row r="913">
          <cell r="A913" t="str">
            <v>State Fips Code</v>
          </cell>
          <cell r="B913">
            <v>30</v>
          </cell>
          <cell r="C913">
            <v>2011</v>
          </cell>
        </row>
        <row r="914">
          <cell r="A914" t="str">
            <v>Actual Outcome</v>
          </cell>
          <cell r="B914">
            <v>74.400000000000006</v>
          </cell>
          <cell r="C914">
            <v>2011</v>
          </cell>
        </row>
        <row r="915">
          <cell r="A915" t="str">
            <v>Total Adjustment</v>
          </cell>
          <cell r="B915">
            <v>0</v>
          </cell>
          <cell r="C915">
            <v>2013</v>
          </cell>
        </row>
        <row r="916">
          <cell r="A916" t="str">
            <v>Target</v>
          </cell>
          <cell r="B916">
            <v>74.400000000000006</v>
          </cell>
          <cell r="C916">
            <v>2013</v>
          </cell>
        </row>
        <row r="918">
          <cell r="A918" t="str">
            <v>Variables</v>
          </cell>
          <cell r="B918" t="str">
            <v>Base_Year</v>
          </cell>
          <cell r="C918" t="str">
            <v>Current_Values</v>
          </cell>
          <cell r="D918" t="str">
            <v>Difference</v>
          </cell>
          <cell r="E918" t="str">
            <v>Weights</v>
          </cell>
          <cell r="F918" t="str">
            <v>Effect_Per_Factor</v>
          </cell>
        </row>
        <row r="919">
          <cell r="A919" t="str">
            <v>Female</v>
          </cell>
          <cell r="B919">
            <v>55.72354</v>
          </cell>
          <cell r="C919">
            <v>57.142859999999999</v>
          </cell>
          <cell r="D919">
            <v>1.4193199999999999</v>
          </cell>
          <cell r="E919">
            <v>6.7909999999999998E-2</v>
          </cell>
          <cell r="F919">
            <v>9.6379999999999993E-2</v>
          </cell>
        </row>
        <row r="920">
          <cell r="A920" t="str">
            <v>Age 26-35</v>
          </cell>
          <cell r="B920">
            <v>25.917929999999998</v>
          </cell>
          <cell r="C920">
            <v>30.888030000000001</v>
          </cell>
          <cell r="D920">
            <v>4.9701000000000004</v>
          </cell>
          <cell r="E920">
            <v>5.9800000000000001E-3</v>
          </cell>
          <cell r="F920">
            <v>2.9739999999999999E-2</v>
          </cell>
        </row>
        <row r="921">
          <cell r="A921" t="str">
            <v>Age 36-45</v>
          </cell>
          <cell r="B921">
            <v>20.302379999999999</v>
          </cell>
          <cell r="C921">
            <v>19.305019999999999</v>
          </cell>
          <cell r="D921">
            <v>-0.99736000000000002</v>
          </cell>
          <cell r="E921">
            <v>1.0319999999999999E-2</v>
          </cell>
          <cell r="F921">
            <v>-1.03E-2</v>
          </cell>
        </row>
        <row r="922">
          <cell r="A922" t="str">
            <v>Age 46-55</v>
          </cell>
          <cell r="B922">
            <v>19.654430000000001</v>
          </cell>
          <cell r="C922">
            <v>22.393820000000002</v>
          </cell>
          <cell r="D922">
            <v>2.7393900000000002</v>
          </cell>
          <cell r="E922">
            <v>-4.3589999999999997E-2</v>
          </cell>
          <cell r="F922">
            <v>-0.11940000000000001</v>
          </cell>
        </row>
        <row r="923">
          <cell r="A923" t="str">
            <v>Age 56-65</v>
          </cell>
          <cell r="B923">
            <v>4.9676</v>
          </cell>
          <cell r="C923">
            <v>7.72201</v>
          </cell>
          <cell r="D923">
            <v>2.75441</v>
          </cell>
          <cell r="E923">
            <v>-0.25239</v>
          </cell>
          <cell r="F923">
            <v>-0.69518000000000002</v>
          </cell>
        </row>
        <row r="924">
          <cell r="A924" t="str">
            <v>Age 66+</v>
          </cell>
          <cell r="B924">
            <v>0</v>
          </cell>
          <cell r="C924">
            <v>0</v>
          </cell>
          <cell r="D924">
            <v>0</v>
          </cell>
          <cell r="E924">
            <v>-0.89795000000000003</v>
          </cell>
          <cell r="F924">
            <v>0</v>
          </cell>
        </row>
        <row r="925">
          <cell r="A925" t="str">
            <v>Hispanic</v>
          </cell>
          <cell r="B925">
            <v>4.1666699999999999</v>
          </cell>
          <cell r="C925">
            <v>2.7450999999999999</v>
          </cell>
          <cell r="D925">
            <v>-1.42157</v>
          </cell>
          <cell r="E925">
            <v>5.6299999999999996E-3</v>
          </cell>
          <cell r="F925">
            <v>-8.0000000000000002E-3</v>
          </cell>
        </row>
        <row r="926">
          <cell r="A926" t="str">
            <v>Asian</v>
          </cell>
          <cell r="B926">
            <v>0</v>
          </cell>
          <cell r="C926">
            <v>0</v>
          </cell>
          <cell r="D926">
            <v>0</v>
          </cell>
          <cell r="E926">
            <v>9.4799999999999995E-2</v>
          </cell>
          <cell r="F926">
            <v>0</v>
          </cell>
        </row>
        <row r="927">
          <cell r="A927" t="str">
            <v>African American</v>
          </cell>
          <cell r="B927">
            <v>0.43859999999999999</v>
          </cell>
          <cell r="C927">
            <v>1.56863</v>
          </cell>
          <cell r="D927">
            <v>1.1300300000000001</v>
          </cell>
          <cell r="E927">
            <v>-9.5060000000000006E-2</v>
          </cell>
          <cell r="F927">
            <v>-0.10742</v>
          </cell>
        </row>
        <row r="928">
          <cell r="A928" t="str">
            <v>Native Hawaiian or Pacific Islander</v>
          </cell>
          <cell r="B928">
            <v>0.21929999999999999</v>
          </cell>
          <cell r="C928">
            <v>0</v>
          </cell>
          <cell r="D928">
            <v>-0.21929999999999999</v>
          </cell>
          <cell r="E928">
            <v>-0.1183</v>
          </cell>
          <cell r="F928">
            <v>2.5940000000000001E-2</v>
          </cell>
        </row>
        <row r="929">
          <cell r="A929" t="str">
            <v>American Indian or Alaska Native</v>
          </cell>
          <cell r="B929">
            <v>8.7719299999999993</v>
          </cell>
          <cell r="C929">
            <v>10.19608</v>
          </cell>
          <cell r="D929">
            <v>1.42415</v>
          </cell>
          <cell r="E929">
            <v>-0.11259</v>
          </cell>
          <cell r="F929">
            <v>-0.16034000000000001</v>
          </cell>
        </row>
        <row r="930">
          <cell r="A930" t="str">
            <v>Multiple Races</v>
          </cell>
          <cell r="B930">
            <v>2.63158</v>
          </cell>
          <cell r="C930">
            <v>3.5294099999999999</v>
          </cell>
          <cell r="D930">
            <v>0.89783000000000002</v>
          </cell>
          <cell r="E930">
            <v>-0.25409999999999999</v>
          </cell>
          <cell r="F930">
            <v>-0.22814000000000001</v>
          </cell>
        </row>
        <row r="931">
          <cell r="A931" t="str">
            <v>Highschool Dropout</v>
          </cell>
          <cell r="B931">
            <v>13.392860000000001</v>
          </cell>
          <cell r="C931">
            <v>12.244899999999999</v>
          </cell>
          <cell r="D931">
            <v>-1.1479600000000001</v>
          </cell>
          <cell r="E931">
            <v>-0.13616</v>
          </cell>
          <cell r="F931">
            <v>0.15629999999999999</v>
          </cell>
        </row>
        <row r="932">
          <cell r="A932" t="str">
            <v>AA or PS</v>
          </cell>
          <cell r="B932">
            <v>2.0089299999999999</v>
          </cell>
          <cell r="C932">
            <v>1.6326499999999999</v>
          </cell>
          <cell r="D932">
            <v>-0.37628</v>
          </cell>
          <cell r="E932">
            <v>-6.8330000000000002E-2</v>
          </cell>
          <cell r="F932">
            <v>2.571E-2</v>
          </cell>
        </row>
        <row r="933">
          <cell r="A933" t="str">
            <v>BA or MA+</v>
          </cell>
          <cell r="B933">
            <v>8.7053600000000007</v>
          </cell>
          <cell r="C933">
            <v>9.3877600000000001</v>
          </cell>
          <cell r="D933">
            <v>0.68240000000000001</v>
          </cell>
          <cell r="E933">
            <v>8.3419999999999994E-2</v>
          </cell>
          <cell r="F933">
            <v>5.6919999999999998E-2</v>
          </cell>
        </row>
        <row r="934">
          <cell r="A934" t="str">
            <v>Disabled</v>
          </cell>
          <cell r="B934">
            <v>3.8116599999999998</v>
          </cell>
          <cell r="C934">
            <v>6.6929100000000004</v>
          </cell>
          <cell r="D934">
            <v>2.8812500000000001</v>
          </cell>
          <cell r="E934">
            <v>-7.9899999999999999E-2</v>
          </cell>
          <cell r="F934">
            <v>-0.23021</v>
          </cell>
        </row>
        <row r="935">
          <cell r="A935" t="str">
            <v>Veterans</v>
          </cell>
          <cell r="B935">
            <v>7.3434100000000004</v>
          </cell>
          <cell r="C935">
            <v>8.4942100000000007</v>
          </cell>
          <cell r="D935">
            <v>1.1508</v>
          </cell>
          <cell r="E935">
            <v>4.6039999999999998E-2</v>
          </cell>
          <cell r="F935">
            <v>5.2979999999999999E-2</v>
          </cell>
        </row>
        <row r="936">
          <cell r="A936" t="str">
            <v>Wage Before Participation</v>
          </cell>
          <cell r="B936">
            <v>57.667389999999997</v>
          </cell>
          <cell r="C936">
            <v>54.237290000000002</v>
          </cell>
          <cell r="D936">
            <v>-3.4300999999999999</v>
          </cell>
          <cell r="E936">
            <v>3.2689999999999997E-2</v>
          </cell>
          <cell r="F936">
            <v>-0.11212</v>
          </cell>
        </row>
        <row r="937">
          <cell r="A937" t="str">
            <v>Coenrolled in WP</v>
          </cell>
          <cell r="B937">
            <v>99.352050000000006</v>
          </cell>
          <cell r="C937">
            <v>99.613900000000001</v>
          </cell>
          <cell r="D937">
            <v>0.26185000000000003</v>
          </cell>
          <cell r="E937">
            <v>-4.3020000000000003E-2</v>
          </cell>
          <cell r="F937">
            <v>-1.1259999999999999E-2</v>
          </cell>
        </row>
        <row r="938">
          <cell r="A938" t="str">
            <v>Limited English</v>
          </cell>
          <cell r="B938">
            <v>1.1160699999999999</v>
          </cell>
          <cell r="C938">
            <v>0.40816000000000002</v>
          </cell>
          <cell r="D938">
            <v>-0.70791000000000004</v>
          </cell>
          <cell r="E938">
            <v>-3.465E-2</v>
          </cell>
          <cell r="F938">
            <v>2.453E-2</v>
          </cell>
        </row>
        <row r="939">
          <cell r="A939" t="str">
            <v>Single Parent</v>
          </cell>
          <cell r="B939">
            <v>30.803570000000001</v>
          </cell>
          <cell r="C939">
            <v>30.204080000000001</v>
          </cell>
          <cell r="D939">
            <v>-0.59948999999999997</v>
          </cell>
          <cell r="E939">
            <v>9.6000000000000002E-4</v>
          </cell>
          <cell r="F939">
            <v>-5.8E-4</v>
          </cell>
        </row>
        <row r="940">
          <cell r="A940" t="str">
            <v>Low Income</v>
          </cell>
          <cell r="B940">
            <v>73.883930000000007</v>
          </cell>
          <cell r="C940">
            <v>88.979590000000002</v>
          </cell>
          <cell r="D940">
            <v>15.095660000000001</v>
          </cell>
          <cell r="E940">
            <v>3.6150000000000002E-2</v>
          </cell>
          <cell r="F940">
            <v>0.54574</v>
          </cell>
        </row>
        <row r="941">
          <cell r="A941" t="str">
            <v>Homeless</v>
          </cell>
          <cell r="B941">
            <v>6.0267900000000001</v>
          </cell>
          <cell r="C941">
            <v>6.9387800000000004</v>
          </cell>
          <cell r="D941">
            <v>0.91198999999999997</v>
          </cell>
          <cell r="E941">
            <v>-9.0319999999999998E-2</v>
          </cell>
          <cell r="F941">
            <v>-8.2369999999999999E-2</v>
          </cell>
        </row>
        <row r="942">
          <cell r="A942" t="str">
            <v>Offender</v>
          </cell>
          <cell r="B942">
            <v>3.3482099999999999</v>
          </cell>
          <cell r="C942">
            <v>4.8979600000000003</v>
          </cell>
          <cell r="D942">
            <v>1.5497399999999999</v>
          </cell>
          <cell r="E942">
            <v>-5.2850000000000001E-2</v>
          </cell>
          <cell r="F942">
            <v>-8.1900000000000001E-2</v>
          </cell>
        </row>
        <row r="943">
          <cell r="A943" t="str">
            <v>UI Claimant</v>
          </cell>
          <cell r="B943">
            <v>48.214289999999998</v>
          </cell>
          <cell r="C943">
            <v>38.775509999999997</v>
          </cell>
          <cell r="D943">
            <v>-9.4387799999999995</v>
          </cell>
          <cell r="E943">
            <v>-2.0129999999999999E-2</v>
          </cell>
          <cell r="F943">
            <v>0.19001000000000001</v>
          </cell>
        </row>
        <row r="944">
          <cell r="A944" t="str">
            <v>Unemployment Rate</v>
          </cell>
          <cell r="B944">
            <v>6.6917</v>
          </cell>
          <cell r="C944">
            <v>5.9916999999999998</v>
          </cell>
          <cell r="D944">
            <v>-0.7</v>
          </cell>
          <cell r="E944">
            <v>-0.97082000000000002</v>
          </cell>
          <cell r="F944">
            <v>0.67957000000000001</v>
          </cell>
        </row>
        <row r="946">
          <cell r="A946" t="str">
            <v xml:space="preserve">Nebraska            </v>
          </cell>
        </row>
        <row r="947">
          <cell r="A947" t="str">
            <v>Measure</v>
          </cell>
          <cell r="B947" t="str">
            <v>Entered_Employment_Rate</v>
          </cell>
          <cell r="C947" t="str">
            <v>Year</v>
          </cell>
        </row>
        <row r="948">
          <cell r="A948" t="str">
            <v>State Fips Code</v>
          </cell>
          <cell r="B948">
            <v>31</v>
          </cell>
          <cell r="C948">
            <v>2011</v>
          </cell>
        </row>
        <row r="949">
          <cell r="A949" t="str">
            <v>Actual Outcome</v>
          </cell>
          <cell r="B949">
            <v>67.3</v>
          </cell>
          <cell r="C949">
            <v>2011</v>
          </cell>
        </row>
        <row r="950">
          <cell r="A950" t="str">
            <v>Total Adjustment</v>
          </cell>
          <cell r="B950">
            <v>0.8</v>
          </cell>
          <cell r="C950">
            <v>2013</v>
          </cell>
        </row>
        <row r="951">
          <cell r="A951" t="str">
            <v>Target</v>
          </cell>
          <cell r="B951">
            <v>68.099999999999994</v>
          </cell>
          <cell r="C951">
            <v>2013</v>
          </cell>
        </row>
        <row r="953">
          <cell r="A953" t="str">
            <v>Variables</v>
          </cell>
          <cell r="B953" t="str">
            <v>Base_Year</v>
          </cell>
          <cell r="C953" t="str">
            <v>Current_Values</v>
          </cell>
          <cell r="D953" t="str">
            <v>Difference</v>
          </cell>
          <cell r="E953" t="str">
            <v>Weights</v>
          </cell>
          <cell r="F953" t="str">
            <v>Effect_Per_Factor</v>
          </cell>
        </row>
        <row r="954">
          <cell r="A954" t="str">
            <v>Female</v>
          </cell>
          <cell r="B954">
            <v>60.597830000000002</v>
          </cell>
          <cell r="C954">
            <v>54.639180000000003</v>
          </cell>
          <cell r="D954">
            <v>-5.9586499999999996</v>
          </cell>
          <cell r="E954">
            <v>6.7909999999999998E-2</v>
          </cell>
          <cell r="F954">
            <v>-0.40464</v>
          </cell>
        </row>
        <row r="955">
          <cell r="A955" t="str">
            <v>Age 26-35</v>
          </cell>
          <cell r="B955">
            <v>26.358699999999999</v>
          </cell>
          <cell r="C955">
            <v>20.962199999999999</v>
          </cell>
          <cell r="D955">
            <v>-5.3964999999999996</v>
          </cell>
          <cell r="E955">
            <v>5.9800000000000001E-3</v>
          </cell>
          <cell r="F955">
            <v>-3.2289999999999999E-2</v>
          </cell>
        </row>
        <row r="956">
          <cell r="A956" t="str">
            <v>Age 36-45</v>
          </cell>
          <cell r="B956">
            <v>16.847829999999998</v>
          </cell>
          <cell r="C956">
            <v>16.151199999999999</v>
          </cell>
          <cell r="D956">
            <v>-0.69662000000000002</v>
          </cell>
          <cell r="E956">
            <v>1.0319999999999999E-2</v>
          </cell>
          <cell r="F956">
            <v>-7.1900000000000002E-3</v>
          </cell>
        </row>
        <row r="957">
          <cell r="A957" t="str">
            <v>Age 46-55</v>
          </cell>
          <cell r="B957">
            <v>13.31522</v>
          </cell>
          <cell r="C957">
            <v>19.24399</v>
          </cell>
          <cell r="D957">
            <v>5.9287700000000001</v>
          </cell>
          <cell r="E957">
            <v>-4.3589999999999997E-2</v>
          </cell>
          <cell r="F957">
            <v>-0.25841999999999998</v>
          </cell>
        </row>
        <row r="958">
          <cell r="A958" t="str">
            <v>Age 56-65</v>
          </cell>
          <cell r="B958">
            <v>3.53261</v>
          </cell>
          <cell r="C958">
            <v>4.12371</v>
          </cell>
          <cell r="D958">
            <v>0.59109999999999996</v>
          </cell>
          <cell r="E958">
            <v>-0.25239</v>
          </cell>
          <cell r="F958">
            <v>-0.14918999999999999</v>
          </cell>
        </row>
        <row r="959">
          <cell r="A959" t="str">
            <v>Age 66+</v>
          </cell>
          <cell r="B959">
            <v>0</v>
          </cell>
          <cell r="C959">
            <v>0</v>
          </cell>
          <cell r="D959">
            <v>0</v>
          </cell>
          <cell r="E959">
            <v>-0.89795000000000003</v>
          </cell>
          <cell r="F959">
            <v>0</v>
          </cell>
        </row>
        <row r="960">
          <cell r="A960" t="str">
            <v>Hispanic</v>
          </cell>
          <cell r="B960">
            <v>8.4548100000000002</v>
          </cell>
          <cell r="C960">
            <v>9.9631000000000007</v>
          </cell>
          <cell r="D960">
            <v>1.5082899999999999</v>
          </cell>
          <cell r="E960">
            <v>5.6299999999999996E-3</v>
          </cell>
          <cell r="F960">
            <v>8.4899999999999993E-3</v>
          </cell>
        </row>
        <row r="961">
          <cell r="A961" t="str">
            <v>Asian</v>
          </cell>
          <cell r="B961">
            <v>0.58309</v>
          </cell>
          <cell r="C961">
            <v>0.36899999999999999</v>
          </cell>
          <cell r="D961">
            <v>-0.21409</v>
          </cell>
          <cell r="E961">
            <v>9.4799999999999995E-2</v>
          </cell>
          <cell r="F961">
            <v>-2.0289999999999999E-2</v>
          </cell>
        </row>
        <row r="962">
          <cell r="A962" t="str">
            <v>African American</v>
          </cell>
          <cell r="B962">
            <v>42.565600000000003</v>
          </cell>
          <cell r="C962">
            <v>36.900370000000002</v>
          </cell>
          <cell r="D962">
            <v>-5.6652300000000002</v>
          </cell>
          <cell r="E962">
            <v>-9.5060000000000006E-2</v>
          </cell>
          <cell r="F962">
            <v>0.53852999999999995</v>
          </cell>
        </row>
        <row r="963">
          <cell r="A963" t="str">
            <v>Native Hawaiian or Pacific Islander</v>
          </cell>
          <cell r="B963">
            <v>0</v>
          </cell>
          <cell r="C963">
            <v>0</v>
          </cell>
          <cell r="D963">
            <v>0</v>
          </cell>
          <cell r="E963">
            <v>-0.1183</v>
          </cell>
          <cell r="F963">
            <v>0</v>
          </cell>
        </row>
        <row r="964">
          <cell r="A964" t="str">
            <v>American Indian or Alaska Native</v>
          </cell>
          <cell r="B964">
            <v>2.33236</v>
          </cell>
          <cell r="C964">
            <v>0.36899999999999999</v>
          </cell>
          <cell r="D964">
            <v>-1.96336</v>
          </cell>
          <cell r="E964">
            <v>-0.11259</v>
          </cell>
          <cell r="F964">
            <v>0.22105</v>
          </cell>
        </row>
        <row r="965">
          <cell r="A965" t="str">
            <v>Multiple Races</v>
          </cell>
          <cell r="B965">
            <v>1.16618</v>
          </cell>
          <cell r="C965">
            <v>1.10701</v>
          </cell>
          <cell r="D965">
            <v>-5.917E-2</v>
          </cell>
          <cell r="E965">
            <v>-0.25409999999999999</v>
          </cell>
          <cell r="F965">
            <v>1.503E-2</v>
          </cell>
        </row>
        <row r="966">
          <cell r="A966" t="str">
            <v>Highschool Dropout</v>
          </cell>
          <cell r="B966">
            <v>12.5</v>
          </cell>
          <cell r="C966">
            <v>12.06897</v>
          </cell>
          <cell r="D966">
            <v>-0.43103000000000002</v>
          </cell>
          <cell r="E966">
            <v>-0.13616</v>
          </cell>
          <cell r="F966">
            <v>5.8689999999999999E-2</v>
          </cell>
        </row>
        <row r="967">
          <cell r="A967" t="str">
            <v>AA or PS</v>
          </cell>
          <cell r="B967">
            <v>3.53261</v>
          </cell>
          <cell r="C967">
            <v>4.4827599999999999</v>
          </cell>
          <cell r="D967">
            <v>0.95015000000000005</v>
          </cell>
          <cell r="E967">
            <v>-6.8330000000000002E-2</v>
          </cell>
          <cell r="F967">
            <v>-6.4920000000000005E-2</v>
          </cell>
        </row>
        <row r="968">
          <cell r="A968" t="str">
            <v>BA or MA+</v>
          </cell>
          <cell r="B968">
            <v>5.1630399999999996</v>
          </cell>
          <cell r="C968">
            <v>7.5862100000000003</v>
          </cell>
          <cell r="D968">
            <v>2.4231600000000002</v>
          </cell>
          <cell r="E968">
            <v>8.3419999999999994E-2</v>
          </cell>
          <cell r="F968">
            <v>0.20213</v>
          </cell>
        </row>
        <row r="969">
          <cell r="A969" t="str">
            <v>Disabled</v>
          </cell>
          <cell r="B969">
            <v>10.86957</v>
          </cell>
          <cell r="C969">
            <v>6.1855700000000002</v>
          </cell>
          <cell r="D969">
            <v>-4.6840000000000002</v>
          </cell>
          <cell r="E969">
            <v>-7.9899999999999999E-2</v>
          </cell>
          <cell r="F969">
            <v>0.37425000000000003</v>
          </cell>
        </row>
        <row r="970">
          <cell r="A970" t="str">
            <v>Veterans</v>
          </cell>
          <cell r="B970">
            <v>7.3369600000000004</v>
          </cell>
          <cell r="C970">
            <v>7.9037800000000002</v>
          </cell>
          <cell r="D970">
            <v>0.56681999999999999</v>
          </cell>
          <cell r="E970">
            <v>4.6039999999999998E-2</v>
          </cell>
          <cell r="F970">
            <v>2.6089999999999999E-2</v>
          </cell>
        </row>
        <row r="971">
          <cell r="A971" t="str">
            <v>Wage Before Participation</v>
          </cell>
          <cell r="B971">
            <v>39.673909999999999</v>
          </cell>
          <cell r="C971">
            <v>38.76652</v>
          </cell>
          <cell r="D971">
            <v>-0.90739000000000003</v>
          </cell>
          <cell r="E971">
            <v>3.2689999999999997E-2</v>
          </cell>
          <cell r="F971">
            <v>-2.9659999999999999E-2</v>
          </cell>
        </row>
        <row r="972">
          <cell r="A972" t="str">
            <v>Coenrolled in WP</v>
          </cell>
          <cell r="B972">
            <v>66.304349999999999</v>
          </cell>
          <cell r="C972">
            <v>76.975949999999997</v>
          </cell>
          <cell r="D972">
            <v>10.6716</v>
          </cell>
          <cell r="E972">
            <v>-4.3020000000000003E-2</v>
          </cell>
          <cell r="F972">
            <v>-0.45909</v>
          </cell>
        </row>
        <row r="973">
          <cell r="A973" t="str">
            <v>Limited English</v>
          </cell>
          <cell r="B973">
            <v>1.0869599999999999</v>
          </cell>
          <cell r="C973">
            <v>2.0689700000000002</v>
          </cell>
          <cell r="D973">
            <v>0.98201000000000005</v>
          </cell>
          <cell r="E973">
            <v>-3.465E-2</v>
          </cell>
          <cell r="F973">
            <v>-3.4020000000000002E-2</v>
          </cell>
        </row>
        <row r="974">
          <cell r="A974" t="str">
            <v>Single Parent</v>
          </cell>
          <cell r="B974">
            <v>32.065219999999997</v>
          </cell>
          <cell r="C974">
            <v>24.827590000000001</v>
          </cell>
          <cell r="D974">
            <v>-7.2376300000000002</v>
          </cell>
          <cell r="E974">
            <v>9.6000000000000002E-4</v>
          </cell>
          <cell r="F974">
            <v>-6.96E-3</v>
          </cell>
        </row>
        <row r="975">
          <cell r="A975" t="str">
            <v>Low Income</v>
          </cell>
          <cell r="B975">
            <v>91.304349999999999</v>
          </cell>
          <cell r="C975">
            <v>95.862070000000003</v>
          </cell>
          <cell r="D975">
            <v>4.5577199999999998</v>
          </cell>
          <cell r="E975">
            <v>3.6150000000000002E-2</v>
          </cell>
          <cell r="F975">
            <v>0.16477</v>
          </cell>
        </row>
        <row r="976">
          <cell r="A976" t="str">
            <v>Homeless</v>
          </cell>
          <cell r="B976">
            <v>4.0760899999999998</v>
          </cell>
          <cell r="C976">
            <v>2.4137900000000001</v>
          </cell>
          <cell r="D976">
            <v>-1.66229</v>
          </cell>
          <cell r="E976">
            <v>-9.0319999999999998E-2</v>
          </cell>
          <cell r="F976">
            <v>0.15013000000000001</v>
          </cell>
        </row>
        <row r="977">
          <cell r="A977" t="str">
            <v>Offender</v>
          </cell>
          <cell r="B977">
            <v>31.793479999999999</v>
          </cell>
          <cell r="C977">
            <v>30.344830000000002</v>
          </cell>
          <cell r="D977">
            <v>-1.44865</v>
          </cell>
          <cell r="E977">
            <v>-5.2850000000000001E-2</v>
          </cell>
          <cell r="F977">
            <v>7.6560000000000003E-2</v>
          </cell>
        </row>
        <row r="978">
          <cell r="A978" t="str">
            <v>UI Claimant</v>
          </cell>
          <cell r="B978">
            <v>30.43478</v>
          </cell>
          <cell r="C978">
            <v>35.517240000000001</v>
          </cell>
          <cell r="D978">
            <v>5.0824600000000002</v>
          </cell>
          <cell r="E978">
            <v>-2.0129999999999999E-2</v>
          </cell>
          <cell r="F978">
            <v>-0.10231</v>
          </cell>
        </row>
        <row r="979">
          <cell r="A979" t="str">
            <v>Unemployment Rate</v>
          </cell>
          <cell r="B979">
            <v>4.5167000000000002</v>
          </cell>
          <cell r="C979">
            <v>3.9582999999999999</v>
          </cell>
          <cell r="D979">
            <v>-0.55840000000000001</v>
          </cell>
          <cell r="E979">
            <v>-0.97082000000000002</v>
          </cell>
          <cell r="F979">
            <v>0.54210000000000003</v>
          </cell>
        </row>
        <row r="981">
          <cell r="A981" t="str">
            <v xml:space="preserve">Nevada              </v>
          </cell>
        </row>
        <row r="982">
          <cell r="A982" t="str">
            <v>Measure</v>
          </cell>
          <cell r="B982" t="str">
            <v>Entered_Employment_Rate</v>
          </cell>
          <cell r="C982" t="str">
            <v>Year</v>
          </cell>
        </row>
        <row r="983">
          <cell r="A983" t="str">
            <v>State Fips Code</v>
          </cell>
          <cell r="B983">
            <v>32</v>
          </cell>
          <cell r="C983">
            <v>2011</v>
          </cell>
        </row>
        <row r="984">
          <cell r="A984" t="str">
            <v>Actual Outcome</v>
          </cell>
          <cell r="B984">
            <v>69.5</v>
          </cell>
          <cell r="C984">
            <v>2011</v>
          </cell>
        </row>
        <row r="985">
          <cell r="A985" t="str">
            <v>Total Adjustment</v>
          </cell>
          <cell r="B985">
            <v>6</v>
          </cell>
          <cell r="C985">
            <v>2013</v>
          </cell>
        </row>
        <row r="986">
          <cell r="A986" t="str">
            <v>Target</v>
          </cell>
          <cell r="B986">
            <v>75.5</v>
          </cell>
          <cell r="C986">
            <v>2013</v>
          </cell>
        </row>
        <row r="988">
          <cell r="A988" t="str">
            <v>Variables</v>
          </cell>
          <cell r="B988" t="str">
            <v>Base_Year</v>
          </cell>
          <cell r="C988" t="str">
            <v>Current_Values</v>
          </cell>
          <cell r="D988" t="str">
            <v>Difference</v>
          </cell>
          <cell r="E988" t="str">
            <v>Weights</v>
          </cell>
          <cell r="F988" t="str">
            <v>Effect_Per_Factor</v>
          </cell>
        </row>
        <row r="989">
          <cell r="A989" t="str">
            <v>Female</v>
          </cell>
          <cell r="B989">
            <v>51.12594</v>
          </cell>
          <cell r="C989">
            <v>56.104329999999997</v>
          </cell>
          <cell r="D989">
            <v>4.9783900000000001</v>
          </cell>
          <cell r="E989">
            <v>6.7909999999999998E-2</v>
          </cell>
          <cell r="F989">
            <v>0.33806999999999998</v>
          </cell>
        </row>
        <row r="990">
          <cell r="A990" t="str">
            <v>Age 26-35</v>
          </cell>
          <cell r="B990">
            <v>23.347110000000001</v>
          </cell>
          <cell r="C990">
            <v>26.339040000000001</v>
          </cell>
          <cell r="D990">
            <v>2.99193</v>
          </cell>
          <cell r="E990">
            <v>5.9800000000000001E-3</v>
          </cell>
          <cell r="F990">
            <v>1.7899999999999999E-2</v>
          </cell>
        </row>
        <row r="991">
          <cell r="A991" t="str">
            <v>Age 36-45</v>
          </cell>
          <cell r="B991">
            <v>22.39669</v>
          </cell>
          <cell r="C991">
            <v>23.191610000000001</v>
          </cell>
          <cell r="D991">
            <v>0.79491000000000001</v>
          </cell>
          <cell r="E991">
            <v>1.0319999999999999E-2</v>
          </cell>
          <cell r="F991">
            <v>8.2100000000000003E-3</v>
          </cell>
        </row>
        <row r="992">
          <cell r="A992" t="str">
            <v>Age 46-55</v>
          </cell>
          <cell r="B992">
            <v>20.86777</v>
          </cell>
          <cell r="C992">
            <v>17.725010000000001</v>
          </cell>
          <cell r="D992">
            <v>-3.1427499999999999</v>
          </cell>
          <cell r="E992">
            <v>-4.3589999999999997E-2</v>
          </cell>
          <cell r="F992">
            <v>0.13697999999999999</v>
          </cell>
        </row>
        <row r="993">
          <cell r="A993" t="str">
            <v>Age 56-65</v>
          </cell>
          <cell r="B993">
            <v>8.30579</v>
          </cell>
          <cell r="C993">
            <v>6.1292099999999996</v>
          </cell>
          <cell r="D993">
            <v>-2.1765699999999999</v>
          </cell>
          <cell r="E993">
            <v>-0.25239</v>
          </cell>
          <cell r="F993">
            <v>0.54934000000000005</v>
          </cell>
        </row>
        <row r="994">
          <cell r="A994" t="str">
            <v>Age 66+</v>
          </cell>
          <cell r="B994">
            <v>0.99173999999999995</v>
          </cell>
          <cell r="C994">
            <v>0.55218</v>
          </cell>
          <cell r="D994">
            <v>-0.43955</v>
          </cell>
          <cell r="E994">
            <v>-0.89795000000000003</v>
          </cell>
          <cell r="F994">
            <v>0.3947</v>
          </cell>
        </row>
        <row r="995">
          <cell r="A995" t="str">
            <v>Hispanic</v>
          </cell>
          <cell r="B995">
            <v>19.644369999999999</v>
          </cell>
          <cell r="C995">
            <v>19.642859999999999</v>
          </cell>
          <cell r="D995">
            <v>-1.5100000000000001E-3</v>
          </cell>
          <cell r="E995">
            <v>5.6299999999999996E-3</v>
          </cell>
          <cell r="F995">
            <v>-1.0000000000000001E-5</v>
          </cell>
        </row>
        <row r="996">
          <cell r="A996" t="str">
            <v>Asian</v>
          </cell>
          <cell r="B996">
            <v>4.2336999999999998</v>
          </cell>
          <cell r="C996">
            <v>4.7413800000000004</v>
          </cell>
          <cell r="D996">
            <v>0.50768000000000002</v>
          </cell>
          <cell r="E996">
            <v>9.4799999999999995E-2</v>
          </cell>
          <cell r="F996">
            <v>4.8129999999999999E-2</v>
          </cell>
        </row>
        <row r="997">
          <cell r="A997" t="str">
            <v>African American</v>
          </cell>
          <cell r="B997">
            <v>27.307369999999999</v>
          </cell>
          <cell r="C997">
            <v>22.906400000000001</v>
          </cell>
          <cell r="D997">
            <v>-4.4009600000000004</v>
          </cell>
          <cell r="E997">
            <v>-9.5060000000000006E-2</v>
          </cell>
          <cell r="F997">
            <v>0.41835</v>
          </cell>
        </row>
        <row r="998">
          <cell r="A998" t="str">
            <v>Native Hawaiian or Pacific Islander</v>
          </cell>
          <cell r="B998">
            <v>1.56647</v>
          </cell>
          <cell r="C998">
            <v>1.23153</v>
          </cell>
          <cell r="D998">
            <v>-0.33494000000000002</v>
          </cell>
          <cell r="E998">
            <v>-0.1183</v>
          </cell>
          <cell r="F998">
            <v>3.9620000000000002E-2</v>
          </cell>
        </row>
        <row r="999">
          <cell r="A999" t="str">
            <v>American Indian or Alaska Native</v>
          </cell>
          <cell r="B999">
            <v>1.6511400000000001</v>
          </cell>
          <cell r="C999">
            <v>2.15517</v>
          </cell>
          <cell r="D999">
            <v>0.50402999999999998</v>
          </cell>
          <cell r="E999">
            <v>-0.11259</v>
          </cell>
          <cell r="F999">
            <v>-5.6750000000000002E-2</v>
          </cell>
        </row>
        <row r="1000">
          <cell r="A1000" t="str">
            <v>Multiple Races</v>
          </cell>
          <cell r="B1000">
            <v>2.0321799999999999</v>
          </cell>
          <cell r="C1000">
            <v>2.46305</v>
          </cell>
          <cell r="D1000">
            <v>0.43087999999999999</v>
          </cell>
          <cell r="E1000">
            <v>-0.25409999999999999</v>
          </cell>
          <cell r="F1000">
            <v>-0.10949</v>
          </cell>
        </row>
        <row r="1001">
          <cell r="A1001" t="str">
            <v>Highschool Dropout</v>
          </cell>
          <cell r="B1001">
            <v>14.937239999999999</v>
          </cell>
          <cell r="C1001">
            <v>10.45025</v>
          </cell>
          <cell r="D1001">
            <v>-4.4869899999999996</v>
          </cell>
          <cell r="E1001">
            <v>-0.13616</v>
          </cell>
          <cell r="F1001">
            <v>0.61092999999999997</v>
          </cell>
        </row>
        <row r="1002">
          <cell r="A1002" t="str">
            <v>AA or PS</v>
          </cell>
          <cell r="B1002">
            <v>9.7071100000000001</v>
          </cell>
          <cell r="C1002">
            <v>8.7826599999999999</v>
          </cell>
          <cell r="D1002">
            <v>-0.92445999999999995</v>
          </cell>
          <cell r="E1002">
            <v>-6.8330000000000002E-2</v>
          </cell>
          <cell r="F1002">
            <v>6.3170000000000004E-2</v>
          </cell>
        </row>
        <row r="1003">
          <cell r="A1003" t="str">
            <v>BA or MA+</v>
          </cell>
          <cell r="B1003">
            <v>9.6652699999999996</v>
          </cell>
          <cell r="C1003">
            <v>15.23068</v>
          </cell>
          <cell r="D1003">
            <v>5.56541</v>
          </cell>
          <cell r="E1003">
            <v>8.3419999999999994E-2</v>
          </cell>
          <cell r="F1003">
            <v>0.46423999999999999</v>
          </cell>
        </row>
        <row r="1004">
          <cell r="A1004" t="str">
            <v>Disabled</v>
          </cell>
          <cell r="B1004">
            <v>3.3666999999999998</v>
          </cell>
          <cell r="C1004">
            <v>3.46062</v>
          </cell>
          <cell r="D1004">
            <v>9.3920000000000003E-2</v>
          </cell>
          <cell r="E1004">
            <v>-7.9899999999999999E-2</v>
          </cell>
          <cell r="F1004">
            <v>-7.4999999999999997E-3</v>
          </cell>
        </row>
        <row r="1005">
          <cell r="A1005" t="str">
            <v>Veterans</v>
          </cell>
          <cell r="B1005">
            <v>6.3636400000000002</v>
          </cell>
          <cell r="C1005">
            <v>5.4113699999999998</v>
          </cell>
          <cell r="D1005">
            <v>-0.95226</v>
          </cell>
          <cell r="E1005">
            <v>4.6039999999999998E-2</v>
          </cell>
          <cell r="F1005">
            <v>-4.3839999999999997E-2</v>
          </cell>
        </row>
        <row r="1006">
          <cell r="A1006" t="str">
            <v>Wage Before Participation</v>
          </cell>
          <cell r="B1006">
            <v>37.644629999999999</v>
          </cell>
          <cell r="C1006">
            <v>38.595039999999997</v>
          </cell>
          <cell r="D1006">
            <v>0.95040999999999998</v>
          </cell>
          <cell r="E1006">
            <v>3.2689999999999997E-2</v>
          </cell>
          <cell r="F1006">
            <v>3.107E-2</v>
          </cell>
        </row>
        <row r="1007">
          <cell r="A1007" t="str">
            <v>Coenrolled in WP</v>
          </cell>
          <cell r="B1007">
            <v>56.363639999999997</v>
          </cell>
          <cell r="C1007">
            <v>37.327440000000003</v>
          </cell>
          <cell r="D1007">
            <v>-19.036190000000001</v>
          </cell>
          <cell r="E1007">
            <v>-4.3020000000000003E-2</v>
          </cell>
          <cell r="F1007">
            <v>0.81894</v>
          </cell>
        </row>
        <row r="1008">
          <cell r="A1008" t="str">
            <v>Limited English</v>
          </cell>
          <cell r="B1008">
            <v>1.5062800000000001</v>
          </cell>
          <cell r="C1008">
            <v>1.2784899999999999</v>
          </cell>
          <cell r="D1008">
            <v>-0.22778999999999999</v>
          </cell>
          <cell r="E1008">
            <v>-3.465E-2</v>
          </cell>
          <cell r="F1008">
            <v>7.8899999999999994E-3</v>
          </cell>
        </row>
        <row r="1009">
          <cell r="A1009" t="str">
            <v>Single Parent</v>
          </cell>
          <cell r="B1009">
            <v>7.19665</v>
          </cell>
          <cell r="C1009">
            <v>11.117290000000001</v>
          </cell>
          <cell r="D1009">
            <v>3.9206300000000001</v>
          </cell>
          <cell r="E1009">
            <v>9.6000000000000002E-4</v>
          </cell>
          <cell r="F1009">
            <v>3.7699999999999999E-3</v>
          </cell>
        </row>
        <row r="1010">
          <cell r="A1010" t="str">
            <v>Low Income</v>
          </cell>
          <cell r="B1010">
            <v>24.10042</v>
          </cell>
          <cell r="C1010">
            <v>32.795999999999999</v>
          </cell>
          <cell r="D1010">
            <v>8.6955799999999996</v>
          </cell>
          <cell r="E1010">
            <v>3.6150000000000002E-2</v>
          </cell>
          <cell r="F1010">
            <v>0.31435999999999997</v>
          </cell>
        </row>
        <row r="1011">
          <cell r="A1011" t="str">
            <v>Homeless</v>
          </cell>
          <cell r="B1011">
            <v>1.2552300000000001</v>
          </cell>
          <cell r="C1011">
            <v>5.0027799999999996</v>
          </cell>
          <cell r="D1011">
            <v>3.7475499999999999</v>
          </cell>
          <cell r="E1011">
            <v>-9.0319999999999998E-2</v>
          </cell>
          <cell r="F1011">
            <v>-0.33845999999999998</v>
          </cell>
        </row>
        <row r="1012">
          <cell r="A1012" t="str">
            <v>Offender</v>
          </cell>
          <cell r="B1012">
            <v>5.2719699999999996</v>
          </cell>
          <cell r="C1012">
            <v>13.952199999999999</v>
          </cell>
          <cell r="D1012">
            <v>8.6802299999999999</v>
          </cell>
          <cell r="E1012">
            <v>-5.2850000000000001E-2</v>
          </cell>
          <cell r="F1012">
            <v>-0.45873999999999998</v>
          </cell>
        </row>
        <row r="1013">
          <cell r="A1013" t="str">
            <v>UI Claimant</v>
          </cell>
          <cell r="B1013">
            <v>17.447700000000001</v>
          </cell>
          <cell r="C1013">
            <v>11.50639</v>
          </cell>
          <cell r="D1013">
            <v>-5.9413099999999996</v>
          </cell>
          <cell r="E1013">
            <v>-2.0129999999999999E-2</v>
          </cell>
          <cell r="F1013">
            <v>0.1196</v>
          </cell>
        </row>
        <row r="1014">
          <cell r="A1014" t="str">
            <v>Unemployment Rate</v>
          </cell>
          <cell r="B1014">
            <v>13.566700000000001</v>
          </cell>
          <cell r="C1014">
            <v>10.8583</v>
          </cell>
          <cell r="D1014">
            <v>-2.7084000000000001</v>
          </cell>
          <cell r="E1014">
            <v>-0.97082000000000002</v>
          </cell>
          <cell r="F1014">
            <v>2.6293600000000001</v>
          </cell>
        </row>
        <row r="1016">
          <cell r="A1016" t="str">
            <v xml:space="preserve">New Hampshire       </v>
          </cell>
        </row>
        <row r="1017">
          <cell r="A1017" t="str">
            <v>Measure</v>
          </cell>
          <cell r="B1017" t="str">
            <v>Entered_Employment_Rate</v>
          </cell>
          <cell r="C1017" t="str">
            <v>Year</v>
          </cell>
        </row>
        <row r="1018">
          <cell r="A1018" t="str">
            <v>State Fips Code</v>
          </cell>
          <cell r="B1018">
            <v>33</v>
          </cell>
          <cell r="C1018">
            <v>2011</v>
          </cell>
        </row>
        <row r="1019">
          <cell r="A1019" t="str">
            <v>Actual Outcome</v>
          </cell>
          <cell r="B1019">
            <v>71.900000000000006</v>
          </cell>
          <cell r="C1019">
            <v>2011</v>
          </cell>
        </row>
        <row r="1020">
          <cell r="A1020" t="str">
            <v>Total Adjustment</v>
          </cell>
          <cell r="B1020">
            <v>-2.5</v>
          </cell>
          <cell r="C1020">
            <v>2013</v>
          </cell>
        </row>
        <row r="1021">
          <cell r="A1021" t="str">
            <v>Target</v>
          </cell>
          <cell r="B1021">
            <v>69.400000000000006</v>
          </cell>
          <cell r="C1021">
            <v>2013</v>
          </cell>
        </row>
        <row r="1023">
          <cell r="A1023" t="str">
            <v>Variables</v>
          </cell>
          <cell r="B1023" t="str">
            <v>Base_Year</v>
          </cell>
          <cell r="C1023" t="str">
            <v>Current_Values</v>
          </cell>
          <cell r="D1023" t="str">
            <v>Difference</v>
          </cell>
          <cell r="E1023" t="str">
            <v>Weights</v>
          </cell>
          <cell r="F1023" t="str">
            <v>Effect_Per_Factor</v>
          </cell>
        </row>
        <row r="1024">
          <cell r="A1024" t="str">
            <v>Female</v>
          </cell>
          <cell r="B1024">
            <v>64.495109999999997</v>
          </cell>
          <cell r="C1024">
            <v>56.481479999999998</v>
          </cell>
          <cell r="D1024">
            <v>-8.0136299999999991</v>
          </cell>
          <cell r="E1024">
            <v>6.7909999999999998E-2</v>
          </cell>
          <cell r="F1024">
            <v>-0.54418999999999995</v>
          </cell>
        </row>
        <row r="1025">
          <cell r="A1025" t="str">
            <v>Age 26-35</v>
          </cell>
          <cell r="B1025">
            <v>26.710100000000001</v>
          </cell>
          <cell r="C1025">
            <v>25.462959999999999</v>
          </cell>
          <cell r="D1025">
            <v>-1.2471300000000001</v>
          </cell>
          <cell r="E1025">
            <v>5.9800000000000001E-3</v>
          </cell>
          <cell r="F1025">
            <v>-7.4599999999999996E-3</v>
          </cell>
        </row>
        <row r="1026">
          <cell r="A1026" t="str">
            <v>Age 36-45</v>
          </cell>
          <cell r="B1026">
            <v>22.149840000000001</v>
          </cell>
          <cell r="C1026">
            <v>25.925930000000001</v>
          </cell>
          <cell r="D1026">
            <v>3.7760899999999999</v>
          </cell>
          <cell r="E1026">
            <v>1.0319999999999999E-2</v>
          </cell>
          <cell r="F1026">
            <v>3.8980000000000001E-2</v>
          </cell>
        </row>
        <row r="1027">
          <cell r="A1027" t="str">
            <v>Age 46-55</v>
          </cell>
          <cell r="B1027">
            <v>21.498370000000001</v>
          </cell>
          <cell r="C1027">
            <v>29.16667</v>
          </cell>
          <cell r="D1027">
            <v>7.6683000000000003</v>
          </cell>
          <cell r="E1027">
            <v>-4.3589999999999997E-2</v>
          </cell>
          <cell r="F1027">
            <v>-0.33423999999999998</v>
          </cell>
        </row>
        <row r="1028">
          <cell r="A1028" t="str">
            <v>Age 56-65</v>
          </cell>
          <cell r="B1028">
            <v>6.8403900000000002</v>
          </cell>
          <cell r="C1028">
            <v>8.3333300000000001</v>
          </cell>
          <cell r="D1028">
            <v>1.4929399999999999</v>
          </cell>
          <cell r="E1028">
            <v>-0.25239</v>
          </cell>
          <cell r="F1028">
            <v>-0.37680000000000002</v>
          </cell>
        </row>
        <row r="1029">
          <cell r="A1029" t="str">
            <v>Age 66+</v>
          </cell>
          <cell r="B1029">
            <v>0.32573000000000002</v>
          </cell>
          <cell r="C1029">
            <v>0.46295999999999998</v>
          </cell>
          <cell r="D1029">
            <v>0.13722999999999999</v>
          </cell>
          <cell r="E1029">
            <v>-0.89795000000000003</v>
          </cell>
          <cell r="F1029">
            <v>-0.12323000000000001</v>
          </cell>
        </row>
        <row r="1030">
          <cell r="A1030" t="str">
            <v>Hispanic</v>
          </cell>
          <cell r="B1030">
            <v>2.3333300000000001</v>
          </cell>
          <cell r="C1030">
            <v>4.2857099999999999</v>
          </cell>
          <cell r="D1030">
            <v>1.95238</v>
          </cell>
          <cell r="E1030">
            <v>5.6299999999999996E-3</v>
          </cell>
          <cell r="F1030">
            <v>1.099E-2</v>
          </cell>
        </row>
        <row r="1031">
          <cell r="A1031" t="str">
            <v>Asian</v>
          </cell>
          <cell r="B1031">
            <v>3.3333300000000001</v>
          </cell>
          <cell r="C1031">
            <v>2.3809499999999999</v>
          </cell>
          <cell r="D1031">
            <v>-0.95238</v>
          </cell>
          <cell r="E1031">
            <v>9.4799999999999995E-2</v>
          </cell>
          <cell r="F1031">
            <v>-9.0279999999999999E-2</v>
          </cell>
        </row>
        <row r="1032">
          <cell r="A1032" t="str">
            <v>African American</v>
          </cell>
          <cell r="B1032">
            <v>4.6666699999999999</v>
          </cell>
          <cell r="C1032">
            <v>3.3333300000000001</v>
          </cell>
          <cell r="D1032">
            <v>-1.3333299999999999</v>
          </cell>
          <cell r="E1032">
            <v>-9.5060000000000006E-2</v>
          </cell>
          <cell r="F1032">
            <v>0.12675</v>
          </cell>
        </row>
        <row r="1033">
          <cell r="A1033" t="str">
            <v>Native Hawaiian or Pacific Islander</v>
          </cell>
          <cell r="B1033">
            <v>0</v>
          </cell>
          <cell r="C1033">
            <v>0</v>
          </cell>
          <cell r="D1033">
            <v>0</v>
          </cell>
          <cell r="E1033">
            <v>-0.1183</v>
          </cell>
          <cell r="F1033">
            <v>0</v>
          </cell>
        </row>
        <row r="1034">
          <cell r="A1034" t="str">
            <v>American Indian or Alaska Native</v>
          </cell>
          <cell r="B1034">
            <v>0</v>
          </cell>
          <cell r="C1034">
            <v>0.95238</v>
          </cell>
          <cell r="D1034">
            <v>0.95238</v>
          </cell>
          <cell r="E1034">
            <v>-0.11259</v>
          </cell>
          <cell r="F1034">
            <v>-0.10723000000000001</v>
          </cell>
        </row>
        <row r="1035">
          <cell r="A1035" t="str">
            <v>Multiple Races</v>
          </cell>
          <cell r="B1035">
            <v>0</v>
          </cell>
          <cell r="C1035">
            <v>0.47619</v>
          </cell>
          <cell r="D1035">
            <v>0.47619</v>
          </cell>
          <cell r="E1035">
            <v>-0.25409999999999999</v>
          </cell>
          <cell r="F1035">
            <v>-0.121</v>
          </cell>
        </row>
        <row r="1036">
          <cell r="A1036" t="str">
            <v>Highschool Dropout</v>
          </cell>
          <cell r="B1036">
            <v>9.8484800000000003</v>
          </cell>
          <cell r="C1036">
            <v>9.0361399999999996</v>
          </cell>
          <cell r="D1036">
            <v>-0.81233999999999995</v>
          </cell>
          <cell r="E1036">
            <v>-0.13616</v>
          </cell>
          <cell r="F1036">
            <v>0.11061</v>
          </cell>
        </row>
        <row r="1037">
          <cell r="A1037" t="str">
            <v>AA or PS</v>
          </cell>
          <cell r="B1037">
            <v>4.5454499999999998</v>
          </cell>
          <cell r="C1037">
            <v>6.0240999999999998</v>
          </cell>
          <cell r="D1037">
            <v>1.47864</v>
          </cell>
          <cell r="E1037">
            <v>-6.8330000000000002E-2</v>
          </cell>
          <cell r="F1037">
            <v>-0.10104</v>
          </cell>
        </row>
        <row r="1038">
          <cell r="A1038" t="str">
            <v>BA or MA+</v>
          </cell>
          <cell r="B1038">
            <v>9.0909099999999992</v>
          </cell>
          <cell r="C1038">
            <v>15.06024</v>
          </cell>
          <cell r="D1038">
            <v>5.9693300000000002</v>
          </cell>
          <cell r="E1038">
            <v>8.3419999999999994E-2</v>
          </cell>
          <cell r="F1038">
            <v>0.49792999999999998</v>
          </cell>
        </row>
        <row r="1039">
          <cell r="A1039" t="str">
            <v>Disabled</v>
          </cell>
          <cell r="B1039">
            <v>5.8823499999999997</v>
          </cell>
          <cell r="C1039">
            <v>7.8703700000000003</v>
          </cell>
          <cell r="D1039">
            <v>1.9880199999999999</v>
          </cell>
          <cell r="E1039">
            <v>-7.9899999999999999E-2</v>
          </cell>
          <cell r="F1039">
            <v>-0.15884000000000001</v>
          </cell>
        </row>
        <row r="1040">
          <cell r="A1040" t="str">
            <v>Veterans</v>
          </cell>
          <cell r="B1040">
            <v>8.1433199999999992</v>
          </cell>
          <cell r="C1040">
            <v>5.5555599999999998</v>
          </cell>
          <cell r="D1040">
            <v>-2.5877699999999999</v>
          </cell>
          <cell r="E1040">
            <v>4.6039999999999998E-2</v>
          </cell>
          <cell r="F1040">
            <v>-0.11913</v>
          </cell>
        </row>
        <row r="1041">
          <cell r="A1041" t="str">
            <v>Wage Before Participation</v>
          </cell>
          <cell r="B1041">
            <v>43.973939999999999</v>
          </cell>
          <cell r="C1041">
            <v>39.869280000000003</v>
          </cell>
          <cell r="D1041">
            <v>-4.10466</v>
          </cell>
          <cell r="E1041">
            <v>3.2689999999999997E-2</v>
          </cell>
          <cell r="F1041">
            <v>-0.13417000000000001</v>
          </cell>
        </row>
        <row r="1042">
          <cell r="A1042" t="str">
            <v>Coenrolled in WP</v>
          </cell>
          <cell r="B1042">
            <v>0</v>
          </cell>
          <cell r="C1042">
            <v>20.370370000000001</v>
          </cell>
          <cell r="D1042">
            <v>20.370370000000001</v>
          </cell>
          <cell r="E1042">
            <v>-4.3020000000000003E-2</v>
          </cell>
          <cell r="F1042">
            <v>-0.87633000000000005</v>
          </cell>
        </row>
        <row r="1043">
          <cell r="A1043" t="str">
            <v>Limited English</v>
          </cell>
          <cell r="B1043">
            <v>5.2264799999999996</v>
          </cell>
          <cell r="C1043">
            <v>4.8648600000000002</v>
          </cell>
          <cell r="D1043">
            <v>-0.36162</v>
          </cell>
          <cell r="E1043">
            <v>-3.465E-2</v>
          </cell>
          <cell r="F1043">
            <v>1.2529999999999999E-2</v>
          </cell>
        </row>
        <row r="1044">
          <cell r="A1044" t="str">
            <v>Single Parent</v>
          </cell>
          <cell r="B1044">
            <v>27.526129999999998</v>
          </cell>
          <cell r="C1044">
            <v>28.64865</v>
          </cell>
          <cell r="D1044">
            <v>1.12252</v>
          </cell>
          <cell r="E1044">
            <v>9.6000000000000002E-4</v>
          </cell>
          <cell r="F1044">
            <v>1.08E-3</v>
          </cell>
        </row>
        <row r="1045">
          <cell r="A1045" t="str">
            <v>Low Income</v>
          </cell>
          <cell r="B1045">
            <v>89.547039999999996</v>
          </cell>
          <cell r="C1045">
            <v>90.810810000000004</v>
          </cell>
          <cell r="D1045">
            <v>1.2637700000000001</v>
          </cell>
          <cell r="E1045">
            <v>3.6150000000000002E-2</v>
          </cell>
          <cell r="F1045">
            <v>4.5690000000000001E-2</v>
          </cell>
        </row>
        <row r="1046">
          <cell r="A1046" t="str">
            <v>Homeless</v>
          </cell>
          <cell r="B1046">
            <v>2.0905900000000002</v>
          </cell>
          <cell r="C1046">
            <v>3.2432400000000001</v>
          </cell>
          <cell r="D1046">
            <v>1.15265</v>
          </cell>
          <cell r="E1046">
            <v>-9.0319999999999998E-2</v>
          </cell>
          <cell r="F1046">
            <v>-0.1041</v>
          </cell>
        </row>
        <row r="1047">
          <cell r="A1047" t="str">
            <v>Offender</v>
          </cell>
          <cell r="B1047">
            <v>5.2264799999999996</v>
          </cell>
          <cell r="C1047">
            <v>8.1081099999999999</v>
          </cell>
          <cell r="D1047">
            <v>2.8816299999999999</v>
          </cell>
          <cell r="E1047">
            <v>-5.2850000000000001E-2</v>
          </cell>
          <cell r="F1047">
            <v>-0.15229000000000001</v>
          </cell>
        </row>
        <row r="1048">
          <cell r="A1048" t="str">
            <v>UI Claimant</v>
          </cell>
          <cell r="B1048">
            <v>26.480840000000001</v>
          </cell>
          <cell r="C1048">
            <v>26.48649</v>
          </cell>
          <cell r="D1048">
            <v>5.6499999999999996E-3</v>
          </cell>
          <cell r="E1048">
            <v>-2.0129999999999999E-2</v>
          </cell>
          <cell r="F1048">
            <v>-1.1E-4</v>
          </cell>
        </row>
        <row r="1049">
          <cell r="A1049" t="str">
            <v>Unemployment Rate</v>
          </cell>
          <cell r="B1049">
            <v>5.6</v>
          </cell>
          <cell r="C1049">
            <v>5.6082999999999998</v>
          </cell>
          <cell r="D1049">
            <v>8.3000000000000001E-3</v>
          </cell>
          <cell r="E1049">
            <v>-0.97082000000000002</v>
          </cell>
          <cell r="F1049">
            <v>-8.0599999999999995E-3</v>
          </cell>
        </row>
        <row r="1051">
          <cell r="A1051" t="str">
            <v xml:space="preserve">New Jersey          </v>
          </cell>
        </row>
        <row r="1052">
          <cell r="A1052" t="str">
            <v>Measure</v>
          </cell>
          <cell r="B1052" t="str">
            <v>Entered_Employment_Rate</v>
          </cell>
          <cell r="C1052" t="str">
            <v>Year</v>
          </cell>
        </row>
        <row r="1053">
          <cell r="A1053" t="str">
            <v>State Fips Code</v>
          </cell>
          <cell r="B1053">
            <v>34</v>
          </cell>
          <cell r="C1053">
            <v>2011</v>
          </cell>
        </row>
        <row r="1054">
          <cell r="A1054" t="str">
            <v>Actual Outcome</v>
          </cell>
          <cell r="B1054">
            <v>84.3</v>
          </cell>
          <cell r="C1054">
            <v>2011</v>
          </cell>
        </row>
        <row r="1055">
          <cell r="A1055" t="str">
            <v>Total Adjustment</v>
          </cell>
          <cell r="B1055">
            <v>0.3</v>
          </cell>
          <cell r="C1055">
            <v>2013</v>
          </cell>
        </row>
        <row r="1056">
          <cell r="A1056" t="str">
            <v>Target</v>
          </cell>
          <cell r="B1056">
            <v>84.6</v>
          </cell>
          <cell r="C1056">
            <v>2013</v>
          </cell>
        </row>
        <row r="1058">
          <cell r="A1058" t="str">
            <v>Variables</v>
          </cell>
          <cell r="B1058" t="str">
            <v>Base_Year</v>
          </cell>
          <cell r="C1058" t="str">
            <v>Current_Values</v>
          </cell>
          <cell r="D1058" t="str">
            <v>Difference</v>
          </cell>
          <cell r="E1058" t="str">
            <v>Weights</v>
          </cell>
          <cell r="F1058" t="str">
            <v>Effect_Per_Factor</v>
          </cell>
        </row>
        <row r="1059">
          <cell r="A1059" t="str">
            <v>Female</v>
          </cell>
          <cell r="B1059">
            <v>57.328499999999998</v>
          </cell>
          <cell r="C1059">
            <v>56.278709999999997</v>
          </cell>
          <cell r="D1059">
            <v>-1.0497799999999999</v>
          </cell>
          <cell r="E1059">
            <v>6.7909999999999998E-2</v>
          </cell>
          <cell r="F1059">
            <v>-7.1290000000000006E-2</v>
          </cell>
        </row>
        <row r="1060">
          <cell r="A1060" t="str">
            <v>Age 26-35</v>
          </cell>
          <cell r="B1060">
            <v>28.969439999999999</v>
          </cell>
          <cell r="C1060">
            <v>29.99241</v>
          </cell>
          <cell r="D1060">
            <v>1.0229600000000001</v>
          </cell>
          <cell r="E1060">
            <v>5.9800000000000001E-3</v>
          </cell>
          <cell r="F1060">
            <v>6.1199999999999996E-3</v>
          </cell>
        </row>
        <row r="1061">
          <cell r="A1061" t="str">
            <v>Age 36-45</v>
          </cell>
          <cell r="B1061">
            <v>26.003589999999999</v>
          </cell>
          <cell r="C1061">
            <v>23.955960000000001</v>
          </cell>
          <cell r="D1061">
            <v>-2.0476299999999998</v>
          </cell>
          <cell r="E1061">
            <v>1.0319999999999999E-2</v>
          </cell>
          <cell r="F1061">
            <v>-2.1139999999999999E-2</v>
          </cell>
        </row>
        <row r="1062">
          <cell r="A1062" t="str">
            <v>Age 46-55</v>
          </cell>
          <cell r="B1062">
            <v>18.36429</v>
          </cell>
          <cell r="C1062">
            <v>18.147300000000001</v>
          </cell>
          <cell r="D1062">
            <v>-0.21698999999999999</v>
          </cell>
          <cell r="E1062">
            <v>-4.3589999999999997E-2</v>
          </cell>
          <cell r="F1062">
            <v>9.4599999999999997E-3</v>
          </cell>
        </row>
        <row r="1063">
          <cell r="A1063" t="str">
            <v>Age 56-65</v>
          </cell>
          <cell r="B1063">
            <v>6.2013199999999999</v>
          </cell>
          <cell r="C1063">
            <v>6.5299899999999997</v>
          </cell>
          <cell r="D1063">
            <v>0.32867000000000002</v>
          </cell>
          <cell r="E1063">
            <v>-0.25239</v>
          </cell>
          <cell r="F1063">
            <v>-8.2949999999999996E-2</v>
          </cell>
        </row>
        <row r="1064">
          <cell r="A1064" t="str">
            <v>Age 66+</v>
          </cell>
          <cell r="B1064">
            <v>0.59916000000000003</v>
          </cell>
          <cell r="C1064">
            <v>0.68337000000000003</v>
          </cell>
          <cell r="D1064">
            <v>8.4209999999999993E-2</v>
          </cell>
          <cell r="E1064">
            <v>-0.89795000000000003</v>
          </cell>
          <cell r="F1064">
            <v>-7.5620000000000007E-2</v>
          </cell>
        </row>
        <row r="1065">
          <cell r="A1065" t="str">
            <v>Hispanic</v>
          </cell>
          <cell r="B1065">
            <v>20.581659999999999</v>
          </cell>
          <cell r="C1065">
            <v>20.145630000000001</v>
          </cell>
          <cell r="D1065">
            <v>-0.43602000000000002</v>
          </cell>
          <cell r="E1065">
            <v>5.6299999999999996E-3</v>
          </cell>
          <cell r="F1065">
            <v>-2.4499999999999999E-3</v>
          </cell>
        </row>
        <row r="1066">
          <cell r="A1066" t="str">
            <v>Asian</v>
          </cell>
          <cell r="B1066">
            <v>2.1732200000000002</v>
          </cell>
          <cell r="C1066">
            <v>2.1844700000000001</v>
          </cell>
          <cell r="D1066">
            <v>1.125E-2</v>
          </cell>
          <cell r="E1066">
            <v>9.4799999999999995E-2</v>
          </cell>
          <cell r="F1066">
            <v>1.07E-3</v>
          </cell>
        </row>
        <row r="1067">
          <cell r="A1067" t="str">
            <v>African American</v>
          </cell>
          <cell r="B1067">
            <v>41.067430000000002</v>
          </cell>
          <cell r="C1067">
            <v>43.042070000000002</v>
          </cell>
          <cell r="D1067">
            <v>1.97464</v>
          </cell>
          <cell r="E1067">
            <v>-9.5060000000000006E-2</v>
          </cell>
          <cell r="F1067">
            <v>-0.18770999999999999</v>
          </cell>
        </row>
        <row r="1068">
          <cell r="A1068" t="str">
            <v>Native Hawaiian or Pacific Islander</v>
          </cell>
          <cell r="B1068">
            <v>0.12784000000000001</v>
          </cell>
          <cell r="C1068">
            <v>0.28316999999999998</v>
          </cell>
          <cell r="D1068">
            <v>0.15534000000000001</v>
          </cell>
          <cell r="E1068">
            <v>-0.1183</v>
          </cell>
          <cell r="F1068">
            <v>-1.8380000000000001E-2</v>
          </cell>
        </row>
        <row r="1069">
          <cell r="A1069" t="str">
            <v>American Indian or Alaska Native</v>
          </cell>
          <cell r="B1069">
            <v>0.19175</v>
          </cell>
          <cell r="C1069">
            <v>0.20227000000000001</v>
          </cell>
          <cell r="D1069">
            <v>1.051E-2</v>
          </cell>
          <cell r="E1069">
            <v>-0.11259</v>
          </cell>
          <cell r="F1069">
            <v>-1.1800000000000001E-3</v>
          </cell>
        </row>
        <row r="1070">
          <cell r="A1070" t="str">
            <v>Multiple Races</v>
          </cell>
          <cell r="B1070">
            <v>0.76702000000000004</v>
          </cell>
          <cell r="C1070">
            <v>0.52588999999999997</v>
          </cell>
          <cell r="D1070">
            <v>-0.24113000000000001</v>
          </cell>
          <cell r="E1070">
            <v>-0.25409999999999999</v>
          </cell>
          <cell r="F1070">
            <v>6.1269999999999998E-2</v>
          </cell>
        </row>
        <row r="1071">
          <cell r="A1071" t="str">
            <v>Highschool Dropout</v>
          </cell>
          <cell r="B1071">
            <v>12.965769999999999</v>
          </cell>
          <cell r="C1071">
            <v>11</v>
          </cell>
          <cell r="D1071">
            <v>-1.96577</v>
          </cell>
          <cell r="E1071">
            <v>-0.13616</v>
          </cell>
          <cell r="F1071">
            <v>0.26765</v>
          </cell>
        </row>
        <row r="1072">
          <cell r="A1072" t="str">
            <v>AA or PS</v>
          </cell>
          <cell r="B1072">
            <v>7.3917000000000002</v>
          </cell>
          <cell r="C1072">
            <v>7.0769200000000003</v>
          </cell>
          <cell r="D1072">
            <v>-0.31478</v>
          </cell>
          <cell r="E1072">
            <v>-6.8330000000000002E-2</v>
          </cell>
          <cell r="F1072">
            <v>2.1510000000000001E-2</v>
          </cell>
        </row>
        <row r="1073">
          <cell r="A1073" t="str">
            <v>BA or MA+</v>
          </cell>
          <cell r="B1073">
            <v>10.3605</v>
          </cell>
          <cell r="C1073">
            <v>10.34615</v>
          </cell>
          <cell r="D1073">
            <v>-1.434E-2</v>
          </cell>
          <cell r="E1073">
            <v>8.3419999999999994E-2</v>
          </cell>
          <cell r="F1073">
            <v>-1.1999999999999999E-3</v>
          </cell>
        </row>
        <row r="1074">
          <cell r="A1074" t="str">
            <v>Disabled</v>
          </cell>
          <cell r="B1074">
            <v>1.3803099999999999</v>
          </cell>
          <cell r="C1074">
            <v>1.6757200000000001</v>
          </cell>
          <cell r="D1074">
            <v>0.29541000000000001</v>
          </cell>
          <cell r="E1074">
            <v>-7.9899999999999999E-2</v>
          </cell>
          <cell r="F1074">
            <v>-2.3599999999999999E-2</v>
          </cell>
        </row>
        <row r="1075">
          <cell r="A1075" t="str">
            <v>Veterans</v>
          </cell>
          <cell r="B1075">
            <v>3.7447599999999999</v>
          </cell>
          <cell r="C1075">
            <v>3.11314</v>
          </cell>
          <cell r="D1075">
            <v>-0.63161999999999996</v>
          </cell>
          <cell r="E1075">
            <v>4.6039999999999998E-2</v>
          </cell>
          <cell r="F1075">
            <v>-2.9080000000000002E-2</v>
          </cell>
        </row>
        <row r="1076">
          <cell r="A1076" t="str">
            <v>Wage Before Participation</v>
          </cell>
          <cell r="B1076">
            <v>31.845420000000001</v>
          </cell>
          <cell r="C1076">
            <v>34.768050000000002</v>
          </cell>
          <cell r="D1076">
            <v>2.9226399999999999</v>
          </cell>
          <cell r="E1076">
            <v>3.2689999999999997E-2</v>
          </cell>
          <cell r="F1076">
            <v>9.554E-2</v>
          </cell>
        </row>
        <row r="1077">
          <cell r="A1077" t="str">
            <v>Coenrolled in WP</v>
          </cell>
          <cell r="B1077">
            <v>89.095269999999999</v>
          </cell>
          <cell r="C1077">
            <v>85.914959999999994</v>
          </cell>
          <cell r="D1077">
            <v>-3.18031</v>
          </cell>
          <cell r="E1077">
            <v>-4.3020000000000003E-2</v>
          </cell>
          <cell r="F1077">
            <v>0.13682</v>
          </cell>
        </row>
        <row r="1078">
          <cell r="A1078" t="str">
            <v>Limited English</v>
          </cell>
          <cell r="B1078">
            <v>1.2117500000000001</v>
          </cell>
          <cell r="C1078">
            <v>1.5</v>
          </cell>
          <cell r="D1078">
            <v>0.28825000000000001</v>
          </cell>
          <cell r="E1078">
            <v>-3.465E-2</v>
          </cell>
          <cell r="F1078">
            <v>-9.9900000000000006E-3</v>
          </cell>
        </row>
        <row r="1079">
          <cell r="A1079" t="str">
            <v>Single Parent</v>
          </cell>
          <cell r="B1079">
            <v>14.571339999999999</v>
          </cell>
          <cell r="C1079">
            <v>15.076919999999999</v>
          </cell>
          <cell r="D1079">
            <v>0.50558000000000003</v>
          </cell>
          <cell r="E1079">
            <v>9.6000000000000002E-4</v>
          </cell>
          <cell r="F1079">
            <v>4.8999999999999998E-4</v>
          </cell>
        </row>
        <row r="1080">
          <cell r="A1080" t="str">
            <v>Low Income</v>
          </cell>
          <cell r="B1080">
            <v>77.835049999999995</v>
          </cell>
          <cell r="C1080">
            <v>84.269229999999993</v>
          </cell>
          <cell r="D1080">
            <v>6.4341799999999996</v>
          </cell>
          <cell r="E1080">
            <v>3.6150000000000002E-2</v>
          </cell>
          <cell r="F1080">
            <v>0.23261000000000001</v>
          </cell>
        </row>
        <row r="1081">
          <cell r="A1081" t="str">
            <v>Homeless</v>
          </cell>
          <cell r="B1081">
            <v>0.72704999999999997</v>
          </cell>
          <cell r="C1081">
            <v>0.5</v>
          </cell>
          <cell r="D1081">
            <v>-0.22705</v>
          </cell>
          <cell r="E1081">
            <v>-9.0319999999999998E-2</v>
          </cell>
          <cell r="F1081">
            <v>2.051E-2</v>
          </cell>
        </row>
        <row r="1082">
          <cell r="A1082" t="str">
            <v>Offender</v>
          </cell>
          <cell r="B1082">
            <v>4.57437</v>
          </cell>
          <cell r="C1082">
            <v>3.9230800000000001</v>
          </cell>
          <cell r="D1082">
            <v>-0.65129000000000004</v>
          </cell>
          <cell r="E1082">
            <v>-5.2850000000000001E-2</v>
          </cell>
          <cell r="F1082">
            <v>3.4419999999999999E-2</v>
          </cell>
        </row>
        <row r="1083">
          <cell r="A1083" t="str">
            <v>UI Claimant</v>
          </cell>
          <cell r="B1083">
            <v>67.282640000000001</v>
          </cell>
          <cell r="C1083">
            <v>65.269229999999993</v>
          </cell>
          <cell r="D1083">
            <v>-2.0134099999999999</v>
          </cell>
          <cell r="E1083">
            <v>-2.0129999999999999E-2</v>
          </cell>
          <cell r="F1083">
            <v>4.0529999999999997E-2</v>
          </cell>
        </row>
        <row r="1084">
          <cell r="A1084" t="str">
            <v>Unemployment Rate</v>
          </cell>
          <cell r="B1084">
            <v>9.4332999999999991</v>
          </cell>
          <cell r="C1084">
            <v>9.5250000000000004</v>
          </cell>
          <cell r="D1084">
            <v>9.1700000000000004E-2</v>
          </cell>
          <cell r="E1084">
            <v>-0.97082000000000002</v>
          </cell>
          <cell r="F1084">
            <v>-8.9020000000000002E-2</v>
          </cell>
        </row>
        <row r="1086">
          <cell r="A1086" t="str">
            <v xml:space="preserve">New Mexico          </v>
          </cell>
        </row>
        <row r="1087">
          <cell r="A1087" t="str">
            <v>Measure</v>
          </cell>
          <cell r="B1087" t="str">
            <v>Entered_Employment_Rate</v>
          </cell>
          <cell r="C1087" t="str">
            <v>Year</v>
          </cell>
        </row>
        <row r="1088">
          <cell r="A1088" t="str">
            <v>State Fips Code</v>
          </cell>
          <cell r="B1088">
            <v>35</v>
          </cell>
          <cell r="C1088">
            <v>2011</v>
          </cell>
        </row>
        <row r="1089">
          <cell r="A1089" t="str">
            <v>Actual Outcome</v>
          </cell>
          <cell r="B1089">
            <v>65.599999999999994</v>
          </cell>
          <cell r="C1089">
            <v>2011</v>
          </cell>
        </row>
        <row r="1090">
          <cell r="A1090" t="str">
            <v>Total Adjustment</v>
          </cell>
          <cell r="B1090">
            <v>0.2</v>
          </cell>
          <cell r="C1090">
            <v>2013</v>
          </cell>
        </row>
        <row r="1091">
          <cell r="A1091" t="str">
            <v>Target</v>
          </cell>
          <cell r="B1091">
            <v>65.8</v>
          </cell>
          <cell r="C1091">
            <v>2013</v>
          </cell>
        </row>
        <row r="1093">
          <cell r="A1093" t="str">
            <v>Variables</v>
          </cell>
          <cell r="B1093" t="str">
            <v>Base_Year</v>
          </cell>
          <cell r="C1093" t="str">
            <v>Current_Values</v>
          </cell>
          <cell r="D1093" t="str">
            <v>Difference</v>
          </cell>
          <cell r="E1093" t="str">
            <v>Weights</v>
          </cell>
          <cell r="F1093" t="str">
            <v>Effect_Per_Factor</v>
          </cell>
        </row>
        <row r="1094">
          <cell r="A1094" t="str">
            <v>Female</v>
          </cell>
          <cell r="B1094">
            <v>56</v>
          </cell>
          <cell r="C1094">
            <v>47.911549999999998</v>
          </cell>
          <cell r="D1094">
            <v>-8.0884499999999999</v>
          </cell>
          <cell r="E1094">
            <v>6.7909999999999998E-2</v>
          </cell>
          <cell r="F1094">
            <v>-0.54927000000000004</v>
          </cell>
        </row>
        <row r="1095">
          <cell r="A1095" t="str">
            <v>Age 26-35</v>
          </cell>
          <cell r="B1095">
            <v>24.8</v>
          </cell>
          <cell r="C1095">
            <v>27.02703</v>
          </cell>
          <cell r="D1095">
            <v>2.2270300000000001</v>
          </cell>
          <cell r="E1095">
            <v>5.9800000000000001E-3</v>
          </cell>
          <cell r="F1095">
            <v>1.332E-2</v>
          </cell>
        </row>
        <row r="1096">
          <cell r="A1096" t="str">
            <v>Age 36-45</v>
          </cell>
          <cell r="B1096">
            <v>24.2</v>
          </cell>
          <cell r="C1096">
            <v>18.181819999999998</v>
          </cell>
          <cell r="D1096">
            <v>-6.0181800000000001</v>
          </cell>
          <cell r="E1096">
            <v>1.0319999999999999E-2</v>
          </cell>
          <cell r="F1096">
            <v>-6.2129999999999998E-2</v>
          </cell>
        </row>
        <row r="1097">
          <cell r="A1097" t="str">
            <v>Age 46-55</v>
          </cell>
          <cell r="B1097">
            <v>21.6</v>
          </cell>
          <cell r="C1097">
            <v>17.199020000000001</v>
          </cell>
          <cell r="D1097">
            <v>-4.4009799999999997</v>
          </cell>
          <cell r="E1097">
            <v>-4.3589999999999997E-2</v>
          </cell>
          <cell r="F1097">
            <v>0.19183</v>
          </cell>
        </row>
        <row r="1098">
          <cell r="A1098" t="str">
            <v>Age 56-65</v>
          </cell>
          <cell r="B1098">
            <v>7.8</v>
          </cell>
          <cell r="C1098">
            <v>5.8968100000000003</v>
          </cell>
          <cell r="D1098">
            <v>-1.9031899999999999</v>
          </cell>
          <cell r="E1098">
            <v>-0.25239</v>
          </cell>
          <cell r="F1098">
            <v>0.48033999999999999</v>
          </cell>
        </row>
        <row r="1099">
          <cell r="A1099" t="str">
            <v>Age 66+</v>
          </cell>
          <cell r="B1099">
            <v>0.6</v>
          </cell>
          <cell r="C1099">
            <v>0.98280000000000001</v>
          </cell>
          <cell r="D1099">
            <v>0.38279999999999997</v>
          </cell>
          <cell r="E1099">
            <v>-0.89795000000000003</v>
          </cell>
          <cell r="F1099">
            <v>-0.34373999999999999</v>
          </cell>
        </row>
        <row r="1100">
          <cell r="A1100" t="str">
            <v>Hispanic</v>
          </cell>
          <cell r="B1100">
            <v>43.187660000000001</v>
          </cell>
          <cell r="C1100">
            <v>48.710599999999999</v>
          </cell>
          <cell r="D1100">
            <v>5.5229400000000002</v>
          </cell>
          <cell r="E1100">
            <v>5.6299999999999996E-3</v>
          </cell>
          <cell r="F1100">
            <v>3.108E-2</v>
          </cell>
        </row>
        <row r="1101">
          <cell r="A1101" t="str">
            <v>Asian</v>
          </cell>
          <cell r="B1101">
            <v>0.51414000000000004</v>
          </cell>
          <cell r="C1101">
            <v>0.85960000000000003</v>
          </cell>
          <cell r="D1101">
            <v>0.34545999999999999</v>
          </cell>
          <cell r="E1101">
            <v>9.4799999999999995E-2</v>
          </cell>
          <cell r="F1101">
            <v>3.2750000000000001E-2</v>
          </cell>
        </row>
        <row r="1102">
          <cell r="A1102" t="str">
            <v>African American</v>
          </cell>
          <cell r="B1102">
            <v>2.5706899999999999</v>
          </cell>
          <cell r="C1102">
            <v>3.7249300000000001</v>
          </cell>
          <cell r="D1102">
            <v>1.1542300000000001</v>
          </cell>
          <cell r="E1102">
            <v>-9.5060000000000006E-2</v>
          </cell>
          <cell r="F1102">
            <v>-0.10972</v>
          </cell>
        </row>
        <row r="1103">
          <cell r="A1103" t="str">
            <v>Native Hawaiian or Pacific Islander</v>
          </cell>
          <cell r="B1103">
            <v>0.25707000000000002</v>
          </cell>
          <cell r="C1103">
            <v>0</v>
          </cell>
          <cell r="D1103">
            <v>-0.25707000000000002</v>
          </cell>
          <cell r="E1103">
            <v>-0.1183</v>
          </cell>
          <cell r="F1103">
            <v>3.041E-2</v>
          </cell>
        </row>
        <row r="1104">
          <cell r="A1104" t="str">
            <v>American Indian or Alaska Native</v>
          </cell>
          <cell r="B1104">
            <v>15.681229999999999</v>
          </cell>
          <cell r="C1104">
            <v>15.47278</v>
          </cell>
          <cell r="D1104">
            <v>-0.20845</v>
          </cell>
          <cell r="E1104">
            <v>-0.11259</v>
          </cell>
          <cell r="F1104">
            <v>2.3470000000000001E-2</v>
          </cell>
        </row>
        <row r="1105">
          <cell r="A1105" t="str">
            <v>Multiple Races</v>
          </cell>
          <cell r="B1105">
            <v>1.28535</v>
          </cell>
          <cell r="C1105">
            <v>0.85960000000000003</v>
          </cell>
          <cell r="D1105">
            <v>-0.42575000000000002</v>
          </cell>
          <cell r="E1105">
            <v>-0.25409999999999999</v>
          </cell>
          <cell r="F1105">
            <v>0.10818</v>
          </cell>
        </row>
        <row r="1106">
          <cell r="A1106" t="str">
            <v>Highschool Dropout</v>
          </cell>
          <cell r="B1106">
            <v>5.3533200000000001</v>
          </cell>
          <cell r="C1106">
            <v>8.9514099999999992</v>
          </cell>
          <cell r="D1106">
            <v>3.59809</v>
          </cell>
          <cell r="E1106">
            <v>-0.13616</v>
          </cell>
          <cell r="F1106">
            <v>-0.4899</v>
          </cell>
        </row>
        <row r="1107">
          <cell r="A1107" t="str">
            <v>AA or PS</v>
          </cell>
          <cell r="B1107">
            <v>6.2098500000000003</v>
          </cell>
          <cell r="C1107">
            <v>4.60358</v>
          </cell>
          <cell r="D1107">
            <v>-1.6062700000000001</v>
          </cell>
          <cell r="E1107">
            <v>-6.8330000000000002E-2</v>
          </cell>
          <cell r="F1107">
            <v>0.10976</v>
          </cell>
        </row>
        <row r="1108">
          <cell r="A1108" t="str">
            <v>BA or MA+</v>
          </cell>
          <cell r="B1108">
            <v>11.56317</v>
          </cell>
          <cell r="C1108">
            <v>10.48593</v>
          </cell>
          <cell r="D1108">
            <v>-1.07724</v>
          </cell>
          <cell r="E1108">
            <v>8.3419999999999994E-2</v>
          </cell>
          <cell r="F1108">
            <v>-8.9859999999999995E-2</v>
          </cell>
        </row>
        <row r="1109">
          <cell r="A1109" t="str">
            <v>Disabled</v>
          </cell>
          <cell r="B1109">
            <v>2</v>
          </cell>
          <cell r="C1109">
            <v>1.7199</v>
          </cell>
          <cell r="D1109">
            <v>-0.28010000000000002</v>
          </cell>
          <cell r="E1109">
            <v>-7.9899999999999999E-2</v>
          </cell>
          <cell r="F1109">
            <v>2.2380000000000001E-2</v>
          </cell>
        </row>
        <row r="1110">
          <cell r="A1110" t="str">
            <v>Veterans</v>
          </cell>
          <cell r="B1110">
            <v>4.5999999999999996</v>
          </cell>
          <cell r="C1110">
            <v>5.8968100000000003</v>
          </cell>
          <cell r="D1110">
            <v>1.29681</v>
          </cell>
          <cell r="E1110">
            <v>4.6039999999999998E-2</v>
          </cell>
          <cell r="F1110">
            <v>5.9700000000000003E-2</v>
          </cell>
        </row>
        <row r="1111">
          <cell r="A1111" t="str">
            <v>Wage Before Participation</v>
          </cell>
          <cell r="B1111">
            <v>45.2</v>
          </cell>
          <cell r="C1111">
            <v>40.160640000000001</v>
          </cell>
          <cell r="D1111">
            <v>-5.0393600000000003</v>
          </cell>
          <cell r="E1111">
            <v>3.2689999999999997E-2</v>
          </cell>
          <cell r="F1111">
            <v>-0.16472999999999999</v>
          </cell>
        </row>
        <row r="1112">
          <cell r="A1112" t="str">
            <v>Coenrolled in WP</v>
          </cell>
          <cell r="B1112">
            <v>96.6</v>
          </cell>
          <cell r="C1112">
            <v>95.823099999999997</v>
          </cell>
          <cell r="D1112">
            <v>-0.77690000000000003</v>
          </cell>
          <cell r="E1112">
            <v>-4.3020000000000003E-2</v>
          </cell>
          <cell r="F1112">
            <v>3.3419999999999998E-2</v>
          </cell>
        </row>
        <row r="1113">
          <cell r="A1113" t="str">
            <v>Limited English</v>
          </cell>
          <cell r="B1113">
            <v>0.64239999999999997</v>
          </cell>
          <cell r="C1113">
            <v>0.25574999999999998</v>
          </cell>
          <cell r="D1113">
            <v>-0.38663999999999998</v>
          </cell>
          <cell r="E1113">
            <v>-3.465E-2</v>
          </cell>
          <cell r="F1113">
            <v>1.34E-2</v>
          </cell>
        </row>
        <row r="1114">
          <cell r="A1114" t="str">
            <v>Single Parent</v>
          </cell>
          <cell r="B1114">
            <v>12.84797</v>
          </cell>
          <cell r="C1114">
            <v>7.9283900000000003</v>
          </cell>
          <cell r="D1114">
            <v>-4.9195799999999998</v>
          </cell>
          <cell r="E1114">
            <v>9.6000000000000002E-4</v>
          </cell>
          <cell r="F1114">
            <v>-4.7299999999999998E-3</v>
          </cell>
        </row>
        <row r="1115">
          <cell r="A1115" t="str">
            <v>Low Income</v>
          </cell>
          <cell r="B1115">
            <v>71.734480000000005</v>
          </cell>
          <cell r="C1115">
            <v>71.611249999999998</v>
          </cell>
          <cell r="D1115">
            <v>-0.12322</v>
          </cell>
          <cell r="E1115">
            <v>3.6150000000000002E-2</v>
          </cell>
          <cell r="F1115">
            <v>-4.45E-3</v>
          </cell>
        </row>
        <row r="1116">
          <cell r="A1116" t="str">
            <v>Homeless</v>
          </cell>
          <cell r="B1116">
            <v>0.85653000000000001</v>
          </cell>
          <cell r="C1116">
            <v>0.51151000000000002</v>
          </cell>
          <cell r="D1116">
            <v>-0.34501999999999999</v>
          </cell>
          <cell r="E1116">
            <v>-9.0319999999999998E-2</v>
          </cell>
          <cell r="F1116">
            <v>3.116E-2</v>
          </cell>
        </row>
        <row r="1117">
          <cell r="A1117" t="str">
            <v>Offender</v>
          </cell>
          <cell r="B1117">
            <v>2.5695899999999998</v>
          </cell>
          <cell r="C1117">
            <v>5.1150900000000004</v>
          </cell>
          <cell r="D1117">
            <v>2.5455000000000001</v>
          </cell>
          <cell r="E1117">
            <v>-5.2850000000000001E-2</v>
          </cell>
          <cell r="F1117">
            <v>-0.13453000000000001</v>
          </cell>
        </row>
        <row r="1118">
          <cell r="A1118" t="str">
            <v>UI Claimant</v>
          </cell>
          <cell r="B1118">
            <v>29.978590000000001</v>
          </cell>
          <cell r="C1118">
            <v>20.204599999999999</v>
          </cell>
          <cell r="D1118">
            <v>-9.7739799999999999</v>
          </cell>
          <cell r="E1118">
            <v>-2.0129999999999999E-2</v>
          </cell>
          <cell r="F1118">
            <v>0.19675999999999999</v>
          </cell>
        </row>
        <row r="1119">
          <cell r="A1119" t="str">
            <v>Unemployment Rate</v>
          </cell>
          <cell r="B1119">
            <v>7.65</v>
          </cell>
          <cell r="C1119">
            <v>6.875</v>
          </cell>
          <cell r="D1119">
            <v>-0.77500000000000002</v>
          </cell>
          <cell r="E1119">
            <v>-0.97082000000000002</v>
          </cell>
          <cell r="F1119">
            <v>0.75238000000000005</v>
          </cell>
        </row>
        <row r="1121">
          <cell r="A1121" t="str">
            <v xml:space="preserve">New York            </v>
          </cell>
        </row>
        <row r="1122">
          <cell r="A1122" t="str">
            <v>Measure</v>
          </cell>
          <cell r="B1122" t="str">
            <v>Entered_Employment_Rate</v>
          </cell>
          <cell r="C1122" t="str">
            <v>Year</v>
          </cell>
        </row>
        <row r="1123">
          <cell r="A1123" t="str">
            <v>State Fips Code</v>
          </cell>
          <cell r="B1123">
            <v>36</v>
          </cell>
          <cell r="C1123">
            <v>2011</v>
          </cell>
        </row>
        <row r="1124">
          <cell r="A1124" t="str">
            <v>Actual Outcome</v>
          </cell>
          <cell r="B1124">
            <v>57.2</v>
          </cell>
          <cell r="C1124">
            <v>2011</v>
          </cell>
        </row>
        <row r="1125">
          <cell r="A1125" t="str">
            <v>Total Adjustment</v>
          </cell>
          <cell r="B1125">
            <v>-0.3</v>
          </cell>
          <cell r="C1125">
            <v>2013</v>
          </cell>
        </row>
        <row r="1126">
          <cell r="A1126" t="str">
            <v>Target</v>
          </cell>
          <cell r="B1126">
            <v>56.9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45.725850000000001</v>
          </cell>
          <cell r="C1129">
            <v>47.021999999999998</v>
          </cell>
          <cell r="D1129">
            <v>1.2961499999999999</v>
          </cell>
          <cell r="E1129">
            <v>6.7909999999999998E-2</v>
          </cell>
          <cell r="F1129">
            <v>8.8020000000000001E-2</v>
          </cell>
        </row>
        <row r="1130">
          <cell r="A1130" t="str">
            <v>Age 26-35</v>
          </cell>
          <cell r="B1130">
            <v>24.829470000000001</v>
          </cell>
          <cell r="C1130">
            <v>25.57874</v>
          </cell>
          <cell r="D1130">
            <v>0.74926000000000004</v>
          </cell>
          <cell r="E1130">
            <v>5.9800000000000001E-3</v>
          </cell>
          <cell r="F1130">
            <v>4.4799999999999996E-3</v>
          </cell>
        </row>
        <row r="1131">
          <cell r="A1131" t="str">
            <v>Age 36-45</v>
          </cell>
          <cell r="B1131">
            <v>19.923940000000002</v>
          </cell>
          <cell r="C1131">
            <v>18.650569999999998</v>
          </cell>
          <cell r="D1131">
            <v>-1.2733699999999999</v>
          </cell>
          <cell r="E1131">
            <v>1.0319999999999999E-2</v>
          </cell>
          <cell r="F1131">
            <v>-1.315E-2</v>
          </cell>
        </row>
        <row r="1132">
          <cell r="A1132" t="str">
            <v>Age 46-55</v>
          </cell>
          <cell r="B1132">
            <v>19.281300000000002</v>
          </cell>
          <cell r="C1132">
            <v>18.807469999999999</v>
          </cell>
          <cell r="D1132">
            <v>-0.47382999999999997</v>
          </cell>
          <cell r="E1132">
            <v>-4.3589999999999997E-2</v>
          </cell>
          <cell r="F1132">
            <v>2.0650000000000002E-2</v>
          </cell>
        </row>
        <row r="1133">
          <cell r="A1133" t="str">
            <v>Age 56-65</v>
          </cell>
          <cell r="B1133">
            <v>10.160410000000001</v>
          </cell>
          <cell r="C1133">
            <v>9.7365999999999993</v>
          </cell>
          <cell r="D1133">
            <v>-0.42381000000000002</v>
          </cell>
          <cell r="E1133">
            <v>-0.25239</v>
          </cell>
          <cell r="F1133">
            <v>0.10696</v>
          </cell>
        </row>
        <row r="1134">
          <cell r="A1134" t="str">
            <v>Age 66+</v>
          </cell>
          <cell r="B1134">
            <v>2.3744499999999999</v>
          </cell>
          <cell r="C1134">
            <v>2.2899600000000002</v>
          </cell>
          <cell r="D1134">
            <v>-8.4489999999999996E-2</v>
          </cell>
          <cell r="E1134">
            <v>-0.89795000000000003</v>
          </cell>
          <cell r="F1134">
            <v>7.5870000000000007E-2</v>
          </cell>
        </row>
        <row r="1135">
          <cell r="A1135" t="str">
            <v>Hispanic</v>
          </cell>
          <cell r="B1135">
            <v>16.758479999999999</v>
          </cell>
          <cell r="C1135">
            <v>17.401060000000001</v>
          </cell>
          <cell r="D1135">
            <v>0.64258000000000004</v>
          </cell>
          <cell r="E1135">
            <v>5.6299999999999996E-3</v>
          </cell>
          <cell r="F1135">
            <v>3.62E-3</v>
          </cell>
        </row>
        <row r="1136">
          <cell r="A1136" t="str">
            <v>Asian</v>
          </cell>
          <cell r="B1136">
            <v>2.90917</v>
          </cell>
          <cell r="C1136">
            <v>2.96177</v>
          </cell>
          <cell r="D1136">
            <v>5.2600000000000001E-2</v>
          </cell>
          <cell r="E1136">
            <v>9.4799999999999995E-2</v>
          </cell>
          <cell r="F1136">
            <v>4.9899999999999996E-3</v>
          </cell>
        </row>
        <row r="1137">
          <cell r="A1137" t="str">
            <v>African American</v>
          </cell>
          <cell r="B1137">
            <v>25.615300000000001</v>
          </cell>
          <cell r="C1137">
            <v>28.46584</v>
          </cell>
          <cell r="D1137">
            <v>2.8505400000000001</v>
          </cell>
          <cell r="E1137">
            <v>-9.5060000000000006E-2</v>
          </cell>
          <cell r="F1137">
            <v>-0.27096999999999999</v>
          </cell>
        </row>
        <row r="1138">
          <cell r="A1138" t="str">
            <v>Native Hawaiian or Pacific Islander</v>
          </cell>
          <cell r="B1138">
            <v>0.16572000000000001</v>
          </cell>
          <cell r="C1138">
            <v>0.16841999999999999</v>
          </cell>
          <cell r="D1138">
            <v>2.7000000000000001E-3</v>
          </cell>
          <cell r="E1138">
            <v>-0.1183</v>
          </cell>
          <cell r="F1138">
            <v>-3.2000000000000003E-4</v>
          </cell>
        </row>
        <row r="1139">
          <cell r="A1139" t="str">
            <v>American Indian or Alaska Native</v>
          </cell>
          <cell r="B1139">
            <v>0.48987000000000003</v>
          </cell>
          <cell r="C1139">
            <v>0.50146000000000002</v>
          </cell>
          <cell r="D1139">
            <v>1.159E-2</v>
          </cell>
          <cell r="E1139">
            <v>-0.11259</v>
          </cell>
          <cell r="F1139">
            <v>-1.2999999999999999E-3</v>
          </cell>
        </row>
        <row r="1140">
          <cell r="A1140" t="str">
            <v>Multiple Races</v>
          </cell>
          <cell r="B1140">
            <v>2.2048700000000001</v>
          </cell>
          <cell r="C1140">
            <v>2.2980700000000001</v>
          </cell>
          <cell r="D1140">
            <v>9.3189999999999995E-2</v>
          </cell>
          <cell r="E1140">
            <v>-0.25409999999999999</v>
          </cell>
          <cell r="F1140">
            <v>-2.368E-2</v>
          </cell>
        </row>
        <row r="1141">
          <cell r="A1141" t="str">
            <v>Highschool Dropout</v>
          </cell>
          <cell r="B1141">
            <v>13.6874</v>
          </cell>
          <cell r="C1141">
            <v>13.69271</v>
          </cell>
          <cell r="D1141">
            <v>5.3200000000000001E-3</v>
          </cell>
          <cell r="E1141">
            <v>-0.13616</v>
          </cell>
          <cell r="F1141">
            <v>-7.2000000000000005E-4</v>
          </cell>
        </row>
        <row r="1142">
          <cell r="A1142" t="str">
            <v>AA or PS</v>
          </cell>
          <cell r="B1142">
            <v>12.0458</v>
          </cell>
          <cell r="C1142">
            <v>11.33169</v>
          </cell>
          <cell r="D1142">
            <v>-0.71411000000000002</v>
          </cell>
          <cell r="E1142">
            <v>-6.8330000000000002E-2</v>
          </cell>
          <cell r="F1142">
            <v>4.8800000000000003E-2</v>
          </cell>
        </row>
        <row r="1143">
          <cell r="A1143" t="str">
            <v>BA or MA+</v>
          </cell>
          <cell r="B1143">
            <v>18.36318</v>
          </cell>
          <cell r="C1143">
            <v>18.512370000000001</v>
          </cell>
          <cell r="D1143">
            <v>0.14918999999999999</v>
          </cell>
          <cell r="E1143">
            <v>8.3419999999999994E-2</v>
          </cell>
          <cell r="F1143">
            <v>1.2449999999999999E-2</v>
          </cell>
        </row>
        <row r="1144">
          <cell r="A1144" t="str">
            <v>Disabled</v>
          </cell>
          <cell r="B1144">
            <v>6.7083700000000004</v>
          </cell>
          <cell r="C1144">
            <v>6.5334000000000003</v>
          </cell>
          <cell r="D1144">
            <v>-0.17496</v>
          </cell>
          <cell r="E1144">
            <v>-7.9899999999999999E-2</v>
          </cell>
          <cell r="F1144">
            <v>1.3979999999999999E-2</v>
          </cell>
        </row>
        <row r="1145">
          <cell r="A1145" t="str">
            <v>Veterans</v>
          </cell>
          <cell r="B1145">
            <v>7.4035099999999998</v>
          </cell>
          <cell r="C1145">
            <v>6.7322600000000001</v>
          </cell>
          <cell r="D1145">
            <v>-0.67125000000000001</v>
          </cell>
          <cell r="E1145">
            <v>4.6039999999999998E-2</v>
          </cell>
          <cell r="F1145">
            <v>-3.09E-2</v>
          </cell>
        </row>
        <row r="1146">
          <cell r="A1146" t="str">
            <v>Wage Before Participation</v>
          </cell>
          <cell r="B1146">
            <v>61.724159999999998</v>
          </cell>
          <cell r="C1146">
            <v>62.304810000000003</v>
          </cell>
          <cell r="D1146">
            <v>0.58065</v>
          </cell>
          <cell r="E1146">
            <v>3.2689999999999997E-2</v>
          </cell>
          <cell r="F1146">
            <v>1.898E-2</v>
          </cell>
        </row>
        <row r="1147">
          <cell r="A1147" t="str">
            <v>Coenrolled in WP</v>
          </cell>
          <cell r="B1147">
            <v>97.599649999999997</v>
          </cell>
          <cell r="C1147">
            <v>98.419160000000005</v>
          </cell>
          <cell r="D1147">
            <v>0.81950999999999996</v>
          </cell>
          <cell r="E1147">
            <v>-4.3020000000000003E-2</v>
          </cell>
          <cell r="F1147">
            <v>-3.526E-2</v>
          </cell>
        </row>
        <row r="1148">
          <cell r="A1148" t="str">
            <v>Limited English</v>
          </cell>
          <cell r="B1148">
            <v>0.82899999999999996</v>
          </cell>
          <cell r="C1148">
            <v>0.71135000000000004</v>
          </cell>
          <cell r="D1148">
            <v>-0.11765</v>
          </cell>
          <cell r="E1148">
            <v>-3.465E-2</v>
          </cell>
          <cell r="F1148">
            <v>4.0800000000000003E-3</v>
          </cell>
        </row>
        <row r="1149">
          <cell r="A1149" t="str">
            <v>Single Parent</v>
          </cell>
          <cell r="B1149">
            <v>1.72956</v>
          </cell>
          <cell r="C1149">
            <v>1.87049</v>
          </cell>
          <cell r="D1149">
            <v>0.14093</v>
          </cell>
          <cell r="E1149">
            <v>9.6000000000000002E-4</v>
          </cell>
          <cell r="F1149">
            <v>1.3999999999999999E-4</v>
          </cell>
        </row>
        <row r="1150">
          <cell r="A1150" t="str">
            <v>Low Income</v>
          </cell>
          <cell r="B1150">
            <v>21.05444</v>
          </cell>
          <cell r="C1150">
            <v>19.448</v>
          </cell>
          <cell r="D1150">
            <v>-1.60643</v>
          </cell>
          <cell r="E1150">
            <v>3.6150000000000002E-2</v>
          </cell>
          <cell r="F1150">
            <v>-5.808E-2</v>
          </cell>
        </row>
        <row r="1151">
          <cell r="A1151" t="str">
            <v>Homeless</v>
          </cell>
          <cell r="B1151">
            <v>0.28925000000000001</v>
          </cell>
          <cell r="C1151">
            <v>0.22084999999999999</v>
          </cell>
          <cell r="D1151">
            <v>-6.8409999999999999E-2</v>
          </cell>
          <cell r="E1151">
            <v>-9.0319999999999998E-2</v>
          </cell>
          <cell r="F1151">
            <v>6.1799999999999997E-3</v>
          </cell>
        </row>
        <row r="1152">
          <cell r="A1152" t="str">
            <v>Offender</v>
          </cell>
          <cell r="B1152">
            <v>1.8682300000000001</v>
          </cell>
          <cell r="C1152">
            <v>1.2384500000000001</v>
          </cell>
          <cell r="D1152">
            <v>-0.62977000000000005</v>
          </cell>
          <cell r="E1152">
            <v>-5.2850000000000001E-2</v>
          </cell>
          <cell r="F1152">
            <v>3.3279999999999997E-2</v>
          </cell>
        </row>
        <row r="1153">
          <cell r="A1153" t="str">
            <v>UI Claimant</v>
          </cell>
          <cell r="B1153">
            <v>57.443829999999998</v>
          </cell>
          <cell r="C1153">
            <v>59.494610000000002</v>
          </cell>
          <cell r="D1153">
            <v>2.0507900000000001</v>
          </cell>
          <cell r="E1153">
            <v>-2.0129999999999999E-2</v>
          </cell>
          <cell r="F1153">
            <v>-4.1279999999999997E-2</v>
          </cell>
        </row>
        <row r="1154">
          <cell r="A1154" t="str">
            <v>Unemployment Rate</v>
          </cell>
          <cell r="B1154">
            <v>8.2750000000000004</v>
          </cell>
          <cell r="C1154">
            <v>8.5</v>
          </cell>
          <cell r="D1154">
            <v>0.22500000000000001</v>
          </cell>
          <cell r="E1154">
            <v>-0.97082000000000002</v>
          </cell>
          <cell r="F1154">
            <v>-0.21843000000000001</v>
          </cell>
        </row>
        <row r="1156">
          <cell r="A1156" t="str">
            <v xml:space="preserve">North Carolina      </v>
          </cell>
        </row>
        <row r="1157">
          <cell r="A1157" t="str">
            <v>Measure</v>
          </cell>
          <cell r="B1157" t="str">
            <v>Entered_Employment_Rate</v>
          </cell>
          <cell r="C1157" t="str">
            <v>Year</v>
          </cell>
        </row>
        <row r="1158">
          <cell r="A1158" t="str">
            <v>State Fips Code</v>
          </cell>
          <cell r="B1158">
            <v>37</v>
          </cell>
          <cell r="C1158">
            <v>2011</v>
          </cell>
        </row>
        <row r="1159">
          <cell r="A1159" t="str">
            <v>Actual Outcome</v>
          </cell>
          <cell r="B1159">
            <v>67.099999999999994</v>
          </cell>
          <cell r="C1159">
            <v>2011</v>
          </cell>
        </row>
        <row r="1160">
          <cell r="A1160" t="str">
            <v>Total Adjustment</v>
          </cell>
          <cell r="B1160">
            <v>1.2</v>
          </cell>
          <cell r="C1160">
            <v>2013</v>
          </cell>
        </row>
        <row r="1161">
          <cell r="A1161" t="str">
            <v>Target</v>
          </cell>
          <cell r="B1161">
            <v>68.3</v>
          </cell>
          <cell r="C1161">
            <v>2013</v>
          </cell>
        </row>
        <row r="1163">
          <cell r="A1163" t="str">
            <v>Variables</v>
          </cell>
          <cell r="B1163" t="str">
            <v>Base_Year</v>
          </cell>
          <cell r="C1163" t="str">
            <v>Current_Values</v>
          </cell>
          <cell r="D1163" t="str">
            <v>Difference</v>
          </cell>
          <cell r="E1163" t="str">
            <v>Weights</v>
          </cell>
          <cell r="F1163" t="str">
            <v>Effect_Per_Factor</v>
          </cell>
        </row>
        <row r="1164">
          <cell r="A1164" t="str">
            <v>Female</v>
          </cell>
          <cell r="B1164">
            <v>62.927309999999999</v>
          </cell>
          <cell r="C1164">
            <v>63.056179999999998</v>
          </cell>
          <cell r="D1164">
            <v>0.12886</v>
          </cell>
          <cell r="E1164">
            <v>6.7909999999999998E-2</v>
          </cell>
          <cell r="F1164">
            <v>8.7500000000000008E-3</v>
          </cell>
        </row>
        <row r="1165">
          <cell r="A1165" t="str">
            <v>Age 26-35</v>
          </cell>
          <cell r="B1165">
            <v>28.277460000000001</v>
          </cell>
          <cell r="C1165">
            <v>27.50562</v>
          </cell>
          <cell r="D1165">
            <v>-0.77185000000000004</v>
          </cell>
          <cell r="E1165">
            <v>5.9800000000000001E-3</v>
          </cell>
          <cell r="F1165">
            <v>-4.62E-3</v>
          </cell>
        </row>
        <row r="1166">
          <cell r="A1166" t="str">
            <v>Age 36-45</v>
          </cell>
          <cell r="B1166">
            <v>24.3611</v>
          </cell>
          <cell r="C1166">
            <v>25.66292</v>
          </cell>
          <cell r="D1166">
            <v>1.30182</v>
          </cell>
          <cell r="E1166">
            <v>1.0319999999999999E-2</v>
          </cell>
          <cell r="F1166">
            <v>1.3440000000000001E-2</v>
          </cell>
        </row>
        <row r="1167">
          <cell r="A1167" t="str">
            <v>Age 46-55</v>
          </cell>
          <cell r="B1167">
            <v>16.827079999999999</v>
          </cell>
          <cell r="C1167">
            <v>17.393260000000001</v>
          </cell>
          <cell r="D1167">
            <v>0.56618000000000002</v>
          </cell>
          <cell r="E1167">
            <v>-4.3589999999999997E-2</v>
          </cell>
          <cell r="F1167">
            <v>-2.4680000000000001E-2</v>
          </cell>
        </row>
        <row r="1168">
          <cell r="A1168" t="str">
            <v>Age 56-65</v>
          </cell>
          <cell r="B1168">
            <v>4.5137700000000001</v>
          </cell>
          <cell r="C1168">
            <v>4.7640399999999996</v>
          </cell>
          <cell r="D1168">
            <v>0.25026999999999999</v>
          </cell>
          <cell r="E1168">
            <v>-0.25239</v>
          </cell>
          <cell r="F1168">
            <v>-6.3170000000000004E-2</v>
          </cell>
        </row>
        <row r="1169">
          <cell r="A1169" t="str">
            <v>Age 66+</v>
          </cell>
          <cell r="B1169">
            <v>0.26551999999999998</v>
          </cell>
          <cell r="C1169">
            <v>0.31461</v>
          </cell>
          <cell r="D1169">
            <v>4.9090000000000002E-2</v>
          </cell>
          <cell r="E1169">
            <v>-0.89795000000000003</v>
          </cell>
          <cell r="F1169">
            <v>-4.4080000000000001E-2</v>
          </cell>
        </row>
        <row r="1170">
          <cell r="A1170" t="str">
            <v>Hispanic</v>
          </cell>
          <cell r="B1170">
            <v>2.2908400000000002</v>
          </cell>
          <cell r="C1170">
            <v>2.74281</v>
          </cell>
          <cell r="D1170">
            <v>0.45196999999999998</v>
          </cell>
          <cell r="E1170">
            <v>5.6299999999999996E-3</v>
          </cell>
          <cell r="F1170">
            <v>2.5400000000000002E-3</v>
          </cell>
        </row>
        <row r="1171">
          <cell r="A1171" t="str">
            <v>Asian</v>
          </cell>
          <cell r="B1171">
            <v>0.46481</v>
          </cell>
          <cell r="C1171">
            <v>0.71941999999999995</v>
          </cell>
          <cell r="D1171">
            <v>0.25462000000000001</v>
          </cell>
          <cell r="E1171">
            <v>9.4799999999999995E-2</v>
          </cell>
          <cell r="F1171">
            <v>2.4140000000000002E-2</v>
          </cell>
        </row>
        <row r="1172">
          <cell r="A1172" t="str">
            <v>African American</v>
          </cell>
          <cell r="B1172">
            <v>51.361220000000003</v>
          </cell>
          <cell r="C1172">
            <v>50.35971</v>
          </cell>
          <cell r="D1172">
            <v>-1.0015099999999999</v>
          </cell>
          <cell r="E1172">
            <v>-9.5060000000000006E-2</v>
          </cell>
          <cell r="F1172">
            <v>9.5200000000000007E-2</v>
          </cell>
        </row>
        <row r="1173">
          <cell r="A1173" t="str">
            <v>Native Hawaiian or Pacific Islander</v>
          </cell>
          <cell r="B1173">
            <v>9.9599999999999994E-2</v>
          </cell>
          <cell r="C1173">
            <v>4.496E-2</v>
          </cell>
          <cell r="D1173">
            <v>-5.4640000000000001E-2</v>
          </cell>
          <cell r="E1173">
            <v>-0.1183</v>
          </cell>
          <cell r="F1173">
            <v>6.4599999999999996E-3</v>
          </cell>
        </row>
        <row r="1174">
          <cell r="A1174" t="str">
            <v>American Indian or Alaska Native</v>
          </cell>
          <cell r="B1174">
            <v>1.99203</v>
          </cell>
          <cell r="C1174">
            <v>3.05755</v>
          </cell>
          <cell r="D1174">
            <v>1.06552</v>
          </cell>
          <cell r="E1174">
            <v>-0.11259</v>
          </cell>
          <cell r="F1174">
            <v>-0.11996999999999999</v>
          </cell>
        </row>
        <row r="1175">
          <cell r="A1175" t="str">
            <v>Multiple Races</v>
          </cell>
          <cell r="B1175">
            <v>0.66400999999999999</v>
          </cell>
          <cell r="C1175">
            <v>1.07914</v>
          </cell>
          <cell r="D1175">
            <v>0.41513</v>
          </cell>
          <cell r="E1175">
            <v>-0.25409999999999999</v>
          </cell>
          <cell r="F1175">
            <v>-0.10548</v>
          </cell>
        </row>
        <row r="1176">
          <cell r="A1176" t="str">
            <v>Highschool Dropout</v>
          </cell>
          <cell r="B1176">
            <v>8.5297000000000001</v>
          </cell>
          <cell r="C1176">
            <v>5.7528100000000002</v>
          </cell>
          <cell r="D1176">
            <v>-2.7768999999999999</v>
          </cell>
          <cell r="E1176">
            <v>-0.13616</v>
          </cell>
          <cell r="F1176">
            <v>0.37808999999999998</v>
          </cell>
        </row>
        <row r="1177">
          <cell r="A1177" t="str">
            <v>AA or PS</v>
          </cell>
          <cell r="B1177">
            <v>5.0780000000000003</v>
          </cell>
          <cell r="C1177">
            <v>6.1123599999999998</v>
          </cell>
          <cell r="D1177">
            <v>1.0343599999999999</v>
          </cell>
          <cell r="E1177">
            <v>-6.8330000000000002E-2</v>
          </cell>
          <cell r="F1177">
            <v>-7.0680000000000007E-2</v>
          </cell>
        </row>
        <row r="1178">
          <cell r="A1178" t="str">
            <v>BA or MA+</v>
          </cell>
          <cell r="B1178">
            <v>6.23963</v>
          </cell>
          <cell r="C1178">
            <v>9.5730299999999993</v>
          </cell>
          <cell r="D1178">
            <v>3.3334100000000002</v>
          </cell>
          <cell r="E1178">
            <v>8.3419999999999994E-2</v>
          </cell>
          <cell r="F1178">
            <v>0.27805999999999997</v>
          </cell>
        </row>
        <row r="1179">
          <cell r="A1179" t="str">
            <v>Disabled</v>
          </cell>
          <cell r="B1179">
            <v>5.1204799999999997</v>
          </cell>
          <cell r="C1179">
            <v>4.6690800000000001</v>
          </cell>
          <cell r="D1179">
            <v>-0.45140000000000002</v>
          </cell>
          <cell r="E1179">
            <v>-7.9899999999999999E-2</v>
          </cell>
          <cell r="F1179">
            <v>3.6069999999999998E-2</v>
          </cell>
        </row>
        <row r="1180">
          <cell r="A1180" t="str">
            <v>Veterans</v>
          </cell>
          <cell r="B1180">
            <v>6.7706600000000003</v>
          </cell>
          <cell r="C1180">
            <v>7.5505599999999999</v>
          </cell>
          <cell r="D1180">
            <v>0.77990000000000004</v>
          </cell>
          <cell r="E1180">
            <v>4.6039999999999998E-2</v>
          </cell>
          <cell r="F1180">
            <v>3.5900000000000001E-2</v>
          </cell>
        </row>
        <row r="1181">
          <cell r="A1181" t="str">
            <v>Wage Before Participation</v>
          </cell>
          <cell r="B1181">
            <v>33.91968</v>
          </cell>
          <cell r="C1181">
            <v>35.216819999999998</v>
          </cell>
          <cell r="D1181">
            <v>1.29714</v>
          </cell>
          <cell r="E1181">
            <v>3.2689999999999997E-2</v>
          </cell>
          <cell r="F1181">
            <v>4.24E-2</v>
          </cell>
        </row>
        <row r="1182">
          <cell r="A1182" t="str">
            <v>Coenrolled in WP</v>
          </cell>
          <cell r="B1182">
            <v>9.0607399999999991</v>
          </cell>
          <cell r="C1182">
            <v>11.37079</v>
          </cell>
          <cell r="D1182">
            <v>2.3100499999999999</v>
          </cell>
          <cell r="E1182">
            <v>-4.3020000000000003E-2</v>
          </cell>
          <cell r="F1182">
            <v>-9.9379999999999996E-2</v>
          </cell>
        </row>
        <row r="1183">
          <cell r="A1183" t="str">
            <v>Limited English</v>
          </cell>
          <cell r="B1183">
            <v>1.1616299999999999</v>
          </cell>
          <cell r="C1183">
            <v>0.98875999999999997</v>
          </cell>
          <cell r="D1183">
            <v>-0.17287</v>
          </cell>
          <cell r="E1183">
            <v>-3.465E-2</v>
          </cell>
          <cell r="F1183">
            <v>5.9899999999999997E-3</v>
          </cell>
        </row>
        <row r="1184">
          <cell r="A1184" t="str">
            <v>Single Parent</v>
          </cell>
          <cell r="B1184">
            <v>33.455030000000001</v>
          </cell>
          <cell r="C1184">
            <v>33.932580000000002</v>
          </cell>
          <cell r="D1184">
            <v>0.47755999999999998</v>
          </cell>
          <cell r="E1184">
            <v>9.6000000000000002E-4</v>
          </cell>
          <cell r="F1184">
            <v>4.6000000000000001E-4</v>
          </cell>
        </row>
        <row r="1185">
          <cell r="A1185" t="str">
            <v>Low Income</v>
          </cell>
          <cell r="B1185">
            <v>82.144040000000004</v>
          </cell>
          <cell r="C1185">
            <v>81.66292</v>
          </cell>
          <cell r="D1185">
            <v>-0.48111999999999999</v>
          </cell>
          <cell r="E1185">
            <v>3.6150000000000002E-2</v>
          </cell>
          <cell r="F1185">
            <v>-1.7389999999999999E-2</v>
          </cell>
        </row>
        <row r="1186">
          <cell r="A1186" t="str">
            <v>Homeless</v>
          </cell>
          <cell r="B1186">
            <v>1.32758</v>
          </cell>
          <cell r="C1186">
            <v>1.48315</v>
          </cell>
          <cell r="D1186">
            <v>0.15557000000000001</v>
          </cell>
          <cell r="E1186">
            <v>-9.0319999999999998E-2</v>
          </cell>
          <cell r="F1186">
            <v>-1.405E-2</v>
          </cell>
        </row>
        <row r="1187">
          <cell r="A1187" t="str">
            <v>Offender</v>
          </cell>
          <cell r="B1187">
            <v>15.001659999999999</v>
          </cell>
          <cell r="C1187">
            <v>15.280900000000001</v>
          </cell>
          <cell r="D1187">
            <v>0.27923999999999999</v>
          </cell>
          <cell r="E1187">
            <v>-5.2850000000000001E-2</v>
          </cell>
          <cell r="F1187">
            <v>-1.4760000000000001E-2</v>
          </cell>
        </row>
        <row r="1188">
          <cell r="A1188" t="str">
            <v>UI Claimant</v>
          </cell>
          <cell r="B1188">
            <v>33.853299999999997</v>
          </cell>
          <cell r="C1188">
            <v>34.202249999999999</v>
          </cell>
          <cell r="D1188">
            <v>0.34893999999999997</v>
          </cell>
          <cell r="E1188">
            <v>-2.0129999999999999E-2</v>
          </cell>
          <cell r="F1188">
            <v>-7.0200000000000002E-3</v>
          </cell>
        </row>
        <row r="1189">
          <cell r="A1189" t="str">
            <v>Unemployment Rate</v>
          </cell>
          <cell r="B1189">
            <v>10.375</v>
          </cell>
          <cell r="C1189">
            <v>9.4832999999999998</v>
          </cell>
          <cell r="D1189">
            <v>-0.89170000000000005</v>
          </cell>
          <cell r="E1189">
            <v>-0.97082000000000002</v>
          </cell>
          <cell r="F1189">
            <v>0.86568000000000001</v>
          </cell>
        </row>
        <row r="1191">
          <cell r="A1191" t="str">
            <v xml:space="preserve">North Dakota        </v>
          </cell>
        </row>
        <row r="1192">
          <cell r="A1192" t="str">
            <v>Measure</v>
          </cell>
          <cell r="B1192" t="str">
            <v>Entered_Employment_Rate</v>
          </cell>
          <cell r="C1192" t="str">
            <v>Year</v>
          </cell>
        </row>
        <row r="1193">
          <cell r="A1193" t="str">
            <v>State Fips Code</v>
          </cell>
          <cell r="B1193">
            <v>38</v>
          </cell>
          <cell r="C1193">
            <v>2011</v>
          </cell>
        </row>
        <row r="1194">
          <cell r="A1194" t="str">
            <v>Actual Outcome</v>
          </cell>
          <cell r="B1194">
            <v>72.7</v>
          </cell>
          <cell r="C1194">
            <v>2011</v>
          </cell>
        </row>
        <row r="1195">
          <cell r="A1195" t="str">
            <v>Total Adjustment</v>
          </cell>
          <cell r="B1195">
            <v>-0.2</v>
          </cell>
          <cell r="C1195">
            <v>2013</v>
          </cell>
        </row>
        <row r="1196">
          <cell r="A1196" t="str">
            <v>Target</v>
          </cell>
          <cell r="B1196">
            <v>72.5</v>
          </cell>
          <cell r="C1196">
            <v>2013</v>
          </cell>
        </row>
        <row r="1198">
          <cell r="A1198" t="str">
            <v>Variables</v>
          </cell>
          <cell r="B1198" t="str">
            <v>Base_Year</v>
          </cell>
          <cell r="C1198" t="str">
            <v>Current_Values</v>
          </cell>
          <cell r="D1198" t="str">
            <v>Difference</v>
          </cell>
          <cell r="E1198" t="str">
            <v>Weights</v>
          </cell>
          <cell r="F1198" t="str">
            <v>Effect_Per_Factor</v>
          </cell>
        </row>
        <row r="1199">
          <cell r="A1199" t="str">
            <v>Female</v>
          </cell>
          <cell r="B1199">
            <v>40.255589999999998</v>
          </cell>
          <cell r="C1199">
            <v>50.364960000000004</v>
          </cell>
          <cell r="D1199">
            <v>10.10937</v>
          </cell>
          <cell r="E1199">
            <v>6.7909999999999998E-2</v>
          </cell>
          <cell r="F1199">
            <v>0.68650999999999995</v>
          </cell>
        </row>
        <row r="1200">
          <cell r="A1200" t="str">
            <v>Age 26-35</v>
          </cell>
          <cell r="B1200">
            <v>32.587859999999999</v>
          </cell>
          <cell r="C1200">
            <v>36.49635</v>
          </cell>
          <cell r="D1200">
            <v>3.90849</v>
          </cell>
          <cell r="E1200">
            <v>5.9800000000000001E-3</v>
          </cell>
          <cell r="F1200">
            <v>2.3380000000000001E-2</v>
          </cell>
        </row>
        <row r="1201">
          <cell r="A1201" t="str">
            <v>Age 36-45</v>
          </cell>
          <cell r="B1201">
            <v>19.48882</v>
          </cell>
          <cell r="C1201">
            <v>22.627739999999999</v>
          </cell>
          <cell r="D1201">
            <v>3.1389200000000002</v>
          </cell>
          <cell r="E1201">
            <v>1.0319999999999999E-2</v>
          </cell>
          <cell r="F1201">
            <v>3.2410000000000001E-2</v>
          </cell>
        </row>
        <row r="1202">
          <cell r="A1202" t="str">
            <v>Age 46-55</v>
          </cell>
          <cell r="B1202">
            <v>14.057510000000001</v>
          </cell>
          <cell r="C1202">
            <v>8.7591199999999994</v>
          </cell>
          <cell r="D1202">
            <v>-5.2983799999999999</v>
          </cell>
          <cell r="E1202">
            <v>-4.3589999999999997E-2</v>
          </cell>
          <cell r="F1202">
            <v>0.23094000000000001</v>
          </cell>
        </row>
        <row r="1203">
          <cell r="A1203" t="str">
            <v>Age 56-65</v>
          </cell>
          <cell r="B1203">
            <v>3.8338700000000001</v>
          </cell>
          <cell r="C1203">
            <v>3.6496400000000002</v>
          </cell>
          <cell r="D1203">
            <v>-0.18423</v>
          </cell>
          <cell r="E1203">
            <v>-0.25239</v>
          </cell>
          <cell r="F1203">
            <v>4.65E-2</v>
          </cell>
        </row>
        <row r="1204">
          <cell r="A1204" t="str">
            <v>Age 66+</v>
          </cell>
          <cell r="B1204">
            <v>0</v>
          </cell>
          <cell r="C1204">
            <v>0</v>
          </cell>
          <cell r="D1204">
            <v>0</v>
          </cell>
          <cell r="E1204">
            <v>-0.89795000000000003</v>
          </cell>
          <cell r="F1204">
            <v>0</v>
          </cell>
        </row>
        <row r="1205">
          <cell r="A1205" t="str">
            <v>Hispanic</v>
          </cell>
          <cell r="B1205">
            <v>5.4421799999999996</v>
          </cell>
          <cell r="C1205">
            <v>5.38462</v>
          </cell>
          <cell r="D1205">
            <v>-5.756E-2</v>
          </cell>
          <cell r="E1205">
            <v>5.6299999999999996E-3</v>
          </cell>
          <cell r="F1205">
            <v>-3.2000000000000003E-4</v>
          </cell>
        </row>
        <row r="1206">
          <cell r="A1206" t="str">
            <v>Asian</v>
          </cell>
          <cell r="B1206">
            <v>3.4013599999999999</v>
          </cell>
          <cell r="C1206">
            <v>0.76922999999999997</v>
          </cell>
          <cell r="D1206">
            <v>-2.6321300000000001</v>
          </cell>
          <cell r="E1206">
            <v>9.4799999999999995E-2</v>
          </cell>
          <cell r="F1206">
            <v>-0.24951999999999999</v>
          </cell>
        </row>
        <row r="1207">
          <cell r="A1207" t="str">
            <v>African American</v>
          </cell>
          <cell r="B1207">
            <v>8.1632700000000007</v>
          </cell>
          <cell r="C1207">
            <v>13.076919999999999</v>
          </cell>
          <cell r="D1207">
            <v>4.9136600000000001</v>
          </cell>
          <cell r="E1207">
            <v>-9.5060000000000006E-2</v>
          </cell>
          <cell r="F1207">
            <v>-0.46709000000000001</v>
          </cell>
        </row>
        <row r="1208">
          <cell r="A1208" t="str">
            <v>Native Hawaiian or Pacific Islander</v>
          </cell>
          <cell r="B1208">
            <v>0</v>
          </cell>
          <cell r="C1208">
            <v>0</v>
          </cell>
          <cell r="D1208">
            <v>0</v>
          </cell>
          <cell r="E1208">
            <v>-0.1183</v>
          </cell>
          <cell r="F1208">
            <v>0</v>
          </cell>
        </row>
        <row r="1209">
          <cell r="A1209" t="str">
            <v>American Indian or Alaska Native</v>
          </cell>
          <cell r="B1209">
            <v>18.70748</v>
          </cell>
          <cell r="C1209">
            <v>23.846150000000002</v>
          </cell>
          <cell r="D1209">
            <v>5.1386700000000003</v>
          </cell>
          <cell r="E1209">
            <v>-0.11259</v>
          </cell>
          <cell r="F1209">
            <v>-0.57855999999999996</v>
          </cell>
        </row>
        <row r="1210">
          <cell r="A1210" t="str">
            <v>Multiple Races</v>
          </cell>
          <cell r="B1210">
            <v>3.0612200000000001</v>
          </cell>
          <cell r="C1210">
            <v>2.30769</v>
          </cell>
          <cell r="D1210">
            <v>-0.75353000000000003</v>
          </cell>
          <cell r="E1210">
            <v>-0.25409999999999999</v>
          </cell>
          <cell r="F1210">
            <v>0.19147</v>
          </cell>
        </row>
        <row r="1211">
          <cell r="A1211" t="str">
            <v>Highschool Dropout</v>
          </cell>
          <cell r="B1211">
            <v>15.161289999999999</v>
          </cell>
          <cell r="C1211">
            <v>14.1791</v>
          </cell>
          <cell r="D1211">
            <v>-0.98219000000000001</v>
          </cell>
          <cell r="E1211">
            <v>-0.13616</v>
          </cell>
          <cell r="F1211">
            <v>0.13372999999999999</v>
          </cell>
        </row>
        <row r="1212">
          <cell r="A1212" t="str">
            <v>AA or PS</v>
          </cell>
          <cell r="B1212">
            <v>5.8064499999999999</v>
          </cell>
          <cell r="C1212">
            <v>8.2089599999999994</v>
          </cell>
          <cell r="D1212">
            <v>2.4024999999999999</v>
          </cell>
          <cell r="E1212">
            <v>-6.8330000000000002E-2</v>
          </cell>
          <cell r="F1212">
            <v>-0.16417000000000001</v>
          </cell>
        </row>
        <row r="1213">
          <cell r="A1213" t="str">
            <v>BA or MA+</v>
          </cell>
          <cell r="B1213">
            <v>7.7419399999999996</v>
          </cell>
          <cell r="C1213">
            <v>3.7313399999999999</v>
          </cell>
          <cell r="D1213">
            <v>-4.0105899999999997</v>
          </cell>
          <cell r="E1213">
            <v>8.3419999999999994E-2</v>
          </cell>
          <cell r="F1213">
            <v>-0.33454</v>
          </cell>
        </row>
        <row r="1214">
          <cell r="A1214" t="str">
            <v>Disabled</v>
          </cell>
          <cell r="B1214">
            <v>12.77955</v>
          </cell>
          <cell r="C1214">
            <v>10.94891</v>
          </cell>
          <cell r="D1214">
            <v>-1.8306500000000001</v>
          </cell>
          <cell r="E1214">
            <v>-7.9899999999999999E-2</v>
          </cell>
          <cell r="F1214">
            <v>0.14627000000000001</v>
          </cell>
        </row>
        <row r="1215">
          <cell r="A1215" t="str">
            <v>Veterans</v>
          </cell>
          <cell r="B1215">
            <v>4.7923299999999998</v>
          </cell>
          <cell r="C1215">
            <v>5.8394199999999996</v>
          </cell>
          <cell r="D1215">
            <v>1.04708</v>
          </cell>
          <cell r="E1215">
            <v>4.6039999999999998E-2</v>
          </cell>
          <cell r="F1215">
            <v>4.82E-2</v>
          </cell>
        </row>
        <row r="1216">
          <cell r="A1216" t="str">
            <v>Wage Before Participation</v>
          </cell>
          <cell r="B1216">
            <v>43.450479999999999</v>
          </cell>
          <cell r="C1216">
            <v>38.970590000000001</v>
          </cell>
          <cell r="D1216">
            <v>-4.4798900000000001</v>
          </cell>
          <cell r="E1216">
            <v>3.2689999999999997E-2</v>
          </cell>
          <cell r="F1216">
            <v>-0.14643999999999999</v>
          </cell>
        </row>
        <row r="1217">
          <cell r="A1217" t="str">
            <v>Coenrolled in WP</v>
          </cell>
          <cell r="B1217">
            <v>85.942490000000006</v>
          </cell>
          <cell r="C1217">
            <v>89.781019999999998</v>
          </cell>
          <cell r="D1217">
            <v>3.83853</v>
          </cell>
          <cell r="E1217">
            <v>-4.3020000000000003E-2</v>
          </cell>
          <cell r="F1217">
            <v>-0.16513</v>
          </cell>
        </row>
        <row r="1218">
          <cell r="A1218" t="str">
            <v>Limited English</v>
          </cell>
          <cell r="B1218">
            <v>3.2258100000000001</v>
          </cell>
          <cell r="C1218">
            <v>2.23881</v>
          </cell>
          <cell r="D1218">
            <v>-0.98699999999999999</v>
          </cell>
          <cell r="E1218">
            <v>-3.465E-2</v>
          </cell>
          <cell r="F1218">
            <v>3.4200000000000001E-2</v>
          </cell>
        </row>
        <row r="1219">
          <cell r="A1219" t="str">
            <v>Single Parent</v>
          </cell>
          <cell r="B1219">
            <v>22.25806</v>
          </cell>
          <cell r="C1219">
            <v>23.134329999999999</v>
          </cell>
          <cell r="D1219">
            <v>0.87626000000000004</v>
          </cell>
          <cell r="E1219">
            <v>9.6000000000000002E-4</v>
          </cell>
          <cell r="F1219">
            <v>8.4000000000000003E-4</v>
          </cell>
        </row>
        <row r="1220">
          <cell r="A1220" t="str">
            <v>Low Income</v>
          </cell>
          <cell r="B1220">
            <v>91.290319999999994</v>
          </cell>
          <cell r="C1220">
            <v>95.522390000000001</v>
          </cell>
          <cell r="D1220">
            <v>4.2320700000000002</v>
          </cell>
          <cell r="E1220">
            <v>3.6150000000000002E-2</v>
          </cell>
          <cell r="F1220">
            <v>0.153</v>
          </cell>
        </row>
        <row r="1221">
          <cell r="A1221" t="str">
            <v>Homeless</v>
          </cell>
          <cell r="B1221">
            <v>4.1935500000000001</v>
          </cell>
          <cell r="C1221">
            <v>5.9701500000000003</v>
          </cell>
          <cell r="D1221">
            <v>1.7766</v>
          </cell>
          <cell r="E1221">
            <v>-9.0319999999999998E-2</v>
          </cell>
          <cell r="F1221">
            <v>-0.16045999999999999</v>
          </cell>
        </row>
        <row r="1222">
          <cell r="A1222" t="str">
            <v>Offender</v>
          </cell>
          <cell r="B1222">
            <v>34.516129999999997</v>
          </cell>
          <cell r="C1222">
            <v>35.074629999999999</v>
          </cell>
          <cell r="D1222">
            <v>0.5585</v>
          </cell>
          <cell r="E1222">
            <v>-5.2850000000000001E-2</v>
          </cell>
          <cell r="F1222">
            <v>-2.9520000000000001E-2</v>
          </cell>
        </row>
        <row r="1223">
          <cell r="A1223" t="str">
            <v>UI Claimant</v>
          </cell>
          <cell r="B1223">
            <v>13.225809999999999</v>
          </cell>
          <cell r="C1223">
            <v>16.417909999999999</v>
          </cell>
          <cell r="D1223">
            <v>3.1920999999999999</v>
          </cell>
          <cell r="E1223">
            <v>-2.0129999999999999E-2</v>
          </cell>
          <cell r="F1223">
            <v>-6.4259999999999998E-2</v>
          </cell>
        </row>
        <row r="1224">
          <cell r="A1224" t="str">
            <v>Unemployment Rate</v>
          </cell>
          <cell r="B1224">
            <v>3.6</v>
          </cell>
          <cell r="C1224">
            <v>3.1583000000000001</v>
          </cell>
          <cell r="D1224">
            <v>-0.44169999999999998</v>
          </cell>
          <cell r="E1224">
            <v>-0.97082000000000002</v>
          </cell>
          <cell r="F1224">
            <v>0.42881000000000002</v>
          </cell>
        </row>
        <row r="1226">
          <cell r="A1226" t="str">
            <v xml:space="preserve">Ohio                </v>
          </cell>
        </row>
        <row r="1227">
          <cell r="A1227" t="str">
            <v>Measure</v>
          </cell>
          <cell r="B1227" t="str">
            <v>Entered_Employment_Rate</v>
          </cell>
          <cell r="C1227" t="str">
            <v>Year</v>
          </cell>
        </row>
        <row r="1228">
          <cell r="A1228" t="str">
            <v>State Fips Code</v>
          </cell>
          <cell r="B1228">
            <v>39</v>
          </cell>
          <cell r="C1228">
            <v>2011</v>
          </cell>
        </row>
        <row r="1229">
          <cell r="A1229" t="str">
            <v>Actual Outcome</v>
          </cell>
          <cell r="B1229">
            <v>78.099999999999994</v>
          </cell>
          <cell r="C1229">
            <v>2011</v>
          </cell>
        </row>
        <row r="1230">
          <cell r="A1230" t="str">
            <v>Total Adjustment</v>
          </cell>
          <cell r="B1230">
            <v>1.2</v>
          </cell>
          <cell r="C1230">
            <v>2013</v>
          </cell>
        </row>
        <row r="1231">
          <cell r="A1231" t="str">
            <v>Target</v>
          </cell>
          <cell r="B1231">
            <v>79.3</v>
          </cell>
          <cell r="C1231">
            <v>2013</v>
          </cell>
        </row>
        <row r="1233">
          <cell r="A1233" t="str">
            <v>Variables</v>
          </cell>
          <cell r="B1233" t="str">
            <v>Base_Year</v>
          </cell>
          <cell r="C1233" t="str">
            <v>Current_Values</v>
          </cell>
          <cell r="D1233" t="str">
            <v>Difference</v>
          </cell>
          <cell r="E1233" t="str">
            <v>Weights</v>
          </cell>
          <cell r="F1233" t="str">
            <v>Effect_Per_Factor</v>
          </cell>
        </row>
        <row r="1234">
          <cell r="A1234" t="str">
            <v>Female</v>
          </cell>
          <cell r="B1234">
            <v>52.109250000000003</v>
          </cell>
          <cell r="C1234">
            <v>53.50956</v>
          </cell>
          <cell r="D1234">
            <v>1.4003099999999999</v>
          </cell>
          <cell r="E1234">
            <v>6.7909999999999998E-2</v>
          </cell>
          <cell r="F1234">
            <v>9.5089999999999994E-2</v>
          </cell>
        </row>
        <row r="1235">
          <cell r="A1235" t="str">
            <v>Age 26-35</v>
          </cell>
          <cell r="B1235">
            <v>26.946750000000002</v>
          </cell>
          <cell r="C1235">
            <v>26.78098</v>
          </cell>
          <cell r="D1235">
            <v>-0.16577</v>
          </cell>
          <cell r="E1235">
            <v>5.9800000000000001E-3</v>
          </cell>
          <cell r="F1235">
            <v>-9.8999999999999999E-4</v>
          </cell>
        </row>
        <row r="1236">
          <cell r="A1236" t="str">
            <v>Age 36-45</v>
          </cell>
          <cell r="B1236">
            <v>23.026489999999999</v>
          </cell>
          <cell r="C1236">
            <v>21.88439</v>
          </cell>
          <cell r="D1236">
            <v>-1.1420999999999999</v>
          </cell>
          <cell r="E1236">
            <v>1.0319999999999999E-2</v>
          </cell>
          <cell r="F1236">
            <v>-1.179E-2</v>
          </cell>
        </row>
        <row r="1237">
          <cell r="A1237" t="str">
            <v>Age 46-55</v>
          </cell>
          <cell r="B1237">
            <v>21.52796</v>
          </cell>
          <cell r="C1237">
            <v>19.992930000000001</v>
          </cell>
          <cell r="D1237">
            <v>-1.5350299999999999</v>
          </cell>
          <cell r="E1237">
            <v>-4.3589999999999997E-2</v>
          </cell>
          <cell r="F1237">
            <v>6.6909999999999997E-2</v>
          </cell>
        </row>
        <row r="1238">
          <cell r="A1238" t="str">
            <v>Age 56-65</v>
          </cell>
          <cell r="B1238">
            <v>6.9306900000000002</v>
          </cell>
          <cell r="C1238">
            <v>7.6012000000000004</v>
          </cell>
          <cell r="D1238">
            <v>0.67051000000000005</v>
          </cell>
          <cell r="E1238">
            <v>-0.25239</v>
          </cell>
          <cell r="F1238">
            <v>-0.16922999999999999</v>
          </cell>
        </row>
        <row r="1239">
          <cell r="A1239" t="str">
            <v>Age 66+</v>
          </cell>
          <cell r="B1239">
            <v>0.33449000000000001</v>
          </cell>
          <cell r="C1239">
            <v>0.61870000000000003</v>
          </cell>
          <cell r="D1239">
            <v>0.28421000000000002</v>
          </cell>
          <cell r="E1239">
            <v>-0.89795000000000003</v>
          </cell>
          <cell r="F1239">
            <v>-0.25520999999999999</v>
          </cell>
        </row>
        <row r="1240">
          <cell r="A1240" t="str">
            <v>Hispanic</v>
          </cell>
          <cell r="B1240">
            <v>2.95567</v>
          </cell>
          <cell r="C1240">
            <v>2.8765100000000001</v>
          </cell>
          <cell r="D1240">
            <v>-7.9149999999999998E-2</v>
          </cell>
          <cell r="E1240">
            <v>5.6299999999999996E-3</v>
          </cell>
          <cell r="F1240">
            <v>-4.4999999999999999E-4</v>
          </cell>
        </row>
        <row r="1241">
          <cell r="A1241" t="str">
            <v>Asian</v>
          </cell>
          <cell r="B1241">
            <v>0.42419000000000001</v>
          </cell>
          <cell r="C1241">
            <v>1.0992999999999999</v>
          </cell>
          <cell r="D1241">
            <v>0.67510999999999999</v>
          </cell>
          <cell r="E1241">
            <v>9.4799999999999995E-2</v>
          </cell>
          <cell r="F1241">
            <v>6.4000000000000001E-2</v>
          </cell>
        </row>
        <row r="1242">
          <cell r="A1242" t="str">
            <v>African American</v>
          </cell>
          <cell r="B1242">
            <v>34.906950000000002</v>
          </cell>
          <cell r="C1242">
            <v>40.527670000000001</v>
          </cell>
          <cell r="D1242">
            <v>5.6207099999999999</v>
          </cell>
          <cell r="E1242">
            <v>-9.5060000000000006E-2</v>
          </cell>
          <cell r="F1242">
            <v>-0.5343</v>
          </cell>
        </row>
        <row r="1243">
          <cell r="A1243" t="str">
            <v>Native Hawaiian or Pacific Islander</v>
          </cell>
          <cell r="B1243">
            <v>0.24631</v>
          </cell>
          <cell r="C1243">
            <v>0.21986</v>
          </cell>
          <cell r="D1243">
            <v>-2.6440000000000002E-2</v>
          </cell>
          <cell r="E1243">
            <v>-0.1183</v>
          </cell>
          <cell r="F1243">
            <v>3.13E-3</v>
          </cell>
        </row>
        <row r="1244">
          <cell r="A1244" t="str">
            <v>American Indian or Alaska Native</v>
          </cell>
          <cell r="B1244">
            <v>0.47893000000000002</v>
          </cell>
          <cell r="C1244">
            <v>0.31147000000000002</v>
          </cell>
          <cell r="D1244">
            <v>-0.16746</v>
          </cell>
          <cell r="E1244">
            <v>-0.11259</v>
          </cell>
          <cell r="F1244">
            <v>1.8849999999999999E-2</v>
          </cell>
        </row>
        <row r="1245">
          <cell r="A1245" t="str">
            <v>Multiple Races</v>
          </cell>
          <cell r="B1245">
            <v>0.95784999999999998</v>
          </cell>
          <cell r="C1245">
            <v>1.04434</v>
          </cell>
          <cell r="D1245">
            <v>8.6480000000000001E-2</v>
          </cell>
          <cell r="E1245">
            <v>-0.25409999999999999</v>
          </cell>
          <cell r="F1245">
            <v>-2.198E-2</v>
          </cell>
        </row>
        <row r="1246">
          <cell r="A1246" t="str">
            <v>Highschool Dropout</v>
          </cell>
          <cell r="B1246">
            <v>7.4021400000000002</v>
          </cell>
          <cell r="C1246">
            <v>7.3124700000000002</v>
          </cell>
          <cell r="D1246">
            <v>-8.967E-2</v>
          </cell>
          <cell r="E1246">
            <v>-0.13616</v>
          </cell>
          <cell r="F1246">
            <v>1.221E-2</v>
          </cell>
        </row>
        <row r="1247">
          <cell r="A1247" t="str">
            <v>AA or PS</v>
          </cell>
          <cell r="B1247">
            <v>8.4875399999999992</v>
          </cell>
          <cell r="C1247">
            <v>9.2012999999999998</v>
          </cell>
          <cell r="D1247">
            <v>0.71375</v>
          </cell>
          <cell r="E1247">
            <v>-6.8330000000000002E-2</v>
          </cell>
          <cell r="F1247">
            <v>-4.8770000000000001E-2</v>
          </cell>
        </row>
        <row r="1248">
          <cell r="A1248" t="str">
            <v>BA or MA+</v>
          </cell>
          <cell r="B1248">
            <v>8.2206399999999995</v>
          </cell>
          <cell r="C1248">
            <v>7.7711800000000002</v>
          </cell>
          <cell r="D1248">
            <v>-0.44946000000000003</v>
          </cell>
          <cell r="E1248">
            <v>8.3419999999999994E-2</v>
          </cell>
          <cell r="F1248">
            <v>-3.7490000000000002E-2</v>
          </cell>
        </row>
        <row r="1249">
          <cell r="A1249" t="str">
            <v>Disabled</v>
          </cell>
          <cell r="B1249">
            <v>1.1774199999999999</v>
          </cell>
          <cell r="C1249">
            <v>1.9091400000000001</v>
          </cell>
          <cell r="D1249">
            <v>0.73172000000000004</v>
          </cell>
          <cell r="E1249">
            <v>-7.9899999999999999E-2</v>
          </cell>
          <cell r="F1249">
            <v>-5.8459999999999998E-2</v>
          </cell>
        </row>
        <row r="1250">
          <cell r="A1250" t="str">
            <v>Veterans</v>
          </cell>
          <cell r="B1250">
            <v>6.8905500000000002</v>
          </cell>
          <cell r="C1250">
            <v>6.0986399999999996</v>
          </cell>
          <cell r="D1250">
            <v>-0.79191999999999996</v>
          </cell>
          <cell r="E1250">
            <v>4.6039999999999998E-2</v>
          </cell>
          <cell r="F1250">
            <v>-3.6459999999999999E-2</v>
          </cell>
        </row>
        <row r="1251">
          <cell r="A1251" t="str">
            <v>Wage Before Participation</v>
          </cell>
          <cell r="B1251">
            <v>33.929169999999999</v>
          </cell>
          <cell r="C1251">
            <v>33.364780000000003</v>
          </cell>
          <cell r="D1251">
            <v>-0.56438999999999995</v>
          </cell>
          <cell r="E1251">
            <v>3.2689999999999997E-2</v>
          </cell>
          <cell r="F1251">
            <v>-1.8450000000000001E-2</v>
          </cell>
        </row>
        <row r="1252">
          <cell r="A1252" t="str">
            <v>Coenrolled in WP</v>
          </cell>
          <cell r="B1252">
            <v>83.997860000000003</v>
          </cell>
          <cell r="C1252">
            <v>78.681280000000001</v>
          </cell>
          <cell r="D1252">
            <v>-5.3165800000000001</v>
          </cell>
          <cell r="E1252">
            <v>-4.3020000000000003E-2</v>
          </cell>
          <cell r="F1252">
            <v>0.22872000000000001</v>
          </cell>
        </row>
        <row r="1253">
          <cell r="A1253" t="str">
            <v>Limited English</v>
          </cell>
          <cell r="B1253">
            <v>0.28470000000000001</v>
          </cell>
          <cell r="C1253">
            <v>0.40475</v>
          </cell>
          <cell r="D1253">
            <v>0.12005</v>
          </cell>
          <cell r="E1253">
            <v>-3.465E-2</v>
          </cell>
          <cell r="F1253">
            <v>-4.1599999999999996E-3</v>
          </cell>
        </row>
        <row r="1254">
          <cell r="A1254" t="str">
            <v>Single Parent</v>
          </cell>
          <cell r="B1254">
            <v>12.61566</v>
          </cell>
          <cell r="C1254">
            <v>13.57258</v>
          </cell>
          <cell r="D1254">
            <v>0.95692999999999995</v>
          </cell>
          <cell r="E1254">
            <v>9.6000000000000002E-4</v>
          </cell>
          <cell r="F1254">
            <v>9.2000000000000003E-4</v>
          </cell>
        </row>
        <row r="1255">
          <cell r="A1255" t="str">
            <v>Low Income</v>
          </cell>
          <cell r="B1255">
            <v>46.850529999999999</v>
          </cell>
          <cell r="C1255">
            <v>53.345930000000003</v>
          </cell>
          <cell r="D1255">
            <v>6.4953900000000004</v>
          </cell>
          <cell r="E1255">
            <v>3.6150000000000002E-2</v>
          </cell>
          <cell r="F1255">
            <v>0.23482</v>
          </cell>
        </row>
        <row r="1256">
          <cell r="A1256" t="str">
            <v>Homeless</v>
          </cell>
          <cell r="B1256">
            <v>0.81850999999999996</v>
          </cell>
          <cell r="C1256">
            <v>1.4571000000000001</v>
          </cell>
          <cell r="D1256">
            <v>0.63858999999999999</v>
          </cell>
          <cell r="E1256">
            <v>-9.0319999999999998E-2</v>
          </cell>
          <cell r="F1256">
            <v>-5.7680000000000002E-2</v>
          </cell>
        </row>
        <row r="1257">
          <cell r="A1257" t="str">
            <v>Offender</v>
          </cell>
          <cell r="B1257">
            <v>8.0960900000000002</v>
          </cell>
          <cell r="C1257">
            <v>11.413919999999999</v>
          </cell>
          <cell r="D1257">
            <v>3.3178399999999999</v>
          </cell>
          <cell r="E1257">
            <v>-5.2850000000000001E-2</v>
          </cell>
          <cell r="F1257">
            <v>-0.17534</v>
          </cell>
        </row>
        <row r="1258">
          <cell r="A1258" t="str">
            <v>UI Claimant</v>
          </cell>
          <cell r="B1258">
            <v>29.163699999999999</v>
          </cell>
          <cell r="C1258">
            <v>21.208850000000002</v>
          </cell>
          <cell r="D1258">
            <v>-7.9548500000000004</v>
          </cell>
          <cell r="E1258">
            <v>-2.0129999999999999E-2</v>
          </cell>
          <cell r="F1258">
            <v>0.16014</v>
          </cell>
        </row>
        <row r="1259">
          <cell r="A1259" t="str">
            <v>Unemployment Rate</v>
          </cell>
          <cell r="B1259">
            <v>8.9916999999999998</v>
          </cell>
          <cell r="C1259">
            <v>7.1749999999999998</v>
          </cell>
          <cell r="D1259">
            <v>-1.8167</v>
          </cell>
          <cell r="E1259">
            <v>-0.97082000000000002</v>
          </cell>
          <cell r="F1259">
            <v>1.7636799999999999</v>
          </cell>
        </row>
        <row r="1261">
          <cell r="A1261" t="str">
            <v xml:space="preserve">Oklahoma            </v>
          </cell>
        </row>
        <row r="1262">
          <cell r="A1262" t="str">
            <v>Measure</v>
          </cell>
          <cell r="B1262" t="str">
            <v>Entered_Employment_Rate</v>
          </cell>
          <cell r="C1262" t="str">
            <v>Year</v>
          </cell>
        </row>
        <row r="1263">
          <cell r="A1263" t="str">
            <v>State Fips Code</v>
          </cell>
          <cell r="B1263">
            <v>40</v>
          </cell>
          <cell r="C1263">
            <v>2011</v>
          </cell>
        </row>
        <row r="1264">
          <cell r="A1264" t="str">
            <v>Actual Outcome</v>
          </cell>
          <cell r="B1264">
            <v>51</v>
          </cell>
          <cell r="C1264">
            <v>2011</v>
          </cell>
        </row>
        <row r="1265">
          <cell r="A1265" t="str">
            <v>Total Adjustment</v>
          </cell>
          <cell r="B1265">
            <v>1.1000000000000001</v>
          </cell>
          <cell r="C1265">
            <v>2013</v>
          </cell>
        </row>
        <row r="1266">
          <cell r="A1266" t="str">
            <v>Target</v>
          </cell>
          <cell r="B1266">
            <v>52.1</v>
          </cell>
          <cell r="C1266">
            <v>2013</v>
          </cell>
        </row>
        <row r="1268">
          <cell r="A1268" t="str">
            <v>Variables</v>
          </cell>
          <cell r="B1268" t="str">
            <v>Base_Year</v>
          </cell>
          <cell r="C1268" t="str">
            <v>Current_Values</v>
          </cell>
          <cell r="D1268" t="str">
            <v>Difference</v>
          </cell>
          <cell r="E1268" t="str">
            <v>Weights</v>
          </cell>
          <cell r="F1268" t="str">
            <v>Effect_Per_Factor</v>
          </cell>
        </row>
        <row r="1269">
          <cell r="A1269" t="str">
            <v>Female</v>
          </cell>
          <cell r="B1269">
            <v>45.546729999999997</v>
          </cell>
          <cell r="C1269">
            <v>46.222000000000001</v>
          </cell>
          <cell r="D1269">
            <v>0.67527000000000004</v>
          </cell>
          <cell r="E1269">
            <v>6.7909999999999998E-2</v>
          </cell>
          <cell r="F1269">
            <v>4.5859999999999998E-2</v>
          </cell>
        </row>
        <row r="1270">
          <cell r="A1270" t="str">
            <v>Age 26-35</v>
          </cell>
          <cell r="B1270">
            <v>25.8094</v>
          </cell>
          <cell r="C1270">
            <v>25.523990000000001</v>
          </cell>
          <cell r="D1270">
            <v>-0.28541</v>
          </cell>
          <cell r="E1270">
            <v>5.9800000000000001E-3</v>
          </cell>
          <cell r="F1270">
            <v>-1.7099999999999999E-3</v>
          </cell>
        </row>
        <row r="1271">
          <cell r="A1271" t="str">
            <v>Age 36-45</v>
          </cell>
          <cell r="B1271">
            <v>21.367789999999999</v>
          </cell>
          <cell r="C1271">
            <v>20.853850000000001</v>
          </cell>
          <cell r="D1271">
            <v>-0.51393999999999995</v>
          </cell>
          <cell r="E1271">
            <v>1.0319999999999999E-2</v>
          </cell>
          <cell r="F1271">
            <v>-5.3099999999999996E-3</v>
          </cell>
        </row>
        <row r="1272">
          <cell r="A1272" t="str">
            <v>Age 46-55</v>
          </cell>
          <cell r="B1272">
            <v>20.24888</v>
          </cell>
          <cell r="C1272">
            <v>20.719550000000002</v>
          </cell>
          <cell r="D1272">
            <v>0.47066000000000002</v>
          </cell>
          <cell r="E1272">
            <v>-4.3589999999999997E-2</v>
          </cell>
          <cell r="F1272">
            <v>-2.051E-2</v>
          </cell>
        </row>
        <row r="1273">
          <cell r="A1273" t="str">
            <v>Age 56-65</v>
          </cell>
          <cell r="B1273">
            <v>9.9127799999999997</v>
          </cell>
          <cell r="C1273">
            <v>11.03537</v>
          </cell>
          <cell r="D1273">
            <v>1.1225799999999999</v>
          </cell>
          <cell r="E1273">
            <v>-0.25239</v>
          </cell>
          <cell r="F1273">
            <v>-0.28333000000000003</v>
          </cell>
        </row>
        <row r="1274">
          <cell r="A1274" t="str">
            <v>Age 66+</v>
          </cell>
          <cell r="B1274">
            <v>2.36971</v>
          </cell>
          <cell r="C1274">
            <v>2.6230099999999998</v>
          </cell>
          <cell r="D1274">
            <v>0.25330000000000003</v>
          </cell>
          <cell r="E1274">
            <v>-0.89795000000000003</v>
          </cell>
          <cell r="F1274">
            <v>-0.22745000000000001</v>
          </cell>
        </row>
        <row r="1275">
          <cell r="A1275" t="str">
            <v>Hispanic</v>
          </cell>
          <cell r="B1275">
            <v>4.6345999999999998</v>
          </cell>
          <cell r="C1275">
            <v>5.5642800000000001</v>
          </cell>
          <cell r="D1275">
            <v>0.92967999999999995</v>
          </cell>
          <cell r="E1275">
            <v>5.6299999999999996E-3</v>
          </cell>
          <cell r="F1275">
            <v>5.2300000000000003E-3</v>
          </cell>
        </row>
        <row r="1276">
          <cell r="A1276" t="str">
            <v>Asian</v>
          </cell>
          <cell r="B1276">
            <v>0.72750999999999999</v>
          </cell>
          <cell r="C1276">
            <v>0.73297000000000001</v>
          </cell>
          <cell r="D1276">
            <v>5.4599999999999996E-3</v>
          </cell>
          <cell r="E1276">
            <v>9.4799999999999995E-2</v>
          </cell>
          <cell r="F1276">
            <v>5.1999999999999995E-4</v>
          </cell>
        </row>
        <row r="1277">
          <cell r="A1277" t="str">
            <v>African American</v>
          </cell>
          <cell r="B1277">
            <v>13.27271</v>
          </cell>
          <cell r="C1277">
            <v>13.87196</v>
          </cell>
          <cell r="D1277">
            <v>0.59924999999999995</v>
          </cell>
          <cell r="E1277">
            <v>-9.5060000000000006E-2</v>
          </cell>
          <cell r="F1277">
            <v>-5.6959999999999997E-2</v>
          </cell>
        </row>
        <row r="1278">
          <cell r="A1278" t="str">
            <v>Native Hawaiian or Pacific Islander</v>
          </cell>
          <cell r="B1278">
            <v>0.20816999999999999</v>
          </cell>
          <cell r="C1278">
            <v>0.17591000000000001</v>
          </cell>
          <cell r="D1278">
            <v>-3.2259999999999997E-2</v>
          </cell>
          <cell r="E1278">
            <v>-0.1183</v>
          </cell>
          <cell r="F1278">
            <v>3.82E-3</v>
          </cell>
        </row>
        <row r="1279">
          <cell r="A1279" t="str">
            <v>American Indian or Alaska Native</v>
          </cell>
          <cell r="B1279">
            <v>14.725540000000001</v>
          </cell>
          <cell r="C1279">
            <v>14.33478</v>
          </cell>
          <cell r="D1279">
            <v>-0.39076</v>
          </cell>
          <cell r="E1279">
            <v>-0.11259</v>
          </cell>
          <cell r="F1279">
            <v>4.3999999999999997E-2</v>
          </cell>
        </row>
        <row r="1280">
          <cell r="A1280" t="str">
            <v>Multiple Races</v>
          </cell>
          <cell r="B1280">
            <v>4.03857</v>
          </cell>
          <cell r="C1280">
            <v>4.7999000000000001</v>
          </cell>
          <cell r="D1280">
            <v>0.76132999999999995</v>
          </cell>
          <cell r="E1280">
            <v>-0.25409999999999999</v>
          </cell>
          <cell r="F1280">
            <v>-0.19345000000000001</v>
          </cell>
        </row>
        <row r="1281">
          <cell r="A1281" t="str">
            <v>Highschool Dropout</v>
          </cell>
          <cell r="B1281">
            <v>15.65719</v>
          </cell>
          <cell r="C1281">
            <v>12.328200000000001</v>
          </cell>
          <cell r="D1281">
            <v>-3.3289900000000001</v>
          </cell>
          <cell r="E1281">
            <v>-0.13616</v>
          </cell>
          <cell r="F1281">
            <v>0.45327000000000001</v>
          </cell>
        </row>
        <row r="1282">
          <cell r="A1282" t="str">
            <v>AA or PS</v>
          </cell>
          <cell r="B1282">
            <v>7.5813800000000002</v>
          </cell>
          <cell r="C1282">
            <v>8.32986</v>
          </cell>
          <cell r="D1282">
            <v>0.74848999999999999</v>
          </cell>
          <cell r="E1282">
            <v>-6.8330000000000002E-2</v>
          </cell>
          <cell r="F1282">
            <v>-5.1139999999999998E-2</v>
          </cell>
        </row>
        <row r="1283">
          <cell r="A1283" t="str">
            <v>BA or MA+</v>
          </cell>
          <cell r="B1283">
            <v>5.06799</v>
          </cell>
          <cell r="C1283">
            <v>6.9970800000000004</v>
          </cell>
          <cell r="D1283">
            <v>1.9291</v>
          </cell>
          <cell r="E1283">
            <v>8.3419999999999994E-2</v>
          </cell>
          <cell r="F1283">
            <v>0.16092000000000001</v>
          </cell>
        </row>
        <row r="1284">
          <cell r="A1284" t="str">
            <v>Disabled</v>
          </cell>
          <cell r="B1284">
            <v>5.0102399999999996</v>
          </cell>
          <cell r="C1284">
            <v>4.8887799999999997</v>
          </cell>
          <cell r="D1284">
            <v>-0.12146</v>
          </cell>
          <cell r="E1284">
            <v>-7.9899999999999999E-2</v>
          </cell>
          <cell r="F1284">
            <v>9.7000000000000003E-3</v>
          </cell>
        </row>
        <row r="1285">
          <cell r="A1285" t="str">
            <v>Veterans</v>
          </cell>
          <cell r="B1285">
            <v>11.255050000000001</v>
          </cell>
          <cell r="C1285">
            <v>11.242929999999999</v>
          </cell>
          <cell r="D1285">
            <v>-1.2120000000000001E-2</v>
          </cell>
          <cell r="E1285">
            <v>4.6039999999999998E-2</v>
          </cell>
          <cell r="F1285">
            <v>-5.5999999999999995E-4</v>
          </cell>
        </row>
        <row r="1286">
          <cell r="A1286" t="str">
            <v>Wage Before Participation</v>
          </cell>
          <cell r="B1286">
            <v>65.747709999999998</v>
          </cell>
          <cell r="C1286">
            <v>64.940160000000006</v>
          </cell>
          <cell r="D1286">
            <v>-0.80754999999999999</v>
          </cell>
          <cell r="E1286">
            <v>3.2689999999999997E-2</v>
          </cell>
          <cell r="F1286">
            <v>-2.64E-2</v>
          </cell>
        </row>
        <row r="1287">
          <cell r="A1287" t="str">
            <v>Coenrolled in WP</v>
          </cell>
          <cell r="B1287">
            <v>58.25994</v>
          </cell>
          <cell r="C1287">
            <v>52.736969999999999</v>
          </cell>
          <cell r="D1287">
            <v>-5.5229799999999996</v>
          </cell>
          <cell r="E1287">
            <v>-4.3020000000000003E-2</v>
          </cell>
          <cell r="F1287">
            <v>0.23760000000000001</v>
          </cell>
        </row>
        <row r="1288">
          <cell r="A1288" t="str">
            <v>Limited English</v>
          </cell>
          <cell r="B1288">
            <v>0.61753999999999998</v>
          </cell>
          <cell r="C1288">
            <v>0.58115000000000006</v>
          </cell>
          <cell r="D1288">
            <v>-3.6380000000000003E-2</v>
          </cell>
          <cell r="E1288">
            <v>-3.465E-2</v>
          </cell>
          <cell r="F1288">
            <v>1.2600000000000001E-3</v>
          </cell>
        </row>
        <row r="1289">
          <cell r="A1289" t="str">
            <v>Single Parent</v>
          </cell>
          <cell r="B1289">
            <v>24.866199999999999</v>
          </cell>
          <cell r="C1289">
            <v>25.819839999999999</v>
          </cell>
          <cell r="D1289">
            <v>0.95364000000000004</v>
          </cell>
          <cell r="E1289">
            <v>9.6000000000000002E-4</v>
          </cell>
          <cell r="F1289">
            <v>9.2000000000000003E-4</v>
          </cell>
        </row>
        <row r="1290">
          <cell r="A1290" t="str">
            <v>Low Income</v>
          </cell>
          <cell r="B1290">
            <v>43.557020000000001</v>
          </cell>
          <cell r="C1290">
            <v>38.439190000000004</v>
          </cell>
          <cell r="D1290">
            <v>-5.1178299999999997</v>
          </cell>
          <cell r="E1290">
            <v>3.6150000000000002E-2</v>
          </cell>
          <cell r="F1290">
            <v>-0.18501999999999999</v>
          </cell>
        </row>
        <row r="1291">
          <cell r="A1291" t="str">
            <v>Homeless</v>
          </cell>
          <cell r="B1291">
            <v>4.3227700000000002</v>
          </cell>
          <cell r="C1291">
            <v>1.0792900000000001</v>
          </cell>
          <cell r="D1291">
            <v>-3.2434799999999999</v>
          </cell>
          <cell r="E1291">
            <v>-9.0319999999999998E-2</v>
          </cell>
          <cell r="F1291">
            <v>0.29293999999999998</v>
          </cell>
        </row>
        <row r="1292">
          <cell r="A1292" t="str">
            <v>Offender</v>
          </cell>
          <cell r="B1292">
            <v>11.15685</v>
          </cell>
          <cell r="C1292">
            <v>6.1436299999999999</v>
          </cell>
          <cell r="D1292">
            <v>-5.0132300000000001</v>
          </cell>
          <cell r="E1292">
            <v>-5.2850000000000001E-2</v>
          </cell>
          <cell r="F1292">
            <v>0.26494000000000001</v>
          </cell>
        </row>
        <row r="1293">
          <cell r="A1293" t="str">
            <v>UI Claimant</v>
          </cell>
          <cell r="B1293">
            <v>51.255659999999999</v>
          </cell>
          <cell r="C1293">
            <v>64.051469999999995</v>
          </cell>
          <cell r="D1293">
            <v>12.795809999999999</v>
          </cell>
          <cell r="E1293">
            <v>-2.0129999999999999E-2</v>
          </cell>
          <cell r="F1293">
            <v>-0.25758999999999999</v>
          </cell>
        </row>
        <row r="1294">
          <cell r="A1294" t="str">
            <v>Unemployment Rate</v>
          </cell>
          <cell r="B1294">
            <v>6.0750000000000002</v>
          </cell>
          <cell r="C1294">
            <v>5.1833</v>
          </cell>
          <cell r="D1294">
            <v>-0.89170000000000005</v>
          </cell>
          <cell r="E1294">
            <v>-0.97082000000000002</v>
          </cell>
          <cell r="F1294">
            <v>0.86568000000000001</v>
          </cell>
        </row>
        <row r="1296">
          <cell r="A1296" t="str">
            <v xml:space="preserve">Oregon              </v>
          </cell>
        </row>
        <row r="1297">
          <cell r="A1297" t="str">
            <v>Measure</v>
          </cell>
          <cell r="B1297" t="str">
            <v>Entered_Employment_Rate</v>
          </cell>
          <cell r="C1297" t="str">
            <v>Year</v>
          </cell>
        </row>
        <row r="1298">
          <cell r="A1298" t="str">
            <v>State Fips Code</v>
          </cell>
          <cell r="B1298">
            <v>41</v>
          </cell>
          <cell r="C1298">
            <v>2011</v>
          </cell>
        </row>
        <row r="1299">
          <cell r="A1299" t="str">
            <v>Actual Outcome</v>
          </cell>
          <cell r="B1299">
            <v>51.6</v>
          </cell>
          <cell r="C1299">
            <v>2011</v>
          </cell>
        </row>
        <row r="1300">
          <cell r="A1300" t="str">
            <v>Total Adjustment</v>
          </cell>
          <cell r="B1300">
            <v>0.7</v>
          </cell>
          <cell r="C1300">
            <v>2013</v>
          </cell>
        </row>
        <row r="1301">
          <cell r="A1301" t="str">
            <v>Target</v>
          </cell>
          <cell r="B1301">
            <v>52.3</v>
          </cell>
          <cell r="C1301">
            <v>2013</v>
          </cell>
        </row>
        <row r="1303">
          <cell r="A1303" t="str">
            <v>Variables</v>
          </cell>
          <cell r="B1303" t="str">
            <v>Base_Year</v>
          </cell>
          <cell r="C1303" t="str">
            <v>Current_Values</v>
          </cell>
          <cell r="D1303" t="str">
            <v>Difference</v>
          </cell>
          <cell r="E1303" t="str">
            <v>Weights</v>
          </cell>
          <cell r="F1303" t="str">
            <v>Effect_Per_Factor</v>
          </cell>
        </row>
        <row r="1304">
          <cell r="A1304" t="str">
            <v>Female</v>
          </cell>
          <cell r="B1304">
            <v>45.323659999999997</v>
          </cell>
          <cell r="C1304">
            <v>45.360729999999997</v>
          </cell>
          <cell r="D1304">
            <v>3.7069999999999999E-2</v>
          </cell>
          <cell r="E1304">
            <v>6.7909999999999998E-2</v>
          </cell>
          <cell r="F1304">
            <v>2.5200000000000001E-3</v>
          </cell>
        </row>
        <row r="1305">
          <cell r="A1305" t="str">
            <v>Age 26-35</v>
          </cell>
          <cell r="B1305">
            <v>24.980779999999999</v>
          </cell>
          <cell r="C1305">
            <v>25.055769999999999</v>
          </cell>
          <cell r="D1305">
            <v>7.4990000000000001E-2</v>
          </cell>
          <cell r="E1305">
            <v>5.9800000000000001E-3</v>
          </cell>
          <cell r="F1305">
            <v>4.4999999999999999E-4</v>
          </cell>
        </row>
        <row r="1306">
          <cell r="A1306" t="str">
            <v>Age 36-45</v>
          </cell>
          <cell r="B1306">
            <v>21.130780000000001</v>
          </cell>
          <cell r="C1306">
            <v>21.592369999999999</v>
          </cell>
          <cell r="D1306">
            <v>0.46159</v>
          </cell>
          <cell r="E1306">
            <v>1.0319999999999999E-2</v>
          </cell>
          <cell r="F1306">
            <v>4.7699999999999999E-3</v>
          </cell>
        </row>
        <row r="1307">
          <cell r="A1307" t="str">
            <v>Age 46-55</v>
          </cell>
          <cell r="B1307">
            <v>21.10089</v>
          </cell>
          <cell r="C1307">
            <v>21.864059999999998</v>
          </cell>
          <cell r="D1307">
            <v>0.76317000000000002</v>
          </cell>
          <cell r="E1307">
            <v>-4.3589999999999997E-2</v>
          </cell>
          <cell r="F1307">
            <v>-3.3259999999999998E-2</v>
          </cell>
        </row>
        <row r="1308">
          <cell r="A1308" t="str">
            <v>Age 56-65</v>
          </cell>
          <cell r="B1308">
            <v>12.25217</v>
          </cell>
          <cell r="C1308">
            <v>13.4735</v>
          </cell>
          <cell r="D1308">
            <v>1.22133</v>
          </cell>
          <cell r="E1308">
            <v>-0.25239</v>
          </cell>
          <cell r="F1308">
            <v>-0.30825000000000002</v>
          </cell>
        </row>
        <row r="1309">
          <cell r="A1309" t="str">
            <v>Age 66+</v>
          </cell>
          <cell r="B1309">
            <v>2.2632699999999999</v>
          </cell>
          <cell r="C1309">
            <v>2.4084300000000001</v>
          </cell>
          <cell r="D1309">
            <v>0.14516000000000001</v>
          </cell>
          <cell r="E1309">
            <v>-0.89795000000000003</v>
          </cell>
          <cell r="F1309">
            <v>-0.13034999999999999</v>
          </cell>
        </row>
        <row r="1310">
          <cell r="A1310" t="str">
            <v>Hispanic</v>
          </cell>
          <cell r="B1310">
            <v>11.362780000000001</v>
          </cell>
          <cell r="C1310">
            <v>12.05193</v>
          </cell>
          <cell r="D1310">
            <v>0.68915000000000004</v>
          </cell>
          <cell r="E1310">
            <v>5.6299999999999996E-3</v>
          </cell>
          <cell r="F1310">
            <v>3.8800000000000002E-3</v>
          </cell>
        </row>
        <row r="1311">
          <cell r="A1311" t="str">
            <v>Asian</v>
          </cell>
          <cell r="B1311">
            <v>2.2350099999999999</v>
          </cell>
          <cell r="C1311">
            <v>2.61016</v>
          </cell>
          <cell r="D1311">
            <v>0.37513999999999997</v>
          </cell>
          <cell r="E1311">
            <v>9.4799999999999995E-2</v>
          </cell>
          <cell r="F1311">
            <v>3.5560000000000001E-2</v>
          </cell>
        </row>
        <row r="1312">
          <cell r="A1312" t="str">
            <v>African American</v>
          </cell>
          <cell r="B1312">
            <v>2.74559</v>
          </cell>
          <cell r="C1312">
            <v>3.2831399999999999</v>
          </cell>
          <cell r="D1312">
            <v>0.53754999999999997</v>
          </cell>
          <cell r="E1312">
            <v>-9.5060000000000006E-2</v>
          </cell>
          <cell r="F1312">
            <v>-5.11E-2</v>
          </cell>
        </row>
        <row r="1313">
          <cell r="A1313" t="str">
            <v>Native Hawaiian or Pacific Islander</v>
          </cell>
          <cell r="B1313">
            <v>0.67764000000000002</v>
          </cell>
          <cell r="C1313">
            <v>0.72321999999999997</v>
          </cell>
          <cell r="D1313">
            <v>4.5580000000000002E-2</v>
          </cell>
          <cell r="E1313">
            <v>-0.1183</v>
          </cell>
          <cell r="F1313">
            <v>-5.3899999999999998E-3</v>
          </cell>
        </row>
        <row r="1314">
          <cell r="A1314" t="str">
            <v>American Indian or Alaska Native</v>
          </cell>
          <cell r="B1314">
            <v>1.80766</v>
          </cell>
          <cell r="C1314">
            <v>1.53531</v>
          </cell>
          <cell r="D1314">
            <v>-0.27234999999999998</v>
          </cell>
          <cell r="E1314">
            <v>-0.11259</v>
          </cell>
          <cell r="F1314">
            <v>3.066E-2</v>
          </cell>
        </row>
        <row r="1315">
          <cell r="A1315" t="str">
            <v>Multiple Races</v>
          </cell>
          <cell r="B1315">
            <v>3.82681</v>
          </cell>
          <cell r="C1315">
            <v>3.42483</v>
          </cell>
          <cell r="D1315">
            <v>-0.40198</v>
          </cell>
          <cell r="E1315">
            <v>-0.25409999999999999</v>
          </cell>
          <cell r="F1315">
            <v>0.10213999999999999</v>
          </cell>
        </row>
        <row r="1316">
          <cell r="A1316" t="str">
            <v>Highschool Dropout</v>
          </cell>
          <cell r="B1316">
            <v>16.605830000000001</v>
          </cell>
          <cell r="C1316">
            <v>15.030620000000001</v>
          </cell>
          <cell r="D1316">
            <v>-1.57521</v>
          </cell>
          <cell r="E1316">
            <v>-0.13616</v>
          </cell>
          <cell r="F1316">
            <v>0.21448</v>
          </cell>
        </row>
        <row r="1317">
          <cell r="A1317" t="str">
            <v>AA or PS</v>
          </cell>
          <cell r="B1317">
            <v>8.2614400000000003</v>
          </cell>
          <cell r="C1317">
            <v>10.32657</v>
          </cell>
          <cell r="D1317">
            <v>2.06514</v>
          </cell>
          <cell r="E1317">
            <v>-6.8330000000000002E-2</v>
          </cell>
          <cell r="F1317">
            <v>-0.14111000000000001</v>
          </cell>
        </row>
        <row r="1318">
          <cell r="A1318" t="str">
            <v>BA or MA+</v>
          </cell>
          <cell r="B1318">
            <v>19.40626</v>
          </cell>
          <cell r="C1318">
            <v>18.427099999999999</v>
          </cell>
          <cell r="D1318">
            <v>-0.97916000000000003</v>
          </cell>
          <cell r="E1318">
            <v>8.3419999999999994E-2</v>
          </cell>
          <cell r="F1318">
            <v>-8.1680000000000003E-2</v>
          </cell>
        </row>
        <row r="1319">
          <cell r="A1319" t="str">
            <v>Disabled</v>
          </cell>
          <cell r="B1319">
            <v>4.0665699999999996</v>
          </cell>
          <cell r="C1319">
            <v>4.7433300000000003</v>
          </cell>
          <cell r="D1319">
            <v>0.67676000000000003</v>
          </cell>
          <cell r="E1319">
            <v>-7.9899999999999999E-2</v>
          </cell>
          <cell r="F1319">
            <v>-5.407E-2</v>
          </cell>
        </row>
        <row r="1320">
          <cell r="A1320" t="str">
            <v>Veterans</v>
          </cell>
          <cell r="B1320">
            <v>9.0811499999999992</v>
          </cell>
          <cell r="C1320">
            <v>9.1788299999999996</v>
          </cell>
          <cell r="D1320">
            <v>9.7680000000000003E-2</v>
          </cell>
          <cell r="E1320">
            <v>4.6039999999999998E-2</v>
          </cell>
          <cell r="F1320">
            <v>4.4999999999999997E-3</v>
          </cell>
        </row>
        <row r="1321">
          <cell r="A1321" t="str">
            <v>Wage Before Participation</v>
          </cell>
          <cell r="B1321">
            <v>69.847239999999999</v>
          </cell>
          <cell r="C1321">
            <v>73.364739999999998</v>
          </cell>
          <cell r="D1321">
            <v>3.51749</v>
          </cell>
          <cell r="E1321">
            <v>3.2689999999999997E-2</v>
          </cell>
          <cell r="F1321">
            <v>0.11498</v>
          </cell>
        </row>
        <row r="1322">
          <cell r="A1322" t="str">
            <v>Coenrolled in WP</v>
          </cell>
          <cell r="B1322">
            <v>93.825720000000004</v>
          </cell>
          <cell r="C1322">
            <v>96.911730000000006</v>
          </cell>
          <cell r="D1322">
            <v>3.0859999999999999</v>
          </cell>
          <cell r="E1322">
            <v>-4.3020000000000003E-2</v>
          </cell>
          <cell r="F1322">
            <v>-0.13275999999999999</v>
          </cell>
        </row>
        <row r="1323">
          <cell r="A1323" t="str">
            <v>Limited English</v>
          </cell>
          <cell r="B1323">
            <v>5.2839999999999998E-2</v>
          </cell>
          <cell r="C1323">
            <v>0.10421</v>
          </cell>
          <cell r="D1323">
            <v>5.1369999999999999E-2</v>
          </cell>
          <cell r="E1323">
            <v>-3.465E-2</v>
          </cell>
          <cell r="F1323">
            <v>-1.7799999999999999E-3</v>
          </cell>
        </row>
        <row r="1324">
          <cell r="A1324" t="str">
            <v>Single Parent</v>
          </cell>
          <cell r="B1324">
            <v>0.10099</v>
          </cell>
          <cell r="C1324">
            <v>0.25894</v>
          </cell>
          <cell r="D1324">
            <v>0.15795000000000001</v>
          </cell>
          <cell r="E1324">
            <v>9.6000000000000002E-4</v>
          </cell>
          <cell r="F1324">
            <v>1.4999999999999999E-4</v>
          </cell>
        </row>
        <row r="1325">
          <cell r="A1325" t="str">
            <v>Low Income</v>
          </cell>
          <cell r="B1325">
            <v>48.423499999999997</v>
          </cell>
          <cell r="C1325">
            <v>50.939459999999997</v>
          </cell>
          <cell r="D1325">
            <v>2.5159600000000002</v>
          </cell>
          <cell r="E1325">
            <v>3.6150000000000002E-2</v>
          </cell>
          <cell r="F1325">
            <v>9.0959999999999999E-2</v>
          </cell>
        </row>
        <row r="1326">
          <cell r="A1326" t="str">
            <v>Homeless</v>
          </cell>
          <cell r="B1326">
            <v>3.72254</v>
          </cell>
          <cell r="C1326">
            <v>4.52522</v>
          </cell>
          <cell r="D1326">
            <v>0.80267999999999995</v>
          </cell>
          <cell r="E1326">
            <v>-9.0319999999999998E-2</v>
          </cell>
          <cell r="F1326">
            <v>-7.2489999999999999E-2</v>
          </cell>
        </row>
        <row r="1327">
          <cell r="A1327" t="str">
            <v>Offender</v>
          </cell>
          <cell r="B1327">
            <v>8.1543500000000009</v>
          </cell>
          <cell r="C1327">
            <v>9.6599000000000004</v>
          </cell>
          <cell r="D1327">
            <v>1.5055499999999999</v>
          </cell>
          <cell r="E1327">
            <v>-5.2850000000000001E-2</v>
          </cell>
          <cell r="F1327">
            <v>-7.9570000000000002E-2</v>
          </cell>
        </row>
        <row r="1328">
          <cell r="A1328" t="str">
            <v>UI Claimant</v>
          </cell>
          <cell r="B1328">
            <v>51.699800000000003</v>
          </cell>
          <cell r="C1328">
            <v>52.67313</v>
          </cell>
          <cell r="D1328">
            <v>0.97333000000000003</v>
          </cell>
          <cell r="E1328">
            <v>-2.0129999999999999E-2</v>
          </cell>
          <cell r="F1328">
            <v>-1.959E-2</v>
          </cell>
        </row>
        <row r="1329">
          <cell r="A1329" t="str">
            <v>Unemployment Rate</v>
          </cell>
          <cell r="B1329">
            <v>9.9</v>
          </cell>
          <cell r="C1329">
            <v>8.6750000000000007</v>
          </cell>
          <cell r="D1329">
            <v>-1.2250000000000001</v>
          </cell>
          <cell r="E1329">
            <v>-0.97082000000000002</v>
          </cell>
          <cell r="F1329">
            <v>1.1892499999999999</v>
          </cell>
        </row>
        <row r="1331">
          <cell r="A1331" t="str">
            <v xml:space="preserve">Pennsylvania        </v>
          </cell>
        </row>
        <row r="1332">
          <cell r="A1332" t="str">
            <v>Measure</v>
          </cell>
          <cell r="B1332" t="str">
            <v>Entered_Employment_Rate</v>
          </cell>
          <cell r="C1332" t="str">
            <v>Year</v>
          </cell>
        </row>
        <row r="1333">
          <cell r="A1333" t="str">
            <v>State Fips Code</v>
          </cell>
          <cell r="B1333">
            <v>42</v>
          </cell>
          <cell r="C1333">
            <v>2011</v>
          </cell>
        </row>
        <row r="1334">
          <cell r="A1334" t="str">
            <v>Actual Outcome</v>
          </cell>
          <cell r="B1334">
            <v>69.8</v>
          </cell>
          <cell r="C1334">
            <v>2011</v>
          </cell>
        </row>
        <row r="1335">
          <cell r="A1335" t="str">
            <v>Total Adjustment</v>
          </cell>
          <cell r="B1335">
            <v>0.5</v>
          </cell>
          <cell r="C1335">
            <v>2013</v>
          </cell>
        </row>
        <row r="1336">
          <cell r="A1336" t="str">
            <v>Target</v>
          </cell>
          <cell r="B1336">
            <v>70.3</v>
          </cell>
          <cell r="C1336">
            <v>2013</v>
          </cell>
        </row>
        <row r="1338">
          <cell r="A1338" t="str">
            <v>Variables</v>
          </cell>
          <cell r="B1338" t="str">
            <v>Base_Year</v>
          </cell>
          <cell r="C1338" t="str">
            <v>Current_Values</v>
          </cell>
          <cell r="D1338" t="str">
            <v>Difference</v>
          </cell>
          <cell r="E1338" t="str">
            <v>Weights</v>
          </cell>
          <cell r="F1338" t="str">
            <v>Effect_Per_Factor</v>
          </cell>
        </row>
        <row r="1339">
          <cell r="A1339" t="str">
            <v>Female</v>
          </cell>
          <cell r="B1339">
            <v>42.666429999999998</v>
          </cell>
          <cell r="C1339">
            <v>47.18526</v>
          </cell>
          <cell r="D1339">
            <v>4.5188300000000003</v>
          </cell>
          <cell r="E1339">
            <v>6.7909999999999998E-2</v>
          </cell>
          <cell r="F1339">
            <v>0.30686000000000002</v>
          </cell>
        </row>
        <row r="1340">
          <cell r="A1340" t="str">
            <v>Age 26-35</v>
          </cell>
          <cell r="B1340">
            <v>24.029900000000001</v>
          </cell>
          <cell r="C1340">
            <v>24.421700000000001</v>
          </cell>
          <cell r="D1340">
            <v>0.39179999999999998</v>
          </cell>
          <cell r="E1340">
            <v>5.9800000000000001E-3</v>
          </cell>
          <cell r="F1340">
            <v>2.3400000000000001E-3</v>
          </cell>
        </row>
        <row r="1341">
          <cell r="A1341" t="str">
            <v>Age 36-45</v>
          </cell>
          <cell r="B1341">
            <v>22.96191</v>
          </cell>
          <cell r="C1341">
            <v>22.169910000000002</v>
          </cell>
          <cell r="D1341">
            <v>-0.79200000000000004</v>
          </cell>
          <cell r="E1341">
            <v>1.0319999999999999E-2</v>
          </cell>
          <cell r="F1341">
            <v>-8.1799999999999998E-3</v>
          </cell>
        </row>
        <row r="1342">
          <cell r="A1342" t="str">
            <v>Age 46-55</v>
          </cell>
          <cell r="B1342">
            <v>21.21752</v>
          </cell>
          <cell r="C1342">
            <v>21.719550000000002</v>
          </cell>
          <cell r="D1342">
            <v>0.50202999999999998</v>
          </cell>
          <cell r="E1342">
            <v>-4.3589999999999997E-2</v>
          </cell>
          <cell r="F1342">
            <v>-2.188E-2</v>
          </cell>
        </row>
        <row r="1343">
          <cell r="A1343" t="str">
            <v>Age 56-65</v>
          </cell>
          <cell r="B1343">
            <v>8.7931600000000003</v>
          </cell>
          <cell r="C1343">
            <v>8.7205700000000004</v>
          </cell>
          <cell r="D1343">
            <v>-7.2590000000000002E-2</v>
          </cell>
          <cell r="E1343">
            <v>-0.25239</v>
          </cell>
          <cell r="F1343">
            <v>1.8319999999999999E-2</v>
          </cell>
        </row>
        <row r="1344">
          <cell r="A1344" t="str">
            <v>Age 66+</v>
          </cell>
          <cell r="B1344">
            <v>0.87219999999999998</v>
          </cell>
          <cell r="C1344">
            <v>1.0849500000000001</v>
          </cell>
          <cell r="D1344">
            <v>0.21276</v>
          </cell>
          <cell r="E1344">
            <v>-0.89795000000000003</v>
          </cell>
          <cell r="F1344">
            <v>-0.19105</v>
          </cell>
        </row>
        <row r="1345">
          <cell r="A1345" t="str">
            <v>Hispanic</v>
          </cell>
          <cell r="B1345">
            <v>5.9557000000000002</v>
          </cell>
          <cell r="C1345">
            <v>5.8723000000000001</v>
          </cell>
          <cell r="D1345">
            <v>-8.3400000000000002E-2</v>
          </cell>
          <cell r="E1345">
            <v>5.6299999999999996E-3</v>
          </cell>
          <cell r="F1345">
            <v>-4.6999999999999999E-4</v>
          </cell>
        </row>
        <row r="1346">
          <cell r="A1346" t="str">
            <v>Asian</v>
          </cell>
          <cell r="B1346">
            <v>1.2097500000000001</v>
          </cell>
          <cell r="C1346">
            <v>0.98228000000000004</v>
          </cell>
          <cell r="D1346">
            <v>-0.22747999999999999</v>
          </cell>
          <cell r="E1346">
            <v>9.4799999999999995E-2</v>
          </cell>
          <cell r="F1346">
            <v>-2.1559999999999999E-2</v>
          </cell>
        </row>
        <row r="1347">
          <cell r="A1347" t="str">
            <v>African American</v>
          </cell>
          <cell r="B1347">
            <v>25.981760000000001</v>
          </cell>
          <cell r="C1347">
            <v>21.88768</v>
          </cell>
          <cell r="D1347">
            <v>-4.0940799999999999</v>
          </cell>
          <cell r="E1347">
            <v>-9.5060000000000006E-2</v>
          </cell>
          <cell r="F1347">
            <v>0.38918000000000003</v>
          </cell>
        </row>
        <row r="1348">
          <cell r="A1348" t="str">
            <v>Native Hawaiian or Pacific Islander</v>
          </cell>
          <cell r="B1348">
            <v>0.11167000000000001</v>
          </cell>
          <cell r="C1348">
            <v>8.5419999999999996E-2</v>
          </cell>
          <cell r="D1348">
            <v>-2.6249999999999999E-2</v>
          </cell>
          <cell r="E1348">
            <v>-0.1183</v>
          </cell>
          <cell r="F1348">
            <v>3.1099999999999999E-3</v>
          </cell>
        </row>
        <row r="1349">
          <cell r="A1349" t="str">
            <v>American Indian or Alaska Native</v>
          </cell>
          <cell r="B1349">
            <v>0.29779</v>
          </cell>
          <cell r="C1349">
            <v>0.46977999999999998</v>
          </cell>
          <cell r="D1349">
            <v>0.17199999999999999</v>
          </cell>
          <cell r="E1349">
            <v>-0.11259</v>
          </cell>
          <cell r="F1349">
            <v>-1.9369999999999998E-2</v>
          </cell>
        </row>
        <row r="1350">
          <cell r="A1350" t="str">
            <v>Multiple Races</v>
          </cell>
          <cell r="B1350">
            <v>1.6750400000000001</v>
          </cell>
          <cell r="C1350">
            <v>1.60154</v>
          </cell>
          <cell r="D1350">
            <v>-7.3499999999999996E-2</v>
          </cell>
          <cell r="E1350">
            <v>-0.25409999999999999</v>
          </cell>
          <cell r="F1350">
            <v>1.8679999999999999E-2</v>
          </cell>
        </row>
        <row r="1351">
          <cell r="A1351" t="str">
            <v>Highschool Dropout</v>
          </cell>
          <cell r="B1351">
            <v>7.8913000000000002</v>
          </cell>
          <cell r="C1351">
            <v>6.6814600000000004</v>
          </cell>
          <cell r="D1351">
            <v>-1.20984</v>
          </cell>
          <cell r="E1351">
            <v>-0.13616</v>
          </cell>
          <cell r="F1351">
            <v>0.16472999999999999</v>
          </cell>
        </row>
        <row r="1352">
          <cell r="A1352" t="str">
            <v>AA or PS</v>
          </cell>
          <cell r="B1352">
            <v>9.3260900000000007</v>
          </cell>
          <cell r="C1352">
            <v>9.6893499999999992</v>
          </cell>
          <cell r="D1352">
            <v>0.36326000000000003</v>
          </cell>
          <cell r="E1352">
            <v>-6.8330000000000002E-2</v>
          </cell>
          <cell r="F1352">
            <v>-2.4819999999999998E-2</v>
          </cell>
        </row>
        <row r="1353">
          <cell r="A1353" t="str">
            <v>BA or MA+</v>
          </cell>
          <cell r="B1353">
            <v>9.4347799999999999</v>
          </cell>
          <cell r="C1353">
            <v>10.33037</v>
          </cell>
          <cell r="D1353">
            <v>0.89559</v>
          </cell>
          <cell r="E1353">
            <v>8.3419999999999994E-2</v>
          </cell>
          <cell r="F1353">
            <v>7.4709999999999999E-2</v>
          </cell>
        </row>
        <row r="1354">
          <cell r="A1354" t="str">
            <v>Disabled</v>
          </cell>
          <cell r="B1354">
            <v>5.1975800000000003</v>
          </cell>
          <cell r="C1354">
            <v>6.1617199999999999</v>
          </cell>
          <cell r="D1354">
            <v>0.96414</v>
          </cell>
          <cell r="E1354">
            <v>-7.9899999999999999E-2</v>
          </cell>
          <cell r="F1354">
            <v>-7.7030000000000001E-2</v>
          </cell>
        </row>
        <row r="1355">
          <cell r="A1355" t="str">
            <v>Veterans</v>
          </cell>
          <cell r="B1355">
            <v>8.7931600000000003</v>
          </cell>
          <cell r="C1355">
            <v>7.7789200000000003</v>
          </cell>
          <cell r="D1355">
            <v>-1.0142500000000001</v>
          </cell>
          <cell r="E1355">
            <v>4.6039999999999998E-2</v>
          </cell>
          <cell r="F1355">
            <v>-4.6690000000000002E-2</v>
          </cell>
        </row>
        <row r="1356">
          <cell r="A1356" t="str">
            <v>Wage Before Participation</v>
          </cell>
          <cell r="B1356">
            <v>46.04842</v>
          </cell>
          <cell r="C1356">
            <v>48.095680000000002</v>
          </cell>
          <cell r="D1356">
            <v>2.0472600000000001</v>
          </cell>
          <cell r="E1356">
            <v>3.2689999999999997E-2</v>
          </cell>
          <cell r="F1356">
            <v>6.6919999999999993E-2</v>
          </cell>
        </row>
        <row r="1357">
          <cell r="A1357" t="str">
            <v>Coenrolled in WP</v>
          </cell>
          <cell r="B1357">
            <v>80.615880000000004</v>
          </cell>
          <cell r="C1357">
            <v>87.983620000000002</v>
          </cell>
          <cell r="D1357">
            <v>7.36775</v>
          </cell>
          <cell r="E1357">
            <v>-4.3020000000000003E-2</v>
          </cell>
          <cell r="F1357">
            <v>-0.31696000000000002</v>
          </cell>
        </row>
        <row r="1358">
          <cell r="A1358" t="str">
            <v>Limited English</v>
          </cell>
          <cell r="B1358">
            <v>1.21739</v>
          </cell>
          <cell r="C1358">
            <v>1.2080900000000001</v>
          </cell>
          <cell r="D1358">
            <v>-9.2999999999999992E-3</v>
          </cell>
          <cell r="E1358">
            <v>-3.465E-2</v>
          </cell>
          <cell r="F1358">
            <v>3.2000000000000003E-4</v>
          </cell>
        </row>
        <row r="1359">
          <cell r="A1359" t="str">
            <v>Single Parent</v>
          </cell>
          <cell r="B1359">
            <v>10.086959999999999</v>
          </cell>
          <cell r="C1359">
            <v>11.045360000000001</v>
          </cell>
          <cell r="D1359">
            <v>0.95840999999999998</v>
          </cell>
          <cell r="E1359">
            <v>9.6000000000000002E-4</v>
          </cell>
          <cell r="F1359">
            <v>9.2000000000000003E-4</v>
          </cell>
        </row>
        <row r="1360">
          <cell r="A1360" t="str">
            <v>Low Income</v>
          </cell>
          <cell r="B1360">
            <v>29.456520000000001</v>
          </cell>
          <cell r="C1360">
            <v>32.125250000000001</v>
          </cell>
          <cell r="D1360">
            <v>2.66872</v>
          </cell>
          <cell r="E1360">
            <v>3.6150000000000002E-2</v>
          </cell>
          <cell r="F1360">
            <v>9.6479999999999996E-2</v>
          </cell>
        </row>
        <row r="1361">
          <cell r="A1361" t="str">
            <v>Homeless</v>
          </cell>
          <cell r="B1361">
            <v>1.2608699999999999</v>
          </cell>
          <cell r="C1361">
            <v>1.2820499999999999</v>
          </cell>
          <cell r="D1361">
            <v>2.1180000000000001E-2</v>
          </cell>
          <cell r="E1361">
            <v>-9.0319999999999998E-2</v>
          </cell>
          <cell r="F1361">
            <v>-1.91E-3</v>
          </cell>
        </row>
        <row r="1362">
          <cell r="A1362" t="str">
            <v>Offender</v>
          </cell>
          <cell r="B1362">
            <v>11.760870000000001</v>
          </cell>
          <cell r="C1362">
            <v>9.5414200000000005</v>
          </cell>
          <cell r="D1362">
            <v>-2.2194500000000001</v>
          </cell>
          <cell r="E1362">
            <v>-5.2850000000000001E-2</v>
          </cell>
          <cell r="F1362">
            <v>0.1173</v>
          </cell>
        </row>
        <row r="1363">
          <cell r="A1363" t="str">
            <v>UI Claimant</v>
          </cell>
          <cell r="B1363">
            <v>48.543480000000002</v>
          </cell>
          <cell r="C1363">
            <v>51.627220000000001</v>
          </cell>
          <cell r="D1363">
            <v>3.0837400000000001</v>
          </cell>
          <cell r="E1363">
            <v>-2.0129999999999999E-2</v>
          </cell>
          <cell r="F1363">
            <v>-6.2080000000000003E-2</v>
          </cell>
        </row>
        <row r="1364">
          <cell r="A1364" t="str">
            <v>Unemployment Rate</v>
          </cell>
          <cell r="B1364">
            <v>8.0250000000000004</v>
          </cell>
          <cell r="C1364">
            <v>8</v>
          </cell>
          <cell r="D1364">
            <v>-2.5000000000000001E-2</v>
          </cell>
          <cell r="E1364">
            <v>-0.97082000000000002</v>
          </cell>
          <cell r="F1364">
            <v>2.427E-2</v>
          </cell>
        </row>
        <row r="1366">
          <cell r="A1366" t="str">
            <v xml:space="preserve">Rhode Island        </v>
          </cell>
        </row>
        <row r="1367">
          <cell r="A1367" t="str">
            <v>Measure</v>
          </cell>
          <cell r="B1367" t="str">
            <v>Entered_Employment_Rate</v>
          </cell>
          <cell r="C1367" t="str">
            <v>Year</v>
          </cell>
        </row>
        <row r="1368">
          <cell r="A1368" t="str">
            <v>State Fips Code</v>
          </cell>
          <cell r="B1368">
            <v>44</v>
          </cell>
          <cell r="C1368">
            <v>2011</v>
          </cell>
        </row>
        <row r="1369">
          <cell r="A1369" t="str">
            <v>Actual Outcome</v>
          </cell>
          <cell r="B1369">
            <v>69</v>
          </cell>
          <cell r="C1369">
            <v>2011</v>
          </cell>
        </row>
        <row r="1370">
          <cell r="A1370" t="str">
            <v>Total Adjustment</v>
          </cell>
          <cell r="B1370">
            <v>1.2</v>
          </cell>
          <cell r="C1370">
            <v>2013</v>
          </cell>
        </row>
        <row r="1371">
          <cell r="A1371" t="str">
            <v>Target</v>
          </cell>
          <cell r="B1371">
            <v>70.2</v>
          </cell>
          <cell r="C1371">
            <v>2013</v>
          </cell>
        </row>
        <row r="1373">
          <cell r="A1373" t="str">
            <v>Variables</v>
          </cell>
          <cell r="B1373" t="str">
            <v>Base_Year</v>
          </cell>
          <cell r="C1373" t="str">
            <v>Current_Values</v>
          </cell>
          <cell r="D1373" t="str">
            <v>Difference</v>
          </cell>
          <cell r="E1373" t="str">
            <v>Weights</v>
          </cell>
          <cell r="F1373" t="str">
            <v>Effect_Per_Factor</v>
          </cell>
        </row>
        <row r="1374">
          <cell r="A1374" t="str">
            <v>Female</v>
          </cell>
          <cell r="B1374">
            <v>61.181919999999998</v>
          </cell>
          <cell r="C1374">
            <v>56.643360000000001</v>
          </cell>
          <cell r="D1374">
            <v>-4.53857</v>
          </cell>
          <cell r="E1374">
            <v>6.7909999999999998E-2</v>
          </cell>
          <cell r="F1374">
            <v>-0.30819999999999997</v>
          </cell>
        </row>
        <row r="1375">
          <cell r="A1375" t="str">
            <v>Age 26-35</v>
          </cell>
          <cell r="B1375">
            <v>28.389340000000001</v>
          </cell>
          <cell r="C1375">
            <v>26.107230000000001</v>
          </cell>
          <cell r="D1375">
            <v>-2.2821099999999999</v>
          </cell>
          <cell r="E1375">
            <v>5.9800000000000001E-3</v>
          </cell>
          <cell r="F1375">
            <v>-1.3650000000000001E-2</v>
          </cell>
        </row>
        <row r="1376">
          <cell r="A1376" t="str">
            <v>Age 36-45</v>
          </cell>
          <cell r="B1376">
            <v>21.784469999999999</v>
          </cell>
          <cell r="C1376">
            <v>21.212119999999999</v>
          </cell>
          <cell r="D1376">
            <v>-0.57235000000000003</v>
          </cell>
          <cell r="E1376">
            <v>1.0319999999999999E-2</v>
          </cell>
          <cell r="F1376">
            <v>-5.9100000000000003E-3</v>
          </cell>
        </row>
        <row r="1377">
          <cell r="A1377" t="str">
            <v>Age 46-55</v>
          </cell>
          <cell r="B1377">
            <v>16.801850000000002</v>
          </cell>
          <cell r="C1377">
            <v>20.279720000000001</v>
          </cell>
          <cell r="D1377">
            <v>3.4778699999999998</v>
          </cell>
          <cell r="E1377">
            <v>-4.3589999999999997E-2</v>
          </cell>
          <cell r="F1377">
            <v>-0.15159</v>
          </cell>
        </row>
        <row r="1378">
          <cell r="A1378" t="str">
            <v>Age 56-65</v>
          </cell>
          <cell r="B1378">
            <v>5.9096200000000003</v>
          </cell>
          <cell r="C1378">
            <v>6.5268100000000002</v>
          </cell>
          <cell r="D1378">
            <v>0.61719000000000002</v>
          </cell>
          <cell r="E1378">
            <v>-0.25239</v>
          </cell>
          <cell r="F1378">
            <v>-0.15576999999999999</v>
          </cell>
        </row>
        <row r="1379">
          <cell r="A1379" t="str">
            <v>Age 66+</v>
          </cell>
          <cell r="B1379">
            <v>0.69525000000000003</v>
          </cell>
          <cell r="C1379">
            <v>0.4662</v>
          </cell>
          <cell r="D1379">
            <v>-0.22905</v>
          </cell>
          <cell r="E1379">
            <v>-0.89795000000000003</v>
          </cell>
          <cell r="F1379">
            <v>0.20566999999999999</v>
          </cell>
        </row>
        <row r="1380">
          <cell r="A1380" t="str">
            <v>Hispanic</v>
          </cell>
          <cell r="B1380">
            <v>22.625</v>
          </cell>
          <cell r="C1380">
            <v>22.279789999999998</v>
          </cell>
          <cell r="D1380">
            <v>-0.34521000000000002</v>
          </cell>
          <cell r="E1380">
            <v>5.6299999999999996E-3</v>
          </cell>
          <cell r="F1380">
            <v>-1.9400000000000001E-3</v>
          </cell>
        </row>
        <row r="1381">
          <cell r="A1381" t="str">
            <v>Asian</v>
          </cell>
          <cell r="B1381">
            <v>2.875</v>
          </cell>
          <cell r="C1381">
            <v>2.5906699999999998</v>
          </cell>
          <cell r="D1381">
            <v>-0.28433000000000003</v>
          </cell>
          <cell r="E1381">
            <v>9.4799999999999995E-2</v>
          </cell>
          <cell r="F1381">
            <v>-2.6950000000000002E-2</v>
          </cell>
        </row>
        <row r="1382">
          <cell r="A1382" t="str">
            <v>African American</v>
          </cell>
          <cell r="B1382">
            <v>20.625</v>
          </cell>
          <cell r="C1382">
            <v>14.76684</v>
          </cell>
          <cell r="D1382">
            <v>-5.8581599999999998</v>
          </cell>
          <cell r="E1382">
            <v>-9.5060000000000006E-2</v>
          </cell>
          <cell r="F1382">
            <v>0.55686999999999998</v>
          </cell>
        </row>
        <row r="1383">
          <cell r="A1383" t="str">
            <v>Native Hawaiian or Pacific Islander</v>
          </cell>
          <cell r="B1383">
            <v>0.5</v>
          </cell>
          <cell r="C1383">
            <v>0.25907000000000002</v>
          </cell>
          <cell r="D1383">
            <v>-0.24093000000000001</v>
          </cell>
          <cell r="E1383">
            <v>-0.1183</v>
          </cell>
          <cell r="F1383">
            <v>2.8500000000000001E-2</v>
          </cell>
        </row>
        <row r="1384">
          <cell r="A1384" t="str">
            <v>American Indian or Alaska Native</v>
          </cell>
          <cell r="B1384">
            <v>1.625</v>
          </cell>
          <cell r="C1384">
            <v>0.51812999999999998</v>
          </cell>
          <cell r="D1384">
            <v>-1.10687</v>
          </cell>
          <cell r="E1384">
            <v>-0.11259</v>
          </cell>
          <cell r="F1384">
            <v>0.12461999999999999</v>
          </cell>
        </row>
        <row r="1385">
          <cell r="A1385" t="str">
            <v>Multiple Races</v>
          </cell>
          <cell r="B1385">
            <v>3.25</v>
          </cell>
          <cell r="C1385">
            <v>3.8860100000000002</v>
          </cell>
          <cell r="D1385">
            <v>0.63600999999999996</v>
          </cell>
          <cell r="E1385">
            <v>-0.25409999999999999</v>
          </cell>
          <cell r="F1385">
            <v>-0.16161</v>
          </cell>
        </row>
        <row r="1386">
          <cell r="A1386" t="str">
            <v>Highschool Dropout</v>
          </cell>
          <cell r="B1386">
            <v>12.269130000000001</v>
          </cell>
          <cell r="C1386">
            <v>10.397550000000001</v>
          </cell>
          <cell r="D1386">
            <v>-1.87158</v>
          </cell>
          <cell r="E1386">
            <v>-0.13616</v>
          </cell>
          <cell r="F1386">
            <v>0.25483</v>
          </cell>
        </row>
        <row r="1387">
          <cell r="A1387" t="str">
            <v>AA or PS</v>
          </cell>
          <cell r="B1387">
            <v>7.6517200000000001</v>
          </cell>
          <cell r="C1387">
            <v>7.6452600000000004</v>
          </cell>
          <cell r="D1387">
            <v>-6.4599999999999996E-3</v>
          </cell>
          <cell r="E1387">
            <v>-6.8330000000000002E-2</v>
          </cell>
          <cell r="F1387">
            <v>4.4000000000000002E-4</v>
          </cell>
        </row>
        <row r="1388">
          <cell r="A1388" t="str">
            <v>BA or MA+</v>
          </cell>
          <cell r="B1388">
            <v>13.720319999999999</v>
          </cell>
          <cell r="C1388">
            <v>13.761469999999999</v>
          </cell>
          <cell r="D1388">
            <v>4.1149999999999999E-2</v>
          </cell>
          <cell r="E1388">
            <v>8.3419999999999994E-2</v>
          </cell>
          <cell r="F1388">
            <v>3.4299999999999999E-3</v>
          </cell>
        </row>
        <row r="1389">
          <cell r="A1389" t="str">
            <v>Disabled</v>
          </cell>
          <cell r="B1389">
            <v>1.51692</v>
          </cell>
          <cell r="C1389">
            <v>2.1077300000000001</v>
          </cell>
          <cell r="D1389">
            <v>0.59080999999999995</v>
          </cell>
          <cell r="E1389">
            <v>-7.9899999999999999E-2</v>
          </cell>
          <cell r="F1389">
            <v>-4.7210000000000002E-2</v>
          </cell>
        </row>
        <row r="1390">
          <cell r="A1390" t="str">
            <v>Veterans</v>
          </cell>
          <cell r="B1390">
            <v>4.2873700000000001</v>
          </cell>
          <cell r="C1390">
            <v>4.8951000000000002</v>
          </cell>
          <cell r="D1390">
            <v>0.60773999999999995</v>
          </cell>
          <cell r="E1390">
            <v>4.6039999999999998E-2</v>
          </cell>
          <cell r="F1390">
            <v>2.7980000000000001E-2</v>
          </cell>
        </row>
        <row r="1391">
          <cell r="A1391" t="str">
            <v>Wage Before Participation</v>
          </cell>
          <cell r="B1391">
            <v>34.762459999999997</v>
          </cell>
          <cell r="C1391">
            <v>31.707319999999999</v>
          </cell>
          <cell r="D1391">
            <v>-3.0551400000000002</v>
          </cell>
          <cell r="E1391">
            <v>3.2689999999999997E-2</v>
          </cell>
          <cell r="F1391">
            <v>-9.987E-2</v>
          </cell>
        </row>
        <row r="1392">
          <cell r="A1392" t="str">
            <v>Coenrolled in WP</v>
          </cell>
          <cell r="B1392">
            <v>95.480879999999999</v>
          </cell>
          <cell r="C1392">
            <v>96.037300000000002</v>
          </cell>
          <cell r="D1392">
            <v>0.55642000000000003</v>
          </cell>
          <cell r="E1392">
            <v>-4.3020000000000003E-2</v>
          </cell>
          <cell r="F1392">
            <v>-2.3939999999999999E-2</v>
          </cell>
        </row>
        <row r="1393">
          <cell r="A1393" t="str">
            <v>Limited English</v>
          </cell>
          <cell r="B1393">
            <v>7.2559399999999998</v>
          </cell>
          <cell r="C1393">
            <v>5.1987800000000002</v>
          </cell>
          <cell r="D1393">
            <v>-2.0571600000000001</v>
          </cell>
          <cell r="E1393">
            <v>-3.465E-2</v>
          </cell>
          <cell r="F1393">
            <v>7.127E-2</v>
          </cell>
        </row>
        <row r="1394">
          <cell r="A1394" t="str">
            <v>Single Parent</v>
          </cell>
          <cell r="B1394">
            <v>13.060689999999999</v>
          </cell>
          <cell r="C1394">
            <v>11.009169999999999</v>
          </cell>
          <cell r="D1394">
            <v>-2.0515099999999999</v>
          </cell>
          <cell r="E1394">
            <v>9.6000000000000002E-4</v>
          </cell>
          <cell r="F1394">
            <v>-1.97E-3</v>
          </cell>
        </row>
        <row r="1395">
          <cell r="A1395" t="str">
            <v>Low Income</v>
          </cell>
          <cell r="B1395">
            <v>57.255940000000002</v>
          </cell>
          <cell r="C1395">
            <v>57.492350000000002</v>
          </cell>
          <cell r="D1395">
            <v>0.23641999999999999</v>
          </cell>
          <cell r="E1395">
            <v>3.6150000000000002E-2</v>
          </cell>
          <cell r="F1395">
            <v>8.5500000000000003E-3</v>
          </cell>
        </row>
        <row r="1396">
          <cell r="A1396" t="str">
            <v>Homeless</v>
          </cell>
          <cell r="B1396">
            <v>1.1873400000000001</v>
          </cell>
          <cell r="C1396">
            <v>0.30581000000000003</v>
          </cell>
          <cell r="D1396">
            <v>-0.88151999999999997</v>
          </cell>
          <cell r="E1396">
            <v>-9.0319999999999998E-2</v>
          </cell>
          <cell r="F1396">
            <v>7.9619999999999996E-2</v>
          </cell>
        </row>
        <row r="1397">
          <cell r="A1397" t="str">
            <v>Offender</v>
          </cell>
          <cell r="B1397">
            <v>6.9920799999999996</v>
          </cell>
          <cell r="C1397">
            <v>7.9510699999999996</v>
          </cell>
          <cell r="D1397">
            <v>0.95899000000000001</v>
          </cell>
          <cell r="E1397">
            <v>-5.2850000000000001E-2</v>
          </cell>
          <cell r="F1397">
            <v>-5.0680000000000003E-2</v>
          </cell>
        </row>
        <row r="1398">
          <cell r="A1398" t="str">
            <v>UI Claimant</v>
          </cell>
          <cell r="B1398">
            <v>37.730870000000003</v>
          </cell>
          <cell r="C1398">
            <v>44.342509999999997</v>
          </cell>
          <cell r="D1398">
            <v>6.6116400000000004</v>
          </cell>
          <cell r="E1398">
            <v>-2.0129999999999999E-2</v>
          </cell>
          <cell r="F1398">
            <v>-0.1331</v>
          </cell>
        </row>
        <row r="1399">
          <cell r="A1399" t="str">
            <v>Unemployment Rate</v>
          </cell>
          <cell r="B1399">
            <v>11.3667</v>
          </cell>
          <cell r="C1399">
            <v>10.308299999999999</v>
          </cell>
          <cell r="D1399">
            <v>-1.0584</v>
          </cell>
          <cell r="E1399">
            <v>-0.97082000000000002</v>
          </cell>
          <cell r="F1399">
            <v>1.0275099999999999</v>
          </cell>
        </row>
        <row r="1401">
          <cell r="A1401" t="str">
            <v xml:space="preserve">South Carolina      </v>
          </cell>
        </row>
        <row r="1402">
          <cell r="A1402" t="str">
            <v>Measure</v>
          </cell>
          <cell r="B1402" t="str">
            <v>Entered_Employment_Rate</v>
          </cell>
          <cell r="C1402" t="str">
            <v>Year</v>
          </cell>
        </row>
        <row r="1403">
          <cell r="A1403" t="str">
            <v>State Fips Code</v>
          </cell>
          <cell r="B1403">
            <v>45</v>
          </cell>
          <cell r="C1403">
            <v>2011</v>
          </cell>
        </row>
        <row r="1404">
          <cell r="A1404" t="str">
            <v>Actual Outcome</v>
          </cell>
          <cell r="B1404">
            <v>65.400000000000006</v>
          </cell>
          <cell r="C1404">
            <v>2011</v>
          </cell>
        </row>
        <row r="1405">
          <cell r="A1405" t="str">
            <v>Total Adjustment</v>
          </cell>
          <cell r="B1405">
            <v>1.2</v>
          </cell>
          <cell r="C1405">
            <v>2013</v>
          </cell>
        </row>
        <row r="1406">
          <cell r="A1406" t="str">
            <v>Target</v>
          </cell>
          <cell r="B1406">
            <v>66.599999999999994</v>
          </cell>
          <cell r="C1406">
            <v>2013</v>
          </cell>
        </row>
        <row r="1408">
          <cell r="A1408" t="str">
            <v>Variables</v>
          </cell>
          <cell r="B1408" t="str">
            <v>Base_Year</v>
          </cell>
          <cell r="C1408" t="str">
            <v>Current_Values</v>
          </cell>
          <cell r="D1408" t="str">
            <v>Difference</v>
          </cell>
          <cell r="E1408" t="str">
            <v>Weights</v>
          </cell>
          <cell r="F1408" t="str">
            <v>Effect_Per_Factor</v>
          </cell>
        </row>
        <row r="1409">
          <cell r="A1409" t="str">
            <v>Female</v>
          </cell>
          <cell r="B1409">
            <v>58.449249999999999</v>
          </cell>
          <cell r="C1409">
            <v>59.550559999999997</v>
          </cell>
          <cell r="D1409">
            <v>1.1013200000000001</v>
          </cell>
          <cell r="E1409">
            <v>6.7909999999999998E-2</v>
          </cell>
          <cell r="F1409">
            <v>7.4789999999999995E-2</v>
          </cell>
        </row>
        <row r="1410">
          <cell r="A1410" t="str">
            <v>Age 26-35</v>
          </cell>
          <cell r="B1410">
            <v>28.7807</v>
          </cell>
          <cell r="C1410">
            <v>29.127050000000001</v>
          </cell>
          <cell r="D1410">
            <v>0.34634999999999999</v>
          </cell>
          <cell r="E1410">
            <v>5.9800000000000001E-3</v>
          </cell>
          <cell r="F1410">
            <v>2.0699999999999998E-3</v>
          </cell>
        </row>
        <row r="1411">
          <cell r="A1411" t="str">
            <v>Age 36-45</v>
          </cell>
          <cell r="B1411">
            <v>24.53389</v>
          </cell>
          <cell r="C1411">
            <v>24.006049999999998</v>
          </cell>
          <cell r="D1411">
            <v>-0.52783999999999998</v>
          </cell>
          <cell r="E1411">
            <v>1.0319999999999999E-2</v>
          </cell>
          <cell r="F1411">
            <v>-5.45E-3</v>
          </cell>
        </row>
        <row r="1412">
          <cell r="A1412" t="str">
            <v>Age 46-55</v>
          </cell>
          <cell r="B1412">
            <v>20.864159999999998</v>
          </cell>
          <cell r="C1412">
            <v>21.218669999999999</v>
          </cell>
          <cell r="D1412">
            <v>0.35450999999999999</v>
          </cell>
          <cell r="E1412">
            <v>-4.3589999999999997E-2</v>
          </cell>
          <cell r="F1412">
            <v>-1.545E-2</v>
          </cell>
        </row>
        <row r="1413">
          <cell r="A1413" t="str">
            <v>Age 56-65</v>
          </cell>
          <cell r="B1413">
            <v>5.9633000000000003</v>
          </cell>
          <cell r="C1413">
            <v>6.3526400000000001</v>
          </cell>
          <cell r="D1413">
            <v>0.38933000000000001</v>
          </cell>
          <cell r="E1413">
            <v>-0.25239</v>
          </cell>
          <cell r="F1413">
            <v>-9.826E-2</v>
          </cell>
        </row>
        <row r="1414">
          <cell r="A1414" t="str">
            <v>Age 66+</v>
          </cell>
          <cell r="B1414">
            <v>0.41432000000000002</v>
          </cell>
          <cell r="C1414">
            <v>0.30251</v>
          </cell>
          <cell r="D1414">
            <v>-0.11182</v>
          </cell>
          <cell r="E1414">
            <v>-0.89795000000000003</v>
          </cell>
          <cell r="F1414">
            <v>0.10041</v>
          </cell>
        </row>
        <row r="1415">
          <cell r="A1415" t="str">
            <v>Hispanic</v>
          </cell>
          <cell r="B1415">
            <v>3.4240400000000002</v>
          </cell>
          <cell r="C1415">
            <v>4.6395099999999996</v>
          </cell>
          <cell r="D1415">
            <v>1.2154700000000001</v>
          </cell>
          <cell r="E1415">
            <v>5.6299999999999996E-3</v>
          </cell>
          <cell r="F1415">
            <v>6.8399999999999997E-3</v>
          </cell>
        </row>
        <row r="1416">
          <cell r="A1416" t="str">
            <v>Asian</v>
          </cell>
          <cell r="B1416">
            <v>0.34389999999999998</v>
          </cell>
          <cell r="C1416">
            <v>0.28316000000000002</v>
          </cell>
          <cell r="D1416">
            <v>-6.0740000000000002E-2</v>
          </cell>
          <cell r="E1416">
            <v>9.4799999999999995E-2</v>
          </cell>
          <cell r="F1416">
            <v>-5.7600000000000004E-3</v>
          </cell>
        </row>
        <row r="1417">
          <cell r="A1417" t="str">
            <v>African American</v>
          </cell>
          <cell r="B1417">
            <v>55.337919999999997</v>
          </cell>
          <cell r="C1417">
            <v>56.828580000000002</v>
          </cell>
          <cell r="D1417">
            <v>1.4906600000000001</v>
          </cell>
          <cell r="E1417">
            <v>-9.5060000000000006E-2</v>
          </cell>
          <cell r="F1417">
            <v>-0.14169999999999999</v>
          </cell>
        </row>
        <row r="1418">
          <cell r="A1418" t="str">
            <v>Native Hawaiian or Pacific Islander</v>
          </cell>
          <cell r="B1418">
            <v>5.9810000000000002E-2</v>
          </cell>
          <cell r="C1418">
            <v>0.13069</v>
          </cell>
          <cell r="D1418">
            <v>7.0879999999999999E-2</v>
          </cell>
          <cell r="E1418">
            <v>-0.1183</v>
          </cell>
          <cell r="F1418">
            <v>-8.3899999999999999E-3</v>
          </cell>
        </row>
        <row r="1419">
          <cell r="A1419" t="str">
            <v>American Indian or Alaska Native</v>
          </cell>
          <cell r="B1419">
            <v>0.35885</v>
          </cell>
          <cell r="C1419">
            <v>0.54454000000000002</v>
          </cell>
          <cell r="D1419">
            <v>0.18568999999999999</v>
          </cell>
          <cell r="E1419">
            <v>-0.11259</v>
          </cell>
          <cell r="F1419">
            <v>-2.0910000000000002E-2</v>
          </cell>
        </row>
        <row r="1420">
          <cell r="A1420" t="str">
            <v>Multiple Races</v>
          </cell>
          <cell r="B1420">
            <v>1.12141</v>
          </cell>
          <cell r="C1420">
            <v>0.74058000000000002</v>
          </cell>
          <cell r="D1420">
            <v>-0.38083</v>
          </cell>
          <cell r="E1420">
            <v>-0.25409999999999999</v>
          </cell>
          <cell r="F1420">
            <v>9.6769999999999995E-2</v>
          </cell>
        </row>
        <row r="1421">
          <cell r="A1421" t="str">
            <v>Highschool Dropout</v>
          </cell>
          <cell r="B1421">
            <v>20.09477</v>
          </cell>
          <cell r="C1421">
            <v>19.814170000000001</v>
          </cell>
          <cell r="D1421">
            <v>-0.28060000000000002</v>
          </cell>
          <cell r="E1421">
            <v>-0.13616</v>
          </cell>
          <cell r="F1421">
            <v>3.8210000000000001E-2</v>
          </cell>
        </row>
        <row r="1422">
          <cell r="A1422" t="str">
            <v>AA or PS</v>
          </cell>
          <cell r="B1422">
            <v>4.1463099999999997</v>
          </cell>
          <cell r="C1422">
            <v>6.5255000000000001</v>
          </cell>
          <cell r="D1422">
            <v>2.3791899999999999</v>
          </cell>
          <cell r="E1422">
            <v>-6.8330000000000002E-2</v>
          </cell>
          <cell r="F1422">
            <v>-0.16256999999999999</v>
          </cell>
        </row>
        <row r="1423">
          <cell r="A1423" t="str">
            <v>BA or MA+</v>
          </cell>
          <cell r="B1423">
            <v>5.2273100000000001</v>
          </cell>
          <cell r="C1423">
            <v>7.4114100000000001</v>
          </cell>
          <cell r="D1423">
            <v>2.1840999999999999</v>
          </cell>
          <cell r="E1423">
            <v>8.3419999999999994E-2</v>
          </cell>
          <cell r="F1423">
            <v>0.18218999999999999</v>
          </cell>
        </row>
        <row r="1424">
          <cell r="A1424" t="str">
            <v>Disabled</v>
          </cell>
          <cell r="B1424">
            <v>2.3231700000000002</v>
          </cell>
          <cell r="C1424">
            <v>2.0959400000000001</v>
          </cell>
          <cell r="D1424">
            <v>-0.22722999999999999</v>
          </cell>
          <cell r="E1424">
            <v>-7.9899999999999999E-2</v>
          </cell>
          <cell r="F1424">
            <v>1.8159999999999999E-2</v>
          </cell>
        </row>
        <row r="1425">
          <cell r="A1425" t="str">
            <v>Veterans</v>
          </cell>
          <cell r="B1425">
            <v>6.43682</v>
          </cell>
          <cell r="C1425">
            <v>6.1365600000000002</v>
          </cell>
          <cell r="D1425">
            <v>-0.30026000000000003</v>
          </cell>
          <cell r="E1425">
            <v>4.6039999999999998E-2</v>
          </cell>
          <cell r="F1425">
            <v>-1.3820000000000001E-2</v>
          </cell>
        </row>
        <row r="1426">
          <cell r="A1426" t="str">
            <v>Wage Before Participation</v>
          </cell>
          <cell r="B1426">
            <v>38.620890000000003</v>
          </cell>
          <cell r="C1426">
            <v>40.14472</v>
          </cell>
          <cell r="D1426">
            <v>1.52382</v>
          </cell>
          <cell r="E1426">
            <v>3.2689999999999997E-2</v>
          </cell>
          <cell r="F1426">
            <v>4.981E-2</v>
          </cell>
        </row>
        <row r="1427">
          <cell r="A1427" t="str">
            <v>Coenrolled in WP</v>
          </cell>
          <cell r="B1427">
            <v>87.185559999999995</v>
          </cell>
          <cell r="C1427">
            <v>95.203109999999995</v>
          </cell>
          <cell r="D1427">
            <v>8.01755</v>
          </cell>
          <cell r="E1427">
            <v>-4.3020000000000003E-2</v>
          </cell>
          <cell r="F1427">
            <v>-0.34492</v>
          </cell>
        </row>
        <row r="1428">
          <cell r="A1428" t="str">
            <v>Limited English</v>
          </cell>
          <cell r="B1428">
            <v>1.1254299999999999</v>
          </cell>
          <cell r="C1428">
            <v>1.5341400000000001</v>
          </cell>
          <cell r="D1428">
            <v>0.40871000000000002</v>
          </cell>
          <cell r="E1428">
            <v>-3.465E-2</v>
          </cell>
          <cell r="F1428">
            <v>-1.4160000000000001E-2</v>
          </cell>
        </row>
        <row r="1429">
          <cell r="A1429" t="str">
            <v>Single Parent</v>
          </cell>
          <cell r="B1429">
            <v>29.127800000000001</v>
          </cell>
          <cell r="C1429">
            <v>30.229040000000001</v>
          </cell>
          <cell r="D1429">
            <v>1.1012500000000001</v>
          </cell>
          <cell r="E1429">
            <v>9.6000000000000002E-4</v>
          </cell>
          <cell r="F1429">
            <v>1.06E-3</v>
          </cell>
        </row>
        <row r="1430">
          <cell r="A1430" t="str">
            <v>Low Income</v>
          </cell>
          <cell r="B1430">
            <v>79.001930000000002</v>
          </cell>
          <cell r="C1430">
            <v>77.484870000000001</v>
          </cell>
          <cell r="D1430">
            <v>-1.51705</v>
          </cell>
          <cell r="E1430">
            <v>3.6150000000000002E-2</v>
          </cell>
          <cell r="F1430">
            <v>-5.484E-2</v>
          </cell>
        </row>
        <row r="1431">
          <cell r="A1431" t="str">
            <v>Homeless</v>
          </cell>
          <cell r="B1431">
            <v>1.7325600000000001</v>
          </cell>
          <cell r="C1431">
            <v>2.11755</v>
          </cell>
          <cell r="D1431">
            <v>0.38497999999999999</v>
          </cell>
          <cell r="E1431">
            <v>-9.0319999999999998E-2</v>
          </cell>
          <cell r="F1431">
            <v>-3.4770000000000002E-2</v>
          </cell>
        </row>
        <row r="1432">
          <cell r="A1432" t="str">
            <v>Offender</v>
          </cell>
          <cell r="B1432">
            <v>18.214130000000001</v>
          </cell>
          <cell r="C1432">
            <v>18.949870000000001</v>
          </cell>
          <cell r="D1432">
            <v>0.73573999999999995</v>
          </cell>
          <cell r="E1432">
            <v>-5.2850000000000001E-2</v>
          </cell>
          <cell r="F1432">
            <v>-3.8879999999999998E-2</v>
          </cell>
        </row>
        <row r="1433">
          <cell r="A1433" t="str">
            <v>UI Claimant</v>
          </cell>
          <cell r="B1433">
            <v>48.319270000000003</v>
          </cell>
          <cell r="C1433">
            <v>46.499569999999999</v>
          </cell>
          <cell r="D1433">
            <v>-1.8197000000000001</v>
          </cell>
          <cell r="E1433">
            <v>-2.0129999999999999E-2</v>
          </cell>
          <cell r="F1433">
            <v>3.6630000000000003E-2</v>
          </cell>
        </row>
        <row r="1434">
          <cell r="A1434" t="str">
            <v>Unemployment Rate</v>
          </cell>
          <cell r="B1434">
            <v>10.6167</v>
          </cell>
          <cell r="C1434">
            <v>9.0333000000000006</v>
          </cell>
          <cell r="D1434">
            <v>-1.5833999999999999</v>
          </cell>
          <cell r="E1434">
            <v>-0.97082000000000002</v>
          </cell>
          <cell r="F1434">
            <v>1.5371900000000001</v>
          </cell>
        </row>
        <row r="1436">
          <cell r="A1436" t="str">
            <v xml:space="preserve">South Dakota        </v>
          </cell>
        </row>
        <row r="1437">
          <cell r="A1437" t="str">
            <v>Measure</v>
          </cell>
          <cell r="B1437" t="str">
            <v>Entered_Employment_Rate</v>
          </cell>
          <cell r="C1437" t="str">
            <v>Year</v>
          </cell>
        </row>
        <row r="1438">
          <cell r="A1438" t="str">
            <v>State Fips Code</v>
          </cell>
          <cell r="B1438">
            <v>46</v>
          </cell>
          <cell r="C1438">
            <v>2011</v>
          </cell>
        </row>
        <row r="1439">
          <cell r="A1439" t="str">
            <v>Actual Outcome</v>
          </cell>
          <cell r="B1439">
            <v>79.599999999999994</v>
          </cell>
          <cell r="C1439">
            <v>2011</v>
          </cell>
        </row>
        <row r="1440">
          <cell r="A1440" t="str">
            <v>Total Adjustment</v>
          </cell>
          <cell r="B1440">
            <v>0.4</v>
          </cell>
          <cell r="C1440">
            <v>2013</v>
          </cell>
        </row>
        <row r="1441">
          <cell r="A1441" t="str">
            <v>Target</v>
          </cell>
          <cell r="B1441">
            <v>80</v>
          </cell>
          <cell r="C1441">
            <v>2013</v>
          </cell>
        </row>
        <row r="1443">
          <cell r="A1443" t="str">
            <v>Variables</v>
          </cell>
          <cell r="B1443" t="str">
            <v>Base_Year</v>
          </cell>
          <cell r="C1443" t="str">
            <v>Current_Values</v>
          </cell>
          <cell r="D1443" t="str">
            <v>Difference</v>
          </cell>
          <cell r="E1443" t="str">
            <v>Weights</v>
          </cell>
          <cell r="F1443" t="str">
            <v>Effect_Per_Factor</v>
          </cell>
        </row>
        <row r="1444">
          <cell r="A1444" t="str">
            <v>Female</v>
          </cell>
          <cell r="B1444">
            <v>49.060540000000003</v>
          </cell>
          <cell r="C1444">
            <v>53.195489999999999</v>
          </cell>
          <cell r="D1444">
            <v>4.1349499999999999</v>
          </cell>
          <cell r="E1444">
            <v>6.7909999999999998E-2</v>
          </cell>
          <cell r="F1444">
            <v>0.28079999999999999</v>
          </cell>
        </row>
        <row r="1445">
          <cell r="A1445" t="str">
            <v>Age 26-35</v>
          </cell>
          <cell r="B1445">
            <v>28.183720000000001</v>
          </cell>
          <cell r="C1445">
            <v>31.390979999999999</v>
          </cell>
          <cell r="D1445">
            <v>3.2072600000000002</v>
          </cell>
          <cell r="E1445">
            <v>5.9800000000000001E-3</v>
          </cell>
          <cell r="F1445">
            <v>1.9189999999999999E-2</v>
          </cell>
        </row>
        <row r="1446">
          <cell r="A1446" t="str">
            <v>Age 36-45</v>
          </cell>
          <cell r="B1446">
            <v>21.294360000000001</v>
          </cell>
          <cell r="C1446">
            <v>18.045110000000001</v>
          </cell>
          <cell r="D1446">
            <v>-3.24925</v>
          </cell>
          <cell r="E1446">
            <v>1.0319999999999999E-2</v>
          </cell>
          <cell r="F1446">
            <v>-3.3550000000000003E-2</v>
          </cell>
        </row>
        <row r="1447">
          <cell r="A1447" t="str">
            <v>Age 46-55</v>
          </cell>
          <cell r="B1447">
            <v>21.920670000000001</v>
          </cell>
          <cell r="C1447">
            <v>23.68421</v>
          </cell>
          <cell r="D1447">
            <v>1.7635400000000001</v>
          </cell>
          <cell r="E1447">
            <v>-4.3589999999999997E-2</v>
          </cell>
          <cell r="F1447">
            <v>-7.6869999999999994E-2</v>
          </cell>
        </row>
        <row r="1448">
          <cell r="A1448" t="str">
            <v>Age 56-65</v>
          </cell>
          <cell r="B1448">
            <v>4.8016699999999997</v>
          </cell>
          <cell r="C1448">
            <v>4.6992500000000001</v>
          </cell>
          <cell r="D1448">
            <v>-0.10242</v>
          </cell>
          <cell r="E1448">
            <v>-0.25239</v>
          </cell>
          <cell r="F1448">
            <v>2.5850000000000001E-2</v>
          </cell>
        </row>
        <row r="1449">
          <cell r="A1449" t="str">
            <v>Age 66+</v>
          </cell>
          <cell r="B1449">
            <v>0</v>
          </cell>
          <cell r="C1449">
            <v>0</v>
          </cell>
          <cell r="D1449">
            <v>0</v>
          </cell>
          <cell r="E1449">
            <v>-0.89795000000000003</v>
          </cell>
          <cell r="F1449">
            <v>0</v>
          </cell>
        </row>
        <row r="1450">
          <cell r="A1450" t="str">
            <v>Hispanic</v>
          </cell>
          <cell r="B1450">
            <v>5.4279700000000002</v>
          </cell>
          <cell r="C1450">
            <v>1.69173</v>
          </cell>
          <cell r="D1450">
            <v>-3.7362500000000001</v>
          </cell>
          <cell r="E1450">
            <v>5.6299999999999996E-3</v>
          </cell>
          <cell r="F1450">
            <v>-2.102E-2</v>
          </cell>
        </row>
        <row r="1451">
          <cell r="A1451" t="str">
            <v>Asian</v>
          </cell>
          <cell r="B1451">
            <v>0.20877000000000001</v>
          </cell>
          <cell r="C1451">
            <v>2.81955</v>
          </cell>
          <cell r="D1451">
            <v>2.6107800000000001</v>
          </cell>
          <cell r="E1451">
            <v>9.4799999999999995E-2</v>
          </cell>
          <cell r="F1451">
            <v>0.2475</v>
          </cell>
        </row>
        <row r="1452">
          <cell r="A1452" t="str">
            <v>African American</v>
          </cell>
          <cell r="B1452">
            <v>4.17537</v>
          </cell>
          <cell r="C1452">
            <v>4.6992500000000001</v>
          </cell>
          <cell r="D1452">
            <v>0.52388000000000001</v>
          </cell>
          <cell r="E1452">
            <v>-9.5060000000000006E-2</v>
          </cell>
          <cell r="F1452">
            <v>-4.9799999999999997E-2</v>
          </cell>
        </row>
        <row r="1453">
          <cell r="A1453" t="str">
            <v>Native Hawaiian or Pacific Islander</v>
          </cell>
          <cell r="B1453">
            <v>0</v>
          </cell>
          <cell r="C1453">
            <v>0</v>
          </cell>
          <cell r="D1453">
            <v>0</v>
          </cell>
          <cell r="E1453">
            <v>-0.1183</v>
          </cell>
          <cell r="F1453">
            <v>0</v>
          </cell>
        </row>
        <row r="1454">
          <cell r="A1454" t="str">
            <v>American Indian or Alaska Native</v>
          </cell>
          <cell r="B1454">
            <v>15.240080000000001</v>
          </cell>
          <cell r="C1454">
            <v>16.165410000000001</v>
          </cell>
          <cell r="D1454">
            <v>0.92532999999999999</v>
          </cell>
          <cell r="E1454">
            <v>-0.11259</v>
          </cell>
          <cell r="F1454">
            <v>-0.10417999999999999</v>
          </cell>
        </row>
        <row r="1455">
          <cell r="A1455" t="str">
            <v>Multiple Races</v>
          </cell>
          <cell r="B1455">
            <v>2.2964500000000001</v>
          </cell>
          <cell r="C1455">
            <v>2.63158</v>
          </cell>
          <cell r="D1455">
            <v>0.33512999999999998</v>
          </cell>
          <cell r="E1455">
            <v>-0.25409999999999999</v>
          </cell>
          <cell r="F1455">
            <v>-8.516E-2</v>
          </cell>
        </row>
        <row r="1456">
          <cell r="A1456" t="str">
            <v>Highschool Dropout</v>
          </cell>
          <cell r="B1456">
            <v>14.644349999999999</v>
          </cell>
          <cell r="C1456">
            <v>14.621409999999999</v>
          </cell>
          <cell r="D1456">
            <v>-2.2939999999999999E-2</v>
          </cell>
          <cell r="E1456">
            <v>-0.13616</v>
          </cell>
          <cell r="F1456">
            <v>3.1199999999999999E-3</v>
          </cell>
        </row>
        <row r="1457">
          <cell r="A1457" t="str">
            <v>AA or PS</v>
          </cell>
          <cell r="B1457">
            <v>14.01674</v>
          </cell>
          <cell r="C1457">
            <v>14.36031</v>
          </cell>
          <cell r="D1457">
            <v>0.34358</v>
          </cell>
          <cell r="E1457">
            <v>-6.8330000000000002E-2</v>
          </cell>
          <cell r="F1457">
            <v>-2.3480000000000001E-2</v>
          </cell>
        </row>
        <row r="1458">
          <cell r="A1458" t="str">
            <v>BA or MA+</v>
          </cell>
          <cell r="B1458">
            <v>5.0209200000000003</v>
          </cell>
          <cell r="C1458">
            <v>4.9608400000000001</v>
          </cell>
          <cell r="D1458">
            <v>-6.0080000000000001E-2</v>
          </cell>
          <cell r="E1458">
            <v>8.3419999999999994E-2</v>
          </cell>
          <cell r="F1458">
            <v>-5.0099999999999997E-3</v>
          </cell>
        </row>
        <row r="1459">
          <cell r="A1459" t="str">
            <v>Disabled</v>
          </cell>
          <cell r="B1459">
            <v>7.5156599999999996</v>
          </cell>
          <cell r="C1459">
            <v>10.33835</v>
          </cell>
          <cell r="D1459">
            <v>2.8226900000000001</v>
          </cell>
          <cell r="E1459">
            <v>-7.9899999999999999E-2</v>
          </cell>
          <cell r="F1459">
            <v>-0.22553000000000001</v>
          </cell>
        </row>
        <row r="1460">
          <cell r="A1460" t="str">
            <v>Veterans</v>
          </cell>
          <cell r="B1460">
            <v>9.3945699999999999</v>
          </cell>
          <cell r="C1460">
            <v>6.2030099999999999</v>
          </cell>
          <cell r="D1460">
            <v>-3.19156</v>
          </cell>
          <cell r="E1460">
            <v>4.6039999999999998E-2</v>
          </cell>
          <cell r="F1460">
            <v>-0.14693000000000001</v>
          </cell>
        </row>
        <row r="1461">
          <cell r="A1461" t="str">
            <v>Wage Before Participation</v>
          </cell>
          <cell r="B1461">
            <v>53.235909999999997</v>
          </cell>
          <cell r="C1461">
            <v>45.054949999999998</v>
          </cell>
          <cell r="D1461">
            <v>-8.1809600000000007</v>
          </cell>
          <cell r="E1461">
            <v>3.2689999999999997E-2</v>
          </cell>
          <cell r="F1461">
            <v>-0.26741999999999999</v>
          </cell>
        </row>
        <row r="1462">
          <cell r="A1462" t="str">
            <v>Coenrolled in WP</v>
          </cell>
          <cell r="B1462">
            <v>100</v>
          </cell>
          <cell r="C1462">
            <v>100</v>
          </cell>
          <cell r="D1462">
            <v>0</v>
          </cell>
          <cell r="E1462">
            <v>-4.3020000000000003E-2</v>
          </cell>
          <cell r="F1462">
            <v>0</v>
          </cell>
        </row>
        <row r="1463">
          <cell r="A1463" t="str">
            <v>Limited English</v>
          </cell>
          <cell r="B1463">
            <v>0.62761999999999996</v>
          </cell>
          <cell r="C1463">
            <v>2.3498700000000001</v>
          </cell>
          <cell r="D1463">
            <v>1.7222500000000001</v>
          </cell>
          <cell r="E1463">
            <v>-3.465E-2</v>
          </cell>
          <cell r="F1463">
            <v>-5.9670000000000001E-2</v>
          </cell>
        </row>
        <row r="1464">
          <cell r="A1464" t="str">
            <v>Single Parent</v>
          </cell>
          <cell r="B1464">
            <v>31.799160000000001</v>
          </cell>
          <cell r="C1464">
            <v>30.548300000000001</v>
          </cell>
          <cell r="D1464">
            <v>-1.2508600000000001</v>
          </cell>
          <cell r="E1464">
            <v>9.6000000000000002E-4</v>
          </cell>
          <cell r="F1464">
            <v>-1.1999999999999999E-3</v>
          </cell>
        </row>
        <row r="1465">
          <cell r="A1465" t="str">
            <v>Low Income</v>
          </cell>
          <cell r="B1465">
            <v>87.656899999999993</v>
          </cell>
          <cell r="C1465">
            <v>88.511750000000006</v>
          </cell>
          <cell r="D1465">
            <v>0.85485</v>
          </cell>
          <cell r="E1465">
            <v>3.6150000000000002E-2</v>
          </cell>
          <cell r="F1465">
            <v>3.09E-2</v>
          </cell>
        </row>
        <row r="1466">
          <cell r="A1466" t="str">
            <v>Homeless</v>
          </cell>
          <cell r="B1466">
            <v>8.7866099999999996</v>
          </cell>
          <cell r="C1466">
            <v>7.8329000000000004</v>
          </cell>
          <cell r="D1466">
            <v>-0.95370999999999995</v>
          </cell>
          <cell r="E1466">
            <v>-9.0319999999999998E-2</v>
          </cell>
          <cell r="F1466">
            <v>8.6139999999999994E-2</v>
          </cell>
        </row>
        <row r="1467">
          <cell r="A1467" t="str">
            <v>Offender</v>
          </cell>
          <cell r="B1467">
            <v>26.15063</v>
          </cell>
          <cell r="C1467">
            <v>22.976500000000001</v>
          </cell>
          <cell r="D1467">
            <v>-3.1741299999999999</v>
          </cell>
          <cell r="E1467">
            <v>-5.2850000000000001E-2</v>
          </cell>
          <cell r="F1467">
            <v>0.16775000000000001</v>
          </cell>
        </row>
        <row r="1468">
          <cell r="A1468" t="str">
            <v>UI Claimant</v>
          </cell>
          <cell r="B1468">
            <v>25.732220000000002</v>
          </cell>
          <cell r="C1468">
            <v>20.365539999999999</v>
          </cell>
          <cell r="D1468">
            <v>-5.3666799999999997</v>
          </cell>
          <cell r="E1468">
            <v>-2.0129999999999999E-2</v>
          </cell>
          <cell r="F1468">
            <v>0.10804</v>
          </cell>
        </row>
        <row r="1469">
          <cell r="A1469" t="str">
            <v>Unemployment Rate</v>
          </cell>
          <cell r="B1469">
            <v>4.9333</v>
          </cell>
          <cell r="C1469">
            <v>4.4000000000000004</v>
          </cell>
          <cell r="D1469">
            <v>-0.5333</v>
          </cell>
          <cell r="E1469">
            <v>-0.97082000000000002</v>
          </cell>
          <cell r="F1469">
            <v>0.51773999999999998</v>
          </cell>
        </row>
        <row r="1471">
          <cell r="A1471" t="str">
            <v xml:space="preserve">Tennessee           </v>
          </cell>
        </row>
        <row r="1472">
          <cell r="A1472" t="str">
            <v>Measure</v>
          </cell>
          <cell r="B1472" t="str">
            <v>Entered_Employment_Rate</v>
          </cell>
          <cell r="C1472" t="str">
            <v>Year</v>
          </cell>
        </row>
        <row r="1473">
          <cell r="A1473" t="str">
            <v>State Fips Code</v>
          </cell>
          <cell r="B1473">
            <v>47</v>
          </cell>
          <cell r="C1473">
            <v>2011</v>
          </cell>
        </row>
        <row r="1474">
          <cell r="A1474" t="str">
            <v>Actual Outcome</v>
          </cell>
          <cell r="B1474">
            <v>81.2</v>
          </cell>
          <cell r="C1474">
            <v>2011</v>
          </cell>
        </row>
        <row r="1475">
          <cell r="A1475" t="str">
            <v>Total Adjustment</v>
          </cell>
          <cell r="B1475">
            <v>1.6</v>
          </cell>
          <cell r="C1475">
            <v>2013</v>
          </cell>
        </row>
        <row r="1476">
          <cell r="A1476" t="str">
            <v>Target</v>
          </cell>
          <cell r="B1476">
            <v>82.8</v>
          </cell>
          <cell r="C1476">
            <v>2013</v>
          </cell>
        </row>
        <row r="1478">
          <cell r="A1478" t="str">
            <v>Variables</v>
          </cell>
          <cell r="B1478" t="str">
            <v>Base_Year</v>
          </cell>
          <cell r="C1478" t="str">
            <v>Current_Values</v>
          </cell>
          <cell r="D1478" t="str">
            <v>Difference</v>
          </cell>
          <cell r="E1478" t="str">
            <v>Weights</v>
          </cell>
          <cell r="F1478" t="str">
            <v>Effect_Per_Factor</v>
          </cell>
        </row>
        <row r="1479">
          <cell r="A1479" t="str">
            <v>Female</v>
          </cell>
          <cell r="B1479">
            <v>49.503340000000001</v>
          </cell>
          <cell r="C1479">
            <v>51.45664</v>
          </cell>
          <cell r="D1479">
            <v>1.95329</v>
          </cell>
          <cell r="E1479">
            <v>6.7909999999999998E-2</v>
          </cell>
          <cell r="F1479">
            <v>0.13264000000000001</v>
          </cell>
        </row>
        <row r="1480">
          <cell r="A1480" t="str">
            <v>Age 26-35</v>
          </cell>
          <cell r="B1480">
            <v>29.556049999999999</v>
          </cell>
          <cell r="C1480">
            <v>28.048780000000001</v>
          </cell>
          <cell r="D1480">
            <v>-1.5072700000000001</v>
          </cell>
          <cell r="E1480">
            <v>5.9800000000000001E-3</v>
          </cell>
          <cell r="F1480">
            <v>-9.0200000000000002E-3</v>
          </cell>
        </row>
        <row r="1481">
          <cell r="A1481" t="str">
            <v>Age 36-45</v>
          </cell>
          <cell r="B1481">
            <v>23.129940000000001</v>
          </cell>
          <cell r="C1481">
            <v>21.273710000000001</v>
          </cell>
          <cell r="D1481">
            <v>-1.85623</v>
          </cell>
          <cell r="E1481">
            <v>1.0319999999999999E-2</v>
          </cell>
          <cell r="F1481">
            <v>-1.916E-2</v>
          </cell>
        </row>
        <row r="1482">
          <cell r="A1482" t="str">
            <v>Age 46-55</v>
          </cell>
          <cell r="B1482">
            <v>14.0077</v>
          </cell>
          <cell r="C1482">
            <v>16.903790000000001</v>
          </cell>
          <cell r="D1482">
            <v>2.8960900000000001</v>
          </cell>
          <cell r="E1482">
            <v>-4.3589999999999997E-2</v>
          </cell>
          <cell r="F1482">
            <v>-0.12623000000000001</v>
          </cell>
        </row>
        <row r="1483">
          <cell r="A1483" t="str">
            <v>Age 56-65</v>
          </cell>
          <cell r="B1483">
            <v>3.85161</v>
          </cell>
          <cell r="C1483">
            <v>4.6409200000000004</v>
          </cell>
          <cell r="D1483">
            <v>0.78930999999999996</v>
          </cell>
          <cell r="E1483">
            <v>-0.25239</v>
          </cell>
          <cell r="F1483">
            <v>-0.19921</v>
          </cell>
        </row>
        <row r="1484">
          <cell r="A1484" t="str">
            <v>Age 66+</v>
          </cell>
          <cell r="B1484">
            <v>0.18243999999999999</v>
          </cell>
          <cell r="C1484">
            <v>0.33875</v>
          </cell>
          <cell r="D1484">
            <v>0.15631</v>
          </cell>
          <cell r="E1484">
            <v>-0.89795000000000003</v>
          </cell>
          <cell r="F1484">
            <v>-0.14036000000000001</v>
          </cell>
        </row>
        <row r="1485">
          <cell r="A1485" t="str">
            <v>Hispanic</v>
          </cell>
          <cell r="B1485">
            <v>1.85148</v>
          </cell>
          <cell r="C1485">
            <v>0.91742999999999997</v>
          </cell>
          <cell r="D1485">
            <v>-0.93403999999999998</v>
          </cell>
          <cell r="E1485">
            <v>5.6299999999999996E-3</v>
          </cell>
          <cell r="F1485">
            <v>-5.2599999999999999E-3</v>
          </cell>
        </row>
        <row r="1486">
          <cell r="A1486" t="str">
            <v>Asian</v>
          </cell>
          <cell r="B1486">
            <v>0.40692</v>
          </cell>
          <cell r="C1486">
            <v>1.0193700000000001</v>
          </cell>
          <cell r="D1486">
            <v>0.61245000000000005</v>
          </cell>
          <cell r="E1486">
            <v>9.4799999999999995E-2</v>
          </cell>
          <cell r="F1486">
            <v>5.806E-2</v>
          </cell>
        </row>
        <row r="1487">
          <cell r="A1487" t="str">
            <v>African American</v>
          </cell>
          <cell r="B1487">
            <v>30.47813</v>
          </cell>
          <cell r="C1487">
            <v>29.45973</v>
          </cell>
          <cell r="D1487">
            <v>-1.0183899999999999</v>
          </cell>
          <cell r="E1487">
            <v>-9.5060000000000006E-2</v>
          </cell>
          <cell r="F1487">
            <v>9.6809999999999993E-2</v>
          </cell>
        </row>
        <row r="1488">
          <cell r="A1488" t="str">
            <v>Native Hawaiian or Pacific Islander</v>
          </cell>
          <cell r="B1488">
            <v>0.10173</v>
          </cell>
          <cell r="C1488">
            <v>0.23785000000000001</v>
          </cell>
          <cell r="D1488">
            <v>0.13611999999999999</v>
          </cell>
          <cell r="E1488">
            <v>-0.1183</v>
          </cell>
          <cell r="F1488">
            <v>-1.61E-2</v>
          </cell>
        </row>
        <row r="1489">
          <cell r="A1489" t="str">
            <v>American Indian or Alaska Native</v>
          </cell>
          <cell r="B1489">
            <v>0.34588000000000002</v>
          </cell>
          <cell r="C1489">
            <v>0.23785000000000001</v>
          </cell>
          <cell r="D1489">
            <v>-0.10803</v>
          </cell>
          <cell r="E1489">
            <v>-0.11259</v>
          </cell>
          <cell r="F1489">
            <v>1.2160000000000001E-2</v>
          </cell>
        </row>
        <row r="1490">
          <cell r="A1490" t="str">
            <v>Multiple Races</v>
          </cell>
          <cell r="B1490">
            <v>0.50865000000000005</v>
          </cell>
          <cell r="C1490">
            <v>0.50968000000000002</v>
          </cell>
          <cell r="D1490">
            <v>1.0399999999999999E-3</v>
          </cell>
          <cell r="E1490">
            <v>-0.25409999999999999</v>
          </cell>
          <cell r="F1490">
            <v>-2.5999999999999998E-4</v>
          </cell>
        </row>
        <row r="1491">
          <cell r="A1491" t="str">
            <v>Highschool Dropout</v>
          </cell>
          <cell r="B1491">
            <v>5.8909099999999999</v>
          </cell>
          <cell r="C1491">
            <v>4.4402999999999997</v>
          </cell>
          <cell r="D1491">
            <v>-1.45061</v>
          </cell>
          <cell r="E1491">
            <v>-0.13616</v>
          </cell>
          <cell r="F1491">
            <v>0.19750999999999999</v>
          </cell>
        </row>
        <row r="1492">
          <cell r="A1492" t="str">
            <v>AA or PS</v>
          </cell>
          <cell r="B1492">
            <v>3.7575799999999999</v>
          </cell>
          <cell r="C1492">
            <v>3.9552200000000002</v>
          </cell>
          <cell r="D1492">
            <v>0.19764999999999999</v>
          </cell>
          <cell r="E1492">
            <v>-6.8330000000000002E-2</v>
          </cell>
          <cell r="F1492">
            <v>-1.3509999999999999E-2</v>
          </cell>
        </row>
        <row r="1493">
          <cell r="A1493" t="str">
            <v>BA or MA+</v>
          </cell>
          <cell r="B1493">
            <v>6.5697000000000001</v>
          </cell>
          <cell r="C1493">
            <v>6.0447800000000003</v>
          </cell>
          <cell r="D1493">
            <v>-0.52492000000000005</v>
          </cell>
          <cell r="E1493">
            <v>8.3419999999999994E-2</v>
          </cell>
          <cell r="F1493">
            <v>-4.3790000000000003E-2</v>
          </cell>
        </row>
        <row r="1494">
          <cell r="A1494" t="str">
            <v>Disabled</v>
          </cell>
          <cell r="B1494">
            <v>2.6284900000000002</v>
          </cell>
          <cell r="C1494">
            <v>3.7400099999999998</v>
          </cell>
          <cell r="D1494">
            <v>1.1115200000000001</v>
          </cell>
          <cell r="E1494">
            <v>-7.9899999999999999E-2</v>
          </cell>
          <cell r="F1494">
            <v>-8.881E-2</v>
          </cell>
        </row>
        <row r="1495">
          <cell r="A1495" t="str">
            <v>Veterans</v>
          </cell>
          <cell r="B1495">
            <v>3.9529700000000001</v>
          </cell>
          <cell r="C1495">
            <v>5.4539299999999997</v>
          </cell>
          <cell r="D1495">
            <v>1.5009600000000001</v>
          </cell>
          <cell r="E1495">
            <v>4.6039999999999998E-2</v>
          </cell>
          <cell r="F1495">
            <v>6.9099999999999995E-2</v>
          </cell>
        </row>
        <row r="1496">
          <cell r="A1496" t="str">
            <v>Wage Before Participation</v>
          </cell>
          <cell r="B1496">
            <v>49.776969999999999</v>
          </cell>
          <cell r="C1496">
            <v>43.653930000000003</v>
          </cell>
          <cell r="D1496">
            <v>-6.1230399999999996</v>
          </cell>
          <cell r="E1496">
            <v>3.2689999999999997E-2</v>
          </cell>
          <cell r="F1496">
            <v>-0.20014999999999999</v>
          </cell>
        </row>
        <row r="1497">
          <cell r="A1497" t="str">
            <v>Coenrolled in WP</v>
          </cell>
          <cell r="B1497">
            <v>7.9464800000000002</v>
          </cell>
          <cell r="C1497">
            <v>6.63957</v>
          </cell>
          <cell r="D1497">
            <v>-1.3069200000000001</v>
          </cell>
          <cell r="E1497">
            <v>-4.3020000000000003E-2</v>
          </cell>
          <cell r="F1497">
            <v>5.6219999999999999E-2</v>
          </cell>
        </row>
        <row r="1498">
          <cell r="A1498" t="str">
            <v>Limited English</v>
          </cell>
          <cell r="B1498">
            <v>1.1151500000000001</v>
          </cell>
          <cell r="C1498">
            <v>0.59701000000000004</v>
          </cell>
          <cell r="D1498">
            <v>-0.51814000000000004</v>
          </cell>
          <cell r="E1498">
            <v>-3.465E-2</v>
          </cell>
          <cell r="F1498">
            <v>1.7950000000000001E-2</v>
          </cell>
        </row>
        <row r="1499">
          <cell r="A1499" t="str">
            <v>Single Parent</v>
          </cell>
          <cell r="B1499">
            <v>11.393940000000001</v>
          </cell>
          <cell r="C1499">
            <v>12.574630000000001</v>
          </cell>
          <cell r="D1499">
            <v>1.18069</v>
          </cell>
          <cell r="E1499">
            <v>9.6000000000000002E-4</v>
          </cell>
          <cell r="F1499">
            <v>1.1299999999999999E-3</v>
          </cell>
        </row>
        <row r="1500">
          <cell r="A1500" t="str">
            <v>Low Income</v>
          </cell>
          <cell r="B1500">
            <v>26.860610000000001</v>
          </cell>
          <cell r="C1500">
            <v>34.179099999999998</v>
          </cell>
          <cell r="D1500">
            <v>7.3185000000000002</v>
          </cell>
          <cell r="E1500">
            <v>3.6150000000000002E-2</v>
          </cell>
          <cell r="F1500">
            <v>0.26457999999999998</v>
          </cell>
        </row>
        <row r="1501">
          <cell r="A1501" t="str">
            <v>Homeless</v>
          </cell>
          <cell r="B1501">
            <v>0</v>
          </cell>
          <cell r="C1501">
            <v>3.7310000000000003E-2</v>
          </cell>
          <cell r="D1501">
            <v>3.7310000000000003E-2</v>
          </cell>
          <cell r="E1501">
            <v>-9.0319999999999998E-2</v>
          </cell>
          <cell r="F1501">
            <v>-3.3700000000000002E-3</v>
          </cell>
        </row>
        <row r="1502">
          <cell r="A1502" t="str">
            <v>Offender</v>
          </cell>
          <cell r="B1502">
            <v>0</v>
          </cell>
          <cell r="C1502">
            <v>0</v>
          </cell>
          <cell r="D1502">
            <v>0</v>
          </cell>
          <cell r="E1502">
            <v>-5.2850000000000001E-2</v>
          </cell>
          <cell r="F1502">
            <v>0</v>
          </cell>
        </row>
        <row r="1503">
          <cell r="A1503" t="str">
            <v>UI Claimant</v>
          </cell>
          <cell r="B1503">
            <v>8.2909100000000002</v>
          </cell>
          <cell r="C1503">
            <v>6.82836</v>
          </cell>
          <cell r="D1503">
            <v>-1.46255</v>
          </cell>
          <cell r="E1503">
            <v>-2.0129999999999999E-2</v>
          </cell>
          <cell r="F1503">
            <v>2.9440000000000001E-2</v>
          </cell>
        </row>
        <row r="1504">
          <cell r="A1504" t="str">
            <v>Unemployment Rate</v>
          </cell>
          <cell r="B1504">
            <v>9.5083000000000002</v>
          </cell>
          <cell r="C1504">
            <v>7.9832999999999998</v>
          </cell>
          <cell r="D1504">
            <v>-1.5249999999999999</v>
          </cell>
          <cell r="E1504">
            <v>-0.97082000000000002</v>
          </cell>
          <cell r="F1504">
            <v>1.4804900000000001</v>
          </cell>
        </row>
        <row r="1506">
          <cell r="A1506" t="str">
            <v xml:space="preserve">Texas               </v>
          </cell>
        </row>
        <row r="1507">
          <cell r="A1507" t="str">
            <v>Measure</v>
          </cell>
          <cell r="B1507" t="str">
            <v>Entered_Employment_Rate</v>
          </cell>
          <cell r="C1507" t="str">
            <v>Year</v>
          </cell>
        </row>
        <row r="1508">
          <cell r="A1508" t="str">
            <v>State Fips Code</v>
          </cell>
          <cell r="B1508">
            <v>48</v>
          </cell>
          <cell r="C1508">
            <v>2011</v>
          </cell>
        </row>
        <row r="1509">
          <cell r="A1509" t="str">
            <v>Actual Outcome</v>
          </cell>
          <cell r="B1509">
            <v>66.5</v>
          </cell>
          <cell r="C1509">
            <v>2011</v>
          </cell>
        </row>
        <row r="1510">
          <cell r="A1510" t="str">
            <v>Total Adjustment</v>
          </cell>
          <cell r="B1510">
            <v>0.7</v>
          </cell>
          <cell r="C1510">
            <v>2013</v>
          </cell>
        </row>
        <row r="1511">
          <cell r="A1511" t="str">
            <v>Target</v>
          </cell>
          <cell r="B1511">
            <v>67.2</v>
          </cell>
          <cell r="C1511">
            <v>2013</v>
          </cell>
        </row>
        <row r="1513">
          <cell r="A1513" t="str">
            <v>Variables</v>
          </cell>
          <cell r="B1513" t="str">
            <v>Base_Year</v>
          </cell>
          <cell r="C1513" t="str">
            <v>Current_Values</v>
          </cell>
          <cell r="D1513" t="str">
            <v>Difference</v>
          </cell>
          <cell r="E1513" t="str">
            <v>Weights</v>
          </cell>
          <cell r="F1513" t="str">
            <v>Effect_Per_Factor</v>
          </cell>
        </row>
        <row r="1514">
          <cell r="A1514" t="str">
            <v>Female</v>
          </cell>
          <cell r="B1514">
            <v>47.59122</v>
          </cell>
          <cell r="C1514">
            <v>46.557600000000001</v>
          </cell>
          <cell r="D1514">
            <v>-1.03362</v>
          </cell>
          <cell r="E1514">
            <v>6.7909999999999998E-2</v>
          </cell>
          <cell r="F1514">
            <v>-7.0190000000000002E-2</v>
          </cell>
        </row>
        <row r="1515">
          <cell r="A1515" t="str">
            <v>Age 26-35</v>
          </cell>
          <cell r="B1515">
            <v>30.80668</v>
          </cell>
          <cell r="C1515">
            <v>31.63325</v>
          </cell>
          <cell r="D1515">
            <v>0.82657000000000003</v>
          </cell>
          <cell r="E1515">
            <v>5.9800000000000001E-3</v>
          </cell>
          <cell r="F1515">
            <v>4.9500000000000004E-3</v>
          </cell>
        </row>
        <row r="1516">
          <cell r="A1516" t="str">
            <v>Age 36-45</v>
          </cell>
          <cell r="B1516">
            <v>24.162980000000001</v>
          </cell>
          <cell r="C1516">
            <v>23.5838</v>
          </cell>
          <cell r="D1516">
            <v>-0.57918000000000003</v>
          </cell>
          <cell r="E1516">
            <v>1.0319999999999999E-2</v>
          </cell>
          <cell r="F1516">
            <v>-5.9800000000000001E-3</v>
          </cell>
        </row>
        <row r="1517">
          <cell r="A1517" t="str">
            <v>Age 46-55</v>
          </cell>
          <cell r="B1517">
            <v>17.646619999999999</v>
          </cell>
          <cell r="C1517">
            <v>18.181819999999998</v>
          </cell>
          <cell r="D1517">
            <v>0.53520000000000001</v>
          </cell>
          <cell r="E1517">
            <v>-4.3589999999999997E-2</v>
          </cell>
          <cell r="F1517">
            <v>-2.333E-2</v>
          </cell>
        </row>
        <row r="1518">
          <cell r="A1518" t="str">
            <v>Age 56-65</v>
          </cell>
          <cell r="B1518">
            <v>4.7936500000000004</v>
          </cell>
          <cell r="C1518">
            <v>5.2462499999999999</v>
          </cell>
          <cell r="D1518">
            <v>0.4526</v>
          </cell>
          <cell r="E1518">
            <v>-0.25239</v>
          </cell>
          <cell r="F1518">
            <v>-0.11423</v>
          </cell>
        </row>
        <row r="1519">
          <cell r="A1519" t="str">
            <v>Age 66+</v>
          </cell>
          <cell r="B1519">
            <v>0.41943999999999998</v>
          </cell>
          <cell r="C1519">
            <v>0.49640000000000001</v>
          </cell>
          <cell r="D1519">
            <v>7.6950000000000005E-2</v>
          </cell>
          <cell r="E1519">
            <v>-0.89795000000000003</v>
          </cell>
          <cell r="F1519">
            <v>-6.9099999999999995E-2</v>
          </cell>
        </row>
        <row r="1520">
          <cell r="A1520" t="str">
            <v>Hispanic</v>
          </cell>
          <cell r="B1520">
            <v>32.006329999999998</v>
          </cell>
          <cell r="C1520">
            <v>27.080880000000001</v>
          </cell>
          <cell r="D1520">
            <v>-4.9254499999999997</v>
          </cell>
          <cell r="E1520">
            <v>5.6299999999999996E-3</v>
          </cell>
          <cell r="F1520">
            <v>-2.7720000000000002E-2</v>
          </cell>
        </row>
        <row r="1521">
          <cell r="A1521" t="str">
            <v>Asian</v>
          </cell>
          <cell r="B1521">
            <v>0.97262999999999999</v>
          </cell>
          <cell r="C1521">
            <v>0.89320999999999995</v>
          </cell>
          <cell r="D1521">
            <v>-7.9420000000000004E-2</v>
          </cell>
          <cell r="E1521">
            <v>9.4799999999999995E-2</v>
          </cell>
          <cell r="F1521">
            <v>-7.5300000000000002E-3</v>
          </cell>
        </row>
        <row r="1522">
          <cell r="A1522" t="str">
            <v>African American</v>
          </cell>
          <cell r="B1522">
            <v>37.698860000000003</v>
          </cell>
          <cell r="C1522">
            <v>44.95485</v>
          </cell>
          <cell r="D1522">
            <v>7.2559899999999997</v>
          </cell>
          <cell r="E1522">
            <v>-9.5060000000000006E-2</v>
          </cell>
          <cell r="F1522">
            <v>-0.68974999999999997</v>
          </cell>
        </row>
        <row r="1523">
          <cell r="A1523" t="str">
            <v>Native Hawaiian or Pacific Islander</v>
          </cell>
          <cell r="B1523">
            <v>3.7699999999999997E-2</v>
          </cell>
          <cell r="C1523">
            <v>3.9260000000000003E-2</v>
          </cell>
          <cell r="D1523">
            <v>1.56E-3</v>
          </cell>
          <cell r="E1523">
            <v>-0.1183</v>
          </cell>
          <cell r="F1523">
            <v>-1.8000000000000001E-4</v>
          </cell>
        </row>
        <row r="1524">
          <cell r="A1524" t="str">
            <v>American Indian or Alaska Native</v>
          </cell>
          <cell r="B1524">
            <v>0.10556</v>
          </cell>
          <cell r="C1524">
            <v>6.8709999999999993E-2</v>
          </cell>
          <cell r="D1524">
            <v>-3.6850000000000001E-2</v>
          </cell>
          <cell r="E1524">
            <v>-0.11259</v>
          </cell>
          <cell r="F1524">
            <v>4.15E-3</v>
          </cell>
        </row>
        <row r="1525">
          <cell r="A1525" t="str">
            <v>Multiple Races</v>
          </cell>
          <cell r="B1525">
            <v>4.1091800000000003</v>
          </cell>
          <cell r="C1525">
            <v>4.0734199999999996</v>
          </cell>
          <cell r="D1525">
            <v>-3.576E-2</v>
          </cell>
          <cell r="E1525">
            <v>-0.25409999999999999</v>
          </cell>
          <cell r="F1525">
            <v>9.0900000000000009E-3</v>
          </cell>
        </row>
        <row r="1526">
          <cell r="A1526" t="str">
            <v>Highschool Dropout</v>
          </cell>
          <cell r="B1526">
            <v>13.94797</v>
          </cell>
          <cell r="C1526">
            <v>12.209300000000001</v>
          </cell>
          <cell r="D1526">
            <v>-1.7386699999999999</v>
          </cell>
          <cell r="E1526">
            <v>-0.13616</v>
          </cell>
          <cell r="F1526">
            <v>0.23673</v>
          </cell>
        </row>
        <row r="1527">
          <cell r="A1527" t="str">
            <v>AA or PS</v>
          </cell>
          <cell r="B1527">
            <v>4.2004599999999996</v>
          </cell>
          <cell r="C1527">
            <v>4.9518800000000001</v>
          </cell>
          <cell r="D1527">
            <v>0.75143000000000004</v>
          </cell>
          <cell r="E1527">
            <v>-6.8330000000000002E-2</v>
          </cell>
          <cell r="F1527">
            <v>-5.135E-2</v>
          </cell>
        </row>
        <row r="1528">
          <cell r="A1528" t="str">
            <v>BA or MA+</v>
          </cell>
          <cell r="B1528">
            <v>4.9885200000000003</v>
          </cell>
          <cell r="C1528">
            <v>5.2325600000000003</v>
          </cell>
          <cell r="D1528">
            <v>0.24403</v>
          </cell>
          <cell r="E1528">
            <v>8.3419999999999994E-2</v>
          </cell>
          <cell r="F1528">
            <v>2.036E-2</v>
          </cell>
        </row>
        <row r="1529">
          <cell r="A1529" t="str">
            <v>Disabled</v>
          </cell>
          <cell r="B1529">
            <v>2.9693299999999998</v>
          </cell>
          <cell r="C1529">
            <v>4.5063500000000003</v>
          </cell>
          <cell r="D1529">
            <v>1.5370299999999999</v>
          </cell>
          <cell r="E1529">
            <v>-7.9899999999999999E-2</v>
          </cell>
          <cell r="F1529">
            <v>-0.12281</v>
          </cell>
        </row>
        <row r="1530">
          <cell r="A1530" t="str">
            <v>Veterans</v>
          </cell>
          <cell r="B1530">
            <v>7.5949400000000002</v>
          </cell>
          <cell r="C1530">
            <v>10.30757</v>
          </cell>
          <cell r="D1530">
            <v>2.7126399999999999</v>
          </cell>
          <cell r="E1530">
            <v>4.6039999999999998E-2</v>
          </cell>
          <cell r="F1530">
            <v>0.12488</v>
          </cell>
        </row>
        <row r="1531">
          <cell r="A1531" t="str">
            <v>Wage Before Participation</v>
          </cell>
          <cell r="B1531">
            <v>46.827950000000001</v>
          </cell>
          <cell r="C1531">
            <v>47.199759999999998</v>
          </cell>
          <cell r="D1531">
            <v>0.37180999999999997</v>
          </cell>
          <cell r="E1531">
            <v>3.2689999999999997E-2</v>
          </cell>
          <cell r="F1531">
            <v>1.2149999999999999E-2</v>
          </cell>
        </row>
        <row r="1532">
          <cell r="A1532" t="str">
            <v>Coenrolled in WP</v>
          </cell>
          <cell r="B1532">
            <v>90.143060000000006</v>
          </cell>
          <cell r="C1532">
            <v>85.069109999999995</v>
          </cell>
          <cell r="D1532">
            <v>-5.07395</v>
          </cell>
          <cell r="E1532">
            <v>-4.3020000000000003E-2</v>
          </cell>
          <cell r="F1532">
            <v>0.21828</v>
          </cell>
        </row>
        <row r="1533">
          <cell r="A1533" t="str">
            <v>Limited English</v>
          </cell>
          <cell r="B1533">
            <v>2.6575899999999999</v>
          </cell>
          <cell r="C1533">
            <v>1.6778500000000001</v>
          </cell>
          <cell r="D1533">
            <v>-0.97974000000000006</v>
          </cell>
          <cell r="E1533">
            <v>-3.465E-2</v>
          </cell>
          <cell r="F1533">
            <v>3.3950000000000001E-2</v>
          </cell>
        </row>
        <row r="1534">
          <cell r="A1534" t="str">
            <v>Single Parent</v>
          </cell>
          <cell r="B1534">
            <v>34.139159999999997</v>
          </cell>
          <cell r="C1534">
            <v>34.807209999999998</v>
          </cell>
          <cell r="D1534">
            <v>0.66803999999999997</v>
          </cell>
          <cell r="E1534">
            <v>9.6000000000000002E-4</v>
          </cell>
          <cell r="F1534">
            <v>6.4000000000000005E-4</v>
          </cell>
        </row>
        <row r="1535">
          <cell r="A1535" t="str">
            <v>Low Income</v>
          </cell>
          <cell r="B1535">
            <v>55.70326</v>
          </cell>
          <cell r="C1535">
            <v>53.487439999999999</v>
          </cell>
          <cell r="D1535">
            <v>-2.2158199999999999</v>
          </cell>
          <cell r="E1535">
            <v>3.6150000000000002E-2</v>
          </cell>
          <cell r="F1535">
            <v>-8.0110000000000001E-2</v>
          </cell>
        </row>
        <row r="1536">
          <cell r="A1536" t="str">
            <v>Homeless</v>
          </cell>
          <cell r="B1536">
            <v>4.0339200000000002</v>
          </cell>
          <cell r="C1536">
            <v>4.70329</v>
          </cell>
          <cell r="D1536">
            <v>0.66937000000000002</v>
          </cell>
          <cell r="E1536">
            <v>-9.0319999999999998E-2</v>
          </cell>
          <cell r="F1536">
            <v>-6.0449999999999997E-2</v>
          </cell>
        </row>
        <row r="1537">
          <cell r="A1537" t="str">
            <v>Offender</v>
          </cell>
          <cell r="B1537">
            <v>27.273420000000002</v>
          </cell>
          <cell r="C1537">
            <v>28.149699999999999</v>
          </cell>
          <cell r="D1537">
            <v>0.87627999999999995</v>
          </cell>
          <cell r="E1537">
            <v>-5.2850000000000001E-2</v>
          </cell>
          <cell r="F1537">
            <v>-4.6309999999999997E-2</v>
          </cell>
        </row>
        <row r="1538">
          <cell r="A1538" t="str">
            <v>UI Claimant</v>
          </cell>
          <cell r="B1538">
            <v>36.557409999999997</v>
          </cell>
          <cell r="C1538">
            <v>35.054540000000003</v>
          </cell>
          <cell r="D1538">
            <v>-1.50288</v>
          </cell>
          <cell r="E1538">
            <v>-2.0129999999999999E-2</v>
          </cell>
          <cell r="F1538">
            <v>3.0249999999999999E-2</v>
          </cell>
        </row>
        <row r="1539">
          <cell r="A1539" t="str">
            <v>Unemployment Rate</v>
          </cell>
          <cell r="B1539">
            <v>8.1082999999999998</v>
          </cell>
          <cell r="C1539">
            <v>6.7332999999999998</v>
          </cell>
          <cell r="D1539">
            <v>-1.375</v>
          </cell>
          <cell r="E1539">
            <v>-0.97082000000000002</v>
          </cell>
          <cell r="F1539">
            <v>1.33487</v>
          </cell>
        </row>
        <row r="1541">
          <cell r="A1541" t="str">
            <v xml:space="preserve">Utah                </v>
          </cell>
        </row>
        <row r="1542">
          <cell r="A1542" t="str">
            <v>Measure</v>
          </cell>
          <cell r="B1542" t="str">
            <v>Entered_Employment_Rate</v>
          </cell>
          <cell r="C1542" t="str">
            <v>Year</v>
          </cell>
        </row>
        <row r="1543">
          <cell r="A1543" t="str">
            <v>State Fips Code</v>
          </cell>
          <cell r="B1543">
            <v>49</v>
          </cell>
          <cell r="C1543">
            <v>2011</v>
          </cell>
        </row>
        <row r="1544">
          <cell r="A1544" t="str">
            <v>Actual Outcome</v>
          </cell>
          <cell r="B1544">
            <v>59.3</v>
          </cell>
          <cell r="C1544">
            <v>2011</v>
          </cell>
        </row>
        <row r="1545">
          <cell r="A1545" t="str">
            <v>Total Adjustment</v>
          </cell>
          <cell r="B1545">
            <v>1.4</v>
          </cell>
          <cell r="C1545">
            <v>2013</v>
          </cell>
        </row>
        <row r="1546">
          <cell r="A1546" t="str">
            <v>Target</v>
          </cell>
          <cell r="B1546">
            <v>60.7</v>
          </cell>
          <cell r="C1546">
            <v>2013</v>
          </cell>
        </row>
        <row r="1548">
          <cell r="A1548" t="str">
            <v>Variables</v>
          </cell>
          <cell r="B1548" t="str">
            <v>Base_Year</v>
          </cell>
          <cell r="C1548" t="str">
            <v>Current_Values</v>
          </cell>
          <cell r="D1548" t="str">
            <v>Difference</v>
          </cell>
          <cell r="E1548" t="str">
            <v>Weights</v>
          </cell>
          <cell r="F1548" t="str">
            <v>Effect_Per_Factor</v>
          </cell>
        </row>
        <row r="1549">
          <cell r="A1549" t="str">
            <v>Female</v>
          </cell>
          <cell r="B1549">
            <v>43.401299999999999</v>
          </cell>
          <cell r="C1549">
            <v>41.34084</v>
          </cell>
          <cell r="D1549">
            <v>-2.0604499999999999</v>
          </cell>
          <cell r="E1549">
            <v>6.7909999999999998E-2</v>
          </cell>
          <cell r="F1549">
            <v>-0.13991999999999999</v>
          </cell>
        </row>
        <row r="1550">
          <cell r="A1550" t="str">
            <v>Age 26-35</v>
          </cell>
          <cell r="B1550">
            <v>30.316980000000001</v>
          </cell>
          <cell r="C1550">
            <v>30.07856</v>
          </cell>
          <cell r="D1550">
            <v>-0.23841999999999999</v>
          </cell>
          <cell r="E1550">
            <v>5.9800000000000001E-3</v>
          </cell>
          <cell r="F1550">
            <v>-1.4300000000000001E-3</v>
          </cell>
        </row>
        <row r="1551">
          <cell r="A1551" t="str">
            <v>Age 36-45</v>
          </cell>
          <cell r="B1551">
            <v>19.55556</v>
          </cell>
          <cell r="C1551">
            <v>19.770230000000002</v>
          </cell>
          <cell r="D1551">
            <v>0.21467</v>
          </cell>
          <cell r="E1551">
            <v>1.0319999999999999E-2</v>
          </cell>
          <cell r="F1551">
            <v>2.2200000000000002E-3</v>
          </cell>
        </row>
        <row r="1552">
          <cell r="A1552" t="str">
            <v>Age 46-55</v>
          </cell>
          <cell r="B1552">
            <v>15.04125</v>
          </cell>
          <cell r="C1552">
            <v>15.402559999999999</v>
          </cell>
          <cell r="D1552">
            <v>0.36131000000000002</v>
          </cell>
          <cell r="E1552">
            <v>-4.3589999999999997E-2</v>
          </cell>
          <cell r="F1552">
            <v>-1.575E-2</v>
          </cell>
        </row>
        <row r="1553">
          <cell r="A1553" t="str">
            <v>Age 56-65</v>
          </cell>
          <cell r="B1553">
            <v>6.7687799999999996</v>
          </cell>
          <cell r="C1553">
            <v>7.7404700000000002</v>
          </cell>
          <cell r="D1553">
            <v>0.97169000000000005</v>
          </cell>
          <cell r="E1553">
            <v>-0.25239</v>
          </cell>
          <cell r="F1553">
            <v>-0.24524000000000001</v>
          </cell>
        </row>
        <row r="1554">
          <cell r="A1554" t="str">
            <v>Age 66+</v>
          </cell>
          <cell r="B1554">
            <v>1.0347299999999999</v>
          </cell>
          <cell r="C1554">
            <v>1.4024099999999999</v>
          </cell>
          <cell r="D1554">
            <v>0.36768000000000001</v>
          </cell>
          <cell r="E1554">
            <v>-0.89795000000000003</v>
          </cell>
          <cell r="F1554">
            <v>-0.33016000000000001</v>
          </cell>
        </row>
        <row r="1555">
          <cell r="A1555" t="str">
            <v>Hispanic</v>
          </cell>
          <cell r="B1555">
            <v>12.11469</v>
          </cell>
          <cell r="C1555">
            <v>11.23096</v>
          </cell>
          <cell r="D1555">
            <v>-0.88373000000000002</v>
          </cell>
          <cell r="E1555">
            <v>5.6299999999999996E-3</v>
          </cell>
          <cell r="F1555">
            <v>-4.9699999999999996E-3</v>
          </cell>
        </row>
        <row r="1556">
          <cell r="A1556" t="str">
            <v>Asian</v>
          </cell>
          <cell r="B1556">
            <v>1.6383399999999999</v>
          </cell>
          <cell r="C1556">
            <v>1.53339</v>
          </cell>
          <cell r="D1556">
            <v>-0.10495</v>
          </cell>
          <cell r="E1556">
            <v>9.4799999999999995E-2</v>
          </cell>
          <cell r="F1556">
            <v>-9.9500000000000005E-3</v>
          </cell>
        </row>
        <row r="1557">
          <cell r="A1557" t="str">
            <v>African American</v>
          </cell>
          <cell r="B1557">
            <v>2.8739499999999998</v>
          </cell>
          <cell r="C1557">
            <v>2.7046999999999999</v>
          </cell>
          <cell r="D1557">
            <v>-0.16925000000000001</v>
          </cell>
          <cell r="E1557">
            <v>-9.5060000000000006E-2</v>
          </cell>
          <cell r="F1557">
            <v>1.609E-2</v>
          </cell>
        </row>
        <row r="1558">
          <cell r="A1558" t="str">
            <v>Native Hawaiian or Pacific Islander</v>
          </cell>
          <cell r="B1558">
            <v>1.8314699999999999</v>
          </cell>
          <cell r="C1558">
            <v>1.7583800000000001</v>
          </cell>
          <cell r="D1558">
            <v>-7.3090000000000002E-2</v>
          </cell>
          <cell r="E1558">
            <v>-0.1183</v>
          </cell>
          <cell r="F1558">
            <v>8.6499999999999997E-3</v>
          </cell>
        </row>
        <row r="1559">
          <cell r="A1559" t="str">
            <v>American Indian or Alaska Native</v>
          </cell>
          <cell r="B1559">
            <v>2.7444600000000001</v>
          </cell>
          <cell r="C1559">
            <v>2.7046999999999999</v>
          </cell>
          <cell r="D1559">
            <v>-3.977E-2</v>
          </cell>
          <cell r="E1559">
            <v>-0.11259</v>
          </cell>
          <cell r="F1559">
            <v>4.4799999999999996E-3</v>
          </cell>
        </row>
        <row r="1560">
          <cell r="A1560" t="str">
            <v>Multiple Races</v>
          </cell>
          <cell r="B1560">
            <v>1.9916799999999999</v>
          </cell>
          <cell r="C1560">
            <v>1.92004</v>
          </cell>
          <cell r="D1560">
            <v>-7.1639999999999995E-2</v>
          </cell>
          <cell r="E1560">
            <v>-0.25409999999999999</v>
          </cell>
          <cell r="F1560">
            <v>1.8200000000000001E-2</v>
          </cell>
        </row>
        <row r="1561">
          <cell r="A1561" t="str">
            <v>Highschool Dropout</v>
          </cell>
          <cell r="B1561">
            <v>18.493690000000001</v>
          </cell>
          <cell r="C1561">
            <v>17.53445</v>
          </cell>
          <cell r="D1561">
            <v>-0.95923999999999998</v>
          </cell>
          <cell r="E1561">
            <v>-0.13616</v>
          </cell>
          <cell r="F1561">
            <v>0.13061</v>
          </cell>
        </row>
        <row r="1562">
          <cell r="A1562" t="str">
            <v>AA or PS</v>
          </cell>
          <cell r="B1562">
            <v>17.319489999999998</v>
          </cell>
          <cell r="C1562">
            <v>17.238140000000001</v>
          </cell>
          <cell r="D1562">
            <v>-8.1350000000000006E-2</v>
          </cell>
          <cell r="E1562">
            <v>-6.8330000000000002E-2</v>
          </cell>
          <cell r="F1562">
            <v>5.5599999999999998E-3</v>
          </cell>
        </row>
        <row r="1563">
          <cell r="A1563" t="str">
            <v>BA or MA+</v>
          </cell>
          <cell r="B1563">
            <v>6.5807900000000004</v>
          </cell>
          <cell r="C1563">
            <v>7.3373799999999996</v>
          </cell>
          <cell r="D1563">
            <v>0.75658999999999998</v>
          </cell>
          <cell r="E1563">
            <v>8.3419999999999994E-2</v>
          </cell>
          <cell r="F1563">
            <v>6.3109999999999999E-2</v>
          </cell>
        </row>
        <row r="1564">
          <cell r="A1564" t="str">
            <v>Disabled</v>
          </cell>
          <cell r="B1564">
            <v>7.5481800000000003</v>
          </cell>
          <cell r="C1564">
            <v>7.9313200000000004</v>
          </cell>
          <cell r="D1564">
            <v>0.38314999999999999</v>
          </cell>
          <cell r="E1564">
            <v>-7.9899999999999999E-2</v>
          </cell>
          <cell r="F1564">
            <v>-3.0609999999999998E-2</v>
          </cell>
        </row>
        <row r="1565">
          <cell r="A1565" t="str">
            <v>Veterans</v>
          </cell>
          <cell r="B1565">
            <v>4.9133599999999999</v>
          </cell>
          <cell r="C1565">
            <v>6.4551499999999997</v>
          </cell>
          <cell r="D1565">
            <v>1.54179</v>
          </cell>
          <cell r="E1565">
            <v>4.6039999999999998E-2</v>
          </cell>
          <cell r="F1565">
            <v>7.0980000000000001E-2</v>
          </cell>
        </row>
        <row r="1566">
          <cell r="A1566" t="str">
            <v>Wage Before Participation</v>
          </cell>
          <cell r="B1566">
            <v>58.478549999999998</v>
          </cell>
          <cell r="C1566">
            <v>60.752130000000001</v>
          </cell>
          <cell r="D1566">
            <v>2.2735799999999999</v>
          </cell>
          <cell r="E1566">
            <v>3.2689999999999997E-2</v>
          </cell>
          <cell r="F1566">
            <v>7.4319999999999997E-2</v>
          </cell>
        </row>
        <row r="1567">
          <cell r="A1567" t="str">
            <v>Coenrolled in WP</v>
          </cell>
          <cell r="B1567">
            <v>100</v>
          </cell>
          <cell r="C1567">
            <v>99.94744</v>
          </cell>
          <cell r="D1567">
            <v>-5.2560000000000003E-2</v>
          </cell>
          <cell r="E1567">
            <v>-4.3020000000000003E-2</v>
          </cell>
          <cell r="F1567">
            <v>2.2599999999999999E-3</v>
          </cell>
        </row>
        <row r="1568">
          <cell r="A1568" t="str">
            <v>Limited English</v>
          </cell>
          <cell r="B1568">
            <v>4.79758</v>
          </cell>
          <cell r="C1568">
            <v>3.35826</v>
          </cell>
          <cell r="D1568">
            <v>-1.4393199999999999</v>
          </cell>
          <cell r="E1568">
            <v>-3.465E-2</v>
          </cell>
          <cell r="F1568">
            <v>4.9869999999999998E-2</v>
          </cell>
        </row>
        <row r="1569">
          <cell r="A1569" t="str">
            <v>Single Parent</v>
          </cell>
          <cell r="B1569">
            <v>1.88398</v>
          </cell>
          <cell r="C1569">
            <v>1.5944700000000001</v>
          </cell>
          <cell r="D1569">
            <v>-0.28950999999999999</v>
          </cell>
          <cell r="E1569">
            <v>9.6000000000000002E-4</v>
          </cell>
          <cell r="F1569">
            <v>-2.7999999999999998E-4</v>
          </cell>
        </row>
        <row r="1570">
          <cell r="A1570" t="str">
            <v>Low Income</v>
          </cell>
          <cell r="B1570">
            <v>6.6333700000000002</v>
          </cell>
          <cell r="C1570">
            <v>6.2367699999999999</v>
          </cell>
          <cell r="D1570">
            <v>-0.39660000000000001</v>
          </cell>
          <cell r="E1570">
            <v>3.6150000000000002E-2</v>
          </cell>
          <cell r="F1570">
            <v>-1.434E-2</v>
          </cell>
        </row>
        <row r="1571">
          <cell r="A1571" t="str">
            <v>Homeless</v>
          </cell>
          <cell r="B1571">
            <v>4.9158799999999996</v>
          </cell>
          <cell r="C1571">
            <v>5.1737900000000003</v>
          </cell>
          <cell r="D1571">
            <v>0.25790999999999997</v>
          </cell>
          <cell r="E1571">
            <v>-9.0319999999999998E-2</v>
          </cell>
          <cell r="F1571">
            <v>-2.3290000000000002E-2</v>
          </cell>
        </row>
        <row r="1572">
          <cell r="A1572" t="str">
            <v>Offender</v>
          </cell>
          <cell r="B1572">
            <v>21.819140000000001</v>
          </cell>
          <cell r="C1572">
            <v>18.268190000000001</v>
          </cell>
          <cell r="D1572">
            <v>-3.5509499999999998</v>
          </cell>
          <cell r="E1572">
            <v>-5.2850000000000001E-2</v>
          </cell>
          <cell r="F1572">
            <v>0.18765999999999999</v>
          </cell>
        </row>
        <row r="1573">
          <cell r="A1573" t="str">
            <v>UI Claimant</v>
          </cell>
          <cell r="B1573">
            <v>46.284610000000001</v>
          </cell>
          <cell r="C1573">
            <v>48.11157</v>
          </cell>
          <cell r="D1573">
            <v>1.8269500000000001</v>
          </cell>
          <cell r="E1573">
            <v>-2.0129999999999999E-2</v>
          </cell>
          <cell r="F1573">
            <v>-3.678E-2</v>
          </cell>
        </row>
        <row r="1574">
          <cell r="A1574" t="str">
            <v>Unemployment Rate</v>
          </cell>
          <cell r="B1574">
            <v>7.2916999999999996</v>
          </cell>
          <cell r="C1574">
            <v>5.6582999999999997</v>
          </cell>
          <cell r="D1574">
            <v>-1.6334</v>
          </cell>
          <cell r="E1574">
            <v>-0.97082000000000002</v>
          </cell>
          <cell r="F1574">
            <v>1.5857300000000001</v>
          </cell>
        </row>
        <row r="1576">
          <cell r="A1576" t="str">
            <v xml:space="preserve">Vermont             </v>
          </cell>
        </row>
        <row r="1577">
          <cell r="A1577" t="str">
            <v>Measure</v>
          </cell>
          <cell r="B1577" t="str">
            <v>Entered_Employment_Rate</v>
          </cell>
          <cell r="C1577" t="str">
            <v>Year</v>
          </cell>
        </row>
        <row r="1578">
          <cell r="A1578" t="str">
            <v>State Fips Code</v>
          </cell>
          <cell r="B1578">
            <v>50</v>
          </cell>
          <cell r="C1578">
            <v>2011</v>
          </cell>
        </row>
        <row r="1579">
          <cell r="A1579" t="str">
            <v>Actual Outcome</v>
          </cell>
          <cell r="B1579">
            <v>61.7</v>
          </cell>
          <cell r="C1579">
            <v>2011</v>
          </cell>
        </row>
        <row r="1580">
          <cell r="A1580" t="str">
            <v>Total Adjustment</v>
          </cell>
          <cell r="B1580">
            <v>-0.7</v>
          </cell>
          <cell r="C1580">
            <v>2013</v>
          </cell>
        </row>
        <row r="1581">
          <cell r="A1581" t="str">
            <v>Target</v>
          </cell>
          <cell r="B1581">
            <v>61</v>
          </cell>
          <cell r="C1581">
            <v>2013</v>
          </cell>
        </row>
        <row r="1583">
          <cell r="A1583" t="str">
            <v>Variables</v>
          </cell>
          <cell r="B1583" t="str">
            <v>Base_Year</v>
          </cell>
          <cell r="C1583" t="str">
            <v>Current_Values</v>
          </cell>
          <cell r="D1583" t="str">
            <v>Difference</v>
          </cell>
          <cell r="E1583" t="str">
            <v>Weights</v>
          </cell>
          <cell r="F1583" t="str">
            <v>Effect_Per_Factor</v>
          </cell>
        </row>
        <row r="1584">
          <cell r="A1584" t="str">
            <v>Female</v>
          </cell>
          <cell r="B1584">
            <v>56.25</v>
          </cell>
          <cell r="C1584">
            <v>58.181820000000002</v>
          </cell>
          <cell r="D1584">
            <v>1.9318200000000001</v>
          </cell>
          <cell r="E1584">
            <v>6.7909999999999998E-2</v>
          </cell>
          <cell r="F1584">
            <v>0.13119</v>
          </cell>
        </row>
        <row r="1585">
          <cell r="A1585" t="str">
            <v>Age 26-35</v>
          </cell>
          <cell r="B1585">
            <v>20.13889</v>
          </cell>
          <cell r="C1585">
            <v>36.363639999999997</v>
          </cell>
          <cell r="D1585">
            <v>16.22475</v>
          </cell>
          <cell r="E1585">
            <v>5.9800000000000001E-3</v>
          </cell>
          <cell r="F1585">
            <v>9.7070000000000004E-2</v>
          </cell>
        </row>
        <row r="1586">
          <cell r="A1586" t="str">
            <v>Age 36-45</v>
          </cell>
          <cell r="B1586">
            <v>31.25</v>
          </cell>
          <cell r="C1586">
            <v>19.090910000000001</v>
          </cell>
          <cell r="D1586">
            <v>-12.159090000000001</v>
          </cell>
          <cell r="E1586">
            <v>1.0319999999999999E-2</v>
          </cell>
          <cell r="F1586">
            <v>-0.12553</v>
          </cell>
        </row>
        <row r="1587">
          <cell r="A1587" t="str">
            <v>Age 46-55</v>
          </cell>
          <cell r="B1587">
            <v>22.91667</v>
          </cell>
          <cell r="C1587">
            <v>16.36364</v>
          </cell>
          <cell r="D1587">
            <v>-6.5530299999999997</v>
          </cell>
          <cell r="E1587">
            <v>-4.3589999999999997E-2</v>
          </cell>
          <cell r="F1587">
            <v>0.28563</v>
          </cell>
        </row>
        <row r="1588">
          <cell r="A1588" t="str">
            <v>Age 56-65</v>
          </cell>
          <cell r="B1588">
            <v>6.9444400000000002</v>
          </cell>
          <cell r="C1588">
            <v>11.81818</v>
          </cell>
          <cell r="D1588">
            <v>4.8737399999999997</v>
          </cell>
          <cell r="E1588">
            <v>-0.25239</v>
          </cell>
          <cell r="F1588">
            <v>-1.23007</v>
          </cell>
        </row>
        <row r="1589">
          <cell r="A1589" t="str">
            <v>Age 66+</v>
          </cell>
          <cell r="B1589">
            <v>0.69443999999999995</v>
          </cell>
          <cell r="C1589">
            <v>0</v>
          </cell>
          <cell r="D1589">
            <v>-0.69443999999999995</v>
          </cell>
          <cell r="E1589">
            <v>-0.89795000000000003</v>
          </cell>
          <cell r="F1589">
            <v>0.62358000000000002</v>
          </cell>
        </row>
        <row r="1590">
          <cell r="A1590" t="str">
            <v>Hispanic</v>
          </cell>
          <cell r="B1590">
            <v>1.38889</v>
          </cell>
          <cell r="C1590">
            <v>0.90908999999999995</v>
          </cell>
          <cell r="D1590">
            <v>-0.4798</v>
          </cell>
          <cell r="E1590">
            <v>5.6299999999999996E-3</v>
          </cell>
          <cell r="F1590">
            <v>-2.7000000000000001E-3</v>
          </cell>
        </row>
        <row r="1591">
          <cell r="A1591" t="str">
            <v>Asian</v>
          </cell>
          <cell r="B1591">
            <v>0.69443999999999995</v>
          </cell>
          <cell r="C1591">
            <v>1.8181799999999999</v>
          </cell>
          <cell r="D1591">
            <v>1.12374</v>
          </cell>
          <cell r="E1591">
            <v>9.4799999999999995E-2</v>
          </cell>
          <cell r="F1591">
            <v>0.10653</v>
          </cell>
        </row>
        <row r="1592">
          <cell r="A1592" t="str">
            <v>African American</v>
          </cell>
          <cell r="B1592">
            <v>7.63889</v>
          </cell>
          <cell r="C1592">
            <v>0.90908999999999995</v>
          </cell>
          <cell r="D1592">
            <v>-6.7298</v>
          </cell>
          <cell r="E1592">
            <v>-9.5060000000000006E-2</v>
          </cell>
          <cell r="F1592">
            <v>0.63973000000000002</v>
          </cell>
        </row>
        <row r="1593">
          <cell r="A1593" t="str">
            <v>Native Hawaiian or Pacific Islander</v>
          </cell>
          <cell r="B1593">
            <v>0.69443999999999995</v>
          </cell>
          <cell r="C1593">
            <v>0</v>
          </cell>
          <cell r="D1593">
            <v>-0.69443999999999995</v>
          </cell>
          <cell r="E1593">
            <v>-0.1183</v>
          </cell>
          <cell r="F1593">
            <v>8.2150000000000001E-2</v>
          </cell>
        </row>
        <row r="1594">
          <cell r="A1594" t="str">
            <v>American Indian or Alaska Native</v>
          </cell>
          <cell r="B1594">
            <v>2.0833300000000001</v>
          </cell>
          <cell r="C1594">
            <v>0.90908999999999995</v>
          </cell>
          <cell r="D1594">
            <v>-1.17424</v>
          </cell>
          <cell r="E1594">
            <v>-0.11259</v>
          </cell>
          <cell r="F1594">
            <v>0.13220999999999999</v>
          </cell>
        </row>
        <row r="1595">
          <cell r="A1595" t="str">
            <v>Multiple Races</v>
          </cell>
          <cell r="B1595">
            <v>0</v>
          </cell>
          <cell r="C1595">
            <v>0</v>
          </cell>
          <cell r="D1595">
            <v>0</v>
          </cell>
          <cell r="E1595">
            <v>-0.25409999999999999</v>
          </cell>
          <cell r="F1595">
            <v>0</v>
          </cell>
        </row>
        <row r="1596">
          <cell r="A1596" t="str">
            <v>Highschool Dropout</v>
          </cell>
          <cell r="B1596">
            <v>4.86111</v>
          </cell>
          <cell r="C1596">
            <v>9.61538</v>
          </cell>
          <cell r="D1596">
            <v>4.75427</v>
          </cell>
          <cell r="E1596">
            <v>-0.13616</v>
          </cell>
          <cell r="F1596">
            <v>-0.64732999999999996</v>
          </cell>
        </row>
        <row r="1597">
          <cell r="A1597" t="str">
            <v>AA or PS</v>
          </cell>
          <cell r="B1597">
            <v>0</v>
          </cell>
          <cell r="C1597">
            <v>0</v>
          </cell>
          <cell r="D1597">
            <v>0</v>
          </cell>
          <cell r="E1597">
            <v>-6.8330000000000002E-2</v>
          </cell>
          <cell r="F1597">
            <v>0</v>
          </cell>
        </row>
        <row r="1598">
          <cell r="A1598" t="str">
            <v>BA or MA+</v>
          </cell>
          <cell r="B1598">
            <v>12.5</v>
          </cell>
          <cell r="C1598">
            <v>11.538460000000001</v>
          </cell>
          <cell r="D1598">
            <v>-0.96153999999999995</v>
          </cell>
          <cell r="E1598">
            <v>8.3419999999999994E-2</v>
          </cell>
          <cell r="F1598">
            <v>-8.0210000000000004E-2</v>
          </cell>
        </row>
        <row r="1599">
          <cell r="A1599" t="str">
            <v>Disabled</v>
          </cell>
          <cell r="B1599">
            <v>37.5</v>
          </cell>
          <cell r="C1599">
            <v>27.272729999999999</v>
          </cell>
          <cell r="D1599">
            <v>-10.227270000000001</v>
          </cell>
          <cell r="E1599">
            <v>-7.9899999999999999E-2</v>
          </cell>
          <cell r="F1599">
            <v>0.81715000000000004</v>
          </cell>
        </row>
        <row r="1600">
          <cell r="A1600" t="str">
            <v>Veterans</v>
          </cell>
          <cell r="B1600">
            <v>9.0277799999999999</v>
          </cell>
          <cell r="C1600">
            <v>8.1818200000000001</v>
          </cell>
          <cell r="D1600">
            <v>-0.84596000000000005</v>
          </cell>
          <cell r="E1600">
            <v>4.6039999999999998E-2</v>
          </cell>
          <cell r="F1600">
            <v>-3.8949999999999999E-2</v>
          </cell>
        </row>
        <row r="1601">
          <cell r="A1601" t="str">
            <v>Wage Before Participation</v>
          </cell>
          <cell r="B1601">
            <v>40.97222</v>
          </cell>
          <cell r="C1601">
            <v>39.705880000000001</v>
          </cell>
          <cell r="D1601">
            <v>-1.26634</v>
          </cell>
          <cell r="E1601">
            <v>3.2689999999999997E-2</v>
          </cell>
          <cell r="F1601">
            <v>-4.1390000000000003E-2</v>
          </cell>
        </row>
        <row r="1602">
          <cell r="A1602" t="str">
            <v>Coenrolled in WP</v>
          </cell>
          <cell r="B1602">
            <v>20.13889</v>
          </cell>
          <cell r="C1602">
            <v>48.181820000000002</v>
          </cell>
          <cell r="D1602">
            <v>28.042929999999998</v>
          </cell>
          <cell r="E1602">
            <v>-4.3020000000000003E-2</v>
          </cell>
          <cell r="F1602">
            <v>-1.20641</v>
          </cell>
        </row>
        <row r="1603">
          <cell r="A1603" t="str">
            <v>Limited English</v>
          </cell>
          <cell r="B1603">
            <v>2.7777799999999999</v>
          </cell>
          <cell r="C1603">
            <v>0</v>
          </cell>
          <cell r="D1603">
            <v>-2.7777799999999999</v>
          </cell>
          <cell r="E1603">
            <v>-3.465E-2</v>
          </cell>
          <cell r="F1603">
            <v>9.6240000000000006E-2</v>
          </cell>
        </row>
        <row r="1604">
          <cell r="A1604" t="str">
            <v>Single Parent</v>
          </cell>
          <cell r="B1604">
            <v>29.16667</v>
          </cell>
          <cell r="C1604">
            <v>39.423079999999999</v>
          </cell>
          <cell r="D1604">
            <v>10.256410000000001</v>
          </cell>
          <cell r="E1604">
            <v>9.6000000000000002E-4</v>
          </cell>
          <cell r="F1604">
            <v>9.8600000000000007E-3</v>
          </cell>
        </row>
        <row r="1605">
          <cell r="A1605" t="str">
            <v>Low Income</v>
          </cell>
          <cell r="B1605">
            <v>93.75</v>
          </cell>
          <cell r="C1605">
            <v>97.115380000000002</v>
          </cell>
          <cell r="D1605">
            <v>3.36538</v>
          </cell>
          <cell r="E1605">
            <v>3.6150000000000002E-2</v>
          </cell>
          <cell r="F1605">
            <v>0.12167</v>
          </cell>
        </row>
        <row r="1606">
          <cell r="A1606" t="str">
            <v>Homeless</v>
          </cell>
          <cell r="B1606">
            <v>2.7777799999999999</v>
          </cell>
          <cell r="C1606">
            <v>5.7692300000000003</v>
          </cell>
          <cell r="D1606">
            <v>2.9914499999999999</v>
          </cell>
          <cell r="E1606">
            <v>-9.0319999999999998E-2</v>
          </cell>
          <cell r="F1606">
            <v>-0.27017999999999998</v>
          </cell>
        </row>
        <row r="1607">
          <cell r="A1607" t="str">
            <v>Offender</v>
          </cell>
          <cell r="B1607">
            <v>18.05556</v>
          </cell>
          <cell r="C1607">
            <v>25</v>
          </cell>
          <cell r="D1607">
            <v>6.9444400000000002</v>
          </cell>
          <cell r="E1607">
            <v>-5.2850000000000001E-2</v>
          </cell>
          <cell r="F1607">
            <v>-0.36701</v>
          </cell>
        </row>
        <row r="1608">
          <cell r="A1608" t="str">
            <v>UI Claimant</v>
          </cell>
          <cell r="B1608">
            <v>20.13889</v>
          </cell>
          <cell r="C1608">
            <v>50.961539999999999</v>
          </cell>
          <cell r="D1608">
            <v>30.822649999999999</v>
          </cell>
          <cell r="E1608">
            <v>-2.0129999999999999E-2</v>
          </cell>
          <cell r="F1608">
            <v>-0.62048999999999999</v>
          </cell>
        </row>
        <row r="1609">
          <cell r="A1609" t="str">
            <v>Unemployment Rate</v>
          </cell>
          <cell r="B1609">
            <v>5.7916999999999996</v>
          </cell>
          <cell r="C1609">
            <v>4.95</v>
          </cell>
          <cell r="D1609">
            <v>-0.8417</v>
          </cell>
          <cell r="E1609">
            <v>-0.97082000000000002</v>
          </cell>
          <cell r="F1609">
            <v>0.81713999999999998</v>
          </cell>
        </row>
        <row r="1611">
          <cell r="A1611" t="str">
            <v xml:space="preserve">Virginia            </v>
          </cell>
        </row>
        <row r="1612">
          <cell r="A1612" t="str">
            <v>Measure</v>
          </cell>
          <cell r="B1612" t="str">
            <v>Entered_Employment_Rate</v>
          </cell>
          <cell r="C1612" t="str">
            <v>Year</v>
          </cell>
        </row>
        <row r="1613">
          <cell r="A1613" t="str">
            <v>State Fips Code</v>
          </cell>
          <cell r="B1613">
            <v>51</v>
          </cell>
          <cell r="C1613">
            <v>2011</v>
          </cell>
        </row>
        <row r="1614">
          <cell r="A1614" t="str">
            <v>Actual Outcome</v>
          </cell>
          <cell r="B1614">
            <v>67.7</v>
          </cell>
          <cell r="C1614">
            <v>2011</v>
          </cell>
        </row>
        <row r="1615">
          <cell r="A1615" t="str">
            <v>Total Adjustment</v>
          </cell>
          <cell r="B1615">
            <v>-0.2</v>
          </cell>
          <cell r="C1615">
            <v>2013</v>
          </cell>
        </row>
        <row r="1616">
          <cell r="A1616" t="str">
            <v>Target</v>
          </cell>
          <cell r="B1616">
            <v>67.5</v>
          </cell>
          <cell r="C1616">
            <v>2013</v>
          </cell>
        </row>
        <row r="1618">
          <cell r="A1618" t="str">
            <v>Variables</v>
          </cell>
          <cell r="B1618" t="str">
            <v>Base_Year</v>
          </cell>
          <cell r="C1618" t="str">
            <v>Current_Values</v>
          </cell>
          <cell r="D1618" t="str">
            <v>Difference</v>
          </cell>
          <cell r="E1618" t="str">
            <v>Weights</v>
          </cell>
          <cell r="F1618" t="str">
            <v>Effect_Per_Factor</v>
          </cell>
        </row>
        <row r="1619">
          <cell r="A1619" t="str">
            <v>Female</v>
          </cell>
          <cell r="B1619">
            <v>62.47954</v>
          </cell>
          <cell r="C1619">
            <v>62.886600000000001</v>
          </cell>
          <cell r="D1619">
            <v>0.40705999999999998</v>
          </cell>
          <cell r="E1619">
            <v>6.7909999999999998E-2</v>
          </cell>
          <cell r="F1619">
            <v>2.7640000000000001E-2</v>
          </cell>
        </row>
        <row r="1620">
          <cell r="A1620" t="str">
            <v>Age 26-35</v>
          </cell>
          <cell r="B1620">
            <v>30.97381</v>
          </cell>
          <cell r="C1620">
            <v>28.772259999999999</v>
          </cell>
          <cell r="D1620">
            <v>-2.2015500000000001</v>
          </cell>
          <cell r="E1620">
            <v>5.9800000000000001E-3</v>
          </cell>
          <cell r="F1620">
            <v>-1.3169999999999999E-2</v>
          </cell>
        </row>
        <row r="1621">
          <cell r="A1621" t="str">
            <v>Age 36-45</v>
          </cell>
          <cell r="B1621">
            <v>21.522089999999999</v>
          </cell>
          <cell r="C1621">
            <v>22.77413</v>
          </cell>
          <cell r="D1621">
            <v>1.25204</v>
          </cell>
          <cell r="E1621">
            <v>1.0319999999999999E-2</v>
          </cell>
          <cell r="F1621">
            <v>1.2930000000000001E-2</v>
          </cell>
        </row>
        <row r="1622">
          <cell r="A1622" t="str">
            <v>Age 46-55</v>
          </cell>
          <cell r="B1622">
            <v>17.389530000000001</v>
          </cell>
          <cell r="C1622">
            <v>19.821929999999998</v>
          </cell>
          <cell r="D1622">
            <v>2.43241</v>
          </cell>
          <cell r="E1622">
            <v>-4.3589999999999997E-2</v>
          </cell>
          <cell r="F1622">
            <v>-0.10602</v>
          </cell>
        </row>
        <row r="1623">
          <cell r="A1623" t="str">
            <v>Age 56-65</v>
          </cell>
          <cell r="B1623">
            <v>5.8101500000000001</v>
          </cell>
          <cell r="C1623">
            <v>5.9043999999999999</v>
          </cell>
          <cell r="D1623">
            <v>9.4259999999999997E-2</v>
          </cell>
          <cell r="E1623">
            <v>-0.25239</v>
          </cell>
          <cell r="F1623">
            <v>-2.3789999999999999E-2</v>
          </cell>
        </row>
        <row r="1624">
          <cell r="A1624" t="str">
            <v>Age 66+</v>
          </cell>
          <cell r="B1624">
            <v>0.40916999999999998</v>
          </cell>
          <cell r="C1624">
            <v>0.56232000000000004</v>
          </cell>
          <cell r="D1624">
            <v>0.15315999999999999</v>
          </cell>
          <cell r="E1624">
            <v>-0.89795000000000003</v>
          </cell>
          <cell r="F1624">
            <v>-0.13753000000000001</v>
          </cell>
        </row>
        <row r="1625">
          <cell r="A1625" t="str">
            <v>Hispanic</v>
          </cell>
          <cell r="B1625">
            <v>3.6402600000000001</v>
          </cell>
          <cell r="C1625">
            <v>4.5101800000000001</v>
          </cell>
          <cell r="D1625">
            <v>0.86992999999999998</v>
          </cell>
          <cell r="E1625">
            <v>5.6299999999999996E-3</v>
          </cell>
          <cell r="F1625">
            <v>4.8999999999999998E-3</v>
          </cell>
        </row>
        <row r="1626">
          <cell r="A1626" t="str">
            <v>Asian</v>
          </cell>
          <cell r="B1626">
            <v>1.1134900000000001</v>
          </cell>
          <cell r="C1626">
            <v>1.2124200000000001</v>
          </cell>
          <cell r="D1626">
            <v>9.8919999999999994E-2</v>
          </cell>
          <cell r="E1626">
            <v>9.4799999999999995E-2</v>
          </cell>
          <cell r="F1626">
            <v>9.3799999999999994E-3</v>
          </cell>
        </row>
        <row r="1627">
          <cell r="A1627" t="str">
            <v>African American</v>
          </cell>
          <cell r="B1627">
            <v>53.533189999999998</v>
          </cell>
          <cell r="C1627">
            <v>53.685740000000003</v>
          </cell>
          <cell r="D1627">
            <v>0.15254999999999999</v>
          </cell>
          <cell r="E1627">
            <v>-9.5060000000000006E-2</v>
          </cell>
          <cell r="F1627">
            <v>-1.4500000000000001E-2</v>
          </cell>
        </row>
        <row r="1628">
          <cell r="A1628" t="str">
            <v>Native Hawaiian or Pacific Islander</v>
          </cell>
          <cell r="B1628">
            <v>0.12848000000000001</v>
          </cell>
          <cell r="C1628">
            <v>9.6990000000000007E-2</v>
          </cell>
          <cell r="D1628">
            <v>-3.1489999999999997E-2</v>
          </cell>
          <cell r="E1628">
            <v>-0.1183</v>
          </cell>
          <cell r="F1628">
            <v>3.7200000000000002E-3</v>
          </cell>
        </row>
        <row r="1629">
          <cell r="A1629" t="str">
            <v>American Indian or Alaska Native</v>
          </cell>
          <cell r="B1629">
            <v>0.55674999999999997</v>
          </cell>
          <cell r="C1629">
            <v>0.43647000000000002</v>
          </cell>
          <cell r="D1629">
            <v>-0.12028</v>
          </cell>
          <cell r="E1629">
            <v>-0.11259</v>
          </cell>
          <cell r="F1629">
            <v>1.354E-2</v>
          </cell>
        </row>
        <row r="1630">
          <cell r="A1630" t="str">
            <v>Multiple Races</v>
          </cell>
          <cell r="B1630">
            <v>2.0556700000000001</v>
          </cell>
          <cell r="C1630">
            <v>2.8613</v>
          </cell>
          <cell r="D1630">
            <v>0.80562999999999996</v>
          </cell>
          <cell r="E1630">
            <v>-0.25409999999999999</v>
          </cell>
          <cell r="F1630">
            <v>-0.20471</v>
          </cell>
        </row>
        <row r="1631">
          <cell r="A1631" t="str">
            <v>Highschool Dropout</v>
          </cell>
          <cell r="B1631">
            <v>10.223509999999999</v>
          </cell>
          <cell r="C1631">
            <v>9.9616900000000008</v>
          </cell>
          <cell r="D1631">
            <v>-0.26182</v>
          </cell>
          <cell r="E1631">
            <v>-0.13616</v>
          </cell>
          <cell r="F1631">
            <v>3.5650000000000001E-2</v>
          </cell>
        </row>
        <row r="1632">
          <cell r="A1632" t="str">
            <v>AA or PS</v>
          </cell>
          <cell r="B1632">
            <v>5.54636</v>
          </cell>
          <cell r="C1632">
            <v>9.0038300000000007</v>
          </cell>
          <cell r="D1632">
            <v>3.4574699999999998</v>
          </cell>
          <cell r="E1632">
            <v>-6.8330000000000002E-2</v>
          </cell>
          <cell r="F1632">
            <v>-0.23624999999999999</v>
          </cell>
        </row>
        <row r="1633">
          <cell r="A1633" t="str">
            <v>BA or MA+</v>
          </cell>
          <cell r="B1633">
            <v>7.9470200000000002</v>
          </cell>
          <cell r="C1633">
            <v>7.8544099999999997</v>
          </cell>
          <cell r="D1633">
            <v>-9.2609999999999998E-2</v>
          </cell>
          <cell r="E1633">
            <v>8.3419999999999994E-2</v>
          </cell>
          <cell r="F1633">
            <v>-7.7299999999999999E-3</v>
          </cell>
        </row>
        <row r="1634">
          <cell r="A1634" t="str">
            <v>Disabled</v>
          </cell>
          <cell r="B1634">
            <v>3.4369900000000002</v>
          </cell>
          <cell r="C1634">
            <v>4.5923100000000003</v>
          </cell>
          <cell r="D1634">
            <v>1.15533</v>
          </cell>
          <cell r="E1634">
            <v>-7.9899999999999999E-2</v>
          </cell>
          <cell r="F1634">
            <v>-9.2310000000000003E-2</v>
          </cell>
        </row>
        <row r="1635">
          <cell r="A1635" t="str">
            <v>Veterans</v>
          </cell>
          <cell r="B1635">
            <v>7.4468100000000002</v>
          </cell>
          <cell r="C1635">
            <v>7.8725399999999999</v>
          </cell>
          <cell r="D1635">
            <v>0.42573</v>
          </cell>
          <cell r="E1635">
            <v>4.6039999999999998E-2</v>
          </cell>
          <cell r="F1635">
            <v>1.9599999999999999E-2</v>
          </cell>
        </row>
        <row r="1636">
          <cell r="A1636" t="str">
            <v>Wage Before Participation</v>
          </cell>
          <cell r="B1636">
            <v>38.297870000000003</v>
          </cell>
          <cell r="C1636">
            <v>36.80641</v>
          </cell>
          <cell r="D1636">
            <v>-1.49146</v>
          </cell>
          <cell r="E1636">
            <v>3.2689999999999997E-2</v>
          </cell>
          <cell r="F1636">
            <v>-4.8750000000000002E-2</v>
          </cell>
        </row>
        <row r="1637">
          <cell r="A1637" t="str">
            <v>Coenrolled in WP</v>
          </cell>
          <cell r="B1637">
            <v>88.993449999999996</v>
          </cell>
          <cell r="C1637">
            <v>90.581069999999997</v>
          </cell>
          <cell r="D1637">
            <v>1.58762</v>
          </cell>
          <cell r="E1637">
            <v>-4.3020000000000003E-2</v>
          </cell>
          <cell r="F1637">
            <v>-6.83E-2</v>
          </cell>
        </row>
        <row r="1638">
          <cell r="A1638" t="str">
            <v>Limited English</v>
          </cell>
          <cell r="B1638">
            <v>0.57947000000000004</v>
          </cell>
          <cell r="C1638">
            <v>1.0057499999999999</v>
          </cell>
          <cell r="D1638">
            <v>0.42627999999999999</v>
          </cell>
          <cell r="E1638">
            <v>-3.465E-2</v>
          </cell>
          <cell r="F1638">
            <v>-1.477E-2</v>
          </cell>
        </row>
        <row r="1639">
          <cell r="A1639" t="str">
            <v>Single Parent</v>
          </cell>
          <cell r="B1639">
            <v>22.97185</v>
          </cell>
          <cell r="C1639">
            <v>22.844830000000002</v>
          </cell>
          <cell r="D1639">
            <v>-0.12703</v>
          </cell>
          <cell r="E1639">
            <v>9.6000000000000002E-4</v>
          </cell>
          <cell r="F1639">
            <v>-1.2E-4</v>
          </cell>
        </row>
        <row r="1640">
          <cell r="A1640" t="str">
            <v>Low Income</v>
          </cell>
          <cell r="B1640">
            <v>85.140730000000005</v>
          </cell>
          <cell r="C1640">
            <v>87.5</v>
          </cell>
          <cell r="D1640">
            <v>2.35927</v>
          </cell>
          <cell r="E1640">
            <v>3.6150000000000002E-2</v>
          </cell>
          <cell r="F1640">
            <v>8.5290000000000005E-2</v>
          </cell>
        </row>
        <row r="1641">
          <cell r="A1641" t="str">
            <v>Homeless</v>
          </cell>
          <cell r="B1641">
            <v>2.2351000000000001</v>
          </cell>
          <cell r="C1641">
            <v>3.73563</v>
          </cell>
          <cell r="D1641">
            <v>1.5005299999999999</v>
          </cell>
          <cell r="E1641">
            <v>-9.0319999999999998E-2</v>
          </cell>
          <cell r="F1641">
            <v>-0.13552</v>
          </cell>
        </row>
        <row r="1642">
          <cell r="A1642" t="str">
            <v>Offender</v>
          </cell>
          <cell r="B1642">
            <v>17.4255</v>
          </cell>
          <cell r="C1642">
            <v>17.576630000000002</v>
          </cell>
          <cell r="D1642">
            <v>0.15112999999999999</v>
          </cell>
          <cell r="E1642">
            <v>-5.2850000000000001E-2</v>
          </cell>
          <cell r="F1642">
            <v>-7.9900000000000006E-3</v>
          </cell>
        </row>
        <row r="1643">
          <cell r="A1643" t="str">
            <v>UI Claimant</v>
          </cell>
          <cell r="B1643">
            <v>17.96358</v>
          </cell>
          <cell r="C1643">
            <v>19.15709</v>
          </cell>
          <cell r="D1643">
            <v>1.1935100000000001</v>
          </cell>
          <cell r="E1643">
            <v>-2.0129999999999999E-2</v>
          </cell>
          <cell r="F1643">
            <v>-2.4029999999999999E-2</v>
          </cell>
        </row>
        <row r="1644">
          <cell r="A1644" t="str">
            <v>Unemployment Rate</v>
          </cell>
          <cell r="B1644">
            <v>6.5667</v>
          </cell>
          <cell r="C1644">
            <v>5.8582999999999998</v>
          </cell>
          <cell r="D1644">
            <v>-0.70840000000000003</v>
          </cell>
          <cell r="E1644">
            <v>-0.97082000000000002</v>
          </cell>
          <cell r="F1644">
            <v>0.68772999999999995</v>
          </cell>
        </row>
        <row r="1646">
          <cell r="A1646" t="str">
            <v xml:space="preserve">Washington          </v>
          </cell>
        </row>
        <row r="1647">
          <cell r="A1647" t="str">
            <v>Measure</v>
          </cell>
          <cell r="B1647" t="str">
            <v>Entered_Employment_Rate</v>
          </cell>
          <cell r="C1647" t="str">
            <v>Year</v>
          </cell>
        </row>
        <row r="1648">
          <cell r="A1648" t="str">
            <v>State Fips Code</v>
          </cell>
          <cell r="B1648">
            <v>53</v>
          </cell>
          <cell r="C1648">
            <v>2011</v>
          </cell>
        </row>
        <row r="1649">
          <cell r="A1649" t="str">
            <v>Actual Outcome</v>
          </cell>
          <cell r="B1649">
            <v>75.099999999999994</v>
          </cell>
          <cell r="C1649">
            <v>2011</v>
          </cell>
        </row>
        <row r="1650">
          <cell r="A1650" t="str">
            <v>Total Adjustment</v>
          </cell>
          <cell r="B1650">
            <v>1.8</v>
          </cell>
          <cell r="C1650">
            <v>2013</v>
          </cell>
        </row>
        <row r="1651">
          <cell r="A1651" t="str">
            <v>Target</v>
          </cell>
          <cell r="B1651">
            <v>76.900000000000006</v>
          </cell>
          <cell r="C1651">
            <v>2013</v>
          </cell>
        </row>
        <row r="1653">
          <cell r="A1653" t="str">
            <v>Variables</v>
          </cell>
          <cell r="B1653" t="str">
            <v>Base_Year</v>
          </cell>
          <cell r="C1653" t="str">
            <v>Current_Values</v>
          </cell>
          <cell r="D1653" t="str">
            <v>Difference</v>
          </cell>
          <cell r="E1653" t="str">
            <v>Weights</v>
          </cell>
          <cell r="F1653" t="str">
            <v>Effect_Per_Factor</v>
          </cell>
        </row>
        <row r="1654">
          <cell r="A1654" t="str">
            <v>Female</v>
          </cell>
          <cell r="B1654">
            <v>53.855139999999999</v>
          </cell>
          <cell r="C1654">
            <v>53.206069999999997</v>
          </cell>
          <cell r="D1654">
            <v>-0.64907000000000004</v>
          </cell>
          <cell r="E1654">
            <v>6.7909999999999998E-2</v>
          </cell>
          <cell r="F1654">
            <v>-4.4080000000000001E-2</v>
          </cell>
        </row>
        <row r="1655">
          <cell r="A1655" t="str">
            <v>Age 26-35</v>
          </cell>
          <cell r="B1655">
            <v>26.518689999999999</v>
          </cell>
          <cell r="C1655">
            <v>28.438569999999999</v>
          </cell>
          <cell r="D1655">
            <v>1.91988</v>
          </cell>
          <cell r="E1655">
            <v>5.9800000000000001E-3</v>
          </cell>
          <cell r="F1655">
            <v>1.149E-2</v>
          </cell>
        </row>
        <row r="1656">
          <cell r="A1656" t="str">
            <v>Age 36-45</v>
          </cell>
          <cell r="B1656">
            <v>25.350470000000001</v>
          </cell>
          <cell r="C1656">
            <v>22.662749999999999</v>
          </cell>
          <cell r="D1656">
            <v>-2.6877200000000001</v>
          </cell>
          <cell r="E1656">
            <v>1.0319999999999999E-2</v>
          </cell>
          <cell r="F1656">
            <v>-2.775E-2</v>
          </cell>
        </row>
        <row r="1657">
          <cell r="A1657" t="str">
            <v>Age 46-55</v>
          </cell>
          <cell r="B1657">
            <v>20.443930000000002</v>
          </cell>
          <cell r="C1657">
            <v>19.823789999999999</v>
          </cell>
          <cell r="D1657">
            <v>-0.62014000000000002</v>
          </cell>
          <cell r="E1657">
            <v>-4.3589999999999997E-2</v>
          </cell>
          <cell r="F1657">
            <v>2.7029999999999998E-2</v>
          </cell>
        </row>
        <row r="1658">
          <cell r="A1658" t="str">
            <v>Age 56-65</v>
          </cell>
          <cell r="B1658">
            <v>7.3987499999999997</v>
          </cell>
          <cell r="C1658">
            <v>8.0274099999999997</v>
          </cell>
          <cell r="D1658">
            <v>0.62866</v>
          </cell>
          <cell r="E1658">
            <v>-0.25239</v>
          </cell>
          <cell r="F1658">
            <v>-0.15866</v>
          </cell>
        </row>
        <row r="1659">
          <cell r="A1659" t="str">
            <v>Age 66+</v>
          </cell>
          <cell r="B1659">
            <v>0.62304999999999999</v>
          </cell>
          <cell r="C1659">
            <v>0.58736999999999995</v>
          </cell>
          <cell r="D1659">
            <v>-3.5680000000000003E-2</v>
          </cell>
          <cell r="E1659">
            <v>-0.89795000000000003</v>
          </cell>
          <cell r="F1659">
            <v>3.2039999999999999E-2</v>
          </cell>
        </row>
        <row r="1660">
          <cell r="A1660" t="str">
            <v>Hispanic</v>
          </cell>
          <cell r="B1660">
            <v>10.35313</v>
          </cell>
          <cell r="C1660">
            <v>11.84211</v>
          </cell>
          <cell r="D1660">
            <v>1.48898</v>
          </cell>
          <cell r="E1660">
            <v>5.6299999999999996E-3</v>
          </cell>
          <cell r="F1660">
            <v>8.3800000000000003E-3</v>
          </cell>
        </row>
        <row r="1661">
          <cell r="A1661" t="str">
            <v>Asian</v>
          </cell>
          <cell r="B1661">
            <v>6.0995200000000001</v>
          </cell>
          <cell r="C1661">
            <v>6.42713</v>
          </cell>
          <cell r="D1661">
            <v>0.32761000000000001</v>
          </cell>
          <cell r="E1661">
            <v>9.4799999999999995E-2</v>
          </cell>
          <cell r="F1661">
            <v>3.1060000000000001E-2</v>
          </cell>
        </row>
        <row r="1662">
          <cell r="A1662" t="str">
            <v>African American</v>
          </cell>
          <cell r="B1662">
            <v>9.7512000000000008</v>
          </cell>
          <cell r="C1662">
            <v>10.880570000000001</v>
          </cell>
          <cell r="D1662">
            <v>1.1293599999999999</v>
          </cell>
          <cell r="E1662">
            <v>-9.5060000000000006E-2</v>
          </cell>
          <cell r="F1662">
            <v>-0.10736</v>
          </cell>
        </row>
        <row r="1663">
          <cell r="A1663" t="str">
            <v>Native Hawaiian or Pacific Islander</v>
          </cell>
          <cell r="B1663">
            <v>0.64205000000000001</v>
          </cell>
          <cell r="C1663">
            <v>0.86031999999999997</v>
          </cell>
          <cell r="D1663">
            <v>0.21826999999999999</v>
          </cell>
          <cell r="E1663">
            <v>-0.1183</v>
          </cell>
          <cell r="F1663">
            <v>-2.5819999999999999E-2</v>
          </cell>
        </row>
        <row r="1664">
          <cell r="A1664" t="str">
            <v>American Indian or Alaska Native</v>
          </cell>
          <cell r="B1664">
            <v>2.2070599999999998</v>
          </cell>
          <cell r="C1664">
            <v>1.72065</v>
          </cell>
          <cell r="D1664">
            <v>-0.48641000000000001</v>
          </cell>
          <cell r="E1664">
            <v>-0.11259</v>
          </cell>
          <cell r="F1664">
            <v>5.4760000000000003E-2</v>
          </cell>
        </row>
        <row r="1665">
          <cell r="A1665" t="str">
            <v>Multiple Races</v>
          </cell>
          <cell r="B1665">
            <v>0.96308000000000005</v>
          </cell>
          <cell r="C1665">
            <v>1.6194299999999999</v>
          </cell>
          <cell r="D1665">
            <v>0.65634999999999999</v>
          </cell>
          <cell r="E1665">
            <v>-0.25409999999999999</v>
          </cell>
          <cell r="F1665">
            <v>-0.16678000000000001</v>
          </cell>
        </row>
        <row r="1666">
          <cell r="A1666" t="str">
            <v>Highschool Dropout</v>
          </cell>
          <cell r="B1666">
            <v>12.7873</v>
          </cell>
          <cell r="C1666">
            <v>10.441330000000001</v>
          </cell>
          <cell r="D1666">
            <v>-2.3459599999999998</v>
          </cell>
          <cell r="E1666">
            <v>-0.13616</v>
          </cell>
          <cell r="F1666">
            <v>0.31941999999999998</v>
          </cell>
        </row>
        <row r="1667">
          <cell r="A1667" t="str">
            <v>AA or PS</v>
          </cell>
          <cell r="B1667">
            <v>9.2770600000000005</v>
          </cell>
          <cell r="C1667">
            <v>9.3110900000000001</v>
          </cell>
          <cell r="D1667">
            <v>3.4029999999999998E-2</v>
          </cell>
          <cell r="E1667">
            <v>-6.8330000000000002E-2</v>
          </cell>
          <cell r="F1667">
            <v>-2.33E-3</v>
          </cell>
        </row>
        <row r="1668">
          <cell r="A1668" t="str">
            <v>BA or MA+</v>
          </cell>
          <cell r="B1668">
            <v>8.4412900000000004</v>
          </cell>
          <cell r="C1668">
            <v>10.172230000000001</v>
          </cell>
          <cell r="D1668">
            <v>1.7309399999999999</v>
          </cell>
          <cell r="E1668">
            <v>8.3419999999999994E-2</v>
          </cell>
          <cell r="F1668">
            <v>0.14438999999999999</v>
          </cell>
        </row>
        <row r="1669">
          <cell r="A1669" t="str">
            <v>Disabled</v>
          </cell>
          <cell r="B1669">
            <v>6.42523</v>
          </cell>
          <cell r="C1669">
            <v>5.3352899999999996</v>
          </cell>
          <cell r="D1669">
            <v>-1.0899399999999999</v>
          </cell>
          <cell r="E1669">
            <v>-7.9899999999999999E-2</v>
          </cell>
          <cell r="F1669">
            <v>8.7090000000000001E-2</v>
          </cell>
        </row>
        <row r="1670">
          <cell r="A1670" t="str">
            <v>Veterans</v>
          </cell>
          <cell r="B1670">
            <v>9.6183800000000002</v>
          </cell>
          <cell r="C1670">
            <v>8.9084699999999994</v>
          </cell>
          <cell r="D1670">
            <v>-0.70991000000000004</v>
          </cell>
          <cell r="E1670">
            <v>4.6039999999999998E-2</v>
          </cell>
          <cell r="F1670">
            <v>-3.2680000000000001E-2</v>
          </cell>
        </row>
        <row r="1671">
          <cell r="A1671" t="str">
            <v>Wage Before Participation</v>
          </cell>
          <cell r="B1671">
            <v>39.29128</v>
          </cell>
          <cell r="C1671">
            <v>42.801560000000002</v>
          </cell>
          <cell r="D1671">
            <v>3.5102799999999998</v>
          </cell>
          <cell r="E1671">
            <v>3.2689999999999997E-2</v>
          </cell>
          <cell r="F1671">
            <v>0.11473999999999999</v>
          </cell>
        </row>
        <row r="1672">
          <cell r="A1672" t="str">
            <v>Coenrolled in WP</v>
          </cell>
          <cell r="B1672">
            <v>17.172899999999998</v>
          </cell>
          <cell r="C1672">
            <v>13.509539999999999</v>
          </cell>
          <cell r="D1672">
            <v>-3.6633499999999999</v>
          </cell>
          <cell r="E1672">
            <v>-4.3020000000000003E-2</v>
          </cell>
          <cell r="F1672">
            <v>0.15759999999999999</v>
          </cell>
        </row>
        <row r="1673">
          <cell r="A1673" t="str">
            <v>Limited English</v>
          </cell>
          <cell r="B1673">
            <v>9.6949400000000008</v>
          </cell>
          <cell r="C1673">
            <v>8.2346599999999999</v>
          </cell>
          <cell r="D1673">
            <v>-1.46028</v>
          </cell>
          <cell r="E1673">
            <v>-3.465E-2</v>
          </cell>
          <cell r="F1673">
            <v>5.0590000000000003E-2</v>
          </cell>
        </row>
        <row r="1674">
          <cell r="A1674" t="str">
            <v>Single Parent</v>
          </cell>
          <cell r="B1674">
            <v>27.83117</v>
          </cell>
          <cell r="C1674">
            <v>28.740580000000001</v>
          </cell>
          <cell r="D1674">
            <v>0.90941000000000005</v>
          </cell>
          <cell r="E1674">
            <v>9.6000000000000002E-4</v>
          </cell>
          <cell r="F1674">
            <v>8.7000000000000001E-4</v>
          </cell>
        </row>
        <row r="1675">
          <cell r="A1675" t="str">
            <v>Low Income</v>
          </cell>
          <cell r="B1675">
            <v>87.296279999999996</v>
          </cell>
          <cell r="C1675">
            <v>90.47363</v>
          </cell>
          <cell r="D1675">
            <v>3.1773500000000001</v>
          </cell>
          <cell r="E1675">
            <v>3.6150000000000002E-2</v>
          </cell>
          <cell r="F1675">
            <v>0.11487</v>
          </cell>
        </row>
        <row r="1676">
          <cell r="A1676" t="str">
            <v>Homeless</v>
          </cell>
          <cell r="B1676">
            <v>3.96991</v>
          </cell>
          <cell r="C1676">
            <v>4.8977399999999998</v>
          </cell>
          <cell r="D1676">
            <v>0.92783000000000004</v>
          </cell>
          <cell r="E1676">
            <v>-9.0319999999999998E-2</v>
          </cell>
          <cell r="F1676">
            <v>-8.3799999999999999E-2</v>
          </cell>
        </row>
        <row r="1677">
          <cell r="A1677" t="str">
            <v>Offender</v>
          </cell>
          <cell r="B1677">
            <v>12.45299</v>
          </cell>
          <cell r="C1677">
            <v>15.23143</v>
          </cell>
          <cell r="D1677">
            <v>2.7784399999999998</v>
          </cell>
          <cell r="E1677">
            <v>-5.2850000000000001E-2</v>
          </cell>
          <cell r="F1677">
            <v>-0.14684</v>
          </cell>
        </row>
        <row r="1678">
          <cell r="A1678" t="str">
            <v>UI Claimant</v>
          </cell>
          <cell r="B1678">
            <v>38.361890000000002</v>
          </cell>
          <cell r="C1678">
            <v>33.692140000000002</v>
          </cell>
          <cell r="D1678">
            <v>-4.6697499999999996</v>
          </cell>
          <cell r="E1678">
            <v>-2.0129999999999999E-2</v>
          </cell>
          <cell r="F1678">
            <v>9.4009999999999996E-2</v>
          </cell>
        </row>
        <row r="1679">
          <cell r="A1679" t="str">
            <v>Unemployment Rate</v>
          </cell>
          <cell r="B1679">
            <v>9.4417000000000009</v>
          </cell>
          <cell r="C1679">
            <v>8.0916999999999994</v>
          </cell>
          <cell r="D1679">
            <v>-1.35</v>
          </cell>
          <cell r="E1679">
            <v>-0.97082000000000002</v>
          </cell>
          <cell r="F1679">
            <v>1.3106</v>
          </cell>
        </row>
        <row r="1681">
          <cell r="A1681" t="str">
            <v xml:space="preserve">West Virginia       </v>
          </cell>
        </row>
        <row r="1682">
          <cell r="A1682" t="str">
            <v>Measure</v>
          </cell>
          <cell r="B1682" t="str">
            <v>Entered_Employment_Rate</v>
          </cell>
          <cell r="C1682" t="str">
            <v>Year</v>
          </cell>
        </row>
        <row r="1683">
          <cell r="A1683" t="str">
            <v>State Fips Code</v>
          </cell>
          <cell r="B1683">
            <v>54</v>
          </cell>
          <cell r="C1683">
            <v>2011</v>
          </cell>
        </row>
        <row r="1684">
          <cell r="A1684" t="str">
            <v>Actual Outcome</v>
          </cell>
          <cell r="B1684">
            <v>76.8</v>
          </cell>
          <cell r="C1684">
            <v>2011</v>
          </cell>
        </row>
        <row r="1685">
          <cell r="A1685" t="str">
            <v>Total Adjustment</v>
          </cell>
          <cell r="B1685">
            <v>1.4740199999999999</v>
          </cell>
          <cell r="C1685">
            <v>2013</v>
          </cell>
        </row>
        <row r="1686">
          <cell r="A1686" t="str">
            <v>Target</v>
          </cell>
          <cell r="B1686">
            <v>78.274019999999993</v>
          </cell>
          <cell r="C1686">
            <v>2013</v>
          </cell>
        </row>
        <row r="1688">
          <cell r="A1688" t="str">
            <v>Variables</v>
          </cell>
          <cell r="B1688" t="str">
            <v>Base_Year</v>
          </cell>
          <cell r="C1688" t="str">
            <v>Current_Values</v>
          </cell>
          <cell r="D1688" t="str">
            <v>Difference</v>
          </cell>
          <cell r="E1688" t="str">
            <v>Weights</v>
          </cell>
          <cell r="F1688" t="str">
            <v>Effect_Per_Factor</v>
          </cell>
        </row>
        <row r="1689">
          <cell r="A1689" t="str">
            <v>Female</v>
          </cell>
          <cell r="B1689">
            <v>46.224960000000003</v>
          </cell>
          <cell r="C1689">
            <v>43.852460000000001</v>
          </cell>
          <cell r="D1689">
            <v>-2.3725000000000001</v>
          </cell>
          <cell r="E1689">
            <v>6.7909999999999998E-2</v>
          </cell>
          <cell r="F1689">
            <v>-0.16111</v>
          </cell>
        </row>
        <row r="1690">
          <cell r="A1690" t="str">
            <v>Age 26-35</v>
          </cell>
          <cell r="B1690">
            <v>34.992460000000001</v>
          </cell>
          <cell r="C1690">
            <v>34.398499999999999</v>
          </cell>
          <cell r="D1690">
            <v>-0.59396000000000004</v>
          </cell>
          <cell r="E1690">
            <v>5.9800000000000001E-3</v>
          </cell>
          <cell r="F1690">
            <v>-3.5500000000000002E-3</v>
          </cell>
        </row>
        <row r="1691">
          <cell r="A1691" t="str">
            <v>Age 36-45</v>
          </cell>
          <cell r="B1691">
            <v>23.076920000000001</v>
          </cell>
          <cell r="C1691">
            <v>22.36842</v>
          </cell>
          <cell r="D1691">
            <v>-0.70850000000000002</v>
          </cell>
          <cell r="E1691">
            <v>1.0319999999999999E-2</v>
          </cell>
          <cell r="F1691">
            <v>-7.3099999999999997E-3</v>
          </cell>
        </row>
        <row r="1692">
          <cell r="A1692" t="str">
            <v>Age 46-55</v>
          </cell>
          <cell r="B1692">
            <v>11.01056</v>
          </cell>
          <cell r="C1692">
            <v>12.03008</v>
          </cell>
          <cell r="D1692">
            <v>1.01952</v>
          </cell>
          <cell r="E1692">
            <v>-4.3589999999999997E-2</v>
          </cell>
          <cell r="F1692">
            <v>-4.444E-2</v>
          </cell>
        </row>
        <row r="1693">
          <cell r="A1693" t="str">
            <v>Age 56-65</v>
          </cell>
          <cell r="B1693">
            <v>2.7149299999999998</v>
          </cell>
          <cell r="C1693">
            <v>1.50376</v>
          </cell>
          <cell r="D1693">
            <v>-1.2111700000000001</v>
          </cell>
          <cell r="E1693">
            <v>-0.25239</v>
          </cell>
          <cell r="F1693">
            <v>0.30568000000000001</v>
          </cell>
        </row>
        <row r="1694">
          <cell r="A1694" t="str">
            <v>Age 66+</v>
          </cell>
          <cell r="B1694">
            <v>0.15082999999999999</v>
          </cell>
          <cell r="C1694">
            <v>0.37594</v>
          </cell>
          <cell r="D1694">
            <v>0.22511</v>
          </cell>
          <cell r="E1694">
            <v>-0.89795000000000003</v>
          </cell>
          <cell r="F1694">
            <v>-0.20213999999999999</v>
          </cell>
        </row>
        <row r="1695">
          <cell r="A1695" t="str">
            <v>Hispanic</v>
          </cell>
          <cell r="B1695">
            <v>0.33556999999999998</v>
          </cell>
          <cell r="C1695">
            <v>0.6865</v>
          </cell>
          <cell r="D1695">
            <v>0.35093000000000002</v>
          </cell>
          <cell r="E1695">
            <v>5.6299999999999996E-3</v>
          </cell>
          <cell r="F1695">
            <v>1.97E-3</v>
          </cell>
        </row>
        <row r="1696">
          <cell r="A1696" t="str">
            <v>Asian</v>
          </cell>
          <cell r="B1696">
            <v>0.16778999999999999</v>
          </cell>
          <cell r="C1696">
            <v>0.22883000000000001</v>
          </cell>
          <cell r="D1696">
            <v>6.105E-2</v>
          </cell>
          <cell r="E1696">
            <v>9.4799999999999995E-2</v>
          </cell>
          <cell r="F1696">
            <v>5.79E-3</v>
          </cell>
        </row>
        <row r="1697">
          <cell r="A1697" t="str">
            <v>African American</v>
          </cell>
          <cell r="B1697">
            <v>9.5637600000000003</v>
          </cell>
          <cell r="C1697">
            <v>10.06865</v>
          </cell>
          <cell r="D1697">
            <v>0.50488999999999995</v>
          </cell>
          <cell r="E1697">
            <v>-9.5060000000000006E-2</v>
          </cell>
          <cell r="F1697">
            <v>-4.7989999999999998E-2</v>
          </cell>
        </row>
        <row r="1698">
          <cell r="A1698" t="str">
            <v>Native Hawaiian or Pacific Islander</v>
          </cell>
          <cell r="B1698">
            <v>0</v>
          </cell>
          <cell r="C1698">
            <v>0</v>
          </cell>
          <cell r="D1698">
            <v>0</v>
          </cell>
          <cell r="E1698">
            <v>-0.1183</v>
          </cell>
          <cell r="F1698">
            <v>0</v>
          </cell>
        </row>
        <row r="1699">
          <cell r="A1699" t="str">
            <v>American Indian or Alaska Native</v>
          </cell>
          <cell r="B1699">
            <v>0.67113999999999996</v>
          </cell>
          <cell r="C1699">
            <v>0.45767000000000002</v>
          </cell>
          <cell r="D1699">
            <v>-0.21348</v>
          </cell>
          <cell r="E1699">
            <v>-0.11259</v>
          </cell>
          <cell r="F1699">
            <v>2.4029999999999999E-2</v>
          </cell>
        </row>
        <row r="1700">
          <cell r="A1700" t="str">
            <v>Multiple Races</v>
          </cell>
          <cell r="B1700">
            <v>0.83892999999999995</v>
          </cell>
          <cell r="C1700">
            <v>0.45767000000000002</v>
          </cell>
          <cell r="D1700">
            <v>-0.38125999999999999</v>
          </cell>
          <cell r="E1700">
            <v>-0.25409999999999999</v>
          </cell>
          <cell r="F1700">
            <v>9.6879999999999994E-2</v>
          </cell>
        </row>
        <row r="1701">
          <cell r="A1701" t="str">
            <v>Highschool Dropout</v>
          </cell>
          <cell r="B1701">
            <v>6.0092400000000001</v>
          </cell>
          <cell r="C1701">
            <v>5.0387599999999999</v>
          </cell>
          <cell r="D1701">
            <v>-0.97048999999999996</v>
          </cell>
          <cell r="E1701">
            <v>-0.13616</v>
          </cell>
          <cell r="F1701">
            <v>0.13214000000000001</v>
          </cell>
        </row>
        <row r="1702">
          <cell r="A1702" t="str">
            <v>AA or PS</v>
          </cell>
          <cell r="B1702">
            <v>7.5500800000000003</v>
          </cell>
          <cell r="C1702">
            <v>6.5891500000000001</v>
          </cell>
          <cell r="D1702">
            <v>-0.96092999999999995</v>
          </cell>
          <cell r="E1702">
            <v>-6.8330000000000002E-2</v>
          </cell>
          <cell r="F1702">
            <v>6.5659999999999996E-2</v>
          </cell>
        </row>
        <row r="1703">
          <cell r="A1703" t="str">
            <v>BA or MA+</v>
          </cell>
          <cell r="B1703">
            <v>3.2357499999999999</v>
          </cell>
          <cell r="C1703">
            <v>3.8759700000000001</v>
          </cell>
          <cell r="D1703">
            <v>0.64022000000000001</v>
          </cell>
          <cell r="E1703">
            <v>8.3419999999999994E-2</v>
          </cell>
          <cell r="F1703">
            <v>5.3400000000000003E-2</v>
          </cell>
        </row>
        <row r="1704">
          <cell r="A1704" t="str">
            <v>Disabled</v>
          </cell>
          <cell r="B1704">
            <v>3.7821500000000001</v>
          </cell>
          <cell r="C1704">
            <v>2.2727300000000001</v>
          </cell>
          <cell r="D1704">
            <v>-1.50942</v>
          </cell>
          <cell r="E1704">
            <v>-7.9899999999999999E-2</v>
          </cell>
          <cell r="F1704">
            <v>0.1206</v>
          </cell>
        </row>
        <row r="1705">
          <cell r="A1705" t="str">
            <v>Veterans</v>
          </cell>
          <cell r="B1705">
            <v>7.84314</v>
          </cell>
          <cell r="C1705">
            <v>6.9548899999999998</v>
          </cell>
          <cell r="D1705">
            <v>-0.88824999999999998</v>
          </cell>
          <cell r="E1705">
            <v>4.6039999999999998E-2</v>
          </cell>
          <cell r="F1705">
            <v>-4.0890000000000003E-2</v>
          </cell>
        </row>
        <row r="1706">
          <cell r="A1706" t="str">
            <v>Wage Before Participation</v>
          </cell>
          <cell r="B1706">
            <v>43.137250000000002</v>
          </cell>
          <cell r="C1706">
            <v>53.60577</v>
          </cell>
          <cell r="D1706">
            <v>10.46851</v>
          </cell>
          <cell r="E1706">
            <v>3.2689999999999997E-2</v>
          </cell>
          <cell r="F1706">
            <v>0.34218999999999999</v>
          </cell>
        </row>
        <row r="1707">
          <cell r="A1707" t="str">
            <v>Coenrolled in WP</v>
          </cell>
          <cell r="B1707">
            <v>29.411760000000001</v>
          </cell>
          <cell r="C1707">
            <v>23.30827</v>
          </cell>
          <cell r="D1707">
            <v>-6.1034899999999999</v>
          </cell>
          <cell r="E1707">
            <v>-4.3020000000000003E-2</v>
          </cell>
          <cell r="F1707">
            <v>0.26257000000000003</v>
          </cell>
        </row>
        <row r="1708">
          <cell r="A1708" t="str">
            <v>Limited English</v>
          </cell>
          <cell r="B1708">
            <v>0</v>
          </cell>
          <cell r="C1708">
            <v>0</v>
          </cell>
          <cell r="D1708">
            <v>0</v>
          </cell>
          <cell r="E1708">
            <v>-3.465E-2</v>
          </cell>
          <cell r="F1708">
            <v>0</v>
          </cell>
        </row>
        <row r="1709">
          <cell r="A1709" t="str">
            <v>Single Parent</v>
          </cell>
          <cell r="B1709">
            <v>0</v>
          </cell>
          <cell r="C1709">
            <v>0</v>
          </cell>
          <cell r="D1709">
            <v>0</v>
          </cell>
          <cell r="E1709">
            <v>9.6000000000000002E-4</v>
          </cell>
          <cell r="F1709">
            <v>0</v>
          </cell>
        </row>
        <row r="1710">
          <cell r="A1710" t="str">
            <v>Low Income</v>
          </cell>
          <cell r="B1710">
            <v>92.604010000000002</v>
          </cell>
          <cell r="C1710">
            <v>86.046509999999998</v>
          </cell>
          <cell r="D1710">
            <v>-6.5574899999999996</v>
          </cell>
          <cell r="E1710">
            <v>3.6150000000000002E-2</v>
          </cell>
          <cell r="F1710">
            <v>-0.23707</v>
          </cell>
        </row>
        <row r="1711">
          <cell r="A1711" t="str">
            <v>Homeless</v>
          </cell>
          <cell r="B1711">
            <v>0</v>
          </cell>
          <cell r="C1711">
            <v>0</v>
          </cell>
          <cell r="D1711">
            <v>0</v>
          </cell>
          <cell r="E1711">
            <v>-9.0319999999999998E-2</v>
          </cell>
          <cell r="F1711">
            <v>0</v>
          </cell>
        </row>
        <row r="1712">
          <cell r="A1712" t="str">
            <v>Offender</v>
          </cell>
          <cell r="B1712">
            <v>1.25786</v>
          </cell>
          <cell r="C1712">
            <v>0</v>
          </cell>
          <cell r="D1712">
            <v>-1.25786</v>
          </cell>
          <cell r="E1712">
            <v>-5.2850000000000001E-2</v>
          </cell>
          <cell r="F1712">
            <v>6.6479999999999997E-2</v>
          </cell>
        </row>
        <row r="1713">
          <cell r="A1713" t="str">
            <v>UI Claimant</v>
          </cell>
          <cell r="B1713">
            <v>6.9337400000000002</v>
          </cell>
          <cell r="C1713">
            <v>3.8759700000000001</v>
          </cell>
          <cell r="D1713">
            <v>-3.0577800000000002</v>
          </cell>
          <cell r="E1713">
            <v>-2.0129999999999999E-2</v>
          </cell>
          <cell r="F1713">
            <v>6.1559999999999997E-2</v>
          </cell>
        </row>
        <row r="1714">
          <cell r="A1714" t="str">
            <v>Unemployment Rate</v>
          </cell>
          <cell r="B1714">
            <v>8.0832999999999995</v>
          </cell>
          <cell r="C1714">
            <v>7.3833000000000002</v>
          </cell>
          <cell r="D1714">
            <v>-0.7</v>
          </cell>
          <cell r="E1714">
            <v>-0.97082000000000002</v>
          </cell>
          <cell r="F1714">
            <v>0.67957000000000001</v>
          </cell>
        </row>
        <row r="1716">
          <cell r="A1716" t="str">
            <v xml:space="preserve">Wisconsin           </v>
          </cell>
        </row>
        <row r="1717">
          <cell r="A1717" t="str">
            <v>Measure</v>
          </cell>
          <cell r="B1717" t="str">
            <v>Entered_Employment_Rate</v>
          </cell>
          <cell r="C1717" t="str">
            <v>Year</v>
          </cell>
        </row>
        <row r="1718">
          <cell r="A1718" t="str">
            <v>State Fips Code</v>
          </cell>
          <cell r="B1718">
            <v>55</v>
          </cell>
          <cell r="C1718">
            <v>2011</v>
          </cell>
        </row>
        <row r="1719">
          <cell r="A1719" t="str">
            <v>Actual Outcome</v>
          </cell>
          <cell r="B1719">
            <v>69.5</v>
          </cell>
          <cell r="C1719">
            <v>2011</v>
          </cell>
        </row>
        <row r="1720">
          <cell r="A1720" t="str">
            <v>Total Adjustment</v>
          </cell>
          <cell r="B1720">
            <v>1.6</v>
          </cell>
          <cell r="C1720">
            <v>2013</v>
          </cell>
        </row>
        <row r="1721">
          <cell r="A1721" t="str">
            <v>Target</v>
          </cell>
          <cell r="B1721">
            <v>71.099999999999994</v>
          </cell>
          <cell r="C1721">
            <v>2013</v>
          </cell>
        </row>
        <row r="1723">
          <cell r="A1723" t="str">
            <v>Variables</v>
          </cell>
          <cell r="B1723" t="str">
            <v>Base_Year</v>
          </cell>
          <cell r="C1723" t="str">
            <v>Current_Values</v>
          </cell>
          <cell r="D1723" t="str">
            <v>Difference</v>
          </cell>
          <cell r="E1723" t="str">
            <v>Weights</v>
          </cell>
          <cell r="F1723" t="str">
            <v>Effect_Per_Factor</v>
          </cell>
        </row>
        <row r="1724">
          <cell r="A1724" t="str">
            <v>Female</v>
          </cell>
          <cell r="B1724">
            <v>49.69294</v>
          </cell>
          <cell r="C1724">
            <v>52.05198</v>
          </cell>
          <cell r="D1724">
            <v>2.3590499999999999</v>
          </cell>
          <cell r="E1724">
            <v>6.7909999999999998E-2</v>
          </cell>
          <cell r="F1724">
            <v>0.16020000000000001</v>
          </cell>
        </row>
        <row r="1725">
          <cell r="A1725" t="str">
            <v>Age 26-35</v>
          </cell>
          <cell r="B1725">
            <v>29.477989999999998</v>
          </cell>
          <cell r="C1725">
            <v>28.864570000000001</v>
          </cell>
          <cell r="D1725">
            <v>-0.61341999999999997</v>
          </cell>
          <cell r="E1725">
            <v>5.9800000000000001E-3</v>
          </cell>
          <cell r="F1725">
            <v>-3.6700000000000001E-3</v>
          </cell>
        </row>
        <row r="1726">
          <cell r="A1726" t="str">
            <v>Age 36-45</v>
          </cell>
          <cell r="B1726">
            <v>23.13204</v>
          </cell>
          <cell r="C1726">
            <v>22.845420000000001</v>
          </cell>
          <cell r="D1726">
            <v>-0.28661999999999999</v>
          </cell>
          <cell r="E1726">
            <v>1.0319999999999999E-2</v>
          </cell>
          <cell r="F1726">
            <v>-2.96E-3</v>
          </cell>
        </row>
        <row r="1727">
          <cell r="A1727" t="str">
            <v>Age 46-55</v>
          </cell>
          <cell r="B1727">
            <v>18.730810000000002</v>
          </cell>
          <cell r="C1727">
            <v>21.340630000000001</v>
          </cell>
          <cell r="D1727">
            <v>2.60982</v>
          </cell>
          <cell r="E1727">
            <v>-4.3589999999999997E-2</v>
          </cell>
          <cell r="F1727">
            <v>-0.11375</v>
          </cell>
        </row>
        <row r="1728">
          <cell r="A1728" t="str">
            <v>Age 56-65</v>
          </cell>
          <cell r="B1728">
            <v>6.7553700000000001</v>
          </cell>
          <cell r="C1728">
            <v>8.6867300000000007</v>
          </cell>
          <cell r="D1728">
            <v>1.93136</v>
          </cell>
          <cell r="E1728">
            <v>-0.25239</v>
          </cell>
          <cell r="F1728">
            <v>-0.48744999999999999</v>
          </cell>
        </row>
        <row r="1729">
          <cell r="A1729" t="str">
            <v>Age 66+</v>
          </cell>
          <cell r="B1729">
            <v>0.51176999999999995</v>
          </cell>
          <cell r="C1729">
            <v>0.54720000000000002</v>
          </cell>
          <cell r="D1729">
            <v>3.542E-2</v>
          </cell>
          <cell r="E1729">
            <v>-0.89795000000000003</v>
          </cell>
          <cell r="F1729">
            <v>-3.1809999999999998E-2</v>
          </cell>
        </row>
        <row r="1730">
          <cell r="A1730" t="str">
            <v>Hispanic</v>
          </cell>
          <cell r="B1730">
            <v>7.15768</v>
          </cell>
          <cell r="C1730">
            <v>4.8965500000000004</v>
          </cell>
          <cell r="D1730">
            <v>-2.26112</v>
          </cell>
          <cell r="E1730">
            <v>5.6299999999999996E-3</v>
          </cell>
          <cell r="F1730">
            <v>-1.272E-2</v>
          </cell>
        </row>
        <row r="1731">
          <cell r="A1731" t="str">
            <v>Asian</v>
          </cell>
          <cell r="B1731">
            <v>1.45228</v>
          </cell>
          <cell r="C1731">
            <v>1.17241</v>
          </cell>
          <cell r="D1731">
            <v>-0.27987000000000001</v>
          </cell>
          <cell r="E1731">
            <v>9.4799999999999995E-2</v>
          </cell>
          <cell r="F1731">
            <v>-2.6530000000000001E-2</v>
          </cell>
        </row>
        <row r="1732">
          <cell r="A1732" t="str">
            <v>African American</v>
          </cell>
          <cell r="B1732">
            <v>35.788379999999997</v>
          </cell>
          <cell r="C1732">
            <v>32.344830000000002</v>
          </cell>
          <cell r="D1732">
            <v>-3.4435500000000001</v>
          </cell>
          <cell r="E1732">
            <v>-9.5060000000000006E-2</v>
          </cell>
          <cell r="F1732">
            <v>0.32734000000000002</v>
          </cell>
        </row>
        <row r="1733">
          <cell r="A1733" t="str">
            <v>Native Hawaiian or Pacific Islander</v>
          </cell>
          <cell r="B1733">
            <v>5.1869999999999999E-2</v>
          </cell>
          <cell r="C1733">
            <v>0</v>
          </cell>
          <cell r="D1733">
            <v>-5.1869999999999999E-2</v>
          </cell>
          <cell r="E1733">
            <v>-0.1183</v>
          </cell>
          <cell r="F1733">
            <v>6.1399999999999996E-3</v>
          </cell>
        </row>
        <row r="1734">
          <cell r="A1734" t="str">
            <v>American Indian or Alaska Native</v>
          </cell>
          <cell r="B1734">
            <v>1.1410800000000001</v>
          </cell>
          <cell r="C1734">
            <v>2.2069000000000001</v>
          </cell>
          <cell r="D1734">
            <v>1.06582</v>
          </cell>
          <cell r="E1734">
            <v>-0.11259</v>
          </cell>
          <cell r="F1734">
            <v>-0.12</v>
          </cell>
        </row>
        <row r="1735">
          <cell r="A1735" t="str">
            <v>Multiple Races</v>
          </cell>
          <cell r="B1735">
            <v>1.60788</v>
          </cell>
          <cell r="C1735">
            <v>1.2413799999999999</v>
          </cell>
          <cell r="D1735">
            <v>-0.36649999999999999</v>
          </cell>
          <cell r="E1735">
            <v>-0.25409999999999999</v>
          </cell>
          <cell r="F1735">
            <v>9.3130000000000004E-2</v>
          </cell>
        </row>
        <row r="1736">
          <cell r="A1736" t="str">
            <v>Highschool Dropout</v>
          </cell>
          <cell r="B1736">
            <v>14.40723</v>
          </cell>
          <cell r="C1736">
            <v>8.4517000000000007</v>
          </cell>
          <cell r="D1736">
            <v>-5.9555300000000004</v>
          </cell>
          <cell r="E1736">
            <v>-0.13616</v>
          </cell>
          <cell r="F1736">
            <v>0.81089</v>
          </cell>
        </row>
        <row r="1737">
          <cell r="A1737" t="str">
            <v>AA or PS</v>
          </cell>
          <cell r="B1737">
            <v>8.0808099999999996</v>
          </cell>
          <cell r="C1737">
            <v>9.5170499999999993</v>
          </cell>
          <cell r="D1737">
            <v>1.43624</v>
          </cell>
          <cell r="E1737">
            <v>-6.8330000000000002E-2</v>
          </cell>
          <cell r="F1737">
            <v>-9.8140000000000005E-2</v>
          </cell>
        </row>
        <row r="1738">
          <cell r="A1738" t="str">
            <v>BA or MA+</v>
          </cell>
          <cell r="B1738">
            <v>6.3264199999999997</v>
          </cell>
          <cell r="C1738">
            <v>7.2443200000000001</v>
          </cell>
          <cell r="D1738">
            <v>0.91790000000000005</v>
          </cell>
          <cell r="E1738">
            <v>8.3419999999999994E-2</v>
          </cell>
          <cell r="F1738">
            <v>7.6569999999999999E-2</v>
          </cell>
        </row>
        <row r="1739">
          <cell r="A1739" t="str">
            <v>Disabled</v>
          </cell>
          <cell r="B1739">
            <v>6.8946199999999997</v>
          </cell>
          <cell r="C1739">
            <v>7.0884099999999997</v>
          </cell>
          <cell r="D1739">
            <v>0.1938</v>
          </cell>
          <cell r="E1739">
            <v>-7.9899999999999999E-2</v>
          </cell>
          <cell r="F1739">
            <v>-1.5480000000000001E-2</v>
          </cell>
        </row>
        <row r="1740">
          <cell r="A1740" t="str">
            <v>Veterans</v>
          </cell>
          <cell r="B1740">
            <v>5.9877200000000004</v>
          </cell>
          <cell r="C1740">
            <v>6.1559499999999998</v>
          </cell>
          <cell r="D1740">
            <v>0.16822999999999999</v>
          </cell>
          <cell r="E1740">
            <v>4.6039999999999998E-2</v>
          </cell>
          <cell r="F1740">
            <v>7.7400000000000004E-3</v>
          </cell>
        </row>
        <row r="1741">
          <cell r="A1741" t="str">
            <v>Wage Before Participation</v>
          </cell>
          <cell r="B1741">
            <v>35.97748</v>
          </cell>
          <cell r="C1741">
            <v>40.247129999999999</v>
          </cell>
          <cell r="D1741">
            <v>4.2696500000000004</v>
          </cell>
          <cell r="E1741">
            <v>3.2689999999999997E-2</v>
          </cell>
          <cell r="F1741">
            <v>0.13957</v>
          </cell>
        </row>
        <row r="1742">
          <cell r="A1742" t="str">
            <v>Coenrolled in WP</v>
          </cell>
          <cell r="B1742">
            <v>13.152509999999999</v>
          </cell>
          <cell r="C1742">
            <v>13.67989</v>
          </cell>
          <cell r="D1742">
            <v>0.52737999999999996</v>
          </cell>
          <cell r="E1742">
            <v>-4.3020000000000003E-2</v>
          </cell>
          <cell r="F1742">
            <v>-2.2689999999999998E-2</v>
          </cell>
        </row>
        <row r="1743">
          <cell r="A1743" t="str">
            <v>Limited English</v>
          </cell>
          <cell r="B1743">
            <v>3.9340799999999998</v>
          </cell>
          <cell r="C1743">
            <v>3.125</v>
          </cell>
          <cell r="D1743">
            <v>-0.80908000000000002</v>
          </cell>
          <cell r="E1743">
            <v>-3.465E-2</v>
          </cell>
          <cell r="F1743">
            <v>2.8029999999999999E-2</v>
          </cell>
        </row>
        <row r="1744">
          <cell r="A1744" t="str">
            <v>Single Parent</v>
          </cell>
          <cell r="B1744">
            <v>27.485379999999999</v>
          </cell>
          <cell r="C1744">
            <v>25.568180000000002</v>
          </cell>
          <cell r="D1744">
            <v>-1.9172</v>
          </cell>
          <cell r="E1744">
            <v>9.6000000000000002E-4</v>
          </cell>
          <cell r="F1744">
            <v>-1.8400000000000001E-3</v>
          </cell>
        </row>
        <row r="1745">
          <cell r="A1745" t="str">
            <v>Low Income</v>
          </cell>
          <cell r="B1745">
            <v>95.162149999999997</v>
          </cell>
          <cell r="C1745">
            <v>93.678979999999996</v>
          </cell>
          <cell r="D1745">
            <v>-1.4831700000000001</v>
          </cell>
          <cell r="E1745">
            <v>3.6150000000000002E-2</v>
          </cell>
          <cell r="F1745">
            <v>-5.3620000000000001E-2</v>
          </cell>
        </row>
        <row r="1746">
          <cell r="A1746" t="str">
            <v>Homeless</v>
          </cell>
          <cell r="B1746">
            <v>5.9011199999999997</v>
          </cell>
          <cell r="C1746">
            <v>4.8295500000000002</v>
          </cell>
          <cell r="D1746">
            <v>-1.0715699999999999</v>
          </cell>
          <cell r="E1746">
            <v>-9.0319999999999998E-2</v>
          </cell>
          <cell r="F1746">
            <v>9.6780000000000005E-2</v>
          </cell>
        </row>
        <row r="1747">
          <cell r="A1747" t="str">
            <v>Offender</v>
          </cell>
          <cell r="B1747">
            <v>24.455079999999999</v>
          </cell>
          <cell r="C1747">
            <v>20.241479999999999</v>
          </cell>
          <cell r="D1747">
            <v>-4.2135999999999996</v>
          </cell>
          <cell r="E1747">
            <v>-5.2850000000000001E-2</v>
          </cell>
          <cell r="F1747">
            <v>0.22267999999999999</v>
          </cell>
        </row>
        <row r="1748">
          <cell r="A1748" t="str">
            <v>UI Claimant</v>
          </cell>
          <cell r="B1748">
            <v>29.505579999999998</v>
          </cell>
          <cell r="C1748">
            <v>36.363639999999997</v>
          </cell>
          <cell r="D1748">
            <v>6.8580500000000004</v>
          </cell>
          <cell r="E1748">
            <v>-2.0129999999999999E-2</v>
          </cell>
          <cell r="F1748">
            <v>-0.13805999999999999</v>
          </cell>
        </row>
        <row r="1749">
          <cell r="A1749" t="str">
            <v>Unemployment Rate</v>
          </cell>
          <cell r="B1749">
            <v>7.7083000000000004</v>
          </cell>
          <cell r="C1749">
            <v>6.95</v>
          </cell>
          <cell r="D1749">
            <v>-0.75829999999999997</v>
          </cell>
          <cell r="E1749">
            <v>-0.97082000000000002</v>
          </cell>
          <cell r="F1749">
            <v>0.73616999999999999</v>
          </cell>
        </row>
        <row r="1751">
          <cell r="A1751" t="str">
            <v xml:space="preserve">Wyoming             </v>
          </cell>
        </row>
        <row r="1752">
          <cell r="A1752" t="str">
            <v>Measure</v>
          </cell>
          <cell r="B1752" t="str">
            <v>Entered_Employment_Rate</v>
          </cell>
          <cell r="C1752" t="str">
            <v>Year</v>
          </cell>
        </row>
        <row r="1753">
          <cell r="A1753" t="str">
            <v>State Fips Code</v>
          </cell>
          <cell r="B1753">
            <v>56</v>
          </cell>
          <cell r="C1753">
            <v>2011</v>
          </cell>
        </row>
        <row r="1754">
          <cell r="A1754" t="str">
            <v>Actual Outcome</v>
          </cell>
          <cell r="B1754">
            <v>78.400000000000006</v>
          </cell>
          <cell r="C1754">
            <v>2011</v>
          </cell>
        </row>
        <row r="1755">
          <cell r="A1755" t="str">
            <v>Total Adjustment</v>
          </cell>
          <cell r="B1755">
            <v>2</v>
          </cell>
          <cell r="C1755">
            <v>2013</v>
          </cell>
        </row>
        <row r="1756">
          <cell r="A1756" t="str">
            <v>Target</v>
          </cell>
          <cell r="B1756">
            <v>80.400000000000006</v>
          </cell>
          <cell r="C1756">
            <v>2013</v>
          </cell>
        </row>
        <row r="1758">
          <cell r="A1758" t="str">
            <v>Variables</v>
          </cell>
          <cell r="B1758" t="str">
            <v>Base_Year</v>
          </cell>
          <cell r="C1758" t="str">
            <v>Current_Values</v>
          </cell>
          <cell r="D1758" t="str">
            <v>Difference</v>
          </cell>
          <cell r="E1758" t="str">
            <v>Weights</v>
          </cell>
          <cell r="F1758" t="str">
            <v>Effect_Per_Factor</v>
          </cell>
        </row>
        <row r="1759">
          <cell r="A1759" t="str">
            <v>Female</v>
          </cell>
          <cell r="B1759">
            <v>43.661969999999997</v>
          </cell>
          <cell r="C1759">
            <v>57.286430000000003</v>
          </cell>
          <cell r="D1759">
            <v>13.624459999999999</v>
          </cell>
          <cell r="E1759">
            <v>6.7909999999999998E-2</v>
          </cell>
          <cell r="F1759">
            <v>0.92520999999999998</v>
          </cell>
        </row>
        <row r="1760">
          <cell r="A1760" t="str">
            <v>Age 26-35</v>
          </cell>
          <cell r="B1760">
            <v>32.746479999999998</v>
          </cell>
          <cell r="C1760">
            <v>30.653269999999999</v>
          </cell>
          <cell r="D1760">
            <v>-2.09321</v>
          </cell>
          <cell r="E1760">
            <v>5.9800000000000001E-3</v>
          </cell>
          <cell r="F1760">
            <v>-1.252E-2</v>
          </cell>
        </row>
        <row r="1761">
          <cell r="A1761" t="str">
            <v>Age 36-45</v>
          </cell>
          <cell r="B1761">
            <v>21.126760000000001</v>
          </cell>
          <cell r="C1761">
            <v>19.597989999999999</v>
          </cell>
          <cell r="D1761">
            <v>-1.52877</v>
          </cell>
          <cell r="E1761">
            <v>1.0319999999999999E-2</v>
          </cell>
          <cell r="F1761">
            <v>-1.5779999999999999E-2</v>
          </cell>
        </row>
        <row r="1762">
          <cell r="A1762" t="str">
            <v>Age 46-55</v>
          </cell>
          <cell r="B1762">
            <v>16.197179999999999</v>
          </cell>
          <cell r="C1762">
            <v>12.0603</v>
          </cell>
          <cell r="D1762">
            <v>-4.1368799999999997</v>
          </cell>
          <cell r="E1762">
            <v>-4.3589999999999997E-2</v>
          </cell>
          <cell r="F1762">
            <v>0.18031</v>
          </cell>
        </row>
        <row r="1763">
          <cell r="A1763" t="str">
            <v>Age 56-65</v>
          </cell>
          <cell r="B1763">
            <v>7.74648</v>
          </cell>
          <cell r="C1763">
            <v>7.0351800000000004</v>
          </cell>
          <cell r="D1763">
            <v>-0.71130000000000004</v>
          </cell>
          <cell r="E1763">
            <v>-0.25239</v>
          </cell>
          <cell r="F1763">
            <v>0.17952000000000001</v>
          </cell>
        </row>
        <row r="1764">
          <cell r="A1764" t="str">
            <v>Age 66+</v>
          </cell>
          <cell r="B1764">
            <v>0.70423000000000002</v>
          </cell>
          <cell r="C1764">
            <v>0.50251000000000001</v>
          </cell>
          <cell r="D1764">
            <v>-0.20171</v>
          </cell>
          <cell r="E1764">
            <v>-0.89795000000000003</v>
          </cell>
          <cell r="F1764">
            <v>0.18113000000000001</v>
          </cell>
        </row>
        <row r="1765">
          <cell r="A1765" t="str">
            <v>Hispanic</v>
          </cell>
          <cell r="B1765">
            <v>8.7272700000000007</v>
          </cell>
          <cell r="C1765">
            <v>10.9375</v>
          </cell>
          <cell r="D1765">
            <v>2.2102300000000001</v>
          </cell>
          <cell r="E1765">
            <v>5.6299999999999996E-3</v>
          </cell>
          <cell r="F1765">
            <v>1.244E-2</v>
          </cell>
        </row>
        <row r="1766">
          <cell r="A1766" t="str">
            <v>Asian</v>
          </cell>
          <cell r="B1766">
            <v>0</v>
          </cell>
          <cell r="C1766">
            <v>0.52083000000000002</v>
          </cell>
          <cell r="D1766">
            <v>0.52083000000000002</v>
          </cell>
          <cell r="E1766">
            <v>9.4799999999999995E-2</v>
          </cell>
          <cell r="F1766">
            <v>4.9369999999999997E-2</v>
          </cell>
        </row>
        <row r="1767">
          <cell r="A1767" t="str">
            <v>African American</v>
          </cell>
          <cell r="B1767">
            <v>1.45455</v>
          </cell>
          <cell r="C1767">
            <v>1.0416700000000001</v>
          </cell>
          <cell r="D1767">
            <v>-0.41288000000000002</v>
          </cell>
          <cell r="E1767">
            <v>-9.5060000000000006E-2</v>
          </cell>
          <cell r="F1767">
            <v>3.925E-2</v>
          </cell>
        </row>
        <row r="1768">
          <cell r="A1768" t="str">
            <v>Native Hawaiian or Pacific Islander</v>
          </cell>
          <cell r="B1768">
            <v>0.36364000000000002</v>
          </cell>
          <cell r="C1768">
            <v>0.52083000000000002</v>
          </cell>
          <cell r="D1768">
            <v>0.15720000000000001</v>
          </cell>
          <cell r="E1768">
            <v>-0.1183</v>
          </cell>
          <cell r="F1768">
            <v>-1.8599999999999998E-2</v>
          </cell>
        </row>
        <row r="1769">
          <cell r="A1769" t="str">
            <v>American Indian or Alaska Native</v>
          </cell>
          <cell r="B1769">
            <v>2.1818200000000001</v>
          </cell>
          <cell r="C1769">
            <v>3.125</v>
          </cell>
          <cell r="D1769">
            <v>0.94318000000000002</v>
          </cell>
          <cell r="E1769">
            <v>-0.11259</v>
          </cell>
          <cell r="F1769">
            <v>-0.10619000000000001</v>
          </cell>
        </row>
        <row r="1770">
          <cell r="A1770" t="str">
            <v>Multiple Races</v>
          </cell>
          <cell r="B1770">
            <v>1.09091</v>
          </cell>
          <cell r="C1770">
            <v>1.5625</v>
          </cell>
          <cell r="D1770">
            <v>0.47159000000000001</v>
          </cell>
          <cell r="E1770">
            <v>-0.25409999999999999</v>
          </cell>
          <cell r="F1770">
            <v>-0.11983000000000001</v>
          </cell>
        </row>
        <row r="1771">
          <cell r="A1771" t="str">
            <v>Highschool Dropout</v>
          </cell>
          <cell r="B1771">
            <v>4.2253499999999997</v>
          </cell>
          <cell r="C1771">
            <v>7.0351800000000004</v>
          </cell>
          <cell r="D1771">
            <v>2.8098200000000002</v>
          </cell>
          <cell r="E1771">
            <v>-0.13616</v>
          </cell>
          <cell r="F1771">
            <v>-0.38257999999999998</v>
          </cell>
        </row>
        <row r="1772">
          <cell r="A1772" t="str">
            <v>AA or PS</v>
          </cell>
          <cell r="B1772">
            <v>4.2253499999999997</v>
          </cell>
          <cell r="C1772">
            <v>10.552759999999999</v>
          </cell>
          <cell r="D1772">
            <v>6.3274100000000004</v>
          </cell>
          <cell r="E1772">
            <v>-6.8330000000000002E-2</v>
          </cell>
          <cell r="F1772">
            <v>-0.43236000000000002</v>
          </cell>
        </row>
        <row r="1773">
          <cell r="A1773" t="str">
            <v>BA or MA+</v>
          </cell>
          <cell r="B1773">
            <v>3.5211299999999999</v>
          </cell>
          <cell r="C1773">
            <v>5.5276399999999999</v>
          </cell>
          <cell r="D1773">
            <v>2.00651</v>
          </cell>
          <cell r="E1773">
            <v>8.3419999999999994E-2</v>
          </cell>
          <cell r="F1773">
            <v>0.16736999999999999</v>
          </cell>
        </row>
        <row r="1774">
          <cell r="A1774" t="str">
            <v>Disabled</v>
          </cell>
          <cell r="B1774">
            <v>6.3380299999999998</v>
          </cell>
          <cell r="C1774">
            <v>7.0351800000000004</v>
          </cell>
          <cell r="D1774">
            <v>0.69715000000000005</v>
          </cell>
          <cell r="E1774">
            <v>-7.9899999999999999E-2</v>
          </cell>
          <cell r="F1774">
            <v>-5.57E-2</v>
          </cell>
        </row>
        <row r="1775">
          <cell r="A1775" t="str">
            <v>Veterans</v>
          </cell>
          <cell r="B1775">
            <v>11.619719999999999</v>
          </cell>
          <cell r="C1775">
            <v>6.5326599999999999</v>
          </cell>
          <cell r="D1775">
            <v>-5.0870499999999996</v>
          </cell>
          <cell r="E1775">
            <v>4.6039999999999998E-2</v>
          </cell>
          <cell r="F1775">
            <v>-0.23419000000000001</v>
          </cell>
        </row>
        <row r="1776">
          <cell r="A1776" t="str">
            <v>Wage Before Participation</v>
          </cell>
          <cell r="B1776">
            <v>51.408450000000002</v>
          </cell>
          <cell r="C1776">
            <v>58.503399999999999</v>
          </cell>
          <cell r="D1776">
            <v>7.0949499999999999</v>
          </cell>
          <cell r="E1776">
            <v>3.2689999999999997E-2</v>
          </cell>
          <cell r="F1776">
            <v>0.23191999999999999</v>
          </cell>
        </row>
        <row r="1777">
          <cell r="A1777" t="str">
            <v>Coenrolled in WP</v>
          </cell>
          <cell r="B1777">
            <v>98.943659999999994</v>
          </cell>
          <cell r="C1777">
            <v>96.984920000000002</v>
          </cell>
          <cell r="D1777">
            <v>-1.9587399999999999</v>
          </cell>
          <cell r="E1777">
            <v>-4.3020000000000003E-2</v>
          </cell>
          <cell r="F1777">
            <v>8.4260000000000002E-2</v>
          </cell>
        </row>
        <row r="1778">
          <cell r="A1778" t="str">
            <v>Limited English</v>
          </cell>
          <cell r="B1778">
            <v>0.35210999999999998</v>
          </cell>
          <cell r="C1778">
            <v>1.0050300000000001</v>
          </cell>
          <cell r="D1778">
            <v>0.65290999999999999</v>
          </cell>
          <cell r="E1778">
            <v>-3.465E-2</v>
          </cell>
          <cell r="F1778">
            <v>-2.2620000000000001E-2</v>
          </cell>
        </row>
        <row r="1779">
          <cell r="A1779" t="str">
            <v>Single Parent</v>
          </cell>
          <cell r="B1779">
            <v>21.83099</v>
          </cell>
          <cell r="C1779">
            <v>20.1005</v>
          </cell>
          <cell r="D1779">
            <v>-1.73048</v>
          </cell>
          <cell r="E1779">
            <v>9.6000000000000002E-4</v>
          </cell>
          <cell r="F1779">
            <v>-1.66E-3</v>
          </cell>
        </row>
        <row r="1780">
          <cell r="A1780" t="str">
            <v>Low Income</v>
          </cell>
          <cell r="B1780">
            <v>70.070419999999999</v>
          </cell>
          <cell r="C1780">
            <v>71.859300000000005</v>
          </cell>
          <cell r="D1780">
            <v>1.78887</v>
          </cell>
          <cell r="E1780">
            <v>3.6150000000000002E-2</v>
          </cell>
          <cell r="F1780">
            <v>6.4670000000000005E-2</v>
          </cell>
        </row>
        <row r="1781">
          <cell r="A1781" t="str">
            <v>Homeless</v>
          </cell>
          <cell r="B1781">
            <v>1.40845</v>
          </cell>
          <cell r="C1781">
            <v>2.5125600000000001</v>
          </cell>
          <cell r="D1781">
            <v>1.1041099999999999</v>
          </cell>
          <cell r="E1781">
            <v>-9.0319999999999998E-2</v>
          </cell>
          <cell r="F1781">
            <v>-9.9720000000000003E-2</v>
          </cell>
        </row>
        <row r="1782">
          <cell r="A1782" t="str">
            <v>Offender</v>
          </cell>
          <cell r="B1782">
            <v>13.380280000000001</v>
          </cell>
          <cell r="C1782">
            <v>8.5427099999999996</v>
          </cell>
          <cell r="D1782">
            <v>-4.8375700000000004</v>
          </cell>
          <cell r="E1782">
            <v>-5.2850000000000001E-2</v>
          </cell>
          <cell r="F1782">
            <v>0.25566</v>
          </cell>
        </row>
        <row r="1783">
          <cell r="A1783" t="str">
            <v>UI Claimant</v>
          </cell>
          <cell r="B1783">
            <v>36.619720000000001</v>
          </cell>
          <cell r="C1783">
            <v>28.643219999999999</v>
          </cell>
          <cell r="D1783">
            <v>-7.9764999999999997</v>
          </cell>
          <cell r="E1783">
            <v>-2.0129999999999999E-2</v>
          </cell>
          <cell r="F1783">
            <v>0.16056999999999999</v>
          </cell>
        </row>
        <row r="1784">
          <cell r="A1784" t="str">
            <v>Unemployment Rate</v>
          </cell>
          <cell r="B1784">
            <v>6.2832999999999997</v>
          </cell>
          <cell r="C1784">
            <v>5.3167</v>
          </cell>
          <cell r="D1784">
            <v>-0.96660000000000001</v>
          </cell>
          <cell r="E1784">
            <v>-0.97082000000000002</v>
          </cell>
          <cell r="F1784">
            <v>0.93838999999999995</v>
          </cell>
        </row>
        <row r="1786">
          <cell r="A1786" t="str">
            <v xml:space="preserve">Puerto Rico         </v>
          </cell>
        </row>
        <row r="1787">
          <cell r="A1787" t="str">
            <v>Measure</v>
          </cell>
          <cell r="B1787" t="str">
            <v>Entered_Employment_Rate</v>
          </cell>
          <cell r="C1787" t="str">
            <v>Year</v>
          </cell>
        </row>
        <row r="1788">
          <cell r="A1788" t="str">
            <v>State Fips Code</v>
          </cell>
          <cell r="B1788">
            <v>72</v>
          </cell>
          <cell r="C1788">
            <v>2011</v>
          </cell>
        </row>
        <row r="1789">
          <cell r="A1789" t="str">
            <v>Actual Outcome</v>
          </cell>
          <cell r="B1789">
            <v>42.9</v>
          </cell>
          <cell r="C1789">
            <v>2011</v>
          </cell>
        </row>
        <row r="1790">
          <cell r="A1790" t="str">
            <v>Total Adjustment</v>
          </cell>
          <cell r="B1790">
            <v>-4.7</v>
          </cell>
          <cell r="C1790">
            <v>2013</v>
          </cell>
        </row>
        <row r="1791">
          <cell r="A1791" t="str">
            <v>Target</v>
          </cell>
          <cell r="B1791">
            <v>38.200000000000003</v>
          </cell>
          <cell r="C1791">
            <v>2013</v>
          </cell>
        </row>
        <row r="1793">
          <cell r="A1793" t="str">
            <v>Variables</v>
          </cell>
          <cell r="B1793" t="str">
            <v>Base_Year</v>
          </cell>
          <cell r="C1793" t="str">
            <v>Current_Values</v>
          </cell>
          <cell r="D1793" t="str">
            <v>Difference</v>
          </cell>
          <cell r="E1793" t="str">
            <v>Weights</v>
          </cell>
          <cell r="F1793" t="str">
            <v>Effect_Per_Factor</v>
          </cell>
        </row>
        <row r="1794">
          <cell r="A1794" t="str">
            <v>Female</v>
          </cell>
          <cell r="B1794">
            <v>56.290880000000001</v>
          </cell>
          <cell r="C1794">
            <v>55.481549999999999</v>
          </cell>
          <cell r="D1794">
            <v>-0.80932999999999999</v>
          </cell>
          <cell r="E1794">
            <v>6.7909999999999998E-2</v>
          </cell>
          <cell r="F1794">
            <v>-5.4960000000000002E-2</v>
          </cell>
        </row>
        <row r="1795">
          <cell r="A1795" t="str">
            <v>Age 26-35</v>
          </cell>
          <cell r="B1795">
            <v>28.001149999999999</v>
          </cell>
          <cell r="C1795">
            <v>27.325330000000001</v>
          </cell>
          <cell r="D1795">
            <v>-0.67583000000000004</v>
          </cell>
          <cell r="E1795">
            <v>5.9800000000000001E-3</v>
          </cell>
          <cell r="F1795">
            <v>-4.0400000000000002E-3</v>
          </cell>
        </row>
        <row r="1796">
          <cell r="A1796" t="str">
            <v>Age 36-45</v>
          </cell>
          <cell r="B1796">
            <v>14.57291</v>
          </cell>
          <cell r="C1796">
            <v>14.956329999999999</v>
          </cell>
          <cell r="D1796">
            <v>0.38341999999999998</v>
          </cell>
          <cell r="E1796">
            <v>1.0319999999999999E-2</v>
          </cell>
          <cell r="F1796">
            <v>3.96E-3</v>
          </cell>
        </row>
        <row r="1797">
          <cell r="A1797" t="str">
            <v>Age 46-55</v>
          </cell>
          <cell r="B1797">
            <v>8.3974600000000006</v>
          </cell>
          <cell r="C1797">
            <v>8.9192099999999996</v>
          </cell>
          <cell r="D1797">
            <v>0.52175000000000005</v>
          </cell>
          <cell r="E1797">
            <v>-4.3589999999999997E-2</v>
          </cell>
          <cell r="F1797">
            <v>-2.274E-2</v>
          </cell>
        </row>
        <row r="1798">
          <cell r="A1798" t="str">
            <v>Age 56-65</v>
          </cell>
          <cell r="B1798">
            <v>2.7703000000000002</v>
          </cell>
          <cell r="C1798">
            <v>2.5873400000000002</v>
          </cell>
          <cell r="D1798">
            <v>-0.18296000000000001</v>
          </cell>
          <cell r="E1798">
            <v>-0.25239</v>
          </cell>
          <cell r="F1798">
            <v>4.6179999999999999E-2</v>
          </cell>
        </row>
        <row r="1799">
          <cell r="A1799" t="str">
            <v>Age 66+</v>
          </cell>
          <cell r="B1799">
            <v>0.58675999999999995</v>
          </cell>
          <cell r="C1799">
            <v>0.48035</v>
          </cell>
          <cell r="D1799">
            <v>-0.10641</v>
          </cell>
          <cell r="E1799">
            <v>-0.89795000000000003</v>
          </cell>
          <cell r="F1799">
            <v>9.5560000000000006E-2</v>
          </cell>
        </row>
        <row r="1800">
          <cell r="A1800" t="str">
            <v>Hispanic</v>
          </cell>
          <cell r="B1800">
            <v>99.923050000000003</v>
          </cell>
          <cell r="C1800">
            <v>99.9345</v>
          </cell>
          <cell r="D1800">
            <v>1.145E-2</v>
          </cell>
          <cell r="E1800">
            <v>5.6299999999999996E-3</v>
          </cell>
          <cell r="F1800">
            <v>6.0000000000000002E-5</v>
          </cell>
        </row>
        <row r="1801">
          <cell r="A1801" t="str">
            <v>Asian</v>
          </cell>
          <cell r="B1801">
            <v>0</v>
          </cell>
          <cell r="C1801">
            <v>0</v>
          </cell>
          <cell r="D1801">
            <v>0</v>
          </cell>
          <cell r="E1801">
            <v>9.4799999999999995E-2</v>
          </cell>
          <cell r="F1801">
            <v>0</v>
          </cell>
        </row>
        <row r="1802">
          <cell r="A1802" t="str">
            <v>African American</v>
          </cell>
          <cell r="B1802">
            <v>0</v>
          </cell>
          <cell r="C1802">
            <v>0</v>
          </cell>
          <cell r="D1802">
            <v>0</v>
          </cell>
          <cell r="E1802">
            <v>-9.5060000000000006E-2</v>
          </cell>
          <cell r="F1802">
            <v>0</v>
          </cell>
        </row>
        <row r="1803">
          <cell r="A1803" t="str">
            <v>Native Hawaiian or Pacific Islander</v>
          </cell>
          <cell r="B1803">
            <v>0</v>
          </cell>
          <cell r="C1803">
            <v>0</v>
          </cell>
          <cell r="D1803">
            <v>0</v>
          </cell>
          <cell r="E1803">
            <v>-0.1183</v>
          </cell>
          <cell r="F1803">
            <v>0</v>
          </cell>
        </row>
        <row r="1804">
          <cell r="A1804" t="str">
            <v>American Indian or Alaska Native</v>
          </cell>
          <cell r="B1804">
            <v>0</v>
          </cell>
          <cell r="C1804">
            <v>0</v>
          </cell>
          <cell r="D1804">
            <v>0</v>
          </cell>
          <cell r="E1804">
            <v>-0.11259</v>
          </cell>
          <cell r="F1804">
            <v>0</v>
          </cell>
        </row>
        <row r="1805">
          <cell r="A1805" t="str">
            <v>Multiple Races</v>
          </cell>
          <cell r="B1805">
            <v>6.7330000000000001E-2</v>
          </cell>
          <cell r="C1805">
            <v>3.2750000000000001E-2</v>
          </cell>
          <cell r="D1805">
            <v>-3.458E-2</v>
          </cell>
          <cell r="E1805">
            <v>-0.25409999999999999</v>
          </cell>
          <cell r="F1805">
            <v>8.7899999999999992E-3</v>
          </cell>
        </row>
        <row r="1806">
          <cell r="A1806" t="str">
            <v>Highschool Dropout</v>
          </cell>
          <cell r="B1806">
            <v>28.655999999999999</v>
          </cell>
          <cell r="C1806">
            <v>36.790700000000001</v>
          </cell>
          <cell r="D1806">
            <v>8.1347000000000005</v>
          </cell>
          <cell r="E1806">
            <v>-0.13616</v>
          </cell>
          <cell r="F1806">
            <v>-1.1075999999999999</v>
          </cell>
        </row>
        <row r="1807">
          <cell r="A1807" t="str">
            <v>AA or PS</v>
          </cell>
          <cell r="B1807">
            <v>3.2558600000000002</v>
          </cell>
          <cell r="C1807">
            <v>3.0930200000000001</v>
          </cell>
          <cell r="D1807">
            <v>-0.16284000000000001</v>
          </cell>
          <cell r="E1807">
            <v>-6.8330000000000002E-2</v>
          </cell>
          <cell r="F1807">
            <v>1.1129999999999999E-2</v>
          </cell>
        </row>
        <row r="1808">
          <cell r="A1808" t="str">
            <v>BA or MA+</v>
          </cell>
          <cell r="B1808">
            <v>7.79434</v>
          </cell>
          <cell r="C1808">
            <v>4.9767400000000004</v>
          </cell>
          <cell r="D1808">
            <v>-2.8176000000000001</v>
          </cell>
          <cell r="E1808">
            <v>8.3419999999999994E-2</v>
          </cell>
          <cell r="F1808">
            <v>-0.23502999999999999</v>
          </cell>
        </row>
        <row r="1809">
          <cell r="A1809" t="str">
            <v>Disabled</v>
          </cell>
          <cell r="B1809">
            <v>1.6256299999999999</v>
          </cell>
          <cell r="C1809">
            <v>0.50217999999999996</v>
          </cell>
          <cell r="D1809">
            <v>-1.12344</v>
          </cell>
          <cell r="E1809">
            <v>-7.9899999999999999E-2</v>
          </cell>
          <cell r="F1809">
            <v>8.9760000000000006E-2</v>
          </cell>
        </row>
        <row r="1810">
          <cell r="A1810" t="str">
            <v>Veterans</v>
          </cell>
          <cell r="B1810">
            <v>0.11543</v>
          </cell>
          <cell r="C1810">
            <v>0.15284</v>
          </cell>
          <cell r="D1810">
            <v>3.7409999999999999E-2</v>
          </cell>
          <cell r="E1810">
            <v>4.6039999999999998E-2</v>
          </cell>
          <cell r="F1810">
            <v>1.72E-3</v>
          </cell>
        </row>
        <row r="1811">
          <cell r="A1811" t="str">
            <v>Wage Before Participation</v>
          </cell>
          <cell r="B1811">
            <v>13.822620000000001</v>
          </cell>
          <cell r="C1811">
            <v>11.75407</v>
          </cell>
          <cell r="D1811">
            <v>-2.0685600000000002</v>
          </cell>
          <cell r="E1811">
            <v>3.2689999999999997E-2</v>
          </cell>
          <cell r="F1811">
            <v>-6.762E-2</v>
          </cell>
        </row>
        <row r="1812">
          <cell r="A1812" t="str">
            <v>Coenrolled in WP</v>
          </cell>
          <cell r="B1812">
            <v>22.364370000000001</v>
          </cell>
          <cell r="C1812">
            <v>92.259829999999994</v>
          </cell>
          <cell r="D1812">
            <v>69.895449999999997</v>
          </cell>
          <cell r="E1812">
            <v>-4.3020000000000003E-2</v>
          </cell>
          <cell r="F1812">
            <v>-3.0068999999999999</v>
          </cell>
        </row>
        <row r="1813">
          <cell r="A1813" t="str">
            <v>Limited English</v>
          </cell>
          <cell r="B1813">
            <v>60.15128</v>
          </cell>
          <cell r="C1813">
            <v>93</v>
          </cell>
          <cell r="D1813">
            <v>32.84872</v>
          </cell>
          <cell r="E1813">
            <v>-3.465E-2</v>
          </cell>
          <cell r="F1813">
            <v>-1.13811</v>
          </cell>
        </row>
        <row r="1814">
          <cell r="A1814" t="str">
            <v>Single Parent</v>
          </cell>
          <cell r="B1814">
            <v>27.110279999999999</v>
          </cell>
          <cell r="C1814">
            <v>88</v>
          </cell>
          <cell r="D1814">
            <v>60.889719999999997</v>
          </cell>
          <cell r="E1814">
            <v>9.6000000000000002E-4</v>
          </cell>
          <cell r="F1814">
            <v>5.8520000000000003E-2</v>
          </cell>
        </row>
        <row r="1815">
          <cell r="A1815" t="str">
            <v>Low Income</v>
          </cell>
          <cell r="B1815">
            <v>97.182640000000006</v>
          </cell>
          <cell r="C1815">
            <v>99.837209999999999</v>
          </cell>
          <cell r="D1815">
            <v>2.6545700000000001</v>
          </cell>
          <cell r="E1815">
            <v>3.6150000000000002E-2</v>
          </cell>
          <cell r="F1815">
            <v>9.597E-2</v>
          </cell>
        </row>
        <row r="1816">
          <cell r="A1816" t="str">
            <v>Homeless</v>
          </cell>
          <cell r="B1816">
            <v>13.876340000000001</v>
          </cell>
          <cell r="C1816">
            <v>22.574960000000001</v>
          </cell>
          <cell r="D1816">
            <v>8.6986100000000004</v>
          </cell>
          <cell r="E1816">
            <v>-9.0319999999999998E-2</v>
          </cell>
          <cell r="F1816">
            <v>-0.78561999999999999</v>
          </cell>
        </row>
        <row r="1817">
          <cell r="A1817" t="str">
            <v>Offender</v>
          </cell>
          <cell r="B1817">
            <v>13.989269999999999</v>
          </cell>
          <cell r="C1817">
            <v>22.574960000000001</v>
          </cell>
          <cell r="D1817">
            <v>8.58568</v>
          </cell>
          <cell r="E1817">
            <v>-5.2850000000000001E-2</v>
          </cell>
          <cell r="F1817">
            <v>-0.45373999999999998</v>
          </cell>
        </row>
        <row r="1818">
          <cell r="A1818" t="str">
            <v>UI Claimant</v>
          </cell>
          <cell r="B1818">
            <v>13.25367</v>
          </cell>
          <cell r="C1818">
            <v>5.9069799999999999</v>
          </cell>
          <cell r="D1818">
            <v>-7.3467000000000002</v>
          </cell>
          <cell r="E1818">
            <v>-2.0129999999999999E-2</v>
          </cell>
          <cell r="F1818">
            <v>0.1479</v>
          </cell>
        </row>
        <row r="1819">
          <cell r="A1819" t="str">
            <v>Unemployment Rate</v>
          </cell>
          <cell r="B1819">
            <v>16.05</v>
          </cell>
          <cell r="C1819">
            <v>14.408300000000001</v>
          </cell>
          <cell r="D1819">
            <v>-1.6416999999999999</v>
          </cell>
          <cell r="E1819">
            <v>-0.97082000000000002</v>
          </cell>
          <cell r="F1819">
            <v>1.59379</v>
          </cell>
        </row>
        <row r="1821">
          <cell r="A1821" t="str">
            <v xml:space="preserve">Virgin Islands      </v>
          </cell>
        </row>
        <row r="1822">
          <cell r="A1822" t="str">
            <v>Measure</v>
          </cell>
          <cell r="B1822" t="str">
            <v>Entered_Employment_Rate</v>
          </cell>
          <cell r="C1822" t="str">
            <v>Year</v>
          </cell>
        </row>
        <row r="1823">
          <cell r="A1823" t="str">
            <v>State Fips Code</v>
          </cell>
          <cell r="B1823">
            <v>78</v>
          </cell>
          <cell r="C1823">
            <v>2011</v>
          </cell>
        </row>
        <row r="1824">
          <cell r="A1824" t="str">
            <v>Actual Outcome</v>
          </cell>
          <cell r="B1824">
            <v>38.4</v>
          </cell>
          <cell r="C1824">
            <v>2011</v>
          </cell>
        </row>
        <row r="1825">
          <cell r="A1825" t="str">
            <v>Total Adjustment</v>
          </cell>
          <cell r="B1825">
            <v>-1.4</v>
          </cell>
          <cell r="C1825">
            <v>2013</v>
          </cell>
        </row>
        <row r="1826">
          <cell r="A1826" t="str">
            <v>Target</v>
          </cell>
          <cell r="B1826">
            <v>37</v>
          </cell>
          <cell r="C1826">
            <v>2013</v>
          </cell>
        </row>
        <row r="1828">
          <cell r="A1828" t="str">
            <v>Variables</v>
          </cell>
          <cell r="B1828" t="str">
            <v>Base_Year</v>
          </cell>
          <cell r="C1828" t="str">
            <v>Current_Values</v>
          </cell>
          <cell r="D1828" t="str">
            <v>Difference</v>
          </cell>
          <cell r="E1828" t="str">
            <v>Weights</v>
          </cell>
          <cell r="F1828" t="str">
            <v>Effect_Per_Factor</v>
          </cell>
        </row>
        <row r="1829">
          <cell r="A1829" t="str">
            <v>Female</v>
          </cell>
          <cell r="B1829">
            <v>71.287130000000005</v>
          </cell>
          <cell r="C1829">
            <v>71.428569999999993</v>
          </cell>
          <cell r="D1829">
            <v>0.14144000000000001</v>
          </cell>
          <cell r="E1829">
            <v>6.7909999999999998E-2</v>
          </cell>
          <cell r="F1829">
            <v>9.6100000000000005E-3</v>
          </cell>
        </row>
        <row r="1830">
          <cell r="A1830" t="str">
            <v>Age 26-35</v>
          </cell>
          <cell r="B1830">
            <v>31.35314</v>
          </cell>
          <cell r="C1830">
            <v>26.530609999999999</v>
          </cell>
          <cell r="D1830">
            <v>-4.8225199999999999</v>
          </cell>
          <cell r="E1830">
            <v>5.9800000000000001E-3</v>
          </cell>
          <cell r="F1830">
            <v>-2.8850000000000001E-2</v>
          </cell>
        </row>
        <row r="1831">
          <cell r="A1831" t="str">
            <v>Age 36-45</v>
          </cell>
          <cell r="B1831">
            <v>14.52145</v>
          </cell>
          <cell r="C1831">
            <v>18.367349999999998</v>
          </cell>
          <cell r="D1831">
            <v>3.8458899999999998</v>
          </cell>
          <cell r="E1831">
            <v>1.0319999999999999E-2</v>
          </cell>
          <cell r="F1831">
            <v>3.9710000000000002E-2</v>
          </cell>
        </row>
        <row r="1832">
          <cell r="A1832" t="str">
            <v>Age 46-55</v>
          </cell>
          <cell r="B1832">
            <v>6.9306900000000002</v>
          </cell>
          <cell r="C1832">
            <v>12.244899999999999</v>
          </cell>
          <cell r="D1832">
            <v>5.3141999999999996</v>
          </cell>
          <cell r="E1832">
            <v>-4.3589999999999997E-2</v>
          </cell>
          <cell r="F1832">
            <v>-0.23163</v>
          </cell>
        </row>
        <row r="1833">
          <cell r="A1833" t="str">
            <v>Age 56-65</v>
          </cell>
          <cell r="B1833">
            <v>4.2904299999999997</v>
          </cell>
          <cell r="C1833">
            <v>2.0408200000000001</v>
          </cell>
          <cell r="D1833">
            <v>-2.2496100000000001</v>
          </cell>
          <cell r="E1833">
            <v>-0.25239</v>
          </cell>
          <cell r="F1833">
            <v>0.56777</v>
          </cell>
        </row>
        <row r="1834">
          <cell r="A1834" t="str">
            <v>Age 66+</v>
          </cell>
          <cell r="B1834">
            <v>0.66007000000000005</v>
          </cell>
          <cell r="C1834">
            <v>0</v>
          </cell>
          <cell r="D1834">
            <v>-0.66007000000000005</v>
          </cell>
          <cell r="E1834">
            <v>-0.89795000000000003</v>
          </cell>
          <cell r="F1834">
            <v>0.59270999999999996</v>
          </cell>
        </row>
        <row r="1835">
          <cell r="A1835" t="str">
            <v>Hispanic</v>
          </cell>
          <cell r="B1835">
            <v>71.717169999999996</v>
          </cell>
          <cell r="C1835">
            <v>34.69388</v>
          </cell>
          <cell r="D1835">
            <v>-37.023290000000003</v>
          </cell>
          <cell r="E1835">
            <v>5.6299999999999996E-3</v>
          </cell>
          <cell r="F1835">
            <v>-0.20832999999999999</v>
          </cell>
        </row>
        <row r="1836">
          <cell r="A1836" t="str">
            <v>Asian</v>
          </cell>
          <cell r="B1836">
            <v>0</v>
          </cell>
          <cell r="C1836">
            <v>0</v>
          </cell>
          <cell r="D1836">
            <v>0</v>
          </cell>
          <cell r="E1836">
            <v>9.4799999999999995E-2</v>
          </cell>
          <cell r="F1836">
            <v>0</v>
          </cell>
        </row>
        <row r="1837">
          <cell r="A1837" t="str">
            <v>African American</v>
          </cell>
          <cell r="B1837">
            <v>28.282830000000001</v>
          </cell>
          <cell r="C1837">
            <v>65.306120000000007</v>
          </cell>
          <cell r="D1837">
            <v>37.023290000000003</v>
          </cell>
          <cell r="E1837">
            <v>-9.5060000000000006E-2</v>
          </cell>
          <cell r="F1837">
            <v>-3.5194000000000001</v>
          </cell>
        </row>
        <row r="1838">
          <cell r="A1838" t="str">
            <v>Native Hawaiian or Pacific Islander</v>
          </cell>
          <cell r="B1838">
            <v>0</v>
          </cell>
          <cell r="C1838">
            <v>0</v>
          </cell>
          <cell r="D1838">
            <v>0</v>
          </cell>
          <cell r="E1838">
            <v>-0.1183</v>
          </cell>
          <cell r="F1838">
            <v>0</v>
          </cell>
        </row>
        <row r="1839">
          <cell r="A1839" t="str">
            <v>American Indian or Alaska Native</v>
          </cell>
          <cell r="B1839">
            <v>0</v>
          </cell>
          <cell r="C1839">
            <v>0</v>
          </cell>
          <cell r="D1839">
            <v>0</v>
          </cell>
          <cell r="E1839">
            <v>-0.11259</v>
          </cell>
          <cell r="F1839">
            <v>0</v>
          </cell>
        </row>
        <row r="1840">
          <cell r="A1840" t="str">
            <v>Multiple Races</v>
          </cell>
          <cell r="B1840">
            <v>0</v>
          </cell>
          <cell r="C1840">
            <v>0</v>
          </cell>
          <cell r="D1840">
            <v>0</v>
          </cell>
          <cell r="E1840">
            <v>-0.25409999999999999</v>
          </cell>
          <cell r="F1840">
            <v>0</v>
          </cell>
        </row>
        <row r="1841">
          <cell r="A1841" t="str">
            <v>Highschool Dropout</v>
          </cell>
          <cell r="B1841">
            <v>34</v>
          </cell>
          <cell r="C1841">
            <v>34.042549999999999</v>
          </cell>
          <cell r="D1841">
            <v>4.2549999999999998E-2</v>
          </cell>
          <cell r="E1841">
            <v>-0.13616</v>
          </cell>
          <cell r="F1841">
            <v>-5.79E-3</v>
          </cell>
        </row>
        <row r="1842">
          <cell r="A1842" t="str">
            <v>AA or PS</v>
          </cell>
          <cell r="B1842">
            <v>0</v>
          </cell>
          <cell r="C1842">
            <v>0</v>
          </cell>
          <cell r="D1842">
            <v>0</v>
          </cell>
          <cell r="E1842">
            <v>-6.8330000000000002E-2</v>
          </cell>
          <cell r="F1842">
            <v>0</v>
          </cell>
        </row>
        <row r="1843">
          <cell r="A1843" t="str">
            <v>BA or MA+</v>
          </cell>
          <cell r="B1843">
            <v>2.3333300000000001</v>
          </cell>
          <cell r="C1843">
            <v>2.1276600000000001</v>
          </cell>
          <cell r="D1843">
            <v>-0.20566999999999999</v>
          </cell>
          <cell r="E1843">
            <v>8.3419999999999994E-2</v>
          </cell>
          <cell r="F1843">
            <v>-1.7160000000000002E-2</v>
          </cell>
        </row>
        <row r="1844">
          <cell r="A1844" t="str">
            <v>Disabled</v>
          </cell>
          <cell r="B1844">
            <v>3.9603999999999999</v>
          </cell>
          <cell r="C1844">
            <v>4.0816299999999996</v>
          </cell>
          <cell r="D1844">
            <v>0.12124</v>
          </cell>
          <cell r="E1844">
            <v>-7.9899999999999999E-2</v>
          </cell>
          <cell r="F1844">
            <v>-9.6900000000000007E-3</v>
          </cell>
        </row>
        <row r="1845">
          <cell r="A1845" t="str">
            <v>Veterans</v>
          </cell>
          <cell r="B1845">
            <v>1.9802</v>
          </cell>
          <cell r="C1845">
            <v>2.0408200000000001</v>
          </cell>
          <cell r="D1845">
            <v>6.062E-2</v>
          </cell>
          <cell r="E1845">
            <v>4.6039999999999998E-2</v>
          </cell>
          <cell r="F1845">
            <v>2.7899999999999999E-3</v>
          </cell>
        </row>
        <row r="1846">
          <cell r="A1846" t="str">
            <v>Wage Before Participation</v>
          </cell>
          <cell r="B1846">
            <v>30.363040000000002</v>
          </cell>
          <cell r="C1846">
            <v>13.33333</v>
          </cell>
          <cell r="D1846">
            <v>-17.029699999999998</v>
          </cell>
          <cell r="E1846">
            <v>3.2689999999999997E-2</v>
          </cell>
          <cell r="F1846">
            <v>-0.55667</v>
          </cell>
        </row>
        <row r="1847">
          <cell r="A1847" t="str">
            <v>Coenrolled in WP</v>
          </cell>
          <cell r="B1847">
            <v>87.128709999999998</v>
          </cell>
          <cell r="C1847">
            <v>89.795919999999995</v>
          </cell>
          <cell r="D1847">
            <v>2.6672099999999999</v>
          </cell>
          <cell r="E1847">
            <v>-4.3020000000000003E-2</v>
          </cell>
          <cell r="F1847">
            <v>-0.11473999999999999</v>
          </cell>
        </row>
        <row r="1848">
          <cell r="A1848" t="str">
            <v>Limited English</v>
          </cell>
          <cell r="B1848">
            <v>3.3333300000000001</v>
          </cell>
          <cell r="C1848">
            <v>0</v>
          </cell>
          <cell r="D1848">
            <v>-3.3333300000000001</v>
          </cell>
          <cell r="E1848">
            <v>-3.465E-2</v>
          </cell>
          <cell r="F1848">
            <v>0.11549</v>
          </cell>
        </row>
        <row r="1849">
          <cell r="A1849" t="str">
            <v>Single Parent</v>
          </cell>
          <cell r="B1849">
            <v>27</v>
          </cell>
          <cell r="C1849">
            <v>36.170209999999997</v>
          </cell>
          <cell r="D1849">
            <v>9.1702100000000009</v>
          </cell>
          <cell r="E1849">
            <v>9.6000000000000002E-4</v>
          </cell>
          <cell r="F1849">
            <v>8.8100000000000001E-3</v>
          </cell>
        </row>
        <row r="1850">
          <cell r="A1850" t="str">
            <v>Low Income</v>
          </cell>
          <cell r="B1850">
            <v>93.666669999999996</v>
          </cell>
          <cell r="C1850">
            <v>93.617019999999997</v>
          </cell>
          <cell r="D1850">
            <v>-4.965E-2</v>
          </cell>
          <cell r="E1850">
            <v>3.6150000000000002E-2</v>
          </cell>
          <cell r="F1850">
            <v>-1.7899999999999999E-3</v>
          </cell>
        </row>
        <row r="1851">
          <cell r="A1851" t="str">
            <v>Homeless</v>
          </cell>
          <cell r="B1851">
            <v>0.33333000000000002</v>
          </cell>
          <cell r="C1851">
            <v>0</v>
          </cell>
          <cell r="D1851">
            <v>-0.33333000000000002</v>
          </cell>
          <cell r="E1851">
            <v>-9.0319999999999998E-2</v>
          </cell>
          <cell r="F1851">
            <v>3.0110000000000001E-2</v>
          </cell>
        </row>
        <row r="1852">
          <cell r="A1852" t="str">
            <v>Offender</v>
          </cell>
          <cell r="B1852">
            <v>8</v>
          </cell>
          <cell r="C1852">
            <v>2.1276600000000001</v>
          </cell>
          <cell r="D1852">
            <v>-5.8723400000000003</v>
          </cell>
          <cell r="E1852">
            <v>-5.2850000000000001E-2</v>
          </cell>
          <cell r="F1852">
            <v>0.31035000000000001</v>
          </cell>
        </row>
        <row r="1853">
          <cell r="A1853" t="str">
            <v>UI Claimant</v>
          </cell>
          <cell r="B1853">
            <v>31</v>
          </cell>
          <cell r="C1853">
            <v>29.787230000000001</v>
          </cell>
          <cell r="D1853">
            <v>-1.2127699999999999</v>
          </cell>
          <cell r="E1853">
            <v>-2.0129999999999999E-2</v>
          </cell>
          <cell r="F1853">
            <v>2.4410000000000001E-2</v>
          </cell>
        </row>
        <row r="1854">
          <cell r="A1854" t="str">
            <v>Unemployment Rate</v>
          </cell>
          <cell r="B1854">
            <v>16.05</v>
          </cell>
          <cell r="C1854">
            <v>14.408300000000001</v>
          </cell>
          <cell r="D1854">
            <v>-1.6416999999999999</v>
          </cell>
          <cell r="E1854">
            <v>-0.97082000000000002</v>
          </cell>
          <cell r="F1854">
            <v>1.59379</v>
          </cell>
        </row>
      </sheetData>
      <sheetData sheetId="14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Employment_Retention_Rate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84.1</v>
          </cell>
          <cell r="C4">
            <v>2011</v>
          </cell>
        </row>
        <row r="5">
          <cell r="A5" t="str">
            <v>Total Adjustment</v>
          </cell>
          <cell r="B5">
            <v>-0.1</v>
          </cell>
          <cell r="C5">
            <v>2013</v>
          </cell>
        </row>
        <row r="6">
          <cell r="A6" t="str">
            <v>Target</v>
          </cell>
          <cell r="B6">
            <v>84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57.250529999999998</v>
          </cell>
          <cell r="C9">
            <v>60.457410000000003</v>
          </cell>
          <cell r="D9">
            <v>3.20688</v>
          </cell>
          <cell r="E9">
            <v>7.8280000000000002E-2</v>
          </cell>
          <cell r="F9">
            <v>0.25102999999999998</v>
          </cell>
        </row>
        <row r="10">
          <cell r="A10" t="str">
            <v>Age 26-35</v>
          </cell>
          <cell r="B10">
            <v>35.69491</v>
          </cell>
          <cell r="C10">
            <v>35.574689999999997</v>
          </cell>
          <cell r="D10">
            <v>-0.12021</v>
          </cell>
          <cell r="E10">
            <v>2.794E-2</v>
          </cell>
          <cell r="F10">
            <v>-3.3600000000000001E-3</v>
          </cell>
        </row>
        <row r="11">
          <cell r="A11" t="str">
            <v>Age 36-45</v>
          </cell>
          <cell r="B11">
            <v>20.801929999999999</v>
          </cell>
          <cell r="C11">
            <v>20.60285</v>
          </cell>
          <cell r="D11">
            <v>-0.19908000000000001</v>
          </cell>
          <cell r="E11">
            <v>1.235E-2</v>
          </cell>
          <cell r="F11">
            <v>-2.4599999999999999E-3</v>
          </cell>
        </row>
        <row r="12">
          <cell r="A12" t="str">
            <v>Age 46-55</v>
          </cell>
          <cell r="B12">
            <v>14.04884</v>
          </cell>
          <cell r="C12">
            <v>13.315670000000001</v>
          </cell>
          <cell r="D12">
            <v>-0.73316999999999999</v>
          </cell>
          <cell r="E12">
            <v>1.6160000000000001E-2</v>
          </cell>
          <cell r="F12">
            <v>-1.1849999999999999E-2</v>
          </cell>
        </row>
        <row r="13">
          <cell r="A13" t="str">
            <v>Age 56-65</v>
          </cell>
          <cell r="B13">
            <v>3.4066900000000002</v>
          </cell>
          <cell r="C13">
            <v>3.4448500000000002</v>
          </cell>
          <cell r="D13">
            <v>3.8159999999999999E-2</v>
          </cell>
          <cell r="E13">
            <v>-3.024E-2</v>
          </cell>
          <cell r="F13">
            <v>-1.15E-3</v>
          </cell>
        </row>
        <row r="14">
          <cell r="A14" t="str">
            <v>Age 66+</v>
          </cell>
          <cell r="B14">
            <v>0.18089</v>
          </cell>
          <cell r="C14">
            <v>0.19874</v>
          </cell>
          <cell r="D14">
            <v>1.7850000000000001E-2</v>
          </cell>
          <cell r="E14">
            <v>-0.47904999999999998</v>
          </cell>
          <cell r="F14">
            <v>-8.5500000000000003E-3</v>
          </cell>
        </row>
        <row r="15">
          <cell r="A15" t="str">
            <v>Hispanic</v>
          </cell>
          <cell r="B15">
            <v>1.0410299999999999</v>
          </cell>
          <cell r="C15">
            <v>0.30623</v>
          </cell>
          <cell r="D15">
            <v>-0.73480000000000001</v>
          </cell>
          <cell r="E15">
            <v>1.2600000000000001E-3</v>
          </cell>
          <cell r="F15">
            <v>-9.3000000000000005E-4</v>
          </cell>
        </row>
        <row r="16">
          <cell r="A16" t="str">
            <v>Asian</v>
          </cell>
          <cell r="B16">
            <v>0.39804</v>
          </cell>
          <cell r="C16">
            <v>0.61245000000000005</v>
          </cell>
          <cell r="D16">
            <v>0.21440999999999999</v>
          </cell>
          <cell r="E16">
            <v>3.1440000000000003E-2</v>
          </cell>
          <cell r="F16">
            <v>6.7400000000000003E-3</v>
          </cell>
        </row>
        <row r="17">
          <cell r="A17" t="str">
            <v>African American</v>
          </cell>
          <cell r="B17">
            <v>46.478870000000001</v>
          </cell>
          <cell r="C17">
            <v>49.846890000000002</v>
          </cell>
          <cell r="D17">
            <v>3.3680099999999999</v>
          </cell>
          <cell r="E17">
            <v>-6.336E-2</v>
          </cell>
          <cell r="F17">
            <v>-0.21340000000000001</v>
          </cell>
        </row>
        <row r="18">
          <cell r="A18" t="str">
            <v>Native Hawaiian or Pacific Islander</v>
          </cell>
          <cell r="B18">
            <v>3.0620000000000001E-2</v>
          </cell>
          <cell r="C18">
            <v>0.20415</v>
          </cell>
          <cell r="D18">
            <v>0.17352999999999999</v>
          </cell>
          <cell r="E18">
            <v>-1.4019999999999999E-2</v>
          </cell>
          <cell r="F18">
            <v>-2.4299999999999999E-3</v>
          </cell>
        </row>
        <row r="19">
          <cell r="A19" t="str">
            <v>American Indian or Alaska Native</v>
          </cell>
          <cell r="B19">
            <v>0.42865999999999999</v>
          </cell>
          <cell r="C19">
            <v>0.23818</v>
          </cell>
          <cell r="D19">
            <v>-0.19048000000000001</v>
          </cell>
          <cell r="E19">
            <v>-9.4030000000000002E-2</v>
          </cell>
          <cell r="F19">
            <v>1.7909999999999999E-2</v>
          </cell>
        </row>
        <row r="20">
          <cell r="A20" t="str">
            <v>Multiple Races</v>
          </cell>
          <cell r="B20">
            <v>1.3166</v>
          </cell>
          <cell r="C20">
            <v>0.64648000000000005</v>
          </cell>
          <cell r="D20">
            <v>-0.67012000000000005</v>
          </cell>
          <cell r="E20">
            <v>-6.2359999999999999E-2</v>
          </cell>
          <cell r="F20">
            <v>4.1790000000000001E-2</v>
          </cell>
        </row>
        <row r="21">
          <cell r="A21" t="str">
            <v>Highschool Dropout</v>
          </cell>
          <cell r="B21">
            <v>10.01811</v>
          </cell>
          <cell r="C21">
            <v>6.79033</v>
          </cell>
          <cell r="D21">
            <v>-3.2277800000000001</v>
          </cell>
          <cell r="E21">
            <v>-9.1910000000000006E-2</v>
          </cell>
          <cell r="F21">
            <v>0.29665000000000002</v>
          </cell>
        </row>
        <row r="22">
          <cell r="A22" t="str">
            <v>AA or PS</v>
          </cell>
          <cell r="B22">
            <v>3.3795999999999999</v>
          </cell>
          <cell r="C22">
            <v>5.1672700000000003</v>
          </cell>
          <cell r="D22">
            <v>1.7876700000000001</v>
          </cell>
          <cell r="E22">
            <v>-6.0000000000000002E-5</v>
          </cell>
          <cell r="F22">
            <v>-1.1E-4</v>
          </cell>
        </row>
        <row r="23">
          <cell r="A23" t="str">
            <v>BA or MA+</v>
          </cell>
          <cell r="B23">
            <v>3.621</v>
          </cell>
          <cell r="C23">
            <v>4.3391900000000003</v>
          </cell>
          <cell r="D23">
            <v>0.71818000000000004</v>
          </cell>
          <cell r="E23">
            <v>4.1209999999999997E-2</v>
          </cell>
          <cell r="F23">
            <v>2.9600000000000001E-2</v>
          </cell>
        </row>
        <row r="24">
          <cell r="A24" t="str">
            <v>Disabled</v>
          </cell>
          <cell r="B24">
            <v>1.7179</v>
          </cell>
          <cell r="C24">
            <v>1.8218000000000001</v>
          </cell>
          <cell r="D24">
            <v>0.10389</v>
          </cell>
          <cell r="E24">
            <v>-5.5059999999999998E-2</v>
          </cell>
          <cell r="F24">
            <v>-5.7200000000000003E-3</v>
          </cell>
        </row>
        <row r="25">
          <cell r="A25" t="str">
            <v>Veterans</v>
          </cell>
          <cell r="B25">
            <v>5.6057899999999998</v>
          </cell>
          <cell r="C25">
            <v>5.3991400000000001</v>
          </cell>
          <cell r="D25">
            <v>-0.20665</v>
          </cell>
          <cell r="E25">
            <v>-5.0139999999999997E-2</v>
          </cell>
          <cell r="F25">
            <v>1.0359999999999999E-2</v>
          </cell>
        </row>
        <row r="26">
          <cell r="A26" t="str">
            <v>Wage Before Participation</v>
          </cell>
          <cell r="B26">
            <v>43.399639999999998</v>
          </cell>
          <cell r="C26">
            <v>33.256050000000002</v>
          </cell>
          <cell r="D26">
            <v>-10.14359</v>
          </cell>
          <cell r="E26">
            <v>4.863E-2</v>
          </cell>
          <cell r="F26">
            <v>-0.49326999999999999</v>
          </cell>
        </row>
        <row r="27">
          <cell r="A27" t="str">
            <v>Coenrolled in WP</v>
          </cell>
          <cell r="B27">
            <v>75.015069999999994</v>
          </cell>
          <cell r="C27">
            <v>75.356080000000006</v>
          </cell>
          <cell r="D27">
            <v>0.34100999999999998</v>
          </cell>
          <cell r="E27">
            <v>-1.5219999999999999E-2</v>
          </cell>
          <cell r="F27">
            <v>-5.1900000000000002E-3</v>
          </cell>
        </row>
        <row r="28">
          <cell r="A28" t="str">
            <v>Limited English</v>
          </cell>
          <cell r="B28">
            <v>0.18104999999999999</v>
          </cell>
          <cell r="C28">
            <v>0.16561999999999999</v>
          </cell>
          <cell r="D28">
            <v>-1.5429999999999999E-2</v>
          </cell>
          <cell r="E28">
            <v>8.2900000000000005E-3</v>
          </cell>
          <cell r="F28">
            <v>-1.2999999999999999E-4</v>
          </cell>
        </row>
        <row r="29">
          <cell r="A29" t="str">
            <v>Single Parent</v>
          </cell>
          <cell r="B29">
            <v>10.83283</v>
          </cell>
          <cell r="C29">
            <v>9.3739600000000003</v>
          </cell>
          <cell r="D29">
            <v>-1.4588699999999999</v>
          </cell>
          <cell r="E29">
            <v>6.7299999999999999E-3</v>
          </cell>
          <cell r="F29">
            <v>-9.8200000000000006E-3</v>
          </cell>
        </row>
        <row r="30">
          <cell r="A30" t="str">
            <v>Low Income</v>
          </cell>
          <cell r="B30">
            <v>83.524439999999998</v>
          </cell>
          <cell r="C30">
            <v>90.592910000000003</v>
          </cell>
          <cell r="D30">
            <v>7.0684699999999996</v>
          </cell>
          <cell r="E30">
            <v>3.0899999999999999E-3</v>
          </cell>
          <cell r="F30">
            <v>2.1870000000000001E-2</v>
          </cell>
        </row>
        <row r="31">
          <cell r="A31" t="str">
            <v>Homeless</v>
          </cell>
          <cell r="B31">
            <v>0.39228000000000002</v>
          </cell>
          <cell r="C31">
            <v>0.79496999999999995</v>
          </cell>
          <cell r="D31">
            <v>0.40268999999999999</v>
          </cell>
          <cell r="E31">
            <v>-6.4189999999999997E-2</v>
          </cell>
          <cell r="F31">
            <v>-2.5850000000000001E-2</v>
          </cell>
        </row>
        <row r="32">
          <cell r="A32" t="str">
            <v>Offender</v>
          </cell>
          <cell r="B32">
            <v>1.9915499999999999</v>
          </cell>
          <cell r="C32">
            <v>2.2192799999999999</v>
          </cell>
          <cell r="D32">
            <v>0.22772999999999999</v>
          </cell>
          <cell r="E32">
            <v>-4.2569999999999997E-2</v>
          </cell>
          <cell r="F32">
            <v>-9.7000000000000003E-3</v>
          </cell>
        </row>
        <row r="33">
          <cell r="A33" t="str">
            <v>UI Claimant</v>
          </cell>
          <cell r="B33">
            <v>25.316839999999999</v>
          </cell>
          <cell r="C33">
            <v>22.822130000000001</v>
          </cell>
          <cell r="D33">
            <v>-2.49471</v>
          </cell>
          <cell r="E33">
            <v>-2.9780000000000001E-2</v>
          </cell>
          <cell r="F33">
            <v>7.4289999999999995E-2</v>
          </cell>
        </row>
        <row r="34">
          <cell r="A34" t="str">
            <v>Unemployment Rate</v>
          </cell>
          <cell r="B34">
            <v>9</v>
          </cell>
          <cell r="C34">
            <v>7.2916999999999996</v>
          </cell>
          <cell r="D34">
            <v>-1.7082999999999999</v>
          </cell>
          <cell r="E34">
            <v>3.9399999999999999E-3</v>
          </cell>
          <cell r="F34">
            <v>-6.7400000000000003E-3</v>
          </cell>
        </row>
        <row r="36">
          <cell r="A36" t="str">
            <v xml:space="preserve">Alaska              </v>
          </cell>
        </row>
        <row r="37">
          <cell r="A37" t="str">
            <v>Measure</v>
          </cell>
          <cell r="B37" t="str">
            <v>Employment_Retention_Rate</v>
          </cell>
          <cell r="C37" t="str">
            <v>Year</v>
          </cell>
        </row>
        <row r="38">
          <cell r="A38" t="str">
            <v>State Fips Code</v>
          </cell>
          <cell r="B38">
            <v>2</v>
          </cell>
          <cell r="C38">
            <v>2011</v>
          </cell>
        </row>
        <row r="39">
          <cell r="A39" t="str">
            <v>Actual Outcome</v>
          </cell>
          <cell r="B39">
            <v>77.400000000000006</v>
          </cell>
          <cell r="C39">
            <v>2011</v>
          </cell>
        </row>
        <row r="40">
          <cell r="A40" t="str">
            <v>Total Adjustment</v>
          </cell>
          <cell r="B40">
            <v>-1.4</v>
          </cell>
          <cell r="C40">
            <v>2013</v>
          </cell>
        </row>
        <row r="41">
          <cell r="A41" t="str">
            <v>Target</v>
          </cell>
          <cell r="B41">
            <v>76</v>
          </cell>
          <cell r="C41">
            <v>2013</v>
          </cell>
        </row>
        <row r="43">
          <cell r="A43" t="str">
            <v>Variables</v>
          </cell>
          <cell r="B43" t="str">
            <v>Base_Year</v>
          </cell>
          <cell r="C43" t="str">
            <v>Current_Values</v>
          </cell>
          <cell r="D43" t="str">
            <v>Difference</v>
          </cell>
          <cell r="E43" t="str">
            <v>Weights</v>
          </cell>
          <cell r="F43" t="str">
            <v>Effect_Per_Factor</v>
          </cell>
        </row>
        <row r="44">
          <cell r="A44" t="str">
            <v>Female</v>
          </cell>
          <cell r="B44">
            <v>45.780050000000003</v>
          </cell>
          <cell r="C44">
            <v>40.454549999999998</v>
          </cell>
          <cell r="D44">
            <v>-5.3255100000000004</v>
          </cell>
          <cell r="E44">
            <v>7.8280000000000002E-2</v>
          </cell>
          <cell r="F44">
            <v>-0.41687000000000002</v>
          </cell>
        </row>
        <row r="45">
          <cell r="A45" t="str">
            <v>Age 26-35</v>
          </cell>
          <cell r="B45">
            <v>30.690539999999999</v>
          </cell>
          <cell r="C45">
            <v>30.66667</v>
          </cell>
          <cell r="D45">
            <v>-2.3869999999999999E-2</v>
          </cell>
          <cell r="E45">
            <v>2.794E-2</v>
          </cell>
          <cell r="F45">
            <v>-6.7000000000000002E-4</v>
          </cell>
        </row>
        <row r="46">
          <cell r="A46" t="str">
            <v>Age 36-45</v>
          </cell>
          <cell r="B46">
            <v>14.578010000000001</v>
          </cell>
          <cell r="C46">
            <v>15.55556</v>
          </cell>
          <cell r="D46">
            <v>0.97755000000000003</v>
          </cell>
          <cell r="E46">
            <v>1.235E-2</v>
          </cell>
          <cell r="F46">
            <v>1.2070000000000001E-2</v>
          </cell>
        </row>
        <row r="47">
          <cell r="A47" t="str">
            <v>Age 46-55</v>
          </cell>
          <cell r="B47">
            <v>16.879799999999999</v>
          </cell>
          <cell r="C47">
            <v>10.66667</v>
          </cell>
          <cell r="D47">
            <v>-6.2131299999999996</v>
          </cell>
          <cell r="E47">
            <v>1.6160000000000001E-2</v>
          </cell>
          <cell r="F47">
            <v>-0.1004</v>
          </cell>
        </row>
        <row r="48">
          <cell r="A48" t="str">
            <v>Age 56-65</v>
          </cell>
          <cell r="B48">
            <v>2.8132999999999999</v>
          </cell>
          <cell r="C48">
            <v>4</v>
          </cell>
          <cell r="D48">
            <v>1.1867000000000001</v>
          </cell>
          <cell r="E48">
            <v>-3.024E-2</v>
          </cell>
          <cell r="F48">
            <v>-3.5889999999999998E-2</v>
          </cell>
        </row>
        <row r="49">
          <cell r="A49" t="str">
            <v>Age 66+</v>
          </cell>
          <cell r="B49">
            <v>0.25574999999999998</v>
          </cell>
          <cell r="C49">
            <v>0.44444</v>
          </cell>
          <cell r="D49">
            <v>0.18869</v>
          </cell>
          <cell r="E49">
            <v>-0.47904999999999998</v>
          </cell>
          <cell r="F49">
            <v>-9.0389999999999998E-2</v>
          </cell>
        </row>
        <row r="50">
          <cell r="A50" t="str">
            <v>Hispanic</v>
          </cell>
          <cell r="B50">
            <v>5.1150900000000004</v>
          </cell>
          <cell r="C50">
            <v>5.4545500000000002</v>
          </cell>
          <cell r="D50">
            <v>0.33945999999999998</v>
          </cell>
          <cell r="E50">
            <v>1.2600000000000001E-3</v>
          </cell>
          <cell r="F50">
            <v>4.2999999999999999E-4</v>
          </cell>
        </row>
        <row r="51">
          <cell r="A51" t="str">
            <v>Asian</v>
          </cell>
          <cell r="B51">
            <v>1.5345299999999999</v>
          </cell>
          <cell r="C51">
            <v>1.36364</v>
          </cell>
          <cell r="D51">
            <v>-0.17088999999999999</v>
          </cell>
          <cell r="E51">
            <v>3.1440000000000003E-2</v>
          </cell>
          <cell r="F51">
            <v>-5.3699999999999998E-3</v>
          </cell>
        </row>
        <row r="52">
          <cell r="A52" t="str">
            <v>African American</v>
          </cell>
          <cell r="B52">
            <v>7.16113</v>
          </cell>
          <cell r="C52">
            <v>5.4545500000000002</v>
          </cell>
          <cell r="D52">
            <v>-1.70658</v>
          </cell>
          <cell r="E52">
            <v>-6.336E-2</v>
          </cell>
          <cell r="F52">
            <v>0.10813</v>
          </cell>
        </row>
        <row r="53">
          <cell r="A53" t="str">
            <v>Native Hawaiian or Pacific Islander</v>
          </cell>
          <cell r="B53">
            <v>0.76726000000000005</v>
          </cell>
          <cell r="C53">
            <v>0.45455000000000001</v>
          </cell>
          <cell r="D53">
            <v>-0.31272</v>
          </cell>
          <cell r="E53">
            <v>-1.4019999999999999E-2</v>
          </cell>
          <cell r="F53">
            <v>4.3800000000000002E-3</v>
          </cell>
        </row>
        <row r="54">
          <cell r="A54" t="str">
            <v>American Indian or Alaska Native</v>
          </cell>
          <cell r="B54">
            <v>21.227620000000002</v>
          </cell>
          <cell r="C54">
            <v>21.818180000000002</v>
          </cell>
          <cell r="D54">
            <v>0.59055999999999997</v>
          </cell>
          <cell r="E54">
            <v>-9.4030000000000002E-2</v>
          </cell>
          <cell r="F54">
            <v>-5.5530000000000003E-2</v>
          </cell>
        </row>
        <row r="55">
          <cell r="A55" t="str">
            <v>Multiple Races</v>
          </cell>
          <cell r="B55">
            <v>4.60358</v>
          </cell>
          <cell r="C55">
            <v>9.0909099999999992</v>
          </cell>
          <cell r="D55">
            <v>4.48733</v>
          </cell>
          <cell r="E55">
            <v>-6.2359999999999999E-2</v>
          </cell>
          <cell r="F55">
            <v>-0.27983000000000002</v>
          </cell>
        </row>
        <row r="56">
          <cell r="A56" t="str">
            <v>Highschool Dropout</v>
          </cell>
          <cell r="B56">
            <v>7.6726299999999998</v>
          </cell>
          <cell r="C56">
            <v>4.9751200000000004</v>
          </cell>
          <cell r="D56">
            <v>-2.6975099999999999</v>
          </cell>
          <cell r="E56">
            <v>-9.1910000000000006E-2</v>
          </cell>
          <cell r="F56">
            <v>0.24792</v>
          </cell>
        </row>
        <row r="57">
          <cell r="A57" t="str">
            <v>AA or PS</v>
          </cell>
          <cell r="B57">
            <v>2.8132999999999999</v>
          </cell>
          <cell r="C57">
            <v>3.9801000000000002</v>
          </cell>
          <cell r="D57">
            <v>1.1668000000000001</v>
          </cell>
          <cell r="E57">
            <v>-6.0000000000000002E-5</v>
          </cell>
          <cell r="F57">
            <v>-6.9999999999999994E-5</v>
          </cell>
        </row>
        <row r="58">
          <cell r="A58" t="str">
            <v>BA or MA+</v>
          </cell>
          <cell r="B58">
            <v>6.3938600000000001</v>
          </cell>
          <cell r="C58">
            <v>2.4875600000000002</v>
          </cell>
          <cell r="D58">
            <v>-3.9062999999999999</v>
          </cell>
          <cell r="E58">
            <v>4.1209999999999997E-2</v>
          </cell>
          <cell r="F58">
            <v>-0.16098000000000001</v>
          </cell>
        </row>
        <row r="59">
          <cell r="A59" t="str">
            <v>Disabled</v>
          </cell>
          <cell r="B59">
            <v>11.764709999999999</v>
          </cell>
          <cell r="C59">
            <v>12.21719</v>
          </cell>
          <cell r="D59">
            <v>0.45249</v>
          </cell>
          <cell r="E59">
            <v>-5.5059999999999998E-2</v>
          </cell>
          <cell r="F59">
            <v>-2.4910000000000002E-2</v>
          </cell>
        </row>
        <row r="60">
          <cell r="A60" t="str">
            <v>Veterans</v>
          </cell>
          <cell r="B60">
            <v>9.20716</v>
          </cell>
          <cell r="C60">
            <v>9.7777799999999999</v>
          </cell>
          <cell r="D60">
            <v>0.57062000000000002</v>
          </cell>
          <cell r="E60">
            <v>-5.0139999999999997E-2</v>
          </cell>
          <cell r="F60">
            <v>-2.861E-2</v>
          </cell>
        </row>
        <row r="61">
          <cell r="A61" t="str">
            <v>Wage Before Participation</v>
          </cell>
          <cell r="B61">
            <v>58.823529999999998</v>
          </cell>
          <cell r="C61">
            <v>47.111109999999996</v>
          </cell>
          <cell r="D61">
            <v>-11.71242</v>
          </cell>
          <cell r="E61">
            <v>4.863E-2</v>
          </cell>
          <cell r="F61">
            <v>-0.56955999999999996</v>
          </cell>
        </row>
        <row r="62">
          <cell r="A62" t="str">
            <v>Coenrolled in WP</v>
          </cell>
          <cell r="B62">
            <v>68.286450000000002</v>
          </cell>
          <cell r="C62">
            <v>64.44444</v>
          </cell>
          <cell r="D62">
            <v>-3.8420000000000001</v>
          </cell>
          <cell r="E62">
            <v>-1.5219999999999999E-2</v>
          </cell>
          <cell r="F62">
            <v>5.849E-2</v>
          </cell>
        </row>
        <row r="63">
          <cell r="A63" t="str">
            <v>Limited English</v>
          </cell>
          <cell r="B63">
            <v>1.27877</v>
          </cell>
          <cell r="C63">
            <v>1.49254</v>
          </cell>
          <cell r="D63">
            <v>0.21376000000000001</v>
          </cell>
          <cell r="E63">
            <v>8.2900000000000005E-3</v>
          </cell>
          <cell r="F63">
            <v>1.7700000000000001E-3</v>
          </cell>
        </row>
        <row r="64">
          <cell r="A64" t="str">
            <v>Single Parent</v>
          </cell>
          <cell r="B64">
            <v>21.739129999999999</v>
          </cell>
          <cell r="C64">
            <v>29.850750000000001</v>
          </cell>
          <cell r="D64">
            <v>8.1116200000000003</v>
          </cell>
          <cell r="E64">
            <v>6.7299999999999999E-3</v>
          </cell>
          <cell r="F64">
            <v>5.4600000000000003E-2</v>
          </cell>
        </row>
        <row r="65">
          <cell r="A65" t="str">
            <v>Low Income</v>
          </cell>
          <cell r="B65">
            <v>83.375960000000006</v>
          </cell>
          <cell r="C65">
            <v>77.114429999999999</v>
          </cell>
          <cell r="D65">
            <v>-6.2615299999999996</v>
          </cell>
          <cell r="E65">
            <v>3.0899999999999999E-3</v>
          </cell>
          <cell r="F65">
            <v>-1.9369999999999998E-2</v>
          </cell>
        </row>
        <row r="66">
          <cell r="A66" t="str">
            <v>Homeless</v>
          </cell>
          <cell r="B66">
            <v>7.4168799999999999</v>
          </cell>
          <cell r="C66">
            <v>4.4776100000000003</v>
          </cell>
          <cell r="D66">
            <v>-2.93927</v>
          </cell>
          <cell r="E66">
            <v>-6.4189999999999997E-2</v>
          </cell>
          <cell r="F66">
            <v>0.18867</v>
          </cell>
        </row>
        <row r="67">
          <cell r="A67" t="str">
            <v>Offender</v>
          </cell>
          <cell r="B67">
            <v>13.55499</v>
          </cell>
          <cell r="C67">
            <v>15.920400000000001</v>
          </cell>
          <cell r="D67">
            <v>2.3654099999999998</v>
          </cell>
          <cell r="E67">
            <v>-4.2569999999999997E-2</v>
          </cell>
          <cell r="F67">
            <v>-0.1007</v>
          </cell>
        </row>
        <row r="68">
          <cell r="A68" t="str">
            <v>UI Claimant</v>
          </cell>
          <cell r="B68">
            <v>25.57545</v>
          </cell>
          <cell r="C68">
            <v>32.33831</v>
          </cell>
          <cell r="D68">
            <v>6.7628599999999999</v>
          </cell>
          <cell r="E68">
            <v>-2.9780000000000001E-2</v>
          </cell>
          <cell r="F68">
            <v>-0.20138</v>
          </cell>
        </row>
        <row r="69">
          <cell r="A69" t="str">
            <v>Unemployment Rate</v>
          </cell>
          <cell r="B69">
            <v>7.8</v>
          </cell>
          <cell r="C69">
            <v>6.9583000000000004</v>
          </cell>
          <cell r="D69">
            <v>-0.8417</v>
          </cell>
          <cell r="E69">
            <v>3.9399999999999999E-3</v>
          </cell>
          <cell r="F69">
            <v>-3.32E-3</v>
          </cell>
        </row>
        <row r="71">
          <cell r="A71" t="str">
            <v xml:space="preserve">Arizona             </v>
          </cell>
        </row>
        <row r="72">
          <cell r="A72" t="str">
            <v>Measure</v>
          </cell>
          <cell r="B72" t="str">
            <v>Employment_Retention_Rate</v>
          </cell>
          <cell r="C72" t="str">
            <v>Year</v>
          </cell>
        </row>
        <row r="73">
          <cell r="A73" t="str">
            <v>State Fips Code</v>
          </cell>
          <cell r="B73">
            <v>4</v>
          </cell>
          <cell r="C73">
            <v>2011</v>
          </cell>
        </row>
        <row r="74">
          <cell r="A74" t="str">
            <v>Actual Outcome</v>
          </cell>
          <cell r="B74">
            <v>81.8</v>
          </cell>
          <cell r="C74">
            <v>2011</v>
          </cell>
        </row>
        <row r="75">
          <cell r="A75" t="str">
            <v>Total Adjustment</v>
          </cell>
          <cell r="B75">
            <v>-0.20016665419999996</v>
          </cell>
          <cell r="C75">
            <v>2013</v>
          </cell>
        </row>
        <row r="76">
          <cell r="A76" t="str">
            <v>Target</v>
          </cell>
          <cell r="B76">
            <v>81.599833345799993</v>
          </cell>
          <cell r="C76">
            <v>2013</v>
          </cell>
        </row>
        <row r="78">
          <cell r="A78" t="str">
            <v>Variables</v>
          </cell>
          <cell r="B78" t="str">
            <v>Base_Year</v>
          </cell>
          <cell r="C78" t="str">
            <v>Current_Values</v>
          </cell>
          <cell r="D78" t="str">
            <v>Difference</v>
          </cell>
          <cell r="E78" t="str">
            <v>Weights</v>
          </cell>
          <cell r="F78" t="str">
            <v>Effect_Per_Factor</v>
          </cell>
        </row>
        <row r="79">
          <cell r="A79" t="str">
            <v>Female</v>
          </cell>
          <cell r="B79">
            <v>53.94567</v>
          </cell>
          <cell r="C79">
            <v>50.874450000000003</v>
          </cell>
          <cell r="D79">
            <v>-3.0712100000000002</v>
          </cell>
          <cell r="E79">
            <v>7.8280000000000002E-2</v>
          </cell>
          <cell r="F79">
            <v>-0.24041000000000001</v>
          </cell>
        </row>
        <row r="80">
          <cell r="A80" t="str">
            <v>Age 26-35</v>
          </cell>
          <cell r="B80">
            <v>25.290700000000001</v>
          </cell>
          <cell r="C80">
            <v>26.34207</v>
          </cell>
          <cell r="D80">
            <v>1.0513699999999999</v>
          </cell>
          <cell r="E80">
            <v>2.794E-2</v>
          </cell>
          <cell r="F80">
            <v>2.938E-2</v>
          </cell>
        </row>
        <row r="81">
          <cell r="A81" t="str">
            <v>Age 36-45</v>
          </cell>
          <cell r="B81">
            <v>21.640830000000001</v>
          </cell>
          <cell r="C81">
            <v>21.754059999999999</v>
          </cell>
          <cell r="D81">
            <v>0.11323</v>
          </cell>
          <cell r="E81">
            <v>1.235E-2</v>
          </cell>
          <cell r="F81">
            <v>1.4E-3</v>
          </cell>
        </row>
        <row r="82">
          <cell r="A82" t="str">
            <v>Age 46-55</v>
          </cell>
          <cell r="B82">
            <v>19.96124</v>
          </cell>
          <cell r="C82">
            <v>21.660419999999998</v>
          </cell>
          <cell r="D82">
            <v>1.6991799999999999</v>
          </cell>
          <cell r="E82">
            <v>1.6160000000000001E-2</v>
          </cell>
          <cell r="F82">
            <v>2.7459999999999998E-2</v>
          </cell>
        </row>
        <row r="83">
          <cell r="A83" t="str">
            <v>Age 56-65</v>
          </cell>
          <cell r="B83">
            <v>8.3333300000000001</v>
          </cell>
          <cell r="C83">
            <v>9.8314599999999999</v>
          </cell>
          <cell r="D83">
            <v>1.49813</v>
          </cell>
          <cell r="E83">
            <v>-3.024E-2</v>
          </cell>
          <cell r="F83">
            <v>-4.53E-2</v>
          </cell>
        </row>
        <row r="84">
          <cell r="A84" t="str">
            <v>Age 66+</v>
          </cell>
          <cell r="B84">
            <v>0.54910000000000003</v>
          </cell>
          <cell r="C84">
            <v>1.1235999999999999</v>
          </cell>
          <cell r="D84">
            <v>0.57450000000000001</v>
          </cell>
          <cell r="E84">
            <v>-0.47904999999999998</v>
          </cell>
          <cell r="F84">
            <v>-0.27521000000000001</v>
          </cell>
        </row>
        <row r="85">
          <cell r="A85" t="str">
            <v>Hispanic</v>
          </cell>
          <cell r="B85">
            <v>36.307049999999997</v>
          </cell>
          <cell r="C85">
            <v>35.257260000000002</v>
          </cell>
          <cell r="D85">
            <v>-1.0498000000000001</v>
          </cell>
          <cell r="E85">
            <v>1.2600000000000001E-3</v>
          </cell>
          <cell r="F85">
            <v>-1.32E-3</v>
          </cell>
        </row>
        <row r="86">
          <cell r="A86" t="str">
            <v>Asian</v>
          </cell>
          <cell r="B86">
            <v>1.27939</v>
          </cell>
          <cell r="C86">
            <v>1.12137</v>
          </cell>
          <cell r="D86">
            <v>-0.15801999999999999</v>
          </cell>
          <cell r="E86">
            <v>3.1440000000000003E-2</v>
          </cell>
          <cell r="F86">
            <v>-4.9699999999999996E-3</v>
          </cell>
        </row>
        <row r="87">
          <cell r="A87" t="str">
            <v>African American</v>
          </cell>
          <cell r="B87">
            <v>11.30705</v>
          </cell>
          <cell r="C87">
            <v>13.621370000000001</v>
          </cell>
          <cell r="D87">
            <v>2.3143199999999999</v>
          </cell>
          <cell r="E87">
            <v>-6.336E-2</v>
          </cell>
          <cell r="F87">
            <v>-0.14663999999999999</v>
          </cell>
        </row>
        <row r="88">
          <cell r="A88" t="str">
            <v>Native Hawaiian or Pacific Islander</v>
          </cell>
          <cell r="B88">
            <v>0.27662999999999999</v>
          </cell>
          <cell r="C88">
            <v>0.16491</v>
          </cell>
          <cell r="D88">
            <v>-0.11172</v>
          </cell>
          <cell r="E88">
            <v>-1.4019999999999999E-2</v>
          </cell>
          <cell r="F88">
            <v>1.57E-3</v>
          </cell>
        </row>
        <row r="89">
          <cell r="A89" t="str">
            <v>American Indian or Alaska Native</v>
          </cell>
          <cell r="B89">
            <v>9.3361000000000001</v>
          </cell>
          <cell r="C89">
            <v>6.6952499999999997</v>
          </cell>
          <cell r="D89">
            <v>-2.6408499999999999</v>
          </cell>
          <cell r="E89">
            <v>-9.4030000000000002E-2</v>
          </cell>
          <cell r="F89">
            <v>0.24831</v>
          </cell>
        </row>
        <row r="90">
          <cell r="A90" t="str">
            <v>Multiple Races</v>
          </cell>
          <cell r="B90">
            <v>0.89903</v>
          </cell>
          <cell r="C90">
            <v>1.55013</v>
          </cell>
          <cell r="D90">
            <v>0.65110000000000001</v>
          </cell>
          <cell r="E90">
            <v>-6.2359999999999999E-2</v>
          </cell>
          <cell r="F90">
            <v>-4.0599999999999997E-2</v>
          </cell>
        </row>
        <row r="91">
          <cell r="A91" t="str">
            <v>Highschool Dropout</v>
          </cell>
          <cell r="B91">
            <v>12.949909999999999</v>
          </cell>
          <cell r="C91">
            <v>7.5344800000000003</v>
          </cell>
          <cell r="D91">
            <v>-5.4154299999999997</v>
          </cell>
          <cell r="E91">
            <v>-9.1910000000000006E-2</v>
          </cell>
          <cell r="F91">
            <v>0.49770999999999999</v>
          </cell>
        </row>
        <row r="92">
          <cell r="A92" t="str">
            <v>AA or PS</v>
          </cell>
          <cell r="B92">
            <v>3.9332099999999999</v>
          </cell>
          <cell r="C92">
            <v>7.7362900000000003</v>
          </cell>
          <cell r="D92">
            <v>3.80308</v>
          </cell>
          <cell r="E92">
            <v>-6.0000000000000002E-5</v>
          </cell>
          <cell r="F92">
            <v>-2.2000000000000001E-4</v>
          </cell>
        </row>
        <row r="93">
          <cell r="A93" t="str">
            <v>BA or MA+</v>
          </cell>
          <cell r="B93">
            <v>9.1651199999999999</v>
          </cell>
          <cell r="C93">
            <v>11.200810000000001</v>
          </cell>
          <cell r="D93">
            <v>2.0356900000000002</v>
          </cell>
          <cell r="E93">
            <v>4.1209999999999997E-2</v>
          </cell>
          <cell r="F93">
            <v>8.3890000000000006E-2</v>
          </cell>
        </row>
        <row r="94">
          <cell r="A94" t="str">
            <v>Disabled</v>
          </cell>
          <cell r="B94">
            <v>2.7777799999999999</v>
          </cell>
          <cell r="C94">
            <v>2.3831899999999999</v>
          </cell>
          <cell r="D94">
            <v>-0.39459</v>
          </cell>
          <cell r="E94">
            <v>-5.5059999999999998E-2</v>
          </cell>
          <cell r="F94">
            <v>2.172E-2</v>
          </cell>
        </row>
        <row r="95">
          <cell r="A95" t="str">
            <v>Veterans</v>
          </cell>
          <cell r="B95">
            <v>6.1369499999999997</v>
          </cell>
          <cell r="C95">
            <v>7.3033700000000001</v>
          </cell>
          <cell r="D95">
            <v>1.16642</v>
          </cell>
          <cell r="E95">
            <v>-5.0139999999999997E-2</v>
          </cell>
          <cell r="F95">
            <v>-5.849E-2</v>
          </cell>
        </row>
        <row r="96">
          <cell r="A96" t="str">
            <v>Wage Before Participation</v>
          </cell>
          <cell r="B96">
            <v>49.289409999999997</v>
          </cell>
          <cell r="C96">
            <v>47.038020000000003</v>
          </cell>
          <cell r="D96">
            <v>-2.2513899999999998</v>
          </cell>
          <cell r="E96">
            <v>4.863E-2</v>
          </cell>
          <cell r="F96">
            <v>-0.10947999999999999</v>
          </cell>
        </row>
        <row r="97">
          <cell r="A97" t="str">
            <v>Coenrolled in WP</v>
          </cell>
          <cell r="B97">
            <v>12.3385</v>
          </cell>
          <cell r="C97">
            <v>11.98502</v>
          </cell>
          <cell r="D97">
            <v>-0.35348000000000002</v>
          </cell>
          <cell r="E97">
            <v>-1.5219999999999999E-2</v>
          </cell>
          <cell r="F97">
            <v>5.3800000000000002E-3</v>
          </cell>
        </row>
        <row r="98">
          <cell r="A98" t="str">
            <v>Limited English</v>
          </cell>
          <cell r="B98">
            <v>2.9684599999999999</v>
          </cell>
          <cell r="C98">
            <v>2.7245200000000001</v>
          </cell>
          <cell r="D98">
            <v>-0.24393999999999999</v>
          </cell>
          <cell r="E98">
            <v>8.2900000000000005E-3</v>
          </cell>
          <cell r="F98">
            <v>-2.0200000000000001E-3</v>
          </cell>
        </row>
        <row r="99">
          <cell r="A99" t="str">
            <v>Single Parent</v>
          </cell>
          <cell r="B99">
            <v>0</v>
          </cell>
          <cell r="C99">
            <v>18.425460000000001</v>
          </cell>
          <cell r="D99">
            <v>18.425460000000001</v>
          </cell>
          <cell r="E99">
            <v>6.7299999999999999E-3</v>
          </cell>
          <cell r="F99">
            <v>0.12400334580000001</v>
          </cell>
        </row>
        <row r="100">
          <cell r="A100" t="str">
            <v>Low Income</v>
          </cell>
          <cell r="B100">
            <v>61.150280000000002</v>
          </cell>
          <cell r="C100">
            <v>72.28389</v>
          </cell>
          <cell r="D100">
            <v>11.133609999999999</v>
          </cell>
          <cell r="E100">
            <v>3.0899999999999999E-3</v>
          </cell>
          <cell r="F100">
            <v>3.4450000000000001E-2</v>
          </cell>
        </row>
        <row r="101">
          <cell r="A101" t="str">
            <v>Homeless</v>
          </cell>
          <cell r="B101">
            <v>2.3005599999999999</v>
          </cell>
          <cell r="C101">
            <v>2.8927</v>
          </cell>
          <cell r="D101">
            <v>0.59214</v>
          </cell>
          <cell r="E101">
            <v>-6.4189999999999997E-2</v>
          </cell>
          <cell r="F101">
            <v>-3.8010000000000002E-2</v>
          </cell>
        </row>
        <row r="102">
          <cell r="A102" t="str">
            <v>Offender</v>
          </cell>
          <cell r="B102">
            <v>8.97959</v>
          </cell>
          <cell r="C102">
            <v>12.108980000000001</v>
          </cell>
          <cell r="D102">
            <v>3.1293899999999999</v>
          </cell>
          <cell r="E102">
            <v>-4.2569999999999997E-2</v>
          </cell>
          <cell r="F102">
            <v>-0.13322999999999999</v>
          </cell>
        </row>
        <row r="103">
          <cell r="A103" t="str">
            <v>UI Claimant</v>
          </cell>
          <cell r="B103">
            <v>18.404450000000001</v>
          </cell>
          <cell r="C103">
            <v>24.184329999999999</v>
          </cell>
          <cell r="D103">
            <v>5.7798699999999998</v>
          </cell>
          <cell r="E103">
            <v>-2.9780000000000001E-2</v>
          </cell>
          <cell r="F103">
            <v>-0.17211000000000001</v>
          </cell>
        </row>
        <row r="104">
          <cell r="A104" t="str">
            <v>Unemployment Rate</v>
          </cell>
          <cell r="B104">
            <v>10.15</v>
          </cell>
          <cell r="C104">
            <v>8.2667000000000002</v>
          </cell>
          <cell r="D104">
            <v>-1.8833</v>
          </cell>
          <cell r="E104">
            <v>3.9399999999999999E-3</v>
          </cell>
          <cell r="F104">
            <v>-7.43E-3</v>
          </cell>
        </row>
        <row r="106">
          <cell r="A106" t="str">
            <v xml:space="preserve">Arkansas            </v>
          </cell>
        </row>
        <row r="107">
          <cell r="A107" t="str">
            <v>Measure</v>
          </cell>
          <cell r="B107" t="str">
            <v>Employment_Retention_Rate</v>
          </cell>
          <cell r="C107" t="str">
            <v>Year</v>
          </cell>
        </row>
        <row r="108">
          <cell r="A108" t="str">
            <v>State Fips Code</v>
          </cell>
          <cell r="B108">
            <v>5</v>
          </cell>
          <cell r="C108">
            <v>2011</v>
          </cell>
        </row>
        <row r="109">
          <cell r="A109" t="str">
            <v>Actual Outcome</v>
          </cell>
          <cell r="B109">
            <v>94</v>
          </cell>
          <cell r="C109">
            <v>2011</v>
          </cell>
        </row>
        <row r="110">
          <cell r="A110" t="str">
            <v>Total Adjustment</v>
          </cell>
          <cell r="B110">
            <v>1.5</v>
          </cell>
          <cell r="C110">
            <v>2013</v>
          </cell>
        </row>
        <row r="111">
          <cell r="A111" t="str">
            <v>Target</v>
          </cell>
          <cell r="B111">
            <v>95.5</v>
          </cell>
          <cell r="C111">
            <v>2013</v>
          </cell>
        </row>
        <row r="113">
          <cell r="A113" t="str">
            <v>Variables</v>
          </cell>
          <cell r="B113" t="str">
            <v>Base_Year</v>
          </cell>
          <cell r="C113" t="str">
            <v>Current_Values</v>
          </cell>
          <cell r="D113" t="str">
            <v>Difference</v>
          </cell>
          <cell r="E113" t="str">
            <v>Weights</v>
          </cell>
          <cell r="F113" t="str">
            <v>Effect_Per_Factor</v>
          </cell>
        </row>
        <row r="114">
          <cell r="A114" t="str">
            <v>Female</v>
          </cell>
          <cell r="B114">
            <v>73.442139999999995</v>
          </cell>
          <cell r="C114">
            <v>77.029910000000001</v>
          </cell>
          <cell r="D114">
            <v>3.58778</v>
          </cell>
          <cell r="E114">
            <v>7.8280000000000002E-2</v>
          </cell>
          <cell r="F114">
            <v>0.28083999999999998</v>
          </cell>
        </row>
        <row r="115">
          <cell r="A115" t="str">
            <v>Age 26-35</v>
          </cell>
          <cell r="B115">
            <v>33.902079999999998</v>
          </cell>
          <cell r="C115">
            <v>40.384619999999998</v>
          </cell>
          <cell r="D115">
            <v>6.4825400000000002</v>
          </cell>
          <cell r="E115">
            <v>2.794E-2</v>
          </cell>
          <cell r="F115">
            <v>0.18114</v>
          </cell>
        </row>
        <row r="116">
          <cell r="A116" t="str">
            <v>Age 36-45</v>
          </cell>
          <cell r="B116">
            <v>18.175070000000002</v>
          </cell>
          <cell r="C116">
            <v>17.414529999999999</v>
          </cell>
          <cell r="D116">
            <v>-0.76053999999999999</v>
          </cell>
          <cell r="E116">
            <v>1.235E-2</v>
          </cell>
          <cell r="F116">
            <v>-9.3900000000000008E-3</v>
          </cell>
        </row>
        <row r="117">
          <cell r="A117" t="str">
            <v>Age 46-55</v>
          </cell>
          <cell r="B117">
            <v>7.0474800000000002</v>
          </cell>
          <cell r="C117">
            <v>6.0897399999999999</v>
          </cell>
          <cell r="D117">
            <v>-0.95772999999999997</v>
          </cell>
          <cell r="E117">
            <v>1.6160000000000001E-2</v>
          </cell>
          <cell r="F117">
            <v>-1.5480000000000001E-2</v>
          </cell>
        </row>
        <row r="118">
          <cell r="A118" t="str">
            <v>Age 56-65</v>
          </cell>
          <cell r="B118">
            <v>1.4095</v>
          </cell>
          <cell r="C118">
            <v>0.53419000000000005</v>
          </cell>
          <cell r="D118">
            <v>-0.87531000000000003</v>
          </cell>
          <cell r="E118">
            <v>-3.024E-2</v>
          </cell>
          <cell r="F118">
            <v>2.647E-2</v>
          </cell>
        </row>
        <row r="119">
          <cell r="A119" t="str">
            <v>Age 66+</v>
          </cell>
          <cell r="B119">
            <v>0</v>
          </cell>
          <cell r="C119">
            <v>0</v>
          </cell>
          <cell r="D119">
            <v>0</v>
          </cell>
          <cell r="E119">
            <v>-0.47904999999999998</v>
          </cell>
          <cell r="F119">
            <v>0</v>
          </cell>
        </row>
        <row r="120">
          <cell r="A120" t="str">
            <v>Hispanic</v>
          </cell>
          <cell r="B120">
            <v>1.1160699999999999</v>
          </cell>
          <cell r="C120">
            <v>2.7896999999999998</v>
          </cell>
          <cell r="D120">
            <v>1.67363</v>
          </cell>
          <cell r="E120">
            <v>1.2600000000000001E-3</v>
          </cell>
          <cell r="F120">
            <v>2.1099999999999999E-3</v>
          </cell>
        </row>
        <row r="121">
          <cell r="A121" t="str">
            <v>Asian</v>
          </cell>
          <cell r="B121">
            <v>0.37202000000000002</v>
          </cell>
          <cell r="C121">
            <v>0.10730000000000001</v>
          </cell>
          <cell r="D121">
            <v>-0.26473000000000002</v>
          </cell>
          <cell r="E121">
            <v>3.1440000000000003E-2</v>
          </cell>
          <cell r="F121">
            <v>-8.3199999999999993E-3</v>
          </cell>
        </row>
        <row r="122">
          <cell r="A122" t="str">
            <v>African American</v>
          </cell>
          <cell r="B122">
            <v>39.732140000000001</v>
          </cell>
          <cell r="C122">
            <v>31.652360000000002</v>
          </cell>
          <cell r="D122">
            <v>-8.0797799999999995</v>
          </cell>
          <cell r="E122">
            <v>-6.336E-2</v>
          </cell>
          <cell r="F122">
            <v>0.51195000000000002</v>
          </cell>
        </row>
        <row r="123">
          <cell r="A123" t="str">
            <v>Native Hawaiian or Pacific Islander</v>
          </cell>
          <cell r="B123">
            <v>0</v>
          </cell>
          <cell r="C123">
            <v>0.10730000000000001</v>
          </cell>
          <cell r="D123">
            <v>0.10730000000000001</v>
          </cell>
          <cell r="E123">
            <v>-1.4019999999999999E-2</v>
          </cell>
          <cell r="F123">
            <v>-1.5E-3</v>
          </cell>
        </row>
        <row r="124">
          <cell r="A124" t="str">
            <v>American Indian or Alaska Native</v>
          </cell>
          <cell r="B124">
            <v>0.37202000000000002</v>
          </cell>
          <cell r="C124">
            <v>0.75107000000000002</v>
          </cell>
          <cell r="D124">
            <v>0.37905</v>
          </cell>
          <cell r="E124">
            <v>-9.4030000000000002E-2</v>
          </cell>
          <cell r="F124">
            <v>-3.5639999999999998E-2</v>
          </cell>
        </row>
        <row r="125">
          <cell r="A125" t="str">
            <v>Multiple Races</v>
          </cell>
          <cell r="B125">
            <v>0.96726000000000001</v>
          </cell>
          <cell r="C125">
            <v>1.28755</v>
          </cell>
          <cell r="D125">
            <v>0.32029000000000002</v>
          </cell>
          <cell r="E125">
            <v>-6.2359999999999999E-2</v>
          </cell>
          <cell r="F125">
            <v>-1.9970000000000002E-2</v>
          </cell>
        </row>
        <row r="126">
          <cell r="A126" t="str">
            <v>Highschool Dropout</v>
          </cell>
          <cell r="B126">
            <v>2.9761899999999999</v>
          </cell>
          <cell r="C126">
            <v>0.64171</v>
          </cell>
          <cell r="D126">
            <v>-2.3344800000000001</v>
          </cell>
          <cell r="E126">
            <v>-9.1910000000000006E-2</v>
          </cell>
          <cell r="F126">
            <v>0.21454999999999999</v>
          </cell>
        </row>
        <row r="127">
          <cell r="A127" t="str">
            <v>AA or PS</v>
          </cell>
          <cell r="B127">
            <v>3.9434499999999999</v>
          </cell>
          <cell r="C127">
            <v>3.7433200000000002</v>
          </cell>
          <cell r="D127">
            <v>-0.20014000000000001</v>
          </cell>
          <cell r="E127">
            <v>-6.0000000000000002E-5</v>
          </cell>
          <cell r="F127">
            <v>1.0000000000000001E-5</v>
          </cell>
        </row>
        <row r="128">
          <cell r="A128" t="str">
            <v>BA or MA+</v>
          </cell>
          <cell r="B128">
            <v>1.7857099999999999</v>
          </cell>
          <cell r="C128">
            <v>1.3903700000000001</v>
          </cell>
          <cell r="D128">
            <v>-0.39534000000000002</v>
          </cell>
          <cell r="E128">
            <v>4.1209999999999997E-2</v>
          </cell>
          <cell r="F128">
            <v>-1.6289999999999999E-2</v>
          </cell>
        </row>
        <row r="129">
          <cell r="A129" t="str">
            <v>Disabled</v>
          </cell>
          <cell r="B129">
            <v>0.96438999999999997</v>
          </cell>
          <cell r="C129">
            <v>1.60256</v>
          </cell>
          <cell r="D129">
            <v>0.63817000000000002</v>
          </cell>
          <cell r="E129">
            <v>-5.5059999999999998E-2</v>
          </cell>
          <cell r="F129">
            <v>-3.5139999999999998E-2</v>
          </cell>
        </row>
        <row r="130">
          <cell r="A130" t="str">
            <v>Veterans</v>
          </cell>
          <cell r="B130">
            <v>5.4154299999999997</v>
          </cell>
          <cell r="C130">
            <v>3.3119700000000001</v>
          </cell>
          <cell r="D130">
            <v>-2.1034600000000001</v>
          </cell>
          <cell r="E130">
            <v>-5.0139999999999997E-2</v>
          </cell>
          <cell r="F130">
            <v>0.10546999999999999</v>
          </cell>
        </row>
        <row r="131">
          <cell r="A131" t="str">
            <v>Wage Before Participation</v>
          </cell>
          <cell r="B131">
            <v>56.602370000000001</v>
          </cell>
          <cell r="C131">
            <v>58.172229999999999</v>
          </cell>
          <cell r="D131">
            <v>1.56986</v>
          </cell>
          <cell r="E131">
            <v>4.863E-2</v>
          </cell>
          <cell r="F131">
            <v>7.6340000000000005E-2</v>
          </cell>
        </row>
        <row r="132">
          <cell r="A132" t="str">
            <v>Coenrolled in WP</v>
          </cell>
          <cell r="B132">
            <v>23.81306</v>
          </cell>
          <cell r="C132">
            <v>20.192309999999999</v>
          </cell>
          <cell r="D132">
            <v>-3.6207500000000001</v>
          </cell>
          <cell r="E132">
            <v>-1.5219999999999999E-2</v>
          </cell>
          <cell r="F132">
            <v>5.5120000000000002E-2</v>
          </cell>
        </row>
        <row r="133">
          <cell r="A133" t="str">
            <v>Limited English</v>
          </cell>
          <cell r="B133">
            <v>7.4399999999999994E-2</v>
          </cell>
          <cell r="C133">
            <v>0.10684</v>
          </cell>
          <cell r="D133">
            <v>3.243E-2</v>
          </cell>
          <cell r="E133">
            <v>8.2900000000000005E-3</v>
          </cell>
          <cell r="F133">
            <v>2.7E-4</v>
          </cell>
        </row>
        <row r="134">
          <cell r="A134" t="str">
            <v>Single Parent</v>
          </cell>
          <cell r="B134">
            <v>39.657739999999997</v>
          </cell>
          <cell r="C134">
            <v>43.910260000000001</v>
          </cell>
          <cell r="D134">
            <v>4.2525199999999996</v>
          </cell>
          <cell r="E134">
            <v>6.7299999999999999E-3</v>
          </cell>
          <cell r="F134">
            <v>2.862E-2</v>
          </cell>
        </row>
        <row r="135">
          <cell r="A135" t="str">
            <v>Low Income</v>
          </cell>
          <cell r="B135">
            <v>82.738100000000003</v>
          </cell>
          <cell r="C135">
            <v>84.935900000000004</v>
          </cell>
          <cell r="D135">
            <v>2.1978</v>
          </cell>
          <cell r="E135">
            <v>3.0899999999999999E-3</v>
          </cell>
          <cell r="F135">
            <v>6.7999999999999996E-3</v>
          </cell>
        </row>
        <row r="136">
          <cell r="A136" t="str">
            <v>Homeless</v>
          </cell>
          <cell r="B136">
            <v>0.29762</v>
          </cell>
          <cell r="C136">
            <v>0.21368000000000001</v>
          </cell>
          <cell r="D136">
            <v>-8.3940000000000001E-2</v>
          </cell>
          <cell r="E136">
            <v>-6.4189999999999997E-2</v>
          </cell>
          <cell r="F136">
            <v>5.3899999999999998E-3</v>
          </cell>
        </row>
        <row r="137">
          <cell r="A137" t="str">
            <v>Offender</v>
          </cell>
          <cell r="B137">
            <v>4.7618999999999998</v>
          </cell>
          <cell r="C137">
            <v>3.20513</v>
          </cell>
          <cell r="D137">
            <v>-1.5567800000000001</v>
          </cell>
          <cell r="E137">
            <v>-4.2569999999999997E-2</v>
          </cell>
          <cell r="F137">
            <v>6.6280000000000006E-2</v>
          </cell>
        </row>
        <row r="138">
          <cell r="A138" t="str">
            <v>UI Claimant</v>
          </cell>
          <cell r="B138">
            <v>20.3125</v>
          </cell>
          <cell r="C138">
            <v>17.414529999999999</v>
          </cell>
          <cell r="D138">
            <v>-2.8979699999999999</v>
          </cell>
          <cell r="E138">
            <v>-2.9780000000000001E-2</v>
          </cell>
          <cell r="F138">
            <v>8.6300000000000002E-2</v>
          </cell>
        </row>
        <row r="139">
          <cell r="A139" t="str">
            <v>Unemployment Rate</v>
          </cell>
          <cell r="B139">
            <v>7.8917000000000002</v>
          </cell>
          <cell r="C139">
            <v>7.2750000000000004</v>
          </cell>
          <cell r="D139">
            <v>-0.61670000000000003</v>
          </cell>
          <cell r="E139">
            <v>3.9399999999999999E-3</v>
          </cell>
          <cell r="F139">
            <v>-2.4299999999999999E-3</v>
          </cell>
        </row>
        <row r="141">
          <cell r="A141" t="str">
            <v xml:space="preserve">California          </v>
          </cell>
        </row>
        <row r="142">
          <cell r="A142" t="str">
            <v>Measure</v>
          </cell>
          <cell r="B142" t="str">
            <v>Employment_Retention_Rate</v>
          </cell>
          <cell r="C142" t="str">
            <v>Year</v>
          </cell>
        </row>
        <row r="143">
          <cell r="A143" t="str">
            <v>State Fips Code</v>
          </cell>
          <cell r="B143">
            <v>6</v>
          </cell>
          <cell r="C143">
            <v>2011</v>
          </cell>
        </row>
        <row r="144">
          <cell r="A144" t="str">
            <v>Actual Outcome</v>
          </cell>
          <cell r="B144">
            <v>79.3</v>
          </cell>
          <cell r="C144">
            <v>2011</v>
          </cell>
        </row>
        <row r="145">
          <cell r="A145" t="str">
            <v>Total Adjustment</v>
          </cell>
          <cell r="B145">
            <v>-0.5</v>
          </cell>
          <cell r="C145">
            <v>2013</v>
          </cell>
        </row>
        <row r="146">
          <cell r="A146" t="str">
            <v>Target</v>
          </cell>
          <cell r="B146">
            <v>78.8</v>
          </cell>
          <cell r="C146">
            <v>2013</v>
          </cell>
        </row>
        <row r="148">
          <cell r="A148" t="str">
            <v>Variables</v>
          </cell>
          <cell r="B148" t="str">
            <v>Base_Year</v>
          </cell>
          <cell r="C148" t="str">
            <v>Current_Values</v>
          </cell>
          <cell r="D148" t="str">
            <v>Difference</v>
          </cell>
          <cell r="E148" t="str">
            <v>Weights</v>
          </cell>
          <cell r="F148" t="str">
            <v>Effect_Per_Factor</v>
          </cell>
        </row>
        <row r="149">
          <cell r="A149" t="str">
            <v>Female</v>
          </cell>
          <cell r="B149">
            <v>47.957099999999997</v>
          </cell>
          <cell r="C149">
            <v>44.868200000000002</v>
          </cell>
          <cell r="D149">
            <v>-3.0889000000000002</v>
          </cell>
          <cell r="E149">
            <v>7.8280000000000002E-2</v>
          </cell>
          <cell r="F149">
            <v>-0.24179</v>
          </cell>
        </row>
        <row r="150">
          <cell r="A150" t="str">
            <v>Age 26-35</v>
          </cell>
          <cell r="B150">
            <v>23.330190000000002</v>
          </cell>
          <cell r="C150">
            <v>24.155670000000001</v>
          </cell>
          <cell r="D150">
            <v>0.82548999999999995</v>
          </cell>
          <cell r="E150">
            <v>2.794E-2</v>
          </cell>
          <cell r="F150">
            <v>2.307E-2</v>
          </cell>
        </row>
        <row r="151">
          <cell r="A151" t="str">
            <v>Age 36-45</v>
          </cell>
          <cell r="B151">
            <v>20.902239999999999</v>
          </cell>
          <cell r="C151">
            <v>19.910260000000001</v>
          </cell>
          <cell r="D151">
            <v>-0.99197999999999997</v>
          </cell>
          <cell r="E151">
            <v>1.235E-2</v>
          </cell>
          <cell r="F151">
            <v>-1.225E-2</v>
          </cell>
        </row>
        <row r="152">
          <cell r="A152" t="str">
            <v>Age 46-55</v>
          </cell>
          <cell r="B152">
            <v>21.010300000000001</v>
          </cell>
          <cell r="C152">
            <v>20.914919999999999</v>
          </cell>
          <cell r="D152">
            <v>-9.5380000000000006E-2</v>
          </cell>
          <cell r="E152">
            <v>1.6160000000000001E-2</v>
          </cell>
          <cell r="F152">
            <v>-1.5399999999999999E-3</v>
          </cell>
        </row>
        <row r="153">
          <cell r="A153" t="str">
            <v>Age 56-65</v>
          </cell>
          <cell r="B153">
            <v>8.9717800000000008</v>
          </cell>
          <cell r="C153">
            <v>9.2662600000000008</v>
          </cell>
          <cell r="D153">
            <v>0.29448000000000002</v>
          </cell>
          <cell r="E153">
            <v>-3.024E-2</v>
          </cell>
          <cell r="F153">
            <v>-8.9099999999999995E-3</v>
          </cell>
        </row>
        <row r="154">
          <cell r="A154" t="str">
            <v>Age 66+</v>
          </cell>
          <cell r="B154">
            <v>1.3008299999999999</v>
          </cell>
          <cell r="C154">
            <v>1.23631</v>
          </cell>
          <cell r="D154">
            <v>-6.4519999999999994E-2</v>
          </cell>
          <cell r="E154">
            <v>-0.47904999999999998</v>
          </cell>
          <cell r="F154">
            <v>3.091E-2</v>
          </cell>
        </row>
        <row r="155">
          <cell r="A155" t="str">
            <v>Hispanic</v>
          </cell>
          <cell r="B155">
            <v>37.869149999999998</v>
          </cell>
          <cell r="C155">
            <v>38.086759999999998</v>
          </cell>
          <cell r="D155">
            <v>0.21761</v>
          </cell>
          <cell r="E155">
            <v>1.2600000000000001E-3</v>
          </cell>
          <cell r="F155">
            <v>2.7E-4</v>
          </cell>
        </row>
        <row r="156">
          <cell r="A156" t="str">
            <v>Asian</v>
          </cell>
          <cell r="B156">
            <v>7.9855600000000004</v>
          </cell>
          <cell r="C156">
            <v>8.1884499999999996</v>
          </cell>
          <cell r="D156">
            <v>0.20288999999999999</v>
          </cell>
          <cell r="E156">
            <v>3.1440000000000003E-2</v>
          </cell>
          <cell r="F156">
            <v>6.3800000000000003E-3</v>
          </cell>
        </row>
        <row r="157">
          <cell r="A157" t="str">
            <v>African American</v>
          </cell>
          <cell r="B157">
            <v>19.007760000000001</v>
          </cell>
          <cell r="C157">
            <v>19.029969999999999</v>
          </cell>
          <cell r="D157">
            <v>2.2210000000000001E-2</v>
          </cell>
          <cell r="E157">
            <v>-6.336E-2</v>
          </cell>
          <cell r="F157">
            <v>-1.41E-3</v>
          </cell>
        </row>
        <row r="158">
          <cell r="A158" t="str">
            <v>Native Hawaiian or Pacific Islander</v>
          </cell>
          <cell r="B158">
            <v>0.78241000000000005</v>
          </cell>
          <cell r="C158">
            <v>0.40234999999999999</v>
          </cell>
          <cell r="D158">
            <v>-0.38006000000000001</v>
          </cell>
          <cell r="E158">
            <v>-1.4019999999999999E-2</v>
          </cell>
          <cell r="F158">
            <v>5.3299999999999997E-3</v>
          </cell>
        </row>
        <row r="159">
          <cell r="A159" t="str">
            <v>American Indian or Alaska Native</v>
          </cell>
          <cell r="B159">
            <v>1.12985</v>
          </cell>
          <cell r="C159">
            <v>0.82665</v>
          </cell>
          <cell r="D159">
            <v>-0.30320000000000003</v>
          </cell>
          <cell r="E159">
            <v>-9.4030000000000002E-2</v>
          </cell>
          <cell r="F159">
            <v>2.8510000000000001E-2</v>
          </cell>
        </row>
        <row r="160">
          <cell r="A160" t="str">
            <v>Multiple Races</v>
          </cell>
          <cell r="B160">
            <v>1.8849100000000001</v>
          </cell>
          <cell r="C160">
            <v>2.6286900000000002</v>
          </cell>
          <cell r="D160">
            <v>0.74378</v>
          </cell>
          <cell r="E160">
            <v>-6.2359999999999999E-2</v>
          </cell>
          <cell r="F160">
            <v>-4.6379999999999998E-2</v>
          </cell>
        </row>
        <row r="161">
          <cell r="A161" t="str">
            <v>Highschool Dropout</v>
          </cell>
          <cell r="B161">
            <v>16.275790000000001</v>
          </cell>
          <cell r="C161">
            <v>12.716100000000001</v>
          </cell>
          <cell r="D161">
            <v>-3.5596999999999999</v>
          </cell>
          <cell r="E161">
            <v>-9.1910000000000006E-2</v>
          </cell>
          <cell r="F161">
            <v>0.32716000000000001</v>
          </cell>
        </row>
        <row r="162">
          <cell r="A162" t="str">
            <v>AA or PS</v>
          </cell>
          <cell r="B162">
            <v>1.043E-2</v>
          </cell>
          <cell r="C162">
            <v>6.2399999999999999E-3</v>
          </cell>
          <cell r="D162">
            <v>-4.1900000000000001E-3</v>
          </cell>
          <cell r="E162">
            <v>-6.0000000000000002E-5</v>
          </cell>
          <cell r="F162">
            <v>0</v>
          </cell>
        </row>
        <row r="163">
          <cell r="A163" t="str">
            <v>BA or MA+</v>
          </cell>
          <cell r="B163">
            <v>10.801270000000001</v>
          </cell>
          <cell r="C163">
            <v>13.38701</v>
          </cell>
          <cell r="D163">
            <v>2.5857299999999999</v>
          </cell>
          <cell r="E163">
            <v>4.1209999999999997E-2</v>
          </cell>
          <cell r="F163">
            <v>0.10656</v>
          </cell>
        </row>
        <row r="164">
          <cell r="A164" t="str">
            <v>Disabled</v>
          </cell>
          <cell r="B164">
            <v>5.2252200000000002</v>
          </cell>
          <cell r="C164">
            <v>5.3354100000000004</v>
          </cell>
          <cell r="D164">
            <v>0.11020000000000001</v>
          </cell>
          <cell r="E164">
            <v>-5.5059999999999998E-2</v>
          </cell>
          <cell r="F164">
            <v>-6.0699999999999999E-3</v>
          </cell>
        </row>
        <row r="165">
          <cell r="A165" t="str">
            <v>Veterans</v>
          </cell>
          <cell r="B165">
            <v>6.5219500000000004</v>
          </cell>
          <cell r="C165">
            <v>11.553559999999999</v>
          </cell>
          <cell r="D165">
            <v>5.0316099999999997</v>
          </cell>
          <cell r="E165">
            <v>-5.0139999999999997E-2</v>
          </cell>
          <cell r="F165">
            <v>-0.25229000000000001</v>
          </cell>
        </row>
        <row r="166">
          <cell r="A166" t="str">
            <v>Wage Before Participation</v>
          </cell>
          <cell r="B166">
            <v>34.95288</v>
          </cell>
          <cell r="C166">
            <v>28.67407</v>
          </cell>
          <cell r="D166">
            <v>-6.27881</v>
          </cell>
          <cell r="E166">
            <v>4.863E-2</v>
          </cell>
          <cell r="F166">
            <v>-0.30532999999999999</v>
          </cell>
        </row>
        <row r="167">
          <cell r="A167" t="str">
            <v>Coenrolled in WP</v>
          </cell>
          <cell r="B167">
            <v>100</v>
          </cell>
          <cell r="C167">
            <v>100</v>
          </cell>
          <cell r="D167">
            <v>0</v>
          </cell>
          <cell r="E167">
            <v>-1.5219999999999999E-2</v>
          </cell>
          <cell r="F167">
            <v>0</v>
          </cell>
        </row>
        <row r="168">
          <cell r="A168" t="str">
            <v>Limited English</v>
          </cell>
          <cell r="B168">
            <v>5.9578199999999999</v>
          </cell>
          <cell r="C168">
            <v>4.0816299999999996</v>
          </cell>
          <cell r="D168">
            <v>-1.87619</v>
          </cell>
          <cell r="E168">
            <v>8.2900000000000005E-3</v>
          </cell>
          <cell r="F168">
            <v>-1.555E-2</v>
          </cell>
        </row>
        <row r="169">
          <cell r="A169" t="str">
            <v>Single Parent</v>
          </cell>
          <cell r="B169">
            <v>14.187860000000001</v>
          </cell>
          <cell r="C169">
            <v>16.13306</v>
          </cell>
          <cell r="D169">
            <v>1.9452</v>
          </cell>
          <cell r="E169">
            <v>6.7299999999999999E-3</v>
          </cell>
          <cell r="F169">
            <v>1.3089999999999999E-2</v>
          </cell>
        </row>
        <row r="170">
          <cell r="A170" t="str">
            <v>Low Income</v>
          </cell>
          <cell r="B170">
            <v>75.747990000000001</v>
          </cell>
          <cell r="C170">
            <v>71.397369999999995</v>
          </cell>
          <cell r="D170">
            <v>-4.3506200000000002</v>
          </cell>
          <cell r="E170">
            <v>3.0899999999999999E-3</v>
          </cell>
          <cell r="F170">
            <v>-1.346E-2</v>
          </cell>
        </row>
        <row r="171">
          <cell r="A171" t="str">
            <v>Homeless</v>
          </cell>
          <cell r="B171">
            <v>5.4449699999999996</v>
          </cell>
          <cell r="C171">
            <v>5.3672800000000001</v>
          </cell>
          <cell r="D171">
            <v>-7.7679999999999999E-2</v>
          </cell>
          <cell r="E171">
            <v>-6.4189999999999997E-2</v>
          </cell>
          <cell r="F171">
            <v>4.9899999999999996E-3</v>
          </cell>
        </row>
        <row r="172">
          <cell r="A172" t="str">
            <v>Offender</v>
          </cell>
          <cell r="B172">
            <v>13.661099999999999</v>
          </cell>
          <cell r="C172">
            <v>15.89278</v>
          </cell>
          <cell r="D172">
            <v>2.2316799999999999</v>
          </cell>
          <cell r="E172">
            <v>-4.2569999999999997E-2</v>
          </cell>
          <cell r="F172">
            <v>-9.5009999999999997E-2</v>
          </cell>
        </row>
        <row r="173">
          <cell r="A173" t="str">
            <v>UI Claimant</v>
          </cell>
          <cell r="B173">
            <v>21.025359999999999</v>
          </cell>
          <cell r="C173">
            <v>22.021470000000001</v>
          </cell>
          <cell r="D173">
            <v>0.99609999999999999</v>
          </cell>
          <cell r="E173">
            <v>-2.9780000000000001E-2</v>
          </cell>
          <cell r="F173">
            <v>-2.9659999999999999E-2</v>
          </cell>
        </row>
        <row r="174">
          <cell r="A174" t="str">
            <v>Unemployment Rate</v>
          </cell>
          <cell r="B174">
            <v>12.2417</v>
          </cell>
          <cell r="C174">
            <v>10.3833</v>
          </cell>
          <cell r="D174">
            <v>-1.8584000000000001</v>
          </cell>
          <cell r="E174">
            <v>3.9399999999999999E-3</v>
          </cell>
          <cell r="F174">
            <v>-7.3299999999999997E-3</v>
          </cell>
        </row>
        <row r="176">
          <cell r="A176" t="str">
            <v xml:space="preserve">Colorado            </v>
          </cell>
        </row>
        <row r="177">
          <cell r="A177" t="str">
            <v>Measure</v>
          </cell>
          <cell r="B177" t="str">
            <v>Employment_Retention_Rate</v>
          </cell>
          <cell r="C177" t="str">
            <v>Year</v>
          </cell>
        </row>
        <row r="178">
          <cell r="A178" t="str">
            <v>State Fips Code</v>
          </cell>
          <cell r="B178">
            <v>8</v>
          </cell>
          <cell r="C178">
            <v>2011</v>
          </cell>
        </row>
        <row r="179">
          <cell r="A179" t="str">
            <v>Actual Outcome</v>
          </cell>
          <cell r="B179">
            <v>87.2</v>
          </cell>
          <cell r="C179">
            <v>2011</v>
          </cell>
        </row>
        <row r="180">
          <cell r="A180" t="str">
            <v>Total Adjustment</v>
          </cell>
          <cell r="B180">
            <v>-0.2</v>
          </cell>
          <cell r="C180">
            <v>2013</v>
          </cell>
        </row>
        <row r="181">
          <cell r="A181" t="str">
            <v>Target</v>
          </cell>
          <cell r="B181">
            <v>87</v>
          </cell>
          <cell r="C181">
            <v>2013</v>
          </cell>
        </row>
        <row r="183">
          <cell r="A183" t="str">
            <v>Variables</v>
          </cell>
          <cell r="B183" t="str">
            <v>Base_Year</v>
          </cell>
          <cell r="C183" t="str">
            <v>Current_Values</v>
          </cell>
          <cell r="D183" t="str">
            <v>Difference</v>
          </cell>
          <cell r="E183" t="str">
            <v>Weights</v>
          </cell>
          <cell r="F183" t="str">
            <v>Effect_Per_Factor</v>
          </cell>
        </row>
        <row r="184">
          <cell r="A184" t="str">
            <v>Female</v>
          </cell>
          <cell r="B184">
            <v>53.393880000000003</v>
          </cell>
          <cell r="C184">
            <v>54.166670000000003</v>
          </cell>
          <cell r="D184">
            <v>0.77278999999999998</v>
          </cell>
          <cell r="E184">
            <v>7.8280000000000002E-2</v>
          </cell>
          <cell r="F184">
            <v>6.0490000000000002E-2</v>
          </cell>
        </row>
        <row r="185">
          <cell r="A185" t="str">
            <v>Age 26-35</v>
          </cell>
          <cell r="B185">
            <v>30.210329999999999</v>
          </cell>
          <cell r="C185">
            <v>28.556909999999998</v>
          </cell>
          <cell r="D185">
            <v>-1.65341</v>
          </cell>
          <cell r="E185">
            <v>2.794E-2</v>
          </cell>
          <cell r="F185">
            <v>-4.6199999999999998E-2</v>
          </cell>
        </row>
        <row r="186">
          <cell r="A186" t="str">
            <v>Age 36-45</v>
          </cell>
          <cell r="B186">
            <v>22.323139999999999</v>
          </cell>
          <cell r="C186">
            <v>20.83333</v>
          </cell>
          <cell r="D186">
            <v>-1.4898</v>
          </cell>
          <cell r="E186">
            <v>1.235E-2</v>
          </cell>
          <cell r="F186">
            <v>-1.839E-2</v>
          </cell>
        </row>
        <row r="187">
          <cell r="A187" t="str">
            <v>Age 46-55</v>
          </cell>
          <cell r="B187">
            <v>21.797319999999999</v>
          </cell>
          <cell r="C187">
            <v>21.443090000000002</v>
          </cell>
          <cell r="D187">
            <v>-0.35422999999999999</v>
          </cell>
          <cell r="E187">
            <v>1.6160000000000001E-2</v>
          </cell>
          <cell r="F187">
            <v>-5.7200000000000003E-3</v>
          </cell>
        </row>
        <row r="188">
          <cell r="A188" t="str">
            <v>Age 56-65</v>
          </cell>
          <cell r="B188">
            <v>7.1223700000000001</v>
          </cell>
          <cell r="C188">
            <v>10.162599999999999</v>
          </cell>
          <cell r="D188">
            <v>3.0402300000000002</v>
          </cell>
          <cell r="E188">
            <v>-3.024E-2</v>
          </cell>
          <cell r="F188">
            <v>-9.1939999999999994E-2</v>
          </cell>
        </row>
        <row r="189">
          <cell r="A189" t="str">
            <v>Age 66+</v>
          </cell>
          <cell r="B189">
            <v>0.23901</v>
          </cell>
          <cell r="C189">
            <v>0.60975999999999997</v>
          </cell>
          <cell r="D189">
            <v>0.37075000000000002</v>
          </cell>
          <cell r="E189">
            <v>-0.47904999999999998</v>
          </cell>
          <cell r="F189">
            <v>-0.17760999999999999</v>
          </cell>
        </row>
        <row r="190">
          <cell r="A190" t="str">
            <v>Hispanic</v>
          </cell>
          <cell r="B190">
            <v>22.345030000000001</v>
          </cell>
          <cell r="C190">
            <v>22.746110000000002</v>
          </cell>
          <cell r="D190">
            <v>0.40109</v>
          </cell>
          <cell r="E190">
            <v>1.2600000000000001E-3</v>
          </cell>
          <cell r="F190">
            <v>5.1000000000000004E-4</v>
          </cell>
        </row>
        <row r="191">
          <cell r="A191" t="str">
            <v>Asian</v>
          </cell>
          <cell r="B191">
            <v>2.0182600000000002</v>
          </cell>
          <cell r="C191">
            <v>1.6580299999999999</v>
          </cell>
          <cell r="D191">
            <v>-0.36022999999999999</v>
          </cell>
          <cell r="E191">
            <v>3.1440000000000003E-2</v>
          </cell>
          <cell r="F191">
            <v>-1.133E-2</v>
          </cell>
        </row>
        <row r="192">
          <cell r="A192" t="str">
            <v>African American</v>
          </cell>
          <cell r="B192">
            <v>8.7938500000000008</v>
          </cell>
          <cell r="C192">
            <v>8.1865299999999994</v>
          </cell>
          <cell r="D192">
            <v>-0.60731999999999997</v>
          </cell>
          <cell r="E192">
            <v>-6.336E-2</v>
          </cell>
          <cell r="F192">
            <v>3.848E-2</v>
          </cell>
        </row>
        <row r="193">
          <cell r="A193" t="str">
            <v>Native Hawaiian or Pacific Islander</v>
          </cell>
          <cell r="B193">
            <v>0.43247999999999998</v>
          </cell>
          <cell r="C193">
            <v>0.20724999999999999</v>
          </cell>
          <cell r="D193">
            <v>-0.22523000000000001</v>
          </cell>
          <cell r="E193">
            <v>-1.4019999999999999E-2</v>
          </cell>
          <cell r="F193">
            <v>3.16E-3</v>
          </cell>
        </row>
        <row r="194">
          <cell r="A194" t="str">
            <v>American Indian or Alaska Native</v>
          </cell>
          <cell r="B194">
            <v>1.2013499999999999</v>
          </cell>
          <cell r="C194">
            <v>1.03627</v>
          </cell>
          <cell r="D194">
            <v>-0.16508</v>
          </cell>
          <cell r="E194">
            <v>-9.4030000000000002E-2</v>
          </cell>
          <cell r="F194">
            <v>1.5520000000000001E-2</v>
          </cell>
        </row>
        <row r="195">
          <cell r="A195" t="str">
            <v>Multiple Races</v>
          </cell>
          <cell r="B195">
            <v>2.5468500000000001</v>
          </cell>
          <cell r="C195">
            <v>1.60622</v>
          </cell>
          <cell r="D195">
            <v>-0.94062999999999997</v>
          </cell>
          <cell r="E195">
            <v>-6.2359999999999999E-2</v>
          </cell>
          <cell r="F195">
            <v>5.8659999999999997E-2</v>
          </cell>
        </row>
        <row r="196">
          <cell r="A196" t="str">
            <v>Highschool Dropout</v>
          </cell>
          <cell r="B196">
            <v>5.4649999999999999</v>
          </cell>
          <cell r="C196">
            <v>4.3727200000000002</v>
          </cell>
          <cell r="D196">
            <v>-1.0922799999999999</v>
          </cell>
          <cell r="E196">
            <v>-9.1910000000000006E-2</v>
          </cell>
          <cell r="F196">
            <v>0.10038999999999999</v>
          </cell>
        </row>
        <row r="197">
          <cell r="A197" t="str">
            <v>AA or PS</v>
          </cell>
          <cell r="B197">
            <v>4.7940000000000003E-2</v>
          </cell>
          <cell r="C197">
            <v>0</v>
          </cell>
          <cell r="D197">
            <v>-4.7940000000000003E-2</v>
          </cell>
          <cell r="E197">
            <v>-6.0000000000000002E-5</v>
          </cell>
          <cell r="F197">
            <v>0</v>
          </cell>
        </row>
        <row r="198">
          <cell r="A198" t="str">
            <v>BA or MA+</v>
          </cell>
          <cell r="B198">
            <v>28.33174</v>
          </cell>
          <cell r="C198">
            <v>28.11036</v>
          </cell>
          <cell r="D198">
            <v>-0.22137999999999999</v>
          </cell>
          <cell r="E198">
            <v>4.1209999999999997E-2</v>
          </cell>
          <cell r="F198">
            <v>-9.1199999999999996E-3</v>
          </cell>
        </row>
        <row r="199">
          <cell r="A199" t="str">
            <v>Disabled</v>
          </cell>
          <cell r="B199">
            <v>5.5449299999999999</v>
          </cell>
          <cell r="C199">
            <v>5.4878</v>
          </cell>
          <cell r="D199">
            <v>-5.713E-2</v>
          </cell>
          <cell r="E199">
            <v>-5.5059999999999998E-2</v>
          </cell>
          <cell r="F199">
            <v>3.15E-3</v>
          </cell>
        </row>
        <row r="200">
          <cell r="A200" t="str">
            <v>Veterans</v>
          </cell>
          <cell r="B200">
            <v>8.6520100000000006</v>
          </cell>
          <cell r="C200">
            <v>8.4857700000000005</v>
          </cell>
          <cell r="D200">
            <v>-0.16624</v>
          </cell>
          <cell r="E200">
            <v>-5.0139999999999997E-2</v>
          </cell>
          <cell r="F200">
            <v>8.3400000000000002E-3</v>
          </cell>
        </row>
        <row r="201">
          <cell r="A201" t="str">
            <v>Wage Before Participation</v>
          </cell>
          <cell r="B201">
            <v>56.91057</v>
          </cell>
          <cell r="C201">
            <v>52.949640000000002</v>
          </cell>
          <cell r="D201">
            <v>-3.9609299999999998</v>
          </cell>
          <cell r="E201">
            <v>4.863E-2</v>
          </cell>
          <cell r="F201">
            <v>-0.19262000000000001</v>
          </cell>
        </row>
        <row r="202">
          <cell r="A202" t="str">
            <v>Coenrolled in WP</v>
          </cell>
          <cell r="B202">
            <v>85.611850000000004</v>
          </cell>
          <cell r="C202">
            <v>87.39837</v>
          </cell>
          <cell r="D202">
            <v>1.7865200000000001</v>
          </cell>
          <cell r="E202">
            <v>-1.5219999999999999E-2</v>
          </cell>
          <cell r="F202">
            <v>-2.7199999999999998E-2</v>
          </cell>
        </row>
        <row r="203">
          <cell r="A203" t="str">
            <v>Limited English</v>
          </cell>
          <cell r="B203">
            <v>1.39022</v>
          </cell>
          <cell r="C203">
            <v>1.4055200000000001</v>
          </cell>
          <cell r="D203">
            <v>1.5299999999999999E-2</v>
          </cell>
          <cell r="E203">
            <v>8.2900000000000005E-3</v>
          </cell>
          <cell r="F203">
            <v>1.2999999999999999E-4</v>
          </cell>
        </row>
        <row r="204">
          <cell r="A204" t="str">
            <v>Single Parent</v>
          </cell>
          <cell r="B204">
            <v>20.23011</v>
          </cell>
          <cell r="C204">
            <v>19.98959</v>
          </cell>
          <cell r="D204">
            <v>-0.24052000000000001</v>
          </cell>
          <cell r="E204">
            <v>6.7299999999999999E-3</v>
          </cell>
          <cell r="F204">
            <v>-1.6199999999999999E-3</v>
          </cell>
        </row>
        <row r="205">
          <cell r="A205" t="str">
            <v>Low Income</v>
          </cell>
          <cell r="B205">
            <v>50.719079999999998</v>
          </cell>
          <cell r="C205">
            <v>57.47007</v>
          </cell>
          <cell r="D205">
            <v>6.7509899999999998</v>
          </cell>
          <cell r="E205">
            <v>3.0899999999999999E-3</v>
          </cell>
          <cell r="F205">
            <v>2.0889999999999999E-2</v>
          </cell>
        </row>
        <row r="206">
          <cell r="A206" t="str">
            <v>Homeless</v>
          </cell>
          <cell r="B206">
            <v>2.4448699999999999</v>
          </cell>
          <cell r="C206">
            <v>1.97814</v>
          </cell>
          <cell r="D206">
            <v>-0.46672999999999998</v>
          </cell>
          <cell r="E206">
            <v>-6.4189999999999997E-2</v>
          </cell>
          <cell r="F206">
            <v>2.9960000000000001E-2</v>
          </cell>
        </row>
        <row r="207">
          <cell r="A207" t="str">
            <v>Offender</v>
          </cell>
          <cell r="B207">
            <v>10.97795</v>
          </cell>
          <cell r="C207">
            <v>9.1098400000000002</v>
          </cell>
          <cell r="D207">
            <v>-1.8681099999999999</v>
          </cell>
          <cell r="E207">
            <v>-4.2569999999999997E-2</v>
          </cell>
          <cell r="F207">
            <v>7.9530000000000003E-2</v>
          </cell>
        </row>
        <row r="208">
          <cell r="A208" t="str">
            <v>UI Claimant</v>
          </cell>
          <cell r="B208">
            <v>28.092040000000001</v>
          </cell>
          <cell r="C208">
            <v>30.765229999999999</v>
          </cell>
          <cell r="D208">
            <v>2.6731799999999999</v>
          </cell>
          <cell r="E208">
            <v>-2.9780000000000001E-2</v>
          </cell>
          <cell r="F208">
            <v>-7.9600000000000004E-2</v>
          </cell>
        </row>
        <row r="209">
          <cell r="A209" t="str">
            <v>Unemployment Rate</v>
          </cell>
          <cell r="B209">
            <v>8.9</v>
          </cell>
          <cell r="C209">
            <v>7.9082999999999997</v>
          </cell>
          <cell r="D209">
            <v>-0.99170000000000003</v>
          </cell>
          <cell r="E209">
            <v>3.9399999999999999E-3</v>
          </cell>
          <cell r="F209">
            <v>-3.9100000000000003E-3</v>
          </cell>
        </row>
        <row r="211">
          <cell r="A211" t="str">
            <v xml:space="preserve">Connecticut         </v>
          </cell>
        </row>
        <row r="212">
          <cell r="A212" t="str">
            <v>Measure</v>
          </cell>
          <cell r="B212" t="str">
            <v>Employment_Retention_Rate</v>
          </cell>
          <cell r="C212" t="str">
            <v>Year</v>
          </cell>
        </row>
        <row r="213">
          <cell r="A213" t="str">
            <v>State Fips Code</v>
          </cell>
          <cell r="B213">
            <v>9</v>
          </cell>
          <cell r="C213">
            <v>2011</v>
          </cell>
        </row>
        <row r="214">
          <cell r="A214" t="str">
            <v>Actual Outcome</v>
          </cell>
          <cell r="B214">
            <v>87.1</v>
          </cell>
          <cell r="C214">
            <v>2011</v>
          </cell>
        </row>
        <row r="215">
          <cell r="A215" t="str">
            <v>Total Adjustment</v>
          </cell>
          <cell r="B215">
            <v>-0.9</v>
          </cell>
          <cell r="C215">
            <v>2013</v>
          </cell>
        </row>
        <row r="216">
          <cell r="A216" t="str">
            <v>Target</v>
          </cell>
          <cell r="B216">
            <v>86.2</v>
          </cell>
          <cell r="C216">
            <v>2013</v>
          </cell>
        </row>
        <row r="218">
          <cell r="A218" t="str">
            <v>Variables</v>
          </cell>
          <cell r="B218" t="str">
            <v>Base_Year</v>
          </cell>
          <cell r="C218" t="str">
            <v>Current_Values</v>
          </cell>
          <cell r="D218" t="str">
            <v>Difference</v>
          </cell>
          <cell r="E218" t="str">
            <v>Weights</v>
          </cell>
          <cell r="F218" t="str">
            <v>Effect_Per_Factor</v>
          </cell>
        </row>
        <row r="219">
          <cell r="A219" t="str">
            <v>Female</v>
          </cell>
          <cell r="B219">
            <v>59.146839999999997</v>
          </cell>
          <cell r="C219">
            <v>58.620690000000003</v>
          </cell>
          <cell r="D219">
            <v>-0.52615000000000001</v>
          </cell>
          <cell r="E219">
            <v>7.8280000000000002E-2</v>
          </cell>
          <cell r="F219">
            <v>-4.1189999999999997E-2</v>
          </cell>
        </row>
        <row r="220">
          <cell r="A220" t="str">
            <v>Age 26-35</v>
          </cell>
          <cell r="B220">
            <v>30.106639999999999</v>
          </cell>
          <cell r="C220">
            <v>28.571429999999999</v>
          </cell>
          <cell r="D220">
            <v>-1.53522</v>
          </cell>
          <cell r="E220">
            <v>2.794E-2</v>
          </cell>
          <cell r="F220">
            <v>-4.2900000000000001E-2</v>
          </cell>
        </row>
        <row r="221">
          <cell r="A221" t="str">
            <v>Age 36-45</v>
          </cell>
          <cell r="B221">
            <v>25.430679999999999</v>
          </cell>
          <cell r="C221">
            <v>24.827590000000001</v>
          </cell>
          <cell r="D221">
            <v>-0.60309000000000001</v>
          </cell>
          <cell r="E221">
            <v>1.235E-2</v>
          </cell>
          <cell r="F221">
            <v>-7.45E-3</v>
          </cell>
        </row>
        <row r="222">
          <cell r="A222" t="str">
            <v>Age 46-55</v>
          </cell>
          <cell r="B222">
            <v>18.211649999999999</v>
          </cell>
          <cell r="C222">
            <v>19.605910000000002</v>
          </cell>
          <cell r="D222">
            <v>1.3942600000000001</v>
          </cell>
          <cell r="E222">
            <v>1.6160000000000001E-2</v>
          </cell>
          <cell r="F222">
            <v>2.2530000000000001E-2</v>
          </cell>
        </row>
        <row r="223">
          <cell r="A223" t="str">
            <v>Age 56-65</v>
          </cell>
          <cell r="B223">
            <v>4.0196899999999998</v>
          </cell>
          <cell r="C223">
            <v>6.4039400000000004</v>
          </cell>
          <cell r="D223">
            <v>2.3842500000000002</v>
          </cell>
          <cell r="E223">
            <v>-3.024E-2</v>
          </cell>
          <cell r="F223">
            <v>-7.2099999999999997E-2</v>
          </cell>
        </row>
        <row r="224">
          <cell r="A224" t="str">
            <v>Age 66+</v>
          </cell>
          <cell r="B224">
            <v>0.24610000000000001</v>
          </cell>
          <cell r="C224">
            <v>0.29557</v>
          </cell>
          <cell r="D224">
            <v>4.9459999999999997E-2</v>
          </cell>
          <cell r="E224">
            <v>-0.47904999999999998</v>
          </cell>
          <cell r="F224">
            <v>-2.3699999999999999E-2</v>
          </cell>
        </row>
        <row r="225">
          <cell r="A225" t="str">
            <v>Hispanic</v>
          </cell>
          <cell r="B225">
            <v>21.856030000000001</v>
          </cell>
          <cell r="C225">
            <v>19.499479999999998</v>
          </cell>
          <cell r="D225">
            <v>-2.3565499999999999</v>
          </cell>
          <cell r="E225">
            <v>1.2600000000000001E-3</v>
          </cell>
          <cell r="F225">
            <v>-2.97E-3</v>
          </cell>
        </row>
        <row r="226">
          <cell r="A226" t="str">
            <v>Asian</v>
          </cell>
          <cell r="B226">
            <v>0.78056999999999999</v>
          </cell>
          <cell r="C226">
            <v>2.29406</v>
          </cell>
          <cell r="D226">
            <v>1.5134799999999999</v>
          </cell>
          <cell r="E226">
            <v>3.1440000000000003E-2</v>
          </cell>
          <cell r="F226">
            <v>4.7579999999999997E-2</v>
          </cell>
        </row>
        <row r="227">
          <cell r="A227" t="str">
            <v>African American</v>
          </cell>
          <cell r="B227">
            <v>40.242840000000001</v>
          </cell>
          <cell r="C227">
            <v>40.563090000000003</v>
          </cell>
          <cell r="D227">
            <v>0.32024000000000002</v>
          </cell>
          <cell r="E227">
            <v>-6.336E-2</v>
          </cell>
          <cell r="F227">
            <v>-2.0289999999999999E-2</v>
          </cell>
        </row>
        <row r="228">
          <cell r="A228" t="str">
            <v>Native Hawaiian or Pacific Islander</v>
          </cell>
          <cell r="B228">
            <v>8.6730000000000002E-2</v>
          </cell>
          <cell r="C228">
            <v>0</v>
          </cell>
          <cell r="D228">
            <v>-8.6730000000000002E-2</v>
          </cell>
          <cell r="E228">
            <v>-1.4019999999999999E-2</v>
          </cell>
          <cell r="F228">
            <v>1.2199999999999999E-3</v>
          </cell>
        </row>
        <row r="229">
          <cell r="A229" t="str">
            <v>American Indian or Alaska Native</v>
          </cell>
          <cell r="B229">
            <v>0.52037999999999995</v>
          </cell>
          <cell r="C229">
            <v>0.20855000000000001</v>
          </cell>
          <cell r="D229">
            <v>-0.31183</v>
          </cell>
          <cell r="E229">
            <v>-9.4030000000000002E-2</v>
          </cell>
          <cell r="F229">
            <v>2.9319999999999999E-2</v>
          </cell>
        </row>
        <row r="230">
          <cell r="A230" t="str">
            <v>Multiple Races</v>
          </cell>
          <cell r="B230">
            <v>2.34172</v>
          </cell>
          <cell r="C230">
            <v>1.2513000000000001</v>
          </cell>
          <cell r="D230">
            <v>-1.0904100000000001</v>
          </cell>
          <cell r="E230">
            <v>-6.2359999999999999E-2</v>
          </cell>
          <cell r="F230">
            <v>6.8000000000000005E-2</v>
          </cell>
        </row>
        <row r="231">
          <cell r="A231" t="str">
            <v>Highschool Dropout</v>
          </cell>
          <cell r="B231">
            <v>7.2727300000000001</v>
          </cell>
          <cell r="C231">
            <v>5.9436900000000001</v>
          </cell>
          <cell r="D231">
            <v>-1.32904</v>
          </cell>
          <cell r="E231">
            <v>-9.1910000000000006E-2</v>
          </cell>
          <cell r="F231">
            <v>0.12214999999999999</v>
          </cell>
        </row>
        <row r="232">
          <cell r="A232" t="str">
            <v>AA or PS</v>
          </cell>
          <cell r="B232">
            <v>7.4380199999999999</v>
          </cell>
          <cell r="C232">
            <v>8.4463000000000008</v>
          </cell>
          <cell r="D232">
            <v>1.0082800000000001</v>
          </cell>
          <cell r="E232">
            <v>-6.0000000000000002E-5</v>
          </cell>
          <cell r="F232">
            <v>-6.0000000000000002E-5</v>
          </cell>
        </row>
        <row r="233">
          <cell r="A233" t="str">
            <v>BA or MA+</v>
          </cell>
          <cell r="B233">
            <v>5.9504099999999998</v>
          </cell>
          <cell r="C233">
            <v>9.2805</v>
          </cell>
          <cell r="D233">
            <v>3.3300900000000002</v>
          </cell>
          <cell r="E233">
            <v>4.1209999999999997E-2</v>
          </cell>
          <cell r="F233">
            <v>0.13724</v>
          </cell>
        </row>
        <row r="234">
          <cell r="A234" t="str">
            <v>Disabled</v>
          </cell>
          <cell r="B234">
            <v>3.67232</v>
          </cell>
          <cell r="C234">
            <v>4.1950099999999999</v>
          </cell>
          <cell r="D234">
            <v>0.52268999999999999</v>
          </cell>
          <cell r="E234">
            <v>-5.5059999999999998E-2</v>
          </cell>
          <cell r="F234">
            <v>-2.878E-2</v>
          </cell>
        </row>
        <row r="235">
          <cell r="A235" t="str">
            <v>Veterans</v>
          </cell>
          <cell r="B235">
            <v>3.28138</v>
          </cell>
          <cell r="C235">
            <v>3.0541900000000002</v>
          </cell>
          <cell r="D235">
            <v>-0.22719</v>
          </cell>
          <cell r="E235">
            <v>-5.0139999999999997E-2</v>
          </cell>
          <cell r="F235">
            <v>1.1390000000000001E-2</v>
          </cell>
        </row>
        <row r="236">
          <cell r="A236" t="str">
            <v>Wage Before Participation</v>
          </cell>
          <cell r="B236">
            <v>48.892530000000001</v>
          </cell>
          <cell r="C236">
            <v>41.133899999999997</v>
          </cell>
          <cell r="D236">
            <v>-7.7586399999999998</v>
          </cell>
          <cell r="E236">
            <v>4.863E-2</v>
          </cell>
          <cell r="F236">
            <v>-0.37729000000000001</v>
          </cell>
        </row>
        <row r="237">
          <cell r="A237" t="str">
            <v>Coenrolled in WP</v>
          </cell>
          <cell r="B237">
            <v>71.205910000000003</v>
          </cell>
          <cell r="C237">
            <v>75.763549999999995</v>
          </cell>
          <cell r="D237">
            <v>4.5576400000000001</v>
          </cell>
          <cell r="E237">
            <v>-1.5219999999999999E-2</v>
          </cell>
          <cell r="F237">
            <v>-6.9379999999999997E-2</v>
          </cell>
        </row>
        <row r="238">
          <cell r="A238" t="str">
            <v>Limited English</v>
          </cell>
          <cell r="B238">
            <v>1.4876</v>
          </cell>
          <cell r="C238">
            <v>0.72992999999999997</v>
          </cell>
          <cell r="D238">
            <v>-0.75768000000000002</v>
          </cell>
          <cell r="E238">
            <v>8.2900000000000005E-3</v>
          </cell>
          <cell r="F238">
            <v>-6.28E-3</v>
          </cell>
        </row>
        <row r="239">
          <cell r="A239" t="str">
            <v>Single Parent</v>
          </cell>
          <cell r="B239">
            <v>31.322310000000002</v>
          </cell>
          <cell r="C239">
            <v>26.173100000000002</v>
          </cell>
          <cell r="D239">
            <v>-5.1492199999999997</v>
          </cell>
          <cell r="E239">
            <v>6.7299999999999999E-3</v>
          </cell>
          <cell r="F239">
            <v>-3.4660000000000003E-2</v>
          </cell>
        </row>
        <row r="240">
          <cell r="A240" t="str">
            <v>Low Income</v>
          </cell>
          <cell r="B240">
            <v>85.867769999999993</v>
          </cell>
          <cell r="C240">
            <v>87.382689999999997</v>
          </cell>
          <cell r="D240">
            <v>1.51492</v>
          </cell>
          <cell r="E240">
            <v>3.0899999999999999E-3</v>
          </cell>
          <cell r="F240">
            <v>4.6899999999999997E-3</v>
          </cell>
        </row>
        <row r="241">
          <cell r="A241" t="str">
            <v>Homeless</v>
          </cell>
          <cell r="B241">
            <v>2.4793400000000001</v>
          </cell>
          <cell r="C241">
            <v>3.3368099999999998</v>
          </cell>
          <cell r="D241">
            <v>0.85746999999999995</v>
          </cell>
          <cell r="E241">
            <v>-6.4189999999999997E-2</v>
          </cell>
          <cell r="F241">
            <v>-5.5039999999999999E-2</v>
          </cell>
        </row>
        <row r="242">
          <cell r="A242" t="str">
            <v>Offender</v>
          </cell>
          <cell r="B242">
            <v>21.23967</v>
          </cell>
          <cell r="C242">
            <v>26.798749999999998</v>
          </cell>
          <cell r="D242">
            <v>5.5590799999999998</v>
          </cell>
          <cell r="E242">
            <v>-4.2569999999999997E-2</v>
          </cell>
          <cell r="F242">
            <v>-0.23666999999999999</v>
          </cell>
        </row>
        <row r="243">
          <cell r="A243" t="str">
            <v>UI Claimant</v>
          </cell>
          <cell r="B243">
            <v>22.479340000000001</v>
          </cell>
          <cell r="C243">
            <v>31.69969</v>
          </cell>
          <cell r="D243">
            <v>9.2203499999999998</v>
          </cell>
          <cell r="E243">
            <v>-2.9780000000000001E-2</v>
          </cell>
          <cell r="F243">
            <v>-0.27456000000000003</v>
          </cell>
        </row>
        <row r="244">
          <cell r="A244" t="str">
            <v>Unemployment Rate</v>
          </cell>
          <cell r="B244">
            <v>9.3167000000000009</v>
          </cell>
          <cell r="C244">
            <v>8.35</v>
          </cell>
          <cell r="D244">
            <v>-0.9667</v>
          </cell>
          <cell r="E244">
            <v>3.9399999999999999E-3</v>
          </cell>
          <cell r="F244">
            <v>-3.81E-3</v>
          </cell>
        </row>
        <row r="246">
          <cell r="A246" t="str">
            <v xml:space="preserve">Delaware            </v>
          </cell>
        </row>
        <row r="247">
          <cell r="A247" t="str">
            <v>Measure</v>
          </cell>
          <cell r="B247" t="str">
            <v>Employment_Retention_Rate</v>
          </cell>
          <cell r="C247" t="str">
            <v>Year</v>
          </cell>
        </row>
        <row r="248">
          <cell r="A248" t="str">
            <v>State Fips Code</v>
          </cell>
          <cell r="B248">
            <v>10</v>
          </cell>
          <cell r="C248">
            <v>2011</v>
          </cell>
        </row>
        <row r="249">
          <cell r="A249" t="str">
            <v>Actual Outcome</v>
          </cell>
          <cell r="B249">
            <v>84.1</v>
          </cell>
          <cell r="C249">
            <v>2011</v>
          </cell>
        </row>
        <row r="250">
          <cell r="A250" t="str">
            <v>Total Adjustment</v>
          </cell>
          <cell r="B250">
            <v>2.4</v>
          </cell>
          <cell r="C250">
            <v>2013</v>
          </cell>
        </row>
        <row r="251">
          <cell r="A251" t="str">
            <v>Target</v>
          </cell>
          <cell r="B251">
            <v>86.5</v>
          </cell>
          <cell r="C251">
            <v>2013</v>
          </cell>
        </row>
        <row r="253">
          <cell r="A253" t="str">
            <v>Variables</v>
          </cell>
          <cell r="B253" t="str">
            <v>Base_Year</v>
          </cell>
          <cell r="C253" t="str">
            <v>Current_Values</v>
          </cell>
          <cell r="D253" t="str">
            <v>Difference</v>
          </cell>
          <cell r="E253" t="str">
            <v>Weights</v>
          </cell>
          <cell r="F253" t="str">
            <v>Effect_Per_Factor</v>
          </cell>
        </row>
        <row r="254">
          <cell r="A254" t="str">
            <v>Female</v>
          </cell>
          <cell r="B254">
            <v>70.996440000000007</v>
          </cell>
          <cell r="C254">
            <v>77.419349999999994</v>
          </cell>
          <cell r="D254">
            <v>6.4229099999999999</v>
          </cell>
          <cell r="E254">
            <v>7.8280000000000002E-2</v>
          </cell>
          <cell r="F254">
            <v>0.50277000000000005</v>
          </cell>
        </row>
        <row r="255">
          <cell r="A255" t="str">
            <v>Age 26-35</v>
          </cell>
          <cell r="B255">
            <v>22.95374</v>
          </cell>
          <cell r="C255">
            <v>28.225809999999999</v>
          </cell>
          <cell r="D255">
            <v>5.2720700000000003</v>
          </cell>
          <cell r="E255">
            <v>2.794E-2</v>
          </cell>
          <cell r="F255">
            <v>0.14731</v>
          </cell>
        </row>
        <row r="256">
          <cell r="A256" t="str">
            <v>Age 36-45</v>
          </cell>
          <cell r="B256">
            <v>21.174379999999999</v>
          </cell>
          <cell r="C256">
            <v>18.951609999999999</v>
          </cell>
          <cell r="D256">
            <v>-2.2227600000000001</v>
          </cell>
          <cell r="E256">
            <v>1.235E-2</v>
          </cell>
          <cell r="F256">
            <v>-2.7439999999999999E-2</v>
          </cell>
        </row>
        <row r="257">
          <cell r="A257" t="str">
            <v>Age 46-55</v>
          </cell>
          <cell r="B257">
            <v>21.530249999999999</v>
          </cell>
          <cell r="C257">
            <v>13.30645</v>
          </cell>
          <cell r="D257">
            <v>-8.2238000000000007</v>
          </cell>
          <cell r="E257">
            <v>1.6160000000000001E-2</v>
          </cell>
          <cell r="F257">
            <v>-0.13289000000000001</v>
          </cell>
        </row>
        <row r="258">
          <cell r="A258" t="str">
            <v>Age 56-65</v>
          </cell>
          <cell r="B258">
            <v>9.4306000000000001</v>
          </cell>
          <cell r="C258">
            <v>2.8225799999999999</v>
          </cell>
          <cell r="D258">
            <v>-6.6080199999999998</v>
          </cell>
          <cell r="E258">
            <v>-3.024E-2</v>
          </cell>
          <cell r="F258">
            <v>0.19983000000000001</v>
          </cell>
        </row>
        <row r="259">
          <cell r="A259" t="str">
            <v>Age 66+</v>
          </cell>
          <cell r="B259">
            <v>1.06762</v>
          </cell>
          <cell r="C259">
            <v>0</v>
          </cell>
          <cell r="D259">
            <v>-1.06762</v>
          </cell>
          <cell r="E259">
            <v>-0.47904999999999998</v>
          </cell>
          <cell r="F259">
            <v>0.51144000000000001</v>
          </cell>
        </row>
        <row r="260">
          <cell r="A260" t="str">
            <v>Hispanic</v>
          </cell>
          <cell r="B260">
            <v>3.6101100000000002</v>
          </cell>
          <cell r="C260">
            <v>7.0539399999999999</v>
          </cell>
          <cell r="D260">
            <v>3.4438300000000002</v>
          </cell>
          <cell r="E260">
            <v>1.2600000000000001E-3</v>
          </cell>
          <cell r="F260">
            <v>4.3400000000000001E-3</v>
          </cell>
        </row>
        <row r="261">
          <cell r="A261" t="str">
            <v>Asian</v>
          </cell>
          <cell r="B261">
            <v>0.72202</v>
          </cell>
          <cell r="C261">
            <v>0</v>
          </cell>
          <cell r="D261">
            <v>-0.72202</v>
          </cell>
          <cell r="E261">
            <v>3.1440000000000003E-2</v>
          </cell>
          <cell r="F261">
            <v>-2.2700000000000001E-2</v>
          </cell>
        </row>
        <row r="262">
          <cell r="A262" t="str">
            <v>African American</v>
          </cell>
          <cell r="B262">
            <v>52.166060000000002</v>
          </cell>
          <cell r="C262">
            <v>59.751040000000003</v>
          </cell>
          <cell r="D262">
            <v>7.5849700000000002</v>
          </cell>
          <cell r="E262">
            <v>-6.336E-2</v>
          </cell>
          <cell r="F262">
            <v>-0.48060000000000003</v>
          </cell>
        </row>
        <row r="263">
          <cell r="A263" t="str">
            <v>Native Hawaiian or Pacific Islander</v>
          </cell>
          <cell r="B263">
            <v>0.36101</v>
          </cell>
          <cell r="C263">
            <v>0</v>
          </cell>
          <cell r="D263">
            <v>-0.36101</v>
          </cell>
          <cell r="E263">
            <v>-1.4019999999999999E-2</v>
          </cell>
          <cell r="F263">
            <v>5.0600000000000003E-3</v>
          </cell>
        </row>
        <row r="264">
          <cell r="A264" t="str">
            <v>American Indian or Alaska Native</v>
          </cell>
          <cell r="B264">
            <v>0</v>
          </cell>
          <cell r="C264">
            <v>0.41493999999999998</v>
          </cell>
          <cell r="D264">
            <v>0.41493999999999998</v>
          </cell>
          <cell r="E264">
            <v>-9.4030000000000002E-2</v>
          </cell>
          <cell r="F264">
            <v>-3.9019999999999999E-2</v>
          </cell>
        </row>
        <row r="265">
          <cell r="A265" t="str">
            <v>Multiple Races</v>
          </cell>
          <cell r="B265">
            <v>0.90253000000000005</v>
          </cell>
          <cell r="C265">
            <v>1.24481</v>
          </cell>
          <cell r="D265">
            <v>0.34228999999999998</v>
          </cell>
          <cell r="E265">
            <v>-6.2359999999999999E-2</v>
          </cell>
          <cell r="F265">
            <v>-2.1340000000000001E-2</v>
          </cell>
        </row>
        <row r="266">
          <cell r="A266" t="str">
            <v>Highschool Dropout</v>
          </cell>
          <cell r="B266">
            <v>7.4733099999999997</v>
          </cell>
          <cell r="C266">
            <v>2.8225799999999999</v>
          </cell>
          <cell r="D266">
            <v>-4.6507300000000003</v>
          </cell>
          <cell r="E266">
            <v>-9.1910000000000006E-2</v>
          </cell>
          <cell r="F266">
            <v>0.42742999999999998</v>
          </cell>
        </row>
        <row r="267">
          <cell r="A267" t="str">
            <v>AA or PS</v>
          </cell>
          <cell r="B267">
            <v>6.22776</v>
          </cell>
          <cell r="C267">
            <v>4.4354800000000001</v>
          </cell>
          <cell r="D267">
            <v>-1.79227</v>
          </cell>
          <cell r="E267">
            <v>-6.0000000000000002E-5</v>
          </cell>
          <cell r="F267">
            <v>1.1E-4</v>
          </cell>
        </row>
        <row r="268">
          <cell r="A268" t="str">
            <v>BA or MA+</v>
          </cell>
          <cell r="B268">
            <v>8.3629899999999999</v>
          </cell>
          <cell r="C268">
            <v>6.0483900000000004</v>
          </cell>
          <cell r="D268">
            <v>-2.3146</v>
          </cell>
          <cell r="E268">
            <v>4.1209999999999997E-2</v>
          </cell>
          <cell r="F268">
            <v>-9.5390000000000003E-2</v>
          </cell>
        </row>
        <row r="269">
          <cell r="A269" t="str">
            <v>Disabled</v>
          </cell>
          <cell r="B269">
            <v>5.2064599999999999</v>
          </cell>
          <cell r="C269">
            <v>2.8688500000000001</v>
          </cell>
          <cell r="D269">
            <v>-2.3376100000000002</v>
          </cell>
          <cell r="E269">
            <v>-5.5059999999999998E-2</v>
          </cell>
          <cell r="F269">
            <v>0.12870000000000001</v>
          </cell>
        </row>
        <row r="270">
          <cell r="A270" t="str">
            <v>Veterans</v>
          </cell>
          <cell r="B270">
            <v>7.4733099999999997</v>
          </cell>
          <cell r="C270">
            <v>2.01613</v>
          </cell>
          <cell r="D270">
            <v>-5.4571800000000001</v>
          </cell>
          <cell r="E270">
            <v>-5.0139999999999997E-2</v>
          </cell>
          <cell r="F270">
            <v>0.27362999999999998</v>
          </cell>
        </row>
        <row r="271">
          <cell r="A271" t="str">
            <v>Wage Before Participation</v>
          </cell>
          <cell r="B271">
            <v>53.202849999999998</v>
          </cell>
          <cell r="C271">
            <v>59.788359999999997</v>
          </cell>
          <cell r="D271">
            <v>6.5855100000000002</v>
          </cell>
          <cell r="E271">
            <v>4.863E-2</v>
          </cell>
          <cell r="F271">
            <v>0.32024999999999998</v>
          </cell>
        </row>
        <row r="272">
          <cell r="A272" t="str">
            <v>Coenrolled in WP</v>
          </cell>
          <cell r="B272">
            <v>8.8968000000000007</v>
          </cell>
          <cell r="C272">
            <v>8.4677399999999992</v>
          </cell>
          <cell r="D272">
            <v>-0.42906</v>
          </cell>
          <cell r="E272">
            <v>-1.5219999999999999E-2</v>
          </cell>
          <cell r="F272">
            <v>6.5300000000000002E-3</v>
          </cell>
        </row>
        <row r="273">
          <cell r="A273" t="str">
            <v>Limited English</v>
          </cell>
          <cell r="B273">
            <v>2.4910999999999999</v>
          </cell>
          <cell r="C273">
            <v>2.01613</v>
          </cell>
          <cell r="D273">
            <v>-0.47497</v>
          </cell>
          <cell r="E273">
            <v>8.2900000000000005E-3</v>
          </cell>
          <cell r="F273">
            <v>-3.9399999999999999E-3</v>
          </cell>
        </row>
        <row r="274">
          <cell r="A274" t="str">
            <v>Single Parent</v>
          </cell>
          <cell r="B274">
            <v>36.832740000000001</v>
          </cell>
          <cell r="C274">
            <v>47.580649999999999</v>
          </cell>
          <cell r="D274">
            <v>10.7479</v>
          </cell>
          <cell r="E274">
            <v>6.7299999999999999E-3</v>
          </cell>
          <cell r="F274">
            <v>7.2340000000000002E-2</v>
          </cell>
        </row>
        <row r="275">
          <cell r="A275" t="str">
            <v>Low Income</v>
          </cell>
          <cell r="B275">
            <v>60.14235</v>
          </cell>
          <cell r="C275">
            <v>68.145160000000004</v>
          </cell>
          <cell r="D275">
            <v>8.0028100000000002</v>
          </cell>
          <cell r="E275">
            <v>3.0899999999999999E-3</v>
          </cell>
          <cell r="F275">
            <v>2.4760000000000001E-2</v>
          </cell>
        </row>
        <row r="276">
          <cell r="A276" t="str">
            <v>Homeless</v>
          </cell>
          <cell r="B276">
            <v>0.88968000000000003</v>
          </cell>
          <cell r="C276">
            <v>0.80645</v>
          </cell>
          <cell r="D276">
            <v>-8.3229999999999998E-2</v>
          </cell>
          <cell r="E276">
            <v>-6.4189999999999997E-2</v>
          </cell>
          <cell r="F276">
            <v>5.3400000000000001E-3</v>
          </cell>
        </row>
        <row r="277">
          <cell r="A277" t="str">
            <v>Offender</v>
          </cell>
          <cell r="B277">
            <v>5.1601400000000002</v>
          </cell>
          <cell r="C277">
            <v>2.4193500000000001</v>
          </cell>
          <cell r="D277">
            <v>-2.7407900000000001</v>
          </cell>
          <cell r="E277">
            <v>-4.2569999999999997E-2</v>
          </cell>
          <cell r="F277">
            <v>0.11669</v>
          </cell>
        </row>
        <row r="278">
          <cell r="A278" t="str">
            <v>UI Claimant</v>
          </cell>
          <cell r="B278">
            <v>43.416370000000001</v>
          </cell>
          <cell r="C278">
            <v>27.419350000000001</v>
          </cell>
          <cell r="D278">
            <v>-15.997019999999999</v>
          </cell>
          <cell r="E278">
            <v>-2.9780000000000001E-2</v>
          </cell>
          <cell r="F278">
            <v>0.47636000000000001</v>
          </cell>
        </row>
        <row r="279">
          <cell r="A279" t="str">
            <v>Unemployment Rate</v>
          </cell>
          <cell r="B279">
            <v>7.75</v>
          </cell>
          <cell r="C279">
            <v>7.15</v>
          </cell>
          <cell r="D279">
            <v>-0.6</v>
          </cell>
          <cell r="E279">
            <v>3.9399999999999999E-3</v>
          </cell>
          <cell r="F279">
            <v>-2.3700000000000001E-3</v>
          </cell>
        </row>
        <row r="281">
          <cell r="A281" t="str">
            <v>District of Columbia</v>
          </cell>
        </row>
        <row r="282">
          <cell r="A282" t="str">
            <v>Measure</v>
          </cell>
          <cell r="B282" t="str">
            <v>Employment_Retention_Rate</v>
          </cell>
          <cell r="C282" t="str">
            <v>Year</v>
          </cell>
        </row>
        <row r="283">
          <cell r="A283" t="str">
            <v>State Fips Code</v>
          </cell>
          <cell r="B283">
            <v>11</v>
          </cell>
          <cell r="C283">
            <v>2011</v>
          </cell>
        </row>
        <row r="284">
          <cell r="A284" t="str">
            <v>Actual Outcome</v>
          </cell>
          <cell r="B284">
            <v>77.599999999999994</v>
          </cell>
          <cell r="C284">
            <v>2011</v>
          </cell>
        </row>
        <row r="285">
          <cell r="A285" t="str">
            <v>Total Adjustment</v>
          </cell>
          <cell r="B285">
            <v>-0.5</v>
          </cell>
          <cell r="C285">
            <v>2013</v>
          </cell>
        </row>
        <row r="286">
          <cell r="A286" t="str">
            <v>Target</v>
          </cell>
          <cell r="B286">
            <v>77.099999999999994</v>
          </cell>
          <cell r="C286">
            <v>2013</v>
          </cell>
        </row>
        <row r="288">
          <cell r="A288" t="str">
            <v>Variables</v>
          </cell>
          <cell r="B288" t="str">
            <v>Base_Year</v>
          </cell>
          <cell r="C288" t="str">
            <v>Current_Values</v>
          </cell>
          <cell r="D288" t="str">
            <v>Difference</v>
          </cell>
          <cell r="E288" t="str">
            <v>Weights</v>
          </cell>
          <cell r="F288" t="str">
            <v>Effect_Per_Factor</v>
          </cell>
        </row>
        <row r="289">
          <cell r="A289" t="str">
            <v>Female</v>
          </cell>
          <cell r="B289">
            <v>46.852519999999998</v>
          </cell>
          <cell r="C289">
            <v>52.045450000000002</v>
          </cell>
          <cell r="D289">
            <v>5.1929400000000001</v>
          </cell>
          <cell r="E289">
            <v>7.8280000000000002E-2</v>
          </cell>
          <cell r="F289">
            <v>0.40649000000000002</v>
          </cell>
        </row>
        <row r="290">
          <cell r="A290" t="str">
            <v>Age 26-35</v>
          </cell>
          <cell r="B290">
            <v>22.751799999999999</v>
          </cell>
          <cell r="C290">
            <v>22.61364</v>
          </cell>
          <cell r="D290">
            <v>-0.13816000000000001</v>
          </cell>
          <cell r="E290">
            <v>2.794E-2</v>
          </cell>
          <cell r="F290">
            <v>-3.8600000000000001E-3</v>
          </cell>
        </row>
        <row r="291">
          <cell r="A291" t="str">
            <v>Age 36-45</v>
          </cell>
          <cell r="B291">
            <v>22.302160000000001</v>
          </cell>
          <cell r="C291">
            <v>18.63636</v>
          </cell>
          <cell r="D291">
            <v>-3.6657899999999999</v>
          </cell>
          <cell r="E291">
            <v>1.235E-2</v>
          </cell>
          <cell r="F291">
            <v>-4.5249999999999999E-2</v>
          </cell>
        </row>
        <row r="292">
          <cell r="A292" t="str">
            <v>Age 46-55</v>
          </cell>
          <cell r="B292">
            <v>22.841729999999998</v>
          </cell>
          <cell r="C292">
            <v>24.204550000000001</v>
          </cell>
          <cell r="D292">
            <v>1.3628199999999999</v>
          </cell>
          <cell r="E292">
            <v>1.6160000000000001E-2</v>
          </cell>
          <cell r="F292">
            <v>2.2020000000000001E-2</v>
          </cell>
        </row>
        <row r="293">
          <cell r="A293" t="str">
            <v>Age 56-65</v>
          </cell>
          <cell r="B293">
            <v>6.9244599999999998</v>
          </cell>
          <cell r="C293">
            <v>10.11364</v>
          </cell>
          <cell r="D293">
            <v>3.1891799999999999</v>
          </cell>
          <cell r="E293">
            <v>-3.024E-2</v>
          </cell>
          <cell r="F293">
            <v>-9.6439999999999998E-2</v>
          </cell>
        </row>
        <row r="294">
          <cell r="A294" t="str">
            <v>Age 66+</v>
          </cell>
          <cell r="B294">
            <v>0.53956999999999999</v>
          </cell>
          <cell r="C294">
            <v>0.90908999999999995</v>
          </cell>
          <cell r="D294">
            <v>0.36952000000000002</v>
          </cell>
          <cell r="E294">
            <v>-0.47904999999999998</v>
          </cell>
          <cell r="F294">
            <v>-0.17702000000000001</v>
          </cell>
        </row>
        <row r="295">
          <cell r="A295" t="str">
            <v>Hispanic</v>
          </cell>
          <cell r="B295">
            <v>2.4231099999999999</v>
          </cell>
          <cell r="C295">
            <v>5.1344700000000003</v>
          </cell>
          <cell r="D295">
            <v>2.71136</v>
          </cell>
          <cell r="E295">
            <v>1.2600000000000001E-3</v>
          </cell>
          <cell r="F295">
            <v>3.4199999999999999E-3</v>
          </cell>
        </row>
        <row r="296">
          <cell r="A296" t="str">
            <v>Asian</v>
          </cell>
          <cell r="B296">
            <v>0.37279000000000001</v>
          </cell>
          <cell r="C296">
            <v>0.48899999999999999</v>
          </cell>
          <cell r="D296">
            <v>0.11620999999999999</v>
          </cell>
          <cell r="E296">
            <v>3.1440000000000003E-2</v>
          </cell>
          <cell r="F296">
            <v>3.65E-3</v>
          </cell>
        </row>
        <row r="297">
          <cell r="A297" t="str">
            <v>African American</v>
          </cell>
          <cell r="B297">
            <v>91.98509</v>
          </cell>
          <cell r="C297">
            <v>88.264060000000001</v>
          </cell>
          <cell r="D297">
            <v>-3.7210299999999998</v>
          </cell>
          <cell r="E297">
            <v>-6.336E-2</v>
          </cell>
          <cell r="F297">
            <v>0.23577000000000001</v>
          </cell>
        </row>
        <row r="298">
          <cell r="A298" t="str">
            <v>Native Hawaiian or Pacific Islander</v>
          </cell>
          <cell r="B298">
            <v>0</v>
          </cell>
          <cell r="C298">
            <v>0.12225</v>
          </cell>
          <cell r="D298">
            <v>0.12225</v>
          </cell>
          <cell r="E298">
            <v>-1.4019999999999999E-2</v>
          </cell>
          <cell r="F298">
            <v>-1.7099999999999999E-3</v>
          </cell>
        </row>
        <row r="299">
          <cell r="A299" t="str">
            <v>American Indian or Alaska Native</v>
          </cell>
          <cell r="B299">
            <v>0.37279000000000001</v>
          </cell>
          <cell r="C299">
            <v>0.12225</v>
          </cell>
          <cell r="D299">
            <v>-0.25053999999999998</v>
          </cell>
          <cell r="E299">
            <v>-9.4030000000000002E-2</v>
          </cell>
          <cell r="F299">
            <v>2.3560000000000001E-2</v>
          </cell>
        </row>
        <row r="300">
          <cell r="A300" t="str">
            <v>Multiple Races</v>
          </cell>
          <cell r="B300">
            <v>1.0251600000000001</v>
          </cell>
          <cell r="C300">
            <v>2.56724</v>
          </cell>
          <cell r="D300">
            <v>1.5420700000000001</v>
          </cell>
          <cell r="E300">
            <v>-6.2359999999999999E-2</v>
          </cell>
          <cell r="F300">
            <v>-9.6159999999999995E-2</v>
          </cell>
        </row>
        <row r="301">
          <cell r="A301" t="str">
            <v>Highschool Dropout</v>
          </cell>
          <cell r="B301">
            <v>1.3953500000000001</v>
          </cell>
          <cell r="C301">
            <v>7.5987799999999996</v>
          </cell>
          <cell r="D301">
            <v>6.2034399999999996</v>
          </cell>
          <cell r="E301">
            <v>-9.1910000000000006E-2</v>
          </cell>
          <cell r="F301">
            <v>-0.57013000000000003</v>
          </cell>
        </row>
        <row r="302">
          <cell r="A302" t="str">
            <v>AA or PS</v>
          </cell>
          <cell r="B302">
            <v>3.1395300000000002</v>
          </cell>
          <cell r="C302">
            <v>2.88754</v>
          </cell>
          <cell r="D302">
            <v>-0.252</v>
          </cell>
          <cell r="E302">
            <v>-6.0000000000000002E-5</v>
          </cell>
          <cell r="F302">
            <v>1.0000000000000001E-5</v>
          </cell>
        </row>
        <row r="303">
          <cell r="A303" t="str">
            <v>BA or MA+</v>
          </cell>
          <cell r="B303">
            <v>11.51163</v>
          </cell>
          <cell r="C303">
            <v>13.677809999999999</v>
          </cell>
          <cell r="D303">
            <v>2.1661800000000002</v>
          </cell>
          <cell r="E303">
            <v>4.1209999999999997E-2</v>
          </cell>
          <cell r="F303">
            <v>8.9270000000000002E-2</v>
          </cell>
        </row>
        <row r="304">
          <cell r="A304" t="str">
            <v>Disabled</v>
          </cell>
          <cell r="B304">
            <v>2.33813</v>
          </cell>
          <cell r="C304">
            <v>3.9772699999999999</v>
          </cell>
          <cell r="D304">
            <v>1.63914</v>
          </cell>
          <cell r="E304">
            <v>-5.5059999999999998E-2</v>
          </cell>
          <cell r="F304">
            <v>-9.0240000000000001E-2</v>
          </cell>
        </row>
        <row r="305">
          <cell r="A305" t="str">
            <v>Veterans</v>
          </cell>
          <cell r="B305">
            <v>5.66547</v>
          </cell>
          <cell r="C305">
            <v>6.25</v>
          </cell>
          <cell r="D305">
            <v>0.58452999999999999</v>
          </cell>
          <cell r="E305">
            <v>-5.0139999999999997E-2</v>
          </cell>
          <cell r="F305">
            <v>-2.9309999999999999E-2</v>
          </cell>
        </row>
        <row r="306">
          <cell r="A306" t="str">
            <v>Wage Before Participation</v>
          </cell>
          <cell r="B306">
            <v>40.557549999999999</v>
          </cell>
          <cell r="C306">
            <v>37.01211</v>
          </cell>
          <cell r="D306">
            <v>-3.5454400000000001</v>
          </cell>
          <cell r="E306">
            <v>4.863E-2</v>
          </cell>
          <cell r="F306">
            <v>-0.17241000000000001</v>
          </cell>
        </row>
        <row r="307">
          <cell r="A307" t="str">
            <v>Coenrolled in WP</v>
          </cell>
          <cell r="B307">
            <v>99.460430000000002</v>
          </cell>
          <cell r="C307">
            <v>99.545450000000002</v>
          </cell>
          <cell r="D307">
            <v>8.5019999999999998E-2</v>
          </cell>
          <cell r="E307">
            <v>-1.5219999999999999E-2</v>
          </cell>
          <cell r="F307">
            <v>-1.2899999999999999E-3</v>
          </cell>
        </row>
        <row r="308">
          <cell r="A308" t="str">
            <v>Limited English</v>
          </cell>
          <cell r="B308">
            <v>0.34883999999999998</v>
          </cell>
          <cell r="C308">
            <v>1.8237099999999999</v>
          </cell>
          <cell r="D308">
            <v>1.4748699999999999</v>
          </cell>
          <cell r="E308">
            <v>8.2900000000000005E-3</v>
          </cell>
          <cell r="F308">
            <v>1.223E-2</v>
          </cell>
        </row>
        <row r="309">
          <cell r="A309" t="str">
            <v>Single Parent</v>
          </cell>
          <cell r="B309">
            <v>13.720929999999999</v>
          </cell>
          <cell r="C309">
            <v>15.653499999999999</v>
          </cell>
          <cell r="D309">
            <v>1.9325699999999999</v>
          </cell>
          <cell r="E309">
            <v>6.7299999999999999E-3</v>
          </cell>
          <cell r="F309">
            <v>1.3010000000000001E-2</v>
          </cell>
        </row>
        <row r="310">
          <cell r="A310" t="str">
            <v>Low Income</v>
          </cell>
          <cell r="B310">
            <v>82.209299999999999</v>
          </cell>
          <cell r="C310">
            <v>84.954409999999996</v>
          </cell>
          <cell r="D310">
            <v>2.7450999999999999</v>
          </cell>
          <cell r="E310">
            <v>3.0899999999999999E-3</v>
          </cell>
          <cell r="F310">
            <v>8.4899999999999993E-3</v>
          </cell>
        </row>
        <row r="311">
          <cell r="A311" t="str">
            <v>Homeless</v>
          </cell>
          <cell r="B311">
            <v>2.9069799999999999</v>
          </cell>
          <cell r="C311">
            <v>4.4072899999999997</v>
          </cell>
          <cell r="D311">
            <v>1.5003200000000001</v>
          </cell>
          <cell r="E311">
            <v>-6.4189999999999997E-2</v>
          </cell>
          <cell r="F311">
            <v>-9.6310000000000007E-2</v>
          </cell>
        </row>
        <row r="312">
          <cell r="A312" t="str">
            <v>Offender</v>
          </cell>
          <cell r="B312">
            <v>16.976739999999999</v>
          </cell>
          <cell r="C312">
            <v>12.006080000000001</v>
          </cell>
          <cell r="D312">
            <v>-4.9706700000000001</v>
          </cell>
          <cell r="E312">
            <v>-4.2569999999999997E-2</v>
          </cell>
          <cell r="F312">
            <v>0.21162</v>
          </cell>
        </row>
        <row r="313">
          <cell r="A313" t="str">
            <v>UI Claimant</v>
          </cell>
          <cell r="B313">
            <v>28.25581</v>
          </cell>
          <cell r="C313">
            <v>31.610939999999999</v>
          </cell>
          <cell r="D313">
            <v>3.3551299999999999</v>
          </cell>
          <cell r="E313">
            <v>-2.9780000000000001E-2</v>
          </cell>
          <cell r="F313">
            <v>-9.9909999999999999E-2</v>
          </cell>
        </row>
        <row r="314">
          <cell r="A314" t="str">
            <v>Unemployment Rate</v>
          </cell>
          <cell r="B314">
            <v>9.9499999999999993</v>
          </cell>
          <cell r="C314">
            <v>8.9</v>
          </cell>
          <cell r="D314">
            <v>-1.05</v>
          </cell>
          <cell r="E314">
            <v>3.9399999999999999E-3</v>
          </cell>
          <cell r="F314">
            <v>-4.1399999999999996E-3</v>
          </cell>
        </row>
        <row r="316">
          <cell r="A316" t="str">
            <v xml:space="preserve">Florida             </v>
          </cell>
        </row>
        <row r="317">
          <cell r="A317" t="str">
            <v>Measure</v>
          </cell>
          <cell r="B317" t="str">
            <v>Employment_Retention_Rate</v>
          </cell>
          <cell r="C317" t="str">
            <v>Year</v>
          </cell>
        </row>
        <row r="318">
          <cell r="A318" t="str">
            <v>State Fips Code</v>
          </cell>
          <cell r="B318">
            <v>12</v>
          </cell>
          <cell r="C318">
            <v>2011</v>
          </cell>
        </row>
        <row r="319">
          <cell r="A319" t="str">
            <v>Actual Outcome</v>
          </cell>
          <cell r="B319">
            <v>91.8</v>
          </cell>
          <cell r="C319">
            <v>2011</v>
          </cell>
        </row>
        <row r="320">
          <cell r="A320" t="str">
            <v>Total Adjustment</v>
          </cell>
          <cell r="B320">
            <v>-0.9</v>
          </cell>
          <cell r="C320">
            <v>2013</v>
          </cell>
        </row>
        <row r="321">
          <cell r="A321" t="str">
            <v>Target</v>
          </cell>
          <cell r="B321">
            <v>90.9</v>
          </cell>
          <cell r="C321">
            <v>2013</v>
          </cell>
        </row>
        <row r="323">
          <cell r="A323" t="str">
            <v>Variables</v>
          </cell>
          <cell r="B323" t="str">
            <v>Base_Year</v>
          </cell>
          <cell r="C323" t="str">
            <v>Current_Values</v>
          </cell>
          <cell r="D323" t="str">
            <v>Difference</v>
          </cell>
          <cell r="E323" t="str">
            <v>Weights</v>
          </cell>
          <cell r="F323" t="str">
            <v>Effect_Per_Factor</v>
          </cell>
        </row>
        <row r="324">
          <cell r="A324" t="str">
            <v>Female</v>
          </cell>
          <cell r="B324">
            <v>58.427410000000002</v>
          </cell>
          <cell r="C324">
            <v>60.657229999999998</v>
          </cell>
          <cell r="D324">
            <v>2.2298200000000001</v>
          </cell>
          <cell r="E324">
            <v>7.8280000000000002E-2</v>
          </cell>
          <cell r="F324">
            <v>0.17455000000000001</v>
          </cell>
        </row>
        <row r="325">
          <cell r="A325" t="str">
            <v>Age 26-35</v>
          </cell>
          <cell r="B325">
            <v>27.443269999999998</v>
          </cell>
          <cell r="C325">
            <v>29.204039999999999</v>
          </cell>
          <cell r="D325">
            <v>1.7607699999999999</v>
          </cell>
          <cell r="E325">
            <v>2.794E-2</v>
          </cell>
          <cell r="F325">
            <v>4.9200000000000001E-2</v>
          </cell>
        </row>
        <row r="326">
          <cell r="A326" t="str">
            <v>Age 36-45</v>
          </cell>
          <cell r="B326">
            <v>23.63439</v>
          </cell>
          <cell r="C326">
            <v>22.491589999999999</v>
          </cell>
          <cell r="D326">
            <v>-1.1428</v>
          </cell>
          <cell r="E326">
            <v>1.235E-2</v>
          </cell>
          <cell r="F326">
            <v>-1.4109999999999999E-2</v>
          </cell>
        </row>
        <row r="327">
          <cell r="A327" t="str">
            <v>Age 46-55</v>
          </cell>
          <cell r="B327">
            <v>20.79485</v>
          </cell>
          <cell r="C327">
            <v>17.684979999999999</v>
          </cell>
          <cell r="D327">
            <v>-3.1098699999999999</v>
          </cell>
          <cell r="E327">
            <v>1.6160000000000001E-2</v>
          </cell>
          <cell r="F327">
            <v>-5.0250000000000003E-2</v>
          </cell>
        </row>
        <row r="328">
          <cell r="A328" t="str">
            <v>Age 56-65</v>
          </cell>
          <cell r="B328">
            <v>9.1515599999999999</v>
          </cell>
          <cell r="C328">
            <v>7.3430499999999999</v>
          </cell>
          <cell r="D328">
            <v>-1.8085100000000001</v>
          </cell>
          <cell r="E328">
            <v>-3.024E-2</v>
          </cell>
          <cell r="F328">
            <v>5.4690000000000003E-2</v>
          </cell>
        </row>
        <row r="329">
          <cell r="A329" t="str">
            <v>Age 66+</v>
          </cell>
          <cell r="B329">
            <v>1.1289800000000001</v>
          </cell>
          <cell r="C329">
            <v>0.81277999999999995</v>
          </cell>
          <cell r="D329">
            <v>-0.31619999999999998</v>
          </cell>
          <cell r="E329">
            <v>-0.47904999999999998</v>
          </cell>
          <cell r="F329">
            <v>0.15146999999999999</v>
          </cell>
        </row>
        <row r="330">
          <cell r="A330" t="str">
            <v>Hispanic</v>
          </cell>
          <cell r="B330">
            <v>19.33409</v>
          </cell>
          <cell r="C330">
            <v>20.14415</v>
          </cell>
          <cell r="D330">
            <v>0.81005000000000005</v>
          </cell>
          <cell r="E330">
            <v>1.2600000000000001E-3</v>
          </cell>
          <cell r="F330">
            <v>1.0200000000000001E-3</v>
          </cell>
        </row>
        <row r="331">
          <cell r="A331" t="str">
            <v>Asian</v>
          </cell>
          <cell r="B331">
            <v>2.2958099999999999</v>
          </cell>
          <cell r="C331">
            <v>1.8680600000000001</v>
          </cell>
          <cell r="D331">
            <v>-0.42775000000000002</v>
          </cell>
          <cell r="E331">
            <v>3.1440000000000003E-2</v>
          </cell>
          <cell r="F331">
            <v>-1.345E-2</v>
          </cell>
        </row>
        <row r="332">
          <cell r="A332" t="str">
            <v>African American</v>
          </cell>
          <cell r="B332">
            <v>23.318709999999999</v>
          </cell>
          <cell r="C332">
            <v>27.82967</v>
          </cell>
          <cell r="D332">
            <v>4.5109599999999999</v>
          </cell>
          <cell r="E332">
            <v>-6.336E-2</v>
          </cell>
          <cell r="F332">
            <v>-0.28582000000000002</v>
          </cell>
        </row>
        <row r="333">
          <cell r="A333" t="str">
            <v>Native Hawaiian or Pacific Islander</v>
          </cell>
          <cell r="B333">
            <v>0.30651</v>
          </cell>
          <cell r="C333">
            <v>0.21328</v>
          </cell>
          <cell r="D333">
            <v>-9.3229999999999993E-2</v>
          </cell>
          <cell r="E333">
            <v>-1.4019999999999999E-2</v>
          </cell>
          <cell r="F333">
            <v>1.31E-3</v>
          </cell>
        </row>
        <row r="334">
          <cell r="A334" t="str">
            <v>American Indian or Alaska Native</v>
          </cell>
          <cell r="B334">
            <v>0.44474000000000002</v>
          </cell>
          <cell r="C334">
            <v>0.33095999999999998</v>
          </cell>
          <cell r="D334">
            <v>-0.11378000000000001</v>
          </cell>
          <cell r="E334">
            <v>-9.4030000000000002E-2</v>
          </cell>
          <cell r="F334">
            <v>1.0699999999999999E-2</v>
          </cell>
        </row>
        <row r="335">
          <cell r="A335" t="str">
            <v>Multiple Races</v>
          </cell>
          <cell r="B335">
            <v>0.92554000000000003</v>
          </cell>
          <cell r="C335">
            <v>1.27969</v>
          </cell>
          <cell r="D335">
            <v>0.35415999999999997</v>
          </cell>
          <cell r="E335">
            <v>-6.2359999999999999E-2</v>
          </cell>
          <cell r="F335">
            <v>-2.2089999999999999E-2</v>
          </cell>
        </row>
        <row r="336">
          <cell r="A336" t="str">
            <v>Highschool Dropout</v>
          </cell>
          <cell r="B336">
            <v>4.55891</v>
          </cell>
          <cell r="C336">
            <v>5.0242500000000003</v>
          </cell>
          <cell r="D336">
            <v>0.46533999999999998</v>
          </cell>
          <cell r="E336">
            <v>-9.1910000000000006E-2</v>
          </cell>
          <cell r="F336">
            <v>-4.2770000000000002E-2</v>
          </cell>
        </row>
        <row r="337">
          <cell r="A337" t="str">
            <v>AA or PS</v>
          </cell>
          <cell r="B337">
            <v>14.63062</v>
          </cell>
          <cell r="C337">
            <v>16.20956</v>
          </cell>
          <cell r="D337">
            <v>1.57894</v>
          </cell>
          <cell r="E337">
            <v>-6.0000000000000002E-5</v>
          </cell>
          <cell r="F337">
            <v>-9.0000000000000006E-5</v>
          </cell>
        </row>
        <row r="338">
          <cell r="A338" t="str">
            <v>BA or MA+</v>
          </cell>
          <cell r="B338">
            <v>21.557790000000001</v>
          </cell>
          <cell r="C338">
            <v>16.996580000000002</v>
          </cell>
          <cell r="D338">
            <v>-4.56121</v>
          </cell>
          <cell r="E338">
            <v>4.1209999999999997E-2</v>
          </cell>
          <cell r="F338">
            <v>-0.18797</v>
          </cell>
        </row>
        <row r="339">
          <cell r="A339" t="str">
            <v>Disabled</v>
          </cell>
          <cell r="B339">
            <v>2.1154099999999998</v>
          </cell>
          <cell r="C339">
            <v>2.8657499999999998</v>
          </cell>
          <cell r="D339">
            <v>0.75034000000000001</v>
          </cell>
          <cell r="E339">
            <v>-5.5059999999999998E-2</v>
          </cell>
          <cell r="F339">
            <v>-4.1309999999999999E-2</v>
          </cell>
        </row>
        <row r="340">
          <cell r="A340" t="str">
            <v>Veterans</v>
          </cell>
          <cell r="B340">
            <v>4.1966000000000001</v>
          </cell>
          <cell r="C340">
            <v>4.9047099999999997</v>
          </cell>
          <cell r="D340">
            <v>0.70811000000000002</v>
          </cell>
          <cell r="E340">
            <v>-5.0139999999999997E-2</v>
          </cell>
          <cell r="F340">
            <v>-3.551E-2</v>
          </cell>
        </row>
        <row r="341">
          <cell r="A341" t="str">
            <v>Wage Before Participation</v>
          </cell>
          <cell r="B341">
            <v>71.547499999999999</v>
          </cell>
          <cell r="C341">
            <v>61.991160000000001</v>
          </cell>
          <cell r="D341">
            <v>-9.5563300000000009</v>
          </cell>
          <cell r="E341">
            <v>4.863E-2</v>
          </cell>
          <cell r="F341">
            <v>-0.46471000000000001</v>
          </cell>
        </row>
        <row r="342">
          <cell r="A342" t="str">
            <v>Coenrolled in WP</v>
          </cell>
          <cell r="B342">
            <v>58.803739999999998</v>
          </cell>
          <cell r="C342">
            <v>72.785870000000003</v>
          </cell>
          <cell r="D342">
            <v>13.98213</v>
          </cell>
          <cell r="E342">
            <v>-1.5219999999999999E-2</v>
          </cell>
          <cell r="F342">
            <v>-0.21285000000000001</v>
          </cell>
        </row>
        <row r="343">
          <cell r="A343" t="str">
            <v>Limited English</v>
          </cell>
          <cell r="B343">
            <v>1.1644000000000001</v>
          </cell>
          <cell r="C343">
            <v>1.1209199999999999</v>
          </cell>
          <cell r="D343">
            <v>-4.3479999999999998E-2</v>
          </cell>
          <cell r="E343">
            <v>8.2900000000000005E-3</v>
          </cell>
          <cell r="F343">
            <v>-3.6000000000000002E-4</v>
          </cell>
        </row>
        <row r="344">
          <cell r="A344" t="str">
            <v>Single Parent</v>
          </cell>
          <cell r="B344">
            <v>10.64404</v>
          </cell>
          <cell r="C344">
            <v>14.874000000000001</v>
          </cell>
          <cell r="D344">
            <v>4.2299600000000002</v>
          </cell>
          <cell r="E344">
            <v>6.7299999999999999E-3</v>
          </cell>
          <cell r="F344">
            <v>2.8469999999999999E-2</v>
          </cell>
        </row>
        <row r="345">
          <cell r="A345" t="str">
            <v>Low Income</v>
          </cell>
          <cell r="B345">
            <v>43.062959999999997</v>
          </cell>
          <cell r="C345">
            <v>96.915490000000005</v>
          </cell>
          <cell r="D345">
            <v>53.852539999999998</v>
          </cell>
          <cell r="E345">
            <v>3.0899999999999999E-3</v>
          </cell>
          <cell r="F345">
            <v>0.16661999999999999</v>
          </cell>
        </row>
        <row r="346">
          <cell r="A346" t="str">
            <v>Homeless</v>
          </cell>
          <cell r="B346">
            <v>0.51970000000000005</v>
          </cell>
          <cell r="C346">
            <v>0.97782000000000002</v>
          </cell>
          <cell r="D346">
            <v>0.45812000000000003</v>
          </cell>
          <cell r="E346">
            <v>-6.4189999999999997E-2</v>
          </cell>
          <cell r="F346">
            <v>-2.9409999999999999E-2</v>
          </cell>
        </row>
        <row r="347">
          <cell r="A347" t="str">
            <v>Offender</v>
          </cell>
          <cell r="B347">
            <v>3.0984799999999999</v>
          </cell>
          <cell r="C347">
            <v>5.8351199999999999</v>
          </cell>
          <cell r="D347">
            <v>2.73664</v>
          </cell>
          <cell r="E347">
            <v>-4.2569999999999997E-2</v>
          </cell>
          <cell r="F347">
            <v>-0.11651</v>
          </cell>
        </row>
        <row r="348">
          <cell r="A348" t="str">
            <v>UI Claimant</v>
          </cell>
          <cell r="B348">
            <v>4.6641700000000004</v>
          </cell>
          <cell r="C348">
            <v>5.78742</v>
          </cell>
          <cell r="D348">
            <v>1.1232599999999999</v>
          </cell>
          <cell r="E348">
            <v>-2.9780000000000001E-2</v>
          </cell>
          <cell r="F348">
            <v>-3.3450000000000001E-2</v>
          </cell>
        </row>
        <row r="349">
          <cell r="A349" t="str">
            <v>Unemployment Rate</v>
          </cell>
          <cell r="B349">
            <v>11.091699999999999</v>
          </cell>
          <cell r="C349">
            <v>8.5083000000000002</v>
          </cell>
          <cell r="D349">
            <v>-2.5834000000000001</v>
          </cell>
          <cell r="E349">
            <v>3.9399999999999999E-3</v>
          </cell>
          <cell r="F349">
            <v>-1.0189999999999999E-2</v>
          </cell>
        </row>
        <row r="351">
          <cell r="A351" t="str">
            <v xml:space="preserve">Georgia             </v>
          </cell>
        </row>
        <row r="352">
          <cell r="A352" t="str">
            <v>Measure</v>
          </cell>
          <cell r="B352" t="str">
            <v>Employment_Retention_Rate</v>
          </cell>
          <cell r="C352" t="str">
            <v>Year</v>
          </cell>
        </row>
        <row r="353">
          <cell r="A353" t="str">
            <v>State Fips Code</v>
          </cell>
          <cell r="B353">
            <v>13</v>
          </cell>
          <cell r="C353">
            <v>2011</v>
          </cell>
        </row>
        <row r="354">
          <cell r="A354" t="str">
            <v>Actual Outcome</v>
          </cell>
          <cell r="B354">
            <v>83.7</v>
          </cell>
          <cell r="C354">
            <v>2011</v>
          </cell>
        </row>
        <row r="355">
          <cell r="A355" t="str">
            <v>Total Adjustment</v>
          </cell>
          <cell r="B355">
            <v>0.5</v>
          </cell>
          <cell r="C355">
            <v>2013</v>
          </cell>
        </row>
        <row r="356">
          <cell r="A356" t="str">
            <v>Target</v>
          </cell>
          <cell r="B356">
            <v>84.2</v>
          </cell>
          <cell r="C356">
            <v>2013</v>
          </cell>
        </row>
        <row r="358">
          <cell r="A358" t="str">
            <v>Variables</v>
          </cell>
          <cell r="B358" t="str">
            <v>Base_Year</v>
          </cell>
          <cell r="C358" t="str">
            <v>Current_Values</v>
          </cell>
          <cell r="D358" t="str">
            <v>Difference</v>
          </cell>
          <cell r="E358" t="str">
            <v>Weights</v>
          </cell>
          <cell r="F358" t="str">
            <v>Effect_Per_Factor</v>
          </cell>
        </row>
        <row r="359">
          <cell r="A359" t="str">
            <v>Female</v>
          </cell>
          <cell r="B359">
            <v>58.730159999999998</v>
          </cell>
          <cell r="C359">
            <v>60.760350000000003</v>
          </cell>
          <cell r="D359">
            <v>2.0301900000000002</v>
          </cell>
          <cell r="E359">
            <v>7.8280000000000002E-2</v>
          </cell>
          <cell r="F359">
            <v>0.15892000000000001</v>
          </cell>
        </row>
        <row r="360">
          <cell r="A360" t="str">
            <v>Age 26-35</v>
          </cell>
          <cell r="B360">
            <v>32.347279999999998</v>
          </cell>
          <cell r="C360">
            <v>33.310699999999997</v>
          </cell>
          <cell r="D360">
            <v>0.96342000000000005</v>
          </cell>
          <cell r="E360">
            <v>2.794E-2</v>
          </cell>
          <cell r="F360">
            <v>2.6919999999999999E-2</v>
          </cell>
        </row>
        <row r="361">
          <cell r="A361" t="str">
            <v>Age 36-45</v>
          </cell>
          <cell r="B361">
            <v>22.174119999999998</v>
          </cell>
          <cell r="C361">
            <v>22.06382</v>
          </cell>
          <cell r="D361">
            <v>-0.11031000000000001</v>
          </cell>
          <cell r="E361">
            <v>1.235E-2</v>
          </cell>
          <cell r="F361">
            <v>-1.3600000000000001E-3</v>
          </cell>
        </row>
        <row r="362">
          <cell r="A362" t="str">
            <v>Age 46-55</v>
          </cell>
          <cell r="B362">
            <v>13.516109999999999</v>
          </cell>
          <cell r="C362">
            <v>13.03462</v>
          </cell>
          <cell r="D362">
            <v>-0.48148999999999997</v>
          </cell>
          <cell r="E362">
            <v>1.6160000000000001E-2</v>
          </cell>
          <cell r="F362">
            <v>-7.7799999999999996E-3</v>
          </cell>
        </row>
        <row r="363">
          <cell r="A363" t="str">
            <v>Age 56-65</v>
          </cell>
          <cell r="B363">
            <v>3.3910499999999999</v>
          </cell>
          <cell r="C363">
            <v>3.8470200000000001</v>
          </cell>
          <cell r="D363">
            <v>0.45596999999999999</v>
          </cell>
          <cell r="E363">
            <v>-3.024E-2</v>
          </cell>
          <cell r="F363">
            <v>-1.379E-2</v>
          </cell>
        </row>
        <row r="364">
          <cell r="A364" t="str">
            <v>Age 66+</v>
          </cell>
          <cell r="B364">
            <v>0.3367</v>
          </cell>
          <cell r="C364">
            <v>0.27155000000000001</v>
          </cell>
          <cell r="D364">
            <v>-6.515E-2</v>
          </cell>
          <cell r="E364">
            <v>-0.47904999999999998</v>
          </cell>
          <cell r="F364">
            <v>3.1210000000000002E-2</v>
          </cell>
        </row>
        <row r="365">
          <cell r="A365" t="str">
            <v>Hispanic</v>
          </cell>
          <cell r="B365">
            <v>2.6486900000000002</v>
          </cell>
          <cell r="C365">
            <v>2.7223199999999999</v>
          </cell>
          <cell r="D365">
            <v>7.3639999999999997E-2</v>
          </cell>
          <cell r="E365">
            <v>1.2600000000000001E-3</v>
          </cell>
          <cell r="F365">
            <v>9.0000000000000006E-5</v>
          </cell>
        </row>
        <row r="366">
          <cell r="A366" t="str">
            <v>Asian</v>
          </cell>
          <cell r="B366">
            <v>0.81869000000000003</v>
          </cell>
          <cell r="C366">
            <v>0.65788999999999997</v>
          </cell>
          <cell r="D366">
            <v>-0.16078999999999999</v>
          </cell>
          <cell r="E366">
            <v>3.1440000000000003E-2</v>
          </cell>
          <cell r="F366">
            <v>-5.0600000000000003E-3</v>
          </cell>
        </row>
        <row r="367">
          <cell r="A367" t="str">
            <v>African American</v>
          </cell>
          <cell r="B367">
            <v>61.088369999999998</v>
          </cell>
          <cell r="C367">
            <v>60.730490000000003</v>
          </cell>
          <cell r="D367">
            <v>-0.35787999999999998</v>
          </cell>
          <cell r="E367">
            <v>-6.336E-2</v>
          </cell>
          <cell r="F367">
            <v>2.2679999999999999E-2</v>
          </cell>
        </row>
        <row r="368">
          <cell r="A368" t="str">
            <v>Native Hawaiian or Pacific Islander</v>
          </cell>
          <cell r="B368">
            <v>9.6320000000000003E-2</v>
          </cell>
          <cell r="C368">
            <v>9.0740000000000001E-2</v>
          </cell>
          <cell r="D368">
            <v>-5.5700000000000003E-3</v>
          </cell>
          <cell r="E368">
            <v>-1.4019999999999999E-2</v>
          </cell>
          <cell r="F368">
            <v>8.0000000000000007E-5</v>
          </cell>
        </row>
        <row r="369">
          <cell r="A369" t="str">
            <v>American Indian or Alaska Native</v>
          </cell>
          <cell r="B369">
            <v>7.2239999999999999E-2</v>
          </cell>
          <cell r="C369">
            <v>0.22686000000000001</v>
          </cell>
          <cell r="D369">
            <v>0.15462000000000001</v>
          </cell>
          <cell r="E369">
            <v>-9.4030000000000002E-2</v>
          </cell>
          <cell r="F369">
            <v>-1.4540000000000001E-2</v>
          </cell>
        </row>
        <row r="370">
          <cell r="A370" t="str">
            <v>Multiple Races</v>
          </cell>
          <cell r="B370">
            <v>0.84275999999999995</v>
          </cell>
          <cell r="C370">
            <v>0.68057999999999996</v>
          </cell>
          <cell r="D370">
            <v>-0.16217999999999999</v>
          </cell>
          <cell r="E370">
            <v>-6.2359999999999999E-2</v>
          </cell>
          <cell r="F370">
            <v>1.0109999999999999E-2</v>
          </cell>
        </row>
        <row r="371">
          <cell r="A371" t="str">
            <v>Highschool Dropout</v>
          </cell>
          <cell r="B371">
            <v>7.1744199999999996</v>
          </cell>
          <cell r="C371">
            <v>7.0517599999999998</v>
          </cell>
          <cell r="D371">
            <v>-0.12266000000000001</v>
          </cell>
          <cell r="E371">
            <v>-9.1910000000000006E-2</v>
          </cell>
          <cell r="F371">
            <v>1.1270000000000001E-2</v>
          </cell>
        </row>
        <row r="372">
          <cell r="A372" t="str">
            <v>AA or PS</v>
          </cell>
          <cell r="B372">
            <v>6.0566700000000004</v>
          </cell>
          <cell r="C372">
            <v>7.0267600000000003</v>
          </cell>
          <cell r="D372">
            <v>0.97009000000000001</v>
          </cell>
          <cell r="E372">
            <v>-6.0000000000000002E-5</v>
          </cell>
          <cell r="F372">
            <v>-6.0000000000000002E-5</v>
          </cell>
        </row>
        <row r="373">
          <cell r="A373" t="str">
            <v>BA or MA+</v>
          </cell>
          <cell r="B373">
            <v>4.05511</v>
          </cell>
          <cell r="C373">
            <v>5.6764200000000002</v>
          </cell>
          <cell r="D373">
            <v>1.62131</v>
          </cell>
          <cell r="E373">
            <v>4.1209999999999997E-2</v>
          </cell>
          <cell r="F373">
            <v>6.6820000000000004E-2</v>
          </cell>
        </row>
        <row r="374">
          <cell r="A374" t="str">
            <v>Disabled</v>
          </cell>
          <cell r="B374">
            <v>2.23665</v>
          </cell>
          <cell r="C374">
            <v>2.5797699999999999</v>
          </cell>
          <cell r="D374">
            <v>0.34311999999999998</v>
          </cell>
          <cell r="E374">
            <v>-5.5059999999999998E-2</v>
          </cell>
          <cell r="F374">
            <v>-1.8890000000000001E-2</v>
          </cell>
        </row>
        <row r="375">
          <cell r="A375" t="str">
            <v>Veterans</v>
          </cell>
          <cell r="B375">
            <v>6.7580600000000004</v>
          </cell>
          <cell r="C375">
            <v>6.2457599999999998</v>
          </cell>
          <cell r="D375">
            <v>-0.51229999999999998</v>
          </cell>
          <cell r="E375">
            <v>-5.0139999999999997E-2</v>
          </cell>
          <cell r="F375">
            <v>2.5690000000000001E-2</v>
          </cell>
        </row>
        <row r="376">
          <cell r="A376" t="str">
            <v>Wage Before Participation</v>
          </cell>
          <cell r="B376">
            <v>42.771230000000003</v>
          </cell>
          <cell r="C376">
            <v>41.149720000000002</v>
          </cell>
          <cell r="D376">
            <v>-1.62151</v>
          </cell>
          <cell r="E376">
            <v>4.863E-2</v>
          </cell>
          <cell r="F376">
            <v>-7.8850000000000003E-2</v>
          </cell>
        </row>
        <row r="377">
          <cell r="A377" t="str">
            <v>Coenrolled in WP</v>
          </cell>
          <cell r="B377">
            <v>34.848480000000002</v>
          </cell>
          <cell r="C377">
            <v>31.70401</v>
          </cell>
          <cell r="D377">
            <v>-3.1444800000000002</v>
          </cell>
          <cell r="E377">
            <v>-1.5219999999999999E-2</v>
          </cell>
          <cell r="F377">
            <v>4.7870000000000003E-2</v>
          </cell>
        </row>
        <row r="378">
          <cell r="A378" t="str">
            <v>Limited English</v>
          </cell>
          <cell r="B378">
            <v>0.31192999999999999</v>
          </cell>
          <cell r="C378">
            <v>0.15004000000000001</v>
          </cell>
          <cell r="D378">
            <v>-0.16189000000000001</v>
          </cell>
          <cell r="E378">
            <v>8.2900000000000005E-3</v>
          </cell>
          <cell r="F378">
            <v>-1.34E-3</v>
          </cell>
        </row>
        <row r="379">
          <cell r="A379" t="str">
            <v>Single Parent</v>
          </cell>
          <cell r="B379">
            <v>24.486609999999999</v>
          </cell>
          <cell r="C379">
            <v>24.931229999999999</v>
          </cell>
          <cell r="D379">
            <v>0.44462000000000002</v>
          </cell>
          <cell r="E379">
            <v>6.7299999999999999E-3</v>
          </cell>
          <cell r="F379">
            <v>2.99E-3</v>
          </cell>
        </row>
        <row r="380">
          <cell r="A380" t="str">
            <v>Low Income</v>
          </cell>
          <cell r="B380">
            <v>66.987260000000006</v>
          </cell>
          <cell r="C380">
            <v>71.517880000000005</v>
          </cell>
          <cell r="D380">
            <v>4.5306199999999999</v>
          </cell>
          <cell r="E380">
            <v>3.0899999999999999E-3</v>
          </cell>
          <cell r="F380">
            <v>1.4019999999999999E-2</v>
          </cell>
        </row>
        <row r="381">
          <cell r="A381" t="str">
            <v>Homeless</v>
          </cell>
          <cell r="B381">
            <v>3.5612200000000001</v>
          </cell>
          <cell r="C381">
            <v>1.40035</v>
          </cell>
          <cell r="D381">
            <v>-2.1608700000000001</v>
          </cell>
          <cell r="E381">
            <v>-6.4189999999999997E-2</v>
          </cell>
          <cell r="F381">
            <v>0.13871</v>
          </cell>
        </row>
        <row r="382">
          <cell r="A382" t="str">
            <v>Offender</v>
          </cell>
          <cell r="B382">
            <v>8.5001300000000004</v>
          </cell>
          <cell r="C382">
            <v>9.4273600000000002</v>
          </cell>
          <cell r="D382">
            <v>0.92723</v>
          </cell>
          <cell r="E382">
            <v>-4.2569999999999997E-2</v>
          </cell>
          <cell r="F382">
            <v>-3.9480000000000001E-2</v>
          </cell>
        </row>
        <row r="383">
          <cell r="A383" t="str">
            <v>UI Claimant</v>
          </cell>
          <cell r="B383">
            <v>30.75123</v>
          </cell>
          <cell r="C383">
            <v>27.806950000000001</v>
          </cell>
          <cell r="D383">
            <v>-2.94428</v>
          </cell>
          <cell r="E383">
            <v>-2.9780000000000001E-2</v>
          </cell>
          <cell r="F383">
            <v>8.7669999999999998E-2</v>
          </cell>
        </row>
        <row r="384">
          <cell r="A384" t="str">
            <v>Unemployment Rate</v>
          </cell>
          <cell r="B384">
            <v>10.1</v>
          </cell>
          <cell r="C384">
            <v>9.0083000000000002</v>
          </cell>
          <cell r="D384">
            <v>-1.0916999999999999</v>
          </cell>
          <cell r="E384">
            <v>3.9399999999999999E-3</v>
          </cell>
          <cell r="F384">
            <v>-4.3099999999999996E-3</v>
          </cell>
        </row>
        <row r="386">
          <cell r="A386" t="str">
            <v xml:space="preserve">Hawaii              </v>
          </cell>
        </row>
        <row r="387">
          <cell r="A387" t="str">
            <v>Measure</v>
          </cell>
          <cell r="B387" t="str">
            <v>Employment_Retention_Rate</v>
          </cell>
          <cell r="C387" t="str">
            <v>Year</v>
          </cell>
        </row>
        <row r="388">
          <cell r="A388" t="str">
            <v>State Fips Code</v>
          </cell>
          <cell r="B388">
            <v>15</v>
          </cell>
          <cell r="C388">
            <v>2011</v>
          </cell>
        </row>
        <row r="389">
          <cell r="A389" t="str">
            <v>Actual Outcome</v>
          </cell>
          <cell r="B389">
            <v>88.4</v>
          </cell>
          <cell r="C389">
            <v>2011</v>
          </cell>
        </row>
        <row r="390">
          <cell r="A390" t="str">
            <v>Total Adjustment</v>
          </cell>
          <cell r="B390">
            <v>-1.1000000000000001</v>
          </cell>
          <cell r="C390">
            <v>2013</v>
          </cell>
        </row>
        <row r="391">
          <cell r="A391" t="str">
            <v>Target</v>
          </cell>
          <cell r="B391">
            <v>87.3</v>
          </cell>
          <cell r="C391">
            <v>2013</v>
          </cell>
        </row>
        <row r="393">
          <cell r="A393" t="str">
            <v>Variables</v>
          </cell>
          <cell r="B393" t="str">
            <v>Base_Year</v>
          </cell>
          <cell r="C393" t="str">
            <v>Current_Values</v>
          </cell>
          <cell r="D393" t="str">
            <v>Difference</v>
          </cell>
          <cell r="E393" t="str">
            <v>Weights</v>
          </cell>
          <cell r="F393" t="str">
            <v>Effect_Per_Factor</v>
          </cell>
        </row>
        <row r="394">
          <cell r="A394" t="str">
            <v>Female</v>
          </cell>
          <cell r="B394">
            <v>76.481840000000005</v>
          </cell>
          <cell r="C394">
            <v>71.590909999999994</v>
          </cell>
          <cell r="D394">
            <v>-4.89093</v>
          </cell>
          <cell r="E394">
            <v>7.8280000000000002E-2</v>
          </cell>
          <cell r="F394">
            <v>-0.38285000000000002</v>
          </cell>
        </row>
        <row r="395">
          <cell r="A395" t="str">
            <v>Age 26-35</v>
          </cell>
          <cell r="B395">
            <v>26.577439999999999</v>
          </cell>
          <cell r="C395">
            <v>27.840910000000001</v>
          </cell>
          <cell r="D395">
            <v>1.2634700000000001</v>
          </cell>
          <cell r="E395">
            <v>2.794E-2</v>
          </cell>
          <cell r="F395">
            <v>3.5299999999999998E-2</v>
          </cell>
        </row>
        <row r="396">
          <cell r="A396" t="str">
            <v>Age 36-45</v>
          </cell>
          <cell r="B396">
            <v>23.32696</v>
          </cell>
          <cell r="C396">
            <v>14.772729999999999</v>
          </cell>
          <cell r="D396">
            <v>-8.5542300000000004</v>
          </cell>
          <cell r="E396">
            <v>1.235E-2</v>
          </cell>
          <cell r="F396">
            <v>-0.1056</v>
          </cell>
        </row>
        <row r="397">
          <cell r="A397" t="str">
            <v>Age 46-55</v>
          </cell>
          <cell r="B397">
            <v>11.66348</v>
          </cell>
          <cell r="C397">
            <v>18.75</v>
          </cell>
          <cell r="D397">
            <v>7.0865200000000002</v>
          </cell>
          <cell r="E397">
            <v>1.6160000000000001E-2</v>
          </cell>
          <cell r="F397">
            <v>0.11451</v>
          </cell>
        </row>
        <row r="398">
          <cell r="A398" t="str">
            <v>Age 56-65</v>
          </cell>
          <cell r="B398">
            <v>2.67686</v>
          </cell>
          <cell r="C398">
            <v>8.5227299999999993</v>
          </cell>
          <cell r="D398">
            <v>5.8458600000000001</v>
          </cell>
          <cell r="E398">
            <v>-3.024E-2</v>
          </cell>
          <cell r="F398">
            <v>-0.17677999999999999</v>
          </cell>
        </row>
        <row r="399">
          <cell r="A399" t="str">
            <v>Age 66+</v>
          </cell>
          <cell r="B399">
            <v>0.57360999999999995</v>
          </cell>
          <cell r="C399">
            <v>0</v>
          </cell>
          <cell r="D399">
            <v>-0.57360999999999995</v>
          </cell>
          <cell r="E399">
            <v>-0.47904999999999998</v>
          </cell>
          <cell r="F399">
            <v>0.27478999999999998</v>
          </cell>
        </row>
        <row r="400">
          <cell r="A400" t="str">
            <v>Hispanic</v>
          </cell>
          <cell r="B400">
            <v>14.37768</v>
          </cell>
          <cell r="C400">
            <v>15.38462</v>
          </cell>
          <cell r="D400">
            <v>1.0069300000000001</v>
          </cell>
          <cell r="E400">
            <v>1.2600000000000001E-3</v>
          </cell>
          <cell r="F400">
            <v>1.2700000000000001E-3</v>
          </cell>
        </row>
        <row r="401">
          <cell r="A401" t="str">
            <v>Asian</v>
          </cell>
          <cell r="B401">
            <v>13.30472</v>
          </cell>
          <cell r="C401">
            <v>11.83432</v>
          </cell>
          <cell r="D401">
            <v>-1.4703999999999999</v>
          </cell>
          <cell r="E401">
            <v>3.1440000000000003E-2</v>
          </cell>
          <cell r="F401">
            <v>-4.623E-2</v>
          </cell>
        </row>
        <row r="402">
          <cell r="A402" t="str">
            <v>African American</v>
          </cell>
          <cell r="B402">
            <v>8.3690999999999995</v>
          </cell>
          <cell r="C402">
            <v>1.18343</v>
          </cell>
          <cell r="D402">
            <v>-7.18567</v>
          </cell>
          <cell r="E402">
            <v>-6.336E-2</v>
          </cell>
          <cell r="F402">
            <v>0.45529999999999998</v>
          </cell>
        </row>
        <row r="403">
          <cell r="A403" t="str">
            <v>Native Hawaiian or Pacific Islander</v>
          </cell>
          <cell r="B403">
            <v>22.53219</v>
          </cell>
          <cell r="C403">
            <v>30.177510000000002</v>
          </cell>
          <cell r="D403">
            <v>7.6453300000000004</v>
          </cell>
          <cell r="E403">
            <v>-1.4019999999999999E-2</v>
          </cell>
          <cell r="F403">
            <v>-0.10718999999999999</v>
          </cell>
        </row>
        <row r="404">
          <cell r="A404" t="str">
            <v>American Indian or Alaska Native</v>
          </cell>
          <cell r="B404">
            <v>0.21459</v>
          </cell>
          <cell r="C404">
            <v>0</v>
          </cell>
          <cell r="D404">
            <v>-0.21459</v>
          </cell>
          <cell r="E404">
            <v>-9.4030000000000002E-2</v>
          </cell>
          <cell r="F404">
            <v>2.018E-2</v>
          </cell>
        </row>
        <row r="405">
          <cell r="A405" t="str">
            <v>Multiple Races</v>
          </cell>
          <cell r="B405">
            <v>13.73391</v>
          </cell>
          <cell r="C405">
            <v>18.934909999999999</v>
          </cell>
          <cell r="D405">
            <v>5.2011099999999999</v>
          </cell>
          <cell r="E405">
            <v>-6.2359999999999999E-2</v>
          </cell>
          <cell r="F405">
            <v>-0.32433000000000001</v>
          </cell>
        </row>
        <row r="406">
          <cell r="A406" t="str">
            <v>Highschool Dropout</v>
          </cell>
          <cell r="B406">
            <v>9.4890500000000007</v>
          </cell>
          <cell r="C406">
            <v>16.3522</v>
          </cell>
          <cell r="D406">
            <v>6.8631500000000001</v>
          </cell>
          <cell r="E406">
            <v>-9.1910000000000006E-2</v>
          </cell>
          <cell r="F406">
            <v>-0.63075999999999999</v>
          </cell>
        </row>
        <row r="407">
          <cell r="A407" t="str">
            <v>AA or PS</v>
          </cell>
          <cell r="B407">
            <v>6.2043799999999996</v>
          </cell>
          <cell r="C407">
            <v>6.9182399999999999</v>
          </cell>
          <cell r="D407">
            <v>0.71386000000000005</v>
          </cell>
          <cell r="E407">
            <v>-6.0000000000000002E-5</v>
          </cell>
          <cell r="F407">
            <v>-4.0000000000000003E-5</v>
          </cell>
        </row>
        <row r="408">
          <cell r="A408" t="str">
            <v>BA or MA+</v>
          </cell>
          <cell r="B408">
            <v>8.7591199999999994</v>
          </cell>
          <cell r="C408">
            <v>6.2893100000000004</v>
          </cell>
          <cell r="D408">
            <v>-2.4698199999999999</v>
          </cell>
          <cell r="E408">
            <v>4.1209999999999997E-2</v>
          </cell>
          <cell r="F408">
            <v>-0.10178</v>
          </cell>
        </row>
        <row r="409">
          <cell r="A409" t="str">
            <v>Disabled</v>
          </cell>
          <cell r="B409">
            <v>1.91205</v>
          </cell>
          <cell r="C409">
            <v>1.13636</v>
          </cell>
          <cell r="D409">
            <v>-0.77568000000000004</v>
          </cell>
          <cell r="E409">
            <v>-5.5059999999999998E-2</v>
          </cell>
          <cell r="F409">
            <v>4.2709999999999998E-2</v>
          </cell>
        </row>
        <row r="410">
          <cell r="A410" t="str">
            <v>Veterans</v>
          </cell>
          <cell r="B410">
            <v>18.355640000000001</v>
          </cell>
          <cell r="C410">
            <v>3.40909</v>
          </cell>
          <cell r="D410">
            <v>-14.94655</v>
          </cell>
          <cell r="E410">
            <v>-5.0139999999999997E-2</v>
          </cell>
          <cell r="F410">
            <v>0.74943000000000004</v>
          </cell>
        </row>
        <row r="411">
          <cell r="A411" t="str">
            <v>Wage Before Participation</v>
          </cell>
          <cell r="B411">
            <v>40.91778</v>
          </cell>
          <cell r="C411">
            <v>36.363639999999997</v>
          </cell>
          <cell r="D411">
            <v>-4.5541499999999999</v>
          </cell>
          <cell r="E411">
            <v>4.863E-2</v>
          </cell>
          <cell r="F411">
            <v>-0.22145999999999999</v>
          </cell>
        </row>
        <row r="412">
          <cell r="A412" t="str">
            <v>Coenrolled in WP</v>
          </cell>
          <cell r="B412">
            <v>48.374760000000002</v>
          </cell>
          <cell r="C412">
            <v>85.227270000000004</v>
          </cell>
          <cell r="D412">
            <v>36.852510000000002</v>
          </cell>
          <cell r="E412">
            <v>-1.5219999999999999E-2</v>
          </cell>
          <cell r="F412">
            <v>-0.56101000000000001</v>
          </cell>
        </row>
        <row r="413">
          <cell r="A413" t="str">
            <v>Limited English</v>
          </cell>
          <cell r="B413">
            <v>2.5547399999999998</v>
          </cell>
          <cell r="C413">
            <v>0.62892999999999999</v>
          </cell>
          <cell r="D413">
            <v>-1.92581</v>
          </cell>
          <cell r="E413">
            <v>8.2900000000000005E-3</v>
          </cell>
          <cell r="F413">
            <v>-1.5959999999999998E-2</v>
          </cell>
        </row>
        <row r="414">
          <cell r="A414" t="str">
            <v>Single Parent</v>
          </cell>
          <cell r="B414">
            <v>20.43796</v>
          </cell>
          <cell r="C414">
            <v>22.64151</v>
          </cell>
          <cell r="D414">
            <v>2.2035499999999999</v>
          </cell>
          <cell r="E414">
            <v>6.7299999999999999E-3</v>
          </cell>
          <cell r="F414">
            <v>1.4829999999999999E-2</v>
          </cell>
        </row>
        <row r="415">
          <cell r="A415" t="str">
            <v>Low Income</v>
          </cell>
          <cell r="B415">
            <v>84.306569999999994</v>
          </cell>
          <cell r="C415">
            <v>94.339619999999996</v>
          </cell>
          <cell r="D415">
            <v>10.033049999999999</v>
          </cell>
          <cell r="E415">
            <v>3.0899999999999999E-3</v>
          </cell>
          <cell r="F415">
            <v>3.1040000000000002E-2</v>
          </cell>
        </row>
        <row r="416">
          <cell r="A416" t="str">
            <v>Homeless</v>
          </cell>
          <cell r="B416">
            <v>1.4598500000000001</v>
          </cell>
          <cell r="C416">
            <v>3.1446499999999999</v>
          </cell>
          <cell r="D416">
            <v>1.6848000000000001</v>
          </cell>
          <cell r="E416">
            <v>-6.4189999999999997E-2</v>
          </cell>
          <cell r="F416">
            <v>-0.10815</v>
          </cell>
        </row>
        <row r="417">
          <cell r="A417" t="str">
            <v>Offender</v>
          </cell>
          <cell r="B417">
            <v>5.8394199999999996</v>
          </cell>
          <cell r="C417">
            <v>4.40252</v>
          </cell>
          <cell r="D417">
            <v>-1.4369000000000001</v>
          </cell>
          <cell r="E417">
            <v>-4.2569999999999997E-2</v>
          </cell>
          <cell r="F417">
            <v>6.1170000000000002E-2</v>
          </cell>
        </row>
        <row r="418">
          <cell r="A418" t="str">
            <v>UI Claimant</v>
          </cell>
          <cell r="B418">
            <v>17.518249999999998</v>
          </cell>
          <cell r="C418">
            <v>21.383649999999999</v>
          </cell>
          <cell r="D418">
            <v>3.8654000000000002</v>
          </cell>
          <cell r="E418">
            <v>-2.9780000000000001E-2</v>
          </cell>
          <cell r="F418">
            <v>-0.11509999999999999</v>
          </cell>
        </row>
        <row r="419">
          <cell r="A419" t="str">
            <v>Unemployment Rate</v>
          </cell>
          <cell r="B419">
            <v>6.65</v>
          </cell>
          <cell r="C419">
            <v>5.7416999999999998</v>
          </cell>
          <cell r="D419">
            <v>-0.9083</v>
          </cell>
          <cell r="E419">
            <v>3.9399999999999999E-3</v>
          </cell>
          <cell r="F419">
            <v>-3.5799999999999998E-3</v>
          </cell>
        </row>
        <row r="421">
          <cell r="A421" t="str">
            <v xml:space="preserve">Idaho               </v>
          </cell>
        </row>
        <row r="422">
          <cell r="A422" t="str">
            <v>Measure</v>
          </cell>
          <cell r="B422" t="str">
            <v>Employment_Retention_Rate</v>
          </cell>
          <cell r="C422" t="str">
            <v>Year</v>
          </cell>
        </row>
        <row r="423">
          <cell r="A423" t="str">
            <v>State Fips Code</v>
          </cell>
          <cell r="B423">
            <v>16</v>
          </cell>
          <cell r="C423">
            <v>2011</v>
          </cell>
        </row>
        <row r="424">
          <cell r="A424" t="str">
            <v>Actual Outcome</v>
          </cell>
          <cell r="B424">
            <v>86.6</v>
          </cell>
          <cell r="C424">
            <v>2011</v>
          </cell>
        </row>
        <row r="425">
          <cell r="A425" t="str">
            <v>Total Adjustment</v>
          </cell>
          <cell r="B425">
            <v>-1.1000000000000001</v>
          </cell>
          <cell r="C425">
            <v>2013</v>
          </cell>
        </row>
        <row r="426">
          <cell r="A426" t="str">
            <v>Target</v>
          </cell>
          <cell r="B426">
            <v>85.5</v>
          </cell>
          <cell r="C426">
            <v>2013</v>
          </cell>
        </row>
        <row r="428">
          <cell r="A428" t="str">
            <v>Variables</v>
          </cell>
          <cell r="B428" t="str">
            <v>Base_Year</v>
          </cell>
          <cell r="C428" t="str">
            <v>Current_Values</v>
          </cell>
          <cell r="D428" t="str">
            <v>Difference</v>
          </cell>
          <cell r="E428" t="str">
            <v>Weights</v>
          </cell>
          <cell r="F428" t="str">
            <v>Effect_Per_Factor</v>
          </cell>
        </row>
        <row r="429">
          <cell r="A429" t="str">
            <v>Female</v>
          </cell>
          <cell r="B429">
            <v>60.62847</v>
          </cell>
          <cell r="C429">
            <v>51.533740000000002</v>
          </cell>
          <cell r="D429">
            <v>-9.0947200000000006</v>
          </cell>
          <cell r="E429">
            <v>7.8280000000000002E-2</v>
          </cell>
          <cell r="F429">
            <v>-0.71192</v>
          </cell>
        </row>
        <row r="430">
          <cell r="A430" t="str">
            <v>Age 26-35</v>
          </cell>
          <cell r="B430">
            <v>25.693159999999999</v>
          </cell>
          <cell r="C430">
            <v>32.822090000000003</v>
          </cell>
          <cell r="D430">
            <v>7.1289300000000004</v>
          </cell>
          <cell r="E430">
            <v>2.794E-2</v>
          </cell>
          <cell r="F430">
            <v>0.19919999999999999</v>
          </cell>
        </row>
        <row r="431">
          <cell r="A431" t="str">
            <v>Age 36-45</v>
          </cell>
          <cell r="B431">
            <v>22.550830000000001</v>
          </cell>
          <cell r="C431">
            <v>21.472390000000001</v>
          </cell>
          <cell r="D431">
            <v>-1.0784400000000001</v>
          </cell>
          <cell r="E431">
            <v>1.235E-2</v>
          </cell>
          <cell r="F431">
            <v>-1.3310000000000001E-2</v>
          </cell>
        </row>
        <row r="432">
          <cell r="A432" t="str">
            <v>Age 46-55</v>
          </cell>
          <cell r="B432">
            <v>15.89649</v>
          </cell>
          <cell r="C432">
            <v>17.331289999999999</v>
          </cell>
          <cell r="D432">
            <v>1.4348000000000001</v>
          </cell>
          <cell r="E432">
            <v>1.6160000000000001E-2</v>
          </cell>
          <cell r="F432">
            <v>2.3179999999999999E-2</v>
          </cell>
        </row>
        <row r="433">
          <cell r="A433" t="str">
            <v>Age 56-65</v>
          </cell>
          <cell r="B433">
            <v>5.7301299999999999</v>
          </cell>
          <cell r="C433">
            <v>5.6748500000000002</v>
          </cell>
          <cell r="D433">
            <v>-5.5280000000000003E-2</v>
          </cell>
          <cell r="E433">
            <v>-3.024E-2</v>
          </cell>
          <cell r="F433">
            <v>1.67E-3</v>
          </cell>
        </row>
        <row r="434">
          <cell r="A434" t="str">
            <v>Age 66+</v>
          </cell>
          <cell r="B434">
            <v>0.18484</v>
          </cell>
          <cell r="C434">
            <v>0.76687000000000005</v>
          </cell>
          <cell r="D434">
            <v>0.58203000000000005</v>
          </cell>
          <cell r="E434">
            <v>-0.47904999999999998</v>
          </cell>
          <cell r="F434">
            <v>-0.27882000000000001</v>
          </cell>
        </row>
        <row r="435">
          <cell r="A435" t="str">
            <v>Hispanic</v>
          </cell>
          <cell r="B435">
            <v>9.32836</v>
          </cell>
          <cell r="C435">
            <v>14.28571</v>
          </cell>
          <cell r="D435">
            <v>4.9573600000000004</v>
          </cell>
          <cell r="E435">
            <v>1.2600000000000001E-3</v>
          </cell>
          <cell r="F435">
            <v>6.2500000000000003E-3</v>
          </cell>
        </row>
        <row r="436">
          <cell r="A436" t="str">
            <v>Asian</v>
          </cell>
          <cell r="B436">
            <v>0.55969999999999998</v>
          </cell>
          <cell r="C436">
            <v>0.93167999999999995</v>
          </cell>
          <cell r="D436">
            <v>0.37197999999999998</v>
          </cell>
          <cell r="E436">
            <v>3.1440000000000003E-2</v>
          </cell>
          <cell r="F436">
            <v>1.1690000000000001E-2</v>
          </cell>
        </row>
        <row r="437">
          <cell r="A437" t="str">
            <v>African American</v>
          </cell>
          <cell r="B437">
            <v>1.49254</v>
          </cell>
          <cell r="C437">
            <v>1.8633500000000001</v>
          </cell>
          <cell r="D437">
            <v>0.37081999999999998</v>
          </cell>
          <cell r="E437">
            <v>-6.336E-2</v>
          </cell>
          <cell r="F437">
            <v>-2.35E-2</v>
          </cell>
        </row>
        <row r="438">
          <cell r="A438" t="str">
            <v>Native Hawaiian or Pacific Islander</v>
          </cell>
          <cell r="B438">
            <v>0.37313000000000002</v>
          </cell>
          <cell r="C438">
            <v>0</v>
          </cell>
          <cell r="D438">
            <v>-0.37313000000000002</v>
          </cell>
          <cell r="E438">
            <v>-1.4019999999999999E-2</v>
          </cell>
          <cell r="F438">
            <v>5.2300000000000003E-3</v>
          </cell>
        </row>
        <row r="439">
          <cell r="A439" t="str">
            <v>American Indian or Alaska Native</v>
          </cell>
          <cell r="B439">
            <v>2.6119400000000002</v>
          </cell>
          <cell r="C439">
            <v>1.3975200000000001</v>
          </cell>
          <cell r="D439">
            <v>-1.2144200000000001</v>
          </cell>
          <cell r="E439">
            <v>-9.4030000000000002E-2</v>
          </cell>
          <cell r="F439">
            <v>0.11419</v>
          </cell>
        </row>
        <row r="440">
          <cell r="A440" t="str">
            <v>Multiple Races</v>
          </cell>
          <cell r="B440">
            <v>1.1194</v>
          </cell>
          <cell r="C440">
            <v>1.24224</v>
          </cell>
          <cell r="D440">
            <v>0.12282999999999999</v>
          </cell>
          <cell r="E440">
            <v>-6.2359999999999999E-2</v>
          </cell>
          <cell r="F440">
            <v>-7.6600000000000001E-3</v>
          </cell>
        </row>
        <row r="441">
          <cell r="A441" t="str">
            <v>Highschool Dropout</v>
          </cell>
          <cell r="B441">
            <v>11.66667</v>
          </cell>
          <cell r="C441">
            <v>12.76923</v>
          </cell>
          <cell r="D441">
            <v>1.10256</v>
          </cell>
          <cell r="E441">
            <v>-9.1910000000000006E-2</v>
          </cell>
          <cell r="F441">
            <v>-0.10133</v>
          </cell>
        </row>
        <row r="442">
          <cell r="A442" t="str">
            <v>AA or PS</v>
          </cell>
          <cell r="B442">
            <v>3.1481499999999998</v>
          </cell>
          <cell r="C442">
            <v>8</v>
          </cell>
          <cell r="D442">
            <v>4.8518499999999998</v>
          </cell>
          <cell r="E442">
            <v>-6.0000000000000002E-5</v>
          </cell>
          <cell r="F442">
            <v>-2.9E-4</v>
          </cell>
        </row>
        <row r="443">
          <cell r="A443" t="str">
            <v>BA or MA+</v>
          </cell>
          <cell r="B443">
            <v>5.1851900000000004</v>
          </cell>
          <cell r="C443">
            <v>5.69231</v>
          </cell>
          <cell r="D443">
            <v>0.50712000000000002</v>
          </cell>
          <cell r="E443">
            <v>4.1209999999999997E-2</v>
          </cell>
          <cell r="F443">
            <v>2.0899999999999998E-2</v>
          </cell>
        </row>
        <row r="444">
          <cell r="A444" t="str">
            <v>Disabled</v>
          </cell>
          <cell r="B444">
            <v>11.09057</v>
          </cell>
          <cell r="C444">
            <v>8.4355799999999999</v>
          </cell>
          <cell r="D444">
            <v>-2.6549900000000002</v>
          </cell>
          <cell r="E444">
            <v>-5.5059999999999998E-2</v>
          </cell>
          <cell r="F444">
            <v>0.14616999999999999</v>
          </cell>
        </row>
        <row r="445">
          <cell r="A445" t="str">
            <v>Veterans</v>
          </cell>
          <cell r="B445">
            <v>5.1756000000000002</v>
          </cell>
          <cell r="C445">
            <v>6.2883399999999998</v>
          </cell>
          <cell r="D445">
            <v>1.1127400000000001</v>
          </cell>
          <cell r="E445">
            <v>-5.0139999999999997E-2</v>
          </cell>
          <cell r="F445">
            <v>-5.5789999999999999E-2</v>
          </cell>
        </row>
        <row r="446">
          <cell r="A446" t="str">
            <v>Wage Before Participation</v>
          </cell>
          <cell r="B446">
            <v>56.192239999999998</v>
          </cell>
          <cell r="C446">
            <v>54.377879999999998</v>
          </cell>
          <cell r="D446">
            <v>-1.81436</v>
          </cell>
          <cell r="E446">
            <v>4.863E-2</v>
          </cell>
          <cell r="F446">
            <v>-8.8230000000000003E-2</v>
          </cell>
        </row>
        <row r="447">
          <cell r="A447" t="str">
            <v>Coenrolled in WP</v>
          </cell>
          <cell r="B447">
            <v>70.055449999999993</v>
          </cell>
          <cell r="C447">
            <v>74.233130000000003</v>
          </cell>
          <cell r="D447">
            <v>4.1776799999999996</v>
          </cell>
          <cell r="E447">
            <v>-1.5219999999999999E-2</v>
          </cell>
          <cell r="F447">
            <v>-6.3600000000000004E-2</v>
          </cell>
        </row>
        <row r="448">
          <cell r="A448" t="str">
            <v>Limited English</v>
          </cell>
          <cell r="B448">
            <v>0.92593000000000003</v>
          </cell>
          <cell r="C448">
            <v>1.38462</v>
          </cell>
          <cell r="D448">
            <v>0.45868999999999999</v>
          </cell>
          <cell r="E448">
            <v>8.2900000000000005E-3</v>
          </cell>
          <cell r="F448">
            <v>3.8E-3</v>
          </cell>
        </row>
        <row r="449">
          <cell r="A449" t="str">
            <v>Single Parent</v>
          </cell>
          <cell r="B449">
            <v>27.037040000000001</v>
          </cell>
          <cell r="C449">
            <v>25.538460000000001</v>
          </cell>
          <cell r="D449">
            <v>-1.49858</v>
          </cell>
          <cell r="E449">
            <v>6.7299999999999999E-3</v>
          </cell>
          <cell r="F449">
            <v>-1.009E-2</v>
          </cell>
        </row>
        <row r="450">
          <cell r="A450" t="str">
            <v>Low Income</v>
          </cell>
          <cell r="B450">
            <v>92.222219999999993</v>
          </cell>
          <cell r="C450">
            <v>93.846149999999994</v>
          </cell>
          <cell r="D450">
            <v>1.6239300000000001</v>
          </cell>
          <cell r="E450">
            <v>3.0899999999999999E-3</v>
          </cell>
          <cell r="F450">
            <v>5.0200000000000002E-3</v>
          </cell>
        </row>
        <row r="451">
          <cell r="A451" t="str">
            <v>Homeless</v>
          </cell>
          <cell r="B451">
            <v>3.1481499999999998</v>
          </cell>
          <cell r="C451">
            <v>4.1538500000000003</v>
          </cell>
          <cell r="D451">
            <v>1.0057</v>
          </cell>
          <cell r="E451">
            <v>-6.4189999999999997E-2</v>
          </cell>
          <cell r="F451">
            <v>-6.4560000000000006E-2</v>
          </cell>
        </row>
        <row r="452">
          <cell r="A452" t="str">
            <v>Offender</v>
          </cell>
          <cell r="B452">
            <v>12.22222</v>
          </cell>
          <cell r="C452">
            <v>14.307689999999999</v>
          </cell>
          <cell r="D452">
            <v>2.0854699999999999</v>
          </cell>
          <cell r="E452">
            <v>-4.2569999999999997E-2</v>
          </cell>
          <cell r="F452">
            <v>-8.8789999999999994E-2</v>
          </cell>
        </row>
        <row r="453">
          <cell r="A453" t="str">
            <v>UI Claimant</v>
          </cell>
          <cell r="B453">
            <v>19.44444</v>
          </cell>
          <cell r="C453">
            <v>23.076920000000001</v>
          </cell>
          <cell r="D453">
            <v>3.6324800000000002</v>
          </cell>
          <cell r="E453">
            <v>-2.9780000000000001E-2</v>
          </cell>
          <cell r="F453">
            <v>-0.10817</v>
          </cell>
        </row>
        <row r="454">
          <cell r="A454" t="str">
            <v>Unemployment Rate</v>
          </cell>
          <cell r="B454">
            <v>8.6583000000000006</v>
          </cell>
          <cell r="C454">
            <v>6.9749999999999996</v>
          </cell>
          <cell r="D454">
            <v>-1.6833</v>
          </cell>
          <cell r="E454">
            <v>3.9399999999999999E-3</v>
          </cell>
          <cell r="F454">
            <v>-6.6400000000000001E-3</v>
          </cell>
        </row>
        <row r="456">
          <cell r="A456" t="str">
            <v xml:space="preserve">Illinois            </v>
          </cell>
        </row>
        <row r="457">
          <cell r="A457" t="str">
            <v>Measure</v>
          </cell>
          <cell r="B457" t="str">
            <v>Employment_Retention_Rate</v>
          </cell>
          <cell r="C457" t="str">
            <v>Year</v>
          </cell>
        </row>
        <row r="458">
          <cell r="A458" t="str">
            <v>State Fips Code</v>
          </cell>
          <cell r="B458">
            <v>17</v>
          </cell>
          <cell r="C458">
            <v>2011</v>
          </cell>
        </row>
        <row r="459">
          <cell r="A459" t="str">
            <v>Actual Outcome</v>
          </cell>
          <cell r="B459">
            <v>83</v>
          </cell>
          <cell r="C459">
            <v>2011</v>
          </cell>
        </row>
        <row r="460">
          <cell r="A460" t="str">
            <v>Total Adjustment</v>
          </cell>
          <cell r="B460">
            <v>0.5</v>
          </cell>
          <cell r="C460">
            <v>2013</v>
          </cell>
        </row>
        <row r="461">
          <cell r="A461" t="str">
            <v>Target</v>
          </cell>
          <cell r="B461">
            <v>83.5</v>
          </cell>
          <cell r="C461">
            <v>2013</v>
          </cell>
        </row>
        <row r="463">
          <cell r="A463" t="str">
            <v>Variables</v>
          </cell>
          <cell r="B463" t="str">
            <v>Base_Year</v>
          </cell>
          <cell r="C463" t="str">
            <v>Current_Values</v>
          </cell>
          <cell r="D463" t="str">
            <v>Difference</v>
          </cell>
          <cell r="E463" t="str">
            <v>Weights</v>
          </cell>
          <cell r="F463" t="str">
            <v>Effect_Per_Factor</v>
          </cell>
        </row>
        <row r="464">
          <cell r="A464" t="str">
            <v>Female</v>
          </cell>
          <cell r="B464">
            <v>59.766419999999997</v>
          </cell>
          <cell r="C464">
            <v>62.518549999999998</v>
          </cell>
          <cell r="D464">
            <v>2.7521300000000002</v>
          </cell>
          <cell r="E464">
            <v>7.8280000000000002E-2</v>
          </cell>
          <cell r="F464">
            <v>0.21543000000000001</v>
          </cell>
        </row>
        <row r="465">
          <cell r="A465" t="str">
            <v>Age 26-35</v>
          </cell>
          <cell r="B465">
            <v>31.89162</v>
          </cell>
          <cell r="C465">
            <v>31.43121</v>
          </cell>
          <cell r="D465">
            <v>-0.46040999999999999</v>
          </cell>
          <cell r="E465">
            <v>2.794E-2</v>
          </cell>
          <cell r="F465">
            <v>-1.286E-2</v>
          </cell>
        </row>
        <row r="466">
          <cell r="A466" t="str">
            <v>Age 36-45</v>
          </cell>
          <cell r="B466">
            <v>22.669129999999999</v>
          </cell>
          <cell r="C466">
            <v>24.3398</v>
          </cell>
          <cell r="D466">
            <v>1.67066</v>
          </cell>
          <cell r="E466">
            <v>1.235E-2</v>
          </cell>
          <cell r="F466">
            <v>2.0619999999999999E-2</v>
          </cell>
        </row>
        <row r="467">
          <cell r="A467" t="str">
            <v>Age 46-55</v>
          </cell>
          <cell r="B467">
            <v>16.610569999999999</v>
          </cell>
          <cell r="C467">
            <v>16.842110000000002</v>
          </cell>
          <cell r="D467">
            <v>0.23154</v>
          </cell>
          <cell r="E467">
            <v>1.6160000000000001E-2</v>
          </cell>
          <cell r="F467">
            <v>3.7399999999999998E-3</v>
          </cell>
        </row>
        <row r="468">
          <cell r="A468" t="str">
            <v>Age 56-65</v>
          </cell>
          <cell r="B468">
            <v>4.0558699999999996</v>
          </cell>
          <cell r="C468">
            <v>4.9676799999999997</v>
          </cell>
          <cell r="D468">
            <v>0.91181000000000001</v>
          </cell>
          <cell r="E468">
            <v>-3.024E-2</v>
          </cell>
          <cell r="F468">
            <v>-2.7570000000000001E-2</v>
          </cell>
        </row>
        <row r="469">
          <cell r="A469" t="str">
            <v>Age 66+</v>
          </cell>
          <cell r="B469">
            <v>0.18512000000000001</v>
          </cell>
          <cell r="C469">
            <v>0.31394</v>
          </cell>
          <cell r="D469">
            <v>0.12881999999999999</v>
          </cell>
          <cell r="E469">
            <v>-0.47904999999999998</v>
          </cell>
          <cell r="F469">
            <v>-6.1710000000000001E-2</v>
          </cell>
        </row>
        <row r="470">
          <cell r="A470" t="str">
            <v>Hispanic</v>
          </cell>
          <cell r="B470">
            <v>11.5</v>
          </cell>
          <cell r="C470">
            <v>12.396380000000001</v>
          </cell>
          <cell r="D470">
            <v>0.89637999999999995</v>
          </cell>
          <cell r="E470">
            <v>1.2600000000000001E-3</v>
          </cell>
          <cell r="F470">
            <v>1.1299999999999999E-3</v>
          </cell>
        </row>
        <row r="471">
          <cell r="A471" t="str">
            <v>Asian</v>
          </cell>
          <cell r="B471">
            <v>3.2413799999999999</v>
          </cell>
          <cell r="C471">
            <v>3.8244199999999999</v>
          </cell>
          <cell r="D471">
            <v>0.58304</v>
          </cell>
          <cell r="E471">
            <v>3.1440000000000003E-2</v>
          </cell>
          <cell r="F471">
            <v>1.8329999999999999E-2</v>
          </cell>
        </row>
        <row r="472">
          <cell r="A472" t="str">
            <v>African American</v>
          </cell>
          <cell r="B472">
            <v>47.689660000000003</v>
          </cell>
          <cell r="C472">
            <v>50.22607</v>
          </cell>
          <cell r="D472">
            <v>2.5364200000000001</v>
          </cell>
          <cell r="E472">
            <v>-6.336E-2</v>
          </cell>
          <cell r="F472">
            <v>-0.16070999999999999</v>
          </cell>
        </row>
        <row r="473">
          <cell r="A473" t="str">
            <v>Native Hawaiian or Pacific Islander</v>
          </cell>
          <cell r="B473">
            <v>3.4479999999999997E-2</v>
          </cell>
          <cell r="C473">
            <v>0.22606999999999999</v>
          </cell>
          <cell r="D473">
            <v>0.19159000000000001</v>
          </cell>
          <cell r="E473">
            <v>-1.4019999999999999E-2</v>
          </cell>
          <cell r="F473">
            <v>-2.6900000000000001E-3</v>
          </cell>
        </row>
        <row r="474">
          <cell r="A474" t="str">
            <v>American Indian or Alaska Native</v>
          </cell>
          <cell r="B474">
            <v>0.25862000000000002</v>
          </cell>
          <cell r="C474">
            <v>0.15071999999999999</v>
          </cell>
          <cell r="D474">
            <v>-0.1079</v>
          </cell>
          <cell r="E474">
            <v>-9.4030000000000002E-2</v>
          </cell>
          <cell r="F474">
            <v>1.0149999999999999E-2</v>
          </cell>
        </row>
        <row r="475">
          <cell r="A475" t="str">
            <v>Multiple Races</v>
          </cell>
          <cell r="B475">
            <v>0.63793</v>
          </cell>
          <cell r="C475">
            <v>0.65937999999999997</v>
          </cell>
          <cell r="D475">
            <v>2.145E-2</v>
          </cell>
          <cell r="E475">
            <v>-6.2359999999999999E-2</v>
          </cell>
          <cell r="F475">
            <v>-1.34E-3</v>
          </cell>
        </row>
        <row r="476">
          <cell r="A476" t="str">
            <v>Highschool Dropout</v>
          </cell>
          <cell r="B476">
            <v>8.2598500000000001</v>
          </cell>
          <cell r="C476">
            <v>5.5002899999999997</v>
          </cell>
          <cell r="D476">
            <v>-2.75956</v>
          </cell>
          <cell r="E476">
            <v>-9.1910000000000006E-2</v>
          </cell>
          <cell r="F476">
            <v>0.25362000000000001</v>
          </cell>
        </row>
        <row r="477">
          <cell r="A477" t="str">
            <v>AA or PS</v>
          </cell>
          <cell r="B477">
            <v>1.4216299999999999</v>
          </cell>
          <cell r="C477">
            <v>4.6616</v>
          </cell>
          <cell r="D477">
            <v>3.23997</v>
          </cell>
          <cell r="E477">
            <v>-6.0000000000000002E-5</v>
          </cell>
          <cell r="F477">
            <v>-1.9000000000000001E-4</v>
          </cell>
        </row>
        <row r="478">
          <cell r="A478" t="str">
            <v>BA or MA+</v>
          </cell>
          <cell r="B478">
            <v>9.2495999999999992</v>
          </cell>
          <cell r="C478">
            <v>12.463430000000001</v>
          </cell>
          <cell r="D478">
            <v>3.2138300000000002</v>
          </cell>
          <cell r="E478">
            <v>4.1209999999999997E-2</v>
          </cell>
          <cell r="F478">
            <v>0.13245000000000001</v>
          </cell>
        </row>
        <row r="479">
          <cell r="A479" t="str">
            <v>Disabled</v>
          </cell>
          <cell r="B479">
            <v>3.1807500000000002</v>
          </cell>
          <cell r="C479">
            <v>2.6962100000000002</v>
          </cell>
          <cell r="D479">
            <v>-0.48453000000000002</v>
          </cell>
          <cell r="E479">
            <v>-5.5059999999999998E-2</v>
          </cell>
          <cell r="F479">
            <v>2.6679999999999999E-2</v>
          </cell>
        </row>
        <row r="480">
          <cell r="A480" t="str">
            <v>Veterans</v>
          </cell>
          <cell r="B480">
            <v>3.9044099999999999</v>
          </cell>
          <cell r="C480">
            <v>3.6011099999999998</v>
          </cell>
          <cell r="D480">
            <v>-0.30330000000000001</v>
          </cell>
          <cell r="E480">
            <v>-5.0139999999999997E-2</v>
          </cell>
          <cell r="F480">
            <v>1.521E-2</v>
          </cell>
        </row>
        <row r="481">
          <cell r="A481" t="str">
            <v>Wage Before Participation</v>
          </cell>
          <cell r="B481">
            <v>46.886569999999999</v>
          </cell>
          <cell r="C481">
            <v>46.950670000000002</v>
          </cell>
          <cell r="D481">
            <v>6.4100000000000004E-2</v>
          </cell>
          <cell r="E481">
            <v>4.863E-2</v>
          </cell>
          <cell r="F481">
            <v>3.1199999999999999E-3</v>
          </cell>
        </row>
        <row r="482">
          <cell r="A482" t="str">
            <v>Coenrolled in WP</v>
          </cell>
          <cell r="B482">
            <v>4.4597800000000003</v>
          </cell>
          <cell r="C482">
            <v>7.4607599999999996</v>
          </cell>
          <cell r="D482">
            <v>3.0009800000000002</v>
          </cell>
          <cell r="E482">
            <v>-1.5219999999999999E-2</v>
          </cell>
          <cell r="F482">
            <v>-4.5679999999999998E-2</v>
          </cell>
        </row>
        <row r="483">
          <cell r="A483" t="str">
            <v>Limited English</v>
          </cell>
          <cell r="B483">
            <v>3.5990600000000001</v>
          </cell>
          <cell r="C483">
            <v>2.5746099999999998</v>
          </cell>
          <cell r="D483">
            <v>-1.0244599999999999</v>
          </cell>
          <cell r="E483">
            <v>8.2900000000000005E-3</v>
          </cell>
          <cell r="F483">
            <v>-8.4899999999999993E-3</v>
          </cell>
        </row>
        <row r="484">
          <cell r="A484" t="str">
            <v>Single Parent</v>
          </cell>
          <cell r="B484">
            <v>36.134610000000002</v>
          </cell>
          <cell r="C484">
            <v>37.0002</v>
          </cell>
          <cell r="D484">
            <v>0.86558999999999997</v>
          </cell>
          <cell r="E484">
            <v>6.7299999999999999E-3</v>
          </cell>
          <cell r="F484">
            <v>5.8300000000000001E-3</v>
          </cell>
        </row>
        <row r="485">
          <cell r="A485" t="str">
            <v>Low Income</v>
          </cell>
          <cell r="B485">
            <v>86.863420000000005</v>
          </cell>
          <cell r="C485">
            <v>86.873419999999996</v>
          </cell>
          <cell r="D485">
            <v>0.01</v>
          </cell>
          <cell r="E485">
            <v>3.0899999999999999E-3</v>
          </cell>
          <cell r="F485">
            <v>3.0000000000000001E-5</v>
          </cell>
        </row>
        <row r="486">
          <cell r="A486" t="str">
            <v>Homeless</v>
          </cell>
          <cell r="B486">
            <v>5.3990000000000003E-2</v>
          </cell>
          <cell r="C486">
            <v>3.9010000000000003E-2</v>
          </cell>
          <cell r="D486">
            <v>-1.498E-2</v>
          </cell>
          <cell r="E486">
            <v>-6.4189999999999997E-2</v>
          </cell>
          <cell r="F486">
            <v>9.6000000000000002E-4</v>
          </cell>
        </row>
        <row r="487">
          <cell r="A487" t="str">
            <v>Offender</v>
          </cell>
          <cell r="B487">
            <v>16.73565</v>
          </cell>
          <cell r="C487">
            <v>12.346399999999999</v>
          </cell>
          <cell r="D487">
            <v>-4.3892499999999997</v>
          </cell>
          <cell r="E487">
            <v>-4.2569999999999997E-2</v>
          </cell>
          <cell r="F487">
            <v>0.18687000000000001</v>
          </cell>
        </row>
        <row r="488">
          <cell r="A488" t="str">
            <v>UI Claimant</v>
          </cell>
          <cell r="B488">
            <v>25.643329999999999</v>
          </cell>
          <cell r="C488">
            <v>26.877320000000001</v>
          </cell>
          <cell r="D488">
            <v>1.2339800000000001</v>
          </cell>
          <cell r="E488">
            <v>-2.9780000000000001E-2</v>
          </cell>
          <cell r="F488">
            <v>-3.6749999999999998E-2</v>
          </cell>
        </row>
        <row r="489">
          <cell r="A489" t="str">
            <v>Unemployment Rate</v>
          </cell>
          <cell r="B489">
            <v>9.9250000000000007</v>
          </cell>
          <cell r="C489">
            <v>8.9</v>
          </cell>
          <cell r="D489">
            <v>-1.0249999999999999</v>
          </cell>
          <cell r="E489">
            <v>3.9399999999999999E-3</v>
          </cell>
          <cell r="F489">
            <v>-4.0400000000000002E-3</v>
          </cell>
        </row>
        <row r="491">
          <cell r="A491" t="str">
            <v xml:space="preserve">Indiana             </v>
          </cell>
        </row>
        <row r="492">
          <cell r="A492" t="str">
            <v>Measure</v>
          </cell>
          <cell r="B492" t="str">
            <v>Employment_Retention_Rate</v>
          </cell>
          <cell r="C492" t="str">
            <v>Year</v>
          </cell>
        </row>
        <row r="493">
          <cell r="A493" t="str">
            <v>State Fips Code</v>
          </cell>
          <cell r="B493">
            <v>18</v>
          </cell>
          <cell r="C493">
            <v>2011</v>
          </cell>
        </row>
        <row r="494">
          <cell r="A494" t="str">
            <v>Actual Outcome</v>
          </cell>
          <cell r="B494">
            <v>80.3</v>
          </cell>
          <cell r="C494">
            <v>2011</v>
          </cell>
        </row>
        <row r="495">
          <cell r="A495" t="str">
            <v>Total Adjustment</v>
          </cell>
          <cell r="B495">
            <v>0.6</v>
          </cell>
          <cell r="C495">
            <v>2013</v>
          </cell>
        </row>
        <row r="496">
          <cell r="A496" t="str">
            <v>Target</v>
          </cell>
          <cell r="B496">
            <v>80.900000000000006</v>
          </cell>
          <cell r="C496">
            <v>2013</v>
          </cell>
        </row>
        <row r="498">
          <cell r="A498" t="str">
            <v>Variables</v>
          </cell>
          <cell r="B498" t="str">
            <v>Base_Year</v>
          </cell>
          <cell r="C498" t="str">
            <v>Current_Values</v>
          </cell>
          <cell r="D498" t="str">
            <v>Difference</v>
          </cell>
          <cell r="E498" t="str">
            <v>Weights</v>
          </cell>
          <cell r="F498" t="str">
            <v>Effect_Per_Factor</v>
          </cell>
        </row>
        <row r="499">
          <cell r="A499" t="str">
            <v>Female</v>
          </cell>
          <cell r="B499">
            <v>43.14049</v>
          </cell>
          <cell r="C499">
            <v>46.816299999999998</v>
          </cell>
          <cell r="D499">
            <v>3.6758099999999998</v>
          </cell>
          <cell r="E499">
            <v>7.8280000000000002E-2</v>
          </cell>
          <cell r="F499">
            <v>0.28772999999999999</v>
          </cell>
        </row>
        <row r="500">
          <cell r="A500" t="str">
            <v>Age 26-35</v>
          </cell>
          <cell r="B500">
            <v>23.639240000000001</v>
          </cell>
          <cell r="C500">
            <v>22.975719999999999</v>
          </cell>
          <cell r="D500">
            <v>-0.66352</v>
          </cell>
          <cell r="E500">
            <v>2.794E-2</v>
          </cell>
          <cell r="F500">
            <v>-1.8540000000000001E-2</v>
          </cell>
        </row>
        <row r="501">
          <cell r="A501" t="str">
            <v>Age 36-45</v>
          </cell>
          <cell r="B501">
            <v>22.001899999999999</v>
          </cell>
          <cell r="C501">
            <v>21.304179999999999</v>
          </cell>
          <cell r="D501">
            <v>-0.69772000000000001</v>
          </cell>
          <cell r="E501">
            <v>1.235E-2</v>
          </cell>
          <cell r="F501">
            <v>-8.6099999999999996E-3</v>
          </cell>
        </row>
        <row r="502">
          <cell r="A502" t="str">
            <v>Age 46-55</v>
          </cell>
          <cell r="B502">
            <v>21.127839999999999</v>
          </cell>
          <cell r="C502">
            <v>21.695060000000002</v>
          </cell>
          <cell r="D502">
            <v>0.56721999999999995</v>
          </cell>
          <cell r="E502">
            <v>1.6160000000000001E-2</v>
          </cell>
          <cell r="F502">
            <v>9.1699999999999993E-3</v>
          </cell>
        </row>
        <row r="503">
          <cell r="A503" t="str">
            <v>Age 56-65</v>
          </cell>
          <cell r="B503">
            <v>9.5729000000000006</v>
          </cell>
          <cell r="C503">
            <v>9.8830600000000004</v>
          </cell>
          <cell r="D503">
            <v>0.31015999999999999</v>
          </cell>
          <cell r="E503">
            <v>-3.024E-2</v>
          </cell>
          <cell r="F503">
            <v>-9.3799999999999994E-3</v>
          </cell>
        </row>
        <row r="504">
          <cell r="A504" t="str">
            <v>Age 66+</v>
          </cell>
          <cell r="B504">
            <v>1.6636</v>
          </cell>
          <cell r="C504">
            <v>1.3251599999999999</v>
          </cell>
          <cell r="D504">
            <v>-0.33844999999999997</v>
          </cell>
          <cell r="E504">
            <v>-0.47904999999999998</v>
          </cell>
          <cell r="F504">
            <v>0.16213</v>
          </cell>
        </row>
        <row r="505">
          <cell r="A505" t="str">
            <v>Hispanic</v>
          </cell>
          <cell r="B505">
            <v>4.9100599999999996</v>
          </cell>
          <cell r="C505">
            <v>3.8540999999999999</v>
          </cell>
          <cell r="D505">
            <v>-1.05596</v>
          </cell>
          <cell r="E505">
            <v>1.2600000000000001E-3</v>
          </cell>
          <cell r="F505">
            <v>-1.33E-3</v>
          </cell>
        </row>
        <row r="506">
          <cell r="A506" t="str">
            <v>Asian</v>
          </cell>
          <cell r="B506">
            <v>0.47545999999999999</v>
          </cell>
          <cell r="C506">
            <v>0.55842000000000003</v>
          </cell>
          <cell r="D506">
            <v>8.2960000000000006E-2</v>
          </cell>
          <cell r="E506">
            <v>3.1440000000000003E-2</v>
          </cell>
          <cell r="F506">
            <v>2.6099999999999999E-3</v>
          </cell>
        </row>
        <row r="507">
          <cell r="A507" t="str">
            <v>African American</v>
          </cell>
          <cell r="B507">
            <v>17.129110000000001</v>
          </cell>
          <cell r="C507">
            <v>19.48677</v>
          </cell>
          <cell r="D507">
            <v>2.3576600000000001</v>
          </cell>
          <cell r="E507">
            <v>-6.336E-2</v>
          </cell>
          <cell r="F507">
            <v>-0.14939</v>
          </cell>
        </row>
        <row r="508">
          <cell r="A508" t="str">
            <v>Native Hawaiian or Pacific Islander</v>
          </cell>
          <cell r="B508">
            <v>8.7279999999999996E-2</v>
          </cell>
          <cell r="C508">
            <v>6.7790000000000003E-2</v>
          </cell>
          <cell r="D508">
            <v>-1.949E-2</v>
          </cell>
          <cell r="E508">
            <v>-1.4019999999999999E-2</v>
          </cell>
          <cell r="F508">
            <v>2.7E-4</v>
          </cell>
        </row>
        <row r="509">
          <cell r="A509" t="str">
            <v>American Indian or Alaska Native</v>
          </cell>
          <cell r="B509">
            <v>0.43639</v>
          </cell>
          <cell r="C509">
            <v>0.38735000000000003</v>
          </cell>
          <cell r="D509">
            <v>-4.9050000000000003E-2</v>
          </cell>
          <cell r="E509">
            <v>-9.4030000000000002E-2</v>
          </cell>
          <cell r="F509">
            <v>4.6100000000000004E-3</v>
          </cell>
        </row>
        <row r="510">
          <cell r="A510" t="str">
            <v>Multiple Races</v>
          </cell>
          <cell r="B510">
            <v>0.61926000000000003</v>
          </cell>
          <cell r="C510">
            <v>0.79729000000000005</v>
          </cell>
          <cell r="D510">
            <v>0.17802000000000001</v>
          </cell>
          <cell r="E510">
            <v>-6.2359999999999999E-2</v>
          </cell>
          <cell r="F510">
            <v>-1.11E-2</v>
          </cell>
        </row>
        <row r="511">
          <cell r="A511" t="str">
            <v>Highschool Dropout</v>
          </cell>
          <cell r="B511">
            <v>13.454359999999999</v>
          </cell>
          <cell r="C511">
            <v>16.066490000000002</v>
          </cell>
          <cell r="D511">
            <v>2.6121300000000001</v>
          </cell>
          <cell r="E511">
            <v>-9.1910000000000006E-2</v>
          </cell>
          <cell r="F511">
            <v>-0.24007000000000001</v>
          </cell>
        </row>
        <row r="512">
          <cell r="A512" t="str">
            <v>AA or PS</v>
          </cell>
          <cell r="B512">
            <v>7.3867500000000001</v>
          </cell>
          <cell r="C512">
            <v>8.1303999999999998</v>
          </cell>
          <cell r="D512">
            <v>0.74365000000000003</v>
          </cell>
          <cell r="E512">
            <v>-6.0000000000000002E-5</v>
          </cell>
          <cell r="F512">
            <v>-4.0000000000000003E-5</v>
          </cell>
        </row>
        <row r="513">
          <cell r="A513" t="str">
            <v>BA or MA+</v>
          </cell>
          <cell r="B513">
            <v>8.0161599999999993</v>
          </cell>
          <cell r="C513">
            <v>8.7737499999999997</v>
          </cell>
          <cell r="D513">
            <v>0.75758999999999999</v>
          </cell>
          <cell r="E513">
            <v>4.1209999999999997E-2</v>
          </cell>
          <cell r="F513">
            <v>3.1220000000000001E-2</v>
          </cell>
        </row>
        <row r="514">
          <cell r="A514" t="str">
            <v>Disabled</v>
          </cell>
          <cell r="B514">
            <v>3.86822</v>
          </cell>
          <cell r="C514">
            <v>4.0689200000000003</v>
          </cell>
          <cell r="D514">
            <v>0.20069000000000001</v>
          </cell>
          <cell r="E514">
            <v>-5.5059999999999998E-2</v>
          </cell>
          <cell r="F514">
            <v>-1.1050000000000001E-2</v>
          </cell>
        </row>
        <row r="515">
          <cell r="A515" t="str">
            <v>Veterans</v>
          </cell>
          <cell r="B515">
            <v>9.7524700000000006</v>
          </cell>
          <cell r="C515">
            <v>10.9155</v>
          </cell>
          <cell r="D515">
            <v>1.16303</v>
          </cell>
          <cell r="E515">
            <v>-5.0139999999999997E-2</v>
          </cell>
          <cell r="F515">
            <v>-5.8319999999999997E-2</v>
          </cell>
        </row>
        <row r="516">
          <cell r="A516" t="str">
            <v>Wage Before Participation</v>
          </cell>
          <cell r="B516">
            <v>59.108220000000003</v>
          </cell>
          <cell r="C516">
            <v>69.92895</v>
          </cell>
          <cell r="D516">
            <v>10.820729999999999</v>
          </cell>
          <cell r="E516">
            <v>4.863E-2</v>
          </cell>
          <cell r="F516">
            <v>0.5262</v>
          </cell>
        </row>
        <row r="517">
          <cell r="A517" t="str">
            <v>Coenrolled in WP</v>
          </cell>
          <cell r="B517">
            <v>93.351439999999997</v>
          </cell>
          <cell r="C517">
            <v>81.740759999999995</v>
          </cell>
          <cell r="D517">
            <v>-11.61068</v>
          </cell>
          <cell r="E517">
            <v>-1.5219999999999999E-2</v>
          </cell>
          <cell r="F517">
            <v>0.17674999999999999</v>
          </cell>
        </row>
        <row r="518">
          <cell r="A518" t="str">
            <v>Limited English</v>
          </cell>
          <cell r="B518">
            <v>0.12406</v>
          </cell>
          <cell r="C518">
            <v>0.25474999999999998</v>
          </cell>
          <cell r="D518">
            <v>0.13069</v>
          </cell>
          <cell r="E518">
            <v>8.2900000000000005E-3</v>
          </cell>
          <cell r="F518">
            <v>1.08E-3</v>
          </cell>
        </row>
        <row r="519">
          <cell r="A519" t="str">
            <v>Single Parent</v>
          </cell>
          <cell r="B519">
            <v>15.676080000000001</v>
          </cell>
          <cell r="C519">
            <v>18.29879</v>
          </cell>
          <cell r="D519">
            <v>2.6227200000000002</v>
          </cell>
          <cell r="E519">
            <v>6.7299999999999999E-3</v>
          </cell>
          <cell r="F519">
            <v>1.7649999999999999E-2</v>
          </cell>
        </row>
        <row r="520">
          <cell r="A520" t="str">
            <v>Low Income</v>
          </cell>
          <cell r="B520">
            <v>57.274070000000002</v>
          </cell>
          <cell r="C520">
            <v>55.228839999999998</v>
          </cell>
          <cell r="D520">
            <v>-2.0452300000000001</v>
          </cell>
          <cell r="E520">
            <v>3.0899999999999999E-3</v>
          </cell>
          <cell r="F520">
            <v>-6.3299999999999997E-3</v>
          </cell>
        </row>
        <row r="521">
          <cell r="A521" t="str">
            <v>Homeless</v>
          </cell>
          <cell r="B521">
            <v>1.36467</v>
          </cell>
          <cell r="C521">
            <v>0.75992999999999999</v>
          </cell>
          <cell r="D521">
            <v>-0.60474000000000006</v>
          </cell>
          <cell r="E521">
            <v>-6.4189999999999997E-2</v>
          </cell>
          <cell r="F521">
            <v>3.882E-2</v>
          </cell>
        </row>
        <row r="522">
          <cell r="A522" t="str">
            <v>Offender</v>
          </cell>
          <cell r="B522">
            <v>1.88937</v>
          </cell>
          <cell r="C522">
            <v>4.0155399999999997</v>
          </cell>
          <cell r="D522">
            <v>2.1261700000000001</v>
          </cell>
          <cell r="E522">
            <v>-4.2569999999999997E-2</v>
          </cell>
          <cell r="F522">
            <v>-9.0520000000000003E-2</v>
          </cell>
        </row>
        <row r="523">
          <cell r="A523" t="str">
            <v>UI Claimant</v>
          </cell>
          <cell r="B523">
            <v>46.80856</v>
          </cell>
          <cell r="C523">
            <v>49.343699999999998</v>
          </cell>
          <cell r="D523">
            <v>2.5351400000000002</v>
          </cell>
          <cell r="E523">
            <v>-2.9780000000000001E-2</v>
          </cell>
          <cell r="F523">
            <v>-7.5490000000000002E-2</v>
          </cell>
        </row>
        <row r="524">
          <cell r="A524" t="str">
            <v>Unemployment Rate</v>
          </cell>
          <cell r="B524">
            <v>9.6082999999999998</v>
          </cell>
          <cell r="C524">
            <v>8.4250000000000007</v>
          </cell>
          <cell r="D524">
            <v>-1.1833</v>
          </cell>
          <cell r="E524">
            <v>3.9399999999999999E-3</v>
          </cell>
          <cell r="F524">
            <v>-4.6699999999999997E-3</v>
          </cell>
        </row>
        <row r="526">
          <cell r="A526" t="str">
            <v xml:space="preserve">Iowa                </v>
          </cell>
        </row>
        <row r="527">
          <cell r="A527" t="str">
            <v>Measure</v>
          </cell>
          <cell r="B527" t="str">
            <v>Employment_Retention_Rate</v>
          </cell>
          <cell r="C527" t="str">
            <v>Year</v>
          </cell>
        </row>
        <row r="528">
          <cell r="A528" t="str">
            <v>State Fips Code</v>
          </cell>
          <cell r="B528">
            <v>19</v>
          </cell>
          <cell r="C528">
            <v>2011</v>
          </cell>
        </row>
        <row r="529">
          <cell r="A529" t="str">
            <v>Actual Outcome</v>
          </cell>
          <cell r="B529">
            <v>80.7</v>
          </cell>
          <cell r="C529">
            <v>2011</v>
          </cell>
        </row>
        <row r="530">
          <cell r="A530" t="str">
            <v>Total Adjustment</v>
          </cell>
          <cell r="B530">
            <v>1.9</v>
          </cell>
          <cell r="C530">
            <v>2013</v>
          </cell>
        </row>
        <row r="531">
          <cell r="A531" t="str">
            <v>Target</v>
          </cell>
          <cell r="B531">
            <v>82.6</v>
          </cell>
          <cell r="C531">
            <v>2013</v>
          </cell>
        </row>
        <row r="533">
          <cell r="A533" t="str">
            <v>Variables</v>
          </cell>
          <cell r="B533" t="str">
            <v>Base_Year</v>
          </cell>
          <cell r="C533" t="str">
            <v>Current_Values</v>
          </cell>
          <cell r="D533" t="str">
            <v>Difference</v>
          </cell>
          <cell r="E533" t="str">
            <v>Weights</v>
          </cell>
          <cell r="F533" t="str">
            <v>Effect_Per_Factor</v>
          </cell>
        </row>
        <row r="534">
          <cell r="A534" t="str">
            <v>Female</v>
          </cell>
          <cell r="B534">
            <v>43.938679999999998</v>
          </cell>
          <cell r="C534">
            <v>46.31776</v>
          </cell>
          <cell r="D534">
            <v>2.3790800000000001</v>
          </cell>
          <cell r="E534">
            <v>7.8280000000000002E-2</v>
          </cell>
          <cell r="F534">
            <v>0.18623000000000001</v>
          </cell>
        </row>
        <row r="535">
          <cell r="A535" t="str">
            <v>Age 26-35</v>
          </cell>
          <cell r="B535">
            <v>23.679259999999999</v>
          </cell>
          <cell r="C535">
            <v>24.831700000000001</v>
          </cell>
          <cell r="D535">
            <v>1.1524399999999999</v>
          </cell>
          <cell r="E535">
            <v>2.794E-2</v>
          </cell>
          <cell r="F535">
            <v>3.2199999999999999E-2</v>
          </cell>
        </row>
        <row r="536">
          <cell r="A536" t="str">
            <v>Age 36-45</v>
          </cell>
          <cell r="B536">
            <v>20.680579999999999</v>
          </cell>
          <cell r="C536">
            <v>19.488710000000001</v>
          </cell>
          <cell r="D536">
            <v>-1.19187</v>
          </cell>
          <cell r="E536">
            <v>1.235E-2</v>
          </cell>
          <cell r="F536">
            <v>-1.4710000000000001E-2</v>
          </cell>
        </row>
        <row r="537">
          <cell r="A537" t="str">
            <v>Age 46-55</v>
          </cell>
          <cell r="B537">
            <v>22.024819999999998</v>
          </cell>
          <cell r="C537">
            <v>21.61909</v>
          </cell>
          <cell r="D537">
            <v>-0.40572999999999998</v>
          </cell>
          <cell r="E537">
            <v>1.6160000000000001E-2</v>
          </cell>
          <cell r="F537">
            <v>-6.5599999999999999E-3</v>
          </cell>
        </row>
        <row r="538">
          <cell r="A538" t="str">
            <v>Age 56-65</v>
          </cell>
          <cell r="B538">
            <v>10.24629</v>
          </cell>
          <cell r="C538">
            <v>9.82531</v>
          </cell>
          <cell r="D538">
            <v>-0.42098000000000002</v>
          </cell>
          <cell r="E538">
            <v>-3.024E-2</v>
          </cell>
          <cell r="F538">
            <v>1.273E-2</v>
          </cell>
        </row>
        <row r="539">
          <cell r="A539" t="str">
            <v>Age 66+</v>
          </cell>
          <cell r="B539">
            <v>1.71085</v>
          </cell>
          <cell r="C539">
            <v>1.7639499999999999</v>
          </cell>
          <cell r="D539">
            <v>5.3109999999999997E-2</v>
          </cell>
          <cell r="E539">
            <v>-0.47904999999999998</v>
          </cell>
          <cell r="F539">
            <v>-2.5440000000000001E-2</v>
          </cell>
        </row>
        <row r="540">
          <cell r="A540" t="str">
            <v>Hispanic</v>
          </cell>
          <cell r="B540">
            <v>7.74627</v>
          </cell>
          <cell r="C540">
            <v>7.72159</v>
          </cell>
          <cell r="D540">
            <v>-2.469E-2</v>
          </cell>
          <cell r="E540">
            <v>1.2600000000000001E-3</v>
          </cell>
          <cell r="F540">
            <v>-3.0000000000000001E-5</v>
          </cell>
        </row>
        <row r="541">
          <cell r="A541" t="str">
            <v>Asian</v>
          </cell>
          <cell r="B541">
            <v>2.0851600000000001</v>
          </cell>
          <cell r="C541">
            <v>1.6766399999999999</v>
          </cell>
          <cell r="D541">
            <v>-0.40851999999999999</v>
          </cell>
          <cell r="E541">
            <v>3.1440000000000003E-2</v>
          </cell>
          <cell r="F541">
            <v>-1.2840000000000001E-2</v>
          </cell>
        </row>
        <row r="542">
          <cell r="A542" t="str">
            <v>African American</v>
          </cell>
          <cell r="B542">
            <v>17.129490000000001</v>
          </cell>
          <cell r="C542">
            <v>14.03843</v>
          </cell>
          <cell r="D542">
            <v>-3.0910700000000002</v>
          </cell>
          <cell r="E542">
            <v>-6.336E-2</v>
          </cell>
          <cell r="F542">
            <v>0.19586000000000001</v>
          </cell>
        </row>
        <row r="543">
          <cell r="A543" t="str">
            <v>Native Hawaiian or Pacific Islander</v>
          </cell>
          <cell r="B543">
            <v>0.16564000000000001</v>
          </cell>
          <cell r="C543">
            <v>0.18126</v>
          </cell>
          <cell r="D543">
            <v>1.5610000000000001E-2</v>
          </cell>
          <cell r="E543">
            <v>-1.4019999999999999E-2</v>
          </cell>
          <cell r="F543">
            <v>-2.2000000000000001E-4</v>
          </cell>
        </row>
        <row r="544">
          <cell r="A544" t="str">
            <v>American Indian or Alaska Native</v>
          </cell>
          <cell r="B544">
            <v>0.68206</v>
          </cell>
          <cell r="C544">
            <v>0.96067000000000002</v>
          </cell>
          <cell r="D544">
            <v>0.27861000000000002</v>
          </cell>
          <cell r="E544">
            <v>-9.4030000000000002E-2</v>
          </cell>
          <cell r="F544">
            <v>-2.6200000000000001E-2</v>
          </cell>
        </row>
        <row r="545">
          <cell r="A545" t="str">
            <v>Multiple Races</v>
          </cell>
          <cell r="B545">
            <v>1.58823</v>
          </cell>
          <cell r="C545">
            <v>1.94852</v>
          </cell>
          <cell r="D545">
            <v>0.36029</v>
          </cell>
          <cell r="E545">
            <v>-6.2359999999999999E-2</v>
          </cell>
          <cell r="F545">
            <v>-2.247E-2</v>
          </cell>
        </row>
        <row r="546">
          <cell r="A546" t="str">
            <v>Highschool Dropout</v>
          </cell>
          <cell r="B546">
            <v>23.63636</v>
          </cell>
          <cell r="C546">
            <v>10.010210000000001</v>
          </cell>
          <cell r="D546">
            <v>-13.626150000000001</v>
          </cell>
          <cell r="E546">
            <v>-9.1910000000000006E-2</v>
          </cell>
          <cell r="F546">
            <v>1.2523200000000001</v>
          </cell>
        </row>
        <row r="547">
          <cell r="A547" t="str">
            <v>AA or PS</v>
          </cell>
          <cell r="B547">
            <v>4.9586800000000002</v>
          </cell>
          <cell r="C547">
            <v>1.2257400000000001</v>
          </cell>
          <cell r="D547">
            <v>-3.7329400000000001</v>
          </cell>
          <cell r="E547">
            <v>-6.0000000000000002E-5</v>
          </cell>
          <cell r="F547">
            <v>2.2000000000000001E-4</v>
          </cell>
        </row>
        <row r="548">
          <cell r="A548" t="str">
            <v>BA or MA+</v>
          </cell>
          <cell r="B548">
            <v>2.80992</v>
          </cell>
          <cell r="C548">
            <v>5.8222699999999996</v>
          </cell>
          <cell r="D548">
            <v>3.0123500000000001</v>
          </cell>
          <cell r="E548">
            <v>4.1209999999999997E-2</v>
          </cell>
          <cell r="F548">
            <v>0.12414</v>
          </cell>
        </row>
        <row r="549">
          <cell r="A549" t="str">
            <v>Disabled</v>
          </cell>
          <cell r="B549">
            <v>5.4757300000000004</v>
          </cell>
          <cell r="C549">
            <v>4.86191</v>
          </cell>
          <cell r="D549">
            <v>-0.61382000000000003</v>
          </cell>
          <cell r="E549">
            <v>-5.5059999999999998E-2</v>
          </cell>
          <cell r="F549">
            <v>3.3790000000000001E-2</v>
          </cell>
        </row>
        <row r="550">
          <cell r="A550" t="str">
            <v>Veterans</v>
          </cell>
          <cell r="B550">
            <v>10.11468</v>
          </cell>
          <cell r="C550">
            <v>9.5696600000000007</v>
          </cell>
          <cell r="D550">
            <v>-0.54501999999999995</v>
          </cell>
          <cell r="E550">
            <v>-5.0139999999999997E-2</v>
          </cell>
          <cell r="F550">
            <v>2.733E-2</v>
          </cell>
        </row>
        <row r="551">
          <cell r="A551" t="str">
            <v>Wage Before Participation</v>
          </cell>
          <cell r="B551">
            <v>53.026879999999998</v>
          </cell>
          <cell r="C551">
            <v>60.153399999999998</v>
          </cell>
          <cell r="D551">
            <v>7.1265099999999997</v>
          </cell>
          <cell r="E551">
            <v>4.863E-2</v>
          </cell>
          <cell r="F551">
            <v>0.34655999999999998</v>
          </cell>
        </row>
        <row r="552">
          <cell r="A552" t="str">
            <v>Coenrolled in WP</v>
          </cell>
          <cell r="B552">
            <v>97.809740000000005</v>
          </cell>
          <cell r="C552">
            <v>98.576909999999998</v>
          </cell>
          <cell r="D552">
            <v>0.76717000000000002</v>
          </cell>
          <cell r="E552">
            <v>-1.5219999999999999E-2</v>
          </cell>
          <cell r="F552">
            <v>-1.1679999999999999E-2</v>
          </cell>
        </row>
        <row r="553">
          <cell r="A553" t="str">
            <v>Limited English</v>
          </cell>
          <cell r="B553">
            <v>2.2727300000000001</v>
          </cell>
          <cell r="C553">
            <v>3.4552800000000001</v>
          </cell>
          <cell r="D553">
            <v>1.1825600000000001</v>
          </cell>
          <cell r="E553">
            <v>8.2900000000000005E-3</v>
          </cell>
          <cell r="F553">
            <v>9.7999999999999997E-3</v>
          </cell>
        </row>
        <row r="554">
          <cell r="A554" t="str">
            <v>Single Parent</v>
          </cell>
          <cell r="B554">
            <v>42.207790000000003</v>
          </cell>
          <cell r="C554">
            <v>22.662600000000001</v>
          </cell>
          <cell r="D554">
            <v>-19.545190000000002</v>
          </cell>
          <cell r="E554">
            <v>6.7299999999999999E-3</v>
          </cell>
          <cell r="F554">
            <v>-0.13156000000000001</v>
          </cell>
        </row>
        <row r="555">
          <cell r="A555" t="str">
            <v>Low Income</v>
          </cell>
          <cell r="B555">
            <v>84.253249999999994</v>
          </cell>
          <cell r="C555">
            <v>58.23171</v>
          </cell>
          <cell r="D555">
            <v>-26.021540000000002</v>
          </cell>
          <cell r="E555">
            <v>3.0899999999999999E-3</v>
          </cell>
          <cell r="F555">
            <v>-8.0509999999999998E-2</v>
          </cell>
        </row>
        <row r="556">
          <cell r="A556" t="str">
            <v>Homeless</v>
          </cell>
          <cell r="B556">
            <v>0.64934999999999998</v>
          </cell>
          <cell r="C556">
            <v>0.91463000000000005</v>
          </cell>
          <cell r="D556">
            <v>0.26528000000000002</v>
          </cell>
          <cell r="E556">
            <v>-6.4189999999999997E-2</v>
          </cell>
          <cell r="F556">
            <v>-1.703E-2</v>
          </cell>
        </row>
        <row r="557">
          <cell r="A557" t="str">
            <v>Offender</v>
          </cell>
          <cell r="B557">
            <v>13.961040000000001</v>
          </cell>
          <cell r="C557">
            <v>4.4715400000000001</v>
          </cell>
          <cell r="D557">
            <v>-9.48949</v>
          </cell>
          <cell r="E557">
            <v>-4.2569999999999997E-2</v>
          </cell>
          <cell r="F557">
            <v>0.40400999999999998</v>
          </cell>
        </row>
        <row r="558">
          <cell r="A558" t="str">
            <v>UI Claimant</v>
          </cell>
          <cell r="B558">
            <v>24.512989999999999</v>
          </cell>
          <cell r="C558">
            <v>36.788620000000002</v>
          </cell>
          <cell r="D558">
            <v>12.27563</v>
          </cell>
          <cell r="E558">
            <v>-2.9780000000000001E-2</v>
          </cell>
          <cell r="F558">
            <v>-0.36553999999999998</v>
          </cell>
        </row>
        <row r="559">
          <cell r="A559" t="str">
            <v>Unemployment Rate</v>
          </cell>
          <cell r="B559">
            <v>6.2083000000000004</v>
          </cell>
          <cell r="C559">
            <v>5.2249999999999996</v>
          </cell>
          <cell r="D559">
            <v>-0.98329999999999995</v>
          </cell>
          <cell r="E559">
            <v>3.9399999999999999E-3</v>
          </cell>
          <cell r="F559">
            <v>-3.8800000000000002E-3</v>
          </cell>
        </row>
        <row r="561">
          <cell r="A561" t="str">
            <v xml:space="preserve">Kansas              </v>
          </cell>
        </row>
        <row r="562">
          <cell r="A562" t="str">
            <v>Measure</v>
          </cell>
          <cell r="B562" t="str">
            <v>Employment_Retention_Rate</v>
          </cell>
          <cell r="C562" t="str">
            <v>Year</v>
          </cell>
        </row>
        <row r="563">
          <cell r="A563" t="str">
            <v>State Fips Code</v>
          </cell>
          <cell r="B563">
            <v>20</v>
          </cell>
          <cell r="C563">
            <v>2011</v>
          </cell>
        </row>
        <row r="564">
          <cell r="A564" t="str">
            <v>Actual Outcome</v>
          </cell>
          <cell r="B564">
            <v>83.7</v>
          </cell>
          <cell r="C564">
            <v>2011</v>
          </cell>
        </row>
        <row r="565">
          <cell r="A565" t="str">
            <v>Total Adjustment</v>
          </cell>
          <cell r="B565">
            <v>0.9</v>
          </cell>
          <cell r="C565">
            <v>2013</v>
          </cell>
        </row>
        <row r="566">
          <cell r="A566" t="str">
            <v>Target</v>
          </cell>
          <cell r="B566">
            <v>84.6</v>
          </cell>
          <cell r="C566">
            <v>2013</v>
          </cell>
        </row>
        <row r="568">
          <cell r="A568" t="str">
            <v>Variables</v>
          </cell>
          <cell r="B568" t="str">
            <v>Base_Year</v>
          </cell>
          <cell r="C568" t="str">
            <v>Current_Values</v>
          </cell>
          <cell r="D568" t="str">
            <v>Difference</v>
          </cell>
          <cell r="E568" t="str">
            <v>Weights</v>
          </cell>
          <cell r="F568" t="str">
            <v>Effect_Per_Factor</v>
          </cell>
        </row>
        <row r="569">
          <cell r="A569" t="str">
            <v>Female</v>
          </cell>
          <cell r="B569">
            <v>44.69847</v>
          </cell>
          <cell r="C569">
            <v>42.156860000000002</v>
          </cell>
          <cell r="D569">
            <v>-2.5416099999999999</v>
          </cell>
          <cell r="E569">
            <v>7.8280000000000002E-2</v>
          </cell>
          <cell r="F569">
            <v>-0.19894999999999999</v>
          </cell>
        </row>
        <row r="570">
          <cell r="A570" t="str">
            <v>Age 26-35</v>
          </cell>
          <cell r="B570">
            <v>24.68805</v>
          </cell>
          <cell r="C570">
            <v>26.28144</v>
          </cell>
          <cell r="D570">
            <v>1.5933900000000001</v>
          </cell>
          <cell r="E570">
            <v>2.794E-2</v>
          </cell>
          <cell r="F570">
            <v>4.4519999999999997E-2</v>
          </cell>
        </row>
        <row r="571">
          <cell r="A571" t="str">
            <v>Age 36-45</v>
          </cell>
          <cell r="B571">
            <v>21.21283</v>
          </cell>
          <cell r="C571">
            <v>20.330200000000001</v>
          </cell>
          <cell r="D571">
            <v>-0.88263000000000003</v>
          </cell>
          <cell r="E571">
            <v>1.235E-2</v>
          </cell>
          <cell r="F571">
            <v>-1.09E-2</v>
          </cell>
        </row>
        <row r="572">
          <cell r="A572" t="str">
            <v>Age 46-55</v>
          </cell>
          <cell r="B572">
            <v>22.51895</v>
          </cell>
          <cell r="C572">
            <v>22.480319999999999</v>
          </cell>
          <cell r="D572">
            <v>-3.8629999999999998E-2</v>
          </cell>
          <cell r="E572">
            <v>1.6160000000000001E-2</v>
          </cell>
          <cell r="F572">
            <v>-6.2E-4</v>
          </cell>
        </row>
        <row r="573">
          <cell r="A573" t="str">
            <v>Age 56-65</v>
          </cell>
          <cell r="B573">
            <v>10.180759999999999</v>
          </cell>
          <cell r="C573">
            <v>8.7924699999999998</v>
          </cell>
          <cell r="D573">
            <v>-1.38828</v>
          </cell>
          <cell r="E573">
            <v>-3.024E-2</v>
          </cell>
          <cell r="F573">
            <v>4.1980000000000003E-2</v>
          </cell>
        </row>
        <row r="574">
          <cell r="A574" t="str">
            <v>Age 66+</v>
          </cell>
          <cell r="B574">
            <v>1.5393600000000001</v>
          </cell>
          <cell r="C574">
            <v>0.69111</v>
          </cell>
          <cell r="D574">
            <v>-0.84824999999999995</v>
          </cell>
          <cell r="E574">
            <v>-0.47904999999999998</v>
          </cell>
          <cell r="F574">
            <v>0.40634999999999999</v>
          </cell>
        </row>
        <row r="575">
          <cell r="A575" t="str">
            <v>Hispanic</v>
          </cell>
          <cell r="B575">
            <v>7.5671099999999996</v>
          </cell>
          <cell r="C575">
            <v>6.9815199999999997</v>
          </cell>
          <cell r="D575">
            <v>-0.58559000000000005</v>
          </cell>
          <cell r="E575">
            <v>1.2600000000000001E-3</v>
          </cell>
          <cell r="F575">
            <v>-7.3999999999999999E-4</v>
          </cell>
        </row>
        <row r="576">
          <cell r="A576" t="str">
            <v>Asian</v>
          </cell>
          <cell r="B576">
            <v>1.4575499999999999</v>
          </cell>
          <cell r="C576">
            <v>2.3408600000000002</v>
          </cell>
          <cell r="D576">
            <v>0.88331000000000004</v>
          </cell>
          <cell r="E576">
            <v>3.1440000000000003E-2</v>
          </cell>
          <cell r="F576">
            <v>2.777E-2</v>
          </cell>
        </row>
        <row r="577">
          <cell r="A577" t="str">
            <v>African American</v>
          </cell>
          <cell r="B577">
            <v>25.069839999999999</v>
          </cell>
          <cell r="C577">
            <v>26.57084</v>
          </cell>
          <cell r="D577">
            <v>1.5009999999999999</v>
          </cell>
          <cell r="E577">
            <v>-6.336E-2</v>
          </cell>
          <cell r="F577">
            <v>-9.511E-2</v>
          </cell>
        </row>
        <row r="578">
          <cell r="A578" t="str">
            <v>Native Hawaiian or Pacific Islander</v>
          </cell>
          <cell r="B578">
            <v>0.14574999999999999</v>
          </cell>
          <cell r="C578">
            <v>0.16427</v>
          </cell>
          <cell r="D578">
            <v>1.8519999999999998E-2</v>
          </cell>
          <cell r="E578">
            <v>-1.4019999999999999E-2</v>
          </cell>
          <cell r="F578">
            <v>-2.5999999999999998E-4</v>
          </cell>
        </row>
        <row r="579">
          <cell r="A579" t="str">
            <v>American Indian or Alaska Native</v>
          </cell>
          <cell r="B579">
            <v>1.10531</v>
          </cell>
          <cell r="C579">
            <v>1.0266900000000001</v>
          </cell>
          <cell r="D579">
            <v>-7.8609999999999999E-2</v>
          </cell>
          <cell r="E579">
            <v>-9.4030000000000002E-2</v>
          </cell>
          <cell r="F579">
            <v>7.3899999999999999E-3</v>
          </cell>
        </row>
        <row r="580">
          <cell r="A580" t="str">
            <v>Multiple Races</v>
          </cell>
          <cell r="B580">
            <v>1.1295999999999999</v>
          </cell>
          <cell r="C580">
            <v>1.1498999999999999</v>
          </cell>
          <cell r="D580">
            <v>2.0299999999999999E-2</v>
          </cell>
          <cell r="E580">
            <v>-6.2359999999999999E-2</v>
          </cell>
          <cell r="F580">
            <v>-1.2700000000000001E-3</v>
          </cell>
        </row>
        <row r="581">
          <cell r="A581" t="str">
            <v>Highschool Dropout</v>
          </cell>
          <cell r="B581">
            <v>8.0350300000000008</v>
          </cell>
          <cell r="C581">
            <v>5.8643299999999998</v>
          </cell>
          <cell r="D581">
            <v>-2.1707000000000001</v>
          </cell>
          <cell r="E581">
            <v>-9.1910000000000006E-2</v>
          </cell>
          <cell r="F581">
            <v>0.19950000000000001</v>
          </cell>
        </row>
        <row r="582">
          <cell r="A582" t="str">
            <v>AA or PS</v>
          </cell>
          <cell r="B582">
            <v>6.6260500000000002</v>
          </cell>
          <cell r="C582">
            <v>7.6148800000000003</v>
          </cell>
          <cell r="D582">
            <v>0.98882999999999999</v>
          </cell>
          <cell r="E582">
            <v>-6.0000000000000002E-5</v>
          </cell>
          <cell r="F582">
            <v>-6.0000000000000002E-5</v>
          </cell>
        </row>
        <row r="583">
          <cell r="A583" t="str">
            <v>BA or MA+</v>
          </cell>
          <cell r="B583">
            <v>12.75704</v>
          </cell>
          <cell r="C583">
            <v>12.6477</v>
          </cell>
          <cell r="D583">
            <v>-0.10934000000000001</v>
          </cell>
          <cell r="E583">
            <v>4.1209999999999997E-2</v>
          </cell>
          <cell r="F583">
            <v>-4.5100000000000001E-3</v>
          </cell>
        </row>
        <row r="584">
          <cell r="A584" t="str">
            <v>Disabled</v>
          </cell>
          <cell r="B584">
            <v>4.3308900000000001</v>
          </cell>
          <cell r="C584">
            <v>2.8934500000000001</v>
          </cell>
          <cell r="D584">
            <v>-1.4374400000000001</v>
          </cell>
          <cell r="E584">
            <v>-5.5059999999999998E-2</v>
          </cell>
          <cell r="F584">
            <v>7.9140000000000002E-2</v>
          </cell>
        </row>
        <row r="585">
          <cell r="A585" t="str">
            <v>Veterans</v>
          </cell>
          <cell r="B585">
            <v>11.21866</v>
          </cell>
          <cell r="C585">
            <v>10.86581</v>
          </cell>
          <cell r="D585">
            <v>-0.35285</v>
          </cell>
          <cell r="E585">
            <v>-5.0139999999999997E-2</v>
          </cell>
          <cell r="F585">
            <v>1.7690000000000001E-2</v>
          </cell>
        </row>
        <row r="586">
          <cell r="A586" t="str">
            <v>Wage Before Participation</v>
          </cell>
          <cell r="B586">
            <v>61.970849999999999</v>
          </cell>
          <cell r="C586">
            <v>62.94482</v>
          </cell>
          <cell r="D586">
            <v>0.97397</v>
          </cell>
          <cell r="E586">
            <v>4.863E-2</v>
          </cell>
          <cell r="F586">
            <v>4.7359999999999999E-2</v>
          </cell>
        </row>
        <row r="587">
          <cell r="A587" t="str">
            <v>Coenrolled in WP</v>
          </cell>
          <cell r="B587">
            <v>45.492710000000002</v>
          </cell>
          <cell r="C587">
            <v>34.517180000000003</v>
          </cell>
          <cell r="D587">
            <v>-10.975529999999999</v>
          </cell>
          <cell r="E587">
            <v>-1.5219999999999999E-2</v>
          </cell>
          <cell r="F587">
            <v>0.16708000000000001</v>
          </cell>
        </row>
        <row r="588">
          <cell r="A588" t="str">
            <v>Limited English</v>
          </cell>
          <cell r="B588">
            <v>1.06626</v>
          </cell>
          <cell r="C588">
            <v>0.82969000000000004</v>
          </cell>
          <cell r="D588">
            <v>-0.23657</v>
          </cell>
          <cell r="E588">
            <v>8.2900000000000005E-3</v>
          </cell>
          <cell r="F588">
            <v>-1.9599999999999999E-3</v>
          </cell>
        </row>
        <row r="589">
          <cell r="A589" t="str">
            <v>Single Parent</v>
          </cell>
          <cell r="B589">
            <v>20.944400000000002</v>
          </cell>
          <cell r="C589">
            <v>19.039300000000001</v>
          </cell>
          <cell r="D589">
            <v>-1.9051</v>
          </cell>
          <cell r="E589">
            <v>6.7299999999999999E-3</v>
          </cell>
          <cell r="F589">
            <v>-1.282E-2</v>
          </cell>
        </row>
        <row r="590">
          <cell r="A590" t="str">
            <v>Low Income</v>
          </cell>
          <cell r="B590">
            <v>43.869</v>
          </cell>
          <cell r="C590">
            <v>39.432310000000001</v>
          </cell>
          <cell r="D590">
            <v>-4.4366899999999996</v>
          </cell>
          <cell r="E590">
            <v>3.0899999999999999E-3</v>
          </cell>
          <cell r="F590">
            <v>-1.3729999999999999E-2</v>
          </cell>
        </row>
        <row r="591">
          <cell r="A591" t="str">
            <v>Homeless</v>
          </cell>
          <cell r="B591">
            <v>3.3891900000000001</v>
          </cell>
          <cell r="C591">
            <v>1.83406</v>
          </cell>
          <cell r="D591">
            <v>-1.5551200000000001</v>
          </cell>
          <cell r="E591">
            <v>-6.4189999999999997E-2</v>
          </cell>
          <cell r="F591">
            <v>9.9820000000000006E-2</v>
          </cell>
        </row>
        <row r="592">
          <cell r="A592" t="str">
            <v>Offender</v>
          </cell>
          <cell r="B592">
            <v>12.14775</v>
          </cell>
          <cell r="C592">
            <v>9.1703100000000006</v>
          </cell>
          <cell r="D592">
            <v>-2.9774500000000002</v>
          </cell>
          <cell r="E592">
            <v>-4.2569999999999997E-2</v>
          </cell>
          <cell r="F592">
            <v>0.12676000000000001</v>
          </cell>
        </row>
        <row r="593">
          <cell r="A593" t="str">
            <v>UI Claimant</v>
          </cell>
          <cell r="B593">
            <v>37.776090000000003</v>
          </cell>
          <cell r="C593">
            <v>37.860259999999997</v>
          </cell>
          <cell r="D593">
            <v>8.4180000000000005E-2</v>
          </cell>
          <cell r="E593">
            <v>-2.9780000000000001E-2</v>
          </cell>
          <cell r="F593">
            <v>-2.5100000000000001E-3</v>
          </cell>
        </row>
        <row r="594">
          <cell r="A594" t="str">
            <v>Unemployment Rate</v>
          </cell>
          <cell r="B594">
            <v>6.9667000000000003</v>
          </cell>
          <cell r="C594">
            <v>5.7332999999999998</v>
          </cell>
          <cell r="D594">
            <v>-1.2334000000000001</v>
          </cell>
          <cell r="E594">
            <v>3.9399999999999999E-3</v>
          </cell>
          <cell r="F594">
            <v>-4.8700000000000002E-3</v>
          </cell>
        </row>
        <row r="596">
          <cell r="A596" t="str">
            <v xml:space="preserve">Kentucky            </v>
          </cell>
        </row>
        <row r="597">
          <cell r="A597" t="str">
            <v>Measure</v>
          </cell>
          <cell r="B597" t="str">
            <v>Employment_Retention_Rate</v>
          </cell>
          <cell r="C597" t="str">
            <v>Year</v>
          </cell>
        </row>
        <row r="598">
          <cell r="A598" t="str">
            <v>State Fips Code</v>
          </cell>
          <cell r="B598">
            <v>21</v>
          </cell>
          <cell r="C598">
            <v>2011</v>
          </cell>
        </row>
        <row r="599">
          <cell r="A599" t="str">
            <v>Actual Outcome</v>
          </cell>
          <cell r="B599">
            <v>89.4</v>
          </cell>
          <cell r="C599">
            <v>2011</v>
          </cell>
        </row>
        <row r="600">
          <cell r="A600" t="str">
            <v>Total Adjustment</v>
          </cell>
          <cell r="B600">
            <v>-0.6</v>
          </cell>
          <cell r="C600">
            <v>2013</v>
          </cell>
        </row>
        <row r="601">
          <cell r="A601" t="str">
            <v>Target</v>
          </cell>
          <cell r="B601">
            <v>88.8</v>
          </cell>
          <cell r="C601">
            <v>2013</v>
          </cell>
        </row>
        <row r="603">
          <cell r="A603" t="str">
            <v>Variables</v>
          </cell>
          <cell r="B603" t="str">
            <v>Base_Year</v>
          </cell>
          <cell r="C603" t="str">
            <v>Current_Values</v>
          </cell>
          <cell r="D603" t="str">
            <v>Difference</v>
          </cell>
          <cell r="E603" t="str">
            <v>Weights</v>
          </cell>
          <cell r="F603" t="str">
            <v>Effect_Per_Factor</v>
          </cell>
        </row>
        <row r="604">
          <cell r="A604" t="str">
            <v>Female</v>
          </cell>
          <cell r="B604">
            <v>56.512610000000002</v>
          </cell>
          <cell r="C604">
            <v>56.013750000000002</v>
          </cell>
          <cell r="D604">
            <v>-0.49886000000000003</v>
          </cell>
          <cell r="E604">
            <v>7.8280000000000002E-2</v>
          </cell>
          <cell r="F604">
            <v>-3.9050000000000001E-2</v>
          </cell>
        </row>
        <row r="605">
          <cell r="A605" t="str">
            <v>Age 26-35</v>
          </cell>
          <cell r="B605">
            <v>29.606339999999999</v>
          </cell>
          <cell r="C605">
            <v>29.552240000000001</v>
          </cell>
          <cell r="D605">
            <v>-5.4100000000000002E-2</v>
          </cell>
          <cell r="E605">
            <v>2.794E-2</v>
          </cell>
          <cell r="F605">
            <v>-1.5100000000000001E-3</v>
          </cell>
        </row>
        <row r="606">
          <cell r="A606" t="str">
            <v>Age 36-45</v>
          </cell>
          <cell r="B606">
            <v>18.355460000000001</v>
          </cell>
          <cell r="C606">
            <v>18.891259999999999</v>
          </cell>
          <cell r="D606">
            <v>0.53580000000000005</v>
          </cell>
          <cell r="E606">
            <v>1.235E-2</v>
          </cell>
          <cell r="F606">
            <v>6.6100000000000004E-3</v>
          </cell>
        </row>
        <row r="607">
          <cell r="A607" t="str">
            <v>Age 46-55</v>
          </cell>
          <cell r="B607">
            <v>9.8765400000000003</v>
          </cell>
          <cell r="C607">
            <v>11.257999999999999</v>
          </cell>
          <cell r="D607">
            <v>1.3814500000000001</v>
          </cell>
          <cell r="E607">
            <v>1.6160000000000001E-2</v>
          </cell>
          <cell r="F607">
            <v>2.232E-2</v>
          </cell>
        </row>
        <row r="608">
          <cell r="A608" t="str">
            <v>Age 56-65</v>
          </cell>
          <cell r="B608">
            <v>3.1213600000000001</v>
          </cell>
          <cell r="C608">
            <v>3.2835800000000002</v>
          </cell>
          <cell r="D608">
            <v>0.16222</v>
          </cell>
          <cell r="E608">
            <v>-3.024E-2</v>
          </cell>
          <cell r="F608">
            <v>-4.9100000000000003E-3</v>
          </cell>
        </row>
        <row r="609">
          <cell r="A609" t="str">
            <v>Age 66+</v>
          </cell>
          <cell r="B609">
            <v>0.44257999999999997</v>
          </cell>
          <cell r="C609">
            <v>0.55437000000000003</v>
          </cell>
          <cell r="D609">
            <v>0.11179</v>
          </cell>
          <cell r="E609">
            <v>-0.47904999999999998</v>
          </cell>
          <cell r="F609">
            <v>-5.355E-2</v>
          </cell>
        </row>
        <row r="610">
          <cell r="A610" t="str">
            <v>Hispanic</v>
          </cell>
          <cell r="B610">
            <v>2.41052</v>
          </cell>
          <cell r="C610">
            <v>3.7454900000000002</v>
          </cell>
          <cell r="D610">
            <v>1.33497</v>
          </cell>
          <cell r="E610">
            <v>1.2600000000000001E-3</v>
          </cell>
          <cell r="F610">
            <v>1.6800000000000001E-3</v>
          </cell>
        </row>
        <row r="611">
          <cell r="A611" t="str">
            <v>Asian</v>
          </cell>
          <cell r="B611">
            <v>0.36523</v>
          </cell>
          <cell r="C611">
            <v>1.1281600000000001</v>
          </cell>
          <cell r="D611">
            <v>0.76293</v>
          </cell>
          <cell r="E611">
            <v>3.1440000000000003E-2</v>
          </cell>
          <cell r="F611">
            <v>2.3990000000000001E-2</v>
          </cell>
        </row>
        <row r="612">
          <cell r="A612" t="str">
            <v>African American</v>
          </cell>
          <cell r="B612">
            <v>13.78135</v>
          </cell>
          <cell r="C612">
            <v>14.440429999999999</v>
          </cell>
          <cell r="D612">
            <v>0.65908</v>
          </cell>
          <cell r="E612">
            <v>-6.336E-2</v>
          </cell>
          <cell r="F612">
            <v>-4.1759999999999999E-2</v>
          </cell>
        </row>
        <row r="613">
          <cell r="A613" t="str">
            <v>Native Hawaiian or Pacific Islander</v>
          </cell>
          <cell r="B613">
            <v>7.3050000000000004E-2</v>
          </cell>
          <cell r="C613">
            <v>4.5130000000000003E-2</v>
          </cell>
          <cell r="D613">
            <v>-2.792E-2</v>
          </cell>
          <cell r="E613">
            <v>-1.4019999999999999E-2</v>
          </cell>
          <cell r="F613">
            <v>3.8999999999999999E-4</v>
          </cell>
        </row>
        <row r="614">
          <cell r="A614" t="str">
            <v>American Indian or Alaska Native</v>
          </cell>
          <cell r="B614">
            <v>9.7390000000000004E-2</v>
          </cell>
          <cell r="C614">
            <v>0.13538</v>
          </cell>
          <cell r="D614">
            <v>3.798E-2</v>
          </cell>
          <cell r="E614">
            <v>-9.4030000000000002E-2</v>
          </cell>
          <cell r="F614">
            <v>-3.5699999999999998E-3</v>
          </cell>
        </row>
        <row r="615">
          <cell r="A615" t="str">
            <v>Multiple Races</v>
          </cell>
          <cell r="B615">
            <v>0.60872000000000004</v>
          </cell>
          <cell r="C615">
            <v>0.81227000000000005</v>
          </cell>
          <cell r="D615">
            <v>0.20355999999999999</v>
          </cell>
          <cell r="E615">
            <v>-6.2359999999999999E-2</v>
          </cell>
          <cell r="F615">
            <v>-1.269E-2</v>
          </cell>
        </row>
        <row r="616">
          <cell r="A616" t="str">
            <v>Highschool Dropout</v>
          </cell>
          <cell r="B616">
            <v>8.5022099999999998</v>
          </cell>
          <cell r="C616">
            <v>7.8464799999999997</v>
          </cell>
          <cell r="D616">
            <v>-0.65573000000000004</v>
          </cell>
          <cell r="E616">
            <v>-9.1910000000000006E-2</v>
          </cell>
          <cell r="F616">
            <v>6.0269999999999997E-2</v>
          </cell>
        </row>
        <row r="617">
          <cell r="A617" t="str">
            <v>AA or PS</v>
          </cell>
          <cell r="B617">
            <v>9.8299599999999998</v>
          </cell>
          <cell r="C617">
            <v>10.277189999999999</v>
          </cell>
          <cell r="D617">
            <v>0.44723000000000002</v>
          </cell>
          <cell r="E617">
            <v>-6.0000000000000002E-5</v>
          </cell>
          <cell r="F617">
            <v>-3.0000000000000001E-5</v>
          </cell>
        </row>
        <row r="618">
          <cell r="A618" t="str">
            <v>BA or MA+</v>
          </cell>
          <cell r="B618">
            <v>4.2627499999999996</v>
          </cell>
          <cell r="C618">
            <v>5.9275099999999998</v>
          </cell>
          <cell r="D618">
            <v>1.66475</v>
          </cell>
          <cell r="E618">
            <v>4.1209999999999997E-2</v>
          </cell>
          <cell r="F618">
            <v>6.8610000000000004E-2</v>
          </cell>
        </row>
        <row r="619">
          <cell r="A619" t="str">
            <v>Disabled</v>
          </cell>
          <cell r="B619">
            <v>2.7099500000000001</v>
          </cell>
          <cell r="C619">
            <v>2.32666</v>
          </cell>
          <cell r="D619">
            <v>-0.38329000000000002</v>
          </cell>
          <cell r="E619">
            <v>-5.5059999999999998E-2</v>
          </cell>
          <cell r="F619">
            <v>2.1100000000000001E-2</v>
          </cell>
        </row>
        <row r="620">
          <cell r="A620" t="str">
            <v>Veterans</v>
          </cell>
          <cell r="B620">
            <v>4.3559299999999999</v>
          </cell>
          <cell r="C620">
            <v>3.7953100000000002</v>
          </cell>
          <cell r="D620">
            <v>-0.56062000000000001</v>
          </cell>
          <cell r="E620">
            <v>-5.0139999999999997E-2</v>
          </cell>
          <cell r="F620">
            <v>2.811E-2</v>
          </cell>
        </row>
        <row r="621">
          <cell r="A621" t="str">
            <v>Wage Before Participation</v>
          </cell>
          <cell r="B621">
            <v>61.285809999999998</v>
          </cell>
          <cell r="C621">
            <v>54.067279999999997</v>
          </cell>
          <cell r="D621">
            <v>-7.21854</v>
          </cell>
          <cell r="E621">
            <v>4.863E-2</v>
          </cell>
          <cell r="F621">
            <v>-0.35103000000000001</v>
          </cell>
        </row>
        <row r="622">
          <cell r="A622" t="str">
            <v>Coenrolled in WP</v>
          </cell>
          <cell r="B622">
            <v>54.949919999999999</v>
          </cell>
          <cell r="C622">
            <v>54.669510000000002</v>
          </cell>
          <cell r="D622">
            <v>-0.28040999999999999</v>
          </cell>
          <cell r="E622">
            <v>-1.5219999999999999E-2</v>
          </cell>
          <cell r="F622">
            <v>4.2700000000000004E-3</v>
          </cell>
        </row>
        <row r="623">
          <cell r="A623" t="str">
            <v>Limited English</v>
          </cell>
          <cell r="B623">
            <v>0.97833999999999999</v>
          </cell>
          <cell r="C623">
            <v>0.59701000000000004</v>
          </cell>
          <cell r="D623">
            <v>-0.38131999999999999</v>
          </cell>
          <cell r="E623">
            <v>8.2900000000000005E-3</v>
          </cell>
          <cell r="F623">
            <v>-3.16E-3</v>
          </cell>
        </row>
        <row r="624">
          <cell r="A624" t="str">
            <v>Single Parent</v>
          </cell>
          <cell r="B624">
            <v>13.207549999999999</v>
          </cell>
          <cell r="C624">
            <v>10.78891</v>
          </cell>
          <cell r="D624">
            <v>-2.4186299999999998</v>
          </cell>
          <cell r="E624">
            <v>6.7299999999999999E-3</v>
          </cell>
          <cell r="F624">
            <v>-1.6279999999999999E-2</v>
          </cell>
        </row>
        <row r="625">
          <cell r="A625" t="str">
            <v>Low Income</v>
          </cell>
          <cell r="B625">
            <v>45.39949</v>
          </cell>
          <cell r="C625">
            <v>41.833689999999997</v>
          </cell>
          <cell r="D625">
            <v>-3.5657999999999999</v>
          </cell>
          <cell r="E625">
            <v>3.0899999999999999E-3</v>
          </cell>
          <cell r="F625">
            <v>-1.103E-2</v>
          </cell>
        </row>
        <row r="626">
          <cell r="A626" t="str">
            <v>Homeless</v>
          </cell>
          <cell r="B626">
            <v>0.18634999999999999</v>
          </cell>
          <cell r="C626">
            <v>0.25585999999999998</v>
          </cell>
          <cell r="D626">
            <v>6.9510000000000002E-2</v>
          </cell>
          <cell r="E626">
            <v>-6.4189999999999997E-2</v>
          </cell>
          <cell r="F626">
            <v>-4.4600000000000004E-3</v>
          </cell>
        </row>
        <row r="627">
          <cell r="A627" t="str">
            <v>Offender</v>
          </cell>
          <cell r="B627">
            <v>3.9366400000000001</v>
          </cell>
          <cell r="C627">
            <v>7.76119</v>
          </cell>
          <cell r="D627">
            <v>3.8245499999999999</v>
          </cell>
          <cell r="E627">
            <v>-4.2569999999999997E-2</v>
          </cell>
          <cell r="F627">
            <v>-0.16283</v>
          </cell>
        </row>
        <row r="628">
          <cell r="A628" t="str">
            <v>UI Claimant</v>
          </cell>
          <cell r="B628">
            <v>26.834379999999999</v>
          </cell>
          <cell r="C628">
            <v>30.959489999999999</v>
          </cell>
          <cell r="D628">
            <v>4.1251100000000003</v>
          </cell>
          <cell r="E628">
            <v>-2.9780000000000001E-2</v>
          </cell>
          <cell r="F628">
            <v>-0.12284</v>
          </cell>
        </row>
        <row r="629">
          <cell r="A629" t="str">
            <v>Unemployment Rate</v>
          </cell>
          <cell r="B629">
            <v>9.9582999999999995</v>
          </cell>
          <cell r="C629">
            <v>8.2082999999999995</v>
          </cell>
          <cell r="D629">
            <v>-1.75</v>
          </cell>
          <cell r="E629">
            <v>3.9399999999999999E-3</v>
          </cell>
          <cell r="F629">
            <v>-6.8999999999999999E-3</v>
          </cell>
        </row>
        <row r="631">
          <cell r="A631" t="str">
            <v xml:space="preserve">Louisiana           </v>
          </cell>
        </row>
        <row r="632">
          <cell r="A632" t="str">
            <v>Measure</v>
          </cell>
          <cell r="B632" t="str">
            <v>Employment_Retention_Rate</v>
          </cell>
          <cell r="C632" t="str">
            <v>Year</v>
          </cell>
        </row>
        <row r="633">
          <cell r="A633" t="str">
            <v>State Fips Code</v>
          </cell>
          <cell r="B633">
            <v>22</v>
          </cell>
          <cell r="C633">
            <v>2011</v>
          </cell>
        </row>
        <row r="634">
          <cell r="A634" t="str">
            <v>Actual Outcome</v>
          </cell>
          <cell r="B634">
            <v>76.400000000000006</v>
          </cell>
          <cell r="C634">
            <v>2011</v>
          </cell>
        </row>
        <row r="635">
          <cell r="A635" t="str">
            <v>Total Adjustment</v>
          </cell>
          <cell r="B635">
            <v>-0.9</v>
          </cell>
          <cell r="C635">
            <v>2013</v>
          </cell>
        </row>
        <row r="636">
          <cell r="A636" t="str">
            <v>Target</v>
          </cell>
          <cell r="B636">
            <v>75.5</v>
          </cell>
          <cell r="C636">
            <v>2013</v>
          </cell>
        </row>
        <row r="638">
          <cell r="A638" t="str">
            <v>Variables</v>
          </cell>
          <cell r="B638" t="str">
            <v>Base_Year</v>
          </cell>
          <cell r="C638" t="str">
            <v>Current_Values</v>
          </cell>
          <cell r="D638" t="str">
            <v>Difference</v>
          </cell>
          <cell r="E638" t="str">
            <v>Weights</v>
          </cell>
          <cell r="F638" t="str">
            <v>Effect_Per_Factor</v>
          </cell>
        </row>
        <row r="639">
          <cell r="A639" t="str">
            <v>Female</v>
          </cell>
          <cell r="B639">
            <v>43.35951</v>
          </cell>
          <cell r="C639">
            <v>44.862499999999997</v>
          </cell>
          <cell r="D639">
            <v>1.50298</v>
          </cell>
          <cell r="E639">
            <v>7.8280000000000002E-2</v>
          </cell>
          <cell r="F639">
            <v>0.11765</v>
          </cell>
        </row>
        <row r="640">
          <cell r="A640" t="str">
            <v>Age 26-35</v>
          </cell>
          <cell r="B640">
            <v>27.244479999999999</v>
          </cell>
          <cell r="C640">
            <v>27.860790000000001</v>
          </cell>
          <cell r="D640">
            <v>0.61631000000000002</v>
          </cell>
          <cell r="E640">
            <v>2.794E-2</v>
          </cell>
          <cell r="F640">
            <v>1.7219999999999999E-2</v>
          </cell>
        </row>
        <row r="641">
          <cell r="A641" t="str">
            <v>Age 36-45</v>
          </cell>
          <cell r="B641">
            <v>20.544530000000002</v>
          </cell>
          <cell r="C641">
            <v>19.774480000000001</v>
          </cell>
          <cell r="D641">
            <v>-0.77005000000000001</v>
          </cell>
          <cell r="E641">
            <v>1.235E-2</v>
          </cell>
          <cell r="F641">
            <v>-9.5099999999999994E-3</v>
          </cell>
        </row>
        <row r="642">
          <cell r="A642" t="str">
            <v>Age 46-55</v>
          </cell>
          <cell r="B642">
            <v>18.05762</v>
          </cell>
          <cell r="C642">
            <v>18.234770000000001</v>
          </cell>
          <cell r="D642">
            <v>0.17715</v>
          </cell>
          <cell r="E642">
            <v>1.6160000000000001E-2</v>
          </cell>
          <cell r="F642">
            <v>2.8600000000000001E-3</v>
          </cell>
        </row>
        <row r="643">
          <cell r="A643" t="str">
            <v>Age 56-65</v>
          </cell>
          <cell r="B643">
            <v>7.5421399999999998</v>
          </cell>
          <cell r="C643">
            <v>7.9516499999999999</v>
          </cell>
          <cell r="D643">
            <v>0.40950999999999999</v>
          </cell>
          <cell r="E643">
            <v>-3.024E-2</v>
          </cell>
          <cell r="F643">
            <v>-1.238E-2</v>
          </cell>
        </row>
        <row r="644">
          <cell r="A644" t="str">
            <v>Age 66+</v>
          </cell>
          <cell r="B644">
            <v>1.4657800000000001</v>
          </cell>
          <cell r="C644">
            <v>1.6305700000000001</v>
          </cell>
          <cell r="D644">
            <v>0.16478000000000001</v>
          </cell>
          <cell r="E644">
            <v>-0.47904999999999998</v>
          </cell>
          <cell r="F644">
            <v>-7.8939999999999996E-2</v>
          </cell>
        </row>
        <row r="645">
          <cell r="A645" t="str">
            <v>Hispanic</v>
          </cell>
          <cell r="B645">
            <v>12.49973</v>
          </cell>
          <cell r="C645">
            <v>6.5473800000000004</v>
          </cell>
          <cell r="D645">
            <v>-5.95235</v>
          </cell>
          <cell r="E645">
            <v>1.2600000000000001E-3</v>
          </cell>
          <cell r="F645">
            <v>-7.4999999999999997E-3</v>
          </cell>
        </row>
        <row r="646">
          <cell r="A646" t="str">
            <v>Asian</v>
          </cell>
          <cell r="B646">
            <v>0.53</v>
          </cell>
          <cell r="C646">
            <v>0.55217000000000005</v>
          </cell>
          <cell r="D646">
            <v>2.2169999999999999E-2</v>
          </cell>
          <cell r="E646">
            <v>3.1440000000000003E-2</v>
          </cell>
          <cell r="F646">
            <v>6.9999999999999999E-4</v>
          </cell>
        </row>
        <row r="647">
          <cell r="A647" t="str">
            <v>African American</v>
          </cell>
          <cell r="B647">
            <v>49.25844</v>
          </cell>
          <cell r="C647">
            <v>58.266159999999999</v>
          </cell>
          <cell r="D647">
            <v>9.0077200000000008</v>
          </cell>
          <cell r="E647">
            <v>-6.336E-2</v>
          </cell>
          <cell r="F647">
            <v>-0.57074999999999998</v>
          </cell>
        </row>
        <row r="648">
          <cell r="A648" t="str">
            <v>Native Hawaiian or Pacific Islander</v>
          </cell>
          <cell r="B648">
            <v>8.0960000000000004E-2</v>
          </cell>
          <cell r="C648">
            <v>8.1920000000000007E-2</v>
          </cell>
          <cell r="D648">
            <v>9.7000000000000005E-4</v>
          </cell>
          <cell r="E648">
            <v>-1.4019999999999999E-2</v>
          </cell>
          <cell r="F648">
            <v>-1.0000000000000001E-5</v>
          </cell>
        </row>
        <row r="649">
          <cell r="A649" t="str">
            <v>American Indian or Alaska Native</v>
          </cell>
          <cell r="B649">
            <v>0.53647</v>
          </cell>
          <cell r="C649">
            <v>0.53578000000000003</v>
          </cell>
          <cell r="D649">
            <v>-6.8999999999999997E-4</v>
          </cell>
          <cell r="E649">
            <v>-9.4030000000000002E-2</v>
          </cell>
          <cell r="F649">
            <v>6.0000000000000002E-5</v>
          </cell>
        </row>
        <row r="650">
          <cell r="A650" t="str">
            <v>Multiple Races</v>
          </cell>
          <cell r="B650">
            <v>0.83438999999999997</v>
          </cell>
          <cell r="C650">
            <v>1.0601</v>
          </cell>
          <cell r="D650">
            <v>0.22570000000000001</v>
          </cell>
          <cell r="E650">
            <v>-6.2359999999999999E-2</v>
          </cell>
          <cell r="F650">
            <v>-1.4069999999999999E-2</v>
          </cell>
        </row>
        <row r="651">
          <cell r="A651" t="str">
            <v>Highschool Dropout</v>
          </cell>
          <cell r="B651">
            <v>10.13691</v>
          </cell>
          <cell r="C651">
            <v>11.12284</v>
          </cell>
          <cell r="D651">
            <v>0.98594000000000004</v>
          </cell>
          <cell r="E651">
            <v>-9.1910000000000006E-2</v>
          </cell>
          <cell r="F651">
            <v>-9.0609999999999996E-2</v>
          </cell>
        </row>
        <row r="652">
          <cell r="A652" t="str">
            <v>AA or PS</v>
          </cell>
          <cell r="B652">
            <v>2.8546499999999999</v>
          </cell>
          <cell r="C652">
            <v>4.2942600000000004</v>
          </cell>
          <cell r="D652">
            <v>1.4396199999999999</v>
          </cell>
          <cell r="E652">
            <v>-6.0000000000000002E-5</v>
          </cell>
          <cell r="F652">
            <v>-8.0000000000000007E-5</v>
          </cell>
        </row>
        <row r="653">
          <cell r="A653" t="str">
            <v>BA or MA+</v>
          </cell>
          <cell r="B653">
            <v>6.8744500000000004</v>
          </cell>
          <cell r="C653">
            <v>7.6381600000000001</v>
          </cell>
          <cell r="D653">
            <v>0.76370000000000005</v>
          </cell>
          <cell r="E653">
            <v>4.1209999999999997E-2</v>
          </cell>
          <cell r="F653">
            <v>3.1469999999999998E-2</v>
          </cell>
        </row>
        <row r="654">
          <cell r="A654" t="str">
            <v>Disabled</v>
          </cell>
          <cell r="B654">
            <v>1.9575899999999999</v>
          </cell>
          <cell r="C654">
            <v>1.64679</v>
          </cell>
          <cell r="D654">
            <v>-0.31080000000000002</v>
          </cell>
          <cell r="E654">
            <v>-5.5059999999999998E-2</v>
          </cell>
          <cell r="F654">
            <v>1.711E-2</v>
          </cell>
        </row>
        <row r="655">
          <cell r="A655" t="str">
            <v>Veterans</v>
          </cell>
          <cell r="B655">
            <v>7.0599699999999999</v>
          </cell>
          <cell r="C655">
            <v>7.1534000000000004</v>
          </cell>
          <cell r="D655">
            <v>9.3429999999999999E-2</v>
          </cell>
          <cell r="E655">
            <v>-5.0139999999999997E-2</v>
          </cell>
          <cell r="F655">
            <v>-4.6800000000000001E-3</v>
          </cell>
        </row>
        <row r="656">
          <cell r="A656" t="str">
            <v>Wage Before Participation</v>
          </cell>
          <cell r="B656">
            <v>64.803330000000003</v>
          </cell>
          <cell r="C656">
            <v>60.034990000000001</v>
          </cell>
          <cell r="D656">
            <v>-4.7683400000000002</v>
          </cell>
          <cell r="E656">
            <v>4.863E-2</v>
          </cell>
          <cell r="F656">
            <v>-0.23188</v>
          </cell>
        </row>
        <row r="657">
          <cell r="A657" t="str">
            <v>Coenrolled in WP</v>
          </cell>
          <cell r="B657">
            <v>99.554270000000002</v>
          </cell>
          <cell r="C657">
            <v>99.659279999999995</v>
          </cell>
          <cell r="D657">
            <v>0.10502</v>
          </cell>
          <cell r="E657">
            <v>-1.5219999999999999E-2</v>
          </cell>
          <cell r="F657">
            <v>-1.6000000000000001E-3</v>
          </cell>
        </row>
        <row r="658">
          <cell r="A658" t="str">
            <v>Limited English</v>
          </cell>
          <cell r="B658">
            <v>0.66996999999999995</v>
          </cell>
          <cell r="C658">
            <v>3.6958799999999998</v>
          </cell>
          <cell r="D658">
            <v>3.0259100000000001</v>
          </cell>
          <cell r="E658">
            <v>8.2900000000000005E-3</v>
          </cell>
          <cell r="F658">
            <v>2.5080000000000002E-2</v>
          </cell>
        </row>
        <row r="659">
          <cell r="A659" t="str">
            <v>Single Parent</v>
          </cell>
          <cell r="B659">
            <v>18.642589999999998</v>
          </cell>
          <cell r="C659">
            <v>16.613869999999999</v>
          </cell>
          <cell r="D659">
            <v>-2.0287199999999999</v>
          </cell>
          <cell r="E659">
            <v>6.7299999999999999E-3</v>
          </cell>
          <cell r="F659">
            <v>-1.366E-2</v>
          </cell>
        </row>
        <row r="660">
          <cell r="A660" t="str">
            <v>Low Income</v>
          </cell>
          <cell r="B660">
            <v>65.860759999999999</v>
          </cell>
          <cell r="C660">
            <v>70.890529999999998</v>
          </cell>
          <cell r="D660">
            <v>5.0297700000000001</v>
          </cell>
          <cell r="E660">
            <v>3.0899999999999999E-3</v>
          </cell>
          <cell r="F660">
            <v>1.5559999999999999E-2</v>
          </cell>
        </row>
        <row r="661">
          <cell r="A661" t="str">
            <v>Homeless</v>
          </cell>
          <cell r="B661">
            <v>0.32041999999999998</v>
          </cell>
          <cell r="C661">
            <v>0.24639</v>
          </cell>
          <cell r="D661">
            <v>-7.4029999999999999E-2</v>
          </cell>
          <cell r="E661">
            <v>-6.4189999999999997E-2</v>
          </cell>
          <cell r="F661">
            <v>4.7499999999999999E-3</v>
          </cell>
        </row>
        <row r="662">
          <cell r="A662" t="str">
            <v>Offender</v>
          </cell>
          <cell r="B662">
            <v>1.6894800000000001</v>
          </cell>
          <cell r="C662">
            <v>1.6895500000000001</v>
          </cell>
          <cell r="D662">
            <v>6.0000000000000002E-5</v>
          </cell>
          <cell r="E662">
            <v>-4.2569999999999997E-2</v>
          </cell>
          <cell r="F662">
            <v>0</v>
          </cell>
        </row>
        <row r="663">
          <cell r="A663" t="str">
            <v>UI Claimant</v>
          </cell>
          <cell r="B663">
            <v>16.13749</v>
          </cell>
          <cell r="C663">
            <v>19.11299</v>
          </cell>
          <cell r="D663">
            <v>2.9754999999999998</v>
          </cell>
          <cell r="E663">
            <v>-2.9780000000000001E-2</v>
          </cell>
          <cell r="F663">
            <v>-8.8599999999999998E-2</v>
          </cell>
        </row>
        <row r="664">
          <cell r="A664" t="str">
            <v>Unemployment Rate</v>
          </cell>
          <cell r="B664">
            <v>7.5667</v>
          </cell>
          <cell r="C664">
            <v>6.3917000000000002</v>
          </cell>
          <cell r="D664">
            <v>-1.175</v>
          </cell>
          <cell r="E664">
            <v>3.9399999999999999E-3</v>
          </cell>
          <cell r="F664">
            <v>-4.64E-3</v>
          </cell>
        </row>
        <row r="666">
          <cell r="A666" t="str">
            <v xml:space="preserve">Maine               </v>
          </cell>
        </row>
        <row r="667">
          <cell r="A667" t="str">
            <v>Measure</v>
          </cell>
          <cell r="B667" t="str">
            <v>Employment_Retention_Rate</v>
          </cell>
          <cell r="C667" t="str">
            <v>Year</v>
          </cell>
        </row>
        <row r="668">
          <cell r="A668" t="str">
            <v>State Fips Code</v>
          </cell>
          <cell r="B668">
            <v>23</v>
          </cell>
          <cell r="C668">
            <v>2011</v>
          </cell>
        </row>
        <row r="669">
          <cell r="A669" t="str">
            <v>Actual Outcome</v>
          </cell>
          <cell r="B669">
            <v>86.3</v>
          </cell>
          <cell r="C669">
            <v>2011</v>
          </cell>
        </row>
        <row r="670">
          <cell r="A670" t="str">
            <v>Total Adjustment</v>
          </cell>
          <cell r="B670">
            <v>0.5</v>
          </cell>
          <cell r="C670">
            <v>2013</v>
          </cell>
        </row>
        <row r="671">
          <cell r="A671" t="str">
            <v>Target</v>
          </cell>
          <cell r="B671">
            <v>86.8</v>
          </cell>
          <cell r="C671">
            <v>2013</v>
          </cell>
        </row>
        <row r="673">
          <cell r="A673" t="str">
            <v>Variables</v>
          </cell>
          <cell r="B673" t="str">
            <v>Base_Year</v>
          </cell>
          <cell r="C673" t="str">
            <v>Current_Values</v>
          </cell>
          <cell r="D673" t="str">
            <v>Difference</v>
          </cell>
          <cell r="E673" t="str">
            <v>Weights</v>
          </cell>
          <cell r="F673" t="str">
            <v>Effect_Per_Factor</v>
          </cell>
        </row>
        <row r="674">
          <cell r="A674" t="str">
            <v>Female</v>
          </cell>
          <cell r="B674">
            <v>61.990949999999998</v>
          </cell>
          <cell r="C674">
            <v>62.291670000000003</v>
          </cell>
          <cell r="D674">
            <v>0.30071999999999999</v>
          </cell>
          <cell r="E674">
            <v>7.8280000000000002E-2</v>
          </cell>
          <cell r="F674">
            <v>2.3539999999999998E-2</v>
          </cell>
        </row>
        <row r="675">
          <cell r="A675" t="str">
            <v>Age 26-35</v>
          </cell>
          <cell r="B675">
            <v>21.719460000000002</v>
          </cell>
          <cell r="C675">
            <v>27.29167</v>
          </cell>
          <cell r="D675">
            <v>5.5722100000000001</v>
          </cell>
          <cell r="E675">
            <v>2.794E-2</v>
          </cell>
          <cell r="F675">
            <v>0.15570000000000001</v>
          </cell>
        </row>
        <row r="676">
          <cell r="A676" t="str">
            <v>Age 36-45</v>
          </cell>
          <cell r="B676">
            <v>28.280539999999998</v>
          </cell>
          <cell r="C676">
            <v>27.08333</v>
          </cell>
          <cell r="D676">
            <v>-1.1972100000000001</v>
          </cell>
          <cell r="E676">
            <v>1.235E-2</v>
          </cell>
          <cell r="F676">
            <v>-1.478E-2</v>
          </cell>
        </row>
        <row r="677">
          <cell r="A677" t="str">
            <v>Age 46-55</v>
          </cell>
          <cell r="B677">
            <v>22.39819</v>
          </cell>
          <cell r="C677">
            <v>18.75</v>
          </cell>
          <cell r="D677">
            <v>-3.64819</v>
          </cell>
          <cell r="E677">
            <v>1.6160000000000001E-2</v>
          </cell>
          <cell r="F677">
            <v>-5.8950000000000002E-2</v>
          </cell>
        </row>
        <row r="678">
          <cell r="A678" t="str">
            <v>Age 56-65</v>
          </cell>
          <cell r="B678">
            <v>8.8235299999999999</v>
          </cell>
          <cell r="C678">
            <v>5.625</v>
          </cell>
          <cell r="D678">
            <v>-3.1985299999999999</v>
          </cell>
          <cell r="E678">
            <v>-3.024E-2</v>
          </cell>
          <cell r="F678">
            <v>9.6729999999999997E-2</v>
          </cell>
        </row>
        <row r="679">
          <cell r="A679" t="str">
            <v>Age 66+</v>
          </cell>
          <cell r="B679">
            <v>0.22624</v>
          </cell>
          <cell r="C679">
            <v>0.20832999999999999</v>
          </cell>
          <cell r="D679">
            <v>-1.7909999999999999E-2</v>
          </cell>
          <cell r="E679">
            <v>-0.47904999999999998</v>
          </cell>
          <cell r="F679">
            <v>8.5800000000000008E-3</v>
          </cell>
        </row>
        <row r="680">
          <cell r="A680" t="str">
            <v>Hispanic</v>
          </cell>
          <cell r="B680">
            <v>1.63551</v>
          </cell>
          <cell r="C680">
            <v>0.42282999999999998</v>
          </cell>
          <cell r="D680">
            <v>-1.21268</v>
          </cell>
          <cell r="E680">
            <v>1.2600000000000001E-3</v>
          </cell>
          <cell r="F680">
            <v>-1.5299999999999999E-3</v>
          </cell>
        </row>
        <row r="681">
          <cell r="A681" t="str">
            <v>Asian</v>
          </cell>
          <cell r="B681">
            <v>0.23363999999999999</v>
          </cell>
          <cell r="C681">
            <v>0.42282999999999998</v>
          </cell>
          <cell r="D681">
            <v>0.18919</v>
          </cell>
          <cell r="E681">
            <v>3.1440000000000003E-2</v>
          </cell>
          <cell r="F681">
            <v>5.9500000000000004E-3</v>
          </cell>
        </row>
        <row r="682">
          <cell r="A682" t="str">
            <v>African American</v>
          </cell>
          <cell r="B682">
            <v>3.9719600000000002</v>
          </cell>
          <cell r="C682">
            <v>4.65116</v>
          </cell>
          <cell r="D682">
            <v>0.67920000000000003</v>
          </cell>
          <cell r="E682">
            <v>-6.336E-2</v>
          </cell>
          <cell r="F682">
            <v>-4.3040000000000002E-2</v>
          </cell>
        </row>
        <row r="683">
          <cell r="A683" t="str">
            <v>Native Hawaiian or Pacific Islander</v>
          </cell>
          <cell r="B683">
            <v>0.23363999999999999</v>
          </cell>
          <cell r="C683">
            <v>0.42282999999999998</v>
          </cell>
          <cell r="D683">
            <v>0.18919</v>
          </cell>
          <cell r="E683">
            <v>-1.4019999999999999E-2</v>
          </cell>
          <cell r="F683">
            <v>-2.65E-3</v>
          </cell>
        </row>
        <row r="684">
          <cell r="A684" t="str">
            <v>American Indian or Alaska Native</v>
          </cell>
          <cell r="B684">
            <v>1.16822</v>
          </cell>
          <cell r="C684">
            <v>1.69133</v>
          </cell>
          <cell r="D684">
            <v>0.52310999999999996</v>
          </cell>
          <cell r="E684">
            <v>-9.4030000000000002E-2</v>
          </cell>
          <cell r="F684">
            <v>-4.9189999999999998E-2</v>
          </cell>
        </row>
        <row r="685">
          <cell r="A685" t="str">
            <v>Multiple Races</v>
          </cell>
          <cell r="B685">
            <v>1.8691599999999999</v>
          </cell>
          <cell r="C685">
            <v>0.63424999999999998</v>
          </cell>
          <cell r="D685">
            <v>-1.23491</v>
          </cell>
          <cell r="E685">
            <v>-6.2359999999999999E-2</v>
          </cell>
          <cell r="F685">
            <v>7.7009999999999995E-2</v>
          </cell>
        </row>
        <row r="686">
          <cell r="A686" t="str">
            <v>Highschool Dropout</v>
          </cell>
          <cell r="B686">
            <v>6.7129599999999998</v>
          </cell>
          <cell r="C686">
            <v>4.6413500000000001</v>
          </cell>
          <cell r="D686">
            <v>-2.0716100000000002</v>
          </cell>
          <cell r="E686">
            <v>-9.1910000000000006E-2</v>
          </cell>
          <cell r="F686">
            <v>0.19039</v>
          </cell>
        </row>
        <row r="687">
          <cell r="A687" t="str">
            <v>AA or PS</v>
          </cell>
          <cell r="B687">
            <v>9.4907400000000006</v>
          </cell>
          <cell r="C687">
            <v>14.34599</v>
          </cell>
          <cell r="D687">
            <v>4.8552499999999998</v>
          </cell>
          <cell r="E687">
            <v>-6.0000000000000002E-5</v>
          </cell>
          <cell r="F687">
            <v>-2.9E-4</v>
          </cell>
        </row>
        <row r="688">
          <cell r="A688" t="str">
            <v>BA or MA+</v>
          </cell>
          <cell r="B688">
            <v>8.1018500000000007</v>
          </cell>
          <cell r="C688">
            <v>6.7510500000000002</v>
          </cell>
          <cell r="D688">
            <v>-1.3508</v>
          </cell>
          <cell r="E688">
            <v>4.1209999999999997E-2</v>
          </cell>
          <cell r="F688">
            <v>-5.5669999999999997E-2</v>
          </cell>
        </row>
        <row r="689">
          <cell r="A689" t="str">
            <v>Disabled</v>
          </cell>
          <cell r="B689">
            <v>11.08597</v>
          </cell>
          <cell r="C689">
            <v>9.5833300000000001</v>
          </cell>
          <cell r="D689">
            <v>-1.50264</v>
          </cell>
          <cell r="E689">
            <v>-5.5059999999999998E-2</v>
          </cell>
          <cell r="F689">
            <v>8.2729999999999998E-2</v>
          </cell>
        </row>
        <row r="690">
          <cell r="A690" t="str">
            <v>Veterans</v>
          </cell>
          <cell r="B690">
            <v>7.9185499999999998</v>
          </cell>
          <cell r="C690">
            <v>9.375</v>
          </cell>
          <cell r="D690">
            <v>1.45645</v>
          </cell>
          <cell r="E690">
            <v>-5.0139999999999997E-2</v>
          </cell>
          <cell r="F690">
            <v>-7.3029999999999998E-2</v>
          </cell>
        </row>
        <row r="691">
          <cell r="A691" t="str">
            <v>Wage Before Participation</v>
          </cell>
          <cell r="B691">
            <v>53.16742</v>
          </cell>
          <cell r="C691">
            <v>49.856729999999999</v>
          </cell>
          <cell r="D691">
            <v>-3.3106900000000001</v>
          </cell>
          <cell r="E691">
            <v>4.863E-2</v>
          </cell>
          <cell r="F691">
            <v>-0.161</v>
          </cell>
        </row>
        <row r="692">
          <cell r="A692" t="str">
            <v>Coenrolled in WP</v>
          </cell>
          <cell r="B692">
            <v>62.443440000000002</v>
          </cell>
          <cell r="C692">
            <v>42.916670000000003</v>
          </cell>
          <cell r="D692">
            <v>-19.526769999999999</v>
          </cell>
          <cell r="E692">
            <v>-1.5219999999999999E-2</v>
          </cell>
          <cell r="F692">
            <v>0.29726000000000002</v>
          </cell>
        </row>
        <row r="693">
          <cell r="A693" t="str">
            <v>Limited English</v>
          </cell>
          <cell r="B693">
            <v>3.2407400000000002</v>
          </cell>
          <cell r="C693">
            <v>2.1097000000000001</v>
          </cell>
          <cell r="D693">
            <v>-1.13104</v>
          </cell>
          <cell r="E693">
            <v>8.2900000000000005E-3</v>
          </cell>
          <cell r="F693">
            <v>-9.3799999999999994E-3</v>
          </cell>
        </row>
        <row r="694">
          <cell r="A694" t="str">
            <v>Single Parent</v>
          </cell>
          <cell r="B694">
            <v>29.86111</v>
          </cell>
          <cell r="C694">
            <v>33.5443</v>
          </cell>
          <cell r="D694">
            <v>3.6831900000000002</v>
          </cell>
          <cell r="E694">
            <v>6.7299999999999999E-3</v>
          </cell>
          <cell r="F694">
            <v>2.479E-2</v>
          </cell>
        </row>
        <row r="695">
          <cell r="A695" t="str">
            <v>Low Income</v>
          </cell>
          <cell r="B695">
            <v>97.222219999999993</v>
          </cell>
          <cell r="C695">
            <v>98.945149999999998</v>
          </cell>
          <cell r="D695">
            <v>1.7229300000000001</v>
          </cell>
          <cell r="E695">
            <v>3.0899999999999999E-3</v>
          </cell>
          <cell r="F695">
            <v>5.3299999999999997E-3</v>
          </cell>
        </row>
        <row r="696">
          <cell r="A696" t="str">
            <v>Homeless</v>
          </cell>
          <cell r="B696">
            <v>4.3981500000000002</v>
          </cell>
          <cell r="C696">
            <v>2.3206799999999999</v>
          </cell>
          <cell r="D696">
            <v>-2.0774699999999999</v>
          </cell>
          <cell r="E696">
            <v>-6.4189999999999997E-2</v>
          </cell>
          <cell r="F696">
            <v>0.13336000000000001</v>
          </cell>
        </row>
        <row r="697">
          <cell r="A697" t="str">
            <v>Offender</v>
          </cell>
          <cell r="B697">
            <v>5.7870400000000002</v>
          </cell>
          <cell r="C697">
            <v>6.9620300000000004</v>
          </cell>
          <cell r="D697">
            <v>1.17499</v>
          </cell>
          <cell r="E697">
            <v>-4.2569999999999997E-2</v>
          </cell>
          <cell r="F697">
            <v>-5.0020000000000002E-2</v>
          </cell>
        </row>
        <row r="698">
          <cell r="A698" t="str">
            <v>UI Claimant</v>
          </cell>
          <cell r="B698">
            <v>38.19444</v>
          </cell>
          <cell r="C698">
            <v>39.24051</v>
          </cell>
          <cell r="D698">
            <v>1.04606</v>
          </cell>
          <cell r="E698">
            <v>-2.9780000000000001E-2</v>
          </cell>
          <cell r="F698">
            <v>-3.1150000000000001E-2</v>
          </cell>
        </row>
        <row r="699">
          <cell r="A699" t="str">
            <v>Unemployment Rate</v>
          </cell>
          <cell r="B699">
            <v>8.0333000000000006</v>
          </cell>
          <cell r="C699">
            <v>7.3167</v>
          </cell>
          <cell r="D699">
            <v>-0.71660000000000001</v>
          </cell>
          <cell r="E699">
            <v>3.9399999999999999E-3</v>
          </cell>
          <cell r="F699">
            <v>-2.8300000000000001E-3</v>
          </cell>
        </row>
        <row r="701">
          <cell r="A701" t="str">
            <v xml:space="preserve">Maryland            </v>
          </cell>
        </row>
        <row r="702">
          <cell r="A702" t="str">
            <v>Measure</v>
          </cell>
          <cell r="B702" t="str">
            <v>Employment_Retention_Rate</v>
          </cell>
          <cell r="C702" t="str">
            <v>Year</v>
          </cell>
        </row>
        <row r="703">
          <cell r="A703" t="str">
            <v>State Fips Code</v>
          </cell>
          <cell r="B703">
            <v>24</v>
          </cell>
          <cell r="C703">
            <v>2011</v>
          </cell>
        </row>
        <row r="704">
          <cell r="A704" t="str">
            <v>Actual Outcome</v>
          </cell>
          <cell r="B704">
            <v>87.5</v>
          </cell>
          <cell r="C704">
            <v>2011</v>
          </cell>
        </row>
        <row r="705">
          <cell r="A705" t="str">
            <v>Total Adjustment</v>
          </cell>
          <cell r="B705">
            <v>-0.12465000000000008</v>
          </cell>
          <cell r="C705">
            <v>2013</v>
          </cell>
        </row>
        <row r="706">
          <cell r="A706" t="str">
            <v>Target</v>
          </cell>
          <cell r="B706">
            <v>87.375349999999997</v>
          </cell>
          <cell r="C706">
            <v>2013</v>
          </cell>
        </row>
        <row r="708">
          <cell r="A708" t="str">
            <v>Variables</v>
          </cell>
          <cell r="B708" t="str">
            <v>Base_Year</v>
          </cell>
          <cell r="C708" t="str">
            <v>Current_Values</v>
          </cell>
          <cell r="D708" t="str">
            <v>Difference</v>
          </cell>
          <cell r="E708" t="str">
            <v>Weights</v>
          </cell>
          <cell r="F708" t="str">
            <v>Effect_Per_Factor</v>
          </cell>
        </row>
        <row r="709">
          <cell r="A709" t="str">
            <v>Female</v>
          </cell>
          <cell r="B709">
            <v>58.885210000000001</v>
          </cell>
          <cell r="C709">
            <v>62.11741</v>
          </cell>
          <cell r="D709">
            <v>3.2322000000000002</v>
          </cell>
          <cell r="E709">
            <v>7.8280000000000002E-2</v>
          </cell>
          <cell r="F709">
            <v>0.25301000000000001</v>
          </cell>
        </row>
        <row r="710">
          <cell r="A710" t="str">
            <v>Age 26-35</v>
          </cell>
          <cell r="B710">
            <v>23.064250000000001</v>
          </cell>
          <cell r="C710">
            <v>22.633949999999999</v>
          </cell>
          <cell r="D710">
            <v>-0.43030000000000002</v>
          </cell>
          <cell r="E710">
            <v>2.794E-2</v>
          </cell>
          <cell r="F710">
            <v>-1.2019999999999999E-2</v>
          </cell>
        </row>
        <row r="711">
          <cell r="A711" t="str">
            <v>Age 36-45</v>
          </cell>
          <cell r="B711">
            <v>25.809989999999999</v>
          </cell>
          <cell r="C711">
            <v>22.884329999999999</v>
          </cell>
          <cell r="D711">
            <v>-2.9256700000000002</v>
          </cell>
          <cell r="E711">
            <v>1.235E-2</v>
          </cell>
          <cell r="F711">
            <v>-3.6119999999999999E-2</v>
          </cell>
        </row>
        <row r="712">
          <cell r="A712" t="str">
            <v>Age 46-55</v>
          </cell>
          <cell r="B712">
            <v>24.821529999999999</v>
          </cell>
          <cell r="C712">
            <v>22.233350000000002</v>
          </cell>
          <cell r="D712">
            <v>-2.5881799999999999</v>
          </cell>
          <cell r="E712">
            <v>1.6160000000000001E-2</v>
          </cell>
          <cell r="F712">
            <v>-4.1820000000000003E-2</v>
          </cell>
        </row>
        <row r="713">
          <cell r="A713" t="str">
            <v>Age 56-65</v>
          </cell>
          <cell r="B713">
            <v>8.6216399999999993</v>
          </cell>
          <cell r="C713">
            <v>9.8147199999999994</v>
          </cell>
          <cell r="D713">
            <v>1.19309</v>
          </cell>
          <cell r="E713">
            <v>-3.024E-2</v>
          </cell>
          <cell r="F713">
            <v>-3.6080000000000001E-2</v>
          </cell>
        </row>
        <row r="714">
          <cell r="A714" t="str">
            <v>Age 66+</v>
          </cell>
          <cell r="B714">
            <v>0.32949000000000001</v>
          </cell>
          <cell r="C714">
            <v>0.65098</v>
          </cell>
          <cell r="D714">
            <v>0.32149</v>
          </cell>
          <cell r="E714">
            <v>-0.47904999999999998</v>
          </cell>
          <cell r="F714">
            <v>-0.15401000000000001</v>
          </cell>
        </row>
        <row r="715">
          <cell r="A715" t="str">
            <v>Hispanic</v>
          </cell>
          <cell r="B715">
            <v>2.4758499999999999</v>
          </cell>
          <cell r="C715">
            <v>4.5656999999999996</v>
          </cell>
          <cell r="D715">
            <v>2.0898599999999998</v>
          </cell>
          <cell r="E715">
            <v>1.2600000000000001E-3</v>
          </cell>
          <cell r="F715">
            <v>2.63E-3</v>
          </cell>
        </row>
        <row r="716">
          <cell r="A716" t="str">
            <v>Asian</v>
          </cell>
          <cell r="B716">
            <v>1.63043</v>
          </cell>
          <cell r="C716">
            <v>1.8374200000000001</v>
          </cell>
          <cell r="D716">
            <v>0.20698</v>
          </cell>
          <cell r="E716">
            <v>3.1440000000000003E-2</v>
          </cell>
          <cell r="F716">
            <v>6.5100000000000002E-3</v>
          </cell>
        </row>
        <row r="717">
          <cell r="A717" t="str">
            <v>African American</v>
          </cell>
          <cell r="B717">
            <v>51.932369999999999</v>
          </cell>
          <cell r="C717">
            <v>58.630290000000002</v>
          </cell>
          <cell r="D717">
            <v>6.6979199999999999</v>
          </cell>
          <cell r="E717">
            <v>-6.336E-2</v>
          </cell>
          <cell r="F717">
            <v>-0.42438999999999999</v>
          </cell>
        </row>
        <row r="718">
          <cell r="A718" t="str">
            <v>Native Hawaiian or Pacific Islander</v>
          </cell>
          <cell r="B718">
            <v>0</v>
          </cell>
          <cell r="C718">
            <v>0.16703999999999999</v>
          </cell>
          <cell r="D718">
            <v>0.16703999999999999</v>
          </cell>
          <cell r="E718">
            <v>-1.4019999999999999E-2</v>
          </cell>
          <cell r="F718">
            <v>-2.3400000000000001E-3</v>
          </cell>
        </row>
        <row r="719">
          <cell r="A719" t="str">
            <v>American Indian or Alaska Native</v>
          </cell>
          <cell r="B719">
            <v>0.66425000000000001</v>
          </cell>
          <cell r="C719">
            <v>0.22272</v>
          </cell>
          <cell r="D719">
            <v>-0.44152999999999998</v>
          </cell>
          <cell r="E719">
            <v>-9.4030000000000002E-2</v>
          </cell>
          <cell r="F719">
            <v>4.1520000000000001E-2</v>
          </cell>
        </row>
        <row r="720">
          <cell r="A720" t="str">
            <v>Multiple Races</v>
          </cell>
          <cell r="B720">
            <v>0.18115999999999999</v>
          </cell>
          <cell r="C720">
            <v>0.77951000000000004</v>
          </cell>
          <cell r="D720">
            <v>0.59835000000000005</v>
          </cell>
          <cell r="E720">
            <v>-6.2359999999999999E-2</v>
          </cell>
          <cell r="F720">
            <v>-3.7310000000000003E-2</v>
          </cell>
        </row>
        <row r="721">
          <cell r="A721" t="str">
            <v>Highschool Dropout</v>
          </cell>
          <cell r="B721">
            <v>9.0802600000000009</v>
          </cell>
          <cell r="C721">
            <v>8.5965799999999994</v>
          </cell>
          <cell r="D721">
            <v>-0.48368</v>
          </cell>
          <cell r="E721">
            <v>-9.1910000000000006E-2</v>
          </cell>
          <cell r="F721">
            <v>4.4450000000000003E-2</v>
          </cell>
        </row>
        <row r="722">
          <cell r="A722" t="str">
            <v>AA or PS</v>
          </cell>
          <cell r="B722">
            <v>10.31049</v>
          </cell>
          <cell r="C722">
            <v>9.8394600000000008</v>
          </cell>
          <cell r="D722">
            <v>-0.47101999999999999</v>
          </cell>
          <cell r="E722">
            <v>-6.0000000000000002E-5</v>
          </cell>
          <cell r="F722">
            <v>3.0000000000000001E-5</v>
          </cell>
        </row>
        <row r="723">
          <cell r="A723" t="str">
            <v>BA or MA+</v>
          </cell>
          <cell r="B723">
            <v>17.926189999999998</v>
          </cell>
          <cell r="C723">
            <v>19.316420000000001</v>
          </cell>
          <cell r="D723">
            <v>1.3902300000000001</v>
          </cell>
          <cell r="E723">
            <v>4.1209999999999997E-2</v>
          </cell>
          <cell r="F723">
            <v>5.7290000000000001E-2</v>
          </cell>
        </row>
        <row r="724">
          <cell r="A724" t="str">
            <v>Disabled</v>
          </cell>
          <cell r="B724">
            <v>3.3498100000000002</v>
          </cell>
          <cell r="C724">
            <v>3.75563</v>
          </cell>
          <cell r="D724">
            <v>0.40583000000000002</v>
          </cell>
          <cell r="E724">
            <v>-5.5059999999999998E-2</v>
          </cell>
          <cell r="F724">
            <v>-2.2339999999999999E-2</v>
          </cell>
        </row>
        <row r="725">
          <cell r="A725" t="str">
            <v>Veterans</v>
          </cell>
          <cell r="B725">
            <v>7.4684200000000001</v>
          </cell>
          <cell r="C725">
            <v>5.9589400000000001</v>
          </cell>
          <cell r="D725">
            <v>-1.50949</v>
          </cell>
          <cell r="E725">
            <v>-5.0139999999999997E-2</v>
          </cell>
          <cell r="F725">
            <v>7.5689999999999993E-2</v>
          </cell>
        </row>
        <row r="726">
          <cell r="A726" t="str">
            <v>Wage Before Participation</v>
          </cell>
          <cell r="B726">
            <v>61.373629999999999</v>
          </cell>
          <cell r="C726">
            <v>59.747630000000001</v>
          </cell>
          <cell r="D726">
            <v>-1.62599</v>
          </cell>
          <cell r="E726">
            <v>4.863E-2</v>
          </cell>
          <cell r="F726">
            <v>-7.9070000000000001E-2</v>
          </cell>
        </row>
        <row r="727">
          <cell r="A727" t="str">
            <v>Coenrolled in WP</v>
          </cell>
          <cell r="B727">
            <v>99.890169999999998</v>
          </cell>
          <cell r="C727">
            <v>96.74512</v>
          </cell>
          <cell r="D727">
            <v>-3.1450499999999999</v>
          </cell>
          <cell r="E727">
            <v>-1.5219999999999999E-2</v>
          </cell>
          <cell r="F727">
            <v>4.7879999999999999E-2</v>
          </cell>
        </row>
        <row r="728">
          <cell r="A728" t="str">
            <v>Limited English</v>
          </cell>
          <cell r="B728">
            <v>1.4637</v>
          </cell>
          <cell r="C728">
            <v>2.0714700000000001</v>
          </cell>
          <cell r="D728">
            <v>0.60777000000000003</v>
          </cell>
          <cell r="E728">
            <v>8.2900000000000005E-3</v>
          </cell>
          <cell r="F728">
            <v>5.0400000000000002E-3</v>
          </cell>
        </row>
        <row r="729">
          <cell r="A729" t="str">
            <v>Single Parent</v>
          </cell>
          <cell r="B729">
            <v>10.12881</v>
          </cell>
          <cell r="C729">
            <v>11.755570000000001</v>
          </cell>
          <cell r="D729">
            <v>1.62676</v>
          </cell>
          <cell r="E729">
            <v>6.7299999999999999E-3</v>
          </cell>
          <cell r="F729">
            <v>1.095E-2</v>
          </cell>
        </row>
        <row r="730">
          <cell r="A730" t="str">
            <v>Low Income</v>
          </cell>
          <cell r="B730">
            <v>63.223140000000001</v>
          </cell>
          <cell r="C730">
            <v>63.223140000000001</v>
          </cell>
          <cell r="D730">
            <v>0</v>
          </cell>
          <cell r="E730">
            <v>3.0899999999999999E-3</v>
          </cell>
          <cell r="F730">
            <v>0</v>
          </cell>
        </row>
        <row r="731">
          <cell r="A731" t="str">
            <v>Homeless</v>
          </cell>
          <cell r="B731">
            <v>0.48426000000000002</v>
          </cell>
          <cell r="C731">
            <v>0.59801000000000004</v>
          </cell>
          <cell r="D731">
            <v>0.11375</v>
          </cell>
          <cell r="E731">
            <v>-6.4189999999999997E-2</v>
          </cell>
          <cell r="F731">
            <v>-7.3000000000000001E-3</v>
          </cell>
        </row>
        <row r="732">
          <cell r="A732" t="str">
            <v>Offender</v>
          </cell>
          <cell r="B732">
            <v>5.2383800000000003</v>
          </cell>
          <cell r="C732">
            <v>5.6711799999999997</v>
          </cell>
          <cell r="D732">
            <v>0.43280000000000002</v>
          </cell>
          <cell r="E732">
            <v>-4.2569999999999997E-2</v>
          </cell>
          <cell r="F732">
            <v>-1.8429999999999998E-2</v>
          </cell>
        </row>
        <row r="733">
          <cell r="A733" t="str">
            <v>UI Claimant</v>
          </cell>
          <cell r="B733">
            <v>40.690869999999997</v>
          </cell>
          <cell r="C733">
            <v>33.816679999999998</v>
          </cell>
          <cell r="D733">
            <v>-6.8741899999999996</v>
          </cell>
          <cell r="E733">
            <v>-2.9780000000000001E-2</v>
          </cell>
          <cell r="F733">
            <v>0.20469999999999999</v>
          </cell>
        </row>
        <row r="734">
          <cell r="A734" t="str">
            <v>Unemployment Rate</v>
          </cell>
          <cell r="B734">
            <v>7.6166999999999998</v>
          </cell>
          <cell r="C734">
            <v>6.8250000000000002</v>
          </cell>
          <cell r="D734">
            <v>-0.79169999999999996</v>
          </cell>
          <cell r="E734">
            <v>3.9399999999999999E-3</v>
          </cell>
          <cell r="F734">
            <v>-3.1199999999999999E-3</v>
          </cell>
        </row>
        <row r="736">
          <cell r="A736" t="str">
            <v xml:space="preserve">Massachusetts       </v>
          </cell>
        </row>
        <row r="737">
          <cell r="A737" t="str">
            <v>Measure</v>
          </cell>
          <cell r="B737" t="str">
            <v>Employment_Retention_Rate</v>
          </cell>
          <cell r="C737" t="str">
            <v>Year</v>
          </cell>
        </row>
        <row r="738">
          <cell r="A738" t="str">
            <v>State Fips Code</v>
          </cell>
          <cell r="B738">
            <v>25</v>
          </cell>
          <cell r="C738">
            <v>2011</v>
          </cell>
        </row>
        <row r="739">
          <cell r="A739" t="str">
            <v>Actual Outcome</v>
          </cell>
          <cell r="B739">
            <v>83.9</v>
          </cell>
          <cell r="C739">
            <v>2011</v>
          </cell>
        </row>
        <row r="740">
          <cell r="A740" t="str">
            <v>Total Adjustment</v>
          </cell>
          <cell r="B740">
            <v>0</v>
          </cell>
          <cell r="C740">
            <v>2013</v>
          </cell>
        </row>
        <row r="741">
          <cell r="A741" t="str">
            <v>Target</v>
          </cell>
          <cell r="B741">
            <v>83.9</v>
          </cell>
          <cell r="C741">
            <v>2013</v>
          </cell>
        </row>
        <row r="743">
          <cell r="A743" t="str">
            <v>Variables</v>
          </cell>
          <cell r="B743" t="str">
            <v>Base_Year</v>
          </cell>
          <cell r="C743" t="str">
            <v>Current_Values</v>
          </cell>
          <cell r="D743" t="str">
            <v>Difference</v>
          </cell>
          <cell r="E743" t="str">
            <v>Weights</v>
          </cell>
          <cell r="F743" t="str">
            <v>Effect_Per_Factor</v>
          </cell>
        </row>
        <row r="744">
          <cell r="A744" t="str">
            <v>Female</v>
          </cell>
          <cell r="B744">
            <v>66.699089999999998</v>
          </cell>
          <cell r="C744">
            <v>69.343459999999993</v>
          </cell>
          <cell r="D744">
            <v>2.6443699999999999</v>
          </cell>
          <cell r="E744">
            <v>7.8280000000000002E-2</v>
          </cell>
          <cell r="F744">
            <v>0.20699999999999999</v>
          </cell>
        </row>
        <row r="745">
          <cell r="A745" t="str">
            <v>Age 26-35</v>
          </cell>
          <cell r="B745">
            <v>27.075230000000001</v>
          </cell>
          <cell r="C745">
            <v>30.819320000000001</v>
          </cell>
          <cell r="D745">
            <v>3.7440899999999999</v>
          </cell>
          <cell r="E745">
            <v>2.794E-2</v>
          </cell>
          <cell r="F745">
            <v>0.10462</v>
          </cell>
        </row>
        <row r="746">
          <cell r="A746" t="str">
            <v>Age 36-45</v>
          </cell>
          <cell r="B746">
            <v>23.411149999999999</v>
          </cell>
          <cell r="C746">
            <v>21.323930000000001</v>
          </cell>
          <cell r="D746">
            <v>-2.0872299999999999</v>
          </cell>
          <cell r="E746">
            <v>1.235E-2</v>
          </cell>
          <cell r="F746">
            <v>-2.5770000000000001E-2</v>
          </cell>
        </row>
        <row r="747">
          <cell r="A747" t="str">
            <v>Age 46-55</v>
          </cell>
          <cell r="B747">
            <v>17.4773</v>
          </cell>
          <cell r="C747">
            <v>16.874659999999999</v>
          </cell>
          <cell r="D747">
            <v>-0.60263999999999995</v>
          </cell>
          <cell r="E747">
            <v>1.6160000000000001E-2</v>
          </cell>
          <cell r="F747">
            <v>-9.7400000000000004E-3</v>
          </cell>
        </row>
        <row r="748">
          <cell r="A748" t="str">
            <v>Age 56-65</v>
          </cell>
          <cell r="B748">
            <v>5.6420199999999996</v>
          </cell>
          <cell r="C748">
            <v>6.13131</v>
          </cell>
          <cell r="D748">
            <v>0.48927999999999999</v>
          </cell>
          <cell r="E748">
            <v>-3.024E-2</v>
          </cell>
          <cell r="F748">
            <v>-1.4800000000000001E-2</v>
          </cell>
        </row>
        <row r="749">
          <cell r="A749" t="str">
            <v>Age 66+</v>
          </cell>
          <cell r="B749">
            <v>0.19455</v>
          </cell>
          <cell r="C749">
            <v>0.32556000000000002</v>
          </cell>
          <cell r="D749">
            <v>0.13100000000000001</v>
          </cell>
          <cell r="E749">
            <v>-0.47904999999999998</v>
          </cell>
          <cell r="F749">
            <v>-6.2759999999999996E-2</v>
          </cell>
        </row>
        <row r="750">
          <cell r="A750" t="str">
            <v>Hispanic</v>
          </cell>
          <cell r="B750">
            <v>22.043009999999999</v>
          </cell>
          <cell r="C750">
            <v>25.342469999999999</v>
          </cell>
          <cell r="D750">
            <v>3.2994599999999998</v>
          </cell>
          <cell r="E750">
            <v>1.2600000000000001E-3</v>
          </cell>
          <cell r="F750">
            <v>4.1599999999999996E-3</v>
          </cell>
        </row>
        <row r="751">
          <cell r="A751" t="str">
            <v>Asian</v>
          </cell>
          <cell r="B751">
            <v>4.4354800000000001</v>
          </cell>
          <cell r="C751">
            <v>4.6232899999999999</v>
          </cell>
          <cell r="D751">
            <v>0.18779999999999999</v>
          </cell>
          <cell r="E751">
            <v>3.1440000000000003E-2</v>
          </cell>
          <cell r="F751">
            <v>5.8999999999999999E-3</v>
          </cell>
        </row>
        <row r="752">
          <cell r="A752" t="str">
            <v>African American</v>
          </cell>
          <cell r="B752">
            <v>19.85887</v>
          </cell>
          <cell r="C752">
            <v>19.977170000000001</v>
          </cell>
          <cell r="D752">
            <v>0.1183</v>
          </cell>
          <cell r="E752">
            <v>-6.336E-2</v>
          </cell>
          <cell r="F752">
            <v>-7.4999999999999997E-3</v>
          </cell>
        </row>
        <row r="753">
          <cell r="A753" t="str">
            <v>Native Hawaiian or Pacific Islander</v>
          </cell>
          <cell r="B753">
            <v>3.3599999999999998E-2</v>
          </cell>
          <cell r="C753">
            <v>5.7079999999999999E-2</v>
          </cell>
          <cell r="D753">
            <v>2.3480000000000001E-2</v>
          </cell>
          <cell r="E753">
            <v>-1.4019999999999999E-2</v>
          </cell>
          <cell r="F753">
            <v>-3.3E-4</v>
          </cell>
        </row>
        <row r="754">
          <cell r="A754" t="str">
            <v>American Indian or Alaska Native</v>
          </cell>
          <cell r="B754">
            <v>0.26882</v>
          </cell>
          <cell r="C754">
            <v>0.45662000000000003</v>
          </cell>
          <cell r="D754">
            <v>0.18779999999999999</v>
          </cell>
          <cell r="E754">
            <v>-9.4030000000000002E-2</v>
          </cell>
          <cell r="F754">
            <v>-1.7659999999999999E-2</v>
          </cell>
        </row>
        <row r="755">
          <cell r="A755" t="str">
            <v>Multiple Races</v>
          </cell>
          <cell r="B755">
            <v>1.5121</v>
          </cell>
          <cell r="C755">
            <v>1.4840199999999999</v>
          </cell>
          <cell r="D755">
            <v>-2.8080000000000001E-2</v>
          </cell>
          <cell r="E755">
            <v>-6.2359999999999999E-2</v>
          </cell>
          <cell r="F755">
            <v>1.75E-3</v>
          </cell>
        </row>
        <row r="756">
          <cell r="A756" t="str">
            <v>Highschool Dropout</v>
          </cell>
          <cell r="B756">
            <v>13.48898</v>
          </cell>
          <cell r="C756">
            <v>12.913729999999999</v>
          </cell>
          <cell r="D756">
            <v>-0.57525000000000004</v>
          </cell>
          <cell r="E756">
            <v>-9.1910000000000006E-2</v>
          </cell>
          <cell r="F756">
            <v>5.287E-2</v>
          </cell>
        </row>
        <row r="757">
          <cell r="A757" t="str">
            <v>AA or PS</v>
          </cell>
          <cell r="B757">
            <v>8.8845700000000001</v>
          </cell>
          <cell r="C757">
            <v>8.4644600000000008</v>
          </cell>
          <cell r="D757">
            <v>-0.42010999999999998</v>
          </cell>
          <cell r="E757">
            <v>-6.0000000000000002E-5</v>
          </cell>
          <cell r="F757">
            <v>2.0000000000000002E-5</v>
          </cell>
        </row>
        <row r="758">
          <cell r="A758" t="str">
            <v>BA or MA+</v>
          </cell>
          <cell r="B758">
            <v>7.8145300000000004</v>
          </cell>
          <cell r="C758">
            <v>9.7124299999999995</v>
          </cell>
          <cell r="D758">
            <v>1.8978999999999999</v>
          </cell>
          <cell r="E758">
            <v>4.1209999999999997E-2</v>
          </cell>
          <cell r="F758">
            <v>7.8210000000000002E-2</v>
          </cell>
        </row>
        <row r="759">
          <cell r="A759" t="str">
            <v>Disabled</v>
          </cell>
          <cell r="B759">
            <v>6.2093600000000002</v>
          </cell>
          <cell r="C759">
            <v>5.9142700000000001</v>
          </cell>
          <cell r="D759">
            <v>-0.29509000000000002</v>
          </cell>
          <cell r="E759">
            <v>-5.5059999999999998E-2</v>
          </cell>
          <cell r="F759">
            <v>1.6250000000000001E-2</v>
          </cell>
        </row>
        <row r="760">
          <cell r="A760" t="str">
            <v>Veterans</v>
          </cell>
          <cell r="B760">
            <v>3.72892</v>
          </cell>
          <cell r="C760">
            <v>3.25556</v>
          </cell>
          <cell r="D760">
            <v>-0.47336</v>
          </cell>
          <cell r="E760">
            <v>-5.0139999999999997E-2</v>
          </cell>
          <cell r="F760">
            <v>2.3730000000000001E-2</v>
          </cell>
        </row>
        <row r="761">
          <cell r="A761" t="str">
            <v>Wage Before Participation</v>
          </cell>
          <cell r="B761">
            <v>41.536960000000001</v>
          </cell>
          <cell r="C761">
            <v>36.590910000000001</v>
          </cell>
          <cell r="D761">
            <v>-4.9460600000000001</v>
          </cell>
          <cell r="E761">
            <v>4.863E-2</v>
          </cell>
          <cell r="F761">
            <v>-0.24052000000000001</v>
          </cell>
        </row>
        <row r="762">
          <cell r="A762" t="str">
            <v>Coenrolled in WP</v>
          </cell>
          <cell r="B762">
            <v>87.127110000000002</v>
          </cell>
          <cell r="C762">
            <v>97.341290000000001</v>
          </cell>
          <cell r="D762">
            <v>10.214180000000001</v>
          </cell>
          <cell r="E762">
            <v>-1.5219999999999999E-2</v>
          </cell>
          <cell r="F762">
            <v>-0.15548999999999999</v>
          </cell>
        </row>
        <row r="763">
          <cell r="A763" t="str">
            <v>Limited English</v>
          </cell>
          <cell r="B763">
            <v>7.5551199999999996</v>
          </cell>
          <cell r="C763">
            <v>5.2631600000000001</v>
          </cell>
          <cell r="D763">
            <v>-2.2919700000000001</v>
          </cell>
          <cell r="E763">
            <v>8.2900000000000005E-3</v>
          </cell>
          <cell r="F763">
            <v>-1.9E-2</v>
          </cell>
        </row>
        <row r="764">
          <cell r="A764" t="str">
            <v>Single Parent</v>
          </cell>
          <cell r="B764">
            <v>37.159529999999997</v>
          </cell>
          <cell r="C764">
            <v>43.62453</v>
          </cell>
          <cell r="D764">
            <v>6.4649900000000002</v>
          </cell>
          <cell r="E764">
            <v>6.7299999999999999E-3</v>
          </cell>
          <cell r="F764">
            <v>4.3520000000000003E-2</v>
          </cell>
        </row>
        <row r="765">
          <cell r="A765" t="str">
            <v>Low Income</v>
          </cell>
          <cell r="B765">
            <v>77.885859999999994</v>
          </cell>
          <cell r="C765">
            <v>87.683130000000006</v>
          </cell>
          <cell r="D765">
            <v>9.7972599999999996</v>
          </cell>
          <cell r="E765">
            <v>3.0899999999999999E-3</v>
          </cell>
          <cell r="F765">
            <v>3.031E-2</v>
          </cell>
        </row>
        <row r="766">
          <cell r="A766" t="str">
            <v>Homeless</v>
          </cell>
          <cell r="B766">
            <v>1.8806700000000001</v>
          </cell>
          <cell r="C766">
            <v>4.12371</v>
          </cell>
          <cell r="D766">
            <v>2.2430400000000001</v>
          </cell>
          <cell r="E766">
            <v>-6.4189999999999997E-2</v>
          </cell>
          <cell r="F766">
            <v>-0.14398</v>
          </cell>
        </row>
        <row r="767">
          <cell r="A767" t="str">
            <v>Offender</v>
          </cell>
          <cell r="B767">
            <v>2.0752299999999999</v>
          </cell>
          <cell r="C767">
            <v>2.38741</v>
          </cell>
          <cell r="D767">
            <v>0.31218000000000001</v>
          </cell>
          <cell r="E767">
            <v>-4.2569999999999997E-2</v>
          </cell>
          <cell r="F767">
            <v>-1.329E-2</v>
          </cell>
        </row>
        <row r="768">
          <cell r="A768" t="str">
            <v>UI Claimant</v>
          </cell>
          <cell r="B768">
            <v>37.743189999999998</v>
          </cell>
          <cell r="C768">
            <v>32.881169999999997</v>
          </cell>
          <cell r="D768">
            <v>-4.8620200000000002</v>
          </cell>
          <cell r="E768">
            <v>-2.9780000000000001E-2</v>
          </cell>
          <cell r="F768">
            <v>0.14477999999999999</v>
          </cell>
        </row>
        <row r="769">
          <cell r="A769" t="str">
            <v>Unemployment Rate</v>
          </cell>
          <cell r="B769">
            <v>7.9916999999999998</v>
          </cell>
          <cell r="C769">
            <v>6.7249999999999996</v>
          </cell>
          <cell r="D769">
            <v>-1.2666999999999999</v>
          </cell>
          <cell r="E769">
            <v>3.9399999999999999E-3</v>
          </cell>
          <cell r="F769">
            <v>-5.0000000000000001E-3</v>
          </cell>
        </row>
        <row r="771">
          <cell r="A771" t="str">
            <v xml:space="preserve">Michigan            </v>
          </cell>
        </row>
        <row r="772">
          <cell r="A772" t="str">
            <v>Measure</v>
          </cell>
          <cell r="B772" t="str">
            <v>Employment_Retention_Rate</v>
          </cell>
          <cell r="C772" t="str">
            <v>Year</v>
          </cell>
        </row>
        <row r="773">
          <cell r="A773" t="str">
            <v>State Fips Code</v>
          </cell>
          <cell r="B773">
            <v>26</v>
          </cell>
          <cell r="C773">
            <v>2011</v>
          </cell>
        </row>
        <row r="774">
          <cell r="A774" t="str">
            <v>Actual Outcome</v>
          </cell>
          <cell r="B774">
            <v>93.8</v>
          </cell>
          <cell r="C774">
            <v>2011</v>
          </cell>
        </row>
        <row r="775">
          <cell r="A775" t="str">
            <v>Total Adjustment</v>
          </cell>
          <cell r="B775">
            <v>-0.1</v>
          </cell>
          <cell r="C775">
            <v>2013</v>
          </cell>
        </row>
        <row r="776">
          <cell r="A776" t="str">
            <v>Target</v>
          </cell>
          <cell r="B776">
            <v>93.7</v>
          </cell>
          <cell r="C776">
            <v>2013</v>
          </cell>
        </row>
        <row r="778">
          <cell r="A778" t="str">
            <v>Variables</v>
          </cell>
          <cell r="B778" t="str">
            <v>Base_Year</v>
          </cell>
          <cell r="C778" t="str">
            <v>Current_Values</v>
          </cell>
          <cell r="D778" t="str">
            <v>Difference</v>
          </cell>
          <cell r="E778" t="str">
            <v>Weights</v>
          </cell>
          <cell r="F778" t="str">
            <v>Effect_Per_Factor</v>
          </cell>
        </row>
        <row r="779">
          <cell r="A779" t="str">
            <v>Female</v>
          </cell>
          <cell r="B779">
            <v>44.816189999999999</v>
          </cell>
          <cell r="C779">
            <v>54.361260000000001</v>
          </cell>
          <cell r="D779">
            <v>9.5450700000000008</v>
          </cell>
          <cell r="E779">
            <v>7.8280000000000002E-2</v>
          </cell>
          <cell r="F779">
            <v>0.74717</v>
          </cell>
        </row>
        <row r="780">
          <cell r="A780" t="str">
            <v>Age 26-35</v>
          </cell>
          <cell r="B780">
            <v>25.39584</v>
          </cell>
          <cell r="C780">
            <v>29.756180000000001</v>
          </cell>
          <cell r="D780">
            <v>4.3603399999999999</v>
          </cell>
          <cell r="E780">
            <v>2.794E-2</v>
          </cell>
          <cell r="F780">
            <v>0.12184</v>
          </cell>
        </row>
        <row r="781">
          <cell r="A781" t="str">
            <v>Age 36-45</v>
          </cell>
          <cell r="B781">
            <v>26.332090000000001</v>
          </cell>
          <cell r="C781">
            <v>23.746569999999998</v>
          </cell>
          <cell r="D781">
            <v>-2.5855299999999999</v>
          </cell>
          <cell r="E781">
            <v>1.235E-2</v>
          </cell>
          <cell r="F781">
            <v>-3.1919999999999997E-2</v>
          </cell>
        </row>
        <row r="782">
          <cell r="A782" t="str">
            <v>Age 46-55</v>
          </cell>
          <cell r="B782">
            <v>22.56643</v>
          </cell>
          <cell r="C782">
            <v>19.093409999999999</v>
          </cell>
          <cell r="D782">
            <v>-3.4730300000000001</v>
          </cell>
          <cell r="E782">
            <v>1.6160000000000001E-2</v>
          </cell>
          <cell r="F782">
            <v>-5.6120000000000003E-2</v>
          </cell>
        </row>
        <row r="783">
          <cell r="A783" t="str">
            <v>Age 56-65</v>
          </cell>
          <cell r="B783">
            <v>7.08385</v>
          </cell>
          <cell r="C783">
            <v>4.8248600000000001</v>
          </cell>
          <cell r="D783">
            <v>-2.2589899999999998</v>
          </cell>
          <cell r="E783">
            <v>-3.024E-2</v>
          </cell>
          <cell r="F783">
            <v>6.8309999999999996E-2</v>
          </cell>
        </row>
        <row r="784">
          <cell r="A784" t="str">
            <v>Age 66+</v>
          </cell>
          <cell r="B784">
            <v>0.46812999999999999</v>
          </cell>
          <cell r="C784">
            <v>0.29189999999999999</v>
          </cell>
          <cell r="D784">
            <v>-0.17623</v>
          </cell>
          <cell r="E784">
            <v>-0.47904999999999998</v>
          </cell>
          <cell r="F784">
            <v>8.4419999999999995E-2</v>
          </cell>
        </row>
        <row r="785">
          <cell r="A785" t="str">
            <v>Hispanic</v>
          </cell>
          <cell r="B785">
            <v>5.1493900000000004</v>
          </cell>
          <cell r="C785">
            <v>6.2843400000000003</v>
          </cell>
          <cell r="D785">
            <v>1.1349499999999999</v>
          </cell>
          <cell r="E785">
            <v>1.2600000000000001E-3</v>
          </cell>
          <cell r="F785">
            <v>1.4300000000000001E-3</v>
          </cell>
        </row>
        <row r="786">
          <cell r="A786" t="str">
            <v>Asian</v>
          </cell>
          <cell r="B786">
            <v>1.5902499999999999</v>
          </cell>
          <cell r="C786">
            <v>0.85851999999999995</v>
          </cell>
          <cell r="D786">
            <v>-0.73173999999999995</v>
          </cell>
          <cell r="E786">
            <v>3.1440000000000003E-2</v>
          </cell>
          <cell r="F786">
            <v>-2.3009999999999999E-2</v>
          </cell>
        </row>
        <row r="787">
          <cell r="A787" t="str">
            <v>African American</v>
          </cell>
          <cell r="B787">
            <v>16.907609999999998</v>
          </cell>
          <cell r="C787">
            <v>20.020600000000002</v>
          </cell>
          <cell r="D787">
            <v>3.1129899999999999</v>
          </cell>
          <cell r="E787">
            <v>-6.336E-2</v>
          </cell>
          <cell r="F787">
            <v>-0.19725000000000001</v>
          </cell>
        </row>
        <row r="788">
          <cell r="A788" t="str">
            <v>Native Hawaiian or Pacific Islander</v>
          </cell>
          <cell r="B788">
            <v>6.8839999999999998E-2</v>
          </cell>
          <cell r="C788">
            <v>8.5849999999999996E-2</v>
          </cell>
          <cell r="D788">
            <v>1.7010000000000001E-2</v>
          </cell>
          <cell r="E788">
            <v>-1.4019999999999999E-2</v>
          </cell>
          <cell r="F788">
            <v>-2.4000000000000001E-4</v>
          </cell>
        </row>
        <row r="789">
          <cell r="A789" t="str">
            <v>American Indian or Alaska Native</v>
          </cell>
          <cell r="B789">
            <v>0.78480000000000005</v>
          </cell>
          <cell r="C789">
            <v>0.78983999999999999</v>
          </cell>
          <cell r="D789">
            <v>5.0400000000000002E-3</v>
          </cell>
          <cell r="E789">
            <v>-9.4030000000000002E-2</v>
          </cell>
          <cell r="F789">
            <v>-4.6999999999999999E-4</v>
          </cell>
        </row>
        <row r="790">
          <cell r="A790" t="str">
            <v>Multiple Races</v>
          </cell>
          <cell r="B790">
            <v>1.5627200000000001</v>
          </cell>
          <cell r="C790">
            <v>1.9230799999999999</v>
          </cell>
          <cell r="D790">
            <v>0.36036000000000001</v>
          </cell>
          <cell r="E790">
            <v>-6.2359999999999999E-2</v>
          </cell>
          <cell r="F790">
            <v>-2.247E-2</v>
          </cell>
        </row>
        <row r="791">
          <cell r="A791" t="str">
            <v>Highschool Dropout</v>
          </cell>
          <cell r="B791">
            <v>5.9566100000000004</v>
          </cell>
          <cell r="C791">
            <v>7.4454399999999996</v>
          </cell>
          <cell r="D791">
            <v>1.4888300000000001</v>
          </cell>
          <cell r="E791">
            <v>-9.1910000000000006E-2</v>
          </cell>
          <cell r="F791">
            <v>-0.13683000000000001</v>
          </cell>
        </row>
        <row r="792">
          <cell r="A792" t="str">
            <v>AA or PS</v>
          </cell>
          <cell r="B792">
            <v>7.5818000000000003</v>
          </cell>
          <cell r="C792">
            <v>9.6644000000000005</v>
          </cell>
          <cell r="D792">
            <v>2.0825999999999998</v>
          </cell>
          <cell r="E792">
            <v>-6.0000000000000002E-5</v>
          </cell>
          <cell r="F792">
            <v>-1.2E-4</v>
          </cell>
        </row>
        <row r="793">
          <cell r="A793" t="str">
            <v>BA or MA+</v>
          </cell>
          <cell r="B793">
            <v>17.761009999999999</v>
          </cell>
          <cell r="C793">
            <v>11.956720000000001</v>
          </cell>
          <cell r="D793">
            <v>-5.8042899999999999</v>
          </cell>
          <cell r="E793">
            <v>4.1209999999999997E-2</v>
          </cell>
          <cell r="F793">
            <v>-0.2392</v>
          </cell>
        </row>
        <row r="794">
          <cell r="A794" t="str">
            <v>Disabled</v>
          </cell>
          <cell r="B794">
            <v>2.8751699999999998</v>
          </cell>
          <cell r="C794">
            <v>3.8717600000000001</v>
          </cell>
          <cell r="D794">
            <v>0.99658999999999998</v>
          </cell>
          <cell r="E794">
            <v>-5.5059999999999998E-2</v>
          </cell>
          <cell r="F794">
            <v>-5.4870000000000002E-2</v>
          </cell>
        </row>
        <row r="795">
          <cell r="A795" t="str">
            <v>Veterans</v>
          </cell>
          <cell r="B795">
            <v>4.8464799999999997</v>
          </cell>
          <cell r="C795">
            <v>4.3784299999999998</v>
          </cell>
          <cell r="D795">
            <v>-0.46805000000000002</v>
          </cell>
          <cell r="E795">
            <v>-5.0139999999999997E-2</v>
          </cell>
          <cell r="F795">
            <v>2.3470000000000001E-2</v>
          </cell>
        </row>
        <row r="796">
          <cell r="A796" t="str">
            <v>Wage Before Participation</v>
          </cell>
          <cell r="B796">
            <v>60.498420000000003</v>
          </cell>
          <cell r="C796">
            <v>55.953139999999998</v>
          </cell>
          <cell r="D796">
            <v>-4.5452700000000004</v>
          </cell>
          <cell r="E796">
            <v>4.863E-2</v>
          </cell>
          <cell r="F796">
            <v>-0.22103</v>
          </cell>
        </row>
        <row r="797">
          <cell r="A797" t="str">
            <v>Coenrolled in WP</v>
          </cell>
          <cell r="B797">
            <v>2.8431799999999998</v>
          </cell>
          <cell r="C797">
            <v>3.1593399999999998</v>
          </cell>
          <cell r="D797">
            <v>0.31616</v>
          </cell>
          <cell r="E797">
            <v>-1.5219999999999999E-2</v>
          </cell>
          <cell r="F797">
            <v>-4.81E-3</v>
          </cell>
        </row>
        <row r="798">
          <cell r="A798" t="str">
            <v>Limited English</v>
          </cell>
          <cell r="B798">
            <v>1.7412799999999999</v>
          </cell>
          <cell r="C798">
            <v>1.9805600000000001</v>
          </cell>
          <cell r="D798">
            <v>0.23929</v>
          </cell>
          <cell r="E798">
            <v>8.2900000000000005E-3</v>
          </cell>
          <cell r="F798">
            <v>1.98E-3</v>
          </cell>
        </row>
        <row r="799">
          <cell r="A799" t="str">
            <v>Single Parent</v>
          </cell>
          <cell r="B799">
            <v>12.50816</v>
          </cell>
          <cell r="C799">
            <v>19.989000000000001</v>
          </cell>
          <cell r="D799">
            <v>7.4808300000000001</v>
          </cell>
          <cell r="E799">
            <v>6.7299999999999999E-3</v>
          </cell>
          <cell r="F799">
            <v>5.0349999999999999E-2</v>
          </cell>
        </row>
        <row r="800">
          <cell r="A800" t="str">
            <v>Low Income</v>
          </cell>
          <cell r="B800">
            <v>58.971200000000003</v>
          </cell>
          <cell r="C800">
            <v>66.275440000000003</v>
          </cell>
          <cell r="D800">
            <v>7.3042499999999997</v>
          </cell>
          <cell r="E800">
            <v>3.0899999999999999E-3</v>
          </cell>
          <cell r="F800">
            <v>2.2599999999999999E-2</v>
          </cell>
        </row>
        <row r="801">
          <cell r="A801" t="str">
            <v>Homeless</v>
          </cell>
          <cell r="B801">
            <v>0.55866000000000005</v>
          </cell>
          <cell r="C801">
            <v>0.84357000000000004</v>
          </cell>
          <cell r="D801">
            <v>0.28491</v>
          </cell>
          <cell r="E801">
            <v>-6.4189999999999997E-2</v>
          </cell>
          <cell r="F801">
            <v>-1.8290000000000001E-2</v>
          </cell>
        </row>
        <row r="802">
          <cell r="A802" t="str">
            <v>Offender</v>
          </cell>
          <cell r="B802">
            <v>5.7151199999999998</v>
          </cell>
          <cell r="C802">
            <v>9.7862100000000005</v>
          </cell>
          <cell r="D802">
            <v>4.0711000000000004</v>
          </cell>
          <cell r="E802">
            <v>-4.2569999999999997E-2</v>
          </cell>
          <cell r="F802">
            <v>-0.17332</v>
          </cell>
        </row>
        <row r="803">
          <cell r="A803" t="str">
            <v>UI Claimant</v>
          </cell>
          <cell r="B803">
            <v>14.73554</v>
          </cell>
          <cell r="C803">
            <v>15.110950000000001</v>
          </cell>
          <cell r="D803">
            <v>0.37540000000000001</v>
          </cell>
          <cell r="E803">
            <v>-2.9780000000000001E-2</v>
          </cell>
          <cell r="F803">
            <v>-1.1180000000000001E-2</v>
          </cell>
        </row>
        <row r="804">
          <cell r="A804" t="str">
            <v>Unemployment Rate</v>
          </cell>
          <cell r="B804">
            <v>11.925000000000001</v>
          </cell>
          <cell r="C804">
            <v>9.1166999999999998</v>
          </cell>
          <cell r="D804">
            <v>-2.8083</v>
          </cell>
          <cell r="E804">
            <v>3.9399999999999999E-3</v>
          </cell>
          <cell r="F804">
            <v>-1.108E-2</v>
          </cell>
        </row>
        <row r="806">
          <cell r="A806" t="str">
            <v xml:space="preserve">Minnesota           </v>
          </cell>
        </row>
        <row r="807">
          <cell r="A807" t="str">
            <v>Measure</v>
          </cell>
          <cell r="B807" t="str">
            <v>Employment_Retention_Rate</v>
          </cell>
          <cell r="C807" t="str">
            <v>Year</v>
          </cell>
        </row>
        <row r="808">
          <cell r="A808" t="str">
            <v>State Fips Code</v>
          </cell>
          <cell r="B808">
            <v>27</v>
          </cell>
          <cell r="C808">
            <v>2011</v>
          </cell>
        </row>
        <row r="809">
          <cell r="A809" t="str">
            <v>Actual Outcome</v>
          </cell>
          <cell r="B809">
            <v>84.3</v>
          </cell>
          <cell r="C809">
            <v>2011</v>
          </cell>
        </row>
        <row r="810">
          <cell r="A810" t="str">
            <v>Total Adjustment</v>
          </cell>
          <cell r="B810">
            <v>0.9</v>
          </cell>
          <cell r="C810">
            <v>2013</v>
          </cell>
        </row>
        <row r="811">
          <cell r="A811" t="str">
            <v>Target</v>
          </cell>
          <cell r="B811">
            <v>85.2</v>
          </cell>
          <cell r="C811">
            <v>2013</v>
          </cell>
        </row>
        <row r="813">
          <cell r="A813" t="str">
            <v>Variables</v>
          </cell>
          <cell r="B813" t="str">
            <v>Base_Year</v>
          </cell>
          <cell r="C813" t="str">
            <v>Current_Values</v>
          </cell>
          <cell r="D813" t="str">
            <v>Difference</v>
          </cell>
          <cell r="E813" t="str">
            <v>Weights</v>
          </cell>
          <cell r="F813" t="str">
            <v>Effect_Per_Factor</v>
          </cell>
        </row>
        <row r="814">
          <cell r="A814" t="str">
            <v>Female</v>
          </cell>
          <cell r="B814">
            <v>55.934649999999998</v>
          </cell>
          <cell r="C814">
            <v>63.442770000000003</v>
          </cell>
          <cell r="D814">
            <v>7.5081199999999999</v>
          </cell>
          <cell r="E814">
            <v>7.8280000000000002E-2</v>
          </cell>
          <cell r="F814">
            <v>0.58772000000000002</v>
          </cell>
        </row>
        <row r="815">
          <cell r="A815" t="str">
            <v>Age 26-35</v>
          </cell>
          <cell r="B815">
            <v>28.97645</v>
          </cell>
          <cell r="C815">
            <v>30.700980000000001</v>
          </cell>
          <cell r="D815">
            <v>1.7245200000000001</v>
          </cell>
          <cell r="E815">
            <v>2.794E-2</v>
          </cell>
          <cell r="F815">
            <v>4.8189999999999997E-2</v>
          </cell>
        </row>
        <row r="816">
          <cell r="A816" t="str">
            <v>Age 36-45</v>
          </cell>
          <cell r="B816">
            <v>21.431999999999999</v>
          </cell>
          <cell r="C816">
            <v>21.118010000000002</v>
          </cell>
          <cell r="D816">
            <v>-0.31398999999999999</v>
          </cell>
          <cell r="E816">
            <v>1.235E-2</v>
          </cell>
          <cell r="F816">
            <v>-3.8800000000000002E-3</v>
          </cell>
        </row>
        <row r="817">
          <cell r="A817" t="str">
            <v>Age 46-55</v>
          </cell>
          <cell r="B817">
            <v>17.97213</v>
          </cell>
          <cell r="C817">
            <v>18.544809999999998</v>
          </cell>
          <cell r="D817">
            <v>0.57267999999999997</v>
          </cell>
          <cell r="E817">
            <v>1.6160000000000001E-2</v>
          </cell>
          <cell r="F817">
            <v>9.2499999999999995E-3</v>
          </cell>
        </row>
        <row r="818">
          <cell r="A818" t="str">
            <v>Age 56-65</v>
          </cell>
          <cell r="B818">
            <v>4.7092700000000001</v>
          </cell>
          <cell r="C818">
            <v>6.4773699999999996</v>
          </cell>
          <cell r="D818">
            <v>1.7681</v>
          </cell>
          <cell r="E818">
            <v>-3.024E-2</v>
          </cell>
          <cell r="F818">
            <v>-5.3469999999999997E-2</v>
          </cell>
        </row>
        <row r="819">
          <cell r="A819" t="str">
            <v>Age 66+</v>
          </cell>
          <cell r="B819">
            <v>0.24027000000000001</v>
          </cell>
          <cell r="C819">
            <v>0.53239000000000003</v>
          </cell>
          <cell r="D819">
            <v>0.29211999999999999</v>
          </cell>
          <cell r="E819">
            <v>-0.47904999999999998</v>
          </cell>
          <cell r="F819">
            <v>-0.13994000000000001</v>
          </cell>
        </row>
        <row r="820">
          <cell r="A820" t="str">
            <v>Hispanic</v>
          </cell>
          <cell r="B820">
            <v>5.8145100000000003</v>
          </cell>
          <cell r="C820">
            <v>6.1224499999999997</v>
          </cell>
          <cell r="D820">
            <v>0.30793999999999999</v>
          </cell>
          <cell r="E820">
            <v>1.2600000000000001E-3</v>
          </cell>
          <cell r="F820">
            <v>3.8999999999999999E-4</v>
          </cell>
        </row>
        <row r="821">
          <cell r="A821" t="str">
            <v>Asian</v>
          </cell>
          <cell r="B821">
            <v>2.59491</v>
          </cell>
          <cell r="C821">
            <v>2.5731999999999999</v>
          </cell>
          <cell r="D821">
            <v>-2.1700000000000001E-2</v>
          </cell>
          <cell r="E821">
            <v>3.1440000000000003E-2</v>
          </cell>
          <cell r="F821">
            <v>-6.8000000000000005E-4</v>
          </cell>
        </row>
        <row r="822">
          <cell r="A822" t="str">
            <v>African American</v>
          </cell>
          <cell r="B822">
            <v>27.486789999999999</v>
          </cell>
          <cell r="C822">
            <v>24.134869999999999</v>
          </cell>
          <cell r="D822">
            <v>-3.3519100000000002</v>
          </cell>
          <cell r="E822">
            <v>-6.336E-2</v>
          </cell>
          <cell r="F822">
            <v>0.21238000000000001</v>
          </cell>
        </row>
        <row r="823">
          <cell r="A823" t="str">
            <v>Native Hawaiian or Pacific Islander</v>
          </cell>
          <cell r="B823">
            <v>9.6110000000000001E-2</v>
          </cell>
          <cell r="C823">
            <v>0.35492000000000001</v>
          </cell>
          <cell r="D823">
            <v>0.25881999999999999</v>
          </cell>
          <cell r="E823">
            <v>-1.4019999999999999E-2</v>
          </cell>
          <cell r="F823">
            <v>-3.63E-3</v>
          </cell>
        </row>
        <row r="824">
          <cell r="A824" t="str">
            <v>American Indian or Alaska Native</v>
          </cell>
          <cell r="B824">
            <v>2.1143700000000001</v>
          </cell>
          <cell r="C824">
            <v>0.70984999999999998</v>
          </cell>
          <cell r="D824">
            <v>-1.40452</v>
          </cell>
          <cell r="E824">
            <v>-9.4030000000000002E-2</v>
          </cell>
          <cell r="F824">
            <v>0.13206000000000001</v>
          </cell>
        </row>
        <row r="825">
          <cell r="A825" t="str">
            <v>Multiple Races</v>
          </cell>
          <cell r="B825">
            <v>1.10524</v>
          </cell>
          <cell r="C825">
            <v>0.70984999999999998</v>
          </cell>
          <cell r="D825">
            <v>-0.39539000000000002</v>
          </cell>
          <cell r="E825">
            <v>-6.2359999999999999E-2</v>
          </cell>
          <cell r="F825">
            <v>2.4660000000000001E-2</v>
          </cell>
        </row>
        <row r="826">
          <cell r="A826" t="str">
            <v>Highschool Dropout</v>
          </cell>
          <cell r="B826">
            <v>10.99502</v>
          </cell>
          <cell r="C826">
            <v>7.8167099999999996</v>
          </cell>
          <cell r="D826">
            <v>-3.1783100000000002</v>
          </cell>
          <cell r="E826">
            <v>-9.1910000000000006E-2</v>
          </cell>
          <cell r="F826">
            <v>0.29210999999999998</v>
          </cell>
        </row>
        <row r="827">
          <cell r="A827" t="str">
            <v>AA or PS</v>
          </cell>
          <cell r="B827">
            <v>1.5920399999999999</v>
          </cell>
          <cell r="C827">
            <v>3.8634300000000001</v>
          </cell>
          <cell r="D827">
            <v>2.2713899999999998</v>
          </cell>
          <cell r="E827">
            <v>-6.0000000000000002E-5</v>
          </cell>
          <cell r="F827">
            <v>-1.2999999999999999E-4</v>
          </cell>
        </row>
        <row r="828">
          <cell r="A828" t="str">
            <v>BA or MA+</v>
          </cell>
          <cell r="B828">
            <v>8.5572099999999995</v>
          </cell>
          <cell r="C828">
            <v>8.8050300000000004</v>
          </cell>
          <cell r="D828">
            <v>0.24782000000000001</v>
          </cell>
          <cell r="E828">
            <v>4.1209999999999997E-2</v>
          </cell>
          <cell r="F828">
            <v>1.021E-2</v>
          </cell>
        </row>
        <row r="829">
          <cell r="A829" t="str">
            <v>Disabled</v>
          </cell>
          <cell r="B829">
            <v>7.1463099999999997</v>
          </cell>
          <cell r="C829">
            <v>5.9449899999999998</v>
          </cell>
          <cell r="D829">
            <v>-1.2013199999999999</v>
          </cell>
          <cell r="E829">
            <v>-5.5059999999999998E-2</v>
          </cell>
          <cell r="F829">
            <v>6.6140000000000004E-2</v>
          </cell>
        </row>
        <row r="830">
          <cell r="A830" t="str">
            <v>Veterans</v>
          </cell>
          <cell r="B830">
            <v>2.5468500000000001</v>
          </cell>
          <cell r="C830">
            <v>1.6858900000000001</v>
          </cell>
          <cell r="D830">
            <v>-0.86095999999999995</v>
          </cell>
          <cell r="E830">
            <v>-5.0139999999999997E-2</v>
          </cell>
          <cell r="F830">
            <v>4.317E-2</v>
          </cell>
        </row>
        <row r="831">
          <cell r="A831" t="str">
            <v>Wage Before Participation</v>
          </cell>
          <cell r="B831">
            <v>52.666989999999998</v>
          </cell>
          <cell r="C831">
            <v>54.400979999999997</v>
          </cell>
          <cell r="D831">
            <v>1.7339899999999999</v>
          </cell>
          <cell r="E831">
            <v>4.863E-2</v>
          </cell>
          <cell r="F831">
            <v>8.4320000000000006E-2</v>
          </cell>
        </row>
        <row r="832">
          <cell r="A832" t="str">
            <v>Coenrolled in WP</v>
          </cell>
          <cell r="B832">
            <v>40.124940000000002</v>
          </cell>
          <cell r="C832">
            <v>55.900620000000004</v>
          </cell>
          <cell r="D832">
            <v>15.775679999999999</v>
          </cell>
          <cell r="E832">
            <v>-1.5219999999999999E-2</v>
          </cell>
          <cell r="F832">
            <v>-0.24015</v>
          </cell>
        </row>
        <row r="833">
          <cell r="A833" t="str">
            <v>Limited English</v>
          </cell>
          <cell r="B833">
            <v>5.9203999999999999</v>
          </cell>
          <cell r="C833">
            <v>3.5040399999999998</v>
          </cell>
          <cell r="D833">
            <v>-2.41635</v>
          </cell>
          <cell r="E833">
            <v>8.2900000000000005E-3</v>
          </cell>
          <cell r="F833">
            <v>-2.0029999999999999E-2</v>
          </cell>
        </row>
        <row r="834">
          <cell r="A834" t="str">
            <v>Single Parent</v>
          </cell>
          <cell r="B834">
            <v>29.402989999999999</v>
          </cell>
          <cell r="C834">
            <v>33.063789999999997</v>
          </cell>
          <cell r="D834">
            <v>3.6608100000000001</v>
          </cell>
          <cell r="E834">
            <v>6.7299999999999999E-3</v>
          </cell>
          <cell r="F834">
            <v>2.4639999999999999E-2</v>
          </cell>
        </row>
        <row r="835">
          <cell r="A835" t="str">
            <v>Low Income</v>
          </cell>
          <cell r="B835">
            <v>84.378110000000007</v>
          </cell>
          <cell r="C835">
            <v>86.882300000000001</v>
          </cell>
          <cell r="D835">
            <v>2.5041899999999999</v>
          </cell>
          <cell r="E835">
            <v>3.0899999999999999E-3</v>
          </cell>
          <cell r="F835">
            <v>7.7499999999999999E-3</v>
          </cell>
        </row>
        <row r="836">
          <cell r="A836" t="str">
            <v>Homeless</v>
          </cell>
          <cell r="B836">
            <v>9.2537299999999991</v>
          </cell>
          <cell r="C836">
            <v>11.590299999999999</v>
          </cell>
          <cell r="D836">
            <v>2.33657</v>
          </cell>
          <cell r="E836">
            <v>-6.4189999999999997E-2</v>
          </cell>
          <cell r="F836">
            <v>-0.14999000000000001</v>
          </cell>
        </row>
        <row r="837">
          <cell r="A837" t="str">
            <v>Offender</v>
          </cell>
          <cell r="B837">
            <v>9.9500000000000005E-2</v>
          </cell>
          <cell r="C837">
            <v>8.9849999999999999E-2</v>
          </cell>
          <cell r="D837">
            <v>-9.6600000000000002E-3</v>
          </cell>
          <cell r="E837">
            <v>-4.2569999999999997E-2</v>
          </cell>
          <cell r="F837">
            <v>4.0999999999999999E-4</v>
          </cell>
        </row>
        <row r="838">
          <cell r="A838" t="str">
            <v>UI Claimant</v>
          </cell>
          <cell r="B838">
            <v>24.27861</v>
          </cell>
          <cell r="C838">
            <v>23.98922</v>
          </cell>
          <cell r="D838">
            <v>-0.28938999999999998</v>
          </cell>
          <cell r="E838">
            <v>-2.9780000000000001E-2</v>
          </cell>
          <cell r="F838">
            <v>8.6199999999999992E-3</v>
          </cell>
        </row>
        <row r="839">
          <cell r="A839" t="str">
            <v>Unemployment Rate</v>
          </cell>
          <cell r="B839">
            <v>7.0833000000000004</v>
          </cell>
          <cell r="C839">
            <v>5.6582999999999997</v>
          </cell>
          <cell r="D839">
            <v>-1.425</v>
          </cell>
          <cell r="E839">
            <v>3.9399999999999999E-3</v>
          </cell>
          <cell r="F839">
            <v>-5.62E-3</v>
          </cell>
        </row>
        <row r="841">
          <cell r="A841" t="str">
            <v xml:space="preserve">Mississippi         </v>
          </cell>
        </row>
        <row r="842">
          <cell r="A842" t="str">
            <v>Measure</v>
          </cell>
          <cell r="B842" t="str">
            <v>Employment_Retention_Rate</v>
          </cell>
          <cell r="C842" t="str">
            <v>Year</v>
          </cell>
        </row>
        <row r="843">
          <cell r="A843" t="str">
            <v>State Fips Code</v>
          </cell>
          <cell r="B843">
            <v>28</v>
          </cell>
          <cell r="C843">
            <v>2011</v>
          </cell>
        </row>
        <row r="844">
          <cell r="A844" t="str">
            <v>Actual Outcome</v>
          </cell>
          <cell r="B844">
            <v>79.7</v>
          </cell>
          <cell r="C844">
            <v>2011</v>
          </cell>
        </row>
        <row r="845">
          <cell r="A845" t="str">
            <v>Total Adjustment</v>
          </cell>
          <cell r="B845">
            <v>0.3</v>
          </cell>
          <cell r="C845">
            <v>2013</v>
          </cell>
        </row>
        <row r="846">
          <cell r="A846" t="str">
            <v>Target</v>
          </cell>
          <cell r="B846">
            <v>80</v>
          </cell>
          <cell r="C846">
            <v>2013</v>
          </cell>
        </row>
        <row r="848">
          <cell r="A848" t="str">
            <v>Variables</v>
          </cell>
          <cell r="B848" t="str">
            <v>Base_Year</v>
          </cell>
          <cell r="C848" t="str">
            <v>Current_Values</v>
          </cell>
          <cell r="D848" t="str">
            <v>Difference</v>
          </cell>
          <cell r="E848" t="str">
            <v>Weights</v>
          </cell>
          <cell r="F848" t="str">
            <v>Effect_Per_Factor</v>
          </cell>
        </row>
        <row r="849">
          <cell r="A849" t="str">
            <v>Female</v>
          </cell>
          <cell r="B849">
            <v>55.013170000000002</v>
          </cell>
          <cell r="C849">
            <v>54.89546</v>
          </cell>
          <cell r="D849">
            <v>-0.11771</v>
          </cell>
          <cell r="E849">
            <v>7.8280000000000002E-2</v>
          </cell>
          <cell r="F849">
            <v>-9.2099999999999994E-3</v>
          </cell>
        </row>
        <row r="850">
          <cell r="A850" t="str">
            <v>Age 26-35</v>
          </cell>
          <cell r="B850">
            <v>26.871379999999998</v>
          </cell>
          <cell r="C850">
            <v>27.310960000000001</v>
          </cell>
          <cell r="D850">
            <v>0.43957000000000002</v>
          </cell>
          <cell r="E850">
            <v>2.794E-2</v>
          </cell>
          <cell r="F850">
            <v>1.2279999999999999E-2</v>
          </cell>
        </row>
        <row r="851">
          <cell r="A851" t="str">
            <v>Age 36-45</v>
          </cell>
          <cell r="B851">
            <v>17.387360000000001</v>
          </cell>
          <cell r="C851">
            <v>17.096109999999999</v>
          </cell>
          <cell r="D851">
            <v>-0.29126000000000002</v>
          </cell>
          <cell r="E851">
            <v>1.235E-2</v>
          </cell>
          <cell r="F851">
            <v>-3.5999999999999999E-3</v>
          </cell>
        </row>
        <row r="852">
          <cell r="A852" t="str">
            <v>Age 46-55</v>
          </cell>
          <cell r="B852">
            <v>11.789580000000001</v>
          </cell>
          <cell r="C852">
            <v>12.049849999999999</v>
          </cell>
          <cell r="D852">
            <v>0.26027</v>
          </cell>
          <cell r="E852">
            <v>1.6160000000000001E-2</v>
          </cell>
          <cell r="F852">
            <v>4.2100000000000002E-3</v>
          </cell>
        </row>
        <row r="853">
          <cell r="A853" t="str">
            <v>Age 56-65</v>
          </cell>
          <cell r="B853">
            <v>4.5054100000000004</v>
          </cell>
          <cell r="C853">
            <v>4.22051</v>
          </cell>
          <cell r="D853">
            <v>-0.28491</v>
          </cell>
          <cell r="E853">
            <v>-3.024E-2</v>
          </cell>
          <cell r="F853">
            <v>8.6199999999999992E-3</v>
          </cell>
        </row>
        <row r="854">
          <cell r="A854" t="str">
            <v>Age 66+</v>
          </cell>
          <cell r="B854">
            <v>0.90107999999999999</v>
          </cell>
          <cell r="C854">
            <v>0.97867000000000004</v>
          </cell>
          <cell r="D854">
            <v>7.7590000000000006E-2</v>
          </cell>
          <cell r="E854">
            <v>-0.47904999999999998</v>
          </cell>
          <cell r="F854">
            <v>-3.7170000000000002E-2</v>
          </cell>
        </row>
        <row r="855">
          <cell r="A855" t="str">
            <v>Hispanic</v>
          </cell>
          <cell r="B855">
            <v>1.51163</v>
          </cell>
          <cell r="C855">
            <v>1.90357</v>
          </cell>
          <cell r="D855">
            <v>0.39194000000000001</v>
          </cell>
          <cell r="E855">
            <v>1.2600000000000001E-3</v>
          </cell>
          <cell r="F855">
            <v>4.8999999999999998E-4</v>
          </cell>
        </row>
        <row r="856">
          <cell r="A856" t="str">
            <v>Asian</v>
          </cell>
          <cell r="B856">
            <v>0.35082000000000002</v>
          </cell>
          <cell r="C856">
            <v>0.36667</v>
          </cell>
          <cell r="D856">
            <v>1.585E-2</v>
          </cell>
          <cell r="E856">
            <v>3.1440000000000003E-2</v>
          </cell>
          <cell r="F856">
            <v>5.0000000000000001E-4</v>
          </cell>
        </row>
        <row r="857">
          <cell r="A857" t="str">
            <v>African American</v>
          </cell>
          <cell r="B857">
            <v>52.793689999999998</v>
          </cell>
          <cell r="C857">
            <v>50.187240000000003</v>
          </cell>
          <cell r="D857">
            <v>-2.6064500000000002</v>
          </cell>
          <cell r="E857">
            <v>-6.336E-2</v>
          </cell>
          <cell r="F857">
            <v>0.16514999999999999</v>
          </cell>
        </row>
        <row r="858">
          <cell r="A858" t="str">
            <v>Native Hawaiian or Pacific Islander</v>
          </cell>
          <cell r="B858">
            <v>0.13414000000000001</v>
          </cell>
          <cell r="C858">
            <v>5.4609999999999999E-2</v>
          </cell>
          <cell r="D858">
            <v>-7.9530000000000003E-2</v>
          </cell>
          <cell r="E858">
            <v>-1.4019999999999999E-2</v>
          </cell>
          <cell r="F858">
            <v>1.1100000000000001E-3</v>
          </cell>
        </row>
        <row r="859">
          <cell r="A859" t="str">
            <v>American Indian or Alaska Native</v>
          </cell>
          <cell r="B859">
            <v>1.1866099999999999</v>
          </cell>
          <cell r="C859">
            <v>1.6149199999999999</v>
          </cell>
          <cell r="D859">
            <v>0.42831000000000002</v>
          </cell>
          <cell r="E859">
            <v>-9.4030000000000002E-2</v>
          </cell>
          <cell r="F859">
            <v>-4.027E-2</v>
          </cell>
        </row>
        <row r="860">
          <cell r="A860" t="str">
            <v>Multiple Races</v>
          </cell>
          <cell r="B860">
            <v>0.55203000000000002</v>
          </cell>
          <cell r="C860">
            <v>0.56950999999999996</v>
          </cell>
          <cell r="D860">
            <v>1.7479999999999999E-2</v>
          </cell>
          <cell r="E860">
            <v>-6.2359999999999999E-2</v>
          </cell>
          <cell r="F860">
            <v>-1.09E-3</v>
          </cell>
        </row>
        <row r="861">
          <cell r="A861" t="str">
            <v>Highschool Dropout</v>
          </cell>
          <cell r="B861">
            <v>15.34135</v>
          </cell>
          <cell r="C861">
            <v>11.0564</v>
          </cell>
          <cell r="D861">
            <v>-4.2849500000000003</v>
          </cell>
          <cell r="E861">
            <v>-9.1910000000000006E-2</v>
          </cell>
          <cell r="F861">
            <v>0.39380999999999999</v>
          </cell>
        </row>
        <row r="862">
          <cell r="A862" t="str">
            <v>AA or PS</v>
          </cell>
          <cell r="B862">
            <v>6.87941</v>
          </cell>
          <cell r="C862">
            <v>9.4449400000000008</v>
          </cell>
          <cell r="D862">
            <v>2.5655299999999999</v>
          </cell>
          <cell r="E862">
            <v>-6.0000000000000002E-5</v>
          </cell>
          <cell r="F862">
            <v>-1.4999999999999999E-4</v>
          </cell>
        </row>
        <row r="863">
          <cell r="A863" t="str">
            <v>BA or MA+</v>
          </cell>
          <cell r="B863">
            <v>6.9317299999999999</v>
          </cell>
          <cell r="C863">
            <v>6.6472699999999998</v>
          </cell>
          <cell r="D863">
            <v>-0.28445999999999999</v>
          </cell>
          <cell r="E863">
            <v>4.1209999999999997E-2</v>
          </cell>
          <cell r="F863">
            <v>-1.172E-2</v>
          </cell>
        </row>
        <row r="864">
          <cell r="A864" t="str">
            <v>Disabled</v>
          </cell>
          <cell r="B864">
            <v>1.37924</v>
          </cell>
          <cell r="C864">
            <v>1.6513800000000001</v>
          </cell>
          <cell r="D864">
            <v>0.27213999999999999</v>
          </cell>
          <cell r="E864">
            <v>-5.5059999999999998E-2</v>
          </cell>
          <cell r="F864">
            <v>-1.498E-2</v>
          </cell>
        </row>
        <row r="865">
          <cell r="A865" t="str">
            <v>Veterans</v>
          </cell>
          <cell r="B865">
            <v>3.5840100000000001</v>
          </cell>
          <cell r="C865">
            <v>3.1957200000000001</v>
          </cell>
          <cell r="D865">
            <v>-0.38829000000000002</v>
          </cell>
          <cell r="E865">
            <v>-5.0139999999999997E-2</v>
          </cell>
          <cell r="F865">
            <v>1.9470000000000001E-2</v>
          </cell>
        </row>
        <row r="866">
          <cell r="A866" t="str">
            <v>Wage Before Participation</v>
          </cell>
          <cell r="B866">
            <v>54.461179999999999</v>
          </cell>
          <cell r="C866">
            <v>54.338679999999997</v>
          </cell>
          <cell r="D866">
            <v>-0.1225</v>
          </cell>
          <cell r="E866">
            <v>4.863E-2</v>
          </cell>
          <cell r="F866">
            <v>-5.96E-3</v>
          </cell>
        </row>
        <row r="867">
          <cell r="A867" t="str">
            <v>Coenrolled in WP</v>
          </cell>
          <cell r="B867">
            <v>82.925600000000003</v>
          </cell>
          <cell r="C867">
            <v>85.795109999999994</v>
          </cell>
          <cell r="D867">
            <v>2.86951</v>
          </cell>
          <cell r="E867">
            <v>-1.5219999999999999E-2</v>
          </cell>
          <cell r="F867">
            <v>-4.3679999999999997E-2</v>
          </cell>
        </row>
        <row r="868">
          <cell r="A868" t="str">
            <v>Limited English</v>
          </cell>
          <cell r="B868">
            <v>0.94167000000000001</v>
          </cell>
          <cell r="C868">
            <v>1.0295399999999999</v>
          </cell>
          <cell r="D868">
            <v>8.7870000000000004E-2</v>
          </cell>
          <cell r="E868">
            <v>8.2900000000000005E-3</v>
          </cell>
          <cell r="F868">
            <v>7.2999999999999996E-4</v>
          </cell>
        </row>
        <row r="869">
          <cell r="A869" t="str">
            <v>Single Parent</v>
          </cell>
          <cell r="B869">
            <v>31.336649999999999</v>
          </cell>
          <cell r="C869">
            <v>26.499549999999999</v>
          </cell>
          <cell r="D869">
            <v>-4.8370899999999999</v>
          </cell>
          <cell r="E869">
            <v>6.7299999999999999E-3</v>
          </cell>
          <cell r="F869">
            <v>-3.2559999999999999E-2</v>
          </cell>
        </row>
        <row r="870">
          <cell r="A870" t="str">
            <v>Low Income</v>
          </cell>
          <cell r="B870">
            <v>58.84122</v>
          </cell>
          <cell r="C870">
            <v>52.12623</v>
          </cell>
          <cell r="D870">
            <v>-6.7149900000000002</v>
          </cell>
          <cell r="E870">
            <v>3.0899999999999999E-3</v>
          </cell>
          <cell r="F870">
            <v>-2.078E-2</v>
          </cell>
        </row>
        <row r="871">
          <cell r="A871" t="str">
            <v>Homeless</v>
          </cell>
          <cell r="B871">
            <v>0.22234000000000001</v>
          </cell>
          <cell r="C871">
            <v>1.52193</v>
          </cell>
          <cell r="D871">
            <v>1.2996000000000001</v>
          </cell>
          <cell r="E871">
            <v>-6.4189999999999997E-2</v>
          </cell>
          <cell r="F871">
            <v>-8.3419999999999994E-2</v>
          </cell>
        </row>
        <row r="872">
          <cell r="A872" t="str">
            <v>Offender</v>
          </cell>
          <cell r="B872">
            <v>1.9095</v>
          </cell>
          <cell r="C872">
            <v>2.5291000000000001</v>
          </cell>
          <cell r="D872">
            <v>0.61960000000000004</v>
          </cell>
          <cell r="E872">
            <v>-4.2569999999999997E-2</v>
          </cell>
          <cell r="F872">
            <v>-2.6380000000000001E-2</v>
          </cell>
        </row>
        <row r="873">
          <cell r="A873" t="str">
            <v>UI Claimant</v>
          </cell>
          <cell r="B873">
            <v>21.514520000000001</v>
          </cell>
          <cell r="C873">
            <v>20.344670000000001</v>
          </cell>
          <cell r="D873">
            <v>-1.16984</v>
          </cell>
          <cell r="E873">
            <v>-2.9780000000000001E-2</v>
          </cell>
          <cell r="F873">
            <v>3.4840000000000003E-2</v>
          </cell>
        </row>
        <row r="874">
          <cell r="A874" t="str">
            <v>Unemployment Rate</v>
          </cell>
          <cell r="B874">
            <v>10.3917</v>
          </cell>
          <cell r="C874">
            <v>9.2166999999999994</v>
          </cell>
          <cell r="D874">
            <v>-1.175</v>
          </cell>
          <cell r="E874">
            <v>3.9399999999999999E-3</v>
          </cell>
          <cell r="F874">
            <v>-4.64E-3</v>
          </cell>
        </row>
        <row r="876">
          <cell r="A876" t="str">
            <v xml:space="preserve">Missouri            </v>
          </cell>
        </row>
        <row r="877">
          <cell r="A877" t="str">
            <v>Measure</v>
          </cell>
          <cell r="B877" t="str">
            <v>Employment_Retention_Rate</v>
          </cell>
          <cell r="C877" t="str">
            <v>Year</v>
          </cell>
        </row>
        <row r="878">
          <cell r="A878" t="str">
            <v>State Fips Code</v>
          </cell>
          <cell r="B878">
            <v>29</v>
          </cell>
          <cell r="C878">
            <v>2011</v>
          </cell>
        </row>
        <row r="879">
          <cell r="A879" t="str">
            <v>Actual Outcome</v>
          </cell>
          <cell r="B879">
            <v>78.2</v>
          </cell>
          <cell r="C879">
            <v>2011</v>
          </cell>
        </row>
        <row r="880">
          <cell r="A880" t="str">
            <v>Total Adjustment</v>
          </cell>
          <cell r="B880">
            <v>0.5</v>
          </cell>
          <cell r="C880">
            <v>2013</v>
          </cell>
        </row>
        <row r="881">
          <cell r="A881" t="str">
            <v>Target</v>
          </cell>
          <cell r="B881">
            <v>78.7</v>
          </cell>
          <cell r="C881">
            <v>2013</v>
          </cell>
        </row>
        <row r="883">
          <cell r="A883" t="str">
            <v>Variables</v>
          </cell>
          <cell r="B883" t="str">
            <v>Base_Year</v>
          </cell>
          <cell r="C883" t="str">
            <v>Current_Values</v>
          </cell>
          <cell r="D883" t="str">
            <v>Difference</v>
          </cell>
          <cell r="E883" t="str">
            <v>Weights</v>
          </cell>
          <cell r="F883" t="str">
            <v>Effect_Per_Factor</v>
          </cell>
        </row>
        <row r="884">
          <cell r="A884" t="str">
            <v>Female</v>
          </cell>
          <cell r="B884">
            <v>41.872669999999999</v>
          </cell>
          <cell r="C884">
            <v>44.857280000000003</v>
          </cell>
          <cell r="D884">
            <v>2.98461</v>
          </cell>
          <cell r="E884">
            <v>7.8280000000000002E-2</v>
          </cell>
          <cell r="F884">
            <v>0.23363</v>
          </cell>
        </row>
        <row r="885">
          <cell r="A885" t="str">
            <v>Age 26-35</v>
          </cell>
          <cell r="B885">
            <v>25.154769999999999</v>
          </cell>
          <cell r="C885">
            <v>25.59948</v>
          </cell>
          <cell r="D885">
            <v>0.44470999999999999</v>
          </cell>
          <cell r="E885">
            <v>2.794E-2</v>
          </cell>
          <cell r="F885">
            <v>1.243E-2</v>
          </cell>
        </row>
        <row r="886">
          <cell r="A886" t="str">
            <v>Age 36-45</v>
          </cell>
          <cell r="B886">
            <v>21.69098</v>
          </cell>
          <cell r="C886">
            <v>21.042860000000001</v>
          </cell>
          <cell r="D886">
            <v>-0.64812000000000003</v>
          </cell>
          <cell r="E886">
            <v>1.235E-2</v>
          </cell>
          <cell r="F886">
            <v>-8.0000000000000002E-3</v>
          </cell>
        </row>
        <row r="887">
          <cell r="A887" t="str">
            <v>Age 46-55</v>
          </cell>
          <cell r="B887">
            <v>20.33146</v>
          </cell>
          <cell r="C887">
            <v>20.788070000000001</v>
          </cell>
          <cell r="D887">
            <v>0.45661000000000002</v>
          </cell>
          <cell r="E887">
            <v>1.6160000000000001E-2</v>
          </cell>
          <cell r="F887">
            <v>7.3800000000000003E-3</v>
          </cell>
        </row>
        <row r="888">
          <cell r="A888" t="str">
            <v>Age 56-65</v>
          </cell>
          <cell r="B888">
            <v>8.3463600000000007</v>
          </cell>
          <cell r="C888">
            <v>9.4022100000000002</v>
          </cell>
          <cell r="D888">
            <v>1.0558399999999999</v>
          </cell>
          <cell r="E888">
            <v>-3.024E-2</v>
          </cell>
          <cell r="F888">
            <v>-3.193E-2</v>
          </cell>
        </row>
        <row r="889">
          <cell r="A889" t="str">
            <v>Age 66+</v>
          </cell>
          <cell r="B889">
            <v>1.8650599999999999</v>
          </cell>
          <cell r="C889">
            <v>1.9707399999999999</v>
          </cell>
          <cell r="D889">
            <v>0.10568</v>
          </cell>
          <cell r="E889">
            <v>-0.47904999999999998</v>
          </cell>
          <cell r="F889">
            <v>-5.0619999999999998E-2</v>
          </cell>
        </row>
        <row r="890">
          <cell r="A890" t="str">
            <v>Hispanic</v>
          </cell>
          <cell r="B890">
            <v>2.4858199999999999</v>
          </cell>
          <cell r="C890">
            <v>2.39358</v>
          </cell>
          <cell r="D890">
            <v>-9.2249999999999999E-2</v>
          </cell>
          <cell r="E890">
            <v>1.2600000000000001E-3</v>
          </cell>
          <cell r="F890">
            <v>-1.2E-4</v>
          </cell>
        </row>
        <row r="891">
          <cell r="A891" t="str">
            <v>Asian</v>
          </cell>
          <cell r="B891">
            <v>0.55474999999999997</v>
          </cell>
          <cell r="C891">
            <v>0.68167</v>
          </cell>
          <cell r="D891">
            <v>0.12692000000000001</v>
          </cell>
          <cell r="E891">
            <v>3.1440000000000003E-2</v>
          </cell>
          <cell r="F891">
            <v>3.9899999999999996E-3</v>
          </cell>
        </row>
        <row r="892">
          <cell r="A892" t="str">
            <v>African American</v>
          </cell>
          <cell r="B892">
            <v>24.701180000000001</v>
          </cell>
          <cell r="C892">
            <v>26.18674</v>
          </cell>
          <cell r="D892">
            <v>1.48556</v>
          </cell>
          <cell r="E892">
            <v>-6.336E-2</v>
          </cell>
          <cell r="F892">
            <v>-9.4130000000000005E-2</v>
          </cell>
        </row>
        <row r="893">
          <cell r="A893" t="str">
            <v>Native Hawaiian or Pacific Islander</v>
          </cell>
          <cell r="B893">
            <v>0.19413</v>
          </cell>
          <cell r="C893">
            <v>0.19553999999999999</v>
          </cell>
          <cell r="D893">
            <v>1.41E-3</v>
          </cell>
          <cell r="E893">
            <v>-1.4019999999999999E-2</v>
          </cell>
          <cell r="F893">
            <v>-2.0000000000000002E-5</v>
          </cell>
        </row>
        <row r="894">
          <cell r="A894" t="str">
            <v>American Indian or Alaska Native</v>
          </cell>
          <cell r="B894">
            <v>0.62526999999999999</v>
          </cell>
          <cell r="C894">
            <v>0.69481000000000004</v>
          </cell>
          <cell r="D894">
            <v>6.9540000000000005E-2</v>
          </cell>
          <cell r="E894">
            <v>-9.4030000000000002E-2</v>
          </cell>
          <cell r="F894">
            <v>-6.5399999999999998E-3</v>
          </cell>
        </row>
        <row r="895">
          <cell r="A895" t="str">
            <v>Multiple Races</v>
          </cell>
          <cell r="B895">
            <v>2.4262000000000001</v>
          </cell>
          <cell r="C895">
            <v>2.7263000000000002</v>
          </cell>
          <cell r="D895">
            <v>0.30009000000000002</v>
          </cell>
          <cell r="E895">
            <v>-6.2359999999999999E-2</v>
          </cell>
          <cell r="F895">
            <v>-1.8710000000000001E-2</v>
          </cell>
        </row>
        <row r="896">
          <cell r="A896" t="str">
            <v>Highschool Dropout</v>
          </cell>
          <cell r="B896">
            <v>11.00614</v>
          </cell>
          <cell r="C896">
            <v>12.3222</v>
          </cell>
          <cell r="D896">
            <v>1.31606</v>
          </cell>
          <cell r="E896">
            <v>-9.1910000000000006E-2</v>
          </cell>
          <cell r="F896">
            <v>-0.12095</v>
          </cell>
        </row>
        <row r="897">
          <cell r="A897" t="str">
            <v>AA or PS</v>
          </cell>
          <cell r="B897">
            <v>4.1410799999999997</v>
          </cell>
          <cell r="C897">
            <v>2.9529999999999998</v>
          </cell>
          <cell r="D897">
            <v>-1.18808</v>
          </cell>
          <cell r="E897">
            <v>-6.0000000000000002E-5</v>
          </cell>
          <cell r="F897">
            <v>6.9999999999999994E-5</v>
          </cell>
        </row>
        <row r="898">
          <cell r="A898" t="str">
            <v>BA or MA+</v>
          </cell>
          <cell r="B898">
            <v>9.9669299999999996</v>
          </cell>
          <cell r="C898">
            <v>9.8639500000000009</v>
          </cell>
          <cell r="D898">
            <v>-0.10299</v>
          </cell>
          <cell r="E898">
            <v>4.1209999999999997E-2</v>
          </cell>
          <cell r="F898">
            <v>-4.2399999999999998E-3</v>
          </cell>
        </row>
        <row r="899">
          <cell r="A899" t="str">
            <v>Disabled</v>
          </cell>
          <cell r="B899">
            <v>1.7422500000000001</v>
          </cell>
          <cell r="C899">
            <v>1.4600200000000001</v>
          </cell>
          <cell r="D899">
            <v>-0.28222999999999998</v>
          </cell>
          <cell r="E899">
            <v>-5.5059999999999998E-2</v>
          </cell>
          <cell r="F899">
            <v>1.554E-2</v>
          </cell>
        </row>
        <row r="900">
          <cell r="A900" t="str">
            <v>Veterans</v>
          </cell>
          <cell r="B900">
            <v>6.9611400000000003</v>
          </cell>
          <cell r="C900">
            <v>5.9448699999999999</v>
          </cell>
          <cell r="D900">
            <v>-1.0162599999999999</v>
          </cell>
          <cell r="E900">
            <v>-5.0139999999999997E-2</v>
          </cell>
          <cell r="F900">
            <v>5.0959999999999998E-2</v>
          </cell>
        </row>
        <row r="901">
          <cell r="A901" t="str">
            <v>Wage Before Participation</v>
          </cell>
          <cell r="B901">
            <v>51.866129999999998</v>
          </cell>
          <cell r="C901">
            <v>65.968540000000004</v>
          </cell>
          <cell r="D901">
            <v>14.102410000000001</v>
          </cell>
          <cell r="E901">
            <v>4.863E-2</v>
          </cell>
          <cell r="F901">
            <v>0.68579000000000001</v>
          </cell>
        </row>
        <row r="902">
          <cell r="A902" t="str">
            <v>Coenrolled in WP</v>
          </cell>
          <cell r="B902">
            <v>99.572289999999995</v>
          </cell>
          <cell r="C902">
            <v>99.976079999999996</v>
          </cell>
          <cell r="D902">
            <v>0.40378999999999998</v>
          </cell>
          <cell r="E902">
            <v>-1.5219999999999999E-2</v>
          </cell>
          <cell r="F902">
            <v>-6.1500000000000001E-3</v>
          </cell>
        </row>
        <row r="903">
          <cell r="A903" t="str">
            <v>Limited English</v>
          </cell>
          <cell r="B903">
            <v>0.48536000000000001</v>
          </cell>
          <cell r="C903">
            <v>2.35602</v>
          </cell>
          <cell r="D903">
            <v>1.87066</v>
          </cell>
          <cell r="E903">
            <v>8.2900000000000005E-3</v>
          </cell>
          <cell r="F903">
            <v>1.5509999999999999E-2</v>
          </cell>
        </row>
        <row r="904">
          <cell r="A904" t="str">
            <v>Single Parent</v>
          </cell>
          <cell r="B904">
            <v>20.181619999999999</v>
          </cell>
          <cell r="C904">
            <v>20.080069999999999</v>
          </cell>
          <cell r="D904">
            <v>-0.10154000000000001</v>
          </cell>
          <cell r="E904">
            <v>6.7299999999999999E-3</v>
          </cell>
          <cell r="F904">
            <v>-6.8000000000000005E-4</v>
          </cell>
        </row>
        <row r="905">
          <cell r="A905" t="str">
            <v>Low Income</v>
          </cell>
          <cell r="B905">
            <v>61.077190000000002</v>
          </cell>
          <cell r="C905">
            <v>53.202959999999997</v>
          </cell>
          <cell r="D905">
            <v>-7.8742299999999998</v>
          </cell>
          <cell r="E905">
            <v>3.0899999999999999E-3</v>
          </cell>
          <cell r="F905">
            <v>-2.436E-2</v>
          </cell>
        </row>
        <row r="906">
          <cell r="A906" t="str">
            <v>Homeless</v>
          </cell>
          <cell r="B906">
            <v>1.25254</v>
          </cell>
          <cell r="C906">
            <v>1.46289</v>
          </cell>
          <cell r="D906">
            <v>0.21034</v>
          </cell>
          <cell r="E906">
            <v>-6.4189999999999997E-2</v>
          </cell>
          <cell r="F906">
            <v>-1.35E-2</v>
          </cell>
        </row>
        <row r="907">
          <cell r="A907" t="str">
            <v>Offender</v>
          </cell>
          <cell r="B907">
            <v>1.0803199999999999</v>
          </cell>
          <cell r="C907">
            <v>0.87773000000000001</v>
          </cell>
          <cell r="D907">
            <v>-0.20258999999999999</v>
          </cell>
          <cell r="E907">
            <v>-4.2569999999999997E-2</v>
          </cell>
          <cell r="F907">
            <v>8.6199999999999992E-3</v>
          </cell>
        </row>
        <row r="908">
          <cell r="A908" t="str">
            <v>UI Claimant</v>
          </cell>
          <cell r="B908">
            <v>54.767499999999998</v>
          </cell>
          <cell r="C908">
            <v>60.594389999999997</v>
          </cell>
          <cell r="D908">
            <v>5.8269000000000002</v>
          </cell>
          <cell r="E908">
            <v>-2.9780000000000001E-2</v>
          </cell>
          <cell r="F908">
            <v>-0.17351</v>
          </cell>
        </row>
        <row r="909">
          <cell r="A909" t="str">
            <v>Unemployment Rate</v>
          </cell>
          <cell r="B909">
            <v>9.1417000000000002</v>
          </cell>
          <cell r="C909">
            <v>6.9166999999999996</v>
          </cell>
          <cell r="D909">
            <v>-2.2250000000000001</v>
          </cell>
          <cell r="E909">
            <v>3.9399999999999999E-3</v>
          </cell>
          <cell r="F909">
            <v>-8.7799999999999996E-3</v>
          </cell>
        </row>
        <row r="911">
          <cell r="A911" t="str">
            <v xml:space="preserve">Montana             </v>
          </cell>
        </row>
        <row r="912">
          <cell r="A912" t="str">
            <v>Measure</v>
          </cell>
          <cell r="B912" t="str">
            <v>Employment_Retention_Rate</v>
          </cell>
          <cell r="C912" t="str">
            <v>Year</v>
          </cell>
        </row>
        <row r="913">
          <cell r="A913" t="str">
            <v>State Fips Code</v>
          </cell>
          <cell r="B913">
            <v>30</v>
          </cell>
          <cell r="C913">
            <v>2011</v>
          </cell>
        </row>
        <row r="914">
          <cell r="A914" t="str">
            <v>Actual Outcome</v>
          </cell>
          <cell r="B914">
            <v>85.5</v>
          </cell>
          <cell r="C914">
            <v>2011</v>
          </cell>
        </row>
        <row r="915">
          <cell r="A915" t="str">
            <v>Total Adjustment</v>
          </cell>
          <cell r="B915">
            <v>0.4</v>
          </cell>
          <cell r="C915">
            <v>2013</v>
          </cell>
        </row>
        <row r="916">
          <cell r="A916" t="str">
            <v>Target</v>
          </cell>
          <cell r="B916">
            <v>85.9</v>
          </cell>
          <cell r="C916">
            <v>2013</v>
          </cell>
        </row>
        <row r="918">
          <cell r="A918" t="str">
            <v>Variables</v>
          </cell>
          <cell r="B918" t="str">
            <v>Base_Year</v>
          </cell>
          <cell r="C918" t="str">
            <v>Current_Values</v>
          </cell>
          <cell r="D918" t="str">
            <v>Difference</v>
          </cell>
          <cell r="E918" t="str">
            <v>Weights</v>
          </cell>
          <cell r="F918" t="str">
            <v>Effect_Per_Factor</v>
          </cell>
        </row>
        <row r="919">
          <cell r="A919" t="str">
            <v>Female</v>
          </cell>
          <cell r="B919">
            <v>59.882350000000002</v>
          </cell>
          <cell r="C919">
            <v>60.815049999999999</v>
          </cell>
          <cell r="D919">
            <v>0.93269000000000002</v>
          </cell>
          <cell r="E919">
            <v>7.8280000000000002E-2</v>
          </cell>
          <cell r="F919">
            <v>7.3010000000000005E-2</v>
          </cell>
        </row>
        <row r="920">
          <cell r="A920" t="str">
            <v>Age 26-35</v>
          </cell>
          <cell r="B920">
            <v>24.823530000000002</v>
          </cell>
          <cell r="C920">
            <v>31.974920000000001</v>
          </cell>
          <cell r="D920">
            <v>7.1513900000000001</v>
          </cell>
          <cell r="E920">
            <v>2.794E-2</v>
          </cell>
          <cell r="F920">
            <v>0.19982</v>
          </cell>
        </row>
        <row r="921">
          <cell r="A921" t="str">
            <v>Age 36-45</v>
          </cell>
          <cell r="B921">
            <v>17.294119999999999</v>
          </cell>
          <cell r="C921">
            <v>20.376180000000002</v>
          </cell>
          <cell r="D921">
            <v>3.0820599999999998</v>
          </cell>
          <cell r="E921">
            <v>1.235E-2</v>
          </cell>
          <cell r="F921">
            <v>3.805E-2</v>
          </cell>
        </row>
        <row r="922">
          <cell r="A922" t="str">
            <v>Age 46-55</v>
          </cell>
          <cell r="B922">
            <v>17.294119999999999</v>
          </cell>
          <cell r="C922">
            <v>19.435739999999999</v>
          </cell>
          <cell r="D922">
            <v>2.1416200000000001</v>
          </cell>
          <cell r="E922">
            <v>1.6160000000000001E-2</v>
          </cell>
          <cell r="F922">
            <v>3.4610000000000002E-2</v>
          </cell>
        </row>
        <row r="923">
          <cell r="A923" t="str">
            <v>Age 56-65</v>
          </cell>
          <cell r="B923">
            <v>6.3529400000000003</v>
          </cell>
          <cell r="C923">
            <v>6.5830700000000002</v>
          </cell>
          <cell r="D923">
            <v>0.23013</v>
          </cell>
          <cell r="E923">
            <v>-3.024E-2</v>
          </cell>
          <cell r="F923">
            <v>-6.96E-3</v>
          </cell>
        </row>
        <row r="924">
          <cell r="A924" t="str">
            <v>Age 66+</v>
          </cell>
          <cell r="B924">
            <v>0.23529</v>
          </cell>
          <cell r="C924">
            <v>0.31347999999999998</v>
          </cell>
          <cell r="D924">
            <v>7.8189999999999996E-2</v>
          </cell>
          <cell r="E924">
            <v>-0.47904999999999998</v>
          </cell>
          <cell r="F924">
            <v>-3.7449999999999997E-2</v>
          </cell>
        </row>
        <row r="925">
          <cell r="A925" t="str">
            <v>Hispanic</v>
          </cell>
          <cell r="B925">
            <v>3.7214900000000002</v>
          </cell>
          <cell r="C925">
            <v>2.5559099999999999</v>
          </cell>
          <cell r="D925">
            <v>-1.1655800000000001</v>
          </cell>
          <cell r="E925">
            <v>1.2600000000000001E-3</v>
          </cell>
          <cell r="F925">
            <v>-1.47E-3</v>
          </cell>
        </row>
        <row r="926">
          <cell r="A926" t="str">
            <v>Asian</v>
          </cell>
          <cell r="B926">
            <v>0.24010000000000001</v>
          </cell>
          <cell r="C926">
            <v>0</v>
          </cell>
          <cell r="D926">
            <v>-0.24010000000000001</v>
          </cell>
          <cell r="E926">
            <v>3.1440000000000003E-2</v>
          </cell>
          <cell r="F926">
            <v>-7.5500000000000003E-3</v>
          </cell>
        </row>
        <row r="927">
          <cell r="A927" t="str">
            <v>African American</v>
          </cell>
          <cell r="B927">
            <v>0.48019000000000001</v>
          </cell>
          <cell r="C927">
            <v>1.59744</v>
          </cell>
          <cell r="D927">
            <v>1.1172500000000001</v>
          </cell>
          <cell r="E927">
            <v>-6.336E-2</v>
          </cell>
          <cell r="F927">
            <v>-7.0790000000000006E-2</v>
          </cell>
        </row>
        <row r="928">
          <cell r="A928" t="str">
            <v>Native Hawaiian or Pacific Islander</v>
          </cell>
          <cell r="B928">
            <v>0</v>
          </cell>
          <cell r="C928">
            <v>0.31949</v>
          </cell>
          <cell r="D928">
            <v>0.31949</v>
          </cell>
          <cell r="E928">
            <v>-1.4019999999999999E-2</v>
          </cell>
          <cell r="F928">
            <v>-4.4799999999999996E-3</v>
          </cell>
        </row>
        <row r="929">
          <cell r="A929" t="str">
            <v>American Indian or Alaska Native</v>
          </cell>
          <cell r="B929">
            <v>8.5234100000000002</v>
          </cell>
          <cell r="C929">
            <v>10.54313</v>
          </cell>
          <cell r="D929">
            <v>2.01972</v>
          </cell>
          <cell r="E929">
            <v>-9.4030000000000002E-2</v>
          </cell>
          <cell r="F929">
            <v>-0.18991</v>
          </cell>
        </row>
        <row r="930">
          <cell r="A930" t="str">
            <v>Multiple Races</v>
          </cell>
          <cell r="B930">
            <v>2.16086</v>
          </cell>
          <cell r="C930">
            <v>3.19489</v>
          </cell>
          <cell r="D930">
            <v>1.0340199999999999</v>
          </cell>
          <cell r="E930">
            <v>-6.2359999999999999E-2</v>
          </cell>
          <cell r="F930">
            <v>-6.4479999999999996E-2</v>
          </cell>
        </row>
        <row r="931">
          <cell r="A931" t="str">
            <v>Highschool Dropout</v>
          </cell>
          <cell r="B931">
            <v>15</v>
          </cell>
          <cell r="C931">
            <v>10.89109</v>
          </cell>
          <cell r="D931">
            <v>-4.1089099999999998</v>
          </cell>
          <cell r="E931">
            <v>-9.1910000000000006E-2</v>
          </cell>
          <cell r="F931">
            <v>0.37763000000000002</v>
          </cell>
        </row>
        <row r="932">
          <cell r="A932" t="str">
            <v>AA or PS</v>
          </cell>
          <cell r="B932">
            <v>1.25</v>
          </cell>
          <cell r="C932">
            <v>2.9702999999999999</v>
          </cell>
          <cell r="D932">
            <v>1.7202999999999999</v>
          </cell>
          <cell r="E932">
            <v>-6.0000000000000002E-5</v>
          </cell>
          <cell r="F932">
            <v>-1E-4</v>
          </cell>
        </row>
        <row r="933">
          <cell r="A933" t="str">
            <v>BA or MA+</v>
          </cell>
          <cell r="B933">
            <v>8.25</v>
          </cell>
          <cell r="C933">
            <v>9.5709599999999995</v>
          </cell>
          <cell r="D933">
            <v>1.3209599999999999</v>
          </cell>
          <cell r="E933">
            <v>4.1209999999999997E-2</v>
          </cell>
          <cell r="F933">
            <v>5.4440000000000002E-2</v>
          </cell>
        </row>
        <row r="934">
          <cell r="A934" t="str">
            <v>Disabled</v>
          </cell>
          <cell r="B934">
            <v>3.00752</v>
          </cell>
          <cell r="C934">
            <v>6.4308699999999996</v>
          </cell>
          <cell r="D934">
            <v>3.4233500000000001</v>
          </cell>
          <cell r="E934">
            <v>-5.5059999999999998E-2</v>
          </cell>
          <cell r="F934">
            <v>-0.18848000000000001</v>
          </cell>
        </row>
        <row r="935">
          <cell r="A935" t="str">
            <v>Veterans</v>
          </cell>
          <cell r="B935">
            <v>9.0588200000000008</v>
          </cell>
          <cell r="C935">
            <v>7.8369900000000001</v>
          </cell>
          <cell r="D935">
            <v>-1.22183</v>
          </cell>
          <cell r="E935">
            <v>-5.0139999999999997E-2</v>
          </cell>
          <cell r="F935">
            <v>6.1260000000000002E-2</v>
          </cell>
        </row>
        <row r="936">
          <cell r="A936" t="str">
            <v>Wage Before Participation</v>
          </cell>
          <cell r="B936">
            <v>64.470590000000001</v>
          </cell>
          <cell r="C936">
            <v>58.245609999999999</v>
          </cell>
          <cell r="D936">
            <v>-6.2249699999999999</v>
          </cell>
          <cell r="E936">
            <v>4.863E-2</v>
          </cell>
          <cell r="F936">
            <v>-0.30270999999999998</v>
          </cell>
        </row>
        <row r="937">
          <cell r="A937" t="str">
            <v>Coenrolled in WP</v>
          </cell>
          <cell r="B937">
            <v>98.352940000000004</v>
          </cell>
          <cell r="C937">
            <v>99.686520000000002</v>
          </cell>
          <cell r="D937">
            <v>1.33358</v>
          </cell>
          <cell r="E937">
            <v>-1.5219999999999999E-2</v>
          </cell>
          <cell r="F937">
            <v>-2.0299999999999999E-2</v>
          </cell>
        </row>
        <row r="938">
          <cell r="A938" t="str">
            <v>Limited English</v>
          </cell>
          <cell r="B938">
            <v>0.5</v>
          </cell>
          <cell r="C938">
            <v>0.33002999999999999</v>
          </cell>
          <cell r="D938">
            <v>-0.16997000000000001</v>
          </cell>
          <cell r="E938">
            <v>8.2900000000000005E-3</v>
          </cell>
          <cell r="F938">
            <v>-1.41E-3</v>
          </cell>
        </row>
        <row r="939">
          <cell r="A939" t="str">
            <v>Single Parent</v>
          </cell>
          <cell r="B939">
            <v>25.75</v>
          </cell>
          <cell r="C939">
            <v>31.35314</v>
          </cell>
          <cell r="D939">
            <v>5.6031399999999998</v>
          </cell>
          <cell r="E939">
            <v>6.7299999999999999E-3</v>
          </cell>
          <cell r="F939">
            <v>3.771E-2</v>
          </cell>
        </row>
        <row r="940">
          <cell r="A940" t="str">
            <v>Low Income</v>
          </cell>
          <cell r="B940">
            <v>62.375</v>
          </cell>
          <cell r="C940">
            <v>89.768979999999999</v>
          </cell>
          <cell r="D940">
            <v>27.393979999999999</v>
          </cell>
          <cell r="E940">
            <v>3.0899999999999999E-3</v>
          </cell>
          <cell r="F940">
            <v>8.4760000000000002E-2</v>
          </cell>
        </row>
        <row r="941">
          <cell r="A941" t="str">
            <v>Homeless</v>
          </cell>
          <cell r="B941">
            <v>4.875</v>
          </cell>
          <cell r="C941">
            <v>5.9405900000000003</v>
          </cell>
          <cell r="D941">
            <v>1.06559</v>
          </cell>
          <cell r="E941">
            <v>-6.4189999999999997E-2</v>
          </cell>
          <cell r="F941">
            <v>-6.8400000000000002E-2</v>
          </cell>
        </row>
        <row r="942">
          <cell r="A942" t="str">
            <v>Offender</v>
          </cell>
          <cell r="B942">
            <v>4.25</v>
          </cell>
          <cell r="C942">
            <v>5.2805299999999997</v>
          </cell>
          <cell r="D942">
            <v>1.0305299999999999</v>
          </cell>
          <cell r="E942">
            <v>-4.2569999999999997E-2</v>
          </cell>
          <cell r="F942">
            <v>-4.3869999999999999E-2</v>
          </cell>
        </row>
        <row r="943">
          <cell r="A943" t="str">
            <v>UI Claimant</v>
          </cell>
          <cell r="B943">
            <v>51.125</v>
          </cell>
          <cell r="C943">
            <v>35.31353</v>
          </cell>
          <cell r="D943">
            <v>-15.81147</v>
          </cell>
          <cell r="E943">
            <v>-2.9780000000000001E-2</v>
          </cell>
          <cell r="F943">
            <v>0.47083000000000003</v>
          </cell>
        </row>
        <row r="944">
          <cell r="A944" t="str">
            <v>Unemployment Rate</v>
          </cell>
          <cell r="B944">
            <v>6.7416999999999998</v>
          </cell>
          <cell r="C944">
            <v>5.9916999999999998</v>
          </cell>
          <cell r="D944">
            <v>-0.75</v>
          </cell>
          <cell r="E944">
            <v>3.9399999999999999E-3</v>
          </cell>
          <cell r="F944">
            <v>-2.96E-3</v>
          </cell>
        </row>
        <row r="946">
          <cell r="A946" t="str">
            <v xml:space="preserve">Nebraska            </v>
          </cell>
        </row>
        <row r="947">
          <cell r="A947" t="str">
            <v>Measure</v>
          </cell>
          <cell r="B947" t="str">
            <v>Employment_Retention_Rate</v>
          </cell>
          <cell r="C947" t="str">
            <v>Year</v>
          </cell>
        </row>
        <row r="948">
          <cell r="A948" t="str">
            <v>State Fips Code</v>
          </cell>
          <cell r="B948">
            <v>31</v>
          </cell>
          <cell r="C948">
            <v>2011</v>
          </cell>
        </row>
        <row r="949">
          <cell r="A949" t="str">
            <v>Actual Outcome</v>
          </cell>
          <cell r="B949">
            <v>87.4</v>
          </cell>
          <cell r="C949">
            <v>2011</v>
          </cell>
        </row>
        <row r="950">
          <cell r="A950" t="str">
            <v>Total Adjustment</v>
          </cell>
          <cell r="B950">
            <v>0.7</v>
          </cell>
          <cell r="C950">
            <v>2013</v>
          </cell>
        </row>
        <row r="951">
          <cell r="A951" t="str">
            <v>Target</v>
          </cell>
          <cell r="B951">
            <v>88.1</v>
          </cell>
          <cell r="C951">
            <v>2013</v>
          </cell>
        </row>
        <row r="953">
          <cell r="A953" t="str">
            <v>Variables</v>
          </cell>
          <cell r="B953" t="str">
            <v>Base_Year</v>
          </cell>
          <cell r="C953" t="str">
            <v>Current_Values</v>
          </cell>
          <cell r="D953" t="str">
            <v>Difference</v>
          </cell>
          <cell r="E953" t="str">
            <v>Weights</v>
          </cell>
          <cell r="F953" t="str">
            <v>Effect_Per_Factor</v>
          </cell>
        </row>
        <row r="954">
          <cell r="A954" t="str">
            <v>Female</v>
          </cell>
          <cell r="B954">
            <v>57.263159999999999</v>
          </cell>
          <cell r="C954">
            <v>58.10474</v>
          </cell>
          <cell r="D954">
            <v>0.84157999999999999</v>
          </cell>
          <cell r="E954">
            <v>7.8280000000000002E-2</v>
          </cell>
          <cell r="F954">
            <v>6.5879999999999994E-2</v>
          </cell>
        </row>
        <row r="955">
          <cell r="A955" t="str">
            <v>Age 26-35</v>
          </cell>
          <cell r="B955">
            <v>28.421050000000001</v>
          </cell>
          <cell r="C955">
            <v>22.44389</v>
          </cell>
          <cell r="D955">
            <v>-5.9771599999999996</v>
          </cell>
          <cell r="E955">
            <v>2.794E-2</v>
          </cell>
          <cell r="F955">
            <v>-0.16700999999999999</v>
          </cell>
        </row>
        <row r="956">
          <cell r="A956" t="str">
            <v>Age 36-45</v>
          </cell>
          <cell r="B956">
            <v>21.052630000000001</v>
          </cell>
          <cell r="C956">
            <v>16.957609999999999</v>
          </cell>
          <cell r="D956">
            <v>-4.0950300000000004</v>
          </cell>
          <cell r="E956">
            <v>1.235E-2</v>
          </cell>
          <cell r="F956">
            <v>-5.0549999999999998E-2</v>
          </cell>
        </row>
        <row r="957">
          <cell r="A957" t="str">
            <v>Age 46-55</v>
          </cell>
          <cell r="B957">
            <v>15.578950000000001</v>
          </cell>
          <cell r="C957">
            <v>16.209479999999999</v>
          </cell>
          <cell r="D957">
            <v>0.63053000000000003</v>
          </cell>
          <cell r="E957">
            <v>1.6160000000000001E-2</v>
          </cell>
          <cell r="F957">
            <v>1.0189999999999999E-2</v>
          </cell>
        </row>
        <row r="958">
          <cell r="A958" t="str">
            <v>Age 56-65</v>
          </cell>
          <cell r="B958">
            <v>4</v>
          </cell>
          <cell r="C958">
            <v>3.9900199999999999</v>
          </cell>
          <cell r="D958">
            <v>-9.9799999999999993E-3</v>
          </cell>
          <cell r="E958">
            <v>-3.024E-2</v>
          </cell>
          <cell r="F958">
            <v>2.9999999999999997E-4</v>
          </cell>
        </row>
        <row r="959">
          <cell r="A959" t="str">
            <v>Age 66+</v>
          </cell>
          <cell r="B959">
            <v>0</v>
          </cell>
          <cell r="C959">
            <v>0</v>
          </cell>
          <cell r="D959">
            <v>0</v>
          </cell>
          <cell r="E959">
            <v>-0.47904999999999998</v>
          </cell>
          <cell r="F959">
            <v>0</v>
          </cell>
        </row>
        <row r="960">
          <cell r="A960" t="str">
            <v>Hispanic</v>
          </cell>
          <cell r="B960">
            <v>6.1503399999999999</v>
          </cell>
          <cell r="C960">
            <v>11.436170000000001</v>
          </cell>
          <cell r="D960">
            <v>5.2858299999999998</v>
          </cell>
          <cell r="E960">
            <v>1.2600000000000001E-3</v>
          </cell>
          <cell r="F960">
            <v>6.6600000000000001E-3</v>
          </cell>
        </row>
        <row r="961">
          <cell r="A961" t="str">
            <v>Asian</v>
          </cell>
          <cell r="B961">
            <v>0.45557999999999998</v>
          </cell>
          <cell r="C961">
            <v>0.53190999999999999</v>
          </cell>
          <cell r="D961">
            <v>7.6329999999999995E-2</v>
          </cell>
          <cell r="E961">
            <v>3.1440000000000003E-2</v>
          </cell>
          <cell r="F961">
            <v>2.3999999999999998E-3</v>
          </cell>
        </row>
        <row r="962">
          <cell r="A962" t="str">
            <v>African American</v>
          </cell>
          <cell r="B962">
            <v>40.546700000000001</v>
          </cell>
          <cell r="C962">
            <v>32.712769999999999</v>
          </cell>
          <cell r="D962">
            <v>-7.8339299999999996</v>
          </cell>
          <cell r="E962">
            <v>-6.336E-2</v>
          </cell>
          <cell r="F962">
            <v>0.49636999999999998</v>
          </cell>
        </row>
        <row r="963">
          <cell r="A963" t="str">
            <v>Native Hawaiian or Pacific Islander</v>
          </cell>
          <cell r="B963">
            <v>0</v>
          </cell>
          <cell r="C963">
            <v>0</v>
          </cell>
          <cell r="D963">
            <v>0</v>
          </cell>
          <cell r="E963">
            <v>-1.4019999999999999E-2</v>
          </cell>
          <cell r="F963">
            <v>0</v>
          </cell>
        </row>
        <row r="964">
          <cell r="A964" t="str">
            <v>American Indian or Alaska Native</v>
          </cell>
          <cell r="B964">
            <v>1.1389499999999999</v>
          </cell>
          <cell r="C964">
            <v>0.53190999999999999</v>
          </cell>
          <cell r="D964">
            <v>-0.60704000000000002</v>
          </cell>
          <cell r="E964">
            <v>-9.4030000000000002E-2</v>
          </cell>
          <cell r="F964">
            <v>5.7079999999999999E-2</v>
          </cell>
        </row>
        <row r="965">
          <cell r="A965" t="str">
            <v>Multiple Races</v>
          </cell>
          <cell r="B965">
            <v>0.68337000000000003</v>
          </cell>
          <cell r="C965">
            <v>0.79786999999999997</v>
          </cell>
          <cell r="D965">
            <v>0.1145</v>
          </cell>
          <cell r="E965">
            <v>-6.2359999999999999E-2</v>
          </cell>
          <cell r="F965">
            <v>-7.1399999999999996E-3</v>
          </cell>
        </row>
        <row r="966">
          <cell r="A966" t="str">
            <v>Highschool Dropout</v>
          </cell>
          <cell r="B966">
            <v>9.4936699999999998</v>
          </cell>
          <cell r="C966">
            <v>10.6599</v>
          </cell>
          <cell r="D966">
            <v>1.1662300000000001</v>
          </cell>
          <cell r="E966">
            <v>-9.1910000000000006E-2</v>
          </cell>
          <cell r="F966">
            <v>-0.10718</v>
          </cell>
        </row>
        <row r="967">
          <cell r="A967" t="str">
            <v>AA or PS</v>
          </cell>
          <cell r="B967">
            <v>5.0632900000000003</v>
          </cell>
          <cell r="C967">
            <v>5.3299500000000002</v>
          </cell>
          <cell r="D967">
            <v>0.26666000000000001</v>
          </cell>
          <cell r="E967">
            <v>-6.0000000000000002E-5</v>
          </cell>
          <cell r="F967">
            <v>-2.0000000000000002E-5</v>
          </cell>
        </row>
        <row r="968">
          <cell r="A968" t="str">
            <v>BA or MA+</v>
          </cell>
          <cell r="B968">
            <v>6.32911</v>
          </cell>
          <cell r="C968">
            <v>7.6142099999999999</v>
          </cell>
          <cell r="D968">
            <v>1.2850999999999999</v>
          </cell>
          <cell r="E968">
            <v>4.1209999999999997E-2</v>
          </cell>
          <cell r="F968">
            <v>5.296E-2</v>
          </cell>
        </row>
        <row r="969">
          <cell r="A969" t="str">
            <v>Disabled</v>
          </cell>
          <cell r="B969">
            <v>9.2631599999999992</v>
          </cell>
          <cell r="C969">
            <v>5.4862799999999998</v>
          </cell>
          <cell r="D969">
            <v>-3.7768700000000002</v>
          </cell>
          <cell r="E969">
            <v>-5.5059999999999998E-2</v>
          </cell>
          <cell r="F969">
            <v>0.20794000000000001</v>
          </cell>
        </row>
        <row r="970">
          <cell r="A970" t="str">
            <v>Veterans</v>
          </cell>
          <cell r="B970">
            <v>7.3684200000000004</v>
          </cell>
          <cell r="C970">
            <v>6.4837899999999999</v>
          </cell>
          <cell r="D970">
            <v>-0.88463000000000003</v>
          </cell>
          <cell r="E970">
            <v>-5.0139999999999997E-2</v>
          </cell>
          <cell r="F970">
            <v>4.4359999999999997E-2</v>
          </cell>
        </row>
        <row r="971">
          <cell r="A971" t="str">
            <v>Wage Before Participation</v>
          </cell>
          <cell r="B971">
            <v>48.421050000000001</v>
          </cell>
          <cell r="C971">
            <v>51.612900000000003</v>
          </cell>
          <cell r="D971">
            <v>3.1918500000000001</v>
          </cell>
          <cell r="E971">
            <v>4.863E-2</v>
          </cell>
          <cell r="F971">
            <v>0.15522</v>
          </cell>
        </row>
        <row r="972">
          <cell r="A972" t="str">
            <v>Coenrolled in WP</v>
          </cell>
          <cell r="B972">
            <v>60</v>
          </cell>
          <cell r="C972">
            <v>77.306730000000002</v>
          </cell>
          <cell r="D972">
            <v>17.306730000000002</v>
          </cell>
          <cell r="E972">
            <v>-1.5219999999999999E-2</v>
          </cell>
          <cell r="F972">
            <v>-0.26346000000000003</v>
          </cell>
        </row>
        <row r="973">
          <cell r="A973" t="str">
            <v>Limited English</v>
          </cell>
          <cell r="B973">
            <v>1.6877599999999999</v>
          </cell>
          <cell r="C973">
            <v>2.0304600000000002</v>
          </cell>
          <cell r="D973">
            <v>0.34268999999999999</v>
          </cell>
          <cell r="E973">
            <v>8.2900000000000005E-3</v>
          </cell>
          <cell r="F973">
            <v>2.8400000000000001E-3</v>
          </cell>
        </row>
        <row r="974">
          <cell r="A974" t="str">
            <v>Single Parent</v>
          </cell>
          <cell r="B974">
            <v>35.021099999999997</v>
          </cell>
          <cell r="C974">
            <v>28.680199999999999</v>
          </cell>
          <cell r="D974">
            <v>-6.3408899999999999</v>
          </cell>
          <cell r="E974">
            <v>6.7299999999999999E-3</v>
          </cell>
          <cell r="F974">
            <v>-4.2680000000000003E-2</v>
          </cell>
        </row>
        <row r="975">
          <cell r="A975" t="str">
            <v>Low Income</v>
          </cell>
          <cell r="B975">
            <v>90.717299999999994</v>
          </cell>
          <cell r="C975">
            <v>93.654820000000001</v>
          </cell>
          <cell r="D975">
            <v>2.9375200000000001</v>
          </cell>
          <cell r="E975">
            <v>3.0899999999999999E-3</v>
          </cell>
          <cell r="F975">
            <v>9.0900000000000009E-3</v>
          </cell>
        </row>
        <row r="976">
          <cell r="A976" t="str">
            <v>Homeless</v>
          </cell>
          <cell r="B976">
            <v>3.1645599999999998</v>
          </cell>
          <cell r="C976">
            <v>2.0304600000000002</v>
          </cell>
          <cell r="D976">
            <v>-1.1341000000000001</v>
          </cell>
          <cell r="E976">
            <v>-6.4189999999999997E-2</v>
          </cell>
          <cell r="F976">
            <v>7.2800000000000004E-2</v>
          </cell>
        </row>
        <row r="977">
          <cell r="A977" t="str">
            <v>Offender</v>
          </cell>
          <cell r="B977">
            <v>32.700420000000001</v>
          </cell>
          <cell r="C977">
            <v>27.157360000000001</v>
          </cell>
          <cell r="D977">
            <v>-5.5430599999999997</v>
          </cell>
          <cell r="E977">
            <v>-4.2569999999999997E-2</v>
          </cell>
          <cell r="F977">
            <v>0.23599000000000001</v>
          </cell>
        </row>
        <row r="978">
          <cell r="A978" t="str">
            <v>UI Claimant</v>
          </cell>
          <cell r="B978">
            <v>28.059069999999998</v>
          </cell>
          <cell r="C978">
            <v>29.187819999999999</v>
          </cell>
          <cell r="D978">
            <v>1.1287499999999999</v>
          </cell>
          <cell r="E978">
            <v>-2.9780000000000001E-2</v>
          </cell>
          <cell r="F978">
            <v>-3.3610000000000001E-2</v>
          </cell>
        </row>
        <row r="979">
          <cell r="A979" t="str">
            <v>Unemployment Rate</v>
          </cell>
          <cell r="B979">
            <v>4.5917000000000003</v>
          </cell>
          <cell r="C979">
            <v>3.9582999999999999</v>
          </cell>
          <cell r="D979">
            <v>-0.63339999999999996</v>
          </cell>
          <cell r="E979">
            <v>3.9399999999999999E-3</v>
          </cell>
          <cell r="F979">
            <v>-2.5000000000000001E-3</v>
          </cell>
        </row>
        <row r="981">
          <cell r="A981" t="str">
            <v xml:space="preserve">Nevada              </v>
          </cell>
        </row>
        <row r="982">
          <cell r="A982" t="str">
            <v>Measure</v>
          </cell>
          <cell r="B982" t="str">
            <v>Employment_Retention_Rate</v>
          </cell>
          <cell r="C982" t="str">
            <v>Year</v>
          </cell>
        </row>
        <row r="983">
          <cell r="A983" t="str">
            <v>State Fips Code</v>
          </cell>
          <cell r="B983">
            <v>32</v>
          </cell>
          <cell r="C983">
            <v>2011</v>
          </cell>
        </row>
        <row r="984">
          <cell r="A984" t="str">
            <v>Actual Outcome</v>
          </cell>
          <cell r="B984">
            <v>78.900000000000006</v>
          </cell>
          <cell r="C984">
            <v>2011</v>
          </cell>
        </row>
        <row r="985">
          <cell r="A985" t="str">
            <v>Total Adjustment</v>
          </cell>
          <cell r="B985">
            <v>2.2000000000000002</v>
          </cell>
          <cell r="C985">
            <v>2013</v>
          </cell>
        </row>
        <row r="986">
          <cell r="A986" t="str">
            <v>Target</v>
          </cell>
          <cell r="B986">
            <v>81.099999999999994</v>
          </cell>
          <cell r="C986">
            <v>2013</v>
          </cell>
        </row>
        <row r="988">
          <cell r="A988" t="str">
            <v>Variables</v>
          </cell>
          <cell r="B988" t="str">
            <v>Base_Year</v>
          </cell>
          <cell r="C988" t="str">
            <v>Current_Values</v>
          </cell>
          <cell r="D988" t="str">
            <v>Difference</v>
          </cell>
          <cell r="E988" t="str">
            <v>Weights</v>
          </cell>
          <cell r="F988" t="str">
            <v>Effect_Per_Factor</v>
          </cell>
        </row>
        <row r="989">
          <cell r="A989" t="str">
            <v>Female</v>
          </cell>
          <cell r="B989">
            <v>49.501989999999999</v>
          </cell>
          <cell r="C989">
            <v>55.7971</v>
          </cell>
          <cell r="D989">
            <v>6.2951100000000002</v>
          </cell>
          <cell r="E989">
            <v>7.8280000000000002E-2</v>
          </cell>
          <cell r="F989">
            <v>0.49276999999999999</v>
          </cell>
        </row>
        <row r="990">
          <cell r="A990" t="str">
            <v>Age 26-35</v>
          </cell>
          <cell r="B990">
            <v>24.156189999999999</v>
          </cell>
          <cell r="C990">
            <v>27.465129999999998</v>
          </cell>
          <cell r="D990">
            <v>3.3089400000000002</v>
          </cell>
          <cell r="E990">
            <v>2.794E-2</v>
          </cell>
          <cell r="F990">
            <v>9.2460000000000001E-2</v>
          </cell>
        </row>
        <row r="991">
          <cell r="A991" t="str">
            <v>Age 36-45</v>
          </cell>
          <cell r="B991">
            <v>21.376570000000001</v>
          </cell>
          <cell r="C991">
            <v>22.943719999999999</v>
          </cell>
          <cell r="D991">
            <v>1.56715</v>
          </cell>
          <cell r="E991">
            <v>1.235E-2</v>
          </cell>
          <cell r="F991">
            <v>1.9349999999999999E-2</v>
          </cell>
        </row>
        <row r="992">
          <cell r="A992" t="str">
            <v>Age 46-55</v>
          </cell>
          <cell r="B992">
            <v>21.17803</v>
          </cell>
          <cell r="C992">
            <v>17.027419999999999</v>
          </cell>
          <cell r="D992">
            <v>-4.1506100000000004</v>
          </cell>
          <cell r="E992">
            <v>1.6160000000000001E-2</v>
          </cell>
          <cell r="F992">
            <v>-6.7070000000000005E-2</v>
          </cell>
        </row>
        <row r="993">
          <cell r="A993" t="str">
            <v>Age 56-65</v>
          </cell>
          <cell r="B993">
            <v>7.7763099999999996</v>
          </cell>
          <cell r="C993">
            <v>6.1087100000000003</v>
          </cell>
          <cell r="D993">
            <v>-1.6676</v>
          </cell>
          <cell r="E993">
            <v>-3.024E-2</v>
          </cell>
          <cell r="F993">
            <v>5.0430000000000003E-2</v>
          </cell>
        </row>
        <row r="994">
          <cell r="A994" t="str">
            <v>Age 66+</v>
          </cell>
          <cell r="B994">
            <v>1.3567199999999999</v>
          </cell>
          <cell r="C994">
            <v>0.57720000000000005</v>
          </cell>
          <cell r="D994">
            <v>-0.77951999999999999</v>
          </cell>
          <cell r="E994">
            <v>-0.47904999999999998</v>
          </cell>
          <cell r="F994">
            <v>0.37341999999999997</v>
          </cell>
        </row>
        <row r="995">
          <cell r="A995" t="str">
            <v>Hispanic</v>
          </cell>
          <cell r="B995">
            <v>22.004719999999999</v>
          </cell>
          <cell r="C995">
            <v>19.957080000000001</v>
          </cell>
          <cell r="D995">
            <v>-2.0476399999999999</v>
          </cell>
          <cell r="E995">
            <v>1.2600000000000001E-3</v>
          </cell>
          <cell r="F995">
            <v>-2.5799999999999998E-3</v>
          </cell>
        </row>
        <row r="996">
          <cell r="A996" t="str">
            <v>Asian</v>
          </cell>
          <cell r="B996">
            <v>4.4549399999999997</v>
          </cell>
          <cell r="C996">
            <v>4.77468</v>
          </cell>
          <cell r="D996">
            <v>0.31973000000000001</v>
          </cell>
          <cell r="E996">
            <v>3.1440000000000003E-2</v>
          </cell>
          <cell r="F996">
            <v>1.005E-2</v>
          </cell>
        </row>
        <row r="997">
          <cell r="A997" t="str">
            <v>African American</v>
          </cell>
          <cell r="B997">
            <v>26.93216</v>
          </cell>
          <cell r="C997">
            <v>22.103000000000002</v>
          </cell>
          <cell r="D997">
            <v>-4.8291599999999999</v>
          </cell>
          <cell r="E997">
            <v>-6.336E-2</v>
          </cell>
          <cell r="F997">
            <v>0.30598999999999998</v>
          </cell>
        </row>
        <row r="998">
          <cell r="A998" t="str">
            <v>Native Hawaiian or Pacific Islander</v>
          </cell>
          <cell r="B998">
            <v>1.5524800000000001</v>
          </cell>
          <cell r="C998">
            <v>1.3411999999999999</v>
          </cell>
          <cell r="D998">
            <v>-0.21128</v>
          </cell>
          <cell r="E998">
            <v>-1.4019999999999999E-2</v>
          </cell>
          <cell r="F998">
            <v>2.96E-3</v>
          </cell>
        </row>
        <row r="999">
          <cell r="A999" t="str">
            <v>American Indian or Alaska Native</v>
          </cell>
          <cell r="B999">
            <v>1.3837299999999999</v>
          </cell>
          <cell r="C999">
            <v>2.3605200000000002</v>
          </cell>
          <cell r="D999">
            <v>0.97677999999999998</v>
          </cell>
          <cell r="E999">
            <v>-9.4030000000000002E-2</v>
          </cell>
          <cell r="F999">
            <v>-9.1840000000000005E-2</v>
          </cell>
        </row>
        <row r="1000">
          <cell r="A1000" t="str">
            <v>Multiple Races</v>
          </cell>
          <cell r="B1000">
            <v>1.85623</v>
          </cell>
          <cell r="C1000">
            <v>2.3605200000000002</v>
          </cell>
          <cell r="D1000">
            <v>0.50429000000000002</v>
          </cell>
          <cell r="E1000">
            <v>-6.2359999999999999E-2</v>
          </cell>
          <cell r="F1000">
            <v>-3.1449999999999999E-2</v>
          </cell>
        </row>
        <row r="1001">
          <cell r="A1001" t="str">
            <v>Highschool Dropout</v>
          </cell>
          <cell r="B1001">
            <v>16.863409999999998</v>
          </cell>
          <cell r="C1001">
            <v>9.8837200000000003</v>
          </cell>
          <cell r="D1001">
            <v>-6.9796899999999997</v>
          </cell>
          <cell r="E1001">
            <v>-9.1910000000000006E-2</v>
          </cell>
          <cell r="F1001">
            <v>0.64146999999999998</v>
          </cell>
        </row>
        <row r="1002">
          <cell r="A1002" t="str">
            <v>AA or PS</v>
          </cell>
          <cell r="B1002">
            <v>8.2293400000000005</v>
          </cell>
          <cell r="C1002">
            <v>8.9631799999999995</v>
          </cell>
          <cell r="D1002">
            <v>0.73384000000000005</v>
          </cell>
          <cell r="E1002">
            <v>-6.0000000000000002E-5</v>
          </cell>
          <cell r="F1002">
            <v>-4.0000000000000003E-5</v>
          </cell>
        </row>
        <row r="1003">
          <cell r="A1003" t="str">
            <v>BA or MA+</v>
          </cell>
          <cell r="B1003">
            <v>8.8701500000000006</v>
          </cell>
          <cell r="C1003">
            <v>15.26163</v>
          </cell>
          <cell r="D1003">
            <v>6.3914799999999996</v>
          </cell>
          <cell r="E1003">
            <v>4.1209999999999997E-2</v>
          </cell>
          <cell r="F1003">
            <v>0.26340000000000002</v>
          </cell>
        </row>
        <row r="1004">
          <cell r="A1004" t="str">
            <v>Disabled</v>
          </cell>
          <cell r="B1004">
            <v>4.3795599999999997</v>
          </cell>
          <cell r="C1004">
            <v>3.2778399999999999</v>
          </cell>
          <cell r="D1004">
            <v>-1.1017300000000001</v>
          </cell>
          <cell r="E1004">
            <v>-5.5059999999999998E-2</v>
          </cell>
          <cell r="F1004">
            <v>6.0659999999999999E-2</v>
          </cell>
        </row>
        <row r="1005">
          <cell r="A1005" t="str">
            <v>Veterans</v>
          </cell>
          <cell r="B1005">
            <v>6.9821299999999997</v>
          </cell>
          <cell r="C1005">
            <v>5.5796099999999997</v>
          </cell>
          <cell r="D1005">
            <v>-1.4025300000000001</v>
          </cell>
          <cell r="E1005">
            <v>-5.0139999999999997E-2</v>
          </cell>
          <cell r="F1005">
            <v>7.0319999999999994E-2</v>
          </cell>
        </row>
        <row r="1006">
          <cell r="A1006" t="str">
            <v>Wage Before Participation</v>
          </cell>
          <cell r="B1006">
            <v>39.113169999999997</v>
          </cell>
          <cell r="C1006">
            <v>41.968159999999997</v>
          </cell>
          <cell r="D1006">
            <v>2.8549899999999999</v>
          </cell>
          <cell r="E1006">
            <v>4.863E-2</v>
          </cell>
          <cell r="F1006">
            <v>0.13883999999999999</v>
          </cell>
        </row>
        <row r="1007">
          <cell r="A1007" t="str">
            <v>Coenrolled in WP</v>
          </cell>
          <cell r="B1007">
            <v>55.790869999999998</v>
          </cell>
          <cell r="C1007">
            <v>35.834539999999997</v>
          </cell>
          <cell r="D1007">
            <v>-19.956330000000001</v>
          </cell>
          <cell r="E1007">
            <v>-1.5219999999999999E-2</v>
          </cell>
          <cell r="F1007">
            <v>0.30380000000000001</v>
          </cell>
        </row>
        <row r="1008">
          <cell r="A1008" t="str">
            <v>Limited English</v>
          </cell>
          <cell r="B1008">
            <v>1.68634</v>
          </cell>
          <cell r="C1008">
            <v>1.16279</v>
          </cell>
          <cell r="D1008">
            <v>-0.52354999999999996</v>
          </cell>
          <cell r="E1008">
            <v>8.2900000000000005E-3</v>
          </cell>
          <cell r="F1008">
            <v>-4.3400000000000001E-3</v>
          </cell>
        </row>
        <row r="1009">
          <cell r="A1009" t="str">
            <v>Single Parent</v>
          </cell>
          <cell r="B1009">
            <v>6.8465400000000001</v>
          </cell>
          <cell r="C1009">
            <v>11.482559999999999</v>
          </cell>
          <cell r="D1009">
            <v>4.6360200000000003</v>
          </cell>
          <cell r="E1009">
            <v>6.7299999999999999E-3</v>
          </cell>
          <cell r="F1009">
            <v>3.1210000000000002E-2</v>
          </cell>
        </row>
        <row r="1010">
          <cell r="A1010" t="str">
            <v>Low Income</v>
          </cell>
          <cell r="B1010">
            <v>21.652609999999999</v>
          </cell>
          <cell r="C1010">
            <v>34.011629999999997</v>
          </cell>
          <cell r="D1010">
            <v>12.35901</v>
          </cell>
          <cell r="E1010">
            <v>3.0899999999999999E-3</v>
          </cell>
          <cell r="F1010">
            <v>3.8240000000000003E-2</v>
          </cell>
        </row>
        <row r="1011">
          <cell r="A1011" t="str">
            <v>Homeless</v>
          </cell>
          <cell r="B1011">
            <v>1.1467099999999999</v>
          </cell>
          <cell r="C1011">
            <v>5.1841100000000004</v>
          </cell>
          <cell r="D1011">
            <v>4.0373999999999999</v>
          </cell>
          <cell r="E1011">
            <v>-6.4189999999999997E-2</v>
          </cell>
          <cell r="F1011">
            <v>-0.25916</v>
          </cell>
        </row>
        <row r="1012">
          <cell r="A1012" t="str">
            <v>Offender</v>
          </cell>
          <cell r="B1012">
            <v>4.7217500000000001</v>
          </cell>
          <cell r="C1012">
            <v>14.195740000000001</v>
          </cell>
          <cell r="D1012">
            <v>9.4739799999999992</v>
          </cell>
          <cell r="E1012">
            <v>-4.2569999999999997E-2</v>
          </cell>
          <cell r="F1012">
            <v>-0.40334999999999999</v>
          </cell>
        </row>
        <row r="1013">
          <cell r="A1013" t="str">
            <v>UI Claimant</v>
          </cell>
          <cell r="B1013">
            <v>16.323779999999999</v>
          </cell>
          <cell r="C1013">
            <v>10.901160000000001</v>
          </cell>
          <cell r="D1013">
            <v>-5.4226099999999997</v>
          </cell>
          <cell r="E1013">
            <v>-2.9780000000000001E-2</v>
          </cell>
          <cell r="F1013">
            <v>0.16147</v>
          </cell>
        </row>
        <row r="1014">
          <cell r="A1014" t="str">
            <v>Unemployment Rate</v>
          </cell>
          <cell r="B1014">
            <v>13.775</v>
          </cell>
          <cell r="C1014">
            <v>10.8583</v>
          </cell>
          <cell r="D1014">
            <v>-2.9167000000000001</v>
          </cell>
          <cell r="E1014">
            <v>3.9399999999999999E-3</v>
          </cell>
          <cell r="F1014">
            <v>-1.1509999999999999E-2</v>
          </cell>
        </row>
        <row r="1016">
          <cell r="A1016" t="str">
            <v xml:space="preserve">New Hampshire       </v>
          </cell>
        </row>
        <row r="1017">
          <cell r="A1017" t="str">
            <v>Measure</v>
          </cell>
          <cell r="B1017" t="str">
            <v>Employment_Retention_Rate</v>
          </cell>
          <cell r="C1017" t="str">
            <v>Year</v>
          </cell>
        </row>
        <row r="1018">
          <cell r="A1018" t="str">
            <v>State Fips Code</v>
          </cell>
          <cell r="B1018">
            <v>33</v>
          </cell>
          <cell r="C1018">
            <v>2011</v>
          </cell>
        </row>
        <row r="1019">
          <cell r="A1019" t="str">
            <v>Actual Outcome</v>
          </cell>
          <cell r="B1019">
            <v>84.3</v>
          </cell>
          <cell r="C1019">
            <v>2011</v>
          </cell>
        </row>
        <row r="1020">
          <cell r="A1020" t="str">
            <v>Total Adjustment</v>
          </cell>
          <cell r="B1020">
            <v>-1.7</v>
          </cell>
          <cell r="C1020">
            <v>2013</v>
          </cell>
        </row>
        <row r="1021">
          <cell r="A1021" t="str">
            <v>Target</v>
          </cell>
          <cell r="B1021">
            <v>82.6</v>
          </cell>
          <cell r="C1021">
            <v>2013</v>
          </cell>
        </row>
        <row r="1023">
          <cell r="A1023" t="str">
            <v>Variables</v>
          </cell>
          <cell r="B1023" t="str">
            <v>Base_Year</v>
          </cell>
          <cell r="C1023" t="str">
            <v>Current_Values</v>
          </cell>
          <cell r="D1023" t="str">
            <v>Difference</v>
          </cell>
          <cell r="E1023" t="str">
            <v>Weights</v>
          </cell>
          <cell r="F1023" t="str">
            <v>Effect_Per_Factor</v>
          </cell>
        </row>
        <row r="1024">
          <cell r="A1024" t="str">
            <v>Female</v>
          </cell>
          <cell r="B1024">
            <v>72.064779999999999</v>
          </cell>
          <cell r="C1024">
            <v>59.695819999999998</v>
          </cell>
          <cell r="D1024">
            <v>-12.36896</v>
          </cell>
          <cell r="E1024">
            <v>7.8280000000000002E-2</v>
          </cell>
          <cell r="F1024">
            <v>-0.96821999999999997</v>
          </cell>
        </row>
        <row r="1025">
          <cell r="A1025" t="str">
            <v>Age 26-35</v>
          </cell>
          <cell r="B1025">
            <v>23.68421</v>
          </cell>
          <cell r="C1025">
            <v>25.475290000000001</v>
          </cell>
          <cell r="D1025">
            <v>1.7910699999999999</v>
          </cell>
          <cell r="E1025">
            <v>2.794E-2</v>
          </cell>
          <cell r="F1025">
            <v>5.0049999999999997E-2</v>
          </cell>
        </row>
        <row r="1026">
          <cell r="A1026" t="str">
            <v>Age 36-45</v>
          </cell>
          <cell r="B1026">
            <v>20.445340000000002</v>
          </cell>
          <cell r="C1026">
            <v>23.954370000000001</v>
          </cell>
          <cell r="D1026">
            <v>3.5090300000000001</v>
          </cell>
          <cell r="E1026">
            <v>1.235E-2</v>
          </cell>
          <cell r="F1026">
            <v>4.3319999999999997E-2</v>
          </cell>
        </row>
        <row r="1027">
          <cell r="A1027" t="str">
            <v>Age 46-55</v>
          </cell>
          <cell r="B1027">
            <v>15.18219</v>
          </cell>
          <cell r="C1027">
            <v>28.136880000000001</v>
          </cell>
          <cell r="D1027">
            <v>12.954700000000001</v>
          </cell>
          <cell r="E1027">
            <v>1.6160000000000001E-2</v>
          </cell>
          <cell r="F1027">
            <v>0.20932999999999999</v>
          </cell>
        </row>
        <row r="1028">
          <cell r="A1028" t="str">
            <v>Age 56-65</v>
          </cell>
          <cell r="B1028">
            <v>5.8704499999999999</v>
          </cell>
          <cell r="C1028">
            <v>9.1254799999999996</v>
          </cell>
          <cell r="D1028">
            <v>3.2550300000000001</v>
          </cell>
          <cell r="E1028">
            <v>-3.024E-2</v>
          </cell>
          <cell r="F1028">
            <v>-9.844E-2</v>
          </cell>
        </row>
        <row r="1029">
          <cell r="A1029" t="str">
            <v>Age 66+</v>
          </cell>
          <cell r="B1029">
            <v>0.40486</v>
          </cell>
          <cell r="C1029">
            <v>1.1406799999999999</v>
          </cell>
          <cell r="D1029">
            <v>0.73582999999999998</v>
          </cell>
          <cell r="E1029">
            <v>-0.47904999999999998</v>
          </cell>
          <cell r="F1029">
            <v>-0.35249000000000003</v>
          </cell>
        </row>
        <row r="1030">
          <cell r="A1030" t="str">
            <v>Hispanic</v>
          </cell>
          <cell r="B1030">
            <v>2.8985500000000002</v>
          </cell>
          <cell r="C1030">
            <v>4.6875</v>
          </cell>
          <cell r="D1030">
            <v>1.78895</v>
          </cell>
          <cell r="E1030">
            <v>1.2600000000000001E-3</v>
          </cell>
          <cell r="F1030">
            <v>2.2499999999999998E-3</v>
          </cell>
        </row>
        <row r="1031">
          <cell r="A1031" t="str">
            <v>Asian</v>
          </cell>
          <cell r="B1031">
            <v>3.5196700000000001</v>
          </cell>
          <cell r="C1031">
            <v>1.95313</v>
          </cell>
          <cell r="D1031">
            <v>-1.56654</v>
          </cell>
          <cell r="E1031">
            <v>3.1440000000000003E-2</v>
          </cell>
          <cell r="F1031">
            <v>-4.9250000000000002E-2</v>
          </cell>
        </row>
        <row r="1032">
          <cell r="A1032" t="str">
            <v>African American</v>
          </cell>
          <cell r="B1032">
            <v>5.17598</v>
          </cell>
          <cell r="C1032">
            <v>3.5156299999999998</v>
          </cell>
          <cell r="D1032">
            <v>-1.6603600000000001</v>
          </cell>
          <cell r="E1032">
            <v>-6.336E-2</v>
          </cell>
          <cell r="F1032">
            <v>0.1052</v>
          </cell>
        </row>
        <row r="1033">
          <cell r="A1033" t="str">
            <v>Native Hawaiian or Pacific Islander</v>
          </cell>
          <cell r="B1033">
            <v>0.20704</v>
          </cell>
          <cell r="C1033">
            <v>0</v>
          </cell>
          <cell r="D1033">
            <v>-0.20704</v>
          </cell>
          <cell r="E1033">
            <v>-1.4019999999999999E-2</v>
          </cell>
          <cell r="F1033">
            <v>2.8999999999999998E-3</v>
          </cell>
        </row>
        <row r="1034">
          <cell r="A1034" t="str">
            <v>American Indian or Alaska Native</v>
          </cell>
          <cell r="B1034">
            <v>0.41408</v>
          </cell>
          <cell r="C1034">
            <v>1.17188</v>
          </cell>
          <cell r="D1034">
            <v>0.75780000000000003</v>
          </cell>
          <cell r="E1034">
            <v>-9.4030000000000002E-2</v>
          </cell>
          <cell r="F1034">
            <v>-7.1249999999999994E-2</v>
          </cell>
        </row>
        <row r="1035">
          <cell r="A1035" t="str">
            <v>Multiple Races</v>
          </cell>
          <cell r="B1035">
            <v>0</v>
          </cell>
          <cell r="C1035">
            <v>0.39062999999999998</v>
          </cell>
          <cell r="D1035">
            <v>0.39062999999999998</v>
          </cell>
          <cell r="E1035">
            <v>-6.2359999999999999E-2</v>
          </cell>
          <cell r="F1035">
            <v>-2.436E-2</v>
          </cell>
        </row>
        <row r="1036">
          <cell r="A1036" t="str">
            <v>Highschool Dropout</v>
          </cell>
          <cell r="B1036">
            <v>11.52941</v>
          </cell>
          <cell r="C1036">
            <v>8.3333300000000001</v>
          </cell>
          <cell r="D1036">
            <v>-3.1960799999999998</v>
          </cell>
          <cell r="E1036">
            <v>-9.1910000000000006E-2</v>
          </cell>
          <cell r="F1036">
            <v>0.29374</v>
          </cell>
        </row>
        <row r="1037">
          <cell r="A1037" t="str">
            <v>AA or PS</v>
          </cell>
          <cell r="B1037">
            <v>3.76471</v>
          </cell>
          <cell r="C1037">
            <v>6.3725500000000004</v>
          </cell>
          <cell r="D1037">
            <v>2.6078399999999999</v>
          </cell>
          <cell r="E1037">
            <v>-6.0000000000000002E-5</v>
          </cell>
          <cell r="F1037">
            <v>-1.4999999999999999E-4</v>
          </cell>
        </row>
        <row r="1038">
          <cell r="A1038" t="str">
            <v>BA or MA+</v>
          </cell>
          <cell r="B1038">
            <v>5.8823499999999997</v>
          </cell>
          <cell r="C1038">
            <v>15.19608</v>
          </cell>
          <cell r="D1038">
            <v>9.3137299999999996</v>
          </cell>
          <cell r="E1038">
            <v>4.1209999999999997E-2</v>
          </cell>
          <cell r="F1038">
            <v>0.38383</v>
          </cell>
        </row>
        <row r="1039">
          <cell r="A1039" t="str">
            <v>Disabled</v>
          </cell>
          <cell r="B1039">
            <v>5.6680200000000003</v>
          </cell>
          <cell r="C1039">
            <v>6.4638799999999996</v>
          </cell>
          <cell r="D1039">
            <v>0.79586000000000001</v>
          </cell>
          <cell r="E1039">
            <v>-5.5059999999999998E-2</v>
          </cell>
          <cell r="F1039">
            <v>-4.3819999999999998E-2</v>
          </cell>
        </row>
        <row r="1040">
          <cell r="A1040" t="str">
            <v>Veterans</v>
          </cell>
          <cell r="B1040">
            <v>3.4413</v>
          </cell>
          <cell r="C1040">
            <v>4.9429699999999999</v>
          </cell>
          <cell r="D1040">
            <v>1.5016700000000001</v>
          </cell>
          <cell r="E1040">
            <v>-5.0139999999999997E-2</v>
          </cell>
          <cell r="F1040">
            <v>-7.5300000000000006E-2</v>
          </cell>
        </row>
        <row r="1041">
          <cell r="A1041" t="str">
            <v>Wage Before Participation</v>
          </cell>
          <cell r="B1041">
            <v>54.251010000000001</v>
          </cell>
          <cell r="C1041">
            <v>47.31183</v>
          </cell>
          <cell r="D1041">
            <v>-6.9391800000000003</v>
          </cell>
          <cell r="E1041">
            <v>4.863E-2</v>
          </cell>
          <cell r="F1041">
            <v>-0.33745000000000003</v>
          </cell>
        </row>
        <row r="1042">
          <cell r="A1042" t="str">
            <v>Coenrolled in WP</v>
          </cell>
          <cell r="B1042">
            <v>0</v>
          </cell>
          <cell r="C1042">
            <v>20.532319999999999</v>
          </cell>
          <cell r="D1042">
            <v>20.532319999999999</v>
          </cell>
          <cell r="E1042">
            <v>-1.5219999999999999E-2</v>
          </cell>
          <cell r="F1042">
            <v>-0.31256</v>
          </cell>
        </row>
        <row r="1043">
          <cell r="A1043" t="str">
            <v>Limited English</v>
          </cell>
          <cell r="B1043">
            <v>3.5242300000000002</v>
          </cell>
          <cell r="C1043">
            <v>3.9823</v>
          </cell>
          <cell r="D1043">
            <v>0.45806999999999998</v>
          </cell>
          <cell r="E1043">
            <v>8.2900000000000005E-3</v>
          </cell>
          <cell r="F1043">
            <v>3.8E-3</v>
          </cell>
        </row>
        <row r="1044">
          <cell r="A1044" t="str">
            <v>Single Parent</v>
          </cell>
          <cell r="B1044">
            <v>31.497800000000002</v>
          </cell>
          <cell r="C1044">
            <v>29.64602</v>
          </cell>
          <cell r="D1044">
            <v>-1.85178</v>
          </cell>
          <cell r="E1044">
            <v>6.7299999999999999E-3</v>
          </cell>
          <cell r="F1044">
            <v>-1.2460000000000001E-2</v>
          </cell>
        </row>
        <row r="1045">
          <cell r="A1045" t="str">
            <v>Low Income</v>
          </cell>
          <cell r="B1045">
            <v>93.61233</v>
          </cell>
          <cell r="C1045">
            <v>90.26549</v>
          </cell>
          <cell r="D1045">
            <v>-3.3468499999999999</v>
          </cell>
          <cell r="E1045">
            <v>3.0899999999999999E-3</v>
          </cell>
          <cell r="F1045">
            <v>-1.0359999999999999E-2</v>
          </cell>
        </row>
        <row r="1046">
          <cell r="A1046" t="str">
            <v>Homeless</v>
          </cell>
          <cell r="B1046">
            <v>1.1013200000000001</v>
          </cell>
          <cell r="C1046">
            <v>3.09735</v>
          </cell>
          <cell r="D1046">
            <v>1.9960199999999999</v>
          </cell>
          <cell r="E1046">
            <v>-6.4189999999999997E-2</v>
          </cell>
          <cell r="F1046">
            <v>-0.12812999999999999</v>
          </cell>
        </row>
        <row r="1047">
          <cell r="A1047" t="str">
            <v>Offender</v>
          </cell>
          <cell r="B1047">
            <v>5.7268699999999999</v>
          </cell>
          <cell r="C1047">
            <v>8.8495600000000003</v>
          </cell>
          <cell r="D1047">
            <v>3.12269</v>
          </cell>
          <cell r="E1047">
            <v>-4.2569999999999997E-2</v>
          </cell>
          <cell r="F1047">
            <v>-0.13295000000000001</v>
          </cell>
        </row>
        <row r="1048">
          <cell r="A1048" t="str">
            <v>UI Claimant</v>
          </cell>
          <cell r="B1048">
            <v>20.92511</v>
          </cell>
          <cell r="C1048">
            <v>25.221240000000002</v>
          </cell>
          <cell r="D1048">
            <v>4.2961299999999998</v>
          </cell>
          <cell r="E1048">
            <v>-2.9780000000000001E-2</v>
          </cell>
          <cell r="F1048">
            <v>-0.12792999999999999</v>
          </cell>
        </row>
        <row r="1049">
          <cell r="A1049" t="str">
            <v>Unemployment Rate</v>
          </cell>
          <cell r="B1049">
            <v>5.85</v>
          </cell>
          <cell r="C1049">
            <v>5.6082999999999998</v>
          </cell>
          <cell r="D1049">
            <v>-0.2417</v>
          </cell>
          <cell r="E1049">
            <v>3.9399999999999999E-3</v>
          </cell>
          <cell r="F1049">
            <v>-9.5E-4</v>
          </cell>
        </row>
        <row r="1051">
          <cell r="A1051" t="str">
            <v xml:space="preserve">New Jersey          </v>
          </cell>
        </row>
        <row r="1052">
          <cell r="A1052" t="str">
            <v>Measure</v>
          </cell>
          <cell r="B1052" t="str">
            <v>Employment_Retention_Rate</v>
          </cell>
          <cell r="C1052" t="str">
            <v>Year</v>
          </cell>
        </row>
        <row r="1053">
          <cell r="A1053" t="str">
            <v>State Fips Code</v>
          </cell>
          <cell r="B1053">
            <v>34</v>
          </cell>
          <cell r="C1053">
            <v>2011</v>
          </cell>
        </row>
        <row r="1054">
          <cell r="A1054" t="str">
            <v>Actual Outcome</v>
          </cell>
          <cell r="B1054">
            <v>85.9</v>
          </cell>
          <cell r="C1054">
            <v>2011</v>
          </cell>
        </row>
        <row r="1055">
          <cell r="A1055" t="str">
            <v>Total Adjustment</v>
          </cell>
          <cell r="B1055">
            <v>0.5</v>
          </cell>
          <cell r="C1055">
            <v>2013</v>
          </cell>
        </row>
        <row r="1056">
          <cell r="A1056" t="str">
            <v>Target</v>
          </cell>
          <cell r="B1056">
            <v>86.4</v>
          </cell>
          <cell r="C1056">
            <v>2013</v>
          </cell>
        </row>
        <row r="1058">
          <cell r="A1058" t="str">
            <v>Variables</v>
          </cell>
          <cell r="B1058" t="str">
            <v>Base_Year</v>
          </cell>
          <cell r="C1058" t="str">
            <v>Current_Values</v>
          </cell>
          <cell r="D1058" t="str">
            <v>Difference</v>
          </cell>
          <cell r="E1058" t="str">
            <v>Weights</v>
          </cell>
          <cell r="F1058" t="str">
            <v>Effect_Per_Factor</v>
          </cell>
        </row>
        <row r="1059">
          <cell r="A1059" t="str">
            <v>Female</v>
          </cell>
          <cell r="B1059">
            <v>56.143079999999998</v>
          </cell>
          <cell r="C1059">
            <v>57.08155</v>
          </cell>
          <cell r="D1059">
            <v>0.93847000000000003</v>
          </cell>
          <cell r="E1059">
            <v>7.8280000000000002E-2</v>
          </cell>
          <cell r="F1059">
            <v>7.3459999999999998E-2</v>
          </cell>
        </row>
        <row r="1060">
          <cell r="A1060" t="str">
            <v>Age 26-35</v>
          </cell>
          <cell r="B1060">
            <v>29.349509999999999</v>
          </cell>
          <cell r="C1060">
            <v>30.05678</v>
          </cell>
          <cell r="D1060">
            <v>0.70726999999999995</v>
          </cell>
          <cell r="E1060">
            <v>2.794E-2</v>
          </cell>
          <cell r="F1060">
            <v>1.976E-2</v>
          </cell>
        </row>
        <row r="1061">
          <cell r="A1061" t="str">
            <v>Age 36-45</v>
          </cell>
          <cell r="B1061">
            <v>23.64481</v>
          </cell>
          <cell r="C1061">
            <v>23.95316</v>
          </cell>
          <cell r="D1061">
            <v>0.30835000000000001</v>
          </cell>
          <cell r="E1061">
            <v>1.235E-2</v>
          </cell>
          <cell r="F1061">
            <v>3.81E-3</v>
          </cell>
        </row>
        <row r="1062">
          <cell r="A1062" t="str">
            <v>Age 46-55</v>
          </cell>
          <cell r="B1062">
            <v>20.108419999999999</v>
          </cell>
          <cell r="C1062">
            <v>17.956</v>
          </cell>
          <cell r="D1062">
            <v>-2.1524200000000002</v>
          </cell>
          <cell r="E1062">
            <v>1.6160000000000001E-2</v>
          </cell>
          <cell r="F1062">
            <v>-3.4779999999999998E-2</v>
          </cell>
        </row>
        <row r="1063">
          <cell r="A1063" t="str">
            <v>Age 56-65</v>
          </cell>
          <cell r="B1063">
            <v>6.1177099999999998</v>
          </cell>
          <cell r="C1063">
            <v>6.3165399999999998</v>
          </cell>
          <cell r="D1063">
            <v>0.19883000000000001</v>
          </cell>
          <cell r="E1063">
            <v>-3.024E-2</v>
          </cell>
          <cell r="F1063">
            <v>-6.0099999999999997E-3</v>
          </cell>
        </row>
        <row r="1064">
          <cell r="A1064" t="str">
            <v>Age 66+</v>
          </cell>
          <cell r="B1064">
            <v>0.74858000000000002</v>
          </cell>
          <cell r="C1064">
            <v>0.63875000000000004</v>
          </cell>
          <cell r="D1064">
            <v>-0.10983</v>
          </cell>
          <cell r="E1064">
            <v>-0.47904999999999998</v>
          </cell>
          <cell r="F1064">
            <v>5.2609999999999997E-2</v>
          </cell>
        </row>
        <row r="1065">
          <cell r="A1065" t="str">
            <v>Hispanic</v>
          </cell>
          <cell r="B1065">
            <v>20.98226</v>
          </cell>
          <cell r="C1065">
            <v>20.01511</v>
          </cell>
          <cell r="D1065">
            <v>-0.96716000000000002</v>
          </cell>
          <cell r="E1065">
            <v>1.2600000000000001E-3</v>
          </cell>
          <cell r="F1065">
            <v>-1.2199999999999999E-3</v>
          </cell>
        </row>
        <row r="1066">
          <cell r="A1066" t="str">
            <v>Asian</v>
          </cell>
          <cell r="B1066">
            <v>2.2101000000000002</v>
          </cell>
          <cell r="C1066">
            <v>2.2281</v>
          </cell>
          <cell r="D1066">
            <v>1.7999999999999999E-2</v>
          </cell>
          <cell r="E1066">
            <v>3.1440000000000003E-2</v>
          </cell>
          <cell r="F1066">
            <v>5.6999999999999998E-4</v>
          </cell>
        </row>
        <row r="1067">
          <cell r="A1067" t="str">
            <v>African American</v>
          </cell>
          <cell r="B1067">
            <v>42.07367</v>
          </cell>
          <cell r="C1067">
            <v>42.975830000000002</v>
          </cell>
          <cell r="D1067">
            <v>0.90215999999999996</v>
          </cell>
          <cell r="E1067">
            <v>-6.336E-2</v>
          </cell>
          <cell r="F1067">
            <v>-5.7160000000000002E-2</v>
          </cell>
        </row>
        <row r="1068">
          <cell r="A1068" t="str">
            <v>Native Hawaiian or Pacific Islander</v>
          </cell>
          <cell r="B1068">
            <v>0.24557000000000001</v>
          </cell>
          <cell r="C1068">
            <v>0.30210999999999999</v>
          </cell>
          <cell r="D1068">
            <v>5.6550000000000003E-2</v>
          </cell>
          <cell r="E1068">
            <v>-1.4019999999999999E-2</v>
          </cell>
          <cell r="F1068">
            <v>-7.9000000000000001E-4</v>
          </cell>
        </row>
        <row r="1069">
          <cell r="A1069" t="str">
            <v>American Indian or Alaska Native</v>
          </cell>
          <cell r="B1069">
            <v>0.21828</v>
          </cell>
          <cell r="C1069">
            <v>0.18881999999999999</v>
          </cell>
          <cell r="D1069">
            <v>-2.946E-2</v>
          </cell>
          <cell r="E1069">
            <v>-9.4030000000000002E-2</v>
          </cell>
          <cell r="F1069">
            <v>2.7699999999999999E-3</v>
          </cell>
        </row>
        <row r="1070">
          <cell r="A1070" t="str">
            <v>Multiple Races</v>
          </cell>
          <cell r="B1070">
            <v>0.73670000000000002</v>
          </cell>
          <cell r="C1070">
            <v>0.64198999999999995</v>
          </cell>
          <cell r="D1070">
            <v>-9.4700000000000006E-2</v>
          </cell>
          <cell r="E1070">
            <v>-6.2359999999999999E-2</v>
          </cell>
          <cell r="F1070">
            <v>5.9100000000000003E-3</v>
          </cell>
        </row>
        <row r="1071">
          <cell r="A1071" t="str">
            <v>Highschool Dropout</v>
          </cell>
          <cell r="B1071">
            <v>11.947710000000001</v>
          </cell>
          <cell r="C1071">
            <v>10.67051</v>
          </cell>
          <cell r="D1071">
            <v>-1.2771999999999999</v>
          </cell>
          <cell r="E1071">
            <v>-9.1910000000000006E-2</v>
          </cell>
          <cell r="F1071">
            <v>0.11738</v>
          </cell>
        </row>
        <row r="1072">
          <cell r="A1072" t="str">
            <v>AA or PS</v>
          </cell>
          <cell r="B1072">
            <v>7.5294100000000004</v>
          </cell>
          <cell r="C1072">
            <v>7.1377100000000002</v>
          </cell>
          <cell r="D1072">
            <v>-0.39169999999999999</v>
          </cell>
          <cell r="E1072">
            <v>-6.0000000000000002E-5</v>
          </cell>
          <cell r="F1072">
            <v>2.0000000000000002E-5</v>
          </cell>
        </row>
        <row r="1073">
          <cell r="A1073" t="str">
            <v>BA or MA+</v>
          </cell>
          <cell r="B1073">
            <v>8.88889</v>
          </cell>
          <cell r="C1073">
            <v>10.237920000000001</v>
          </cell>
          <cell r="D1073">
            <v>1.34903</v>
          </cell>
          <cell r="E1073">
            <v>4.1209999999999997E-2</v>
          </cell>
          <cell r="F1073">
            <v>5.5599999999999997E-2</v>
          </cell>
        </row>
        <row r="1074">
          <cell r="A1074" t="str">
            <v>Disabled</v>
          </cell>
          <cell r="B1074">
            <v>1.6330499999999999</v>
          </cell>
          <cell r="C1074">
            <v>1.65394</v>
          </cell>
          <cell r="D1074">
            <v>2.0899999999999998E-2</v>
          </cell>
          <cell r="E1074">
            <v>-5.5059999999999998E-2</v>
          </cell>
          <cell r="F1074">
            <v>-1.15E-3</v>
          </cell>
        </row>
        <row r="1075">
          <cell r="A1075" t="str">
            <v>Veterans</v>
          </cell>
          <cell r="B1075">
            <v>3.89778</v>
          </cell>
          <cell r="C1075">
            <v>3.0163199999999999</v>
          </cell>
          <cell r="D1075">
            <v>-0.88146000000000002</v>
          </cell>
          <cell r="E1075">
            <v>-5.0139999999999997E-2</v>
          </cell>
          <cell r="F1075">
            <v>4.4200000000000003E-2</v>
          </cell>
        </row>
        <row r="1076">
          <cell r="A1076" t="str">
            <v>Wage Before Participation</v>
          </cell>
          <cell r="B1076">
            <v>34.873519999999999</v>
          </cell>
          <cell r="C1076">
            <v>36.752139999999997</v>
          </cell>
          <cell r="D1076">
            <v>1.87862</v>
          </cell>
          <cell r="E1076">
            <v>4.863E-2</v>
          </cell>
          <cell r="F1076">
            <v>9.1359999999999997E-2</v>
          </cell>
        </row>
        <row r="1077">
          <cell r="A1077" t="str">
            <v>Coenrolled in WP</v>
          </cell>
          <cell r="B1077">
            <v>90.552400000000006</v>
          </cell>
          <cell r="C1077">
            <v>86.089429999999993</v>
          </cell>
          <cell r="D1077">
            <v>-4.4629799999999999</v>
          </cell>
          <cell r="E1077">
            <v>-1.5219999999999999E-2</v>
          </cell>
          <cell r="F1077">
            <v>6.794E-2</v>
          </cell>
        </row>
        <row r="1078">
          <cell r="A1078" t="str">
            <v>Limited English</v>
          </cell>
          <cell r="B1078">
            <v>1.3333299999999999</v>
          </cell>
          <cell r="C1078">
            <v>1.51406</v>
          </cell>
          <cell r="D1078">
            <v>0.18073</v>
          </cell>
          <cell r="E1078">
            <v>8.2900000000000005E-3</v>
          </cell>
          <cell r="F1078">
            <v>1.5E-3</v>
          </cell>
        </row>
        <row r="1079">
          <cell r="A1079" t="str">
            <v>Single Parent</v>
          </cell>
          <cell r="B1079">
            <v>12.967320000000001</v>
          </cell>
          <cell r="C1079">
            <v>15.14059</v>
          </cell>
          <cell r="D1079">
            <v>2.17327</v>
          </cell>
          <cell r="E1079">
            <v>6.7299999999999999E-3</v>
          </cell>
          <cell r="F1079">
            <v>1.4630000000000001E-2</v>
          </cell>
        </row>
        <row r="1080">
          <cell r="A1080" t="str">
            <v>Low Income</v>
          </cell>
          <cell r="B1080">
            <v>70.711299999999994</v>
          </cell>
          <cell r="C1080">
            <v>84.607069999999993</v>
          </cell>
          <cell r="D1080">
            <v>13.895770000000001</v>
          </cell>
          <cell r="E1080">
            <v>3.0899999999999999E-3</v>
          </cell>
          <cell r="F1080">
            <v>4.299E-2</v>
          </cell>
        </row>
        <row r="1081">
          <cell r="A1081" t="str">
            <v>Homeless</v>
          </cell>
          <cell r="B1081">
            <v>0.52288000000000001</v>
          </cell>
          <cell r="C1081">
            <v>0.50468999999999997</v>
          </cell>
          <cell r="D1081">
            <v>-1.8190000000000001E-2</v>
          </cell>
          <cell r="E1081">
            <v>-6.4189999999999997E-2</v>
          </cell>
          <cell r="F1081">
            <v>1.17E-3</v>
          </cell>
        </row>
        <row r="1082">
          <cell r="A1082" t="str">
            <v>Offender</v>
          </cell>
          <cell r="B1082">
            <v>4.6013099999999998</v>
          </cell>
          <cell r="C1082">
            <v>3.8212000000000002</v>
          </cell>
          <cell r="D1082">
            <v>-0.78010999999999997</v>
          </cell>
          <cell r="E1082">
            <v>-4.2569999999999997E-2</v>
          </cell>
          <cell r="F1082">
            <v>3.3210000000000003E-2</v>
          </cell>
        </row>
        <row r="1083">
          <cell r="A1083" t="str">
            <v>UI Claimant</v>
          </cell>
          <cell r="B1083">
            <v>64.287580000000005</v>
          </cell>
          <cell r="C1083">
            <v>64.239369999999994</v>
          </cell>
          <cell r="D1083">
            <v>-4.8219999999999999E-2</v>
          </cell>
          <cell r="E1083">
            <v>-2.9780000000000001E-2</v>
          </cell>
          <cell r="F1083">
            <v>1.4400000000000001E-3</v>
          </cell>
        </row>
        <row r="1084">
          <cell r="A1084" t="str">
            <v>Unemployment Rate</v>
          </cell>
          <cell r="B1084">
            <v>9.5</v>
          </cell>
          <cell r="C1084">
            <v>9.5250000000000004</v>
          </cell>
          <cell r="D1084">
            <v>2.5000000000000001E-2</v>
          </cell>
          <cell r="E1084">
            <v>3.9399999999999999E-3</v>
          </cell>
          <cell r="F1084">
            <v>1E-4</v>
          </cell>
        </row>
        <row r="1086">
          <cell r="A1086" t="str">
            <v xml:space="preserve">New Mexico          </v>
          </cell>
        </row>
        <row r="1087">
          <cell r="A1087" t="str">
            <v>Measure</v>
          </cell>
          <cell r="B1087" t="str">
            <v>Employment_Retention_Rate</v>
          </cell>
          <cell r="C1087" t="str">
            <v>Year</v>
          </cell>
        </row>
        <row r="1088">
          <cell r="A1088" t="str">
            <v>State Fips Code</v>
          </cell>
          <cell r="B1088">
            <v>35</v>
          </cell>
          <cell r="C1088">
            <v>2011</v>
          </cell>
        </row>
        <row r="1089">
          <cell r="A1089" t="str">
            <v>Actual Outcome</v>
          </cell>
          <cell r="B1089">
            <v>90.9</v>
          </cell>
          <cell r="C1089">
            <v>2011</v>
          </cell>
        </row>
        <row r="1090">
          <cell r="A1090" t="str">
            <v>Total Adjustment</v>
          </cell>
          <cell r="B1090">
            <v>0.5</v>
          </cell>
          <cell r="C1090">
            <v>2013</v>
          </cell>
        </row>
        <row r="1091">
          <cell r="A1091" t="str">
            <v>Target</v>
          </cell>
          <cell r="B1091">
            <v>91.4</v>
          </cell>
          <cell r="C1091">
            <v>2013</v>
          </cell>
        </row>
        <row r="1093">
          <cell r="A1093" t="str">
            <v>Variables</v>
          </cell>
          <cell r="B1093" t="str">
            <v>Base_Year</v>
          </cell>
          <cell r="C1093" t="str">
            <v>Current_Values</v>
          </cell>
          <cell r="D1093" t="str">
            <v>Difference</v>
          </cell>
          <cell r="E1093" t="str">
            <v>Weights</v>
          </cell>
          <cell r="F1093" t="str">
            <v>Effect_Per_Factor</v>
          </cell>
        </row>
        <row r="1094">
          <cell r="A1094" t="str">
            <v>Female</v>
          </cell>
          <cell r="B1094">
            <v>55.664650000000002</v>
          </cell>
          <cell r="C1094">
            <v>56.059820000000002</v>
          </cell>
          <cell r="D1094">
            <v>0.39517000000000002</v>
          </cell>
          <cell r="E1094">
            <v>7.8280000000000002E-2</v>
          </cell>
          <cell r="F1094">
            <v>3.0929999999999999E-2</v>
          </cell>
        </row>
        <row r="1095">
          <cell r="A1095" t="str">
            <v>Age 26-35</v>
          </cell>
          <cell r="B1095">
            <v>21.169809999999998</v>
          </cell>
          <cell r="C1095">
            <v>24.175260000000002</v>
          </cell>
          <cell r="D1095">
            <v>3.0054500000000002</v>
          </cell>
          <cell r="E1095">
            <v>2.794E-2</v>
          </cell>
          <cell r="F1095">
            <v>8.3979999999999999E-2</v>
          </cell>
        </row>
        <row r="1096">
          <cell r="A1096" t="str">
            <v>Age 36-45</v>
          </cell>
          <cell r="B1096">
            <v>25.433959999999999</v>
          </cell>
          <cell r="C1096">
            <v>24.381440000000001</v>
          </cell>
          <cell r="D1096">
            <v>-1.0525199999999999</v>
          </cell>
          <cell r="E1096">
            <v>1.235E-2</v>
          </cell>
          <cell r="F1096">
            <v>-1.299E-2</v>
          </cell>
        </row>
        <row r="1097">
          <cell r="A1097" t="str">
            <v>Age 46-55</v>
          </cell>
          <cell r="B1097">
            <v>26.98113</v>
          </cell>
          <cell r="C1097">
            <v>22.42268</v>
          </cell>
          <cell r="D1097">
            <v>-4.5584499999999997</v>
          </cell>
          <cell r="E1097">
            <v>1.6160000000000001E-2</v>
          </cell>
          <cell r="F1097">
            <v>-7.3660000000000003E-2</v>
          </cell>
        </row>
        <row r="1098">
          <cell r="A1098" t="str">
            <v>Age 56-65</v>
          </cell>
          <cell r="B1098">
            <v>13.50943</v>
          </cell>
          <cell r="C1098">
            <v>10.876289999999999</v>
          </cell>
          <cell r="D1098">
            <v>-2.6331500000000001</v>
          </cell>
          <cell r="E1098">
            <v>-3.024E-2</v>
          </cell>
          <cell r="F1098">
            <v>7.9630000000000006E-2</v>
          </cell>
        </row>
        <row r="1099">
          <cell r="A1099" t="str">
            <v>Age 66+</v>
          </cell>
          <cell r="B1099">
            <v>1.0566</v>
          </cell>
          <cell r="C1099">
            <v>1.3402099999999999</v>
          </cell>
          <cell r="D1099">
            <v>0.28360000000000002</v>
          </cell>
          <cell r="E1099">
            <v>-0.47904999999999998</v>
          </cell>
          <cell r="F1099">
            <v>-0.13586000000000001</v>
          </cell>
        </row>
        <row r="1100">
          <cell r="A1100" t="str">
            <v>Hispanic</v>
          </cell>
          <cell r="B1100">
            <v>40.545630000000003</v>
          </cell>
          <cell r="C1100">
            <v>48.559229999999999</v>
          </cell>
          <cell r="D1100">
            <v>8.0136099999999999</v>
          </cell>
          <cell r="E1100">
            <v>1.2600000000000001E-3</v>
          </cell>
          <cell r="F1100">
            <v>1.01E-2</v>
          </cell>
        </row>
        <row r="1101">
          <cell r="A1101" t="str">
            <v>Asian</v>
          </cell>
          <cell r="B1101">
            <v>1.4111</v>
          </cell>
          <cell r="C1101">
            <v>0.85379000000000005</v>
          </cell>
          <cell r="D1101">
            <v>-0.55730999999999997</v>
          </cell>
          <cell r="E1101">
            <v>3.1440000000000003E-2</v>
          </cell>
          <cell r="F1101">
            <v>-1.7520000000000001E-2</v>
          </cell>
        </row>
        <row r="1102">
          <cell r="A1102" t="str">
            <v>African American</v>
          </cell>
          <cell r="B1102">
            <v>3.1044200000000002</v>
          </cell>
          <cell r="C1102">
            <v>2.2412000000000001</v>
          </cell>
          <cell r="D1102">
            <v>-0.86323000000000005</v>
          </cell>
          <cell r="E1102">
            <v>-6.336E-2</v>
          </cell>
          <cell r="F1102">
            <v>5.4699999999999999E-2</v>
          </cell>
        </row>
        <row r="1103">
          <cell r="A1103" t="str">
            <v>Native Hawaiian or Pacific Islander</v>
          </cell>
          <cell r="B1103">
            <v>0.37629000000000001</v>
          </cell>
          <cell r="C1103">
            <v>0.21345</v>
          </cell>
          <cell r="D1103">
            <v>-0.16284999999999999</v>
          </cell>
          <cell r="E1103">
            <v>-1.4019999999999999E-2</v>
          </cell>
          <cell r="F1103">
            <v>2.2799999999999999E-3</v>
          </cell>
        </row>
        <row r="1104">
          <cell r="A1104" t="str">
            <v>American Indian or Alaska Native</v>
          </cell>
          <cell r="B1104">
            <v>13.26435</v>
          </cell>
          <cell r="C1104">
            <v>10.56564</v>
          </cell>
          <cell r="D1104">
            <v>-2.6987100000000002</v>
          </cell>
          <cell r="E1104">
            <v>-9.4030000000000002E-2</v>
          </cell>
          <cell r="F1104">
            <v>0.25374999999999998</v>
          </cell>
        </row>
        <row r="1105">
          <cell r="A1105" t="str">
            <v>Multiple Races</v>
          </cell>
          <cell r="B1105">
            <v>1.03481</v>
          </cell>
          <cell r="C1105">
            <v>0.74707000000000001</v>
          </cell>
          <cell r="D1105">
            <v>-0.28774</v>
          </cell>
          <cell r="E1105">
            <v>-6.2359999999999999E-2</v>
          </cell>
          <cell r="F1105">
            <v>1.7940000000000001E-2</v>
          </cell>
        </row>
        <row r="1106">
          <cell r="A1106" t="str">
            <v>Highschool Dropout</v>
          </cell>
          <cell r="B1106">
            <v>2.3273600000000001</v>
          </cell>
          <cell r="C1106">
            <v>3.21543</v>
          </cell>
          <cell r="D1106">
            <v>0.88807999999999998</v>
          </cell>
          <cell r="E1106">
            <v>-9.1910000000000006E-2</v>
          </cell>
          <cell r="F1106">
            <v>-8.1619999999999998E-2</v>
          </cell>
        </row>
        <row r="1107">
          <cell r="A1107" t="str">
            <v>AA or PS</v>
          </cell>
          <cell r="B1107">
            <v>8.5845099999999999</v>
          </cell>
          <cell r="C1107">
            <v>5.7341899999999999</v>
          </cell>
          <cell r="D1107">
            <v>-2.85032</v>
          </cell>
          <cell r="E1107">
            <v>-6.0000000000000002E-5</v>
          </cell>
          <cell r="F1107">
            <v>1.7000000000000001E-4</v>
          </cell>
        </row>
        <row r="1108">
          <cell r="A1108" t="str">
            <v>BA or MA+</v>
          </cell>
          <cell r="B1108">
            <v>22.815719999999999</v>
          </cell>
          <cell r="C1108">
            <v>27.599139999999998</v>
          </cell>
          <cell r="D1108">
            <v>4.7834199999999996</v>
          </cell>
          <cell r="E1108">
            <v>4.1209999999999997E-2</v>
          </cell>
          <cell r="F1108">
            <v>0.19713</v>
          </cell>
        </row>
        <row r="1109">
          <cell r="A1109" t="str">
            <v>Disabled</v>
          </cell>
          <cell r="B1109">
            <v>0.45283000000000001</v>
          </cell>
          <cell r="C1109">
            <v>0.46392</v>
          </cell>
          <cell r="D1109">
            <v>1.1089999999999999E-2</v>
          </cell>
          <cell r="E1109">
            <v>-5.5059999999999998E-2</v>
          </cell>
          <cell r="F1109">
            <v>-6.0999999999999997E-4</v>
          </cell>
        </row>
        <row r="1110">
          <cell r="A1110" t="str">
            <v>Veterans</v>
          </cell>
          <cell r="B1110">
            <v>2.33962</v>
          </cell>
          <cell r="C1110">
            <v>2.7835100000000002</v>
          </cell>
          <cell r="D1110">
            <v>0.44388</v>
          </cell>
          <cell r="E1110">
            <v>-5.0139999999999997E-2</v>
          </cell>
          <cell r="F1110">
            <v>-2.2259999999999999E-2</v>
          </cell>
        </row>
        <row r="1111">
          <cell r="A1111" t="str">
            <v>Wage Before Participation</v>
          </cell>
          <cell r="B1111">
            <v>82.754720000000006</v>
          </cell>
          <cell r="C1111">
            <v>85.771280000000004</v>
          </cell>
          <cell r="D1111">
            <v>3.0165600000000001</v>
          </cell>
          <cell r="E1111">
            <v>4.863E-2</v>
          </cell>
          <cell r="F1111">
            <v>0.14668999999999999</v>
          </cell>
        </row>
        <row r="1112">
          <cell r="A1112" t="str">
            <v>Coenrolled in WP</v>
          </cell>
          <cell r="B1112">
            <v>86.754720000000006</v>
          </cell>
          <cell r="C1112">
            <v>88.50515</v>
          </cell>
          <cell r="D1112">
            <v>1.75044</v>
          </cell>
          <cell r="E1112">
            <v>-1.5219999999999999E-2</v>
          </cell>
          <cell r="F1112">
            <v>-2.665E-2</v>
          </cell>
        </row>
        <row r="1113">
          <cell r="A1113" t="str">
            <v>Limited English</v>
          </cell>
          <cell r="B1113">
            <v>0.11446000000000001</v>
          </cell>
          <cell r="C1113">
            <v>0.16077</v>
          </cell>
          <cell r="D1113">
            <v>4.6309999999999997E-2</v>
          </cell>
          <cell r="E1113">
            <v>8.2900000000000005E-3</v>
          </cell>
          <cell r="F1113">
            <v>3.8000000000000002E-4</v>
          </cell>
        </row>
        <row r="1114">
          <cell r="A1114" t="str">
            <v>Single Parent</v>
          </cell>
          <cell r="B1114">
            <v>3.4719600000000002</v>
          </cell>
          <cell r="C1114">
            <v>3.2690199999999998</v>
          </cell>
          <cell r="D1114">
            <v>-0.20293</v>
          </cell>
          <cell r="E1114">
            <v>6.7299999999999999E-3</v>
          </cell>
          <cell r="F1114">
            <v>-1.3699999999999999E-3</v>
          </cell>
        </row>
        <row r="1115">
          <cell r="A1115" t="str">
            <v>Low Income</v>
          </cell>
          <cell r="B1115">
            <v>20.717279999999999</v>
          </cell>
          <cell r="C1115">
            <v>22.668810000000001</v>
          </cell>
          <cell r="D1115">
            <v>1.95153</v>
          </cell>
          <cell r="E1115">
            <v>3.0899999999999999E-3</v>
          </cell>
          <cell r="F1115">
            <v>6.0400000000000002E-3</v>
          </cell>
        </row>
        <row r="1116">
          <cell r="A1116" t="str">
            <v>Homeless</v>
          </cell>
          <cell r="B1116">
            <v>0.34338000000000002</v>
          </cell>
          <cell r="C1116">
            <v>0.10718</v>
          </cell>
          <cell r="D1116">
            <v>-0.23619999999999999</v>
          </cell>
          <cell r="E1116">
            <v>-6.4189999999999997E-2</v>
          </cell>
          <cell r="F1116">
            <v>1.516E-2</v>
          </cell>
        </row>
        <row r="1117">
          <cell r="A1117" t="str">
            <v>Offender</v>
          </cell>
          <cell r="B1117">
            <v>0.83936999999999995</v>
          </cell>
          <cell r="C1117">
            <v>1.50054</v>
          </cell>
          <cell r="D1117">
            <v>0.66115999999999997</v>
          </cell>
          <cell r="E1117">
            <v>-4.2569999999999997E-2</v>
          </cell>
          <cell r="F1117">
            <v>-2.8150000000000001E-2</v>
          </cell>
        </row>
        <row r="1118">
          <cell r="A1118" t="str">
            <v>UI Claimant</v>
          </cell>
          <cell r="B1118">
            <v>5.3796299999999997</v>
          </cell>
          <cell r="C1118">
            <v>4.2336499999999999</v>
          </cell>
          <cell r="D1118">
            <v>-1.1459699999999999</v>
          </cell>
          <cell r="E1118">
            <v>-2.9780000000000001E-2</v>
          </cell>
          <cell r="F1118">
            <v>3.4119999999999998E-2</v>
          </cell>
        </row>
        <row r="1119">
          <cell r="A1119" t="str">
            <v>Unemployment Rate</v>
          </cell>
          <cell r="B1119">
            <v>7.8417000000000003</v>
          </cell>
          <cell r="C1119">
            <v>6.875</v>
          </cell>
          <cell r="D1119">
            <v>-0.9667</v>
          </cell>
          <cell r="E1119">
            <v>3.9399999999999999E-3</v>
          </cell>
          <cell r="F1119">
            <v>-3.81E-3</v>
          </cell>
        </row>
        <row r="1121">
          <cell r="A1121" t="str">
            <v xml:space="preserve">New York            </v>
          </cell>
        </row>
        <row r="1122">
          <cell r="A1122" t="str">
            <v>Measure</v>
          </cell>
          <cell r="B1122" t="str">
            <v>Employment_Retention_Rate</v>
          </cell>
          <cell r="C1122" t="str">
            <v>Year</v>
          </cell>
        </row>
        <row r="1123">
          <cell r="A1123" t="str">
            <v>State Fips Code</v>
          </cell>
          <cell r="B1123">
            <v>36</v>
          </cell>
          <cell r="C1123">
            <v>2011</v>
          </cell>
        </row>
        <row r="1124">
          <cell r="A1124" t="str">
            <v>Actual Outcome</v>
          </cell>
          <cell r="B1124">
            <v>79.599999999999994</v>
          </cell>
          <cell r="C1124">
            <v>2011</v>
          </cell>
        </row>
        <row r="1125">
          <cell r="A1125" t="str">
            <v>Total Adjustment</v>
          </cell>
          <cell r="B1125">
            <v>0</v>
          </cell>
          <cell r="C1125">
            <v>2013</v>
          </cell>
        </row>
        <row r="1126">
          <cell r="A1126" t="str">
            <v>Target</v>
          </cell>
          <cell r="B1126">
            <v>79.599999999999994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45.81456</v>
          </cell>
          <cell r="C1129">
            <v>47.628410000000002</v>
          </cell>
          <cell r="D1129">
            <v>1.81385</v>
          </cell>
          <cell r="E1129">
            <v>7.8280000000000002E-2</v>
          </cell>
          <cell r="F1129">
            <v>0.14198</v>
          </cell>
        </row>
        <row r="1130">
          <cell r="A1130" t="str">
            <v>Age 26-35</v>
          </cell>
          <cell r="B1130">
            <v>24.809170000000002</v>
          </cell>
          <cell r="C1130">
            <v>25.774930000000001</v>
          </cell>
          <cell r="D1130">
            <v>0.96577000000000002</v>
          </cell>
          <cell r="E1130">
            <v>2.794E-2</v>
          </cell>
          <cell r="F1130">
            <v>2.699E-2</v>
          </cell>
        </row>
        <row r="1131">
          <cell r="A1131" t="str">
            <v>Age 36-45</v>
          </cell>
          <cell r="B1131">
            <v>20.571870000000001</v>
          </cell>
          <cell r="C1131">
            <v>18.636749999999999</v>
          </cell>
          <cell r="D1131">
            <v>-1.9351100000000001</v>
          </cell>
          <cell r="E1131">
            <v>1.235E-2</v>
          </cell>
          <cell r="F1131">
            <v>-2.3890000000000002E-2</v>
          </cell>
        </row>
        <row r="1132">
          <cell r="A1132" t="str">
            <v>Age 46-55</v>
          </cell>
          <cell r="B1132">
            <v>19.41836</v>
          </cell>
          <cell r="C1132">
            <v>18.629000000000001</v>
          </cell>
          <cell r="D1132">
            <v>-0.78935999999999995</v>
          </cell>
          <cell r="E1132">
            <v>1.6160000000000001E-2</v>
          </cell>
          <cell r="F1132">
            <v>-1.2760000000000001E-2</v>
          </cell>
        </row>
        <row r="1133">
          <cell r="A1133" t="str">
            <v>Age 56-65</v>
          </cell>
          <cell r="B1133">
            <v>9.6677599999999995</v>
          </cell>
          <cell r="C1133">
            <v>9.4882600000000004</v>
          </cell>
          <cell r="D1133">
            <v>-0.17949999999999999</v>
          </cell>
          <cell r="E1133">
            <v>-3.024E-2</v>
          </cell>
          <cell r="F1133">
            <v>5.4299999999999999E-3</v>
          </cell>
        </row>
        <row r="1134">
          <cell r="A1134" t="str">
            <v>Age 66+</v>
          </cell>
          <cell r="B1134">
            <v>2.1586599999999998</v>
          </cell>
          <cell r="C1134">
            <v>2.1838799999999998</v>
          </cell>
          <cell r="D1134">
            <v>2.5219999999999999E-2</v>
          </cell>
          <cell r="E1134">
            <v>-0.47904999999999998</v>
          </cell>
          <cell r="F1134">
            <v>-1.208E-2</v>
          </cell>
        </row>
        <row r="1135">
          <cell r="A1135" t="str">
            <v>Hispanic</v>
          </cell>
          <cell r="B1135">
            <v>16.229690000000002</v>
          </cell>
          <cell r="C1135">
            <v>17.144939999999998</v>
          </cell>
          <cell r="D1135">
            <v>0.91525000000000001</v>
          </cell>
          <cell r="E1135">
            <v>1.2600000000000001E-3</v>
          </cell>
          <cell r="F1135">
            <v>1.15E-3</v>
          </cell>
        </row>
        <row r="1136">
          <cell r="A1136" t="str">
            <v>Asian</v>
          </cell>
          <cell r="B1136">
            <v>3.1378699999999999</v>
          </cell>
          <cell r="C1136">
            <v>3.1284299999999998</v>
          </cell>
          <cell r="D1136">
            <v>-9.4299999999999991E-3</v>
          </cell>
          <cell r="E1136">
            <v>3.1440000000000003E-2</v>
          </cell>
          <cell r="F1136">
            <v>-2.9999999999999997E-4</v>
          </cell>
        </row>
        <row r="1137">
          <cell r="A1137" t="str">
            <v>African American</v>
          </cell>
          <cell r="B1137">
            <v>25.645949999999999</v>
          </cell>
          <cell r="C1137">
            <v>28.904150000000001</v>
          </cell>
          <cell r="D1137">
            <v>3.2581899999999999</v>
          </cell>
          <cell r="E1137">
            <v>-6.336E-2</v>
          </cell>
          <cell r="F1137">
            <v>-0.20644999999999999</v>
          </cell>
        </row>
        <row r="1138">
          <cell r="A1138" t="str">
            <v>Native Hawaiian or Pacific Islander</v>
          </cell>
          <cell r="B1138">
            <v>0.16439000000000001</v>
          </cell>
          <cell r="C1138">
            <v>0.17154</v>
          </cell>
          <cell r="D1138">
            <v>7.1500000000000001E-3</v>
          </cell>
          <cell r="E1138">
            <v>-1.4019999999999999E-2</v>
          </cell>
          <cell r="F1138">
            <v>-1E-4</v>
          </cell>
        </row>
        <row r="1139">
          <cell r="A1139" t="str">
            <v>American Indian or Alaska Native</v>
          </cell>
          <cell r="B1139">
            <v>0.48213</v>
          </cell>
          <cell r="C1139">
            <v>0.48777999999999999</v>
          </cell>
          <cell r="D1139">
            <v>5.6499999999999996E-3</v>
          </cell>
          <cell r="E1139">
            <v>-9.4030000000000002E-2</v>
          </cell>
          <cell r="F1139">
            <v>-5.2999999999999998E-4</v>
          </cell>
        </row>
        <row r="1140">
          <cell r="A1140" t="str">
            <v>Multiple Races</v>
          </cell>
          <cell r="B1140">
            <v>2.1819700000000002</v>
          </cell>
          <cell r="C1140">
            <v>2.3038599999999998</v>
          </cell>
          <cell r="D1140">
            <v>0.12189</v>
          </cell>
          <cell r="E1140">
            <v>-6.2359999999999999E-2</v>
          </cell>
          <cell r="F1140">
            <v>-7.6E-3</v>
          </cell>
        </row>
        <row r="1141">
          <cell r="A1141" t="str">
            <v>Highschool Dropout</v>
          </cell>
          <cell r="B1141">
            <v>13.547470000000001</v>
          </cell>
          <cell r="C1141">
            <v>13.01092</v>
          </cell>
          <cell r="D1141">
            <v>-0.53654000000000002</v>
          </cell>
          <cell r="E1141">
            <v>-9.1910000000000006E-2</v>
          </cell>
          <cell r="F1141">
            <v>4.931E-2</v>
          </cell>
        </row>
        <row r="1142">
          <cell r="A1142" t="str">
            <v>AA or PS</v>
          </cell>
          <cell r="B1142">
            <v>12.151289999999999</v>
          </cell>
          <cell r="C1142">
            <v>11.714370000000001</v>
          </cell>
          <cell r="D1142">
            <v>-0.43691999999999998</v>
          </cell>
          <cell r="E1142">
            <v>-6.0000000000000002E-5</v>
          </cell>
          <cell r="F1142">
            <v>3.0000000000000001E-5</v>
          </cell>
        </row>
        <row r="1143">
          <cell r="A1143" t="str">
            <v>BA or MA+</v>
          </cell>
          <cell r="B1143">
            <v>18.414110000000001</v>
          </cell>
          <cell r="C1143">
            <v>18.739529999999998</v>
          </cell>
          <cell r="D1143">
            <v>0.32541999999999999</v>
          </cell>
          <cell r="E1143">
            <v>4.1209999999999997E-2</v>
          </cell>
          <cell r="F1143">
            <v>1.341E-2</v>
          </cell>
        </row>
        <row r="1144">
          <cell r="A1144" t="str">
            <v>Disabled</v>
          </cell>
          <cell r="B1144">
            <v>6.4787499999999998</v>
          </cell>
          <cell r="C1144">
            <v>6.4151100000000003</v>
          </cell>
          <cell r="D1144">
            <v>-6.3640000000000002E-2</v>
          </cell>
          <cell r="E1144">
            <v>-5.5059999999999998E-2</v>
          </cell>
          <cell r="F1144">
            <v>3.5000000000000001E-3</v>
          </cell>
        </row>
        <row r="1145">
          <cell r="A1145" t="str">
            <v>Veterans</v>
          </cell>
          <cell r="B1145">
            <v>7.61815</v>
          </cell>
          <cell r="C1145">
            <v>6.7271299999999998</v>
          </cell>
          <cell r="D1145">
            <v>-0.89102000000000003</v>
          </cell>
          <cell r="E1145">
            <v>-5.0139999999999997E-2</v>
          </cell>
          <cell r="F1145">
            <v>4.4679999999999997E-2</v>
          </cell>
        </row>
        <row r="1146">
          <cell r="A1146" t="str">
            <v>Wage Before Participation</v>
          </cell>
          <cell r="B1146">
            <v>62.853529999999999</v>
          </cell>
          <cell r="C1146">
            <v>64.266469999999998</v>
          </cell>
          <cell r="D1146">
            <v>1.4129400000000001</v>
          </cell>
          <cell r="E1146">
            <v>4.863E-2</v>
          </cell>
          <cell r="F1146">
            <v>6.8709999999999993E-2</v>
          </cell>
        </row>
        <row r="1147">
          <cell r="A1147" t="str">
            <v>Coenrolled in WP</v>
          </cell>
          <cell r="B1147">
            <v>96.830169999999995</v>
          </cell>
          <cell r="C1147">
            <v>98.396090000000001</v>
          </cell>
          <cell r="D1147">
            <v>1.56592</v>
          </cell>
          <cell r="E1147">
            <v>-1.5219999999999999E-2</v>
          </cell>
          <cell r="F1147">
            <v>-2.384E-2</v>
          </cell>
        </row>
        <row r="1148">
          <cell r="A1148" t="str">
            <v>Limited English</v>
          </cell>
          <cell r="B1148">
            <v>0.82064999999999999</v>
          </cell>
          <cell r="C1148">
            <v>0.72929999999999995</v>
          </cell>
          <cell r="D1148">
            <v>-9.1350000000000001E-2</v>
          </cell>
          <cell r="E1148">
            <v>8.2900000000000005E-3</v>
          </cell>
          <cell r="F1148">
            <v>-7.6000000000000004E-4</v>
          </cell>
        </row>
        <row r="1149">
          <cell r="A1149" t="str">
            <v>Single Parent</v>
          </cell>
          <cell r="B1149">
            <v>1.23898</v>
          </cell>
          <cell r="C1149">
            <v>1.9534499999999999</v>
          </cell>
          <cell r="D1149">
            <v>0.71448</v>
          </cell>
          <cell r="E1149">
            <v>6.7299999999999999E-3</v>
          </cell>
          <cell r="F1149">
            <v>4.81E-3</v>
          </cell>
        </row>
        <row r="1150">
          <cell r="A1150" t="str">
            <v>Low Income</v>
          </cell>
          <cell r="B1150">
            <v>20.570989999999998</v>
          </cell>
          <cell r="C1150">
            <v>19.467549999999999</v>
          </cell>
          <cell r="D1150">
            <v>-1.10344</v>
          </cell>
          <cell r="E1150">
            <v>3.0899999999999999E-3</v>
          </cell>
          <cell r="F1150">
            <v>-3.4099999999999998E-3</v>
          </cell>
        </row>
        <row r="1151">
          <cell r="A1151" t="str">
            <v>Homeless</v>
          </cell>
          <cell r="B1151">
            <v>0.25312000000000001</v>
          </cell>
          <cell r="C1151">
            <v>0.21177000000000001</v>
          </cell>
          <cell r="D1151">
            <v>-4.1360000000000001E-2</v>
          </cell>
          <cell r="E1151">
            <v>-6.4189999999999997E-2</v>
          </cell>
          <cell r="F1151">
            <v>2.65E-3</v>
          </cell>
        </row>
        <row r="1152">
          <cell r="A1152" t="str">
            <v>Offender</v>
          </cell>
          <cell r="B1152">
            <v>1.95705</v>
          </cell>
          <cell r="C1152">
            <v>1.21767</v>
          </cell>
          <cell r="D1152">
            <v>-0.73938000000000004</v>
          </cell>
          <cell r="E1152">
            <v>-4.2569999999999997E-2</v>
          </cell>
          <cell r="F1152">
            <v>3.1480000000000001E-2</v>
          </cell>
        </row>
        <row r="1153">
          <cell r="A1153" t="str">
            <v>UI Claimant</v>
          </cell>
          <cell r="B1153">
            <v>52.715089999999996</v>
          </cell>
          <cell r="C1153">
            <v>55.594569999999997</v>
          </cell>
          <cell r="D1153">
            <v>2.87948</v>
          </cell>
          <cell r="E1153">
            <v>-2.9780000000000001E-2</v>
          </cell>
          <cell r="F1153">
            <v>-8.5750000000000007E-2</v>
          </cell>
        </row>
        <row r="1154">
          <cell r="A1154" t="str">
            <v>Unemployment Rate</v>
          </cell>
          <cell r="B1154">
            <v>8.4332999999999991</v>
          </cell>
          <cell r="C1154">
            <v>8.5</v>
          </cell>
          <cell r="D1154">
            <v>6.6699999999999995E-2</v>
          </cell>
          <cell r="E1154">
            <v>3.9399999999999999E-3</v>
          </cell>
          <cell r="F1154">
            <v>2.5999999999999998E-4</v>
          </cell>
        </row>
        <row r="1156">
          <cell r="A1156" t="str">
            <v xml:space="preserve">North Carolina      </v>
          </cell>
        </row>
        <row r="1157">
          <cell r="A1157" t="str">
            <v>Measure</v>
          </cell>
          <cell r="B1157" t="str">
            <v>Employment_Retention_Rate</v>
          </cell>
          <cell r="C1157" t="str">
            <v>Year</v>
          </cell>
        </row>
        <row r="1158">
          <cell r="A1158" t="str">
            <v>State Fips Code</v>
          </cell>
          <cell r="B1158">
            <v>37</v>
          </cell>
          <cell r="C1158">
            <v>2011</v>
          </cell>
        </row>
        <row r="1159">
          <cell r="A1159" t="str">
            <v>Actual Outcome</v>
          </cell>
          <cell r="B1159">
            <v>84.1</v>
          </cell>
          <cell r="C1159">
            <v>2011</v>
          </cell>
        </row>
        <row r="1160">
          <cell r="A1160" t="str">
            <v>Total Adjustment</v>
          </cell>
          <cell r="B1160">
            <v>-0.1</v>
          </cell>
          <cell r="C1160">
            <v>2013</v>
          </cell>
        </row>
        <row r="1161">
          <cell r="A1161" t="str">
            <v>Target</v>
          </cell>
          <cell r="B1161">
            <v>84</v>
          </cell>
          <cell r="C1161">
            <v>2013</v>
          </cell>
        </row>
        <row r="1163">
          <cell r="A1163" t="str">
            <v>Variables</v>
          </cell>
          <cell r="B1163" t="str">
            <v>Base_Year</v>
          </cell>
          <cell r="C1163" t="str">
            <v>Current_Values</v>
          </cell>
          <cell r="D1163" t="str">
            <v>Difference</v>
          </cell>
          <cell r="E1163" t="str">
            <v>Weights</v>
          </cell>
          <cell r="F1163" t="str">
            <v>Effect_Per_Factor</v>
          </cell>
        </row>
        <row r="1164">
          <cell r="A1164" t="str">
            <v>Female</v>
          </cell>
          <cell r="B1164">
            <v>69.34348</v>
          </cell>
          <cell r="C1164">
            <v>67.487679999999997</v>
          </cell>
          <cell r="D1164">
            <v>-1.8557999999999999</v>
          </cell>
          <cell r="E1164">
            <v>7.8280000000000002E-2</v>
          </cell>
          <cell r="F1164">
            <v>-0.14527000000000001</v>
          </cell>
        </row>
        <row r="1165">
          <cell r="A1165" t="str">
            <v>Age 26-35</v>
          </cell>
          <cell r="B1165">
            <v>30.333020000000001</v>
          </cell>
          <cell r="C1165">
            <v>29.39245</v>
          </cell>
          <cell r="D1165">
            <v>-0.94057000000000002</v>
          </cell>
          <cell r="E1165">
            <v>2.794E-2</v>
          </cell>
          <cell r="F1165">
            <v>-2.6280000000000001E-2</v>
          </cell>
        </row>
        <row r="1166">
          <cell r="A1166" t="str">
            <v>Age 36-45</v>
          </cell>
          <cell r="B1166">
            <v>21.63654</v>
          </cell>
          <cell r="C1166">
            <v>23.44828</v>
          </cell>
          <cell r="D1166">
            <v>1.8117399999999999</v>
          </cell>
          <cell r="E1166">
            <v>1.235E-2</v>
          </cell>
          <cell r="F1166">
            <v>2.2370000000000001E-2</v>
          </cell>
        </row>
        <row r="1167">
          <cell r="A1167" t="str">
            <v>Age 46-55</v>
          </cell>
          <cell r="B1167">
            <v>13.967650000000001</v>
          </cell>
          <cell r="C1167">
            <v>15.59934</v>
          </cell>
          <cell r="D1167">
            <v>1.6316900000000001</v>
          </cell>
          <cell r="E1167">
            <v>1.6160000000000001E-2</v>
          </cell>
          <cell r="F1167">
            <v>2.6370000000000001E-2</v>
          </cell>
        </row>
        <row r="1168">
          <cell r="A1168" t="str">
            <v>Age 56-65</v>
          </cell>
          <cell r="B1168">
            <v>3.8820199999999998</v>
          </cell>
          <cell r="C1168">
            <v>4.30213</v>
          </cell>
          <cell r="D1168">
            <v>0.42013</v>
          </cell>
          <cell r="E1168">
            <v>-3.024E-2</v>
          </cell>
          <cell r="F1168">
            <v>-1.2699999999999999E-2</v>
          </cell>
        </row>
        <row r="1169">
          <cell r="A1169" t="str">
            <v>Age 66+</v>
          </cell>
          <cell r="B1169">
            <v>0.22835</v>
          </cell>
          <cell r="C1169">
            <v>0.29557</v>
          </cell>
          <cell r="D1169">
            <v>6.7210000000000006E-2</v>
          </cell>
          <cell r="E1169">
            <v>-0.47904999999999998</v>
          </cell>
          <cell r="F1169">
            <v>-3.2199999999999999E-2</v>
          </cell>
        </row>
        <row r="1170">
          <cell r="A1170" t="str">
            <v>Hispanic</v>
          </cell>
          <cell r="B1170">
            <v>3.0660799999999999</v>
          </cell>
          <cell r="C1170">
            <v>2.72668</v>
          </cell>
          <cell r="D1170">
            <v>-0.33940999999999999</v>
          </cell>
          <cell r="E1170">
            <v>1.2600000000000001E-3</v>
          </cell>
          <cell r="F1170">
            <v>-4.2999999999999999E-4</v>
          </cell>
        </row>
        <row r="1171">
          <cell r="A1171" t="str">
            <v>Asian</v>
          </cell>
          <cell r="B1171">
            <v>0.41897000000000001</v>
          </cell>
          <cell r="C1171">
            <v>0.68988000000000005</v>
          </cell>
          <cell r="D1171">
            <v>0.27090999999999998</v>
          </cell>
          <cell r="E1171">
            <v>3.1440000000000003E-2</v>
          </cell>
          <cell r="F1171">
            <v>8.5199999999999998E-3</v>
          </cell>
        </row>
        <row r="1172">
          <cell r="A1172" t="str">
            <v>African American</v>
          </cell>
          <cell r="B1172">
            <v>49.457250000000002</v>
          </cell>
          <cell r="C1172">
            <v>48.620240000000003</v>
          </cell>
          <cell r="D1172">
            <v>-0.83701000000000003</v>
          </cell>
          <cell r="E1172">
            <v>-6.336E-2</v>
          </cell>
          <cell r="F1172">
            <v>5.3030000000000001E-2</v>
          </cell>
        </row>
        <row r="1173">
          <cell r="A1173" t="str">
            <v>Native Hawaiian or Pacific Islander</v>
          </cell>
          <cell r="B1173">
            <v>7.6179999999999998E-2</v>
          </cell>
          <cell r="C1173">
            <v>6.5699999999999995E-2</v>
          </cell>
          <cell r="D1173">
            <v>-1.047E-2</v>
          </cell>
          <cell r="E1173">
            <v>-1.4019999999999999E-2</v>
          </cell>
          <cell r="F1173">
            <v>1.4999999999999999E-4</v>
          </cell>
        </row>
        <row r="1174">
          <cell r="A1174" t="str">
            <v>American Indian or Alaska Native</v>
          </cell>
          <cell r="B1174">
            <v>2.2852800000000002</v>
          </cell>
          <cell r="C1174">
            <v>3.4494099999999999</v>
          </cell>
          <cell r="D1174">
            <v>1.1641300000000001</v>
          </cell>
          <cell r="E1174">
            <v>-9.4030000000000002E-2</v>
          </cell>
          <cell r="F1174">
            <v>-0.10946</v>
          </cell>
        </row>
        <row r="1175">
          <cell r="A1175" t="str">
            <v>Multiple Races</v>
          </cell>
          <cell r="B1175">
            <v>0.66654000000000002</v>
          </cell>
          <cell r="C1175">
            <v>0.91983999999999999</v>
          </cell>
          <cell r="D1175">
            <v>0.25330000000000003</v>
          </cell>
          <cell r="E1175">
            <v>-6.2359999999999999E-2</v>
          </cell>
          <cell r="F1175">
            <v>-1.5800000000000002E-2</v>
          </cell>
        </row>
        <row r="1176">
          <cell r="A1176" t="str">
            <v>Highschool Dropout</v>
          </cell>
          <cell r="B1176">
            <v>7.7830599999999999</v>
          </cell>
          <cell r="C1176">
            <v>4.7290599999999996</v>
          </cell>
          <cell r="D1176">
            <v>-3.0539999999999998</v>
          </cell>
          <cell r="E1176">
            <v>-9.1910000000000006E-2</v>
          </cell>
          <cell r="F1176">
            <v>0.28067999999999999</v>
          </cell>
        </row>
        <row r="1177">
          <cell r="A1177" t="str">
            <v>AA or PS</v>
          </cell>
          <cell r="B1177">
            <v>5.1189299999999998</v>
          </cell>
          <cell r="C1177">
            <v>6.5353000000000003</v>
          </cell>
          <cell r="D1177">
            <v>1.4163699999999999</v>
          </cell>
          <cell r="E1177">
            <v>-6.0000000000000002E-5</v>
          </cell>
          <cell r="F1177">
            <v>-8.0000000000000007E-5</v>
          </cell>
        </row>
        <row r="1178">
          <cell r="A1178" t="str">
            <v>BA or MA+</v>
          </cell>
          <cell r="B1178">
            <v>4.3767800000000001</v>
          </cell>
          <cell r="C1178">
            <v>8.5057500000000008</v>
          </cell>
          <cell r="D1178">
            <v>4.1289600000000002</v>
          </cell>
          <cell r="E1178">
            <v>4.1209999999999997E-2</v>
          </cell>
          <cell r="F1178">
            <v>0.17016000000000001</v>
          </cell>
        </row>
        <row r="1179">
          <cell r="A1179" t="str">
            <v>Disabled</v>
          </cell>
          <cell r="B1179">
            <v>3.9493900000000002</v>
          </cell>
          <cell r="C1179">
            <v>3.7380100000000001</v>
          </cell>
          <cell r="D1179">
            <v>-0.21138000000000001</v>
          </cell>
          <cell r="E1179">
            <v>-5.5059999999999998E-2</v>
          </cell>
          <cell r="F1179">
            <v>1.1639999999999999E-2</v>
          </cell>
        </row>
        <row r="1180">
          <cell r="A1180" t="str">
            <v>Veterans</v>
          </cell>
          <cell r="B1180">
            <v>5.4995200000000004</v>
          </cell>
          <cell r="C1180">
            <v>6.6009900000000004</v>
          </cell>
          <cell r="D1180">
            <v>1.1014600000000001</v>
          </cell>
          <cell r="E1180">
            <v>-5.0139999999999997E-2</v>
          </cell>
          <cell r="F1180">
            <v>-5.5230000000000001E-2</v>
          </cell>
        </row>
        <row r="1181">
          <cell r="A1181" t="str">
            <v>Wage Before Participation</v>
          </cell>
          <cell r="B1181">
            <v>49.324449999999999</v>
          </cell>
          <cell r="C1181">
            <v>47.272730000000003</v>
          </cell>
          <cell r="D1181">
            <v>-2.0517300000000001</v>
          </cell>
          <cell r="E1181">
            <v>4.863E-2</v>
          </cell>
          <cell r="F1181">
            <v>-9.9769999999999998E-2</v>
          </cell>
        </row>
        <row r="1182">
          <cell r="A1182" t="str">
            <v>Coenrolled in WP</v>
          </cell>
          <cell r="B1182">
            <v>6.8315900000000003</v>
          </cell>
          <cell r="C1182">
            <v>10.21346</v>
          </cell>
          <cell r="D1182">
            <v>3.3818800000000002</v>
          </cell>
          <cell r="E1182">
            <v>-1.5219999999999999E-2</v>
          </cell>
          <cell r="F1182">
            <v>-5.1479999999999998E-2</v>
          </cell>
        </row>
        <row r="1183">
          <cell r="A1183" t="str">
            <v>Limited English</v>
          </cell>
          <cell r="B1183">
            <v>1.2178899999999999</v>
          </cell>
          <cell r="C1183">
            <v>1.0508999999999999</v>
          </cell>
          <cell r="D1183">
            <v>-0.16697999999999999</v>
          </cell>
          <cell r="E1183">
            <v>8.2900000000000005E-3</v>
          </cell>
          <cell r="F1183">
            <v>-1.3799999999999999E-3</v>
          </cell>
        </row>
        <row r="1184">
          <cell r="A1184" t="str">
            <v>Single Parent</v>
          </cell>
          <cell r="B1184">
            <v>35.5471</v>
          </cell>
          <cell r="C1184">
            <v>36.354680000000002</v>
          </cell>
          <cell r="D1184">
            <v>0.80757999999999996</v>
          </cell>
          <cell r="E1184">
            <v>6.7299999999999999E-3</v>
          </cell>
          <cell r="F1184">
            <v>5.4400000000000004E-3</v>
          </cell>
        </row>
        <row r="1185">
          <cell r="A1185" t="str">
            <v>Low Income</v>
          </cell>
          <cell r="B1185">
            <v>78.991439999999997</v>
          </cell>
          <cell r="C1185">
            <v>80.229889999999997</v>
          </cell>
          <cell r="D1185">
            <v>1.2384500000000001</v>
          </cell>
          <cell r="E1185">
            <v>3.0899999999999999E-3</v>
          </cell>
          <cell r="F1185">
            <v>3.8300000000000001E-3</v>
          </cell>
        </row>
        <row r="1186">
          <cell r="A1186" t="str">
            <v>Homeless</v>
          </cell>
          <cell r="B1186">
            <v>1.14177</v>
          </cell>
          <cell r="C1186">
            <v>1.1822699999999999</v>
          </cell>
          <cell r="D1186">
            <v>4.0500000000000001E-2</v>
          </cell>
          <cell r="E1186">
            <v>-6.4189999999999997E-2</v>
          </cell>
          <cell r="F1186">
            <v>-2.5999999999999999E-3</v>
          </cell>
        </row>
        <row r="1187">
          <cell r="A1187" t="str">
            <v>Offender</v>
          </cell>
          <cell r="B1187">
            <v>12.559469999999999</v>
          </cell>
          <cell r="C1187">
            <v>13.169129999999999</v>
          </cell>
          <cell r="D1187">
            <v>0.60965999999999998</v>
          </cell>
          <cell r="E1187">
            <v>-4.2569999999999997E-2</v>
          </cell>
          <cell r="F1187">
            <v>-2.596E-2</v>
          </cell>
        </row>
        <row r="1188">
          <cell r="A1188" t="str">
            <v>UI Claimant</v>
          </cell>
          <cell r="B1188">
            <v>24.81446</v>
          </cell>
          <cell r="C1188">
            <v>29.129719999999999</v>
          </cell>
          <cell r="D1188">
            <v>4.3152600000000003</v>
          </cell>
          <cell r="E1188">
            <v>-2.9780000000000001E-2</v>
          </cell>
          <cell r="F1188">
            <v>-0.1285</v>
          </cell>
        </row>
        <row r="1189">
          <cell r="A1189" t="str">
            <v>Unemployment Rate</v>
          </cell>
          <cell r="B1189">
            <v>10.533300000000001</v>
          </cell>
          <cell r="C1189">
            <v>9.4832999999999998</v>
          </cell>
          <cell r="D1189">
            <v>-1.05</v>
          </cell>
          <cell r="E1189">
            <v>3.9399999999999999E-3</v>
          </cell>
          <cell r="F1189">
            <v>-4.1399999999999996E-3</v>
          </cell>
        </row>
        <row r="1191">
          <cell r="A1191" t="str">
            <v xml:space="preserve">North Dakota        </v>
          </cell>
        </row>
        <row r="1192">
          <cell r="A1192" t="str">
            <v>Measure</v>
          </cell>
          <cell r="B1192" t="str">
            <v>Employment_Retention_Rate</v>
          </cell>
          <cell r="C1192" t="str">
            <v>Year</v>
          </cell>
        </row>
        <row r="1193">
          <cell r="A1193" t="str">
            <v>State Fips Code</v>
          </cell>
          <cell r="B1193">
            <v>38</v>
          </cell>
          <cell r="C1193">
            <v>2011</v>
          </cell>
        </row>
        <row r="1194">
          <cell r="A1194" t="str">
            <v>Actual Outcome</v>
          </cell>
          <cell r="B1194">
            <v>84</v>
          </cell>
          <cell r="C1194">
            <v>2011</v>
          </cell>
        </row>
        <row r="1195">
          <cell r="A1195" t="str">
            <v>Total Adjustment</v>
          </cell>
          <cell r="B1195">
            <v>-0.3</v>
          </cell>
          <cell r="C1195">
            <v>2013</v>
          </cell>
        </row>
        <row r="1196">
          <cell r="A1196" t="str">
            <v>Target</v>
          </cell>
          <cell r="B1196">
            <v>83.7</v>
          </cell>
          <cell r="C1196">
            <v>2013</v>
          </cell>
        </row>
        <row r="1198">
          <cell r="A1198" t="str">
            <v>Variables</v>
          </cell>
          <cell r="B1198" t="str">
            <v>Base_Year</v>
          </cell>
          <cell r="C1198" t="str">
            <v>Current_Values</v>
          </cell>
          <cell r="D1198" t="str">
            <v>Difference</v>
          </cell>
          <cell r="E1198" t="str">
            <v>Weights</v>
          </cell>
          <cell r="F1198" t="str">
            <v>Effect_Per_Factor</v>
          </cell>
        </row>
        <row r="1199">
          <cell r="A1199" t="str">
            <v>Female</v>
          </cell>
          <cell r="B1199">
            <v>45.598590000000002</v>
          </cell>
          <cell r="C1199">
            <v>54.497349999999997</v>
          </cell>
          <cell r="D1199">
            <v>8.8987599999999993</v>
          </cell>
          <cell r="E1199">
            <v>7.8280000000000002E-2</v>
          </cell>
          <cell r="F1199">
            <v>0.69657999999999998</v>
          </cell>
        </row>
        <row r="1200">
          <cell r="A1200" t="str">
            <v>Age 26-35</v>
          </cell>
          <cell r="B1200">
            <v>32.746479999999998</v>
          </cell>
          <cell r="C1200">
            <v>31.746030000000001</v>
          </cell>
          <cell r="D1200">
            <v>-1.0004500000000001</v>
          </cell>
          <cell r="E1200">
            <v>2.794E-2</v>
          </cell>
          <cell r="F1200">
            <v>-2.7949999999999999E-2</v>
          </cell>
        </row>
        <row r="1201">
          <cell r="A1201" t="str">
            <v>Age 36-45</v>
          </cell>
          <cell r="B1201">
            <v>18.83803</v>
          </cell>
          <cell r="C1201">
            <v>24.867719999999998</v>
          </cell>
          <cell r="D1201">
            <v>6.0297000000000001</v>
          </cell>
          <cell r="E1201">
            <v>1.235E-2</v>
          </cell>
          <cell r="F1201">
            <v>7.4440000000000006E-2</v>
          </cell>
        </row>
        <row r="1202">
          <cell r="A1202" t="str">
            <v>Age 46-55</v>
          </cell>
          <cell r="B1202">
            <v>14.08451</v>
          </cell>
          <cell r="C1202">
            <v>7.9365100000000002</v>
          </cell>
          <cell r="D1202">
            <v>-6.1479999999999997</v>
          </cell>
          <cell r="E1202">
            <v>1.6160000000000001E-2</v>
          </cell>
          <cell r="F1202">
            <v>-9.9349999999999994E-2</v>
          </cell>
        </row>
        <row r="1203">
          <cell r="A1203" t="str">
            <v>Age 56-65</v>
          </cell>
          <cell r="B1203">
            <v>2.4647899999999998</v>
          </cell>
          <cell r="C1203">
            <v>4.2328000000000001</v>
          </cell>
          <cell r="D1203">
            <v>1.7680199999999999</v>
          </cell>
          <cell r="E1203">
            <v>-3.024E-2</v>
          </cell>
          <cell r="F1203">
            <v>-5.3469999999999997E-2</v>
          </cell>
        </row>
        <row r="1204">
          <cell r="A1204" t="str">
            <v>Age 66+</v>
          </cell>
          <cell r="B1204">
            <v>0.17605999999999999</v>
          </cell>
          <cell r="C1204">
            <v>0</v>
          </cell>
          <cell r="D1204">
            <v>-0.17605999999999999</v>
          </cell>
          <cell r="E1204">
            <v>-0.47904999999999998</v>
          </cell>
          <cell r="F1204">
            <v>8.4339999999999998E-2</v>
          </cell>
        </row>
        <row r="1205">
          <cell r="A1205" t="str">
            <v>Hispanic</v>
          </cell>
          <cell r="B1205">
            <v>6.5420600000000002</v>
          </cell>
          <cell r="C1205">
            <v>5.5555599999999998</v>
          </cell>
          <cell r="D1205">
            <v>-0.98650000000000004</v>
          </cell>
          <cell r="E1205">
            <v>1.2600000000000001E-3</v>
          </cell>
          <cell r="F1205">
            <v>-1.24E-3</v>
          </cell>
        </row>
        <row r="1206">
          <cell r="A1206" t="str">
            <v>Asian</v>
          </cell>
          <cell r="B1206">
            <v>2.8037399999999999</v>
          </cell>
          <cell r="C1206">
            <v>0.55556000000000005</v>
          </cell>
          <cell r="D1206">
            <v>-2.2481800000000001</v>
          </cell>
          <cell r="E1206">
            <v>3.1440000000000003E-2</v>
          </cell>
          <cell r="F1206">
            <v>-7.0680000000000007E-2</v>
          </cell>
        </row>
        <row r="1207">
          <cell r="A1207" t="str">
            <v>African American</v>
          </cell>
          <cell r="B1207">
            <v>9.5327099999999998</v>
          </cell>
          <cell r="C1207">
            <v>13.88889</v>
          </cell>
          <cell r="D1207">
            <v>4.3561800000000002</v>
          </cell>
          <cell r="E1207">
            <v>-6.336E-2</v>
          </cell>
          <cell r="F1207">
            <v>-0.27601999999999999</v>
          </cell>
        </row>
        <row r="1208">
          <cell r="A1208" t="str">
            <v>Native Hawaiian or Pacific Islander</v>
          </cell>
          <cell r="B1208">
            <v>0.18692</v>
          </cell>
          <cell r="C1208">
            <v>0</v>
          </cell>
          <cell r="D1208">
            <v>-0.18692</v>
          </cell>
          <cell r="E1208">
            <v>-1.4019999999999999E-2</v>
          </cell>
          <cell r="F1208">
            <v>2.6199999999999999E-3</v>
          </cell>
        </row>
        <row r="1209">
          <cell r="A1209" t="str">
            <v>American Indian or Alaska Native</v>
          </cell>
          <cell r="B1209">
            <v>16.822430000000001</v>
          </cell>
          <cell r="C1209">
            <v>23.88889</v>
          </cell>
          <cell r="D1209">
            <v>7.0664600000000002</v>
          </cell>
          <cell r="E1209">
            <v>-9.4030000000000002E-2</v>
          </cell>
          <cell r="F1209">
            <v>-0.66444000000000003</v>
          </cell>
        </row>
        <row r="1210">
          <cell r="A1210" t="str">
            <v>Multiple Races</v>
          </cell>
          <cell r="B1210">
            <v>2.42991</v>
          </cell>
          <cell r="C1210">
            <v>1.6666700000000001</v>
          </cell>
          <cell r="D1210">
            <v>-0.76324000000000003</v>
          </cell>
          <cell r="E1210">
            <v>-6.2359999999999999E-2</v>
          </cell>
          <cell r="F1210">
            <v>4.7600000000000003E-2</v>
          </cell>
        </row>
        <row r="1211">
          <cell r="A1211" t="str">
            <v>Highschool Dropout</v>
          </cell>
          <cell r="B1211">
            <v>15.693429999999999</v>
          </cell>
          <cell r="C1211">
            <v>12.5</v>
          </cell>
          <cell r="D1211">
            <v>-3.1934300000000002</v>
          </cell>
          <cell r="E1211">
            <v>-9.1910000000000006E-2</v>
          </cell>
          <cell r="F1211">
            <v>0.29349999999999998</v>
          </cell>
        </row>
        <row r="1212">
          <cell r="A1212" t="str">
            <v>AA or PS</v>
          </cell>
          <cell r="B1212">
            <v>3.8321200000000002</v>
          </cell>
          <cell r="C1212">
            <v>8.6956500000000005</v>
          </cell>
          <cell r="D1212">
            <v>4.8635400000000004</v>
          </cell>
          <cell r="E1212">
            <v>-6.0000000000000002E-5</v>
          </cell>
          <cell r="F1212">
            <v>-2.9E-4</v>
          </cell>
        </row>
        <row r="1213">
          <cell r="A1213" t="str">
            <v>BA or MA+</v>
          </cell>
          <cell r="B1213">
            <v>5.2919700000000001</v>
          </cell>
          <cell r="C1213">
            <v>3.8043499999999999</v>
          </cell>
          <cell r="D1213">
            <v>-1.4876199999999999</v>
          </cell>
          <cell r="E1213">
            <v>4.1209999999999997E-2</v>
          </cell>
          <cell r="F1213">
            <v>-6.1310000000000003E-2</v>
          </cell>
        </row>
        <row r="1214">
          <cell r="A1214" t="str">
            <v>Disabled</v>
          </cell>
          <cell r="B1214">
            <v>12.32394</v>
          </cell>
          <cell r="C1214">
            <v>12.169309999999999</v>
          </cell>
          <cell r="D1214">
            <v>-0.15462999999999999</v>
          </cell>
          <cell r="E1214">
            <v>-5.5059999999999998E-2</v>
          </cell>
          <cell r="F1214">
            <v>8.5100000000000002E-3</v>
          </cell>
        </row>
        <row r="1215">
          <cell r="A1215" t="str">
            <v>Veterans</v>
          </cell>
          <cell r="B1215">
            <v>5.4577499999999999</v>
          </cell>
          <cell r="C1215">
            <v>4.7618999999999998</v>
          </cell>
          <cell r="D1215">
            <v>-0.69584000000000001</v>
          </cell>
          <cell r="E1215">
            <v>-5.0139999999999997E-2</v>
          </cell>
          <cell r="F1215">
            <v>3.4889999999999997E-2</v>
          </cell>
        </row>
        <row r="1216">
          <cell r="A1216" t="str">
            <v>Wage Before Participation</v>
          </cell>
          <cell r="B1216">
            <v>54.753520000000002</v>
          </cell>
          <cell r="C1216">
            <v>51.063830000000003</v>
          </cell>
          <cell r="D1216">
            <v>-3.6896900000000001</v>
          </cell>
          <cell r="E1216">
            <v>4.863E-2</v>
          </cell>
          <cell r="F1216">
            <v>-0.17943000000000001</v>
          </cell>
        </row>
        <row r="1217">
          <cell r="A1217" t="str">
            <v>Coenrolled in WP</v>
          </cell>
          <cell r="B1217">
            <v>85.739440000000002</v>
          </cell>
          <cell r="C1217">
            <v>92.592590000000001</v>
          </cell>
          <cell r="D1217">
            <v>6.8531599999999999</v>
          </cell>
          <cell r="E1217">
            <v>-1.5219999999999999E-2</v>
          </cell>
          <cell r="F1217">
            <v>-0.10433000000000001</v>
          </cell>
        </row>
        <row r="1218">
          <cell r="A1218" t="str">
            <v>Limited English</v>
          </cell>
          <cell r="B1218">
            <v>3.6496400000000002</v>
          </cell>
          <cell r="C1218">
            <v>2.71739</v>
          </cell>
          <cell r="D1218">
            <v>-0.93223999999999996</v>
          </cell>
          <cell r="E1218">
            <v>8.2900000000000005E-3</v>
          </cell>
          <cell r="F1218">
            <v>-7.7299999999999999E-3</v>
          </cell>
        </row>
        <row r="1219">
          <cell r="A1219" t="str">
            <v>Single Parent</v>
          </cell>
          <cell r="B1219">
            <v>25</v>
          </cell>
          <cell r="C1219">
            <v>25.543479999999999</v>
          </cell>
          <cell r="D1219">
            <v>0.54347999999999996</v>
          </cell>
          <cell r="E1219">
            <v>6.7299999999999999E-3</v>
          </cell>
          <cell r="F1219">
            <v>3.6600000000000001E-3</v>
          </cell>
        </row>
        <row r="1220">
          <cell r="A1220" t="str">
            <v>Low Income</v>
          </cell>
          <cell r="B1220">
            <v>88.503649999999993</v>
          </cell>
          <cell r="C1220">
            <v>93.478260000000006</v>
          </cell>
          <cell r="D1220">
            <v>4.9746100000000002</v>
          </cell>
          <cell r="E1220">
            <v>3.0899999999999999E-3</v>
          </cell>
          <cell r="F1220">
            <v>1.5389999999999999E-2</v>
          </cell>
        </row>
        <row r="1221">
          <cell r="A1221" t="str">
            <v>Homeless</v>
          </cell>
          <cell r="B1221">
            <v>2.9197099999999998</v>
          </cell>
          <cell r="C1221">
            <v>4.8913000000000002</v>
          </cell>
          <cell r="D1221">
            <v>1.9716</v>
          </cell>
          <cell r="E1221">
            <v>-6.4189999999999997E-2</v>
          </cell>
          <cell r="F1221">
            <v>-0.12656000000000001</v>
          </cell>
        </row>
        <row r="1222">
          <cell r="A1222" t="str">
            <v>Offender</v>
          </cell>
          <cell r="B1222">
            <v>32.481749999999998</v>
          </cell>
          <cell r="C1222">
            <v>28.260870000000001</v>
          </cell>
          <cell r="D1222">
            <v>-4.2208800000000002</v>
          </cell>
          <cell r="E1222">
            <v>-4.2569999999999997E-2</v>
          </cell>
          <cell r="F1222">
            <v>0.1797</v>
          </cell>
        </row>
        <row r="1223">
          <cell r="A1223" t="str">
            <v>UI Claimant</v>
          </cell>
          <cell r="B1223">
            <v>11.13139</v>
          </cell>
          <cell r="C1223">
            <v>13.586959999999999</v>
          </cell>
          <cell r="D1223">
            <v>2.4555699999999998</v>
          </cell>
          <cell r="E1223">
            <v>-2.9780000000000001E-2</v>
          </cell>
          <cell r="F1223">
            <v>-7.3120000000000004E-2</v>
          </cell>
        </row>
        <row r="1224">
          <cell r="A1224" t="str">
            <v>Unemployment Rate</v>
          </cell>
          <cell r="B1224">
            <v>3.6917</v>
          </cell>
          <cell r="C1224">
            <v>3.1583000000000001</v>
          </cell>
          <cell r="D1224">
            <v>-0.53339999999999999</v>
          </cell>
          <cell r="E1224">
            <v>3.9399999999999999E-3</v>
          </cell>
          <cell r="F1224">
            <v>-2.0999999999999999E-3</v>
          </cell>
        </row>
        <row r="1226">
          <cell r="A1226" t="str">
            <v xml:space="preserve">Ohio                </v>
          </cell>
        </row>
        <row r="1227">
          <cell r="A1227" t="str">
            <v>Measure</v>
          </cell>
          <cell r="B1227" t="str">
            <v>Employment_Retention_Rate</v>
          </cell>
          <cell r="C1227" t="str">
            <v>Year</v>
          </cell>
        </row>
        <row r="1228">
          <cell r="A1228" t="str">
            <v>State Fips Code</v>
          </cell>
          <cell r="B1228">
            <v>39</v>
          </cell>
          <cell r="C1228">
            <v>2011</v>
          </cell>
        </row>
        <row r="1229">
          <cell r="A1229" t="str">
            <v>Actual Outcome</v>
          </cell>
          <cell r="B1229">
            <v>88</v>
          </cell>
          <cell r="C1229">
            <v>2011</v>
          </cell>
        </row>
        <row r="1230">
          <cell r="A1230" t="str">
            <v>Total Adjustment</v>
          </cell>
          <cell r="B1230">
            <v>0</v>
          </cell>
          <cell r="C1230">
            <v>2013</v>
          </cell>
        </row>
        <row r="1231">
          <cell r="A1231" t="str">
            <v>Target</v>
          </cell>
          <cell r="B1231">
            <v>88</v>
          </cell>
          <cell r="C1231">
            <v>2013</v>
          </cell>
        </row>
        <row r="1233">
          <cell r="A1233" t="str">
            <v>Variables</v>
          </cell>
          <cell r="B1233" t="str">
            <v>Base_Year</v>
          </cell>
          <cell r="C1233" t="str">
            <v>Current_Values</v>
          </cell>
          <cell r="D1233" t="str">
            <v>Difference</v>
          </cell>
          <cell r="E1233" t="str">
            <v>Weights</v>
          </cell>
          <cell r="F1233" t="str">
            <v>Effect_Per_Factor</v>
          </cell>
        </row>
        <row r="1234">
          <cell r="A1234" t="str">
            <v>Female</v>
          </cell>
          <cell r="B1234">
            <v>54.829059999999998</v>
          </cell>
          <cell r="C1234">
            <v>55.888199999999998</v>
          </cell>
          <cell r="D1234">
            <v>1.05914</v>
          </cell>
          <cell r="E1234">
            <v>7.8280000000000002E-2</v>
          </cell>
          <cell r="F1234">
            <v>8.2909999999999998E-2</v>
          </cell>
        </row>
        <row r="1235">
          <cell r="A1235" t="str">
            <v>Age 26-35</v>
          </cell>
          <cell r="B1235">
            <v>27.80068</v>
          </cell>
          <cell r="C1235">
            <v>27.610890000000001</v>
          </cell>
          <cell r="D1235">
            <v>-0.18978999999999999</v>
          </cell>
          <cell r="E1235">
            <v>2.794E-2</v>
          </cell>
          <cell r="F1235">
            <v>-5.3E-3</v>
          </cell>
        </row>
        <row r="1236">
          <cell r="A1236" t="str">
            <v>Age 36-45</v>
          </cell>
          <cell r="B1236">
            <v>21.73329</v>
          </cell>
          <cell r="C1236">
            <v>20.971360000000001</v>
          </cell>
          <cell r="D1236">
            <v>-0.76192000000000004</v>
          </cell>
          <cell r="E1236">
            <v>1.235E-2</v>
          </cell>
          <cell r="F1236">
            <v>-9.41E-3</v>
          </cell>
        </row>
        <row r="1237">
          <cell r="A1237" t="str">
            <v>Age 46-55</v>
          </cell>
          <cell r="B1237">
            <v>20.021509999999999</v>
          </cell>
          <cell r="C1237">
            <v>18.416620000000002</v>
          </cell>
          <cell r="D1237">
            <v>-1.6048899999999999</v>
          </cell>
          <cell r="E1237">
            <v>1.6160000000000001E-2</v>
          </cell>
          <cell r="F1237">
            <v>-2.5930000000000002E-2</v>
          </cell>
        </row>
        <row r="1238">
          <cell r="A1238" t="str">
            <v>Age 56-65</v>
          </cell>
          <cell r="B1238">
            <v>6.3721100000000002</v>
          </cell>
          <cell r="C1238">
            <v>6.7237499999999999</v>
          </cell>
          <cell r="D1238">
            <v>0.35164000000000001</v>
          </cell>
          <cell r="E1238">
            <v>-3.024E-2</v>
          </cell>
          <cell r="F1238">
            <v>-1.0630000000000001E-2</v>
          </cell>
        </row>
        <row r="1239">
          <cell r="A1239" t="str">
            <v>Age 66+</v>
          </cell>
          <cell r="B1239">
            <v>0.50187999999999999</v>
          </cell>
          <cell r="C1239">
            <v>0.53341000000000005</v>
          </cell>
          <cell r="D1239">
            <v>3.1530000000000002E-2</v>
          </cell>
          <cell r="E1239">
            <v>-0.47904999999999998</v>
          </cell>
          <cell r="F1239">
            <v>-1.5100000000000001E-2</v>
          </cell>
        </row>
        <row r="1240">
          <cell r="A1240" t="str">
            <v>Hispanic</v>
          </cell>
          <cell r="B1240">
            <v>2.9247800000000002</v>
          </cell>
          <cell r="C1240">
            <v>2.91473</v>
          </cell>
          <cell r="D1240">
            <v>-1.005E-2</v>
          </cell>
          <cell r="E1240">
            <v>1.2600000000000001E-3</v>
          </cell>
          <cell r="F1240">
            <v>-1.0000000000000001E-5</v>
          </cell>
        </row>
        <row r="1241">
          <cell r="A1241" t="str">
            <v>Asian</v>
          </cell>
          <cell r="B1241">
            <v>0.45700000000000002</v>
          </cell>
          <cell r="C1241">
            <v>1.0440799999999999</v>
          </cell>
          <cell r="D1241">
            <v>0.58709</v>
          </cell>
          <cell r="E1241">
            <v>3.1440000000000003E-2</v>
          </cell>
          <cell r="F1241">
            <v>1.8460000000000001E-2</v>
          </cell>
        </row>
        <row r="1242">
          <cell r="A1242" t="str">
            <v>African American</v>
          </cell>
          <cell r="B1242">
            <v>33.47043</v>
          </cell>
          <cell r="C1242">
            <v>38.950119999999998</v>
          </cell>
          <cell r="D1242">
            <v>5.4796800000000001</v>
          </cell>
          <cell r="E1242">
            <v>-6.336E-2</v>
          </cell>
          <cell r="F1242">
            <v>-0.34720000000000001</v>
          </cell>
        </row>
        <row r="1243">
          <cell r="A1243" t="str">
            <v>Native Hawaiian or Pacific Islander</v>
          </cell>
          <cell r="B1243">
            <v>0.2742</v>
          </cell>
          <cell r="C1243">
            <v>0.21751999999999999</v>
          </cell>
          <cell r="D1243">
            <v>-5.6680000000000001E-2</v>
          </cell>
          <cell r="E1243">
            <v>-1.4019999999999999E-2</v>
          </cell>
          <cell r="F1243">
            <v>7.9000000000000001E-4</v>
          </cell>
        </row>
        <row r="1244">
          <cell r="A1244" t="str">
            <v>American Indian or Alaska Native</v>
          </cell>
          <cell r="B1244">
            <v>0.38388</v>
          </cell>
          <cell r="C1244">
            <v>0.29002</v>
          </cell>
          <cell r="D1244">
            <v>-9.3850000000000003E-2</v>
          </cell>
          <cell r="E1244">
            <v>-9.4030000000000002E-2</v>
          </cell>
          <cell r="F1244">
            <v>8.8199999999999997E-3</v>
          </cell>
        </row>
        <row r="1245">
          <cell r="A1245" t="str">
            <v>Multiple Races</v>
          </cell>
          <cell r="B1245">
            <v>1.1333500000000001</v>
          </cell>
          <cell r="C1245">
            <v>1.0875900000000001</v>
          </cell>
          <cell r="D1245">
            <v>-4.5760000000000002E-2</v>
          </cell>
          <cell r="E1245">
            <v>-6.2359999999999999E-2</v>
          </cell>
          <cell r="F1245">
            <v>2.8500000000000001E-3</v>
          </cell>
        </row>
        <row r="1246">
          <cell r="A1246" t="str">
            <v>Highschool Dropout</v>
          </cell>
          <cell r="B1246">
            <v>6.4332700000000003</v>
          </cell>
          <cell r="C1246">
            <v>6.6272399999999996</v>
          </cell>
          <cell r="D1246">
            <v>0.19397</v>
          </cell>
          <cell r="E1246">
            <v>-9.1910000000000006E-2</v>
          </cell>
          <cell r="F1246">
            <v>-1.7829999999999999E-2</v>
          </cell>
        </row>
        <row r="1247">
          <cell r="A1247" t="str">
            <v>AA or PS</v>
          </cell>
          <cell r="B1247">
            <v>8.4959299999999995</v>
          </cell>
          <cell r="C1247">
            <v>8.8907000000000007</v>
          </cell>
          <cell r="D1247">
            <v>0.39477000000000001</v>
          </cell>
          <cell r="E1247">
            <v>-6.0000000000000002E-5</v>
          </cell>
          <cell r="F1247">
            <v>-2.0000000000000002E-5</v>
          </cell>
        </row>
        <row r="1248">
          <cell r="A1248" t="str">
            <v>BA or MA+</v>
          </cell>
          <cell r="B1248">
            <v>7.5259200000000002</v>
          </cell>
          <cell r="C1248">
            <v>7.6060400000000001</v>
          </cell>
          <cell r="D1248">
            <v>8.0110000000000001E-2</v>
          </cell>
          <cell r="E1248">
            <v>4.1209999999999997E-2</v>
          </cell>
          <cell r="F1248">
            <v>3.3E-3</v>
          </cell>
        </row>
        <row r="1249">
          <cell r="A1249" t="str">
            <v>Disabled</v>
          </cell>
          <cell r="B1249">
            <v>1.2098899999999999</v>
          </cell>
          <cell r="C1249">
            <v>1.67041</v>
          </cell>
          <cell r="D1249">
            <v>0.46051999999999998</v>
          </cell>
          <cell r="E1249">
            <v>-5.5059999999999998E-2</v>
          </cell>
          <cell r="F1249">
            <v>-2.5350000000000001E-2</v>
          </cell>
        </row>
        <row r="1250">
          <cell r="A1250" t="str">
            <v>Veterans</v>
          </cell>
          <cell r="B1250">
            <v>6.5155000000000003</v>
          </cell>
          <cell r="C1250">
            <v>5.6148199999999999</v>
          </cell>
          <cell r="D1250">
            <v>-0.90068000000000004</v>
          </cell>
          <cell r="E1250">
            <v>-5.0139999999999997E-2</v>
          </cell>
          <cell r="F1250">
            <v>4.5159999999999999E-2</v>
          </cell>
        </row>
        <row r="1251">
          <cell r="A1251" t="str">
            <v>Wage Before Participation</v>
          </cell>
          <cell r="B1251">
            <v>39.765180000000001</v>
          </cell>
          <cell r="C1251">
            <v>40.656059999999997</v>
          </cell>
          <cell r="D1251">
            <v>0.89088000000000001</v>
          </cell>
          <cell r="E1251">
            <v>4.863E-2</v>
          </cell>
          <cell r="F1251">
            <v>4.3319999999999997E-2</v>
          </cell>
        </row>
        <row r="1252">
          <cell r="A1252" t="str">
            <v>Coenrolled in WP</v>
          </cell>
          <cell r="B1252">
            <v>85.275139999999993</v>
          </cell>
          <cell r="C1252">
            <v>75.505330000000001</v>
          </cell>
          <cell r="D1252">
            <v>-9.7698</v>
          </cell>
          <cell r="E1252">
            <v>-1.5219999999999999E-2</v>
          </cell>
          <cell r="F1252">
            <v>0.14873</v>
          </cell>
        </row>
        <row r="1253">
          <cell r="A1253" t="str">
            <v>Limited English</v>
          </cell>
          <cell r="B1253">
            <v>0.18953999999999999</v>
          </cell>
          <cell r="C1253">
            <v>0.32625999999999999</v>
          </cell>
          <cell r="D1253">
            <v>0.13672000000000001</v>
          </cell>
          <cell r="E1253">
            <v>8.2900000000000005E-3</v>
          </cell>
          <cell r="F1253">
            <v>1.1299999999999999E-3</v>
          </cell>
        </row>
        <row r="1254">
          <cell r="A1254" t="str">
            <v>Single Parent</v>
          </cell>
          <cell r="B1254">
            <v>13.53551</v>
          </cell>
          <cell r="C1254">
            <v>14.824630000000001</v>
          </cell>
          <cell r="D1254">
            <v>1.28912</v>
          </cell>
          <cell r="E1254">
            <v>6.7299999999999999E-3</v>
          </cell>
          <cell r="F1254">
            <v>8.6800000000000002E-3</v>
          </cell>
        </row>
        <row r="1255">
          <cell r="A1255" t="str">
            <v>Low Income</v>
          </cell>
          <cell r="B1255">
            <v>45.612670000000001</v>
          </cell>
          <cell r="C1255">
            <v>53.609299999999998</v>
          </cell>
          <cell r="D1255">
            <v>7.9966299999999997</v>
          </cell>
          <cell r="E1255">
            <v>3.0899999999999999E-3</v>
          </cell>
          <cell r="F1255">
            <v>2.4740000000000002E-2</v>
          </cell>
        </row>
        <row r="1256">
          <cell r="A1256" t="str">
            <v>Homeless</v>
          </cell>
          <cell r="B1256">
            <v>0.88080999999999998</v>
          </cell>
          <cell r="C1256">
            <v>1.22349</v>
          </cell>
          <cell r="D1256">
            <v>0.34267999999999998</v>
          </cell>
          <cell r="E1256">
            <v>-6.4189999999999997E-2</v>
          </cell>
          <cell r="F1256">
            <v>-2.1999999999999999E-2</v>
          </cell>
        </row>
        <row r="1257">
          <cell r="A1257" t="str">
            <v>Offender</v>
          </cell>
          <cell r="B1257">
            <v>5.8757900000000003</v>
          </cell>
          <cell r="C1257">
            <v>9.3393099999999993</v>
          </cell>
          <cell r="D1257">
            <v>3.4635199999999999</v>
          </cell>
          <cell r="E1257">
            <v>-4.2569999999999997E-2</v>
          </cell>
          <cell r="F1257">
            <v>-0.14746000000000001</v>
          </cell>
        </row>
        <row r="1258">
          <cell r="A1258" t="str">
            <v>UI Claimant</v>
          </cell>
          <cell r="B1258">
            <v>26.045269999999999</v>
          </cell>
          <cell r="C1258">
            <v>17.190049999999999</v>
          </cell>
          <cell r="D1258">
            <v>-8.8552199999999992</v>
          </cell>
          <cell r="E1258">
            <v>-2.9780000000000001E-2</v>
          </cell>
          <cell r="F1258">
            <v>0.26368999999999998</v>
          </cell>
        </row>
        <row r="1259">
          <cell r="A1259" t="str">
            <v>Unemployment Rate</v>
          </cell>
          <cell r="B1259">
            <v>9.5667000000000009</v>
          </cell>
          <cell r="C1259">
            <v>7.1749999999999998</v>
          </cell>
          <cell r="D1259">
            <v>-2.3917000000000002</v>
          </cell>
          <cell r="E1259">
            <v>3.9399999999999999E-3</v>
          </cell>
          <cell r="F1259">
            <v>-9.4400000000000005E-3</v>
          </cell>
        </row>
        <row r="1261">
          <cell r="A1261" t="str">
            <v xml:space="preserve">Oklahoma            </v>
          </cell>
        </row>
        <row r="1262">
          <cell r="A1262" t="str">
            <v>Measure</v>
          </cell>
          <cell r="B1262" t="str">
            <v>Employment_Retention_Rate</v>
          </cell>
          <cell r="C1262" t="str">
            <v>Year</v>
          </cell>
        </row>
        <row r="1263">
          <cell r="A1263" t="str">
            <v>State Fips Code</v>
          </cell>
          <cell r="B1263">
            <v>40</v>
          </cell>
          <cell r="C1263">
            <v>2011</v>
          </cell>
        </row>
        <row r="1264">
          <cell r="A1264" t="str">
            <v>Actual Outcome</v>
          </cell>
          <cell r="B1264">
            <v>79.5</v>
          </cell>
          <cell r="C1264">
            <v>2011</v>
          </cell>
        </row>
        <row r="1265">
          <cell r="A1265" t="str">
            <v>Total Adjustment</v>
          </cell>
          <cell r="B1265">
            <v>0.1</v>
          </cell>
          <cell r="C1265">
            <v>2013</v>
          </cell>
        </row>
        <row r="1266">
          <cell r="A1266" t="str">
            <v>Target</v>
          </cell>
          <cell r="B1266">
            <v>79.599999999999994</v>
          </cell>
          <cell r="C1266">
            <v>2013</v>
          </cell>
        </row>
        <row r="1268">
          <cell r="A1268" t="str">
            <v>Variables</v>
          </cell>
          <cell r="B1268" t="str">
            <v>Base_Year</v>
          </cell>
          <cell r="C1268" t="str">
            <v>Current_Values</v>
          </cell>
          <cell r="D1268" t="str">
            <v>Difference</v>
          </cell>
          <cell r="E1268" t="str">
            <v>Weights</v>
          </cell>
          <cell r="F1268" t="str">
            <v>Effect_Per_Factor</v>
          </cell>
        </row>
        <row r="1269">
          <cell r="A1269" t="str">
            <v>Female</v>
          </cell>
          <cell r="B1269">
            <v>44.761470000000003</v>
          </cell>
          <cell r="C1269">
            <v>46.233879999999999</v>
          </cell>
          <cell r="D1269">
            <v>1.47241</v>
          </cell>
          <cell r="E1269">
            <v>7.8280000000000002E-2</v>
          </cell>
          <cell r="F1269">
            <v>0.11526</v>
          </cell>
        </row>
        <row r="1270">
          <cell r="A1270" t="str">
            <v>Age 26-35</v>
          </cell>
          <cell r="B1270">
            <v>25.972149999999999</v>
          </cell>
          <cell r="C1270">
            <v>25.688749999999999</v>
          </cell>
          <cell r="D1270">
            <v>-0.28339999999999999</v>
          </cell>
          <cell r="E1270">
            <v>2.794E-2</v>
          </cell>
          <cell r="F1270">
            <v>-7.92E-3</v>
          </cell>
        </row>
        <row r="1271">
          <cell r="A1271" t="str">
            <v>Age 36-45</v>
          </cell>
          <cell r="B1271">
            <v>21.436039999999998</v>
          </cell>
          <cell r="C1271">
            <v>20.980560000000001</v>
          </cell>
          <cell r="D1271">
            <v>-0.45549000000000001</v>
          </cell>
          <cell r="E1271">
            <v>1.235E-2</v>
          </cell>
          <cell r="F1271">
            <v>-5.62E-3</v>
          </cell>
        </row>
        <row r="1272">
          <cell r="A1272" t="str">
            <v>Age 46-55</v>
          </cell>
          <cell r="B1272">
            <v>19.920999999999999</v>
          </cell>
          <cell r="C1272">
            <v>20.4328</v>
          </cell>
          <cell r="D1272">
            <v>0.51180000000000003</v>
          </cell>
          <cell r="E1272">
            <v>1.6160000000000001E-2</v>
          </cell>
          <cell r="F1272">
            <v>8.2699999999999996E-3</v>
          </cell>
        </row>
        <row r="1273">
          <cell r="A1273" t="str">
            <v>Age 56-65</v>
          </cell>
          <cell r="B1273">
            <v>9.5718200000000007</v>
          </cell>
          <cell r="C1273">
            <v>10.62542</v>
          </cell>
          <cell r="D1273">
            <v>1.0536000000000001</v>
          </cell>
          <cell r="E1273">
            <v>-3.024E-2</v>
          </cell>
          <cell r="F1273">
            <v>-3.1859999999999999E-2</v>
          </cell>
        </row>
        <row r="1274">
          <cell r="A1274" t="str">
            <v>Age 66+</v>
          </cell>
          <cell r="B1274">
            <v>2.25813</v>
          </cell>
          <cell r="C1274">
            <v>2.5027499999999998</v>
          </cell>
          <cell r="D1274">
            <v>0.24460999999999999</v>
          </cell>
          <cell r="E1274">
            <v>-0.47904999999999998</v>
          </cell>
          <cell r="F1274">
            <v>-0.11718000000000001</v>
          </cell>
        </row>
        <row r="1275">
          <cell r="A1275" t="str">
            <v>Hispanic</v>
          </cell>
          <cell r="B1275">
            <v>4.48665</v>
          </cell>
          <cell r="C1275">
            <v>5.5971799999999998</v>
          </cell>
          <cell r="D1275">
            <v>1.11053</v>
          </cell>
          <cell r="E1275">
            <v>1.2600000000000001E-3</v>
          </cell>
          <cell r="F1275">
            <v>1.4E-3</v>
          </cell>
        </row>
        <row r="1276">
          <cell r="A1276" t="str">
            <v>Asian</v>
          </cell>
          <cell r="B1276">
            <v>0.74561999999999995</v>
          </cell>
          <cell r="C1276">
            <v>0.72328999999999999</v>
          </cell>
          <cell r="D1276">
            <v>-2.2329999999999999E-2</v>
          </cell>
          <cell r="E1276">
            <v>3.1440000000000003E-2</v>
          </cell>
          <cell r="F1276">
            <v>-6.9999999999999999E-4</v>
          </cell>
        </row>
        <row r="1277">
          <cell r="A1277" t="str">
            <v>African American</v>
          </cell>
          <cell r="B1277">
            <v>12.95978</v>
          </cell>
          <cell r="C1277">
            <v>13.89466</v>
          </cell>
          <cell r="D1277">
            <v>0.93486999999999998</v>
          </cell>
          <cell r="E1277">
            <v>-6.336E-2</v>
          </cell>
          <cell r="F1277">
            <v>-5.9240000000000001E-2</v>
          </cell>
        </row>
        <row r="1278">
          <cell r="A1278" t="str">
            <v>Native Hawaiian or Pacific Islander</v>
          </cell>
          <cell r="B1278">
            <v>0.20485999999999999</v>
          </cell>
          <cell r="C1278">
            <v>0.17433000000000001</v>
          </cell>
          <cell r="D1278">
            <v>-3.0530000000000002E-2</v>
          </cell>
          <cell r="E1278">
            <v>-1.4019999999999999E-2</v>
          </cell>
          <cell r="F1278">
            <v>4.2999999999999999E-4</v>
          </cell>
        </row>
        <row r="1279">
          <cell r="A1279" t="str">
            <v>American Indian or Alaska Native</v>
          </cell>
          <cell r="B1279">
            <v>13.888120000000001</v>
          </cell>
          <cell r="C1279">
            <v>14.20994</v>
          </cell>
          <cell r="D1279">
            <v>0.32181999999999999</v>
          </cell>
          <cell r="E1279">
            <v>-9.4030000000000002E-2</v>
          </cell>
          <cell r="F1279">
            <v>-3.0259999999999999E-2</v>
          </cell>
        </row>
        <row r="1280">
          <cell r="A1280" t="str">
            <v>Multiple Races</v>
          </cell>
          <cell r="B1280">
            <v>3.67828</v>
          </cell>
          <cell r="C1280">
            <v>4.8979999999999997</v>
          </cell>
          <cell r="D1280">
            <v>1.2197199999999999</v>
          </cell>
          <cell r="E1280">
            <v>-6.2359999999999999E-2</v>
          </cell>
          <cell r="F1280">
            <v>-7.6060000000000003E-2</v>
          </cell>
        </row>
        <row r="1281">
          <cell r="A1281" t="str">
            <v>Highschool Dropout</v>
          </cell>
          <cell r="B1281">
            <v>12.74574</v>
          </cell>
          <cell r="C1281">
            <v>11.9754</v>
          </cell>
          <cell r="D1281">
            <v>-0.77034000000000002</v>
          </cell>
          <cell r="E1281">
            <v>-9.1910000000000006E-2</v>
          </cell>
          <cell r="F1281">
            <v>7.0800000000000002E-2</v>
          </cell>
        </row>
        <row r="1282">
          <cell r="A1282" t="str">
            <v>AA or PS</v>
          </cell>
          <cell r="B1282">
            <v>7.47051</v>
          </cell>
          <cell r="C1282">
            <v>8.9001400000000004</v>
          </cell>
          <cell r="D1282">
            <v>1.42963</v>
          </cell>
          <cell r="E1282">
            <v>-6.0000000000000002E-5</v>
          </cell>
          <cell r="F1282">
            <v>-8.0000000000000007E-5</v>
          </cell>
        </row>
        <row r="1283">
          <cell r="A1283" t="str">
            <v>BA or MA+</v>
          </cell>
          <cell r="B1283">
            <v>4.0956700000000001</v>
          </cell>
          <cell r="C1283">
            <v>6.6932</v>
          </cell>
          <cell r="D1283">
            <v>2.5975199999999998</v>
          </cell>
          <cell r="E1283">
            <v>4.1209999999999997E-2</v>
          </cell>
          <cell r="F1283">
            <v>0.10705000000000001</v>
          </cell>
        </row>
        <row r="1284">
          <cell r="A1284" t="str">
            <v>Disabled</v>
          </cell>
          <cell r="B1284">
            <v>4.6837900000000001</v>
          </cell>
          <cell r="C1284">
            <v>4.6858700000000004</v>
          </cell>
          <cell r="D1284">
            <v>2.0799999999999998E-3</v>
          </cell>
          <cell r="E1284">
            <v>-5.5059999999999998E-2</v>
          </cell>
          <cell r="F1284">
            <v>-1.1E-4</v>
          </cell>
        </row>
        <row r="1285">
          <cell r="A1285" t="str">
            <v>Veterans</v>
          </cell>
          <cell r="B1285">
            <v>11.85521</v>
          </cell>
          <cell r="C1285">
            <v>11.12092</v>
          </cell>
          <cell r="D1285">
            <v>-0.73428000000000004</v>
          </cell>
          <cell r="E1285">
            <v>-5.0139999999999997E-2</v>
          </cell>
          <cell r="F1285">
            <v>3.6819999999999999E-2</v>
          </cell>
        </row>
        <row r="1286">
          <cell r="A1286" t="str">
            <v>Wage Before Participation</v>
          </cell>
          <cell r="B1286">
            <v>67.947839999999999</v>
          </cell>
          <cell r="C1286">
            <v>66.857500000000002</v>
          </cell>
          <cell r="D1286">
            <v>-1.0903400000000001</v>
          </cell>
          <cell r="E1286">
            <v>4.863E-2</v>
          </cell>
          <cell r="F1286">
            <v>-5.3019999999999998E-2</v>
          </cell>
        </row>
        <row r="1287">
          <cell r="A1287" t="str">
            <v>Coenrolled in WP</v>
          </cell>
          <cell r="B1287">
            <v>59.409489999999998</v>
          </cell>
          <cell r="C1287">
            <v>54.136110000000002</v>
          </cell>
          <cell r="D1287">
            <v>-5.2733800000000004</v>
          </cell>
          <cell r="E1287">
            <v>-1.5219999999999999E-2</v>
          </cell>
          <cell r="F1287">
            <v>8.0280000000000004E-2</v>
          </cell>
        </row>
        <row r="1288">
          <cell r="A1288" t="str">
            <v>Limited English</v>
          </cell>
          <cell r="B1288">
            <v>0.45872000000000002</v>
          </cell>
          <cell r="C1288">
            <v>0.54093000000000002</v>
          </cell>
          <cell r="D1288">
            <v>8.2210000000000005E-2</v>
          </cell>
          <cell r="E1288">
            <v>8.2900000000000005E-3</v>
          </cell>
          <cell r="F1288">
            <v>6.8000000000000005E-4</v>
          </cell>
        </row>
        <row r="1289">
          <cell r="A1289" t="str">
            <v>Single Parent</v>
          </cell>
          <cell r="B1289">
            <v>25.91743</v>
          </cell>
          <cell r="C1289">
            <v>26.758019999999998</v>
          </cell>
          <cell r="D1289">
            <v>0.84058999999999995</v>
          </cell>
          <cell r="E1289">
            <v>6.7299999999999999E-3</v>
          </cell>
          <cell r="F1289">
            <v>5.6600000000000001E-3</v>
          </cell>
        </row>
        <row r="1290">
          <cell r="A1290" t="str">
            <v>Low Income</v>
          </cell>
          <cell r="B1290">
            <v>42.300130000000003</v>
          </cell>
          <cell r="C1290">
            <v>39.379730000000002</v>
          </cell>
          <cell r="D1290">
            <v>-2.9203999999999999</v>
          </cell>
          <cell r="E1290">
            <v>3.0899999999999999E-3</v>
          </cell>
          <cell r="F1290">
            <v>-9.0399999999999994E-3</v>
          </cell>
        </row>
        <row r="1291">
          <cell r="A1291" t="str">
            <v>Homeless</v>
          </cell>
          <cell r="B1291">
            <v>2.9161199999999998</v>
          </cell>
          <cell r="C1291">
            <v>0.93761000000000005</v>
          </cell>
          <cell r="D1291">
            <v>-1.97851</v>
          </cell>
          <cell r="E1291">
            <v>-6.4189999999999997E-2</v>
          </cell>
          <cell r="F1291">
            <v>0.127</v>
          </cell>
        </row>
        <row r="1292">
          <cell r="A1292" t="str">
            <v>Offender</v>
          </cell>
          <cell r="B1292">
            <v>11.173</v>
          </cell>
          <cell r="C1292">
            <v>5.7699199999999999</v>
          </cell>
          <cell r="D1292">
            <v>-5.4030800000000001</v>
          </cell>
          <cell r="E1292">
            <v>-4.2569999999999997E-2</v>
          </cell>
          <cell r="F1292">
            <v>0.23003000000000001</v>
          </cell>
        </row>
        <row r="1293">
          <cell r="A1293" t="str">
            <v>UI Claimant</v>
          </cell>
          <cell r="B1293">
            <v>50.327649999999998</v>
          </cell>
          <cell r="C1293">
            <v>60.584200000000003</v>
          </cell>
          <cell r="D1293">
            <v>10.256550000000001</v>
          </cell>
          <cell r="E1293">
            <v>-2.9780000000000001E-2</v>
          </cell>
          <cell r="F1293">
            <v>-0.30542000000000002</v>
          </cell>
        </row>
        <row r="1294">
          <cell r="A1294" t="str">
            <v>Unemployment Rate</v>
          </cell>
          <cell r="B1294">
            <v>6.5667</v>
          </cell>
          <cell r="C1294">
            <v>5.1833</v>
          </cell>
          <cell r="D1294">
            <v>-1.3834</v>
          </cell>
          <cell r="E1294">
            <v>3.9399999999999999E-3</v>
          </cell>
          <cell r="F1294">
            <v>-5.4599999999999996E-3</v>
          </cell>
        </row>
        <row r="1296">
          <cell r="A1296" t="str">
            <v xml:space="preserve">Oregon              </v>
          </cell>
        </row>
        <row r="1297">
          <cell r="A1297" t="str">
            <v>Measure</v>
          </cell>
          <cell r="B1297" t="str">
            <v>Employment_Retention_Rate</v>
          </cell>
          <cell r="C1297" t="str">
            <v>Year</v>
          </cell>
        </row>
        <row r="1298">
          <cell r="A1298" t="str">
            <v>State Fips Code</v>
          </cell>
          <cell r="B1298">
            <v>41</v>
          </cell>
          <cell r="C1298">
            <v>2011</v>
          </cell>
        </row>
        <row r="1299">
          <cell r="A1299" t="str">
            <v>Actual Outcome</v>
          </cell>
          <cell r="B1299">
            <v>81.099999999999994</v>
          </cell>
          <cell r="C1299">
            <v>2011</v>
          </cell>
        </row>
        <row r="1300">
          <cell r="A1300" t="str">
            <v>Total Adjustment</v>
          </cell>
          <cell r="B1300">
            <v>0</v>
          </cell>
          <cell r="C1300">
            <v>2013</v>
          </cell>
        </row>
        <row r="1301">
          <cell r="A1301" t="str">
            <v>Target</v>
          </cell>
          <cell r="B1301">
            <v>81.099999999999994</v>
          </cell>
          <cell r="C1301">
            <v>2013</v>
          </cell>
        </row>
        <row r="1303">
          <cell r="A1303" t="str">
            <v>Variables</v>
          </cell>
          <cell r="B1303" t="str">
            <v>Base_Year</v>
          </cell>
          <cell r="C1303" t="str">
            <v>Current_Values</v>
          </cell>
          <cell r="D1303" t="str">
            <v>Difference</v>
          </cell>
          <cell r="E1303" t="str">
            <v>Weights</v>
          </cell>
          <cell r="F1303" t="str">
            <v>Effect_Per_Factor</v>
          </cell>
        </row>
        <row r="1304">
          <cell r="A1304" t="str">
            <v>Female</v>
          </cell>
          <cell r="B1304">
            <v>45.11139</v>
          </cell>
          <cell r="C1304">
            <v>45.588720000000002</v>
          </cell>
          <cell r="D1304">
            <v>0.47732000000000002</v>
          </cell>
          <cell r="E1304">
            <v>7.8280000000000002E-2</v>
          </cell>
          <cell r="F1304">
            <v>3.7359999999999997E-2</v>
          </cell>
        </row>
        <row r="1305">
          <cell r="A1305" t="str">
            <v>Age 26-35</v>
          </cell>
          <cell r="B1305">
            <v>25.0928</v>
          </cell>
          <cell r="C1305">
            <v>25.035550000000001</v>
          </cell>
          <cell r="D1305">
            <v>-5.7250000000000002E-2</v>
          </cell>
          <cell r="E1305">
            <v>2.794E-2</v>
          </cell>
          <cell r="F1305">
            <v>-1.6000000000000001E-3</v>
          </cell>
        </row>
        <row r="1306">
          <cell r="A1306" t="str">
            <v>Age 36-45</v>
          </cell>
          <cell r="B1306">
            <v>21.32479</v>
          </cell>
          <cell r="C1306">
            <v>21.62135</v>
          </cell>
          <cell r="D1306">
            <v>0.29655999999999999</v>
          </cell>
          <cell r="E1306">
            <v>1.235E-2</v>
          </cell>
          <cell r="F1306">
            <v>3.6600000000000001E-3</v>
          </cell>
        </row>
        <row r="1307">
          <cell r="A1307" t="str">
            <v>Age 46-55</v>
          </cell>
          <cell r="B1307">
            <v>20.90691</v>
          </cell>
          <cell r="C1307">
            <v>22.053789999999999</v>
          </cell>
          <cell r="D1307">
            <v>1.1468700000000001</v>
          </cell>
          <cell r="E1307">
            <v>1.6160000000000001E-2</v>
          </cell>
          <cell r="F1307">
            <v>1.8530000000000001E-2</v>
          </cell>
        </row>
        <row r="1308">
          <cell r="A1308" t="str">
            <v>Age 56-65</v>
          </cell>
          <cell r="B1308">
            <v>11.254060000000001</v>
          </cell>
          <cell r="C1308">
            <v>13.44191</v>
          </cell>
          <cell r="D1308">
            <v>2.18784</v>
          </cell>
          <cell r="E1308">
            <v>-3.024E-2</v>
          </cell>
          <cell r="F1308">
            <v>-6.6159999999999997E-2</v>
          </cell>
        </row>
        <row r="1309">
          <cell r="A1309" t="str">
            <v>Age 66+</v>
          </cell>
          <cell r="B1309">
            <v>1.9499</v>
          </cell>
          <cell r="C1309">
            <v>2.3934199999999999</v>
          </cell>
          <cell r="D1309">
            <v>0.44352000000000003</v>
          </cell>
          <cell r="E1309">
            <v>-0.47904999999999998</v>
          </cell>
          <cell r="F1309">
            <v>-0.21246999999999999</v>
          </cell>
        </row>
        <row r="1310">
          <cell r="A1310" t="str">
            <v>Hispanic</v>
          </cell>
          <cell r="B1310">
            <v>11.767440000000001</v>
          </cell>
          <cell r="C1310">
            <v>12.08752</v>
          </cell>
          <cell r="D1310">
            <v>0.32007000000000002</v>
          </cell>
          <cell r="E1310">
            <v>1.2600000000000001E-3</v>
          </cell>
          <cell r="F1310">
            <v>4.0000000000000002E-4</v>
          </cell>
        </row>
        <row r="1311">
          <cell r="A1311" t="str">
            <v>Asian</v>
          </cell>
          <cell r="B1311">
            <v>1.8970199999999999</v>
          </cell>
          <cell r="C1311">
            <v>2.5137200000000002</v>
          </cell>
          <cell r="D1311">
            <v>0.61670000000000003</v>
          </cell>
          <cell r="E1311">
            <v>3.1440000000000003E-2</v>
          </cell>
          <cell r="F1311">
            <v>1.9390000000000001E-2</v>
          </cell>
        </row>
        <row r="1312">
          <cell r="A1312" t="str">
            <v>African American</v>
          </cell>
          <cell r="B1312">
            <v>2.43662</v>
          </cell>
          <cell r="C1312">
            <v>3.1859999999999999</v>
          </cell>
          <cell r="D1312">
            <v>0.74938000000000005</v>
          </cell>
          <cell r="E1312">
            <v>-6.336E-2</v>
          </cell>
          <cell r="F1312">
            <v>-4.7480000000000001E-2</v>
          </cell>
        </row>
        <row r="1313">
          <cell r="A1313" t="str">
            <v>Native Hawaiian or Pacific Islander</v>
          </cell>
          <cell r="B1313">
            <v>0.68150999999999995</v>
          </cell>
          <cell r="C1313">
            <v>0.71531999999999996</v>
          </cell>
          <cell r="D1313">
            <v>3.381E-2</v>
          </cell>
          <cell r="E1313">
            <v>-1.4019999999999999E-2</v>
          </cell>
          <cell r="F1313">
            <v>-4.6999999999999999E-4</v>
          </cell>
        </row>
        <row r="1314">
          <cell r="A1314" t="str">
            <v>American Indian or Alaska Native</v>
          </cell>
          <cell r="B1314">
            <v>1.9306700000000001</v>
          </cell>
          <cell r="C1314">
            <v>1.52817</v>
          </cell>
          <cell r="D1314">
            <v>-0.40250000000000002</v>
          </cell>
          <cell r="E1314">
            <v>-9.4030000000000002E-2</v>
          </cell>
          <cell r="F1314">
            <v>3.7850000000000002E-2</v>
          </cell>
        </row>
        <row r="1315">
          <cell r="A1315" t="str">
            <v>Multiple Races</v>
          </cell>
          <cell r="B1315">
            <v>3.9740899999999999</v>
          </cell>
          <cell r="C1315">
            <v>3.4126400000000001</v>
          </cell>
          <cell r="D1315">
            <v>-0.56145</v>
          </cell>
          <cell r="E1315">
            <v>-6.2359999999999999E-2</v>
          </cell>
          <cell r="F1315">
            <v>3.5009999999999999E-2</v>
          </cell>
        </row>
        <row r="1316">
          <cell r="A1316" t="str">
            <v>Highschool Dropout</v>
          </cell>
          <cell r="B1316">
            <v>17.598199999999999</v>
          </cell>
          <cell r="C1316">
            <v>14.74255</v>
          </cell>
          <cell r="D1316">
            <v>-2.8556499999999998</v>
          </cell>
          <cell r="E1316">
            <v>-9.1910000000000006E-2</v>
          </cell>
          <cell r="F1316">
            <v>0.26245000000000002</v>
          </cell>
        </row>
        <row r="1317">
          <cell r="A1317" t="str">
            <v>AA or PS</v>
          </cell>
          <cell r="B1317">
            <v>7.9381399999999998</v>
          </cell>
          <cell r="C1317">
            <v>10.46228</v>
          </cell>
          <cell r="D1317">
            <v>2.5241400000000001</v>
          </cell>
          <cell r="E1317">
            <v>-6.0000000000000002E-5</v>
          </cell>
          <cell r="F1317">
            <v>-1.4999999999999999E-4</v>
          </cell>
        </row>
        <row r="1318">
          <cell r="A1318" t="str">
            <v>BA or MA+</v>
          </cell>
          <cell r="B1318">
            <v>18.028680000000001</v>
          </cell>
          <cell r="C1318">
            <v>18.491219999999998</v>
          </cell>
          <cell r="D1318">
            <v>0.46253</v>
          </cell>
          <cell r="E1318">
            <v>4.1209999999999997E-2</v>
          </cell>
          <cell r="F1318">
            <v>1.9060000000000001E-2</v>
          </cell>
        </row>
        <row r="1319">
          <cell r="A1319" t="str">
            <v>Disabled</v>
          </cell>
          <cell r="B1319">
            <v>3.6840000000000002</v>
          </cell>
          <cell r="C1319">
            <v>4.65937</v>
          </cell>
          <cell r="D1319">
            <v>0.97536999999999996</v>
          </cell>
          <cell r="E1319">
            <v>-5.5059999999999998E-2</v>
          </cell>
          <cell r="F1319">
            <v>-5.3699999999999998E-2</v>
          </cell>
        </row>
        <row r="1320">
          <cell r="A1320" t="str">
            <v>Veterans</v>
          </cell>
          <cell r="B1320">
            <v>9.0279600000000002</v>
          </cell>
          <cell r="C1320">
            <v>9.1175300000000004</v>
          </cell>
          <cell r="D1320">
            <v>8.9569999999999997E-2</v>
          </cell>
          <cell r="E1320">
            <v>-5.0139999999999997E-2</v>
          </cell>
          <cell r="F1320">
            <v>-4.4900000000000001E-3</v>
          </cell>
        </row>
        <row r="1321">
          <cell r="A1321" t="str">
            <v>Wage Before Participation</v>
          </cell>
          <cell r="B1321">
            <v>70.491789999999995</v>
          </cell>
          <cell r="C1321">
            <v>75.953220000000002</v>
          </cell>
          <cell r="D1321">
            <v>5.46143</v>
          </cell>
          <cell r="E1321">
            <v>4.863E-2</v>
          </cell>
          <cell r="F1321">
            <v>0.26557999999999998</v>
          </cell>
        </row>
        <row r="1322">
          <cell r="A1322" t="str">
            <v>Coenrolled in WP</v>
          </cell>
          <cell r="B1322">
            <v>91.183449999999993</v>
          </cell>
          <cell r="C1322">
            <v>96.710099999999997</v>
          </cell>
          <cell r="D1322">
            <v>5.5266599999999997</v>
          </cell>
          <cell r="E1322">
            <v>-1.5219999999999999E-2</v>
          </cell>
          <cell r="F1322">
            <v>-8.4129999999999996E-2</v>
          </cell>
        </row>
        <row r="1323">
          <cell r="A1323" t="str">
            <v>Limited English</v>
          </cell>
          <cell r="B1323">
            <v>0.12395</v>
          </cell>
          <cell r="C1323">
            <v>9.5009999999999997E-2</v>
          </cell>
          <cell r="D1323">
            <v>-2.894E-2</v>
          </cell>
          <cell r="E1323">
            <v>8.2900000000000005E-3</v>
          </cell>
          <cell r="F1323">
            <v>-2.4000000000000001E-4</v>
          </cell>
        </row>
        <row r="1324">
          <cell r="A1324" t="str">
            <v>Single Parent</v>
          </cell>
          <cell r="B1324">
            <v>0.15637999999999999</v>
          </cell>
          <cell r="C1324">
            <v>0.24973000000000001</v>
          </cell>
          <cell r="D1324">
            <v>9.3340000000000006E-2</v>
          </cell>
          <cell r="E1324">
            <v>6.7299999999999999E-3</v>
          </cell>
          <cell r="F1324">
            <v>6.3000000000000003E-4</v>
          </cell>
        </row>
        <row r="1325">
          <cell r="A1325" t="str">
            <v>Low Income</v>
          </cell>
          <cell r="B1325">
            <v>48.567059999999998</v>
          </cell>
          <cell r="C1325">
            <v>50.670470000000002</v>
          </cell>
          <cell r="D1325">
            <v>2.1034099999999998</v>
          </cell>
          <cell r="E1325">
            <v>3.0899999999999999E-3</v>
          </cell>
          <cell r="F1325">
            <v>6.5100000000000002E-3</v>
          </cell>
        </row>
        <row r="1326">
          <cell r="A1326" t="str">
            <v>Homeless</v>
          </cell>
          <cell r="B1326">
            <v>3.6478000000000002</v>
          </cell>
          <cell r="C1326">
            <v>4.2535299999999996</v>
          </cell>
          <cell r="D1326">
            <v>0.60572999999999999</v>
          </cell>
          <cell r="E1326">
            <v>-6.4189999999999997E-2</v>
          </cell>
          <cell r="F1326">
            <v>-3.8879999999999998E-2</v>
          </cell>
        </row>
        <row r="1327">
          <cell r="A1327" t="str">
            <v>Offender</v>
          </cell>
          <cell r="B1327">
            <v>7.7971899999999996</v>
          </cell>
          <cell r="C1327">
            <v>9.2643900000000006</v>
          </cell>
          <cell r="D1327">
            <v>1.4672000000000001</v>
          </cell>
          <cell r="E1327">
            <v>-4.2569999999999997E-2</v>
          </cell>
          <cell r="F1327">
            <v>-6.2460000000000002E-2</v>
          </cell>
        </row>
        <row r="1328">
          <cell r="A1328" t="str">
            <v>UI Claimant</v>
          </cell>
          <cell r="B1328">
            <v>47.050710000000002</v>
          </cell>
          <cell r="C1328">
            <v>50.211730000000003</v>
          </cell>
          <cell r="D1328">
            <v>3.1610100000000001</v>
          </cell>
          <cell r="E1328">
            <v>-2.9780000000000001E-2</v>
          </cell>
          <cell r="F1328">
            <v>-9.4130000000000005E-2</v>
          </cell>
        </row>
        <row r="1329">
          <cell r="A1329" t="str">
            <v>Unemployment Rate</v>
          </cell>
          <cell r="B1329">
            <v>10.408300000000001</v>
          </cell>
          <cell r="C1329">
            <v>8.6750000000000007</v>
          </cell>
          <cell r="D1329">
            <v>-1.7333000000000001</v>
          </cell>
          <cell r="E1329">
            <v>3.9399999999999999E-3</v>
          </cell>
          <cell r="F1329">
            <v>-6.8399999999999997E-3</v>
          </cell>
        </row>
        <row r="1331">
          <cell r="A1331" t="str">
            <v xml:space="preserve">Pennsylvania        </v>
          </cell>
        </row>
        <row r="1332">
          <cell r="A1332" t="str">
            <v>Measure</v>
          </cell>
          <cell r="B1332" t="str">
            <v>Employment_Retention_Rate</v>
          </cell>
          <cell r="C1332" t="str">
            <v>Year</v>
          </cell>
        </row>
        <row r="1333">
          <cell r="A1333" t="str">
            <v>State Fips Code</v>
          </cell>
          <cell r="B1333">
            <v>42</v>
          </cell>
          <cell r="C1333">
            <v>2011</v>
          </cell>
        </row>
        <row r="1334">
          <cell r="A1334" t="str">
            <v>Actual Outcome</v>
          </cell>
          <cell r="B1334">
            <v>82.9</v>
          </cell>
          <cell r="C1334">
            <v>2011</v>
          </cell>
        </row>
        <row r="1335">
          <cell r="A1335" t="str">
            <v>Total Adjustment</v>
          </cell>
          <cell r="B1335">
            <v>0.7</v>
          </cell>
          <cell r="C1335">
            <v>2013</v>
          </cell>
        </row>
        <row r="1336">
          <cell r="A1336" t="str">
            <v>Target</v>
          </cell>
          <cell r="B1336">
            <v>83.6</v>
          </cell>
          <cell r="C1336">
            <v>2013</v>
          </cell>
        </row>
        <row r="1338">
          <cell r="A1338" t="str">
            <v>Variables</v>
          </cell>
          <cell r="B1338" t="str">
            <v>Base_Year</v>
          </cell>
          <cell r="C1338" t="str">
            <v>Current_Values</v>
          </cell>
          <cell r="D1338" t="str">
            <v>Difference</v>
          </cell>
          <cell r="E1338" t="str">
            <v>Weights</v>
          </cell>
          <cell r="F1338" t="str">
            <v>Effect_Per_Factor</v>
          </cell>
        </row>
        <row r="1339">
          <cell r="A1339" t="str">
            <v>Female</v>
          </cell>
          <cell r="B1339">
            <v>42.276809999999998</v>
          </cell>
          <cell r="C1339">
            <v>47.590269999999997</v>
          </cell>
          <cell r="D1339">
            <v>5.3134600000000001</v>
          </cell>
          <cell r="E1339">
            <v>7.8280000000000002E-2</v>
          </cell>
          <cell r="F1339">
            <v>0.41593000000000002</v>
          </cell>
        </row>
        <row r="1340">
          <cell r="A1340" t="str">
            <v>Age 26-35</v>
          </cell>
          <cell r="B1340">
            <v>26.547000000000001</v>
          </cell>
          <cell r="C1340">
            <v>25.115320000000001</v>
          </cell>
          <cell r="D1340">
            <v>-1.4316800000000001</v>
          </cell>
          <cell r="E1340">
            <v>2.794E-2</v>
          </cell>
          <cell r="F1340">
            <v>-0.04</v>
          </cell>
        </row>
        <row r="1341">
          <cell r="A1341" t="str">
            <v>Age 36-45</v>
          </cell>
          <cell r="B1341">
            <v>23.523849999999999</v>
          </cell>
          <cell r="C1341">
            <v>22.013680000000001</v>
          </cell>
          <cell r="D1341">
            <v>-1.5101800000000001</v>
          </cell>
          <cell r="E1341">
            <v>1.235E-2</v>
          </cell>
          <cell r="F1341">
            <v>-1.864E-2</v>
          </cell>
        </row>
        <row r="1342">
          <cell r="A1342" t="str">
            <v>Age 46-55</v>
          </cell>
          <cell r="B1342">
            <v>19.933869999999999</v>
          </cell>
          <cell r="C1342">
            <v>21.266100000000002</v>
          </cell>
          <cell r="D1342">
            <v>1.3322400000000001</v>
          </cell>
          <cell r="E1342">
            <v>1.6160000000000001E-2</v>
          </cell>
          <cell r="F1342">
            <v>2.1530000000000001E-2</v>
          </cell>
        </row>
        <row r="1343">
          <cell r="A1343" t="str">
            <v>Age 56-65</v>
          </cell>
          <cell r="B1343">
            <v>6.9280400000000002</v>
          </cell>
          <cell r="C1343">
            <v>8.0165400000000009</v>
          </cell>
          <cell r="D1343">
            <v>1.0885</v>
          </cell>
          <cell r="E1343">
            <v>-3.024E-2</v>
          </cell>
          <cell r="F1343">
            <v>-3.2919999999999998E-2</v>
          </cell>
        </row>
        <row r="1344">
          <cell r="A1344" t="str">
            <v>Age 66+</v>
          </cell>
          <cell r="B1344">
            <v>0.50385999999999997</v>
          </cell>
          <cell r="C1344">
            <v>0.89073000000000002</v>
          </cell>
          <cell r="D1344">
            <v>0.38686999999999999</v>
          </cell>
          <cell r="E1344">
            <v>-0.47904999999999998</v>
          </cell>
          <cell r="F1344">
            <v>-0.18532999999999999</v>
          </cell>
        </row>
        <row r="1345">
          <cell r="A1345" t="str">
            <v>Hispanic</v>
          </cell>
          <cell r="B1345">
            <v>5.2023099999999998</v>
          </cell>
          <cell r="C1345">
            <v>5.5048899999999996</v>
          </cell>
          <cell r="D1345">
            <v>0.30258000000000002</v>
          </cell>
          <cell r="E1345">
            <v>1.2600000000000001E-3</v>
          </cell>
          <cell r="F1345">
            <v>3.8000000000000002E-4</v>
          </cell>
        </row>
        <row r="1346">
          <cell r="A1346" t="str">
            <v>Asian</v>
          </cell>
          <cell r="B1346">
            <v>1.1560699999999999</v>
          </cell>
          <cell r="C1346">
            <v>0.87878999999999996</v>
          </cell>
          <cell r="D1346">
            <v>-0.27728000000000003</v>
          </cell>
          <cell r="E1346">
            <v>3.1440000000000003E-2</v>
          </cell>
          <cell r="F1346">
            <v>-8.7200000000000003E-3</v>
          </cell>
        </row>
        <row r="1347">
          <cell r="A1347" t="str">
            <v>African American</v>
          </cell>
          <cell r="B1347">
            <v>27.48142</v>
          </cell>
          <cell r="C1347">
            <v>20.212240000000001</v>
          </cell>
          <cell r="D1347">
            <v>-7.2691800000000004</v>
          </cell>
          <cell r="E1347">
            <v>-6.336E-2</v>
          </cell>
          <cell r="F1347">
            <v>0.46059</v>
          </cell>
        </row>
        <row r="1348">
          <cell r="A1348" t="str">
            <v>Native Hawaiian or Pacific Islander</v>
          </cell>
          <cell r="B1348">
            <v>9.9089999999999998E-2</v>
          </cell>
          <cell r="C1348">
            <v>8.2900000000000001E-2</v>
          </cell>
          <cell r="D1348">
            <v>-1.619E-2</v>
          </cell>
          <cell r="E1348">
            <v>-1.4019999999999999E-2</v>
          </cell>
          <cell r="F1348">
            <v>2.3000000000000001E-4</v>
          </cell>
        </row>
        <row r="1349">
          <cell r="A1349" t="str">
            <v>American Indian or Alaska Native</v>
          </cell>
          <cell r="B1349">
            <v>0.28076000000000001</v>
          </cell>
          <cell r="C1349">
            <v>0.43110999999999999</v>
          </cell>
          <cell r="D1349">
            <v>0.15035000000000001</v>
          </cell>
          <cell r="E1349">
            <v>-9.4030000000000002E-2</v>
          </cell>
          <cell r="F1349">
            <v>-1.414E-2</v>
          </cell>
        </row>
        <row r="1350">
          <cell r="A1350" t="str">
            <v>Multiple Races</v>
          </cell>
          <cell r="B1350">
            <v>1.5194099999999999</v>
          </cell>
          <cell r="C1350">
            <v>1.44255</v>
          </cell>
          <cell r="D1350">
            <v>-7.6859999999999998E-2</v>
          </cell>
          <cell r="E1350">
            <v>-6.2359999999999999E-2</v>
          </cell>
          <cell r="F1350">
            <v>4.79E-3</v>
          </cell>
        </row>
        <row r="1351">
          <cell r="A1351" t="str">
            <v>Highschool Dropout</v>
          </cell>
          <cell r="B1351">
            <v>7.3223000000000003</v>
          </cell>
          <cell r="C1351">
            <v>5.9603999999999999</v>
          </cell>
          <cell r="D1351">
            <v>-1.3619000000000001</v>
          </cell>
          <cell r="E1351">
            <v>-9.1910000000000006E-2</v>
          </cell>
          <cell r="F1351">
            <v>0.12517</v>
          </cell>
        </row>
        <row r="1352">
          <cell r="A1352" t="str">
            <v>AA or PS</v>
          </cell>
          <cell r="B1352">
            <v>8.9191800000000008</v>
          </cell>
          <cell r="C1352">
            <v>9.9603999999999999</v>
          </cell>
          <cell r="D1352">
            <v>1.04121</v>
          </cell>
          <cell r="E1352">
            <v>-6.0000000000000002E-5</v>
          </cell>
          <cell r="F1352">
            <v>-6.0000000000000002E-5</v>
          </cell>
        </row>
        <row r="1353">
          <cell r="A1353" t="str">
            <v>BA or MA+</v>
          </cell>
          <cell r="B1353">
            <v>8.3933800000000005</v>
          </cell>
          <cell r="C1353">
            <v>10.732670000000001</v>
          </cell>
          <cell r="D1353">
            <v>2.3392900000000001</v>
          </cell>
          <cell r="E1353">
            <v>4.1209999999999997E-2</v>
          </cell>
          <cell r="F1353">
            <v>9.64E-2</v>
          </cell>
        </row>
        <row r="1354">
          <cell r="A1354" t="str">
            <v>Disabled</v>
          </cell>
          <cell r="B1354">
            <v>4.2670399999999997</v>
          </cell>
          <cell r="C1354">
            <v>5.5034200000000002</v>
          </cell>
          <cell r="D1354">
            <v>1.23638</v>
          </cell>
          <cell r="E1354">
            <v>-5.5059999999999998E-2</v>
          </cell>
          <cell r="F1354">
            <v>-6.8070000000000006E-2</v>
          </cell>
        </row>
        <row r="1355">
          <cell r="A1355" t="str">
            <v>Veterans</v>
          </cell>
          <cell r="B1355">
            <v>7.4633900000000004</v>
          </cell>
          <cell r="C1355">
            <v>7.2689700000000004</v>
          </cell>
          <cell r="D1355">
            <v>-0.19442000000000001</v>
          </cell>
          <cell r="E1355">
            <v>-5.0139999999999997E-2</v>
          </cell>
          <cell r="F1355">
            <v>9.75E-3</v>
          </cell>
        </row>
        <row r="1356">
          <cell r="A1356" t="str">
            <v>Wage Before Participation</v>
          </cell>
          <cell r="B1356">
            <v>52.306719999999999</v>
          </cell>
          <cell r="C1356">
            <v>55.892989999999998</v>
          </cell>
          <cell r="D1356">
            <v>3.5862599999999998</v>
          </cell>
          <cell r="E1356">
            <v>4.863E-2</v>
          </cell>
          <cell r="F1356">
            <v>0.1744</v>
          </cell>
        </row>
        <row r="1357">
          <cell r="A1357" t="str">
            <v>Coenrolled in WP</v>
          </cell>
          <cell r="B1357">
            <v>72.870410000000007</v>
          </cell>
          <cell r="C1357">
            <v>87.895660000000007</v>
          </cell>
          <cell r="D1357">
            <v>15.02524</v>
          </cell>
          <cell r="E1357">
            <v>-1.5219999999999999E-2</v>
          </cell>
          <cell r="F1357">
            <v>-0.22872999999999999</v>
          </cell>
        </row>
        <row r="1358">
          <cell r="A1358" t="str">
            <v>Limited English</v>
          </cell>
          <cell r="B1358">
            <v>0.87617</v>
          </cell>
          <cell r="C1358">
            <v>1.10869</v>
          </cell>
          <cell r="D1358">
            <v>0.23252</v>
          </cell>
          <cell r="E1358">
            <v>8.2900000000000005E-3</v>
          </cell>
          <cell r="F1358">
            <v>1.9300000000000001E-3</v>
          </cell>
        </row>
        <row r="1359">
          <cell r="A1359" t="str">
            <v>Single Parent</v>
          </cell>
          <cell r="B1359">
            <v>10.496589999999999</v>
          </cell>
          <cell r="C1359">
            <v>11.581860000000001</v>
          </cell>
          <cell r="D1359">
            <v>1.08527</v>
          </cell>
          <cell r="E1359">
            <v>6.7299999999999999E-3</v>
          </cell>
          <cell r="F1359">
            <v>7.3000000000000001E-3</v>
          </cell>
        </row>
        <row r="1360">
          <cell r="A1360" t="str">
            <v>Low Income</v>
          </cell>
          <cell r="B1360">
            <v>28.58812</v>
          </cell>
          <cell r="C1360">
            <v>30.904769999999999</v>
          </cell>
          <cell r="D1360">
            <v>2.3166500000000001</v>
          </cell>
          <cell r="E1360">
            <v>3.0899999999999999E-3</v>
          </cell>
          <cell r="F1360">
            <v>7.1700000000000002E-3</v>
          </cell>
        </row>
        <row r="1361">
          <cell r="A1361" t="str">
            <v>Homeless</v>
          </cell>
          <cell r="B1361">
            <v>1.03193</v>
          </cell>
          <cell r="C1361">
            <v>1.1680900000000001</v>
          </cell>
          <cell r="D1361">
            <v>0.13614999999999999</v>
          </cell>
          <cell r="E1361">
            <v>-6.4189999999999997E-2</v>
          </cell>
          <cell r="F1361">
            <v>-8.7399999999999995E-3</v>
          </cell>
        </row>
        <row r="1362">
          <cell r="A1362" t="str">
            <v>Offender</v>
          </cell>
          <cell r="B1362">
            <v>11.838010000000001</v>
          </cell>
          <cell r="C1362">
            <v>8.8101400000000005</v>
          </cell>
          <cell r="D1362">
            <v>-3.0278700000000001</v>
          </cell>
          <cell r="E1362">
            <v>-4.2569999999999997E-2</v>
          </cell>
          <cell r="F1362">
            <v>0.12891</v>
          </cell>
        </row>
        <row r="1363">
          <cell r="A1363" t="str">
            <v>UI Claimant</v>
          </cell>
          <cell r="B1363">
            <v>41.635829999999999</v>
          </cell>
          <cell r="C1363">
            <v>48.19802</v>
          </cell>
          <cell r="D1363">
            <v>6.5621900000000002</v>
          </cell>
          <cell r="E1363">
            <v>-2.9780000000000001E-2</v>
          </cell>
          <cell r="F1363">
            <v>-0.19541</v>
          </cell>
        </row>
        <row r="1364">
          <cell r="A1364" t="str">
            <v>Unemployment Rate</v>
          </cell>
          <cell r="B1364">
            <v>8.2166999999999994</v>
          </cell>
          <cell r="C1364">
            <v>8</v>
          </cell>
          <cell r="D1364">
            <v>-0.2167</v>
          </cell>
          <cell r="E1364">
            <v>3.9399999999999999E-3</v>
          </cell>
          <cell r="F1364">
            <v>-8.4999999999999995E-4</v>
          </cell>
        </row>
        <row r="1366">
          <cell r="A1366" t="str">
            <v xml:space="preserve">Rhode Island        </v>
          </cell>
        </row>
        <row r="1367">
          <cell r="A1367" t="str">
            <v>Measure</v>
          </cell>
          <cell r="B1367" t="str">
            <v>Employment_Retention_Rate</v>
          </cell>
          <cell r="C1367" t="str">
            <v>Year</v>
          </cell>
        </row>
        <row r="1368">
          <cell r="A1368" t="str">
            <v>State Fips Code</v>
          </cell>
          <cell r="B1368">
            <v>44</v>
          </cell>
          <cell r="C1368">
            <v>2011</v>
          </cell>
        </row>
        <row r="1369">
          <cell r="A1369" t="str">
            <v>Actual Outcome</v>
          </cell>
          <cell r="B1369">
            <v>86.4</v>
          </cell>
          <cell r="C1369">
            <v>2011</v>
          </cell>
        </row>
        <row r="1370">
          <cell r="A1370" t="str">
            <v>Total Adjustment</v>
          </cell>
          <cell r="B1370">
            <v>0</v>
          </cell>
          <cell r="C1370">
            <v>2013</v>
          </cell>
        </row>
        <row r="1371">
          <cell r="A1371" t="str">
            <v>Target</v>
          </cell>
          <cell r="B1371">
            <v>86.4</v>
          </cell>
          <cell r="C1371">
            <v>2013</v>
          </cell>
        </row>
        <row r="1373">
          <cell r="A1373" t="str">
            <v>Variables</v>
          </cell>
          <cell r="B1373" t="str">
            <v>Base_Year</v>
          </cell>
          <cell r="C1373" t="str">
            <v>Current_Values</v>
          </cell>
          <cell r="D1373" t="str">
            <v>Difference</v>
          </cell>
          <cell r="E1373" t="str">
            <v>Weights</v>
          </cell>
          <cell r="F1373" t="str">
            <v>Effect_Per_Factor</v>
          </cell>
        </row>
        <row r="1374">
          <cell r="A1374" t="str">
            <v>Female</v>
          </cell>
          <cell r="B1374">
            <v>58.508769999999998</v>
          </cell>
          <cell r="C1374">
            <v>59.4041</v>
          </cell>
          <cell r="D1374">
            <v>0.89532</v>
          </cell>
          <cell r="E1374">
            <v>7.8280000000000002E-2</v>
          </cell>
          <cell r="F1374">
            <v>7.0080000000000003E-2</v>
          </cell>
        </row>
        <row r="1375">
          <cell r="A1375" t="str">
            <v>Age 26-35</v>
          </cell>
          <cell r="B1375">
            <v>26.491230000000002</v>
          </cell>
          <cell r="C1375">
            <v>26.256979999999999</v>
          </cell>
          <cell r="D1375">
            <v>-0.23424</v>
          </cell>
          <cell r="E1375">
            <v>2.794E-2</v>
          </cell>
          <cell r="F1375">
            <v>-6.5500000000000003E-3</v>
          </cell>
        </row>
        <row r="1376">
          <cell r="A1376" t="str">
            <v>Age 36-45</v>
          </cell>
          <cell r="B1376">
            <v>20.877189999999999</v>
          </cell>
          <cell r="C1376">
            <v>20.484169999999999</v>
          </cell>
          <cell r="D1376">
            <v>-0.39301999999999998</v>
          </cell>
          <cell r="E1376">
            <v>1.235E-2</v>
          </cell>
          <cell r="F1376">
            <v>-4.8500000000000001E-3</v>
          </cell>
        </row>
        <row r="1377">
          <cell r="A1377" t="str">
            <v>Age 46-55</v>
          </cell>
          <cell r="B1377">
            <v>16.403510000000001</v>
          </cell>
          <cell r="C1377">
            <v>18.063310000000001</v>
          </cell>
          <cell r="D1377">
            <v>1.65981</v>
          </cell>
          <cell r="E1377">
            <v>1.6160000000000001E-2</v>
          </cell>
          <cell r="F1377">
            <v>2.682E-2</v>
          </cell>
        </row>
        <row r="1378">
          <cell r="A1378" t="str">
            <v>Age 56-65</v>
          </cell>
          <cell r="B1378">
            <v>5.7017499999999997</v>
          </cell>
          <cell r="C1378">
            <v>5.7728099999999998</v>
          </cell>
          <cell r="D1378">
            <v>7.1059999999999998E-2</v>
          </cell>
          <cell r="E1378">
            <v>-3.024E-2</v>
          </cell>
          <cell r="F1378">
            <v>-2.15E-3</v>
          </cell>
        </row>
        <row r="1379">
          <cell r="A1379" t="str">
            <v>Age 66+</v>
          </cell>
          <cell r="B1379">
            <v>0.61404000000000003</v>
          </cell>
          <cell r="C1379">
            <v>0.37243999999999999</v>
          </cell>
          <cell r="D1379">
            <v>-0.24160000000000001</v>
          </cell>
          <cell r="E1379">
            <v>-0.47904999999999998</v>
          </cell>
          <cell r="F1379">
            <v>0.11574</v>
          </cell>
        </row>
        <row r="1380">
          <cell r="A1380" t="str">
            <v>Hispanic</v>
          </cell>
          <cell r="B1380">
            <v>21.785029999999999</v>
          </cell>
          <cell r="C1380">
            <v>24.485600000000002</v>
          </cell>
          <cell r="D1380">
            <v>2.7005699999999999</v>
          </cell>
          <cell r="E1380">
            <v>1.2600000000000001E-3</v>
          </cell>
          <cell r="F1380">
            <v>3.3999999999999998E-3</v>
          </cell>
        </row>
        <row r="1381">
          <cell r="A1381" t="str">
            <v>Asian</v>
          </cell>
          <cell r="B1381">
            <v>2.4952000000000001</v>
          </cell>
          <cell r="C1381">
            <v>3.2921800000000001</v>
          </cell>
          <cell r="D1381">
            <v>0.79698000000000002</v>
          </cell>
          <cell r="E1381">
            <v>3.1440000000000003E-2</v>
          </cell>
          <cell r="F1381">
            <v>2.5059999999999999E-2</v>
          </cell>
        </row>
        <row r="1382">
          <cell r="A1382" t="str">
            <v>African American</v>
          </cell>
          <cell r="B1382">
            <v>20.345490000000002</v>
          </cell>
          <cell r="C1382">
            <v>14.81481</v>
          </cell>
          <cell r="D1382">
            <v>-5.5306699999999998</v>
          </cell>
          <cell r="E1382">
            <v>-6.336E-2</v>
          </cell>
          <cell r="F1382">
            <v>0.35043000000000002</v>
          </cell>
        </row>
        <row r="1383">
          <cell r="A1383" t="str">
            <v>Native Hawaiian or Pacific Islander</v>
          </cell>
          <cell r="B1383">
            <v>0.38388</v>
          </cell>
          <cell r="C1383">
            <v>0.20576</v>
          </cell>
          <cell r="D1383">
            <v>-0.17812</v>
          </cell>
          <cell r="E1383">
            <v>-1.4019999999999999E-2</v>
          </cell>
          <cell r="F1383">
            <v>2.5000000000000001E-3</v>
          </cell>
        </row>
        <row r="1384">
          <cell r="A1384" t="str">
            <v>American Indian or Alaska Native</v>
          </cell>
          <cell r="B1384">
            <v>1.2476</v>
          </cell>
          <cell r="C1384">
            <v>0.41152</v>
          </cell>
          <cell r="D1384">
            <v>-0.83608000000000005</v>
          </cell>
          <cell r="E1384">
            <v>-9.4030000000000002E-2</v>
          </cell>
          <cell r="F1384">
            <v>7.8609999999999999E-2</v>
          </cell>
        </row>
        <row r="1385">
          <cell r="A1385" t="str">
            <v>Multiple Races</v>
          </cell>
          <cell r="B1385">
            <v>3.7427999999999999</v>
          </cell>
          <cell r="C1385">
            <v>4.5267499999999998</v>
          </cell>
          <cell r="D1385">
            <v>0.78395000000000004</v>
          </cell>
          <cell r="E1385">
            <v>-6.2359999999999999E-2</v>
          </cell>
          <cell r="F1385">
            <v>-4.8890000000000003E-2</v>
          </cell>
        </row>
        <row r="1386">
          <cell r="A1386" t="str">
            <v>Highschool Dropout</v>
          </cell>
          <cell r="B1386">
            <v>8.9120399999999993</v>
          </cell>
          <cell r="C1386">
            <v>10.62176</v>
          </cell>
          <cell r="D1386">
            <v>1.7097199999999999</v>
          </cell>
          <cell r="E1386">
            <v>-9.1910000000000006E-2</v>
          </cell>
          <cell r="F1386">
            <v>-0.15712999999999999</v>
          </cell>
        </row>
        <row r="1387">
          <cell r="A1387" t="str">
            <v>AA or PS</v>
          </cell>
          <cell r="B1387">
            <v>7.0601900000000004</v>
          </cell>
          <cell r="C1387">
            <v>7.2538900000000002</v>
          </cell>
          <cell r="D1387">
            <v>0.19370000000000001</v>
          </cell>
          <cell r="E1387">
            <v>-6.0000000000000002E-5</v>
          </cell>
          <cell r="F1387">
            <v>-1.0000000000000001E-5</v>
          </cell>
        </row>
        <row r="1388">
          <cell r="A1388" t="str">
            <v>BA or MA+</v>
          </cell>
          <cell r="B1388">
            <v>14.46759</v>
          </cell>
          <cell r="C1388">
            <v>14.507770000000001</v>
          </cell>
          <cell r="D1388">
            <v>4.018E-2</v>
          </cell>
          <cell r="E1388">
            <v>4.1209999999999997E-2</v>
          </cell>
          <cell r="F1388">
            <v>1.66E-3</v>
          </cell>
        </row>
        <row r="1389">
          <cell r="A1389" t="str">
            <v>Disabled</v>
          </cell>
          <cell r="B1389">
            <v>1.4072100000000001</v>
          </cell>
          <cell r="C1389">
            <v>2.2429899999999998</v>
          </cell>
          <cell r="D1389">
            <v>0.83577999999999997</v>
          </cell>
          <cell r="E1389">
            <v>-5.5059999999999998E-2</v>
          </cell>
          <cell r="F1389">
            <v>-4.6010000000000002E-2</v>
          </cell>
        </row>
        <row r="1390">
          <cell r="A1390" t="str">
            <v>Veterans</v>
          </cell>
          <cell r="B1390">
            <v>2.8947400000000001</v>
          </cell>
          <cell r="C1390">
            <v>4.0968299999999997</v>
          </cell>
          <cell r="D1390">
            <v>1.2020999999999999</v>
          </cell>
          <cell r="E1390">
            <v>-5.0139999999999997E-2</v>
          </cell>
          <cell r="F1390">
            <v>-6.0269999999999997E-2</v>
          </cell>
        </row>
        <row r="1391">
          <cell r="A1391" t="str">
            <v>Wage Before Participation</v>
          </cell>
          <cell r="B1391">
            <v>43.508769999999998</v>
          </cell>
          <cell r="C1391">
            <v>40.570180000000001</v>
          </cell>
          <cell r="D1391">
            <v>-2.9386000000000001</v>
          </cell>
          <cell r="E1391">
            <v>4.863E-2</v>
          </cell>
          <cell r="F1391">
            <v>-0.1429</v>
          </cell>
        </row>
        <row r="1392">
          <cell r="A1392" t="str">
            <v>Coenrolled in WP</v>
          </cell>
          <cell r="B1392">
            <v>95.526319999999998</v>
          </cell>
          <cell r="C1392">
            <v>95.530730000000005</v>
          </cell>
          <cell r="D1392">
            <v>4.4099999999999999E-3</v>
          </cell>
          <cell r="E1392">
            <v>-1.5219999999999999E-2</v>
          </cell>
          <cell r="F1392">
            <v>-6.9999999999999994E-5</v>
          </cell>
        </row>
        <row r="1393">
          <cell r="A1393" t="str">
            <v>Limited English</v>
          </cell>
          <cell r="B1393">
            <v>3.125</v>
          </cell>
          <cell r="C1393">
            <v>4.9222799999999998</v>
          </cell>
          <cell r="D1393">
            <v>1.79728</v>
          </cell>
          <cell r="E1393">
            <v>8.2900000000000005E-3</v>
          </cell>
          <cell r="F1393">
            <v>1.49E-2</v>
          </cell>
        </row>
        <row r="1394">
          <cell r="A1394" t="str">
            <v>Single Parent</v>
          </cell>
          <cell r="B1394">
            <v>12.15278</v>
          </cell>
          <cell r="C1394">
            <v>12.95337</v>
          </cell>
          <cell r="D1394">
            <v>0.80059000000000002</v>
          </cell>
          <cell r="E1394">
            <v>6.7299999999999999E-3</v>
          </cell>
          <cell r="F1394">
            <v>5.3899999999999998E-3</v>
          </cell>
        </row>
        <row r="1395">
          <cell r="A1395" t="str">
            <v>Low Income</v>
          </cell>
          <cell r="B1395">
            <v>48.611109999999996</v>
          </cell>
          <cell r="C1395">
            <v>60.103630000000003</v>
          </cell>
          <cell r="D1395">
            <v>11.492520000000001</v>
          </cell>
          <cell r="E1395">
            <v>3.0899999999999999E-3</v>
          </cell>
          <cell r="F1395">
            <v>3.5560000000000001E-2</v>
          </cell>
        </row>
        <row r="1396">
          <cell r="A1396" t="str">
            <v>Homeless</v>
          </cell>
          <cell r="B1396">
            <v>0.81018999999999997</v>
          </cell>
          <cell r="C1396">
            <v>0.25907000000000002</v>
          </cell>
          <cell r="D1396">
            <v>-0.55112000000000005</v>
          </cell>
          <cell r="E1396">
            <v>-6.4189999999999997E-2</v>
          </cell>
          <cell r="F1396">
            <v>3.5380000000000002E-2</v>
          </cell>
        </row>
        <row r="1397">
          <cell r="A1397" t="str">
            <v>Offender</v>
          </cell>
          <cell r="B1397">
            <v>4.7453700000000003</v>
          </cell>
          <cell r="C1397">
            <v>7.7720200000000004</v>
          </cell>
          <cell r="D1397">
            <v>3.0266500000000001</v>
          </cell>
          <cell r="E1397">
            <v>-4.2569999999999997E-2</v>
          </cell>
          <cell r="F1397">
            <v>-0.12886</v>
          </cell>
        </row>
        <row r="1398">
          <cell r="A1398" t="str">
            <v>UI Claimant</v>
          </cell>
          <cell r="B1398">
            <v>34.606479999999998</v>
          </cell>
          <cell r="C1398">
            <v>38.860100000000003</v>
          </cell>
          <cell r="D1398">
            <v>4.2536199999999997</v>
          </cell>
          <cell r="E1398">
            <v>-2.9780000000000001E-2</v>
          </cell>
          <cell r="F1398">
            <v>-0.12665999999999999</v>
          </cell>
        </row>
        <row r="1399">
          <cell r="A1399" t="str">
            <v>Unemployment Rate</v>
          </cell>
          <cell r="B1399">
            <v>11.55</v>
          </cell>
          <cell r="C1399">
            <v>10.308299999999999</v>
          </cell>
          <cell r="D1399">
            <v>-1.2417</v>
          </cell>
          <cell r="E1399">
            <v>3.9399999999999999E-3</v>
          </cell>
          <cell r="F1399">
            <v>-4.8999999999999998E-3</v>
          </cell>
        </row>
        <row r="1401">
          <cell r="A1401" t="str">
            <v xml:space="preserve">South Carolina      </v>
          </cell>
        </row>
        <row r="1402">
          <cell r="A1402" t="str">
            <v>Measure</v>
          </cell>
          <cell r="B1402" t="str">
            <v>Employment_Retention_Rate</v>
          </cell>
          <cell r="C1402" t="str">
            <v>Year</v>
          </cell>
        </row>
        <row r="1403">
          <cell r="A1403" t="str">
            <v>State Fips Code</v>
          </cell>
          <cell r="B1403">
            <v>45</v>
          </cell>
          <cell r="C1403">
            <v>2011</v>
          </cell>
        </row>
        <row r="1404">
          <cell r="A1404" t="str">
            <v>Actual Outcome</v>
          </cell>
          <cell r="B1404">
            <v>85.4</v>
          </cell>
          <cell r="C1404">
            <v>2011</v>
          </cell>
        </row>
        <row r="1405">
          <cell r="A1405" t="str">
            <v>Total Adjustment</v>
          </cell>
          <cell r="B1405">
            <v>-0.2</v>
          </cell>
          <cell r="C1405">
            <v>2013</v>
          </cell>
        </row>
        <row r="1406">
          <cell r="A1406" t="str">
            <v>Target</v>
          </cell>
          <cell r="B1406">
            <v>85.2</v>
          </cell>
          <cell r="C1406">
            <v>2013</v>
          </cell>
        </row>
        <row r="1408">
          <cell r="A1408" t="str">
            <v>Variables</v>
          </cell>
          <cell r="B1408" t="str">
            <v>Base_Year</v>
          </cell>
          <cell r="C1408" t="str">
            <v>Current_Values</v>
          </cell>
          <cell r="D1408" t="str">
            <v>Difference</v>
          </cell>
          <cell r="E1408" t="str">
            <v>Weights</v>
          </cell>
          <cell r="F1408" t="str">
            <v>Effect_Per_Factor</v>
          </cell>
        </row>
        <row r="1409">
          <cell r="A1409" t="str">
            <v>Female</v>
          </cell>
          <cell r="B1409">
            <v>59.403010000000002</v>
          </cell>
          <cell r="C1409">
            <v>60.861919999999998</v>
          </cell>
          <cell r="D1409">
            <v>1.4589000000000001</v>
          </cell>
          <cell r="E1409">
            <v>7.8280000000000002E-2</v>
          </cell>
          <cell r="F1409">
            <v>0.1142</v>
          </cell>
        </row>
        <row r="1410">
          <cell r="A1410" t="str">
            <v>Age 26-35</v>
          </cell>
          <cell r="B1410">
            <v>30.331990000000001</v>
          </cell>
          <cell r="C1410">
            <v>29.885660000000001</v>
          </cell>
          <cell r="D1410">
            <v>-0.44631999999999999</v>
          </cell>
          <cell r="E1410">
            <v>2.794E-2</v>
          </cell>
          <cell r="F1410">
            <v>-1.247E-2</v>
          </cell>
        </row>
        <row r="1411">
          <cell r="A1411" t="str">
            <v>Age 36-45</v>
          </cell>
          <cell r="B1411">
            <v>22.904150000000001</v>
          </cell>
          <cell r="C1411">
            <v>23.641159999999999</v>
          </cell>
          <cell r="D1411">
            <v>0.73701000000000005</v>
          </cell>
          <cell r="E1411">
            <v>1.235E-2</v>
          </cell>
          <cell r="F1411">
            <v>9.1000000000000004E-3</v>
          </cell>
        </row>
        <row r="1412">
          <cell r="A1412" t="str">
            <v>Age 46-55</v>
          </cell>
          <cell r="B1412">
            <v>17.761800000000001</v>
          </cell>
          <cell r="C1412">
            <v>19.824100000000001</v>
          </cell>
          <cell r="D1412">
            <v>2.0623</v>
          </cell>
          <cell r="E1412">
            <v>1.6160000000000001E-2</v>
          </cell>
          <cell r="F1412">
            <v>3.3320000000000002E-2</v>
          </cell>
        </row>
        <row r="1413">
          <cell r="A1413" t="str">
            <v>Age 56-65</v>
          </cell>
          <cell r="B1413">
            <v>5.6841699999999999</v>
          </cell>
          <cell r="C1413">
            <v>5.9454700000000003</v>
          </cell>
          <cell r="D1413">
            <v>0.26129999999999998</v>
          </cell>
          <cell r="E1413">
            <v>-3.024E-2</v>
          </cell>
          <cell r="F1413">
            <v>-7.9000000000000008E-3</v>
          </cell>
        </row>
        <row r="1414">
          <cell r="A1414" t="str">
            <v>Age 66+</v>
          </cell>
          <cell r="B1414">
            <v>0.31524000000000002</v>
          </cell>
          <cell r="C1414">
            <v>0.31662000000000001</v>
          </cell>
          <cell r="D1414">
            <v>1.3799999999999999E-3</v>
          </cell>
          <cell r="E1414">
            <v>-0.47904999999999998</v>
          </cell>
          <cell r="F1414">
            <v>-6.6E-4</v>
          </cell>
        </row>
        <row r="1415">
          <cell r="A1415" t="str">
            <v>Hispanic</v>
          </cell>
          <cell r="B1415">
            <v>3.0897999999999999</v>
          </cell>
          <cell r="C1415">
            <v>4.3809899999999997</v>
          </cell>
          <cell r="D1415">
            <v>1.29118</v>
          </cell>
          <cell r="E1415">
            <v>1.2600000000000001E-3</v>
          </cell>
          <cell r="F1415">
            <v>1.6299999999999999E-3</v>
          </cell>
        </row>
        <row r="1416">
          <cell r="A1416" t="str">
            <v>Asian</v>
          </cell>
          <cell r="B1416">
            <v>0.37874999999999998</v>
          </cell>
          <cell r="C1416">
            <v>0.33700000000000002</v>
          </cell>
          <cell r="D1416">
            <v>-4.1750000000000002E-2</v>
          </cell>
          <cell r="E1416">
            <v>3.1440000000000003E-2</v>
          </cell>
          <cell r="F1416">
            <v>-1.31E-3</v>
          </cell>
        </row>
        <row r="1417">
          <cell r="A1417" t="str">
            <v>African American</v>
          </cell>
          <cell r="B1417">
            <v>56.971989999999998</v>
          </cell>
          <cell r="C1417">
            <v>58.141179999999999</v>
          </cell>
          <cell r="D1417">
            <v>1.16919</v>
          </cell>
          <cell r="E1417">
            <v>-6.336E-2</v>
          </cell>
          <cell r="F1417">
            <v>-7.4079999999999993E-2</v>
          </cell>
        </row>
        <row r="1418">
          <cell r="A1418" t="str">
            <v>Native Hawaiian or Pacific Islander</v>
          </cell>
          <cell r="B1418">
            <v>6.9769999999999999E-2</v>
          </cell>
          <cell r="C1418">
            <v>0.12416000000000001</v>
          </cell>
          <cell r="D1418">
            <v>5.4390000000000001E-2</v>
          </cell>
          <cell r="E1418">
            <v>-1.4019999999999999E-2</v>
          </cell>
          <cell r="F1418">
            <v>-7.6000000000000004E-4</v>
          </cell>
        </row>
        <row r="1419">
          <cell r="A1419" t="str">
            <v>American Indian or Alaska Native</v>
          </cell>
          <cell r="B1419">
            <v>0.40865000000000001</v>
          </cell>
          <cell r="C1419">
            <v>0.54984</v>
          </cell>
          <cell r="D1419">
            <v>0.14119000000000001</v>
          </cell>
          <cell r="E1419">
            <v>-9.4030000000000002E-2</v>
          </cell>
          <cell r="F1419">
            <v>-1.328E-2</v>
          </cell>
        </row>
        <row r="1420">
          <cell r="A1420" t="str">
            <v>Multiple Races</v>
          </cell>
          <cell r="B1420">
            <v>0.95684000000000002</v>
          </cell>
          <cell r="C1420">
            <v>0.81589</v>
          </cell>
          <cell r="D1420">
            <v>-0.14094999999999999</v>
          </cell>
          <cell r="E1420">
            <v>-6.2359999999999999E-2</v>
          </cell>
          <cell r="F1420">
            <v>8.7899999999999992E-3</v>
          </cell>
        </row>
        <row r="1421">
          <cell r="A1421" t="str">
            <v>Highschool Dropout</v>
          </cell>
          <cell r="B1421">
            <v>18.531680000000001</v>
          </cell>
          <cell r="C1421">
            <v>19.102900000000002</v>
          </cell>
          <cell r="D1421">
            <v>0.57123000000000002</v>
          </cell>
          <cell r="E1421">
            <v>-9.1910000000000006E-2</v>
          </cell>
          <cell r="F1421">
            <v>-5.2499999999999998E-2</v>
          </cell>
        </row>
        <row r="1422">
          <cell r="A1422" t="str">
            <v>AA or PS</v>
          </cell>
          <cell r="B1422">
            <v>3.9471099999999999</v>
          </cell>
          <cell r="C1422">
            <v>6.6314900000000003</v>
          </cell>
          <cell r="D1422">
            <v>2.68438</v>
          </cell>
          <cell r="E1422">
            <v>-6.0000000000000002E-5</v>
          </cell>
          <cell r="F1422">
            <v>-1.6000000000000001E-4</v>
          </cell>
        </row>
        <row r="1423">
          <cell r="A1423" t="str">
            <v>BA or MA+</v>
          </cell>
          <cell r="B1423">
            <v>5.0227000000000004</v>
          </cell>
          <cell r="C1423">
            <v>7.4934000000000003</v>
          </cell>
          <cell r="D1423">
            <v>2.47071</v>
          </cell>
          <cell r="E1423">
            <v>4.1209999999999997E-2</v>
          </cell>
          <cell r="F1423">
            <v>0.10181999999999999</v>
          </cell>
        </row>
        <row r="1424">
          <cell r="A1424" t="str">
            <v>Disabled</v>
          </cell>
          <cell r="B1424">
            <v>2.26579</v>
          </cell>
          <cell r="C1424">
            <v>1.9701</v>
          </cell>
          <cell r="D1424">
            <v>-0.29569000000000001</v>
          </cell>
          <cell r="E1424">
            <v>-5.5059999999999998E-2</v>
          </cell>
          <cell r="F1424">
            <v>1.6279999999999999E-2</v>
          </cell>
        </row>
        <row r="1425">
          <cell r="A1425" t="str">
            <v>Veterans</v>
          </cell>
          <cell r="B1425">
            <v>5.5462499999999997</v>
          </cell>
          <cell r="C1425">
            <v>5.8751100000000003</v>
          </cell>
          <cell r="D1425">
            <v>0.32885999999999999</v>
          </cell>
          <cell r="E1425">
            <v>-5.0139999999999997E-2</v>
          </cell>
          <cell r="F1425">
            <v>-1.6490000000000001E-2</v>
          </cell>
        </row>
        <row r="1426">
          <cell r="A1426" t="str">
            <v>Wage Before Participation</v>
          </cell>
          <cell r="B1426">
            <v>47.660330000000002</v>
          </cell>
          <cell r="C1426">
            <v>48.212609999999998</v>
          </cell>
          <cell r="D1426">
            <v>0.55227999999999999</v>
          </cell>
          <cell r="E1426">
            <v>4.863E-2</v>
          </cell>
          <cell r="F1426">
            <v>2.6859999999999998E-2</v>
          </cell>
        </row>
        <row r="1427">
          <cell r="A1427" t="str">
            <v>Coenrolled in WP</v>
          </cell>
          <cell r="B1427">
            <v>82.977050000000006</v>
          </cell>
          <cell r="C1427">
            <v>93.878630000000001</v>
          </cell>
          <cell r="D1427">
            <v>10.901579999999999</v>
          </cell>
          <cell r="E1427">
            <v>-1.5219999999999999E-2</v>
          </cell>
          <cell r="F1427">
            <v>-0.16594999999999999</v>
          </cell>
        </row>
        <row r="1428">
          <cell r="A1428" t="str">
            <v>Limited English</v>
          </cell>
          <cell r="B1428">
            <v>1.12493</v>
          </cell>
          <cell r="C1428">
            <v>1.4599800000000001</v>
          </cell>
          <cell r="D1428">
            <v>0.33506000000000002</v>
          </cell>
          <cell r="E1428">
            <v>8.2900000000000005E-3</v>
          </cell>
          <cell r="F1428">
            <v>2.7799999999999999E-3</v>
          </cell>
        </row>
        <row r="1429">
          <cell r="A1429" t="str">
            <v>Single Parent</v>
          </cell>
          <cell r="B1429">
            <v>29.85988</v>
          </cell>
          <cell r="C1429">
            <v>32.014069999999997</v>
          </cell>
          <cell r="D1429">
            <v>2.1541899999999998</v>
          </cell>
          <cell r="E1429">
            <v>6.7299999999999999E-3</v>
          </cell>
          <cell r="F1429">
            <v>1.4500000000000001E-2</v>
          </cell>
        </row>
        <row r="1430">
          <cell r="A1430" t="str">
            <v>Low Income</v>
          </cell>
          <cell r="B1430">
            <v>76.346950000000007</v>
          </cell>
          <cell r="C1430">
            <v>76.288480000000007</v>
          </cell>
          <cell r="D1430">
            <v>-5.8470000000000001E-2</v>
          </cell>
          <cell r="E1430">
            <v>3.0899999999999999E-3</v>
          </cell>
          <cell r="F1430">
            <v>-1.8000000000000001E-4</v>
          </cell>
        </row>
        <row r="1431">
          <cell r="A1431" t="str">
            <v>Homeless</v>
          </cell>
          <cell r="B1431">
            <v>1.3124100000000001</v>
          </cell>
          <cell r="C1431">
            <v>1.9701</v>
          </cell>
          <cell r="D1431">
            <v>0.65768000000000004</v>
          </cell>
          <cell r="E1431">
            <v>-6.4189999999999997E-2</v>
          </cell>
          <cell r="F1431">
            <v>-4.2220000000000001E-2</v>
          </cell>
        </row>
        <row r="1432">
          <cell r="A1432" t="str">
            <v>Offender</v>
          </cell>
          <cell r="B1432">
            <v>15.29505</v>
          </cell>
          <cell r="C1432">
            <v>17.906770000000002</v>
          </cell>
          <cell r="D1432">
            <v>2.6117300000000001</v>
          </cell>
          <cell r="E1432">
            <v>-4.2569999999999997E-2</v>
          </cell>
          <cell r="F1432">
            <v>-0.11119</v>
          </cell>
        </row>
        <row r="1433">
          <cell r="A1433" t="str">
            <v>UI Claimant</v>
          </cell>
          <cell r="B1433">
            <v>37.58634</v>
          </cell>
          <cell r="C1433">
            <v>38.311349999999997</v>
          </cell>
          <cell r="D1433">
            <v>0.72499999999999998</v>
          </cell>
          <cell r="E1433">
            <v>-2.9780000000000001E-2</v>
          </cell>
          <cell r="F1433">
            <v>-2.1590000000000002E-2</v>
          </cell>
        </row>
        <row r="1434">
          <cell r="A1434" t="str">
            <v>Unemployment Rate</v>
          </cell>
          <cell r="B1434">
            <v>10.833299999999999</v>
          </cell>
          <cell r="C1434">
            <v>9.0333000000000006</v>
          </cell>
          <cell r="D1434">
            <v>-1.8</v>
          </cell>
          <cell r="E1434">
            <v>3.9399999999999999E-3</v>
          </cell>
          <cell r="F1434">
            <v>-7.1000000000000004E-3</v>
          </cell>
        </row>
        <row r="1436">
          <cell r="A1436" t="str">
            <v xml:space="preserve">South Dakota        </v>
          </cell>
        </row>
        <row r="1437">
          <cell r="A1437" t="str">
            <v>Measure</v>
          </cell>
          <cell r="B1437" t="str">
            <v>Employment_Retention_Rate</v>
          </cell>
          <cell r="C1437" t="str">
            <v>Year</v>
          </cell>
        </row>
        <row r="1438">
          <cell r="A1438" t="str">
            <v>State Fips Code</v>
          </cell>
          <cell r="B1438">
            <v>46</v>
          </cell>
          <cell r="C1438">
            <v>2011</v>
          </cell>
        </row>
        <row r="1439">
          <cell r="A1439" t="str">
            <v>Actual Outcome</v>
          </cell>
          <cell r="B1439">
            <v>87.5</v>
          </cell>
          <cell r="C1439">
            <v>2011</v>
          </cell>
        </row>
        <row r="1440">
          <cell r="A1440" t="str">
            <v>Total Adjustment</v>
          </cell>
          <cell r="B1440">
            <v>-0.3</v>
          </cell>
          <cell r="C1440">
            <v>2013</v>
          </cell>
        </row>
        <row r="1441">
          <cell r="A1441" t="str">
            <v>Target</v>
          </cell>
          <cell r="B1441">
            <v>87.2</v>
          </cell>
          <cell r="C1441">
            <v>2013</v>
          </cell>
        </row>
        <row r="1443">
          <cell r="A1443" t="str">
            <v>Variables</v>
          </cell>
          <cell r="B1443" t="str">
            <v>Base_Year</v>
          </cell>
          <cell r="C1443" t="str">
            <v>Current_Values</v>
          </cell>
          <cell r="D1443" t="str">
            <v>Difference</v>
          </cell>
          <cell r="E1443" t="str">
            <v>Weights</v>
          </cell>
          <cell r="F1443" t="str">
            <v>Effect_Per_Factor</v>
          </cell>
        </row>
        <row r="1444">
          <cell r="A1444" t="str">
            <v>Female</v>
          </cell>
          <cell r="B1444">
            <v>55.069580000000002</v>
          </cell>
          <cell r="C1444">
            <v>55.45852</v>
          </cell>
          <cell r="D1444">
            <v>0.38893</v>
          </cell>
          <cell r="E1444">
            <v>7.8280000000000002E-2</v>
          </cell>
          <cell r="F1444">
            <v>3.0439999999999998E-2</v>
          </cell>
        </row>
        <row r="1445">
          <cell r="A1445" t="str">
            <v>Age 26-35</v>
          </cell>
          <cell r="B1445">
            <v>29.821069999999999</v>
          </cell>
          <cell r="C1445">
            <v>32.605530000000002</v>
          </cell>
          <cell r="D1445">
            <v>2.7844600000000002</v>
          </cell>
          <cell r="E1445">
            <v>2.794E-2</v>
          </cell>
          <cell r="F1445">
            <v>7.7799999999999994E-2</v>
          </cell>
        </row>
        <row r="1446">
          <cell r="A1446" t="str">
            <v>Age 36-45</v>
          </cell>
          <cell r="B1446">
            <v>22.266400000000001</v>
          </cell>
          <cell r="C1446">
            <v>18.486170000000001</v>
          </cell>
          <cell r="D1446">
            <v>-3.78023</v>
          </cell>
          <cell r="E1446">
            <v>1.235E-2</v>
          </cell>
          <cell r="F1446">
            <v>-4.6670000000000003E-2</v>
          </cell>
        </row>
        <row r="1447">
          <cell r="A1447" t="str">
            <v>Age 46-55</v>
          </cell>
          <cell r="B1447">
            <v>18.29026</v>
          </cell>
          <cell r="C1447">
            <v>20.960699999999999</v>
          </cell>
          <cell r="D1447">
            <v>2.6704400000000001</v>
          </cell>
          <cell r="E1447">
            <v>1.6160000000000001E-2</v>
          </cell>
          <cell r="F1447">
            <v>4.3150000000000001E-2</v>
          </cell>
        </row>
        <row r="1448">
          <cell r="A1448" t="str">
            <v>Age 56-65</v>
          </cell>
          <cell r="B1448">
            <v>4.3737599999999999</v>
          </cell>
          <cell r="C1448">
            <v>4.80349</v>
          </cell>
          <cell r="D1448">
            <v>0.42974000000000001</v>
          </cell>
          <cell r="E1448">
            <v>-3.024E-2</v>
          </cell>
          <cell r="F1448">
            <v>-1.2999999999999999E-2</v>
          </cell>
        </row>
        <row r="1449">
          <cell r="A1449" t="str">
            <v>Age 66+</v>
          </cell>
          <cell r="B1449">
            <v>0</v>
          </cell>
          <cell r="C1449">
            <v>0</v>
          </cell>
          <cell r="D1449">
            <v>0</v>
          </cell>
          <cell r="E1449">
            <v>-0.47904999999999998</v>
          </cell>
          <cell r="F1449">
            <v>0</v>
          </cell>
        </row>
        <row r="1450">
          <cell r="A1450" t="str">
            <v>Hispanic</v>
          </cell>
          <cell r="B1450">
            <v>5.16899</v>
          </cell>
          <cell r="C1450">
            <v>2.1834099999999999</v>
          </cell>
          <cell r="D1450">
            <v>-2.9855800000000001</v>
          </cell>
          <cell r="E1450">
            <v>1.2600000000000001E-3</v>
          </cell>
          <cell r="F1450">
            <v>-3.7599999999999999E-3</v>
          </cell>
        </row>
        <row r="1451">
          <cell r="A1451" t="str">
            <v>Asian</v>
          </cell>
          <cell r="B1451">
            <v>1.1928399999999999</v>
          </cell>
          <cell r="C1451">
            <v>2.1834099999999999</v>
          </cell>
          <cell r="D1451">
            <v>0.99056</v>
          </cell>
          <cell r="E1451">
            <v>3.1440000000000003E-2</v>
          </cell>
          <cell r="F1451">
            <v>3.1140000000000001E-2</v>
          </cell>
        </row>
        <row r="1452">
          <cell r="A1452" t="str">
            <v>African American</v>
          </cell>
          <cell r="B1452">
            <v>3.97614</v>
          </cell>
          <cell r="C1452">
            <v>4.2212500000000004</v>
          </cell>
          <cell r="D1452">
            <v>0.24510999999999999</v>
          </cell>
          <cell r="E1452">
            <v>-6.336E-2</v>
          </cell>
          <cell r="F1452">
            <v>-1.553E-2</v>
          </cell>
        </row>
        <row r="1453">
          <cell r="A1453" t="str">
            <v>Native Hawaiian or Pacific Islander</v>
          </cell>
          <cell r="B1453">
            <v>0</v>
          </cell>
          <cell r="C1453">
            <v>0</v>
          </cell>
          <cell r="D1453">
            <v>0</v>
          </cell>
          <cell r="E1453">
            <v>-1.4019999999999999E-2</v>
          </cell>
          <cell r="F1453">
            <v>0</v>
          </cell>
        </row>
        <row r="1454">
          <cell r="A1454" t="str">
            <v>American Indian or Alaska Native</v>
          </cell>
          <cell r="B1454">
            <v>11.1332</v>
          </cell>
          <cell r="C1454">
            <v>14.556039999999999</v>
          </cell>
          <cell r="D1454">
            <v>3.4228399999999999</v>
          </cell>
          <cell r="E1454">
            <v>-9.4030000000000002E-2</v>
          </cell>
          <cell r="F1454">
            <v>-0.32184000000000001</v>
          </cell>
        </row>
        <row r="1455">
          <cell r="A1455" t="str">
            <v>Multiple Races</v>
          </cell>
          <cell r="B1455">
            <v>2.1868799999999999</v>
          </cell>
          <cell r="C1455">
            <v>2.4745300000000001</v>
          </cell>
          <cell r="D1455">
            <v>0.28765000000000002</v>
          </cell>
          <cell r="E1455">
            <v>-6.2359999999999999E-2</v>
          </cell>
          <cell r="F1455">
            <v>-1.7940000000000001E-2</v>
          </cell>
        </row>
        <row r="1456">
          <cell r="A1456" t="str">
            <v>Highschool Dropout</v>
          </cell>
          <cell r="B1456">
            <v>14.910539999999999</v>
          </cell>
          <cell r="C1456">
            <v>13.52941</v>
          </cell>
          <cell r="D1456">
            <v>-1.38113</v>
          </cell>
          <cell r="E1456">
            <v>-9.1910000000000006E-2</v>
          </cell>
          <cell r="F1456">
            <v>0.12692999999999999</v>
          </cell>
        </row>
        <row r="1457">
          <cell r="A1457" t="str">
            <v>AA or PS</v>
          </cell>
          <cell r="B1457">
            <v>9.7415500000000002</v>
          </cell>
          <cell r="C1457">
            <v>13.33333</v>
          </cell>
          <cell r="D1457">
            <v>3.59178</v>
          </cell>
          <cell r="E1457">
            <v>-6.0000000000000002E-5</v>
          </cell>
          <cell r="F1457">
            <v>-2.1000000000000001E-4</v>
          </cell>
        </row>
        <row r="1458">
          <cell r="A1458" t="str">
            <v>BA or MA+</v>
          </cell>
          <cell r="B1458">
            <v>4.1749499999999999</v>
          </cell>
          <cell r="C1458">
            <v>6.07843</v>
          </cell>
          <cell r="D1458">
            <v>1.9034800000000001</v>
          </cell>
          <cell r="E1458">
            <v>4.1209999999999997E-2</v>
          </cell>
          <cell r="F1458">
            <v>7.8439999999999996E-2</v>
          </cell>
        </row>
        <row r="1459">
          <cell r="A1459" t="str">
            <v>Disabled</v>
          </cell>
          <cell r="B1459">
            <v>6.3618300000000003</v>
          </cell>
          <cell r="C1459">
            <v>9.6069899999999997</v>
          </cell>
          <cell r="D1459">
            <v>3.2451599999999998</v>
          </cell>
          <cell r="E1459">
            <v>-5.5059999999999998E-2</v>
          </cell>
          <cell r="F1459">
            <v>-0.17867</v>
          </cell>
        </row>
        <row r="1460">
          <cell r="A1460" t="str">
            <v>Veterans</v>
          </cell>
          <cell r="B1460">
            <v>7.3558599999999998</v>
          </cell>
          <cell r="C1460">
            <v>6.4046599999999998</v>
          </cell>
          <cell r="D1460">
            <v>-0.95121</v>
          </cell>
          <cell r="E1460">
            <v>-5.0139999999999997E-2</v>
          </cell>
          <cell r="F1460">
            <v>4.7690000000000003E-2</v>
          </cell>
        </row>
        <row r="1461">
          <cell r="A1461" t="str">
            <v>Wage Before Participation</v>
          </cell>
          <cell r="B1461">
            <v>61.232599999999998</v>
          </cell>
          <cell r="C1461">
            <v>55.645159999999997</v>
          </cell>
          <cell r="D1461">
            <v>-5.58744</v>
          </cell>
          <cell r="E1461">
            <v>4.863E-2</v>
          </cell>
          <cell r="F1461">
            <v>-0.27171000000000001</v>
          </cell>
        </row>
        <row r="1462">
          <cell r="A1462" t="str">
            <v>Coenrolled in WP</v>
          </cell>
          <cell r="B1462">
            <v>100</v>
          </cell>
          <cell r="C1462">
            <v>100</v>
          </cell>
          <cell r="D1462">
            <v>0</v>
          </cell>
          <cell r="E1462">
            <v>-1.5219999999999999E-2</v>
          </cell>
          <cell r="F1462">
            <v>0</v>
          </cell>
        </row>
        <row r="1463">
          <cell r="A1463" t="str">
            <v>Limited English</v>
          </cell>
          <cell r="B1463">
            <v>0.99404000000000003</v>
          </cell>
          <cell r="C1463">
            <v>1.76471</v>
          </cell>
          <cell r="D1463">
            <v>0.77066999999999997</v>
          </cell>
          <cell r="E1463">
            <v>8.2900000000000005E-3</v>
          </cell>
          <cell r="F1463">
            <v>6.3899999999999998E-3</v>
          </cell>
        </row>
        <row r="1464">
          <cell r="A1464" t="str">
            <v>Single Parent</v>
          </cell>
          <cell r="B1464">
            <v>34.194830000000003</v>
          </cell>
          <cell r="C1464">
            <v>30.784310000000001</v>
          </cell>
          <cell r="D1464">
            <v>-3.41052</v>
          </cell>
          <cell r="E1464">
            <v>6.7299999999999999E-3</v>
          </cell>
          <cell r="F1464">
            <v>-2.2960000000000001E-2</v>
          </cell>
        </row>
        <row r="1465">
          <cell r="A1465" t="str">
            <v>Low Income</v>
          </cell>
          <cell r="B1465">
            <v>85.685879999999997</v>
          </cell>
          <cell r="C1465">
            <v>85.294120000000007</v>
          </cell>
          <cell r="D1465">
            <v>-0.39177000000000001</v>
          </cell>
          <cell r="E1465">
            <v>3.0899999999999999E-3</v>
          </cell>
          <cell r="F1465">
            <v>-1.2099999999999999E-3</v>
          </cell>
        </row>
        <row r="1466">
          <cell r="A1466" t="str">
            <v>Homeless</v>
          </cell>
          <cell r="B1466">
            <v>5.5666000000000002</v>
          </cell>
          <cell r="C1466">
            <v>6.8627500000000001</v>
          </cell>
          <cell r="D1466">
            <v>1.2961400000000001</v>
          </cell>
          <cell r="E1466">
            <v>-6.4189999999999997E-2</v>
          </cell>
          <cell r="F1466">
            <v>-8.3199999999999996E-2</v>
          </cell>
        </row>
        <row r="1467">
          <cell r="A1467" t="str">
            <v>Offender</v>
          </cell>
          <cell r="B1467">
            <v>24.055669999999999</v>
          </cell>
          <cell r="C1467">
            <v>21.176469999999998</v>
          </cell>
          <cell r="D1467">
            <v>-2.8792</v>
          </cell>
          <cell r="E1467">
            <v>-4.2569999999999997E-2</v>
          </cell>
          <cell r="F1467">
            <v>0.12257999999999999</v>
          </cell>
        </row>
        <row r="1468">
          <cell r="A1468" t="str">
            <v>UI Claimant</v>
          </cell>
          <cell r="B1468">
            <v>21.073560000000001</v>
          </cell>
          <cell r="C1468">
            <v>16.470590000000001</v>
          </cell>
          <cell r="D1468">
            <v>-4.60297</v>
          </cell>
          <cell r="E1468">
            <v>-2.9780000000000001E-2</v>
          </cell>
          <cell r="F1468">
            <v>0.13707</v>
          </cell>
        </row>
        <row r="1469">
          <cell r="A1469" t="str">
            <v>Unemployment Rate</v>
          </cell>
          <cell r="B1469">
            <v>5.0167000000000002</v>
          </cell>
          <cell r="C1469">
            <v>4.4000000000000004</v>
          </cell>
          <cell r="D1469">
            <v>-0.61670000000000003</v>
          </cell>
          <cell r="E1469">
            <v>3.9399999999999999E-3</v>
          </cell>
          <cell r="F1469">
            <v>-2.4299999999999999E-3</v>
          </cell>
        </row>
        <row r="1471">
          <cell r="A1471" t="str">
            <v xml:space="preserve">Tennessee           </v>
          </cell>
        </row>
        <row r="1472">
          <cell r="A1472" t="str">
            <v>Measure</v>
          </cell>
          <cell r="B1472" t="str">
            <v>Employment_Retention_Rate</v>
          </cell>
          <cell r="C1472" t="str">
            <v>Year</v>
          </cell>
        </row>
        <row r="1473">
          <cell r="A1473" t="str">
            <v>State Fips Code</v>
          </cell>
          <cell r="B1473">
            <v>47</v>
          </cell>
          <cell r="C1473">
            <v>2011</v>
          </cell>
        </row>
        <row r="1474">
          <cell r="A1474" t="str">
            <v>Actual Outcome</v>
          </cell>
          <cell r="B1474">
            <v>87</v>
          </cell>
          <cell r="C1474">
            <v>2011</v>
          </cell>
        </row>
        <row r="1475">
          <cell r="A1475" t="str">
            <v>Total Adjustment</v>
          </cell>
          <cell r="B1475">
            <v>-0.6</v>
          </cell>
          <cell r="C1475">
            <v>2013</v>
          </cell>
        </row>
        <row r="1476">
          <cell r="A1476" t="str">
            <v>Target</v>
          </cell>
          <cell r="B1476">
            <v>86.4</v>
          </cell>
          <cell r="C1476">
            <v>2013</v>
          </cell>
        </row>
        <row r="1478">
          <cell r="A1478" t="str">
            <v>Variables</v>
          </cell>
          <cell r="B1478" t="str">
            <v>Base_Year</v>
          </cell>
          <cell r="C1478" t="str">
            <v>Current_Values</v>
          </cell>
          <cell r="D1478" t="str">
            <v>Difference</v>
          </cell>
          <cell r="E1478" t="str">
            <v>Weights</v>
          </cell>
          <cell r="F1478" t="str">
            <v>Effect_Per_Factor</v>
          </cell>
        </row>
        <row r="1479">
          <cell r="A1479" t="str">
            <v>Female</v>
          </cell>
          <cell r="B1479">
            <v>49.830469999999998</v>
          </cell>
          <cell r="C1479">
            <v>55.445320000000002</v>
          </cell>
          <cell r="D1479">
            <v>5.6148400000000001</v>
          </cell>
          <cell r="E1479">
            <v>7.8280000000000002E-2</v>
          </cell>
          <cell r="F1479">
            <v>0.43952000000000002</v>
          </cell>
        </row>
        <row r="1480">
          <cell r="A1480" t="str">
            <v>Age 26-35</v>
          </cell>
          <cell r="B1480">
            <v>29.457519999999999</v>
          </cell>
          <cell r="C1480">
            <v>28.403320000000001</v>
          </cell>
          <cell r="D1480">
            <v>-1.0542</v>
          </cell>
          <cell r="E1480">
            <v>2.794E-2</v>
          </cell>
          <cell r="F1480">
            <v>-2.946E-2</v>
          </cell>
        </row>
        <row r="1481">
          <cell r="A1481" t="str">
            <v>Age 36-45</v>
          </cell>
          <cell r="B1481">
            <v>21.16075</v>
          </cell>
          <cell r="C1481">
            <v>19.543150000000001</v>
          </cell>
          <cell r="D1481">
            <v>-1.6175999999999999</v>
          </cell>
          <cell r="E1481">
            <v>1.235E-2</v>
          </cell>
          <cell r="F1481">
            <v>-1.9970000000000002E-2</v>
          </cell>
        </row>
        <row r="1482">
          <cell r="A1482" t="str">
            <v>Age 46-55</v>
          </cell>
          <cell r="B1482">
            <v>12.72437</v>
          </cell>
          <cell r="C1482">
            <v>14.674670000000001</v>
          </cell>
          <cell r="D1482">
            <v>1.9502900000000001</v>
          </cell>
          <cell r="E1482">
            <v>1.6160000000000001E-2</v>
          </cell>
          <cell r="F1482">
            <v>3.1510000000000003E-2</v>
          </cell>
        </row>
        <row r="1483">
          <cell r="A1483" t="str">
            <v>Age 56-65</v>
          </cell>
          <cell r="B1483">
            <v>3.7096100000000001</v>
          </cell>
          <cell r="C1483">
            <v>3.8071100000000002</v>
          </cell>
          <cell r="D1483">
            <v>9.7489999999999993E-2</v>
          </cell>
          <cell r="E1483">
            <v>-3.024E-2</v>
          </cell>
          <cell r="F1483">
            <v>-2.9499999999999999E-3</v>
          </cell>
        </row>
        <row r="1484">
          <cell r="A1484" t="str">
            <v>Age 66+</v>
          </cell>
          <cell r="B1484">
            <v>0.17949999999999999</v>
          </cell>
          <cell r="C1484">
            <v>0.27688000000000001</v>
          </cell>
          <cell r="D1484">
            <v>9.7379999999999994E-2</v>
          </cell>
          <cell r="E1484">
            <v>-0.47904999999999998</v>
          </cell>
          <cell r="F1484">
            <v>-4.6649999999999997E-2</v>
          </cell>
        </row>
        <row r="1485">
          <cell r="A1485" t="str">
            <v>Hispanic</v>
          </cell>
          <cell r="B1485">
            <v>1.70289</v>
          </cell>
          <cell r="C1485">
            <v>1.1350499999999999</v>
          </cell>
          <cell r="D1485">
            <v>-0.56784999999999997</v>
          </cell>
          <cell r="E1485">
            <v>1.2600000000000001E-3</v>
          </cell>
          <cell r="F1485">
            <v>-7.2000000000000005E-4</v>
          </cell>
        </row>
        <row r="1486">
          <cell r="A1486" t="str">
            <v>Asian</v>
          </cell>
          <cell r="B1486">
            <v>0.70118999999999998</v>
          </cell>
          <cell r="C1486">
            <v>0.99605999999999995</v>
          </cell>
          <cell r="D1486">
            <v>0.29487000000000002</v>
          </cell>
          <cell r="E1486">
            <v>3.1440000000000003E-2</v>
          </cell>
          <cell r="F1486">
            <v>9.2700000000000005E-3</v>
          </cell>
        </row>
        <row r="1487">
          <cell r="A1487" t="str">
            <v>African American</v>
          </cell>
          <cell r="B1487">
            <v>31.19303</v>
          </cell>
          <cell r="C1487">
            <v>27.866569999999999</v>
          </cell>
          <cell r="D1487">
            <v>-3.3264499999999999</v>
          </cell>
          <cell r="E1487">
            <v>-6.336E-2</v>
          </cell>
          <cell r="F1487">
            <v>0.21077000000000001</v>
          </cell>
        </row>
        <row r="1488">
          <cell r="A1488" t="str">
            <v>Native Hawaiian or Pacific Islander</v>
          </cell>
          <cell r="B1488">
            <v>7.0120000000000002E-2</v>
          </cell>
          <cell r="C1488">
            <v>0.20848</v>
          </cell>
          <cell r="D1488">
            <v>0.13836000000000001</v>
          </cell>
          <cell r="E1488">
            <v>-1.4019999999999999E-2</v>
          </cell>
          <cell r="F1488">
            <v>-1.9400000000000001E-3</v>
          </cell>
        </row>
        <row r="1489">
          <cell r="A1489" t="str">
            <v>American Indian or Alaska Native</v>
          </cell>
          <cell r="B1489">
            <v>0.28048000000000001</v>
          </cell>
          <cell r="C1489">
            <v>0.27796999999999999</v>
          </cell>
          <cell r="D1489">
            <v>-2.5100000000000001E-3</v>
          </cell>
          <cell r="E1489">
            <v>-9.4030000000000002E-2</v>
          </cell>
          <cell r="F1489">
            <v>2.4000000000000001E-4</v>
          </cell>
        </row>
        <row r="1490">
          <cell r="A1490" t="str">
            <v>Multiple Races</v>
          </cell>
          <cell r="B1490">
            <v>0.48082000000000003</v>
          </cell>
          <cell r="C1490">
            <v>0.55593999999999999</v>
          </cell>
          <cell r="D1490">
            <v>7.5120000000000006E-2</v>
          </cell>
          <cell r="E1490">
            <v>-6.2359999999999999E-2</v>
          </cell>
          <cell r="F1490">
            <v>-4.6800000000000001E-3</v>
          </cell>
        </row>
        <row r="1491">
          <cell r="A1491" t="str">
            <v>Highschool Dropout</v>
          </cell>
          <cell r="B1491">
            <v>7.2938299999999998</v>
          </cell>
          <cell r="C1491">
            <v>3.7474799999999999</v>
          </cell>
          <cell r="D1491">
            <v>-3.5463499999999999</v>
          </cell>
          <cell r="E1491">
            <v>-9.1910000000000006E-2</v>
          </cell>
          <cell r="F1491">
            <v>0.32593</v>
          </cell>
        </row>
        <row r="1492">
          <cell r="A1492" t="str">
            <v>AA or PS</v>
          </cell>
          <cell r="B1492">
            <v>4.6548600000000002</v>
          </cell>
          <cell r="C1492">
            <v>4.0995999999999997</v>
          </cell>
          <cell r="D1492">
            <v>-0.55525999999999998</v>
          </cell>
          <cell r="E1492">
            <v>-6.0000000000000002E-5</v>
          </cell>
          <cell r="F1492">
            <v>3.0000000000000001E-5</v>
          </cell>
        </row>
        <row r="1493">
          <cell r="A1493" t="str">
            <v>BA or MA+</v>
          </cell>
          <cell r="B1493">
            <v>7.7336600000000004</v>
          </cell>
          <cell r="C1493">
            <v>6.3128799999999998</v>
          </cell>
          <cell r="D1493">
            <v>-1.4207799999999999</v>
          </cell>
          <cell r="E1493">
            <v>4.1209999999999997E-2</v>
          </cell>
          <cell r="F1493">
            <v>-5.8549999999999998E-2</v>
          </cell>
        </row>
        <row r="1494">
          <cell r="A1494" t="str">
            <v>Disabled</v>
          </cell>
          <cell r="B1494">
            <v>2.0312299999999999</v>
          </cell>
          <cell r="C1494">
            <v>3.0481799999999999</v>
          </cell>
          <cell r="D1494">
            <v>1.01695</v>
          </cell>
          <cell r="E1494">
            <v>-5.5059999999999998E-2</v>
          </cell>
          <cell r="F1494">
            <v>-5.5989999999999998E-2</v>
          </cell>
        </row>
        <row r="1495">
          <cell r="A1495" t="str">
            <v>Veterans</v>
          </cell>
          <cell r="B1495">
            <v>3.87914</v>
          </cell>
          <cell r="C1495">
            <v>4.56853</v>
          </cell>
          <cell r="D1495">
            <v>0.68938999999999995</v>
          </cell>
          <cell r="E1495">
            <v>-5.0139999999999997E-2</v>
          </cell>
          <cell r="F1495">
            <v>-3.4569999999999997E-2</v>
          </cell>
        </row>
        <row r="1496">
          <cell r="A1496" t="str">
            <v>Wage Before Participation</v>
          </cell>
          <cell r="B1496">
            <v>62.096130000000002</v>
          </cell>
          <cell r="C1496">
            <v>55.055489999999999</v>
          </cell>
          <cell r="D1496">
            <v>-7.0406399999999998</v>
          </cell>
          <cell r="E1496">
            <v>4.863E-2</v>
          </cell>
          <cell r="F1496">
            <v>-0.34238000000000002</v>
          </cell>
        </row>
        <row r="1497">
          <cell r="A1497" t="str">
            <v>Coenrolled in WP</v>
          </cell>
          <cell r="B1497">
            <v>5.7937799999999999</v>
          </cell>
          <cell r="C1497">
            <v>7.5219199999999997</v>
          </cell>
          <cell r="D1497">
            <v>1.72814</v>
          </cell>
          <cell r="E1497">
            <v>-1.5219999999999999E-2</v>
          </cell>
          <cell r="F1497">
            <v>-2.631E-2</v>
          </cell>
        </row>
        <row r="1498">
          <cell r="A1498" t="str">
            <v>Limited English</v>
          </cell>
          <cell r="B1498">
            <v>0.75748000000000004</v>
          </cell>
          <cell r="C1498">
            <v>0.80483000000000005</v>
          </cell>
          <cell r="D1498">
            <v>4.7350000000000003E-2</v>
          </cell>
          <cell r="E1498">
            <v>8.2900000000000005E-3</v>
          </cell>
          <cell r="F1498">
            <v>3.8999999999999999E-4</v>
          </cell>
        </row>
        <row r="1499">
          <cell r="A1499" t="str">
            <v>Single Parent</v>
          </cell>
          <cell r="B1499">
            <v>10.604760000000001</v>
          </cell>
          <cell r="C1499">
            <v>13.329980000000001</v>
          </cell>
          <cell r="D1499">
            <v>2.7252200000000002</v>
          </cell>
          <cell r="E1499">
            <v>6.7299999999999999E-3</v>
          </cell>
          <cell r="F1499">
            <v>1.8339999999999999E-2</v>
          </cell>
        </row>
        <row r="1500">
          <cell r="A1500" t="str">
            <v>Low Income</v>
          </cell>
          <cell r="B1500">
            <v>23.335370000000001</v>
          </cell>
          <cell r="C1500">
            <v>33.073439999999998</v>
          </cell>
          <cell r="D1500">
            <v>9.7380700000000004</v>
          </cell>
          <cell r="E1500">
            <v>3.0899999999999999E-3</v>
          </cell>
          <cell r="F1500">
            <v>3.0130000000000001E-2</v>
          </cell>
        </row>
        <row r="1501">
          <cell r="A1501" t="str">
            <v>Homeless</v>
          </cell>
          <cell r="B1501">
            <v>3.6650000000000002E-2</v>
          </cell>
          <cell r="C1501">
            <v>2.5149999999999999E-2</v>
          </cell>
          <cell r="D1501">
            <v>-1.15E-2</v>
          </cell>
          <cell r="E1501">
            <v>-6.4189999999999997E-2</v>
          </cell>
          <cell r="F1501">
            <v>7.3999999999999999E-4</v>
          </cell>
        </row>
        <row r="1502">
          <cell r="A1502" t="str">
            <v>Offender</v>
          </cell>
          <cell r="B1502">
            <v>0</v>
          </cell>
          <cell r="C1502">
            <v>25</v>
          </cell>
          <cell r="D1502">
            <v>25</v>
          </cell>
          <cell r="E1502">
            <v>-4.2569999999999997E-2</v>
          </cell>
          <cell r="F1502">
            <v>-1.0643499999999999</v>
          </cell>
        </row>
        <row r="1503">
          <cell r="A1503" t="str">
            <v>UI Claimant</v>
          </cell>
          <cell r="B1503">
            <v>4.4593800000000003</v>
          </cell>
          <cell r="C1503">
            <v>4.67807</v>
          </cell>
          <cell r="D1503">
            <v>0.21869</v>
          </cell>
          <cell r="E1503">
            <v>-2.9780000000000001E-2</v>
          </cell>
          <cell r="F1503">
            <v>-6.5100000000000002E-3</v>
          </cell>
        </row>
        <row r="1504">
          <cell r="A1504" t="str">
            <v>Unemployment Rate</v>
          </cell>
          <cell r="B1504">
            <v>9.5749999999999993</v>
          </cell>
          <cell r="C1504">
            <v>7.9832999999999998</v>
          </cell>
          <cell r="D1504">
            <v>-1.5916999999999999</v>
          </cell>
          <cell r="E1504">
            <v>3.9399999999999999E-3</v>
          </cell>
          <cell r="F1504">
            <v>-6.28E-3</v>
          </cell>
        </row>
        <row r="1506">
          <cell r="A1506" t="str">
            <v xml:space="preserve">Texas               </v>
          </cell>
        </row>
        <row r="1507">
          <cell r="A1507" t="str">
            <v>Measure</v>
          </cell>
          <cell r="B1507" t="str">
            <v>Employment_Retention_Rate</v>
          </cell>
          <cell r="C1507" t="str">
            <v>Year</v>
          </cell>
        </row>
        <row r="1508">
          <cell r="A1508" t="str">
            <v>State Fips Code</v>
          </cell>
          <cell r="B1508">
            <v>48</v>
          </cell>
          <cell r="C1508">
            <v>2011</v>
          </cell>
        </row>
        <row r="1509">
          <cell r="A1509" t="str">
            <v>Actual Outcome</v>
          </cell>
          <cell r="B1509">
            <v>81.8</v>
          </cell>
          <cell r="C1509">
            <v>2011</v>
          </cell>
        </row>
        <row r="1510">
          <cell r="A1510" t="str">
            <v>Total Adjustment</v>
          </cell>
          <cell r="B1510">
            <v>-0.8</v>
          </cell>
          <cell r="C1510">
            <v>2013</v>
          </cell>
        </row>
        <row r="1511">
          <cell r="A1511" t="str">
            <v>Target</v>
          </cell>
          <cell r="B1511">
            <v>81</v>
          </cell>
          <cell r="C1511">
            <v>2013</v>
          </cell>
        </row>
        <row r="1513">
          <cell r="A1513" t="str">
            <v>Variables</v>
          </cell>
          <cell r="B1513" t="str">
            <v>Base_Year</v>
          </cell>
          <cell r="C1513" t="str">
            <v>Current_Values</v>
          </cell>
          <cell r="D1513" t="str">
            <v>Difference</v>
          </cell>
          <cell r="E1513" t="str">
            <v>Weights</v>
          </cell>
          <cell r="F1513" t="str">
            <v>Effect_Per_Factor</v>
          </cell>
        </row>
        <row r="1514">
          <cell r="A1514" t="str">
            <v>Female</v>
          </cell>
          <cell r="B1514">
            <v>48.133670000000002</v>
          </cell>
          <cell r="C1514">
            <v>49.213140000000003</v>
          </cell>
          <cell r="D1514">
            <v>1.0794699999999999</v>
          </cell>
          <cell r="E1514">
            <v>7.8280000000000002E-2</v>
          </cell>
          <cell r="F1514">
            <v>8.4500000000000006E-2</v>
          </cell>
        </row>
        <row r="1515">
          <cell r="A1515" t="str">
            <v>Age 26-35</v>
          </cell>
          <cell r="B1515">
            <v>31.53266</v>
          </cell>
          <cell r="C1515">
            <v>32.172849999999997</v>
          </cell>
          <cell r="D1515">
            <v>0.64019000000000004</v>
          </cell>
          <cell r="E1515">
            <v>2.794E-2</v>
          </cell>
          <cell r="F1515">
            <v>1.789E-2</v>
          </cell>
        </row>
        <row r="1516">
          <cell r="A1516" t="str">
            <v>Age 36-45</v>
          </cell>
          <cell r="B1516">
            <v>23.196339999999999</v>
          </cell>
          <cell r="C1516">
            <v>23.27073</v>
          </cell>
          <cell r="D1516">
            <v>7.4389999999999998E-2</v>
          </cell>
          <cell r="E1516">
            <v>1.235E-2</v>
          </cell>
          <cell r="F1516">
            <v>9.2000000000000003E-4</v>
          </cell>
        </row>
        <row r="1517">
          <cell r="A1517" t="str">
            <v>Age 46-55</v>
          </cell>
          <cell r="B1517">
            <v>17.049530000000001</v>
          </cell>
          <cell r="C1517">
            <v>17.124749999999999</v>
          </cell>
          <cell r="D1517">
            <v>7.5219999999999995E-2</v>
          </cell>
          <cell r="E1517">
            <v>1.6160000000000001E-2</v>
          </cell>
          <cell r="F1517">
            <v>1.2199999999999999E-3</v>
          </cell>
        </row>
        <row r="1518">
          <cell r="A1518" t="str">
            <v>Age 56-65</v>
          </cell>
          <cell r="B1518">
            <v>5.0655099999999997</v>
          </cell>
          <cell r="C1518">
            <v>4.9091500000000003</v>
          </cell>
          <cell r="D1518">
            <v>-0.15636</v>
          </cell>
          <cell r="E1518">
            <v>-3.024E-2</v>
          </cell>
          <cell r="F1518">
            <v>4.7299999999999998E-3</v>
          </cell>
        </row>
        <row r="1519">
          <cell r="A1519" t="str">
            <v>Age 66+</v>
          </cell>
          <cell r="B1519">
            <v>0.53841000000000006</v>
          </cell>
          <cell r="C1519">
            <v>0.48098999999999997</v>
          </cell>
          <cell r="D1519">
            <v>-5.7419999999999999E-2</v>
          </cell>
          <cell r="E1519">
            <v>-0.47904999999999998</v>
          </cell>
          <cell r="F1519">
            <v>2.751E-2</v>
          </cell>
        </row>
        <row r="1520">
          <cell r="A1520" t="str">
            <v>Hispanic</v>
          </cell>
          <cell r="B1520">
            <v>30.581250000000001</v>
          </cell>
          <cell r="C1520">
            <v>27.269919999999999</v>
          </cell>
          <cell r="D1520">
            <v>-3.3113199999999998</v>
          </cell>
          <cell r="E1520">
            <v>1.2600000000000001E-3</v>
          </cell>
          <cell r="F1520">
            <v>-4.1700000000000001E-3</v>
          </cell>
        </row>
        <row r="1521">
          <cell r="A1521" t="str">
            <v>Asian</v>
          </cell>
          <cell r="B1521">
            <v>1.07</v>
          </cell>
          <cell r="C1521">
            <v>0.90180000000000005</v>
          </cell>
          <cell r="D1521">
            <v>-0.16819999999999999</v>
          </cell>
          <cell r="E1521">
            <v>3.1440000000000003E-2</v>
          </cell>
          <cell r="F1521">
            <v>-5.2900000000000004E-3</v>
          </cell>
        </row>
        <row r="1522">
          <cell r="A1522" t="str">
            <v>African American</v>
          </cell>
          <cell r="B1522">
            <v>36.815379999999998</v>
          </cell>
          <cell r="C1522">
            <v>45.128720000000001</v>
          </cell>
          <cell r="D1522">
            <v>8.3133400000000002</v>
          </cell>
          <cell r="E1522">
            <v>-6.336E-2</v>
          </cell>
          <cell r="F1522">
            <v>-0.52675000000000005</v>
          </cell>
        </row>
        <row r="1523">
          <cell r="A1523" t="str">
            <v>Native Hawaiian or Pacific Islander</v>
          </cell>
          <cell r="B1523">
            <v>8.1610000000000002E-2</v>
          </cell>
          <cell r="C1523">
            <v>4.6249999999999999E-2</v>
          </cell>
          <cell r="D1523">
            <v>-3.5360000000000003E-2</v>
          </cell>
          <cell r="E1523">
            <v>-1.4019999999999999E-2</v>
          </cell>
          <cell r="F1523">
            <v>5.0000000000000001E-4</v>
          </cell>
        </row>
        <row r="1524">
          <cell r="A1524" t="str">
            <v>American Indian or Alaska Native</v>
          </cell>
          <cell r="B1524">
            <v>0.10881</v>
          </cell>
          <cell r="C1524">
            <v>7.7079999999999996E-2</v>
          </cell>
          <cell r="D1524">
            <v>-3.1739999999999997E-2</v>
          </cell>
          <cell r="E1524">
            <v>-9.4030000000000002E-2</v>
          </cell>
          <cell r="F1524">
            <v>2.98E-3</v>
          </cell>
        </row>
        <row r="1525">
          <cell r="A1525" t="str">
            <v>Multiple Races</v>
          </cell>
          <cell r="B1525">
            <v>3.9354399999999998</v>
          </cell>
          <cell r="C1525">
            <v>4.1082200000000002</v>
          </cell>
          <cell r="D1525">
            <v>0.17277999999999999</v>
          </cell>
          <cell r="E1525">
            <v>-6.2359999999999999E-2</v>
          </cell>
          <cell r="F1525">
            <v>-1.077E-2</v>
          </cell>
        </row>
        <row r="1526">
          <cell r="A1526" t="str">
            <v>Highschool Dropout</v>
          </cell>
          <cell r="B1526">
            <v>13.64423</v>
          </cell>
          <cell r="C1526">
            <v>11.614369999999999</v>
          </cell>
          <cell r="D1526">
            <v>-2.0298600000000002</v>
          </cell>
          <cell r="E1526">
            <v>-9.1910000000000006E-2</v>
          </cell>
          <cell r="F1526">
            <v>0.18656</v>
          </cell>
        </row>
        <row r="1527">
          <cell r="A1527" t="str">
            <v>AA or PS</v>
          </cell>
          <cell r="B1527">
            <v>4.2705500000000001</v>
          </cell>
          <cell r="C1527">
            <v>5.2370799999999997</v>
          </cell>
          <cell r="D1527">
            <v>0.96653999999999995</v>
          </cell>
          <cell r="E1527">
            <v>-6.0000000000000002E-5</v>
          </cell>
          <cell r="F1527">
            <v>-6.0000000000000002E-5</v>
          </cell>
        </row>
        <row r="1528">
          <cell r="A1528" t="str">
            <v>BA or MA+</v>
          </cell>
          <cell r="B1528">
            <v>5.1592700000000002</v>
          </cell>
          <cell r="C1528">
            <v>5.3864900000000002</v>
          </cell>
          <cell r="D1528">
            <v>0.22722000000000001</v>
          </cell>
          <cell r="E1528">
            <v>4.1209999999999997E-2</v>
          </cell>
          <cell r="F1528">
            <v>9.3600000000000003E-3</v>
          </cell>
        </row>
        <row r="1529">
          <cell r="A1529" t="str">
            <v>Disabled</v>
          </cell>
          <cell r="B1529">
            <v>2.5327700000000002</v>
          </cell>
          <cell r="C1529">
            <v>4.3033099999999997</v>
          </cell>
          <cell r="D1529">
            <v>1.77054</v>
          </cell>
          <cell r="E1529">
            <v>-5.5059999999999998E-2</v>
          </cell>
          <cell r="F1529">
            <v>-9.7479999999999997E-2</v>
          </cell>
        </row>
        <row r="1530">
          <cell r="A1530" t="str">
            <v>Veterans</v>
          </cell>
          <cell r="B1530">
            <v>7.2101600000000001</v>
          </cell>
          <cell r="C1530">
            <v>9.7648499999999991</v>
          </cell>
          <cell r="D1530">
            <v>2.5546899999999999</v>
          </cell>
          <cell r="E1530">
            <v>-5.0139999999999997E-2</v>
          </cell>
          <cell r="F1530">
            <v>-0.12809000000000001</v>
          </cell>
        </row>
        <row r="1531">
          <cell r="A1531" t="str">
            <v>Wage Before Participation</v>
          </cell>
          <cell r="B1531">
            <v>55.509689999999999</v>
          </cell>
          <cell r="C1531">
            <v>53.271030000000003</v>
          </cell>
          <cell r="D1531">
            <v>-2.2386599999999999</v>
          </cell>
          <cell r="E1531">
            <v>4.863E-2</v>
          </cell>
          <cell r="F1531">
            <v>-0.10886</v>
          </cell>
        </row>
        <row r="1532">
          <cell r="A1532" t="str">
            <v>Coenrolled in WP</v>
          </cell>
          <cell r="B1532">
            <v>82.272970000000001</v>
          </cell>
          <cell r="C1532">
            <v>82.638570000000001</v>
          </cell>
          <cell r="D1532">
            <v>0.36559999999999998</v>
          </cell>
          <cell r="E1532">
            <v>-1.5219999999999999E-2</v>
          </cell>
          <cell r="F1532">
            <v>-5.5700000000000003E-3</v>
          </cell>
        </row>
        <row r="1533">
          <cell r="A1533" t="str">
            <v>Limited English</v>
          </cell>
          <cell r="B1533">
            <v>2.8230499999999998</v>
          </cell>
          <cell r="C1533">
            <v>1.6346000000000001</v>
          </cell>
          <cell r="D1533">
            <v>-1.18845</v>
          </cell>
          <cell r="E1533">
            <v>8.2900000000000005E-3</v>
          </cell>
          <cell r="F1533">
            <v>-9.8499999999999994E-3</v>
          </cell>
        </row>
        <row r="1534">
          <cell r="A1534" t="str">
            <v>Single Parent</v>
          </cell>
          <cell r="B1534">
            <v>36.065809999999999</v>
          </cell>
          <cell r="C1534">
            <v>37.128250000000001</v>
          </cell>
          <cell r="D1534">
            <v>1.0624499999999999</v>
          </cell>
          <cell r="E1534">
            <v>6.7299999999999999E-3</v>
          </cell>
          <cell r="F1534">
            <v>7.1500000000000001E-3</v>
          </cell>
        </row>
        <row r="1535">
          <cell r="A1535" t="str">
            <v>Low Income</v>
          </cell>
          <cell r="B1535">
            <v>48.901519999999998</v>
          </cell>
          <cell r="C1535">
            <v>53.54121</v>
          </cell>
          <cell r="D1535">
            <v>4.6396899999999999</v>
          </cell>
          <cell r="E1535">
            <v>3.0899999999999999E-3</v>
          </cell>
          <cell r="F1535">
            <v>1.436E-2</v>
          </cell>
        </row>
        <row r="1536">
          <cell r="A1536" t="str">
            <v>Homeless</v>
          </cell>
          <cell r="B1536">
            <v>3.6070000000000002</v>
          </cell>
          <cell r="C1536">
            <v>4.1366300000000003</v>
          </cell>
          <cell r="D1536">
            <v>0.52963000000000005</v>
          </cell>
          <cell r="E1536">
            <v>-6.4189999999999997E-2</v>
          </cell>
          <cell r="F1536">
            <v>-3.4000000000000002E-2</v>
          </cell>
        </row>
        <row r="1537">
          <cell r="A1537" t="str">
            <v>Offender</v>
          </cell>
          <cell r="B1537">
            <v>22.499199999999998</v>
          </cell>
          <cell r="C1537">
            <v>26.130220000000001</v>
          </cell>
          <cell r="D1537">
            <v>3.6310199999999999</v>
          </cell>
          <cell r="E1537">
            <v>-4.2569999999999997E-2</v>
          </cell>
          <cell r="F1537">
            <v>-0.15459000000000001</v>
          </cell>
        </row>
        <row r="1538">
          <cell r="A1538" t="str">
            <v>UI Claimant</v>
          </cell>
          <cell r="B1538">
            <v>32.049120000000002</v>
          </cell>
          <cell r="C1538">
            <v>33.265430000000002</v>
          </cell>
          <cell r="D1538">
            <v>1.21631</v>
          </cell>
          <cell r="E1538">
            <v>-2.9780000000000001E-2</v>
          </cell>
          <cell r="F1538">
            <v>-3.6220000000000002E-2</v>
          </cell>
        </row>
        <row r="1539">
          <cell r="A1539" t="str">
            <v>Unemployment Rate</v>
          </cell>
          <cell r="B1539">
            <v>8.1333000000000002</v>
          </cell>
          <cell r="C1539">
            <v>6.7332999999999998</v>
          </cell>
          <cell r="D1539">
            <v>-1.4</v>
          </cell>
          <cell r="E1539">
            <v>3.9399999999999999E-3</v>
          </cell>
          <cell r="F1539">
            <v>-5.5199999999999997E-3</v>
          </cell>
        </row>
        <row r="1541">
          <cell r="A1541" t="str">
            <v xml:space="preserve">Utah                </v>
          </cell>
        </row>
        <row r="1542">
          <cell r="A1542" t="str">
            <v>Measure</v>
          </cell>
          <cell r="B1542" t="str">
            <v>Employment_Retention_Rate</v>
          </cell>
          <cell r="C1542" t="str">
            <v>Year</v>
          </cell>
        </row>
        <row r="1543">
          <cell r="A1543" t="str">
            <v>State Fips Code</v>
          </cell>
          <cell r="B1543">
            <v>49</v>
          </cell>
          <cell r="C1543">
            <v>2011</v>
          </cell>
        </row>
        <row r="1544">
          <cell r="A1544" t="str">
            <v>Actual Outcome</v>
          </cell>
          <cell r="B1544">
            <v>83.1</v>
          </cell>
          <cell r="C1544">
            <v>2011</v>
          </cell>
        </row>
        <row r="1545">
          <cell r="A1545" t="str">
            <v>Total Adjustment</v>
          </cell>
          <cell r="B1545">
            <v>0.2</v>
          </cell>
          <cell r="C1545">
            <v>2013</v>
          </cell>
        </row>
        <row r="1546">
          <cell r="A1546" t="str">
            <v>Target</v>
          </cell>
          <cell r="B1546">
            <v>83.3</v>
          </cell>
          <cell r="C1546">
            <v>2013</v>
          </cell>
        </row>
        <row r="1548">
          <cell r="A1548" t="str">
            <v>Variables</v>
          </cell>
          <cell r="B1548" t="str">
            <v>Base_Year</v>
          </cell>
          <cell r="C1548" t="str">
            <v>Current_Values</v>
          </cell>
          <cell r="D1548" t="str">
            <v>Difference</v>
          </cell>
          <cell r="E1548" t="str">
            <v>Weights</v>
          </cell>
          <cell r="F1548" t="str">
            <v>Effect_Per_Factor</v>
          </cell>
        </row>
        <row r="1549">
          <cell r="A1549" t="str">
            <v>Female</v>
          </cell>
          <cell r="B1549">
            <v>44.728479999999998</v>
          </cell>
          <cell r="C1549">
            <v>41.847790000000003</v>
          </cell>
          <cell r="D1549">
            <v>-2.88069</v>
          </cell>
          <cell r="E1549">
            <v>7.8280000000000002E-2</v>
          </cell>
          <cell r="F1549">
            <v>-0.22549</v>
          </cell>
        </row>
        <row r="1550">
          <cell r="A1550" t="str">
            <v>Age 26-35</v>
          </cell>
          <cell r="B1550">
            <v>30.886379999999999</v>
          </cell>
          <cell r="C1550">
            <v>31.206399999999999</v>
          </cell>
          <cell r="D1550">
            <v>0.32002000000000003</v>
          </cell>
          <cell r="E1550">
            <v>2.794E-2</v>
          </cell>
          <cell r="F1550">
            <v>8.94E-3</v>
          </cell>
        </row>
        <row r="1551">
          <cell r="A1551" t="str">
            <v>Age 36-45</v>
          </cell>
          <cell r="B1551">
            <v>19.971810000000001</v>
          </cell>
          <cell r="C1551">
            <v>19.886220000000002</v>
          </cell>
          <cell r="D1551">
            <v>-8.5589999999999999E-2</v>
          </cell>
          <cell r="E1551">
            <v>1.235E-2</v>
          </cell>
          <cell r="F1551">
            <v>-1.06E-3</v>
          </cell>
        </row>
        <row r="1552">
          <cell r="A1552" t="str">
            <v>Age 46-55</v>
          </cell>
          <cell r="B1552">
            <v>14.69511</v>
          </cell>
          <cell r="C1552">
            <v>15.02346</v>
          </cell>
          <cell r="D1552">
            <v>0.32834999999999998</v>
          </cell>
          <cell r="E1552">
            <v>1.6160000000000001E-2</v>
          </cell>
          <cell r="F1552">
            <v>5.3099999999999996E-3</v>
          </cell>
        </row>
        <row r="1553">
          <cell r="A1553" t="str">
            <v>Age 56-65</v>
          </cell>
          <cell r="B1553">
            <v>6.2984900000000001</v>
          </cell>
          <cell r="C1553">
            <v>7.2540199999999997</v>
          </cell>
          <cell r="D1553">
            <v>0.95552999999999999</v>
          </cell>
          <cell r="E1553">
            <v>-3.024E-2</v>
          </cell>
          <cell r="F1553">
            <v>-2.8899999999999999E-2</v>
          </cell>
        </row>
        <row r="1554">
          <cell r="A1554" t="str">
            <v>Age 66+</v>
          </cell>
          <cell r="B1554">
            <v>0.91991999999999996</v>
          </cell>
          <cell r="C1554">
            <v>1.2209300000000001</v>
          </cell>
          <cell r="D1554">
            <v>0.30101</v>
          </cell>
          <cell r="E1554">
            <v>-0.47904999999999998</v>
          </cell>
          <cell r="F1554">
            <v>-0.14419999999999999</v>
          </cell>
        </row>
        <row r="1555">
          <cell r="A1555" t="str">
            <v>Hispanic</v>
          </cell>
          <cell r="B1555">
            <v>11.746359999999999</v>
          </cell>
          <cell r="C1555">
            <v>10.8384</v>
          </cell>
          <cell r="D1555">
            <v>-0.90795000000000003</v>
          </cell>
          <cell r="E1555">
            <v>1.2600000000000001E-3</v>
          </cell>
          <cell r="F1555">
            <v>-1.14E-3</v>
          </cell>
        </row>
        <row r="1556">
          <cell r="A1556" t="str">
            <v>Asian</v>
          </cell>
          <cell r="B1556">
            <v>1.7002600000000001</v>
          </cell>
          <cell r="C1556">
            <v>1.56812</v>
          </cell>
          <cell r="D1556">
            <v>-0.13213</v>
          </cell>
          <cell r="E1556">
            <v>3.1440000000000003E-2</v>
          </cell>
          <cell r="F1556">
            <v>-4.15E-3</v>
          </cell>
        </row>
        <row r="1557">
          <cell r="A1557" t="str">
            <v>African American</v>
          </cell>
          <cell r="B1557">
            <v>2.8512599999999999</v>
          </cell>
          <cell r="C1557">
            <v>2.47953</v>
          </cell>
          <cell r="D1557">
            <v>-0.37173</v>
          </cell>
          <cell r="E1557">
            <v>-6.336E-2</v>
          </cell>
          <cell r="F1557">
            <v>2.3550000000000001E-2</v>
          </cell>
        </row>
        <row r="1558">
          <cell r="A1558" t="str">
            <v>Native Hawaiian or Pacific Islander</v>
          </cell>
          <cell r="B1558">
            <v>1.64039</v>
          </cell>
          <cell r="C1558">
            <v>1.6658500000000001</v>
          </cell>
          <cell r="D1558">
            <v>2.546E-2</v>
          </cell>
          <cell r="E1558">
            <v>-1.4019999999999999E-2</v>
          </cell>
          <cell r="F1558">
            <v>-3.6000000000000002E-4</v>
          </cell>
        </row>
        <row r="1559">
          <cell r="A1559" t="str">
            <v>American Indian or Alaska Native</v>
          </cell>
          <cell r="B1559">
            <v>2.5750600000000001</v>
          </cell>
          <cell r="C1559">
            <v>2.40401</v>
          </cell>
          <cell r="D1559">
            <v>-0.17105000000000001</v>
          </cell>
          <cell r="E1559">
            <v>-9.4030000000000002E-2</v>
          </cell>
          <cell r="F1559">
            <v>1.6080000000000001E-2</v>
          </cell>
        </row>
        <row r="1560">
          <cell r="A1560" t="str">
            <v>Multiple Races</v>
          </cell>
          <cell r="B1560">
            <v>2.0531199999999998</v>
          </cell>
          <cell r="C1560">
            <v>1.8687199999999999</v>
          </cell>
          <cell r="D1560">
            <v>-0.18440000000000001</v>
          </cell>
          <cell r="E1560">
            <v>-6.2359999999999999E-2</v>
          </cell>
          <cell r="F1560">
            <v>1.15E-2</v>
          </cell>
        </row>
        <row r="1561">
          <cell r="A1561" t="str">
            <v>Highschool Dropout</v>
          </cell>
          <cell r="B1561">
            <v>19.581410000000002</v>
          </cell>
          <cell r="C1561">
            <v>17.192270000000001</v>
          </cell>
          <cell r="D1561">
            <v>-2.3891399999999998</v>
          </cell>
          <cell r="E1561">
            <v>-9.1910000000000006E-2</v>
          </cell>
          <cell r="F1561">
            <v>0.21958</v>
          </cell>
        </row>
        <row r="1562">
          <cell r="A1562" t="str">
            <v>AA or PS</v>
          </cell>
          <cell r="B1562">
            <v>16.807009999999998</v>
          </cell>
          <cell r="C1562">
            <v>17.49746</v>
          </cell>
          <cell r="D1562">
            <v>0.69045000000000001</v>
          </cell>
          <cell r="E1562">
            <v>-6.0000000000000002E-5</v>
          </cell>
          <cell r="F1562">
            <v>-4.0000000000000003E-5</v>
          </cell>
        </row>
        <row r="1563">
          <cell r="A1563" t="str">
            <v>BA or MA+</v>
          </cell>
          <cell r="B1563">
            <v>4.8430299999999997</v>
          </cell>
          <cell r="C1563">
            <v>7.3796200000000001</v>
          </cell>
          <cell r="D1563">
            <v>2.5365899999999999</v>
          </cell>
          <cell r="E1563">
            <v>4.1209999999999997E-2</v>
          </cell>
          <cell r="F1563">
            <v>0.10453999999999999</v>
          </cell>
        </row>
        <row r="1564">
          <cell r="A1564" t="str">
            <v>Disabled</v>
          </cell>
          <cell r="B1564">
            <v>7.6885399999999997</v>
          </cell>
          <cell r="C1564">
            <v>7.3339699999999999</v>
          </cell>
          <cell r="D1564">
            <v>-0.35458000000000001</v>
          </cell>
          <cell r="E1564">
            <v>-5.5059999999999998E-2</v>
          </cell>
          <cell r="F1564">
            <v>1.9519999999999999E-2</v>
          </cell>
        </row>
        <row r="1565">
          <cell r="A1565" t="str">
            <v>Veterans</v>
          </cell>
          <cell r="B1565">
            <v>6.0093399999999999</v>
          </cell>
          <cell r="C1565">
            <v>6.9113800000000003</v>
          </cell>
          <cell r="D1565">
            <v>0.90203999999999995</v>
          </cell>
          <cell r="E1565">
            <v>-5.0139999999999997E-2</v>
          </cell>
          <cell r="F1565">
            <v>-4.5229999999999999E-2</v>
          </cell>
        </row>
        <row r="1566">
          <cell r="A1566" t="str">
            <v>Wage Before Participation</v>
          </cell>
          <cell r="B1566">
            <v>60.094889999999999</v>
          </cell>
          <cell r="C1566">
            <v>65.47193</v>
          </cell>
          <cell r="D1566">
            <v>5.37704</v>
          </cell>
          <cell r="E1566">
            <v>4.863E-2</v>
          </cell>
          <cell r="F1566">
            <v>0.26147999999999999</v>
          </cell>
        </row>
        <row r="1567">
          <cell r="A1567" t="str">
            <v>Coenrolled in WP</v>
          </cell>
          <cell r="B1567">
            <v>100</v>
          </cell>
          <cell r="C1567">
            <v>99.950839999999999</v>
          </cell>
          <cell r="D1567">
            <v>-4.9160000000000002E-2</v>
          </cell>
          <cell r="E1567">
            <v>-1.5219999999999999E-2</v>
          </cell>
          <cell r="F1567">
            <v>7.5000000000000002E-4</v>
          </cell>
        </row>
        <row r="1568">
          <cell r="A1568" t="str">
            <v>Limited English</v>
          </cell>
          <cell r="B1568">
            <v>5.5731299999999999</v>
          </cell>
          <cell r="C1568">
            <v>3.3189199999999999</v>
          </cell>
          <cell r="D1568">
            <v>-2.25421</v>
          </cell>
          <cell r="E1568">
            <v>8.2900000000000005E-3</v>
          </cell>
          <cell r="F1568">
            <v>-1.8689999999999998E-2</v>
          </cell>
        </row>
        <row r="1569">
          <cell r="A1569" t="str">
            <v>Single Parent</v>
          </cell>
          <cell r="B1569">
            <v>3.3828200000000002</v>
          </cell>
          <cell r="C1569">
            <v>1.9710099999999999</v>
          </cell>
          <cell r="D1569">
            <v>-1.41181</v>
          </cell>
          <cell r="E1569">
            <v>6.7299999999999999E-3</v>
          </cell>
          <cell r="F1569">
            <v>-9.4999999999999998E-3</v>
          </cell>
        </row>
        <row r="1570">
          <cell r="A1570" t="str">
            <v>Low Income</v>
          </cell>
          <cell r="B1570">
            <v>9.6373800000000003</v>
          </cell>
          <cell r="C1570">
            <v>7.08291</v>
          </cell>
          <cell r="D1570">
            <v>-2.5544699999999998</v>
          </cell>
          <cell r="E1570">
            <v>3.0899999999999999E-3</v>
          </cell>
          <cell r="F1570">
            <v>-7.9000000000000008E-3</v>
          </cell>
        </row>
        <row r="1571">
          <cell r="A1571" t="str">
            <v>Homeless</v>
          </cell>
          <cell r="B1571">
            <v>5.1837400000000002</v>
          </cell>
          <cell r="C1571">
            <v>4.93811</v>
          </cell>
          <cell r="D1571">
            <v>-0.24562999999999999</v>
          </cell>
          <cell r="E1571">
            <v>-6.4189999999999997E-2</v>
          </cell>
          <cell r="F1571">
            <v>1.5769999999999999E-2</v>
          </cell>
        </row>
        <row r="1572">
          <cell r="A1572" t="str">
            <v>Offender</v>
          </cell>
          <cell r="B1572">
            <v>25.427109999999999</v>
          </cell>
          <cell r="C1572">
            <v>18.00187</v>
          </cell>
          <cell r="D1572">
            <v>-7.4252500000000001</v>
          </cell>
          <cell r="E1572">
            <v>-4.2569999999999997E-2</v>
          </cell>
          <cell r="F1572">
            <v>0.31612000000000001</v>
          </cell>
        </row>
        <row r="1573">
          <cell r="A1573" t="str">
            <v>UI Claimant</v>
          </cell>
          <cell r="B1573">
            <v>35.093699999999998</v>
          </cell>
          <cell r="C1573">
            <v>46.333500000000001</v>
          </cell>
          <cell r="D1573">
            <v>11.23981</v>
          </cell>
          <cell r="E1573">
            <v>-2.9780000000000001E-2</v>
          </cell>
          <cell r="F1573">
            <v>-0.3347</v>
          </cell>
        </row>
        <row r="1574">
          <cell r="A1574" t="str">
            <v>Unemployment Rate</v>
          </cell>
          <cell r="B1574">
            <v>7.85</v>
          </cell>
          <cell r="C1574">
            <v>5.6582999999999997</v>
          </cell>
          <cell r="D1574">
            <v>-2.1917</v>
          </cell>
          <cell r="E1574">
            <v>3.9399999999999999E-3</v>
          </cell>
          <cell r="F1574">
            <v>-8.6499999999999997E-3</v>
          </cell>
        </row>
        <row r="1576">
          <cell r="A1576" t="str">
            <v xml:space="preserve">Vermont             </v>
          </cell>
        </row>
        <row r="1577">
          <cell r="A1577" t="str">
            <v>Measure</v>
          </cell>
          <cell r="B1577" t="str">
            <v>Employment_Retention_Rate</v>
          </cell>
          <cell r="C1577" t="str">
            <v>Year</v>
          </cell>
        </row>
        <row r="1578">
          <cell r="A1578" t="str">
            <v>State Fips Code</v>
          </cell>
          <cell r="B1578">
            <v>50</v>
          </cell>
          <cell r="C1578">
            <v>2011</v>
          </cell>
        </row>
        <row r="1579">
          <cell r="A1579" t="str">
            <v>Actual Outcome</v>
          </cell>
          <cell r="B1579">
            <v>77.099999999999994</v>
          </cell>
          <cell r="C1579">
            <v>2011</v>
          </cell>
        </row>
        <row r="1580">
          <cell r="A1580" t="str">
            <v>Total Adjustment</v>
          </cell>
          <cell r="B1580">
            <v>-0.6</v>
          </cell>
          <cell r="C1580">
            <v>2013</v>
          </cell>
        </row>
        <row r="1581">
          <cell r="A1581" t="str">
            <v>Target</v>
          </cell>
          <cell r="B1581">
            <v>76.5</v>
          </cell>
          <cell r="C1581">
            <v>2013</v>
          </cell>
        </row>
        <row r="1583">
          <cell r="A1583" t="str">
            <v>Variables</v>
          </cell>
          <cell r="B1583" t="str">
            <v>Base_Year</v>
          </cell>
          <cell r="C1583" t="str">
            <v>Current_Values</v>
          </cell>
          <cell r="D1583" t="str">
            <v>Difference</v>
          </cell>
          <cell r="E1583" t="str">
            <v>Weights</v>
          </cell>
          <cell r="F1583" t="str">
            <v>Effect_Per_Factor</v>
          </cell>
        </row>
        <row r="1584">
          <cell r="A1584" t="str">
            <v>Female</v>
          </cell>
          <cell r="B1584">
            <v>56.321840000000002</v>
          </cell>
          <cell r="C1584">
            <v>58.139530000000001</v>
          </cell>
          <cell r="D1584">
            <v>1.8177000000000001</v>
          </cell>
          <cell r="E1584">
            <v>7.8280000000000002E-2</v>
          </cell>
          <cell r="F1584">
            <v>0.14229</v>
          </cell>
        </row>
        <row r="1585">
          <cell r="A1585" t="str">
            <v>Age 26-35</v>
          </cell>
          <cell r="B1585">
            <v>22.758620000000001</v>
          </cell>
          <cell r="C1585">
            <v>34.108530000000002</v>
          </cell>
          <cell r="D1585">
            <v>11.349909999999999</v>
          </cell>
          <cell r="E1585">
            <v>2.794E-2</v>
          </cell>
          <cell r="F1585">
            <v>0.31713999999999998</v>
          </cell>
        </row>
        <row r="1586">
          <cell r="A1586" t="str">
            <v>Age 36-45</v>
          </cell>
          <cell r="B1586">
            <v>22.06897</v>
          </cell>
          <cell r="C1586">
            <v>17.829460000000001</v>
          </cell>
          <cell r="D1586">
            <v>-4.2395100000000001</v>
          </cell>
          <cell r="E1586">
            <v>1.235E-2</v>
          </cell>
          <cell r="F1586">
            <v>-5.2339999999999998E-2</v>
          </cell>
        </row>
        <row r="1587">
          <cell r="A1587" t="str">
            <v>Age 46-55</v>
          </cell>
          <cell r="B1587">
            <v>20.229890000000001</v>
          </cell>
          <cell r="C1587">
            <v>15.503880000000001</v>
          </cell>
          <cell r="D1587">
            <v>-4.7260099999999996</v>
          </cell>
          <cell r="E1587">
            <v>1.6160000000000001E-2</v>
          </cell>
          <cell r="F1587">
            <v>-7.6369999999999993E-2</v>
          </cell>
        </row>
        <row r="1588">
          <cell r="A1588" t="str">
            <v>Age 56-65</v>
          </cell>
          <cell r="B1588">
            <v>8.5057500000000008</v>
          </cell>
          <cell r="C1588">
            <v>10.07752</v>
          </cell>
          <cell r="D1588">
            <v>1.5717699999999999</v>
          </cell>
          <cell r="E1588">
            <v>-3.024E-2</v>
          </cell>
          <cell r="F1588">
            <v>-4.7530000000000003E-2</v>
          </cell>
        </row>
        <row r="1589">
          <cell r="A1589" t="str">
            <v>Age 66+</v>
          </cell>
          <cell r="B1589">
            <v>0.45977000000000001</v>
          </cell>
          <cell r="C1589">
            <v>0</v>
          </cell>
          <cell r="D1589">
            <v>-0.45977000000000001</v>
          </cell>
          <cell r="E1589">
            <v>-0.47904999999999998</v>
          </cell>
          <cell r="F1589">
            <v>0.22025</v>
          </cell>
        </row>
        <row r="1590">
          <cell r="A1590" t="str">
            <v>Hispanic</v>
          </cell>
          <cell r="B1590">
            <v>1.37931</v>
          </cell>
          <cell r="C1590">
            <v>0.77519000000000005</v>
          </cell>
          <cell r="D1590">
            <v>-0.60411999999999999</v>
          </cell>
          <cell r="E1590">
            <v>1.2600000000000001E-3</v>
          </cell>
          <cell r="F1590">
            <v>-7.6000000000000004E-4</v>
          </cell>
        </row>
        <row r="1591">
          <cell r="A1591" t="str">
            <v>Asian</v>
          </cell>
          <cell r="B1591">
            <v>0.91954000000000002</v>
          </cell>
          <cell r="C1591">
            <v>1.5503899999999999</v>
          </cell>
          <cell r="D1591">
            <v>0.63085000000000002</v>
          </cell>
          <cell r="E1591">
            <v>3.1440000000000003E-2</v>
          </cell>
          <cell r="F1591">
            <v>1.983E-2</v>
          </cell>
        </row>
        <row r="1592">
          <cell r="A1592" t="str">
            <v>African American</v>
          </cell>
          <cell r="B1592">
            <v>3.9080499999999998</v>
          </cell>
          <cell r="C1592">
            <v>1.5503899999999999</v>
          </cell>
          <cell r="D1592">
            <v>-2.3576600000000001</v>
          </cell>
          <cell r="E1592">
            <v>-6.336E-2</v>
          </cell>
          <cell r="F1592">
            <v>0.14939</v>
          </cell>
        </row>
        <row r="1593">
          <cell r="A1593" t="str">
            <v>Native Hawaiian or Pacific Islander</v>
          </cell>
          <cell r="B1593">
            <v>0.45977000000000001</v>
          </cell>
          <cell r="C1593">
            <v>0</v>
          </cell>
          <cell r="D1593">
            <v>-0.45977000000000001</v>
          </cell>
          <cell r="E1593">
            <v>-1.4019999999999999E-2</v>
          </cell>
          <cell r="F1593">
            <v>6.45E-3</v>
          </cell>
        </row>
        <row r="1594">
          <cell r="A1594" t="str">
            <v>American Indian or Alaska Native</v>
          </cell>
          <cell r="B1594">
            <v>1.37931</v>
          </cell>
          <cell r="C1594">
            <v>0.77519000000000005</v>
          </cell>
          <cell r="D1594">
            <v>-0.60411999999999999</v>
          </cell>
          <cell r="E1594">
            <v>-9.4030000000000002E-2</v>
          </cell>
          <cell r="F1594">
            <v>5.6800000000000003E-2</v>
          </cell>
        </row>
        <row r="1595">
          <cell r="A1595" t="str">
            <v>Multiple Races</v>
          </cell>
          <cell r="B1595">
            <v>0</v>
          </cell>
          <cell r="C1595">
            <v>0</v>
          </cell>
          <cell r="D1595">
            <v>0</v>
          </cell>
          <cell r="E1595">
            <v>-6.2359999999999999E-2</v>
          </cell>
          <cell r="F1595">
            <v>0</v>
          </cell>
        </row>
        <row r="1596">
          <cell r="A1596" t="str">
            <v>Highschool Dropout</v>
          </cell>
          <cell r="B1596">
            <v>9.0069300000000005</v>
          </cell>
          <cell r="C1596">
            <v>9.0909099999999992</v>
          </cell>
          <cell r="D1596">
            <v>8.3979999999999999E-2</v>
          </cell>
          <cell r="E1596">
            <v>-9.1910000000000006E-2</v>
          </cell>
          <cell r="F1596">
            <v>-7.7200000000000003E-3</v>
          </cell>
        </row>
        <row r="1597">
          <cell r="A1597" t="str">
            <v>AA or PS</v>
          </cell>
          <cell r="B1597">
            <v>0</v>
          </cell>
          <cell r="C1597">
            <v>0</v>
          </cell>
          <cell r="D1597">
            <v>0</v>
          </cell>
          <cell r="E1597">
            <v>-6.0000000000000002E-5</v>
          </cell>
          <cell r="F1597">
            <v>0</v>
          </cell>
        </row>
        <row r="1598">
          <cell r="A1598" t="str">
            <v>BA or MA+</v>
          </cell>
          <cell r="B1598">
            <v>11.3164</v>
          </cell>
          <cell r="C1598">
            <v>11.57025</v>
          </cell>
          <cell r="D1598">
            <v>0.25385000000000002</v>
          </cell>
          <cell r="E1598">
            <v>4.1209999999999997E-2</v>
          </cell>
          <cell r="F1598">
            <v>1.0460000000000001E-2</v>
          </cell>
        </row>
        <row r="1599">
          <cell r="A1599" t="str">
            <v>Disabled</v>
          </cell>
          <cell r="B1599">
            <v>34.252870000000001</v>
          </cell>
          <cell r="C1599">
            <v>26.356590000000001</v>
          </cell>
          <cell r="D1599">
            <v>-7.89628</v>
          </cell>
          <cell r="E1599">
            <v>-5.5059999999999998E-2</v>
          </cell>
          <cell r="F1599">
            <v>0.43474000000000002</v>
          </cell>
        </row>
        <row r="1600">
          <cell r="A1600" t="str">
            <v>Veterans</v>
          </cell>
          <cell r="B1600">
            <v>6.8965500000000004</v>
          </cell>
          <cell r="C1600">
            <v>6.9767400000000004</v>
          </cell>
          <cell r="D1600">
            <v>8.0189999999999997E-2</v>
          </cell>
          <cell r="E1600">
            <v>-5.0139999999999997E-2</v>
          </cell>
          <cell r="F1600">
            <v>-4.0200000000000001E-3</v>
          </cell>
        </row>
        <row r="1601">
          <cell r="A1601" t="str">
            <v>Wage Before Participation</v>
          </cell>
          <cell r="B1601">
            <v>39.080460000000002</v>
          </cell>
          <cell r="C1601">
            <v>45.454549999999998</v>
          </cell>
          <cell r="D1601">
            <v>6.3740899999999998</v>
          </cell>
          <cell r="E1601">
            <v>4.863E-2</v>
          </cell>
          <cell r="F1601">
            <v>0.30997000000000002</v>
          </cell>
        </row>
        <row r="1602">
          <cell r="A1602" t="str">
            <v>Coenrolled in WP</v>
          </cell>
          <cell r="B1602">
            <v>4.8275899999999998</v>
          </cell>
          <cell r="C1602">
            <v>47.286819999999999</v>
          </cell>
          <cell r="D1602">
            <v>42.459240000000001</v>
          </cell>
          <cell r="E1602">
            <v>-1.5219999999999999E-2</v>
          </cell>
          <cell r="F1602">
            <v>-0.64636000000000005</v>
          </cell>
        </row>
        <row r="1603">
          <cell r="A1603" t="str">
            <v>Limited English</v>
          </cell>
          <cell r="B1603">
            <v>3.00231</v>
          </cell>
          <cell r="C1603">
            <v>0</v>
          </cell>
          <cell r="D1603">
            <v>-3.00231</v>
          </cell>
          <cell r="E1603">
            <v>8.2900000000000005E-3</v>
          </cell>
          <cell r="F1603">
            <v>-2.4889999999999999E-2</v>
          </cell>
        </row>
        <row r="1604">
          <cell r="A1604" t="str">
            <v>Single Parent</v>
          </cell>
          <cell r="B1604">
            <v>29.099309999999999</v>
          </cell>
          <cell r="C1604">
            <v>38.842979999999997</v>
          </cell>
          <cell r="D1604">
            <v>9.7436699999999998</v>
          </cell>
          <cell r="E1604">
            <v>6.7299999999999999E-3</v>
          </cell>
          <cell r="F1604">
            <v>6.5579999999999999E-2</v>
          </cell>
        </row>
        <row r="1605">
          <cell r="A1605" t="str">
            <v>Low Income</v>
          </cell>
          <cell r="B1605">
            <v>91.224019999999996</v>
          </cell>
          <cell r="C1605">
            <v>97.520660000000007</v>
          </cell>
          <cell r="D1605">
            <v>6.29664</v>
          </cell>
          <cell r="E1605">
            <v>3.0899999999999999E-3</v>
          </cell>
          <cell r="F1605">
            <v>1.9480000000000001E-2</v>
          </cell>
        </row>
        <row r="1606">
          <cell r="A1606" t="str">
            <v>Homeless</v>
          </cell>
          <cell r="B1606">
            <v>3.9260999999999999</v>
          </cell>
          <cell r="C1606">
            <v>4.9586800000000002</v>
          </cell>
          <cell r="D1606">
            <v>1.0325800000000001</v>
          </cell>
          <cell r="E1606">
            <v>-6.4189999999999997E-2</v>
          </cell>
          <cell r="F1606">
            <v>-6.6280000000000006E-2</v>
          </cell>
        </row>
        <row r="1607">
          <cell r="A1607" t="str">
            <v>Offender</v>
          </cell>
          <cell r="B1607">
            <v>21.709009999999999</v>
          </cell>
          <cell r="C1607">
            <v>23.966940000000001</v>
          </cell>
          <cell r="D1607">
            <v>2.2579400000000001</v>
          </cell>
          <cell r="E1607">
            <v>-4.2569999999999997E-2</v>
          </cell>
          <cell r="F1607">
            <v>-9.6129999999999993E-2</v>
          </cell>
        </row>
        <row r="1608">
          <cell r="A1608" t="str">
            <v>UI Claimant</v>
          </cell>
          <cell r="B1608">
            <v>4.8498799999999997</v>
          </cell>
          <cell r="C1608">
            <v>49.586779999999997</v>
          </cell>
          <cell r="D1608">
            <v>44.736890000000002</v>
          </cell>
          <cell r="E1608">
            <v>-2.9780000000000001E-2</v>
          </cell>
          <cell r="F1608">
            <v>-1.3321799999999999</v>
          </cell>
        </row>
        <row r="1609">
          <cell r="A1609" t="str">
            <v>Unemployment Rate</v>
          </cell>
          <cell r="B1609">
            <v>6.1333000000000002</v>
          </cell>
          <cell r="C1609">
            <v>4.95</v>
          </cell>
          <cell r="D1609">
            <v>-1.1833</v>
          </cell>
          <cell r="E1609">
            <v>3.9399999999999999E-3</v>
          </cell>
          <cell r="F1609">
            <v>-4.6699999999999997E-3</v>
          </cell>
        </row>
        <row r="1611">
          <cell r="A1611" t="str">
            <v xml:space="preserve">Virginia            </v>
          </cell>
        </row>
        <row r="1612">
          <cell r="A1612" t="str">
            <v>Measure</v>
          </cell>
          <cell r="B1612" t="str">
            <v>Employment_Retention_Rate</v>
          </cell>
          <cell r="C1612" t="str">
            <v>Year</v>
          </cell>
        </row>
        <row r="1613">
          <cell r="A1613" t="str">
            <v>State Fips Code</v>
          </cell>
          <cell r="B1613">
            <v>51</v>
          </cell>
          <cell r="C1613">
            <v>2011</v>
          </cell>
        </row>
        <row r="1614">
          <cell r="A1614" t="str">
            <v>Actual Outcome</v>
          </cell>
          <cell r="B1614">
            <v>84.3</v>
          </cell>
          <cell r="C1614">
            <v>2011</v>
          </cell>
        </row>
        <row r="1615">
          <cell r="A1615" t="str">
            <v>Total Adjustment</v>
          </cell>
          <cell r="B1615">
            <v>-0.7</v>
          </cell>
          <cell r="C1615">
            <v>2013</v>
          </cell>
        </row>
        <row r="1616">
          <cell r="A1616" t="str">
            <v>Target</v>
          </cell>
          <cell r="B1616">
            <v>83.6</v>
          </cell>
          <cell r="C1616">
            <v>2013</v>
          </cell>
        </row>
        <row r="1618">
          <cell r="A1618" t="str">
            <v>Variables</v>
          </cell>
          <cell r="B1618" t="str">
            <v>Base_Year</v>
          </cell>
          <cell r="C1618" t="str">
            <v>Current_Values</v>
          </cell>
          <cell r="D1618" t="str">
            <v>Difference</v>
          </cell>
          <cell r="E1618" t="str">
            <v>Weights</v>
          </cell>
          <cell r="F1618" t="str">
            <v>Effect_Per_Factor</v>
          </cell>
        </row>
        <row r="1619">
          <cell r="A1619" t="str">
            <v>Female</v>
          </cell>
          <cell r="B1619">
            <v>66.623630000000006</v>
          </cell>
          <cell r="C1619">
            <v>65.632980000000003</v>
          </cell>
          <cell r="D1619">
            <v>-0.99065000000000003</v>
          </cell>
          <cell r="E1619">
            <v>7.8280000000000002E-2</v>
          </cell>
          <cell r="F1619">
            <v>-7.7549999999999994E-2</v>
          </cell>
        </row>
        <row r="1620">
          <cell r="A1620" t="str">
            <v>Age 26-35</v>
          </cell>
          <cell r="B1620">
            <v>32.182049999999997</v>
          </cell>
          <cell r="C1620">
            <v>28.931049999999999</v>
          </cell>
          <cell r="D1620">
            <v>-3.25101</v>
          </cell>
          <cell r="E1620">
            <v>2.794E-2</v>
          </cell>
          <cell r="F1620">
            <v>-9.0840000000000004E-2</v>
          </cell>
        </row>
        <row r="1621">
          <cell r="A1621" t="str">
            <v>Age 36-45</v>
          </cell>
          <cell r="B1621">
            <v>20.045190000000002</v>
          </cell>
          <cell r="C1621">
            <v>21.926300000000001</v>
          </cell>
          <cell r="D1621">
            <v>1.8811100000000001</v>
          </cell>
          <cell r="E1621">
            <v>1.235E-2</v>
          </cell>
          <cell r="F1621">
            <v>2.3220000000000001E-2</v>
          </cell>
        </row>
        <row r="1622">
          <cell r="A1622" t="str">
            <v>Age 46-55</v>
          </cell>
          <cell r="B1622">
            <v>16.655909999999999</v>
          </cell>
          <cell r="C1622">
            <v>18.606349999999999</v>
          </cell>
          <cell r="D1622">
            <v>1.95044</v>
          </cell>
          <cell r="E1622">
            <v>1.6160000000000001E-2</v>
          </cell>
          <cell r="F1622">
            <v>3.1519999999999999E-2</v>
          </cell>
        </row>
        <row r="1623">
          <cell r="A1623" t="str">
            <v>Age 56-65</v>
          </cell>
          <cell r="B1623">
            <v>4.2930900000000003</v>
          </cell>
          <cell r="C1623">
            <v>5.8007999999999997</v>
          </cell>
          <cell r="D1623">
            <v>1.5077100000000001</v>
          </cell>
          <cell r="E1623">
            <v>-3.024E-2</v>
          </cell>
          <cell r="F1623">
            <v>-4.5589999999999999E-2</v>
          </cell>
        </row>
        <row r="1624">
          <cell r="A1624" t="str">
            <v>Age 66+</v>
          </cell>
          <cell r="B1624">
            <v>0.38735000000000003</v>
          </cell>
          <cell r="C1624">
            <v>0.58372999999999997</v>
          </cell>
          <cell r="D1624">
            <v>0.19638</v>
          </cell>
          <cell r="E1624">
            <v>-0.47904999999999998</v>
          </cell>
          <cell r="F1624">
            <v>-9.4079999999999997E-2</v>
          </cell>
        </row>
        <row r="1625">
          <cell r="A1625" t="str">
            <v>Hispanic</v>
          </cell>
          <cell r="B1625">
            <v>3.0966</v>
          </cell>
          <cell r="C1625">
            <v>4.4234400000000003</v>
          </cell>
          <cell r="D1625">
            <v>1.32684</v>
          </cell>
          <cell r="E1625">
            <v>1.2600000000000001E-3</v>
          </cell>
          <cell r="F1625">
            <v>1.67E-3</v>
          </cell>
        </row>
        <row r="1626">
          <cell r="A1626" t="str">
            <v>Asian</v>
          </cell>
          <cell r="B1626">
            <v>1.8175699999999999</v>
          </cell>
          <cell r="C1626">
            <v>1.2854399999999999</v>
          </cell>
          <cell r="D1626">
            <v>-0.53212999999999999</v>
          </cell>
          <cell r="E1626">
            <v>3.1440000000000003E-2</v>
          </cell>
          <cell r="F1626">
            <v>-1.6729999999999998E-2</v>
          </cell>
        </row>
        <row r="1627">
          <cell r="A1627" t="str">
            <v>African American</v>
          </cell>
          <cell r="B1627">
            <v>57.489060000000002</v>
          </cell>
          <cell r="C1627">
            <v>53.988660000000003</v>
          </cell>
          <cell r="D1627">
            <v>-3.5004</v>
          </cell>
          <cell r="E1627">
            <v>-6.336E-2</v>
          </cell>
          <cell r="F1627">
            <v>0.22178999999999999</v>
          </cell>
        </row>
        <row r="1628">
          <cell r="A1628" t="str">
            <v>Native Hawaiian or Pacific Islander</v>
          </cell>
          <cell r="B1628">
            <v>0.20194999999999999</v>
          </cell>
          <cell r="C1628">
            <v>7.5609999999999997E-2</v>
          </cell>
          <cell r="D1628">
            <v>-0.12634000000000001</v>
          </cell>
          <cell r="E1628">
            <v>-1.4019999999999999E-2</v>
          </cell>
          <cell r="F1628">
            <v>1.7700000000000001E-3</v>
          </cell>
        </row>
        <row r="1629">
          <cell r="A1629" t="str">
            <v>American Indian or Alaska Native</v>
          </cell>
          <cell r="B1629">
            <v>0.30292999999999998</v>
          </cell>
          <cell r="C1629">
            <v>0.52929999999999999</v>
          </cell>
          <cell r="D1629">
            <v>0.22636999999999999</v>
          </cell>
          <cell r="E1629">
            <v>-9.4030000000000002E-2</v>
          </cell>
          <cell r="F1629">
            <v>-2.129E-2</v>
          </cell>
        </row>
        <row r="1630">
          <cell r="A1630" t="str">
            <v>Multiple Races</v>
          </cell>
          <cell r="B1630">
            <v>1.6829400000000001</v>
          </cell>
          <cell r="C1630">
            <v>2.7221199999999999</v>
          </cell>
          <cell r="D1630">
            <v>1.03918</v>
          </cell>
          <cell r="E1630">
            <v>-6.2359999999999999E-2</v>
          </cell>
          <cell r="F1630">
            <v>-6.4799999999999996E-2</v>
          </cell>
        </row>
        <row r="1631">
          <cell r="A1631" t="str">
            <v>Highschool Dropout</v>
          </cell>
          <cell r="B1631">
            <v>9.9771000000000001</v>
          </cell>
          <cell r="C1631">
            <v>8.9186200000000007</v>
          </cell>
          <cell r="D1631">
            <v>-1.0584800000000001</v>
          </cell>
          <cell r="E1631">
            <v>-9.1910000000000006E-2</v>
          </cell>
          <cell r="F1631">
            <v>9.7280000000000005E-2</v>
          </cell>
        </row>
        <row r="1632">
          <cell r="A1632" t="str">
            <v>AA or PS</v>
          </cell>
          <cell r="B1632">
            <v>5.0376200000000004</v>
          </cell>
          <cell r="C1632">
            <v>8.8443000000000005</v>
          </cell>
          <cell r="D1632">
            <v>3.8066800000000001</v>
          </cell>
          <cell r="E1632">
            <v>-6.0000000000000002E-5</v>
          </cell>
          <cell r="F1632">
            <v>-2.2000000000000001E-4</v>
          </cell>
        </row>
        <row r="1633">
          <cell r="A1633" t="str">
            <v>BA or MA+</v>
          </cell>
          <cell r="B1633">
            <v>9.0938800000000004</v>
          </cell>
          <cell r="C1633">
            <v>8.6956500000000005</v>
          </cell>
          <cell r="D1633">
            <v>-0.39822999999999997</v>
          </cell>
          <cell r="E1633">
            <v>4.1209999999999997E-2</v>
          </cell>
          <cell r="F1633">
            <v>-1.6410000000000001E-2</v>
          </cell>
        </row>
        <row r="1634">
          <cell r="A1634" t="str">
            <v>Disabled</v>
          </cell>
          <cell r="B1634">
            <v>2.7437100000000001</v>
          </cell>
          <cell r="C1634">
            <v>3.9401700000000002</v>
          </cell>
          <cell r="D1634">
            <v>1.1964600000000001</v>
          </cell>
          <cell r="E1634">
            <v>-5.5059999999999998E-2</v>
          </cell>
          <cell r="F1634">
            <v>-6.5869999999999998E-2</v>
          </cell>
        </row>
        <row r="1635">
          <cell r="A1635" t="str">
            <v>Veterans</v>
          </cell>
          <cell r="B1635">
            <v>6.3912199999999997</v>
          </cell>
          <cell r="C1635">
            <v>7.1871600000000004</v>
          </cell>
          <cell r="D1635">
            <v>0.79593999999999998</v>
          </cell>
          <cell r="E1635">
            <v>-5.0139999999999997E-2</v>
          </cell>
          <cell r="F1635">
            <v>-3.9910000000000001E-2</v>
          </cell>
        </row>
        <row r="1636">
          <cell r="A1636" t="str">
            <v>Wage Before Participation</v>
          </cell>
          <cell r="B1636">
            <v>51.226599999999998</v>
          </cell>
          <cell r="C1636">
            <v>45.895150000000001</v>
          </cell>
          <cell r="D1636">
            <v>-5.3314399999999997</v>
          </cell>
          <cell r="E1636">
            <v>4.863E-2</v>
          </cell>
          <cell r="F1636">
            <v>-0.25925999999999999</v>
          </cell>
        </row>
        <row r="1637">
          <cell r="A1637" t="str">
            <v>Coenrolled in WP</v>
          </cell>
          <cell r="B1637">
            <v>87.088440000000006</v>
          </cell>
          <cell r="C1637">
            <v>90.222549999999998</v>
          </cell>
          <cell r="D1637">
            <v>3.1341000000000001</v>
          </cell>
          <cell r="E1637">
            <v>-1.5219999999999999E-2</v>
          </cell>
          <cell r="F1637">
            <v>-4.7710000000000002E-2</v>
          </cell>
        </row>
        <row r="1638">
          <cell r="A1638" t="str">
            <v>Limited English</v>
          </cell>
          <cell r="B1638">
            <v>0.68694999999999995</v>
          </cell>
          <cell r="C1638">
            <v>1.0776699999999999</v>
          </cell>
          <cell r="D1638">
            <v>0.39072000000000001</v>
          </cell>
          <cell r="E1638">
            <v>8.2900000000000005E-3</v>
          </cell>
          <cell r="F1638">
            <v>3.2399999999999998E-3</v>
          </cell>
        </row>
        <row r="1639">
          <cell r="A1639" t="str">
            <v>Single Parent</v>
          </cell>
          <cell r="B1639">
            <v>25.711480000000002</v>
          </cell>
          <cell r="C1639">
            <v>24.67484</v>
          </cell>
          <cell r="D1639">
            <v>-1.03664</v>
          </cell>
          <cell r="E1639">
            <v>6.7299999999999999E-3</v>
          </cell>
          <cell r="F1639">
            <v>-6.9800000000000001E-3</v>
          </cell>
        </row>
        <row r="1640">
          <cell r="A1640" t="str">
            <v>Low Income</v>
          </cell>
          <cell r="B1640">
            <v>80.569190000000006</v>
          </cell>
          <cell r="C1640">
            <v>84.838350000000005</v>
          </cell>
          <cell r="D1640">
            <v>4.2691600000000003</v>
          </cell>
          <cell r="E1640">
            <v>3.0899999999999999E-3</v>
          </cell>
          <cell r="F1640">
            <v>1.321E-2</v>
          </cell>
        </row>
        <row r="1641">
          <cell r="A1641" t="str">
            <v>Homeless</v>
          </cell>
          <cell r="B1641">
            <v>1.7010099999999999</v>
          </cell>
          <cell r="C1641">
            <v>3.3073199999999998</v>
          </cell>
          <cell r="D1641">
            <v>1.6063099999999999</v>
          </cell>
          <cell r="E1641">
            <v>-6.4189999999999997E-2</v>
          </cell>
          <cell r="F1641">
            <v>-0.10310999999999999</v>
          </cell>
        </row>
        <row r="1642">
          <cell r="A1642" t="str">
            <v>Offender</v>
          </cell>
          <cell r="B1642">
            <v>15.145569999999999</v>
          </cell>
          <cell r="C1642">
            <v>16.46228</v>
          </cell>
          <cell r="D1642">
            <v>1.31671</v>
          </cell>
          <cell r="E1642">
            <v>-4.2569999999999997E-2</v>
          </cell>
          <cell r="F1642">
            <v>-5.6059999999999999E-2</v>
          </cell>
        </row>
        <row r="1643">
          <cell r="A1643" t="str">
            <v>UI Claimant</v>
          </cell>
          <cell r="B1643">
            <v>13.37913</v>
          </cell>
          <cell r="C1643">
            <v>15.27313</v>
          </cell>
          <cell r="D1643">
            <v>1.8939999999999999</v>
          </cell>
          <cell r="E1643">
            <v>-2.9780000000000001E-2</v>
          </cell>
          <cell r="F1643">
            <v>-5.6399999999999999E-2</v>
          </cell>
        </row>
        <row r="1644">
          <cell r="A1644" t="str">
            <v>Unemployment Rate</v>
          </cell>
          <cell r="B1644">
            <v>6.8333000000000004</v>
          </cell>
          <cell r="C1644">
            <v>5.8582999999999998</v>
          </cell>
          <cell r="D1644">
            <v>-0.97499999999999998</v>
          </cell>
          <cell r="E1644">
            <v>3.9399999999999999E-3</v>
          </cell>
          <cell r="F1644">
            <v>-3.8500000000000001E-3</v>
          </cell>
        </row>
        <row r="1646">
          <cell r="A1646" t="str">
            <v xml:space="preserve">Washington          </v>
          </cell>
        </row>
        <row r="1647">
          <cell r="A1647" t="str">
            <v>Measure</v>
          </cell>
          <cell r="B1647" t="str">
            <v>Employment_Retention_Rate</v>
          </cell>
          <cell r="C1647" t="str">
            <v>Year</v>
          </cell>
        </row>
        <row r="1648">
          <cell r="A1648" t="str">
            <v>State Fips Code</v>
          </cell>
          <cell r="B1648">
            <v>53</v>
          </cell>
          <cell r="C1648">
            <v>2011</v>
          </cell>
        </row>
        <row r="1649">
          <cell r="A1649" t="str">
            <v>Actual Outcome</v>
          </cell>
          <cell r="B1649">
            <v>86.2</v>
          </cell>
          <cell r="C1649">
            <v>2011</v>
          </cell>
        </row>
        <row r="1650">
          <cell r="A1650" t="str">
            <v>Total Adjustment</v>
          </cell>
          <cell r="B1650">
            <v>0.1</v>
          </cell>
          <cell r="C1650">
            <v>2013</v>
          </cell>
        </row>
        <row r="1651">
          <cell r="A1651" t="str">
            <v>Target</v>
          </cell>
          <cell r="B1651">
            <v>86.3</v>
          </cell>
          <cell r="C1651">
            <v>2013</v>
          </cell>
        </row>
        <row r="1653">
          <cell r="A1653" t="str">
            <v>Variables</v>
          </cell>
          <cell r="B1653" t="str">
            <v>Base_Year</v>
          </cell>
          <cell r="C1653" t="str">
            <v>Current_Values</v>
          </cell>
          <cell r="D1653" t="str">
            <v>Difference</v>
          </cell>
          <cell r="E1653" t="str">
            <v>Weights</v>
          </cell>
          <cell r="F1653" t="str">
            <v>Effect_Per_Factor</v>
          </cell>
        </row>
        <row r="1654">
          <cell r="A1654" t="str">
            <v>Female</v>
          </cell>
          <cell r="B1654">
            <v>55.791679999999999</v>
          </cell>
          <cell r="C1654">
            <v>54.579059999999998</v>
          </cell>
          <cell r="D1654">
            <v>-1.21262</v>
          </cell>
          <cell r="E1654">
            <v>7.8280000000000002E-2</v>
          </cell>
          <cell r="F1654">
            <v>-9.4920000000000004E-2</v>
          </cell>
        </row>
        <row r="1655">
          <cell r="A1655" t="str">
            <v>Age 26-35</v>
          </cell>
          <cell r="B1655">
            <v>28.614190000000001</v>
          </cell>
          <cell r="C1655">
            <v>29.404520000000002</v>
          </cell>
          <cell r="D1655">
            <v>0.79032999999999998</v>
          </cell>
          <cell r="E1655">
            <v>2.794E-2</v>
          </cell>
          <cell r="F1655">
            <v>2.2079999999999999E-2</v>
          </cell>
        </row>
        <row r="1656">
          <cell r="A1656" t="str">
            <v>Age 36-45</v>
          </cell>
          <cell r="B1656">
            <v>23.106850000000001</v>
          </cell>
          <cell r="C1656">
            <v>21.93018</v>
          </cell>
          <cell r="D1656">
            <v>-1.1766700000000001</v>
          </cell>
          <cell r="E1656">
            <v>1.235E-2</v>
          </cell>
          <cell r="F1656">
            <v>-1.453E-2</v>
          </cell>
        </row>
        <row r="1657">
          <cell r="A1657" t="str">
            <v>Age 46-55</v>
          </cell>
          <cell r="B1657">
            <v>18.796769999999999</v>
          </cell>
          <cell r="C1657">
            <v>18.644760000000002</v>
          </cell>
          <cell r="D1657">
            <v>-0.152</v>
          </cell>
          <cell r="E1657">
            <v>1.6160000000000001E-2</v>
          </cell>
          <cell r="F1657">
            <v>-2.4599999999999999E-3</v>
          </cell>
        </row>
        <row r="1658">
          <cell r="A1658" t="str">
            <v>Age 56-65</v>
          </cell>
          <cell r="B1658">
            <v>5.5073299999999996</v>
          </cell>
          <cell r="C1658">
            <v>7.31006</v>
          </cell>
          <cell r="D1658">
            <v>1.8027299999999999</v>
          </cell>
          <cell r="E1658">
            <v>-3.024E-2</v>
          </cell>
          <cell r="F1658">
            <v>-5.4519999999999999E-2</v>
          </cell>
        </row>
        <row r="1659">
          <cell r="A1659" t="str">
            <v>Age 66+</v>
          </cell>
          <cell r="B1659">
            <v>0.41904000000000002</v>
          </cell>
          <cell r="C1659">
            <v>0.53388000000000002</v>
          </cell>
          <cell r="D1659">
            <v>0.11484</v>
          </cell>
          <cell r="E1659">
            <v>-0.47904999999999998</v>
          </cell>
          <cell r="F1659">
            <v>-5.5019999999999999E-2</v>
          </cell>
        </row>
        <row r="1660">
          <cell r="A1660" t="str">
            <v>Hispanic</v>
          </cell>
          <cell r="B1660">
            <v>11.321910000000001</v>
          </cell>
          <cell r="C1660">
            <v>11.33277</v>
          </cell>
          <cell r="D1660">
            <v>1.086E-2</v>
          </cell>
          <cell r="E1660">
            <v>1.2600000000000001E-3</v>
          </cell>
          <cell r="F1660">
            <v>1.0000000000000001E-5</v>
          </cell>
        </row>
        <row r="1661">
          <cell r="A1661" t="str">
            <v>Asian</v>
          </cell>
          <cell r="B1661">
            <v>5.2325600000000003</v>
          </cell>
          <cell r="C1661">
            <v>6.7062799999999996</v>
          </cell>
          <cell r="D1661">
            <v>1.4737199999999999</v>
          </cell>
          <cell r="E1661">
            <v>3.1440000000000003E-2</v>
          </cell>
          <cell r="F1661">
            <v>4.6330000000000003E-2</v>
          </cell>
        </row>
        <row r="1662">
          <cell r="A1662" t="str">
            <v>African American</v>
          </cell>
          <cell r="B1662">
            <v>10.862909999999999</v>
          </cell>
          <cell r="C1662">
            <v>12.01188</v>
          </cell>
          <cell r="D1662">
            <v>1.14897</v>
          </cell>
          <cell r="E1662">
            <v>-6.336E-2</v>
          </cell>
          <cell r="F1662">
            <v>-7.2800000000000004E-2</v>
          </cell>
        </row>
        <row r="1663">
          <cell r="A1663" t="str">
            <v>Native Hawaiian or Pacific Islander</v>
          </cell>
          <cell r="B1663">
            <v>0.85679000000000005</v>
          </cell>
          <cell r="C1663">
            <v>0.84889999999999999</v>
          </cell>
          <cell r="D1663">
            <v>-7.9000000000000008E-3</v>
          </cell>
          <cell r="E1663">
            <v>-1.4019999999999999E-2</v>
          </cell>
          <cell r="F1663">
            <v>1.1E-4</v>
          </cell>
        </row>
        <row r="1664">
          <cell r="A1664" t="str">
            <v>American Indian or Alaska Native</v>
          </cell>
          <cell r="B1664">
            <v>2.32558</v>
          </cell>
          <cell r="C1664">
            <v>1.6553500000000001</v>
          </cell>
          <cell r="D1664">
            <v>-0.67022999999999999</v>
          </cell>
          <cell r="E1664">
            <v>-9.4030000000000002E-2</v>
          </cell>
          <cell r="F1664">
            <v>6.3020000000000007E-2</v>
          </cell>
        </row>
        <row r="1665">
          <cell r="A1665" t="str">
            <v>Multiple Races</v>
          </cell>
          <cell r="B1665">
            <v>0.94859000000000004</v>
          </cell>
          <cell r="C1665">
            <v>1.5280100000000001</v>
          </cell>
          <cell r="D1665">
            <v>0.57942000000000005</v>
          </cell>
          <cell r="E1665">
            <v>-6.2359999999999999E-2</v>
          </cell>
          <cell r="F1665">
            <v>-3.6130000000000002E-2</v>
          </cell>
        </row>
        <row r="1666">
          <cell r="A1666" t="str">
            <v>Highschool Dropout</v>
          </cell>
          <cell r="B1666">
            <v>12.41977</v>
          </cell>
          <cell r="C1666">
            <v>9.96828</v>
          </cell>
          <cell r="D1666">
            <v>-2.4514900000000002</v>
          </cell>
          <cell r="E1666">
            <v>-9.1910000000000006E-2</v>
          </cell>
          <cell r="F1666">
            <v>0.22531000000000001</v>
          </cell>
        </row>
        <row r="1667">
          <cell r="A1667" t="str">
            <v>AA or PS</v>
          </cell>
          <cell r="B1667">
            <v>9.4351699999999994</v>
          </cell>
          <cell r="C1667">
            <v>10.19483</v>
          </cell>
          <cell r="D1667">
            <v>0.75966</v>
          </cell>
          <cell r="E1667">
            <v>-6.0000000000000002E-5</v>
          </cell>
          <cell r="F1667">
            <v>-4.0000000000000003E-5</v>
          </cell>
        </row>
        <row r="1668">
          <cell r="A1668" t="str">
            <v>BA or MA+</v>
          </cell>
          <cell r="B1668">
            <v>8.3119399999999999</v>
          </cell>
          <cell r="C1668">
            <v>10.330769999999999</v>
          </cell>
          <cell r="D1668">
            <v>2.0188299999999999</v>
          </cell>
          <cell r="E1668">
            <v>4.1209999999999997E-2</v>
          </cell>
          <cell r="F1668">
            <v>8.3199999999999996E-2</v>
          </cell>
        </row>
        <row r="1669">
          <cell r="A1669" t="str">
            <v>Disabled</v>
          </cell>
          <cell r="B1669">
            <v>7.2732700000000001</v>
          </cell>
          <cell r="C1669">
            <v>4.8460000000000001</v>
          </cell>
          <cell r="D1669">
            <v>-2.4272800000000001</v>
          </cell>
          <cell r="E1669">
            <v>-5.5059999999999998E-2</v>
          </cell>
          <cell r="F1669">
            <v>0.13364000000000001</v>
          </cell>
        </row>
        <row r="1670">
          <cell r="A1670" t="str">
            <v>Veterans</v>
          </cell>
          <cell r="B1670">
            <v>8.8596199999999996</v>
          </cell>
          <cell r="C1670">
            <v>8.2956900000000005</v>
          </cell>
          <cell r="D1670">
            <v>-0.56393000000000004</v>
          </cell>
          <cell r="E1670">
            <v>-5.0139999999999997E-2</v>
          </cell>
          <cell r="F1670">
            <v>2.828E-2</v>
          </cell>
        </row>
        <row r="1671">
          <cell r="A1671" t="str">
            <v>Wage Before Participation</v>
          </cell>
          <cell r="B1671">
            <v>50.074829999999999</v>
          </cell>
          <cell r="C1671">
            <v>47.953539999999997</v>
          </cell>
          <cell r="D1671">
            <v>-2.1212900000000001</v>
          </cell>
          <cell r="E1671">
            <v>4.863E-2</v>
          </cell>
          <cell r="F1671">
            <v>-0.10316</v>
          </cell>
        </row>
        <row r="1672">
          <cell r="A1672" t="str">
            <v>Coenrolled in WP</v>
          </cell>
          <cell r="B1672">
            <v>14.54654</v>
          </cell>
          <cell r="C1672">
            <v>12.607799999999999</v>
          </cell>
          <cell r="D1672">
            <v>-1.9387399999999999</v>
          </cell>
          <cell r="E1672">
            <v>-1.5219999999999999E-2</v>
          </cell>
          <cell r="F1672">
            <v>2.9510000000000002E-2</v>
          </cell>
        </row>
        <row r="1673">
          <cell r="A1673" t="str">
            <v>Limited English</v>
          </cell>
          <cell r="B1673">
            <v>10.39795</v>
          </cell>
          <cell r="C1673">
            <v>8.9261400000000002</v>
          </cell>
          <cell r="D1673">
            <v>-1.4718</v>
          </cell>
          <cell r="E1673">
            <v>8.2900000000000005E-3</v>
          </cell>
          <cell r="F1673">
            <v>-1.2200000000000001E-2</v>
          </cell>
        </row>
        <row r="1674">
          <cell r="A1674" t="str">
            <v>Single Parent</v>
          </cell>
          <cell r="B1674">
            <v>27.63158</v>
          </cell>
          <cell r="C1674">
            <v>28.953330000000001</v>
          </cell>
          <cell r="D1674">
            <v>1.32175</v>
          </cell>
          <cell r="E1674">
            <v>6.7299999999999999E-3</v>
          </cell>
          <cell r="F1674">
            <v>8.8999999999999999E-3</v>
          </cell>
        </row>
        <row r="1675">
          <cell r="A1675" t="str">
            <v>Low Income</v>
          </cell>
          <cell r="B1675">
            <v>85.879329999999996</v>
          </cell>
          <cell r="C1675">
            <v>88.808340000000001</v>
          </cell>
          <cell r="D1675">
            <v>2.9289999999999998</v>
          </cell>
          <cell r="E1675">
            <v>3.0899999999999999E-3</v>
          </cell>
          <cell r="F1675">
            <v>9.0600000000000003E-3</v>
          </cell>
        </row>
        <row r="1676">
          <cell r="A1676" t="str">
            <v>Homeless</v>
          </cell>
          <cell r="B1676">
            <v>3.4018000000000002</v>
          </cell>
          <cell r="C1676">
            <v>4.2591799999999997</v>
          </cell>
          <cell r="D1676">
            <v>0.85738000000000003</v>
          </cell>
          <cell r="E1676">
            <v>-6.4189999999999997E-2</v>
          </cell>
          <cell r="F1676">
            <v>-5.5039999999999999E-2</v>
          </cell>
        </row>
        <row r="1677">
          <cell r="A1677" t="str">
            <v>Offender</v>
          </cell>
          <cell r="B1677">
            <v>11.457000000000001</v>
          </cell>
          <cell r="C1677">
            <v>13.819660000000001</v>
          </cell>
          <cell r="D1677">
            <v>2.36267</v>
          </cell>
          <cell r="E1677">
            <v>-4.2569999999999997E-2</v>
          </cell>
          <cell r="F1677">
            <v>-0.10059</v>
          </cell>
        </row>
        <row r="1678">
          <cell r="A1678" t="str">
            <v>UI Claimant</v>
          </cell>
          <cell r="B1678">
            <v>33.632860000000001</v>
          </cell>
          <cell r="C1678">
            <v>32.079749999999997</v>
          </cell>
          <cell r="D1678">
            <v>-1.5531200000000001</v>
          </cell>
          <cell r="E1678">
            <v>-2.9780000000000001E-2</v>
          </cell>
          <cell r="F1678">
            <v>4.6249999999999999E-2</v>
          </cell>
        </row>
        <row r="1679">
          <cell r="A1679" t="str">
            <v>Unemployment Rate</v>
          </cell>
          <cell r="B1679">
            <v>9.7249999999999996</v>
          </cell>
          <cell r="C1679">
            <v>8.0916999999999994</v>
          </cell>
          <cell r="D1679">
            <v>-1.6333</v>
          </cell>
          <cell r="E1679">
            <v>3.9399999999999999E-3</v>
          </cell>
          <cell r="F1679">
            <v>-6.4400000000000004E-3</v>
          </cell>
        </row>
        <row r="1681">
          <cell r="A1681" t="str">
            <v xml:space="preserve">West Virginia       </v>
          </cell>
        </row>
        <row r="1682">
          <cell r="A1682" t="str">
            <v>Measure</v>
          </cell>
          <cell r="B1682" t="str">
            <v>Employment_Retention_Rate</v>
          </cell>
          <cell r="C1682" t="str">
            <v>Year</v>
          </cell>
        </row>
        <row r="1683">
          <cell r="A1683" t="str">
            <v>State Fips Code</v>
          </cell>
          <cell r="B1683">
            <v>54</v>
          </cell>
          <cell r="C1683">
            <v>2011</v>
          </cell>
        </row>
        <row r="1684">
          <cell r="A1684" t="str">
            <v>Actual Outcome</v>
          </cell>
          <cell r="B1684">
            <v>86.7</v>
          </cell>
          <cell r="C1684">
            <v>2011</v>
          </cell>
        </row>
        <row r="1685">
          <cell r="A1685" t="str">
            <v>Total Adjustment</v>
          </cell>
          <cell r="B1685">
            <v>-1.1810700000000003</v>
          </cell>
          <cell r="C1685">
            <v>2013</v>
          </cell>
        </row>
        <row r="1686">
          <cell r="A1686" t="str">
            <v>Target</v>
          </cell>
          <cell r="B1686">
            <v>85.518929999999997</v>
          </cell>
          <cell r="C1686">
            <v>2013</v>
          </cell>
        </row>
        <row r="1688">
          <cell r="A1688" t="str">
            <v>Variables</v>
          </cell>
          <cell r="B1688" t="str">
            <v>Base_Year</v>
          </cell>
          <cell r="C1688" t="str">
            <v>Current_Values</v>
          </cell>
          <cell r="D1688" t="str">
            <v>Difference</v>
          </cell>
          <cell r="E1688" t="str">
            <v>Weights</v>
          </cell>
          <cell r="F1688" t="str">
            <v>Effect_Per_Factor</v>
          </cell>
        </row>
        <row r="1689">
          <cell r="A1689" t="str">
            <v>Female</v>
          </cell>
          <cell r="B1689">
            <v>50.136490000000002</v>
          </cell>
          <cell r="C1689">
            <v>42.46575</v>
          </cell>
          <cell r="D1689">
            <v>-7.6707299999999998</v>
          </cell>
          <cell r="E1689">
            <v>7.8280000000000002E-2</v>
          </cell>
          <cell r="F1689">
            <v>-0.60045000000000004</v>
          </cell>
        </row>
        <row r="1690">
          <cell r="A1690" t="str">
            <v>Age 26-35</v>
          </cell>
          <cell r="B1690">
            <v>33.392069999999997</v>
          </cell>
          <cell r="C1690">
            <v>34.887009999999997</v>
          </cell>
          <cell r="D1690">
            <v>1.4949399999999999</v>
          </cell>
          <cell r="E1690">
            <v>2.794E-2</v>
          </cell>
          <cell r="F1690">
            <v>4.1770000000000002E-2</v>
          </cell>
        </row>
        <row r="1691">
          <cell r="A1691" t="str">
            <v>Age 36-45</v>
          </cell>
          <cell r="B1691">
            <v>20.881060000000002</v>
          </cell>
          <cell r="C1691">
            <v>20.903949999999998</v>
          </cell>
          <cell r="D1691">
            <v>2.29E-2</v>
          </cell>
          <cell r="E1691">
            <v>1.235E-2</v>
          </cell>
          <cell r="F1691">
            <v>2.7999999999999998E-4</v>
          </cell>
        </row>
        <row r="1692">
          <cell r="A1692" t="str">
            <v>Age 46-55</v>
          </cell>
          <cell r="B1692">
            <v>10.748900000000001</v>
          </cell>
          <cell r="C1692">
            <v>11.158189999999999</v>
          </cell>
          <cell r="D1692">
            <v>0.40928999999999999</v>
          </cell>
          <cell r="E1692">
            <v>1.6160000000000001E-2</v>
          </cell>
          <cell r="F1692">
            <v>6.6100000000000004E-3</v>
          </cell>
        </row>
        <row r="1693">
          <cell r="A1693" t="str">
            <v>Age 56-65</v>
          </cell>
          <cell r="B1693">
            <v>2.2907500000000001</v>
          </cell>
          <cell r="C1693">
            <v>1.83616</v>
          </cell>
          <cell r="D1693">
            <v>-0.45458999999999999</v>
          </cell>
          <cell r="E1693">
            <v>-3.024E-2</v>
          </cell>
          <cell r="F1693">
            <v>1.375E-2</v>
          </cell>
        </row>
        <row r="1694">
          <cell r="A1694" t="str">
            <v>Age 66+</v>
          </cell>
          <cell r="B1694">
            <v>0.17621000000000001</v>
          </cell>
          <cell r="C1694">
            <v>0.42373</v>
          </cell>
          <cell r="D1694">
            <v>0.24751999999999999</v>
          </cell>
          <cell r="E1694">
            <v>-0.47904999999999998</v>
          </cell>
          <cell r="F1694">
            <v>-0.11856999999999999</v>
          </cell>
        </row>
        <row r="1695">
          <cell r="A1695" t="str">
            <v>Hispanic</v>
          </cell>
          <cell r="B1695">
            <v>0.70492999999999995</v>
          </cell>
          <cell r="C1695">
            <v>0.86207</v>
          </cell>
          <cell r="D1695">
            <v>0.15712999999999999</v>
          </cell>
          <cell r="E1695">
            <v>1.2600000000000001E-3</v>
          </cell>
          <cell r="F1695">
            <v>2.0000000000000001E-4</v>
          </cell>
        </row>
        <row r="1696">
          <cell r="A1696" t="str">
            <v>Asian</v>
          </cell>
          <cell r="B1696">
            <v>0.20141000000000001</v>
          </cell>
          <cell r="C1696">
            <v>0.17241000000000001</v>
          </cell>
          <cell r="D1696">
            <v>-2.9000000000000001E-2</v>
          </cell>
          <cell r="E1696">
            <v>3.1440000000000003E-2</v>
          </cell>
          <cell r="F1696">
            <v>-9.1E-4</v>
          </cell>
        </row>
        <row r="1697">
          <cell r="A1697" t="str">
            <v>African American</v>
          </cell>
          <cell r="B1697">
            <v>8.3585100000000008</v>
          </cell>
          <cell r="C1697">
            <v>8.7931000000000008</v>
          </cell>
          <cell r="D1697">
            <v>0.43458999999999998</v>
          </cell>
          <cell r="E1697">
            <v>-6.336E-2</v>
          </cell>
          <cell r="F1697">
            <v>-2.7539999999999999E-2</v>
          </cell>
        </row>
        <row r="1698">
          <cell r="A1698" t="str">
            <v>Native Hawaiian or Pacific Islander</v>
          </cell>
          <cell r="B1698">
            <v>0.40282000000000001</v>
          </cell>
          <cell r="C1698">
            <v>0</v>
          </cell>
          <cell r="D1698">
            <v>-0.40282000000000001</v>
          </cell>
          <cell r="E1698">
            <v>-1.4019999999999999E-2</v>
          </cell>
          <cell r="F1698">
            <v>5.6499999999999996E-3</v>
          </cell>
        </row>
        <row r="1699">
          <cell r="A1699" t="str">
            <v>American Indian or Alaska Native</v>
          </cell>
          <cell r="B1699">
            <v>0.30210999999999999</v>
          </cell>
          <cell r="C1699">
            <v>0.34483000000000003</v>
          </cell>
          <cell r="D1699">
            <v>4.2709999999999998E-2</v>
          </cell>
          <cell r="E1699">
            <v>-9.4030000000000002E-2</v>
          </cell>
          <cell r="F1699">
            <v>-4.0200000000000001E-3</v>
          </cell>
        </row>
        <row r="1700">
          <cell r="A1700" t="str">
            <v>Multiple Races</v>
          </cell>
          <cell r="B1700">
            <v>0.40282000000000001</v>
          </cell>
          <cell r="C1700">
            <v>0.34483000000000003</v>
          </cell>
          <cell r="D1700">
            <v>-5.799E-2</v>
          </cell>
          <cell r="E1700">
            <v>-6.2359999999999999E-2</v>
          </cell>
          <cell r="F1700">
            <v>3.62E-3</v>
          </cell>
        </row>
        <row r="1701">
          <cell r="A1701" t="str">
            <v>Highschool Dropout</v>
          </cell>
          <cell r="B1701">
            <v>5.7656000000000001</v>
          </cell>
          <cell r="C1701">
            <v>4.6104900000000004</v>
          </cell>
          <cell r="D1701">
            <v>-1.1551</v>
          </cell>
          <cell r="E1701">
            <v>-9.1910000000000006E-2</v>
          </cell>
          <cell r="F1701">
            <v>0.10616</v>
          </cell>
        </row>
        <row r="1702">
          <cell r="A1702" t="str">
            <v>AA or PS</v>
          </cell>
          <cell r="B1702">
            <v>7.6559499999999998</v>
          </cell>
          <cell r="C1702">
            <v>8.2670899999999996</v>
          </cell>
          <cell r="D1702">
            <v>0.61114000000000002</v>
          </cell>
          <cell r="E1702">
            <v>-6.0000000000000002E-5</v>
          </cell>
          <cell r="F1702">
            <v>-4.0000000000000003E-5</v>
          </cell>
        </row>
        <row r="1703">
          <cell r="A1703" t="str">
            <v>BA or MA+</v>
          </cell>
          <cell r="B1703">
            <v>3.2136100000000001</v>
          </cell>
          <cell r="C1703">
            <v>4.1335499999999996</v>
          </cell>
          <cell r="D1703">
            <v>0.91993000000000003</v>
          </cell>
          <cell r="E1703">
            <v>4.1209999999999997E-2</v>
          </cell>
          <cell r="F1703">
            <v>3.7909999999999999E-2</v>
          </cell>
        </row>
        <row r="1704">
          <cell r="A1704" t="str">
            <v>Disabled</v>
          </cell>
          <cell r="B1704">
            <v>3.8019500000000002</v>
          </cell>
          <cell r="C1704">
            <v>2.5677599999999998</v>
          </cell>
          <cell r="D1704">
            <v>-1.2341800000000001</v>
          </cell>
          <cell r="E1704">
            <v>-5.5059999999999998E-2</v>
          </cell>
          <cell r="F1704">
            <v>6.7949999999999997E-2</v>
          </cell>
        </row>
        <row r="1705">
          <cell r="A1705" t="str">
            <v>Veterans</v>
          </cell>
          <cell r="B1705">
            <v>6.69604</v>
          </cell>
          <cell r="C1705">
            <v>7.4858799999999999</v>
          </cell>
          <cell r="D1705">
            <v>0.78983999999999999</v>
          </cell>
          <cell r="E1705">
            <v>-5.0139999999999997E-2</v>
          </cell>
          <cell r="F1705">
            <v>-3.9600000000000003E-2</v>
          </cell>
        </row>
        <row r="1706">
          <cell r="A1706" t="str">
            <v>Wage Before Participation</v>
          </cell>
          <cell r="B1706">
            <v>57.709249999999997</v>
          </cell>
          <cell r="C1706">
            <v>59.964410000000001</v>
          </cell>
          <cell r="D1706">
            <v>2.2551600000000001</v>
          </cell>
          <cell r="E1706">
            <v>4.863E-2</v>
          </cell>
          <cell r="F1706">
            <v>0.10967</v>
          </cell>
        </row>
        <row r="1707">
          <cell r="A1707" t="str">
            <v>Coenrolled in WP</v>
          </cell>
          <cell r="B1707">
            <v>27.488990000000001</v>
          </cell>
          <cell r="C1707">
            <v>22.316379999999999</v>
          </cell>
          <cell r="D1707">
            <v>-5.1726000000000001</v>
          </cell>
          <cell r="E1707">
            <v>-1.5219999999999999E-2</v>
          </cell>
          <cell r="F1707">
            <v>7.8740000000000004E-2</v>
          </cell>
        </row>
        <row r="1708">
          <cell r="A1708" t="str">
            <v>Limited English</v>
          </cell>
          <cell r="B1708">
            <v>0</v>
          </cell>
          <cell r="C1708">
            <v>0</v>
          </cell>
          <cell r="D1708">
            <v>0</v>
          </cell>
          <cell r="E1708">
            <v>8.2900000000000005E-3</v>
          </cell>
          <cell r="F1708">
            <v>0</v>
          </cell>
        </row>
        <row r="1709">
          <cell r="A1709" t="str">
            <v>Single Parent</v>
          </cell>
          <cell r="B1709">
            <v>0</v>
          </cell>
          <cell r="C1709">
            <v>0</v>
          </cell>
          <cell r="D1709">
            <v>0</v>
          </cell>
          <cell r="E1709">
            <v>6.7299999999999999E-3</v>
          </cell>
          <cell r="F1709">
            <v>0</v>
          </cell>
        </row>
        <row r="1710">
          <cell r="A1710" t="str">
            <v>Low Income</v>
          </cell>
          <cell r="B1710">
            <v>88.941400000000002</v>
          </cell>
          <cell r="C1710">
            <v>83.624799999999993</v>
          </cell>
          <cell r="D1710">
            <v>-5.3166000000000002</v>
          </cell>
          <cell r="E1710">
            <v>3.0899999999999999E-3</v>
          </cell>
          <cell r="F1710">
            <v>-1.6449999999999999E-2</v>
          </cell>
        </row>
        <row r="1711">
          <cell r="A1711" t="str">
            <v>Homeless</v>
          </cell>
          <cell r="B1711">
            <v>10</v>
          </cell>
          <cell r="C1711">
            <v>25</v>
          </cell>
          <cell r="D1711">
            <v>15</v>
          </cell>
          <cell r="E1711">
            <v>-6.4189999999999997E-2</v>
          </cell>
          <cell r="F1711">
            <v>-0.96286000000000005</v>
          </cell>
        </row>
        <row r="1712">
          <cell r="A1712" t="str">
            <v>Offender</v>
          </cell>
          <cell r="B1712">
            <v>2.7027000000000001</v>
          </cell>
          <cell r="C1712">
            <v>0</v>
          </cell>
          <cell r="D1712">
            <v>-2.7027000000000001</v>
          </cell>
          <cell r="E1712">
            <v>-4.2569999999999997E-2</v>
          </cell>
          <cell r="F1712">
            <v>0.11506</v>
          </cell>
        </row>
        <row r="1713">
          <cell r="A1713" t="str">
            <v>UI Claimant</v>
          </cell>
          <cell r="B1713">
            <v>3.6861999999999999</v>
          </cell>
          <cell r="C1713">
            <v>3.49762</v>
          </cell>
          <cell r="D1713">
            <v>-0.18859000000000001</v>
          </cell>
          <cell r="E1713">
            <v>-2.9780000000000001E-2</v>
          </cell>
          <cell r="F1713">
            <v>5.62E-3</v>
          </cell>
        </row>
        <row r="1714">
          <cell r="A1714" t="str">
            <v>Unemployment Rate</v>
          </cell>
          <cell r="B1714">
            <v>8.3000000000000007</v>
          </cell>
          <cell r="C1714">
            <v>7.3833000000000002</v>
          </cell>
          <cell r="D1714">
            <v>-0.91669999999999996</v>
          </cell>
          <cell r="E1714">
            <v>3.9399999999999999E-3</v>
          </cell>
          <cell r="F1714">
            <v>-3.62E-3</v>
          </cell>
        </row>
        <row r="1716">
          <cell r="A1716" t="str">
            <v xml:space="preserve">Wisconsin           </v>
          </cell>
        </row>
        <row r="1717">
          <cell r="A1717" t="str">
            <v>Measure</v>
          </cell>
          <cell r="B1717" t="str">
            <v>Employment_Retention_Rate</v>
          </cell>
          <cell r="C1717" t="str">
            <v>Year</v>
          </cell>
        </row>
        <row r="1718">
          <cell r="A1718" t="str">
            <v>State Fips Code</v>
          </cell>
          <cell r="B1718">
            <v>55</v>
          </cell>
          <cell r="C1718">
            <v>2011</v>
          </cell>
        </row>
        <row r="1719">
          <cell r="A1719" t="str">
            <v>Actual Outcome</v>
          </cell>
          <cell r="B1719">
            <v>82.7</v>
          </cell>
          <cell r="C1719">
            <v>2011</v>
          </cell>
        </row>
        <row r="1720">
          <cell r="A1720" t="str">
            <v>Total Adjustment</v>
          </cell>
          <cell r="B1720">
            <v>0.6</v>
          </cell>
          <cell r="C1720">
            <v>2013</v>
          </cell>
        </row>
        <row r="1721">
          <cell r="A1721" t="str">
            <v>Target</v>
          </cell>
          <cell r="B1721">
            <v>83.3</v>
          </cell>
          <cell r="C1721">
            <v>2013</v>
          </cell>
        </row>
        <row r="1723">
          <cell r="A1723" t="str">
            <v>Variables</v>
          </cell>
          <cell r="B1723" t="str">
            <v>Base_Year</v>
          </cell>
          <cell r="C1723" t="str">
            <v>Current_Values</v>
          </cell>
          <cell r="D1723" t="str">
            <v>Difference</v>
          </cell>
          <cell r="E1723" t="str">
            <v>Weights</v>
          </cell>
          <cell r="F1723" t="str">
            <v>Effect_Per_Factor</v>
          </cell>
        </row>
        <row r="1724">
          <cell r="A1724" t="str">
            <v>Female</v>
          </cell>
          <cell r="B1724">
            <v>55.756889999999999</v>
          </cell>
          <cell r="C1724">
            <v>56.172199999999997</v>
          </cell>
          <cell r="D1724">
            <v>0.41531000000000001</v>
          </cell>
          <cell r="E1724">
            <v>7.8280000000000002E-2</v>
          </cell>
          <cell r="F1724">
            <v>3.2509999999999997E-2</v>
          </cell>
        </row>
        <row r="1725">
          <cell r="A1725" t="str">
            <v>Age 26-35</v>
          </cell>
          <cell r="B1725">
            <v>29.860320000000002</v>
          </cell>
          <cell r="C1725">
            <v>29.46058</v>
          </cell>
          <cell r="D1725">
            <v>-0.39973999999999998</v>
          </cell>
          <cell r="E1725">
            <v>2.794E-2</v>
          </cell>
          <cell r="F1725">
            <v>-1.1169999999999999E-2</v>
          </cell>
        </row>
        <row r="1726">
          <cell r="A1726" t="str">
            <v>Age 36-45</v>
          </cell>
          <cell r="B1726">
            <v>22.046060000000001</v>
          </cell>
          <cell r="C1726">
            <v>22.043569999999999</v>
          </cell>
          <cell r="D1726">
            <v>-2.49E-3</v>
          </cell>
          <cell r="E1726">
            <v>1.235E-2</v>
          </cell>
          <cell r="F1726">
            <v>-3.0000000000000001E-5</v>
          </cell>
        </row>
        <row r="1727">
          <cell r="A1727" t="str">
            <v>Age 46-55</v>
          </cell>
          <cell r="B1727">
            <v>16.421289999999999</v>
          </cell>
          <cell r="C1727">
            <v>19.242740000000001</v>
          </cell>
          <cell r="D1727">
            <v>2.82145</v>
          </cell>
          <cell r="E1727">
            <v>1.6160000000000001E-2</v>
          </cell>
          <cell r="F1727">
            <v>4.5589999999999999E-2</v>
          </cell>
        </row>
        <row r="1728">
          <cell r="A1728" t="str">
            <v>Age 56-65</v>
          </cell>
          <cell r="B1728">
            <v>6.0022700000000002</v>
          </cell>
          <cell r="C1728">
            <v>7.5726100000000001</v>
          </cell>
          <cell r="D1728">
            <v>1.5703499999999999</v>
          </cell>
          <cell r="E1728">
            <v>-3.024E-2</v>
          </cell>
          <cell r="F1728">
            <v>-4.7489999999999997E-2</v>
          </cell>
        </row>
        <row r="1729">
          <cell r="A1729" t="str">
            <v>Age 66+</v>
          </cell>
          <cell r="B1729">
            <v>0.41525000000000001</v>
          </cell>
          <cell r="C1729">
            <v>0.46679999999999999</v>
          </cell>
          <cell r="D1729">
            <v>5.1549999999999999E-2</v>
          </cell>
          <cell r="E1729">
            <v>-0.47904999999999998</v>
          </cell>
          <cell r="F1729">
            <v>-2.47E-2</v>
          </cell>
        </row>
        <row r="1730">
          <cell r="A1730" t="str">
            <v>Hispanic</v>
          </cell>
          <cell r="B1730">
            <v>7.34788</v>
          </cell>
          <cell r="C1730">
            <v>5.0811900000000003</v>
          </cell>
          <cell r="D1730">
            <v>-2.26668</v>
          </cell>
          <cell r="E1730">
            <v>1.2600000000000001E-3</v>
          </cell>
          <cell r="F1730">
            <v>-2.8600000000000001E-3</v>
          </cell>
        </row>
        <row r="1731">
          <cell r="A1731" t="str">
            <v>Asian</v>
          </cell>
          <cell r="B1731">
            <v>1.3777299999999999</v>
          </cell>
          <cell r="C1731">
            <v>1.41435</v>
          </cell>
          <cell r="D1731">
            <v>3.6630000000000003E-2</v>
          </cell>
          <cell r="E1731">
            <v>3.1440000000000003E-2</v>
          </cell>
          <cell r="F1731">
            <v>1.15E-3</v>
          </cell>
        </row>
        <row r="1732">
          <cell r="A1732" t="str">
            <v>African American</v>
          </cell>
          <cell r="B1732">
            <v>32.453119999999998</v>
          </cell>
          <cell r="C1732">
            <v>29.806180000000001</v>
          </cell>
          <cell r="D1732">
            <v>-2.6469399999999998</v>
          </cell>
          <cell r="E1732">
            <v>-6.336E-2</v>
          </cell>
          <cell r="F1732">
            <v>0.16772000000000001</v>
          </cell>
        </row>
        <row r="1733">
          <cell r="A1733" t="str">
            <v>Native Hawaiian or Pacific Islander</v>
          </cell>
          <cell r="B1733">
            <v>0</v>
          </cell>
          <cell r="C1733">
            <v>0</v>
          </cell>
          <cell r="D1733">
            <v>0</v>
          </cell>
          <cell r="E1733">
            <v>-1.4019999999999999E-2</v>
          </cell>
          <cell r="F1733">
            <v>0</v>
          </cell>
        </row>
        <row r="1734">
          <cell r="A1734" t="str">
            <v>American Indian or Alaska Native</v>
          </cell>
          <cell r="B1734">
            <v>2.0665900000000001</v>
          </cell>
          <cell r="C1734">
            <v>2.1477200000000001</v>
          </cell>
          <cell r="D1734">
            <v>8.1129999999999994E-2</v>
          </cell>
          <cell r="E1734">
            <v>-9.4030000000000002E-2</v>
          </cell>
          <cell r="F1734">
            <v>-7.6299999999999996E-3</v>
          </cell>
        </row>
        <row r="1735">
          <cell r="A1735" t="str">
            <v>Multiple Races</v>
          </cell>
          <cell r="B1735">
            <v>1.3777299999999999</v>
          </cell>
          <cell r="C1735">
            <v>1.1524399999999999</v>
          </cell>
          <cell r="D1735">
            <v>-0.22528999999999999</v>
          </cell>
          <cell r="E1735">
            <v>-6.2359999999999999E-2</v>
          </cell>
          <cell r="F1735">
            <v>1.405E-2</v>
          </cell>
        </row>
        <row r="1736">
          <cell r="A1736" t="str">
            <v>Highschool Dropout</v>
          </cell>
          <cell r="B1736">
            <v>12.195119999999999</v>
          </cell>
          <cell r="C1736">
            <v>8.3154500000000002</v>
          </cell>
          <cell r="D1736">
            <v>-3.87967</v>
          </cell>
          <cell r="E1736">
            <v>-9.1910000000000006E-2</v>
          </cell>
          <cell r="F1736">
            <v>0.35657</v>
          </cell>
        </row>
        <row r="1737">
          <cell r="A1737" t="str">
            <v>AA or PS</v>
          </cell>
          <cell r="B1737">
            <v>7.27773</v>
          </cell>
          <cell r="C1737">
            <v>9.3884100000000004</v>
          </cell>
          <cell r="D1737">
            <v>2.1106799999999999</v>
          </cell>
          <cell r="E1737">
            <v>-6.0000000000000002E-5</v>
          </cell>
          <cell r="F1737">
            <v>-1.2E-4</v>
          </cell>
        </row>
        <row r="1738">
          <cell r="A1738" t="str">
            <v>BA or MA+</v>
          </cell>
          <cell r="B1738">
            <v>6.5696300000000001</v>
          </cell>
          <cell r="C1738">
            <v>6.8132999999999999</v>
          </cell>
          <cell r="D1738">
            <v>0.24367</v>
          </cell>
          <cell r="E1738">
            <v>4.1209999999999997E-2</v>
          </cell>
          <cell r="F1738">
            <v>1.004E-2</v>
          </cell>
        </row>
        <row r="1739">
          <cell r="A1739" t="str">
            <v>Disabled</v>
          </cell>
          <cell r="B1739">
            <v>6.5486000000000004</v>
          </cell>
          <cell r="C1739">
            <v>6.2860399999999998</v>
          </cell>
          <cell r="D1739">
            <v>-0.26256000000000002</v>
          </cell>
          <cell r="E1739">
            <v>-5.5059999999999998E-2</v>
          </cell>
          <cell r="F1739">
            <v>1.4460000000000001E-2</v>
          </cell>
        </row>
        <row r="1740">
          <cell r="A1740" t="str">
            <v>Veterans</v>
          </cell>
          <cell r="B1740">
            <v>4.7942600000000004</v>
          </cell>
          <cell r="C1740">
            <v>5.4979300000000002</v>
          </cell>
          <cell r="D1740">
            <v>0.70365999999999995</v>
          </cell>
          <cell r="E1740">
            <v>-5.0139999999999997E-2</v>
          </cell>
          <cell r="F1740">
            <v>-3.5279999999999999E-2</v>
          </cell>
        </row>
        <row r="1741">
          <cell r="A1741" t="str">
            <v>Wage Before Participation</v>
          </cell>
          <cell r="B1741">
            <v>47.074370000000002</v>
          </cell>
          <cell r="C1741">
            <v>50.299799999999998</v>
          </cell>
          <cell r="D1741">
            <v>3.2254299999999998</v>
          </cell>
          <cell r="E1741">
            <v>4.863E-2</v>
          </cell>
          <cell r="F1741">
            <v>0.15684999999999999</v>
          </cell>
        </row>
        <row r="1742">
          <cell r="A1742" t="str">
            <v>Coenrolled in WP</v>
          </cell>
          <cell r="B1742">
            <v>15.25104</v>
          </cell>
          <cell r="C1742">
            <v>12.91494</v>
          </cell>
          <cell r="D1742">
            <v>-2.3361000000000001</v>
          </cell>
          <cell r="E1742">
            <v>-1.5219999999999999E-2</v>
          </cell>
          <cell r="F1742">
            <v>3.5560000000000001E-2</v>
          </cell>
        </row>
        <row r="1743">
          <cell r="A1743" t="str">
            <v>Limited English</v>
          </cell>
          <cell r="B1743">
            <v>3.57986</v>
          </cell>
          <cell r="C1743">
            <v>3.1115900000000001</v>
          </cell>
          <cell r="D1743">
            <v>-0.46827000000000002</v>
          </cell>
          <cell r="E1743">
            <v>8.2900000000000005E-3</v>
          </cell>
          <cell r="F1743">
            <v>-3.8800000000000002E-3</v>
          </cell>
        </row>
        <row r="1744">
          <cell r="A1744" t="str">
            <v>Single Parent</v>
          </cell>
          <cell r="B1744">
            <v>31.786000000000001</v>
          </cell>
          <cell r="C1744">
            <v>26.341200000000001</v>
          </cell>
          <cell r="D1744">
            <v>-5.4447900000000002</v>
          </cell>
          <cell r="E1744">
            <v>6.7299999999999999E-3</v>
          </cell>
          <cell r="F1744">
            <v>-3.6650000000000002E-2</v>
          </cell>
        </row>
        <row r="1745">
          <cell r="A1745" t="str">
            <v>Low Income</v>
          </cell>
          <cell r="B1745">
            <v>93.391030000000001</v>
          </cell>
          <cell r="C1745">
            <v>92.274680000000004</v>
          </cell>
          <cell r="D1745">
            <v>-1.11635</v>
          </cell>
          <cell r="E1745">
            <v>3.0899999999999999E-3</v>
          </cell>
          <cell r="F1745">
            <v>-3.4499999999999999E-3</v>
          </cell>
        </row>
        <row r="1746">
          <cell r="A1746" t="str">
            <v>Homeless</v>
          </cell>
          <cell r="B1746">
            <v>4.64201</v>
          </cell>
          <cell r="C1746">
            <v>4.0772500000000003</v>
          </cell>
          <cell r="D1746">
            <v>-0.56476000000000004</v>
          </cell>
          <cell r="E1746">
            <v>-6.4189999999999997E-2</v>
          </cell>
          <cell r="F1746">
            <v>3.6249999999999998E-2</v>
          </cell>
        </row>
        <row r="1747">
          <cell r="A1747" t="str">
            <v>Offender</v>
          </cell>
          <cell r="B1747">
            <v>21.400469999999999</v>
          </cell>
          <cell r="C1747">
            <v>17.542919999999999</v>
          </cell>
          <cell r="D1747">
            <v>-3.8575499999999998</v>
          </cell>
          <cell r="E1747">
            <v>-4.2569999999999997E-2</v>
          </cell>
          <cell r="F1747">
            <v>0.16422999999999999</v>
          </cell>
        </row>
        <row r="1748">
          <cell r="A1748" t="str">
            <v>UI Claimant</v>
          </cell>
          <cell r="B1748">
            <v>22.029900000000001</v>
          </cell>
          <cell r="C1748">
            <v>31.169530000000002</v>
          </cell>
          <cell r="D1748">
            <v>9.1396300000000004</v>
          </cell>
          <cell r="E1748">
            <v>-2.9780000000000001E-2</v>
          </cell>
          <cell r="F1748">
            <v>-0.27216000000000001</v>
          </cell>
        </row>
        <row r="1749">
          <cell r="A1749" t="str">
            <v>Unemployment Rate</v>
          </cell>
          <cell r="B1749">
            <v>8.0667000000000009</v>
          </cell>
          <cell r="C1749">
            <v>6.95</v>
          </cell>
          <cell r="D1749">
            <v>-1.1167</v>
          </cell>
          <cell r="E1749">
            <v>3.9399999999999999E-3</v>
          </cell>
          <cell r="F1749">
            <v>-4.4099999999999999E-3</v>
          </cell>
        </row>
        <row r="1751">
          <cell r="A1751" t="str">
            <v xml:space="preserve">Wyoming             </v>
          </cell>
        </row>
        <row r="1752">
          <cell r="A1752" t="str">
            <v>Measure</v>
          </cell>
          <cell r="B1752" t="str">
            <v>Employment_Retention_Rate</v>
          </cell>
          <cell r="C1752" t="str">
            <v>Year</v>
          </cell>
        </row>
        <row r="1753">
          <cell r="A1753" t="str">
            <v>State Fips Code</v>
          </cell>
          <cell r="B1753">
            <v>56</v>
          </cell>
          <cell r="C1753">
            <v>2011</v>
          </cell>
        </row>
        <row r="1754">
          <cell r="A1754" t="str">
            <v>Actual Outcome</v>
          </cell>
          <cell r="B1754">
            <v>83</v>
          </cell>
          <cell r="C1754">
            <v>2011</v>
          </cell>
        </row>
        <row r="1755">
          <cell r="A1755" t="str">
            <v>Total Adjustment</v>
          </cell>
          <cell r="B1755">
            <v>0.8</v>
          </cell>
          <cell r="C1755">
            <v>2013</v>
          </cell>
        </row>
        <row r="1756">
          <cell r="A1756" t="str">
            <v>Target</v>
          </cell>
          <cell r="B1756">
            <v>83.8</v>
          </cell>
          <cell r="C1756">
            <v>2013</v>
          </cell>
        </row>
        <row r="1758">
          <cell r="A1758" t="str">
            <v>Variables</v>
          </cell>
          <cell r="B1758" t="str">
            <v>Base_Year</v>
          </cell>
          <cell r="C1758" t="str">
            <v>Current_Values</v>
          </cell>
          <cell r="D1758" t="str">
            <v>Difference</v>
          </cell>
          <cell r="E1758" t="str">
            <v>Weights</v>
          </cell>
          <cell r="F1758" t="str">
            <v>Effect_Per_Factor</v>
          </cell>
        </row>
        <row r="1759">
          <cell r="A1759" t="str">
            <v>Female</v>
          </cell>
          <cell r="B1759">
            <v>51.674639999999997</v>
          </cell>
          <cell r="C1759">
            <v>61.64875</v>
          </cell>
          <cell r="D1759">
            <v>9.9741</v>
          </cell>
          <cell r="E1759">
            <v>7.8280000000000002E-2</v>
          </cell>
          <cell r="F1759">
            <v>0.78075000000000006</v>
          </cell>
        </row>
        <row r="1760">
          <cell r="A1760" t="str">
            <v>Age 26-35</v>
          </cell>
          <cell r="B1760">
            <v>32.775120000000001</v>
          </cell>
          <cell r="C1760">
            <v>29.032260000000001</v>
          </cell>
          <cell r="D1760">
            <v>-3.7428599999999999</v>
          </cell>
          <cell r="E1760">
            <v>2.794E-2</v>
          </cell>
          <cell r="F1760">
            <v>-0.10458000000000001</v>
          </cell>
        </row>
        <row r="1761">
          <cell r="A1761" t="str">
            <v>Age 36-45</v>
          </cell>
          <cell r="B1761">
            <v>22.00957</v>
          </cell>
          <cell r="C1761">
            <v>18.637989999999999</v>
          </cell>
          <cell r="D1761">
            <v>-3.3715799999999998</v>
          </cell>
          <cell r="E1761">
            <v>1.235E-2</v>
          </cell>
          <cell r="F1761">
            <v>-4.1619999999999997E-2</v>
          </cell>
        </row>
        <row r="1762">
          <cell r="A1762" t="str">
            <v>Age 46-55</v>
          </cell>
          <cell r="B1762">
            <v>13.63636</v>
          </cell>
          <cell r="C1762">
            <v>10.394270000000001</v>
          </cell>
          <cell r="D1762">
            <v>-3.2421000000000002</v>
          </cell>
          <cell r="E1762">
            <v>1.6160000000000001E-2</v>
          </cell>
          <cell r="F1762">
            <v>-5.2389999999999999E-2</v>
          </cell>
        </row>
        <row r="1763">
          <cell r="A1763" t="str">
            <v>Age 56-65</v>
          </cell>
          <cell r="B1763">
            <v>3.82775</v>
          </cell>
          <cell r="C1763">
            <v>6.0931899999999999</v>
          </cell>
          <cell r="D1763">
            <v>2.2654399999999999</v>
          </cell>
          <cell r="E1763">
            <v>-3.024E-2</v>
          </cell>
          <cell r="F1763">
            <v>-6.8510000000000001E-2</v>
          </cell>
        </row>
        <row r="1764">
          <cell r="A1764" t="str">
            <v>Age 66+</v>
          </cell>
          <cell r="B1764">
            <v>0</v>
          </cell>
          <cell r="C1764">
            <v>0.35842000000000002</v>
          </cell>
          <cell r="D1764">
            <v>0.35842000000000002</v>
          </cell>
          <cell r="E1764">
            <v>-0.47904999999999998</v>
          </cell>
          <cell r="F1764">
            <v>-0.17169999999999999</v>
          </cell>
        </row>
        <row r="1765">
          <cell r="A1765" t="str">
            <v>Hispanic</v>
          </cell>
          <cell r="B1765">
            <v>7.99031</v>
          </cell>
          <cell r="C1765">
            <v>10.40892</v>
          </cell>
          <cell r="D1765">
            <v>2.4186100000000001</v>
          </cell>
          <cell r="E1765">
            <v>1.2600000000000001E-3</v>
          </cell>
          <cell r="F1765">
            <v>3.0500000000000002E-3</v>
          </cell>
        </row>
        <row r="1766">
          <cell r="A1766" t="str">
            <v>Asian</v>
          </cell>
          <cell r="B1766">
            <v>0</v>
          </cell>
          <cell r="C1766">
            <v>0.37175000000000002</v>
          </cell>
          <cell r="D1766">
            <v>0.37175000000000002</v>
          </cell>
          <cell r="E1766">
            <v>3.1440000000000003E-2</v>
          </cell>
          <cell r="F1766">
            <v>1.1690000000000001E-2</v>
          </cell>
        </row>
        <row r="1767">
          <cell r="A1767" t="str">
            <v>African American</v>
          </cell>
          <cell r="B1767">
            <v>1.21065</v>
          </cell>
          <cell r="C1767">
            <v>1.48699</v>
          </cell>
          <cell r="D1767">
            <v>0.27633999999999997</v>
          </cell>
          <cell r="E1767">
            <v>-6.336E-2</v>
          </cell>
          <cell r="F1767">
            <v>-1.7510000000000001E-2</v>
          </cell>
        </row>
        <row r="1768">
          <cell r="A1768" t="str">
            <v>Native Hawaiian or Pacific Islander</v>
          </cell>
          <cell r="B1768">
            <v>0</v>
          </cell>
          <cell r="C1768">
            <v>0.37175000000000002</v>
          </cell>
          <cell r="D1768">
            <v>0.37175000000000002</v>
          </cell>
          <cell r="E1768">
            <v>-1.4019999999999999E-2</v>
          </cell>
          <cell r="F1768">
            <v>-5.2100000000000002E-3</v>
          </cell>
        </row>
        <row r="1769">
          <cell r="A1769" t="str">
            <v>American Indian or Alaska Native</v>
          </cell>
          <cell r="B1769">
            <v>2.4213100000000001</v>
          </cell>
          <cell r="C1769">
            <v>2.60223</v>
          </cell>
          <cell r="D1769">
            <v>0.18092</v>
          </cell>
          <cell r="E1769">
            <v>-9.4030000000000002E-2</v>
          </cell>
          <cell r="F1769">
            <v>-1.7010000000000001E-2</v>
          </cell>
        </row>
        <row r="1770">
          <cell r="A1770" t="str">
            <v>Multiple Races</v>
          </cell>
          <cell r="B1770">
            <v>2.1791800000000001</v>
          </cell>
          <cell r="C1770">
            <v>2.23048</v>
          </cell>
          <cell r="D1770">
            <v>5.1310000000000001E-2</v>
          </cell>
          <cell r="E1770">
            <v>-6.2359999999999999E-2</v>
          </cell>
          <cell r="F1770">
            <v>-3.2000000000000002E-3</v>
          </cell>
        </row>
        <row r="1771">
          <cell r="A1771" t="str">
            <v>Highschool Dropout</v>
          </cell>
          <cell r="B1771">
            <v>7.6555</v>
          </cell>
          <cell r="C1771">
            <v>7.1684599999999996</v>
          </cell>
          <cell r="D1771">
            <v>-0.48703999999999997</v>
          </cell>
          <cell r="E1771">
            <v>-9.1910000000000006E-2</v>
          </cell>
          <cell r="F1771">
            <v>4.4760000000000001E-2</v>
          </cell>
        </row>
        <row r="1772">
          <cell r="A1772" t="str">
            <v>AA or PS</v>
          </cell>
          <cell r="B1772">
            <v>6.4593299999999996</v>
          </cell>
          <cell r="C1772">
            <v>11.11111</v>
          </cell>
          <cell r="D1772">
            <v>4.6517799999999996</v>
          </cell>
          <cell r="E1772">
            <v>-6.0000000000000002E-5</v>
          </cell>
          <cell r="F1772">
            <v>-2.7E-4</v>
          </cell>
        </row>
        <row r="1773">
          <cell r="A1773" t="str">
            <v>BA or MA+</v>
          </cell>
          <cell r="B1773">
            <v>4.0669899999999997</v>
          </cell>
          <cell r="C1773">
            <v>6.4516099999999996</v>
          </cell>
          <cell r="D1773">
            <v>2.38463</v>
          </cell>
          <cell r="E1773">
            <v>4.1209999999999997E-2</v>
          </cell>
          <cell r="F1773">
            <v>9.8269999999999996E-2</v>
          </cell>
        </row>
        <row r="1774">
          <cell r="A1774" t="str">
            <v>Disabled</v>
          </cell>
          <cell r="B1774">
            <v>4.3062199999999997</v>
          </cell>
          <cell r="C1774">
            <v>6.8100399999999999</v>
          </cell>
          <cell r="D1774">
            <v>2.5038200000000002</v>
          </cell>
          <cell r="E1774">
            <v>-5.5059999999999998E-2</v>
          </cell>
          <cell r="F1774">
            <v>-0.13785</v>
          </cell>
        </row>
        <row r="1775">
          <cell r="A1775" t="str">
            <v>Veterans</v>
          </cell>
          <cell r="B1775">
            <v>6.6985599999999996</v>
          </cell>
          <cell r="C1775">
            <v>5.7347700000000001</v>
          </cell>
          <cell r="D1775">
            <v>-0.96379999999999999</v>
          </cell>
          <cell r="E1775">
            <v>-5.0139999999999997E-2</v>
          </cell>
          <cell r="F1775">
            <v>4.8329999999999998E-2</v>
          </cell>
        </row>
        <row r="1776">
          <cell r="A1776" t="str">
            <v>Wage Before Participation</v>
          </cell>
          <cell r="B1776">
            <v>59.33014</v>
          </cell>
          <cell r="C1776">
            <v>65.829149999999998</v>
          </cell>
          <cell r="D1776">
            <v>6.4989999999999997</v>
          </cell>
          <cell r="E1776">
            <v>4.863E-2</v>
          </cell>
          <cell r="F1776">
            <v>0.31603999999999999</v>
          </cell>
        </row>
        <row r="1777">
          <cell r="A1777" t="str">
            <v>Coenrolled in WP</v>
          </cell>
          <cell r="B1777">
            <v>98.803830000000005</v>
          </cell>
          <cell r="C1777">
            <v>97.491039999999998</v>
          </cell>
          <cell r="D1777">
            <v>-1.3127899999999999</v>
          </cell>
          <cell r="E1777">
            <v>-1.5219999999999999E-2</v>
          </cell>
          <cell r="F1777">
            <v>1.9980000000000001E-2</v>
          </cell>
        </row>
        <row r="1778">
          <cell r="A1778" t="str">
            <v>Limited English</v>
          </cell>
          <cell r="B1778">
            <v>0.7177</v>
          </cell>
          <cell r="C1778">
            <v>0.71684999999999999</v>
          </cell>
          <cell r="D1778">
            <v>-8.5999999999999998E-4</v>
          </cell>
          <cell r="E1778">
            <v>8.2900000000000005E-3</v>
          </cell>
          <cell r="F1778">
            <v>-1.0000000000000001E-5</v>
          </cell>
        </row>
        <row r="1779">
          <cell r="A1779" t="str">
            <v>Single Parent</v>
          </cell>
          <cell r="B1779">
            <v>26.794260000000001</v>
          </cell>
          <cell r="C1779">
            <v>21.863800000000001</v>
          </cell>
          <cell r="D1779">
            <v>-4.9304600000000001</v>
          </cell>
          <cell r="E1779">
            <v>6.7299999999999999E-3</v>
          </cell>
          <cell r="F1779">
            <v>-3.3189999999999997E-2</v>
          </cell>
        </row>
        <row r="1780">
          <cell r="A1780" t="str">
            <v>Low Income</v>
          </cell>
          <cell r="B1780">
            <v>69.617220000000003</v>
          </cell>
          <cell r="C1780">
            <v>71.326160000000002</v>
          </cell>
          <cell r="D1780">
            <v>1.7089399999999999</v>
          </cell>
          <cell r="E1780">
            <v>3.0899999999999999E-3</v>
          </cell>
          <cell r="F1780">
            <v>5.2900000000000004E-3</v>
          </cell>
        </row>
        <row r="1781">
          <cell r="A1781" t="str">
            <v>Homeless</v>
          </cell>
          <cell r="B1781">
            <v>0.95694000000000001</v>
          </cell>
          <cell r="C1781">
            <v>1.7921100000000001</v>
          </cell>
          <cell r="D1781">
            <v>0.83518000000000003</v>
          </cell>
          <cell r="E1781">
            <v>-6.4189999999999997E-2</v>
          </cell>
          <cell r="F1781">
            <v>-5.3609999999999998E-2</v>
          </cell>
        </row>
        <row r="1782">
          <cell r="A1782" t="str">
            <v>Offender</v>
          </cell>
          <cell r="B1782">
            <v>10.28708</v>
          </cell>
          <cell r="C1782">
            <v>8.9605700000000006</v>
          </cell>
          <cell r="D1782">
            <v>-1.3265100000000001</v>
          </cell>
          <cell r="E1782">
            <v>-4.2569999999999997E-2</v>
          </cell>
          <cell r="F1782">
            <v>5.6469999999999999E-2</v>
          </cell>
        </row>
        <row r="1783">
          <cell r="A1783" t="str">
            <v>UI Claimant</v>
          </cell>
          <cell r="B1783">
            <v>25.119620000000001</v>
          </cell>
          <cell r="C1783">
            <v>20.788530000000002</v>
          </cell>
          <cell r="D1783">
            <v>-4.3310899999999997</v>
          </cell>
          <cell r="E1783">
            <v>-2.9780000000000001E-2</v>
          </cell>
          <cell r="F1783">
            <v>0.12897</v>
          </cell>
        </row>
        <row r="1784">
          <cell r="A1784" t="str">
            <v>Unemployment Rate</v>
          </cell>
          <cell r="B1784">
            <v>6.7416999999999998</v>
          </cell>
          <cell r="C1784">
            <v>5.3167</v>
          </cell>
          <cell r="D1784">
            <v>-1.425</v>
          </cell>
          <cell r="E1784">
            <v>3.9399999999999999E-3</v>
          </cell>
          <cell r="F1784">
            <v>-5.62E-3</v>
          </cell>
        </row>
        <row r="1786">
          <cell r="A1786" t="str">
            <v xml:space="preserve">Puerto Rico         </v>
          </cell>
        </row>
        <row r="1787">
          <cell r="A1787" t="str">
            <v>Measure</v>
          </cell>
          <cell r="B1787" t="str">
            <v>Employment_Retention_Rate</v>
          </cell>
          <cell r="C1787" t="str">
            <v>Year</v>
          </cell>
        </row>
        <row r="1788">
          <cell r="A1788" t="str">
            <v>State Fips Code</v>
          </cell>
          <cell r="B1788">
            <v>72</v>
          </cell>
          <cell r="C1788">
            <v>2011</v>
          </cell>
        </row>
        <row r="1789">
          <cell r="A1789" t="str">
            <v>Actual Outcome</v>
          </cell>
          <cell r="B1789">
            <v>76.3</v>
          </cell>
          <cell r="C1789">
            <v>2011</v>
          </cell>
        </row>
        <row r="1790">
          <cell r="A1790" t="str">
            <v>Total Adjustment</v>
          </cell>
          <cell r="B1790">
            <v>-2.9</v>
          </cell>
          <cell r="C1790">
            <v>2013</v>
          </cell>
        </row>
        <row r="1791">
          <cell r="A1791" t="str">
            <v>Target</v>
          </cell>
          <cell r="B1791">
            <v>73.400000000000006</v>
          </cell>
          <cell r="C1791">
            <v>2013</v>
          </cell>
        </row>
        <row r="1793">
          <cell r="A1793" t="str">
            <v>Variables</v>
          </cell>
          <cell r="B1793" t="str">
            <v>Base_Year</v>
          </cell>
          <cell r="C1793" t="str">
            <v>Current_Values</v>
          </cell>
          <cell r="D1793" t="str">
            <v>Difference</v>
          </cell>
          <cell r="E1793" t="str">
            <v>Weights</v>
          </cell>
          <cell r="F1793" t="str">
            <v>Effect_Per_Factor</v>
          </cell>
        </row>
        <row r="1794">
          <cell r="A1794" t="str">
            <v>Female</v>
          </cell>
          <cell r="B1794">
            <v>54.142949999999999</v>
          </cell>
          <cell r="C1794">
            <v>54.293430000000001</v>
          </cell>
          <cell r="D1794">
            <v>0.15048</v>
          </cell>
          <cell r="E1794">
            <v>7.8280000000000002E-2</v>
          </cell>
          <cell r="F1794">
            <v>1.1780000000000001E-2</v>
          </cell>
        </row>
        <row r="1795">
          <cell r="A1795" t="str">
            <v>Age 26-35</v>
          </cell>
          <cell r="B1795">
            <v>27.577480000000001</v>
          </cell>
          <cell r="C1795">
            <v>27.748360000000002</v>
          </cell>
          <cell r="D1795">
            <v>0.17088</v>
          </cell>
          <cell r="E1795">
            <v>2.794E-2</v>
          </cell>
          <cell r="F1795">
            <v>4.7699999999999999E-3</v>
          </cell>
        </row>
        <row r="1796">
          <cell r="A1796" t="str">
            <v>Age 36-45</v>
          </cell>
          <cell r="B1796">
            <v>16.587599999999998</v>
          </cell>
          <cell r="C1796">
            <v>15.405379999999999</v>
          </cell>
          <cell r="D1796">
            <v>-1.1822299999999999</v>
          </cell>
          <cell r="E1796">
            <v>1.235E-2</v>
          </cell>
          <cell r="F1796">
            <v>-1.4590000000000001E-2</v>
          </cell>
        </row>
        <row r="1797">
          <cell r="A1797" t="str">
            <v>Age 46-55</v>
          </cell>
          <cell r="B1797">
            <v>11.559139999999999</v>
          </cell>
          <cell r="C1797">
            <v>8.9380299999999995</v>
          </cell>
          <cell r="D1797">
            <v>-2.6211099999999998</v>
          </cell>
          <cell r="E1797">
            <v>1.6160000000000001E-2</v>
          </cell>
          <cell r="F1797">
            <v>-4.2349999999999999E-2</v>
          </cell>
        </row>
        <row r="1798">
          <cell r="A1798" t="str">
            <v>Age 56-65</v>
          </cell>
          <cell r="B1798">
            <v>4.2061999999999999</v>
          </cell>
          <cell r="C1798">
            <v>2.4810500000000002</v>
          </cell>
          <cell r="D1798">
            <v>-1.7251399999999999</v>
          </cell>
          <cell r="E1798">
            <v>-3.024E-2</v>
          </cell>
          <cell r="F1798">
            <v>5.2170000000000001E-2</v>
          </cell>
        </row>
        <row r="1799">
          <cell r="A1799" t="str">
            <v>Age 66+</v>
          </cell>
          <cell r="B1799">
            <v>0.69576000000000005</v>
          </cell>
          <cell r="C1799">
            <v>0.45676</v>
          </cell>
          <cell r="D1799">
            <v>-0.23899999999999999</v>
          </cell>
          <cell r="E1799">
            <v>-0.47904999999999998</v>
          </cell>
          <cell r="F1799">
            <v>0.11448999999999999</v>
          </cell>
        </row>
        <row r="1800">
          <cell r="A1800" t="str">
            <v>Hispanic</v>
          </cell>
          <cell r="B1800">
            <v>99.984189999999998</v>
          </cell>
          <cell r="C1800">
            <v>99.91695</v>
          </cell>
          <cell r="D1800">
            <v>-6.7239999999999994E-2</v>
          </cell>
          <cell r="E1800">
            <v>1.2600000000000001E-3</v>
          </cell>
          <cell r="F1800">
            <v>-8.0000000000000007E-5</v>
          </cell>
        </row>
        <row r="1801">
          <cell r="A1801" t="str">
            <v>Asian</v>
          </cell>
          <cell r="B1801">
            <v>0</v>
          </cell>
          <cell r="C1801">
            <v>0</v>
          </cell>
          <cell r="D1801">
            <v>0</v>
          </cell>
          <cell r="E1801">
            <v>3.1440000000000003E-2</v>
          </cell>
          <cell r="F1801">
            <v>0</v>
          </cell>
        </row>
        <row r="1802">
          <cell r="A1802" t="str">
            <v>African American</v>
          </cell>
          <cell r="B1802">
            <v>0</v>
          </cell>
          <cell r="C1802">
            <v>0</v>
          </cell>
          <cell r="D1802">
            <v>0</v>
          </cell>
          <cell r="E1802">
            <v>-6.336E-2</v>
          </cell>
          <cell r="F1802">
            <v>0</v>
          </cell>
        </row>
        <row r="1803">
          <cell r="A1803" t="str">
            <v>Native Hawaiian or Pacific Islander</v>
          </cell>
          <cell r="B1803">
            <v>0</v>
          </cell>
          <cell r="C1803">
            <v>0</v>
          </cell>
          <cell r="D1803">
            <v>0</v>
          </cell>
          <cell r="E1803">
            <v>-1.4019999999999999E-2</v>
          </cell>
          <cell r="F1803">
            <v>0</v>
          </cell>
        </row>
        <row r="1804">
          <cell r="A1804" t="str">
            <v>American Indian or Alaska Native</v>
          </cell>
          <cell r="B1804">
            <v>0</v>
          </cell>
          <cell r="C1804">
            <v>0</v>
          </cell>
          <cell r="D1804">
            <v>0</v>
          </cell>
          <cell r="E1804">
            <v>-9.4030000000000002E-2</v>
          </cell>
          <cell r="F1804">
            <v>0</v>
          </cell>
        </row>
        <row r="1805">
          <cell r="A1805" t="str">
            <v>Multiple Races</v>
          </cell>
          <cell r="B1805">
            <v>1.5810000000000001E-2</v>
          </cell>
          <cell r="C1805">
            <v>3.1140000000000001E-2</v>
          </cell>
          <cell r="D1805">
            <v>1.533E-2</v>
          </cell>
          <cell r="E1805">
            <v>-6.2359999999999999E-2</v>
          </cell>
          <cell r="F1805">
            <v>-9.6000000000000002E-4</v>
          </cell>
        </row>
        <row r="1806">
          <cell r="A1806" t="str">
            <v>Highschool Dropout</v>
          </cell>
          <cell r="B1806">
            <v>23.363309999999998</v>
          </cell>
          <cell r="C1806">
            <v>34.664949999999997</v>
          </cell>
          <cell r="D1806">
            <v>11.301640000000001</v>
          </cell>
          <cell r="E1806">
            <v>-9.1910000000000006E-2</v>
          </cell>
          <cell r="F1806">
            <v>-1.0386899999999999</v>
          </cell>
        </row>
        <row r="1807">
          <cell r="A1807" t="str">
            <v>AA or PS</v>
          </cell>
          <cell r="B1807">
            <v>5.4136699999999998</v>
          </cell>
          <cell r="C1807">
            <v>3.4364300000000001</v>
          </cell>
          <cell r="D1807">
            <v>-1.9772400000000001</v>
          </cell>
          <cell r="E1807">
            <v>-6.0000000000000002E-5</v>
          </cell>
          <cell r="F1807">
            <v>1.2E-4</v>
          </cell>
        </row>
        <row r="1808">
          <cell r="A1808" t="str">
            <v>BA or MA+</v>
          </cell>
          <cell r="B1808">
            <v>10.611510000000001</v>
          </cell>
          <cell r="C1808">
            <v>6.65808</v>
          </cell>
          <cell r="D1808">
            <v>-3.9534400000000001</v>
          </cell>
          <cell r="E1808">
            <v>4.1209999999999997E-2</v>
          </cell>
          <cell r="F1808">
            <v>-0.16292999999999999</v>
          </cell>
        </row>
        <row r="1809">
          <cell r="A1809" t="str">
            <v>Disabled</v>
          </cell>
          <cell r="B1809">
            <v>1.1543300000000001</v>
          </cell>
          <cell r="C1809">
            <v>0.47753000000000001</v>
          </cell>
          <cell r="D1809">
            <v>-0.67681000000000002</v>
          </cell>
          <cell r="E1809">
            <v>-5.5059999999999998E-2</v>
          </cell>
          <cell r="F1809">
            <v>3.7260000000000001E-2</v>
          </cell>
        </row>
        <row r="1810">
          <cell r="A1810" t="str">
            <v>Veterans</v>
          </cell>
          <cell r="B1810">
            <v>0.14230999999999999</v>
          </cell>
          <cell r="C1810">
            <v>0.1661</v>
          </cell>
          <cell r="D1810">
            <v>2.3779999999999999E-2</v>
          </cell>
          <cell r="E1810">
            <v>-5.0139999999999997E-2</v>
          </cell>
          <cell r="F1810">
            <v>-1.1900000000000001E-3</v>
          </cell>
        </row>
        <row r="1811">
          <cell r="A1811" t="str">
            <v>Wage Before Participation</v>
          </cell>
          <cell r="B1811">
            <v>21.204930000000001</v>
          </cell>
          <cell r="C1811">
            <v>13.256930000000001</v>
          </cell>
          <cell r="D1811">
            <v>-7.94801</v>
          </cell>
          <cell r="E1811">
            <v>4.863E-2</v>
          </cell>
          <cell r="F1811">
            <v>-0.38650000000000001</v>
          </cell>
        </row>
        <row r="1812">
          <cell r="A1812" t="str">
            <v>Coenrolled in WP</v>
          </cell>
          <cell r="B1812">
            <v>13.662240000000001</v>
          </cell>
          <cell r="C1812">
            <v>92.183120000000002</v>
          </cell>
          <cell r="D1812">
            <v>78.520880000000005</v>
          </cell>
          <cell r="E1812">
            <v>-1.5219999999999999E-2</v>
          </cell>
          <cell r="F1812">
            <v>-1.1953199999999999</v>
          </cell>
        </row>
        <row r="1813">
          <cell r="A1813" t="str">
            <v>Limited English</v>
          </cell>
          <cell r="B1813">
            <v>52.33813</v>
          </cell>
          <cell r="C1813">
            <v>93.041240000000002</v>
          </cell>
          <cell r="D1813">
            <v>40.703110000000002</v>
          </cell>
          <cell r="E1813">
            <v>8.2900000000000005E-3</v>
          </cell>
          <cell r="F1813">
            <v>0.33743000000000001</v>
          </cell>
        </row>
        <row r="1814">
          <cell r="A1814" t="str">
            <v>Single Parent</v>
          </cell>
          <cell r="B1814">
            <v>19.820139999999999</v>
          </cell>
          <cell r="C1814">
            <v>88.316149999999993</v>
          </cell>
          <cell r="D1814">
            <v>68.496009999999998</v>
          </cell>
          <cell r="E1814">
            <v>6.7299999999999999E-3</v>
          </cell>
          <cell r="F1814">
            <v>0.46105000000000002</v>
          </cell>
        </row>
        <row r="1815">
          <cell r="A1815" t="str">
            <v>Low Income</v>
          </cell>
          <cell r="B1815">
            <v>93.327340000000007</v>
          </cell>
          <cell r="C1815">
            <v>99.634879999999995</v>
          </cell>
          <cell r="D1815">
            <v>6.3075400000000004</v>
          </cell>
          <cell r="E1815">
            <v>3.0899999999999999E-3</v>
          </cell>
          <cell r="F1815">
            <v>1.9519999999999999E-2</v>
          </cell>
        </row>
        <row r="1816">
          <cell r="A1816" t="str">
            <v>Homeless</v>
          </cell>
          <cell r="B1816">
            <v>12.921670000000001</v>
          </cell>
          <cell r="C1816">
            <v>23.848680000000002</v>
          </cell>
          <cell r="D1816">
            <v>10.927009999999999</v>
          </cell>
          <cell r="E1816">
            <v>-6.4189999999999997E-2</v>
          </cell>
          <cell r="F1816">
            <v>-0.70142000000000004</v>
          </cell>
        </row>
        <row r="1817">
          <cell r="A1817" t="str">
            <v>Offender</v>
          </cell>
          <cell r="B1817">
            <v>13.016959999999999</v>
          </cell>
          <cell r="C1817">
            <v>23.848680000000002</v>
          </cell>
          <cell r="D1817">
            <v>10.831720000000001</v>
          </cell>
          <cell r="E1817">
            <v>-4.2569999999999997E-2</v>
          </cell>
          <cell r="F1817">
            <v>-0.46115</v>
          </cell>
        </row>
        <row r="1818">
          <cell r="A1818" t="str">
            <v>UI Claimant</v>
          </cell>
          <cell r="B1818">
            <v>9.1187100000000001</v>
          </cell>
          <cell r="C1818">
            <v>5.6915800000000001</v>
          </cell>
          <cell r="D1818">
            <v>-3.4271199999999999</v>
          </cell>
          <cell r="E1818">
            <v>-2.9780000000000001E-2</v>
          </cell>
          <cell r="F1818">
            <v>0.10205</v>
          </cell>
        </row>
        <row r="1819">
          <cell r="A1819" t="str">
            <v>Unemployment Rate</v>
          </cell>
          <cell r="B1819">
            <v>16.433299999999999</v>
          </cell>
          <cell r="C1819">
            <v>14.408300000000001</v>
          </cell>
          <cell r="D1819">
            <v>-2.0249999999999999</v>
          </cell>
          <cell r="E1819">
            <v>3.9399999999999999E-3</v>
          </cell>
          <cell r="F1819">
            <v>-7.9900000000000006E-3</v>
          </cell>
        </row>
        <row r="1821">
          <cell r="A1821" t="str">
            <v xml:space="preserve">Virgin Islands      </v>
          </cell>
        </row>
        <row r="1822">
          <cell r="A1822" t="str">
            <v>Measure</v>
          </cell>
          <cell r="B1822" t="str">
            <v>Employment_Retention_Rate</v>
          </cell>
          <cell r="C1822" t="str">
            <v>Year</v>
          </cell>
        </row>
        <row r="1823">
          <cell r="A1823" t="str">
            <v>State Fips Code</v>
          </cell>
          <cell r="B1823">
            <v>78</v>
          </cell>
          <cell r="C1823">
            <v>2011</v>
          </cell>
        </row>
        <row r="1824">
          <cell r="A1824" t="str">
            <v>Actual Outcome</v>
          </cell>
          <cell r="B1824">
            <v>68.8</v>
          </cell>
          <cell r="C1824">
            <v>2011</v>
          </cell>
        </row>
        <row r="1825">
          <cell r="A1825" t="str">
            <v>Total Adjustment</v>
          </cell>
          <cell r="B1825">
            <v>-3.4</v>
          </cell>
          <cell r="C1825">
            <v>2013</v>
          </cell>
        </row>
        <row r="1826">
          <cell r="A1826" t="str">
            <v>Target</v>
          </cell>
          <cell r="B1826">
            <v>65.400000000000006</v>
          </cell>
          <cell r="C1826">
            <v>2013</v>
          </cell>
        </row>
        <row r="1828">
          <cell r="A1828" t="str">
            <v>Variables</v>
          </cell>
          <cell r="B1828" t="str">
            <v>Base_Year</v>
          </cell>
          <cell r="C1828" t="str">
            <v>Current_Values</v>
          </cell>
          <cell r="D1828" t="str">
            <v>Difference</v>
          </cell>
          <cell r="E1828" t="str">
            <v>Weights</v>
          </cell>
          <cell r="F1828" t="str">
            <v>Effect_Per_Factor</v>
          </cell>
        </row>
        <row r="1829">
          <cell r="A1829" t="str">
            <v>Female</v>
          </cell>
          <cell r="B1829">
            <v>68.101759999999999</v>
          </cell>
          <cell r="C1829">
            <v>70.491799999999998</v>
          </cell>
          <cell r="D1829">
            <v>2.3900399999999999</v>
          </cell>
          <cell r="E1829">
            <v>7.8280000000000002E-2</v>
          </cell>
          <cell r="F1829">
            <v>0.18709000000000001</v>
          </cell>
        </row>
        <row r="1830">
          <cell r="A1830" t="str">
            <v>Age 26-35</v>
          </cell>
          <cell r="B1830">
            <v>26.810179999999999</v>
          </cell>
          <cell r="C1830">
            <v>22.95082</v>
          </cell>
          <cell r="D1830">
            <v>-3.8593600000000001</v>
          </cell>
          <cell r="E1830">
            <v>2.794E-2</v>
          </cell>
          <cell r="F1830">
            <v>-0.10784000000000001</v>
          </cell>
        </row>
        <row r="1831">
          <cell r="A1831" t="str">
            <v>Age 36-45</v>
          </cell>
          <cell r="B1831">
            <v>16.829750000000001</v>
          </cell>
          <cell r="C1831">
            <v>21.31148</v>
          </cell>
          <cell r="D1831">
            <v>4.4817299999999998</v>
          </cell>
          <cell r="E1831">
            <v>1.235E-2</v>
          </cell>
          <cell r="F1831">
            <v>5.5329999999999997E-2</v>
          </cell>
        </row>
        <row r="1832">
          <cell r="A1832" t="str">
            <v>Age 46-55</v>
          </cell>
          <cell r="B1832">
            <v>9.0019600000000004</v>
          </cell>
          <cell r="C1832">
            <v>11.47541</v>
          </cell>
          <cell r="D1832">
            <v>2.4734500000000001</v>
          </cell>
          <cell r="E1832">
            <v>1.6160000000000001E-2</v>
          </cell>
          <cell r="F1832">
            <v>3.9969999999999999E-2</v>
          </cell>
        </row>
        <row r="1833">
          <cell r="A1833" t="str">
            <v>Age 56-65</v>
          </cell>
          <cell r="B1833">
            <v>4.5009800000000002</v>
          </cell>
          <cell r="C1833">
            <v>6.5573800000000002</v>
          </cell>
          <cell r="D1833">
            <v>2.0564</v>
          </cell>
          <cell r="E1833">
            <v>-3.024E-2</v>
          </cell>
          <cell r="F1833">
            <v>-6.2190000000000002E-2</v>
          </cell>
        </row>
        <row r="1834">
          <cell r="A1834" t="str">
            <v>Age 66+</v>
          </cell>
          <cell r="B1834">
            <v>0.78278000000000003</v>
          </cell>
          <cell r="C1834">
            <v>0</v>
          </cell>
          <cell r="D1834">
            <v>-0.78278000000000003</v>
          </cell>
          <cell r="E1834">
            <v>-0.47904999999999998</v>
          </cell>
          <cell r="F1834">
            <v>0.37498999999999999</v>
          </cell>
        </row>
        <row r="1835">
          <cell r="A1835" t="str">
            <v>Hispanic</v>
          </cell>
          <cell r="B1835">
            <v>72.144289999999998</v>
          </cell>
          <cell r="C1835">
            <v>31.66667</v>
          </cell>
          <cell r="D1835">
            <v>-40.477620000000002</v>
          </cell>
          <cell r="E1835">
            <v>1.2600000000000001E-3</v>
          </cell>
          <cell r="F1835">
            <v>-5.0999999999999997E-2</v>
          </cell>
        </row>
        <row r="1836">
          <cell r="A1836" t="str">
            <v>Asian</v>
          </cell>
          <cell r="B1836">
            <v>0.20039999999999999</v>
          </cell>
          <cell r="C1836">
            <v>0</v>
          </cell>
          <cell r="D1836">
            <v>-0.20039999999999999</v>
          </cell>
          <cell r="E1836">
            <v>3.1440000000000003E-2</v>
          </cell>
          <cell r="F1836">
            <v>-6.3E-3</v>
          </cell>
        </row>
        <row r="1837">
          <cell r="A1837" t="str">
            <v>African American</v>
          </cell>
          <cell r="B1837">
            <v>27.454910000000002</v>
          </cell>
          <cell r="C1837">
            <v>68.333330000000004</v>
          </cell>
          <cell r="D1837">
            <v>40.878419999999998</v>
          </cell>
          <cell r="E1837">
            <v>-6.336E-2</v>
          </cell>
          <cell r="F1837">
            <v>-2.5901399999999999</v>
          </cell>
        </row>
        <row r="1838">
          <cell r="A1838" t="str">
            <v>Native Hawaiian or Pacific Islander</v>
          </cell>
          <cell r="B1838">
            <v>0</v>
          </cell>
          <cell r="C1838">
            <v>0</v>
          </cell>
          <cell r="D1838">
            <v>0</v>
          </cell>
          <cell r="E1838">
            <v>-1.4019999999999999E-2</v>
          </cell>
          <cell r="F1838">
            <v>0</v>
          </cell>
        </row>
        <row r="1839">
          <cell r="A1839" t="str">
            <v>American Indian or Alaska Native</v>
          </cell>
          <cell r="B1839">
            <v>0</v>
          </cell>
          <cell r="C1839">
            <v>0</v>
          </cell>
          <cell r="D1839">
            <v>0</v>
          </cell>
          <cell r="E1839">
            <v>-9.4030000000000002E-2</v>
          </cell>
          <cell r="F1839">
            <v>0</v>
          </cell>
        </row>
        <row r="1840">
          <cell r="A1840" t="str">
            <v>Multiple Races</v>
          </cell>
          <cell r="B1840">
            <v>0</v>
          </cell>
          <cell r="C1840">
            <v>0</v>
          </cell>
          <cell r="D1840">
            <v>0</v>
          </cell>
          <cell r="E1840">
            <v>-6.2359999999999999E-2</v>
          </cell>
          <cell r="F1840">
            <v>0</v>
          </cell>
        </row>
        <row r="1841">
          <cell r="A1841" t="str">
            <v>Highschool Dropout</v>
          </cell>
          <cell r="B1841">
            <v>25.636009999999999</v>
          </cell>
          <cell r="C1841">
            <v>33.898310000000002</v>
          </cell>
          <cell r="D1841">
            <v>8.2622999999999998</v>
          </cell>
          <cell r="E1841">
            <v>-9.1910000000000006E-2</v>
          </cell>
          <cell r="F1841">
            <v>-0.75934999999999997</v>
          </cell>
        </row>
        <row r="1842">
          <cell r="A1842" t="str">
            <v>AA or PS</v>
          </cell>
          <cell r="B1842">
            <v>0</v>
          </cell>
          <cell r="C1842">
            <v>0</v>
          </cell>
          <cell r="D1842">
            <v>0</v>
          </cell>
          <cell r="E1842">
            <v>-6.0000000000000002E-5</v>
          </cell>
          <cell r="F1842">
            <v>0</v>
          </cell>
        </row>
        <row r="1843">
          <cell r="A1843" t="str">
            <v>BA or MA+</v>
          </cell>
          <cell r="B1843">
            <v>3.1311200000000001</v>
          </cell>
          <cell r="C1843">
            <v>1.69492</v>
          </cell>
          <cell r="D1843">
            <v>-1.4361999999999999</v>
          </cell>
          <cell r="E1843">
            <v>4.1209999999999997E-2</v>
          </cell>
          <cell r="F1843">
            <v>-5.919E-2</v>
          </cell>
        </row>
        <row r="1844">
          <cell r="A1844" t="str">
            <v>Disabled</v>
          </cell>
          <cell r="B1844">
            <v>5.28376</v>
          </cell>
          <cell r="C1844">
            <v>3.2786900000000001</v>
          </cell>
          <cell r="D1844">
            <v>-2.0050699999999999</v>
          </cell>
          <cell r="E1844">
            <v>-5.5059999999999998E-2</v>
          </cell>
          <cell r="F1844">
            <v>0.11039</v>
          </cell>
        </row>
        <row r="1845">
          <cell r="A1845" t="str">
            <v>Veterans</v>
          </cell>
          <cell r="B1845">
            <v>1.1741699999999999</v>
          </cell>
          <cell r="C1845">
            <v>1.63934</v>
          </cell>
          <cell r="D1845">
            <v>0.46517999999999998</v>
          </cell>
          <cell r="E1845">
            <v>-5.0139999999999997E-2</v>
          </cell>
          <cell r="F1845">
            <v>-2.332E-2</v>
          </cell>
        </row>
        <row r="1846">
          <cell r="A1846" t="str">
            <v>Wage Before Participation</v>
          </cell>
          <cell r="B1846">
            <v>36.790610000000001</v>
          </cell>
          <cell r="C1846">
            <v>16.66667</v>
          </cell>
          <cell r="D1846">
            <v>-20.123940000000001</v>
          </cell>
          <cell r="E1846">
            <v>4.863E-2</v>
          </cell>
          <cell r="F1846">
            <v>-0.97860999999999998</v>
          </cell>
        </row>
        <row r="1847">
          <cell r="A1847" t="str">
            <v>Coenrolled in WP</v>
          </cell>
          <cell r="B1847">
            <v>91.585130000000007</v>
          </cell>
          <cell r="C1847">
            <v>86.885249999999999</v>
          </cell>
          <cell r="D1847">
            <v>-4.6998800000000003</v>
          </cell>
          <cell r="E1847">
            <v>-1.5219999999999999E-2</v>
          </cell>
          <cell r="F1847">
            <v>7.1550000000000002E-2</v>
          </cell>
        </row>
        <row r="1848">
          <cell r="A1848" t="str">
            <v>Limited English</v>
          </cell>
          <cell r="B1848">
            <v>3.7181999999999999</v>
          </cell>
          <cell r="C1848">
            <v>0</v>
          </cell>
          <cell r="D1848">
            <v>-3.7181999999999999</v>
          </cell>
          <cell r="E1848">
            <v>8.2900000000000005E-3</v>
          </cell>
          <cell r="F1848">
            <v>-3.082E-2</v>
          </cell>
        </row>
        <row r="1849">
          <cell r="A1849" t="str">
            <v>Single Parent</v>
          </cell>
          <cell r="B1849">
            <v>28.180040000000002</v>
          </cell>
          <cell r="C1849">
            <v>35.593220000000002</v>
          </cell>
          <cell r="D1849">
            <v>7.4131799999999997</v>
          </cell>
          <cell r="E1849">
            <v>6.7299999999999999E-3</v>
          </cell>
          <cell r="F1849">
            <v>4.99E-2</v>
          </cell>
        </row>
        <row r="1850">
          <cell r="A1850" t="str">
            <v>Low Income</v>
          </cell>
          <cell r="B1850">
            <v>90.998040000000003</v>
          </cell>
          <cell r="C1850">
            <v>93.220339999999993</v>
          </cell>
          <cell r="D1850">
            <v>2.2223000000000002</v>
          </cell>
          <cell r="E1850">
            <v>3.0899999999999999E-3</v>
          </cell>
          <cell r="F1850">
            <v>6.8799999999999998E-3</v>
          </cell>
        </row>
        <row r="1851">
          <cell r="A1851" t="str">
            <v>Homeless</v>
          </cell>
          <cell r="B1851">
            <v>0.97846999999999995</v>
          </cell>
          <cell r="C1851">
            <v>0</v>
          </cell>
          <cell r="D1851">
            <v>-0.97846999999999995</v>
          </cell>
          <cell r="E1851">
            <v>-6.4189999999999997E-2</v>
          </cell>
          <cell r="F1851">
            <v>6.2810000000000005E-2</v>
          </cell>
        </row>
        <row r="1852">
          <cell r="A1852" t="str">
            <v>Offender</v>
          </cell>
          <cell r="B1852">
            <v>5.8708400000000003</v>
          </cell>
          <cell r="C1852">
            <v>1.69492</v>
          </cell>
          <cell r="D1852">
            <v>-4.1759300000000001</v>
          </cell>
          <cell r="E1852">
            <v>-4.2569999999999997E-2</v>
          </cell>
          <cell r="F1852">
            <v>0.17779</v>
          </cell>
        </row>
        <row r="1853">
          <cell r="A1853" t="str">
            <v>UI Claimant</v>
          </cell>
          <cell r="B1853">
            <v>31.115459999999999</v>
          </cell>
          <cell r="C1853">
            <v>27.118639999999999</v>
          </cell>
          <cell r="D1853">
            <v>-3.99682</v>
          </cell>
          <cell r="E1853">
            <v>-2.9780000000000001E-2</v>
          </cell>
          <cell r="F1853">
            <v>0.11902</v>
          </cell>
        </row>
        <row r="1854">
          <cell r="A1854" t="str">
            <v>Unemployment Rate</v>
          </cell>
          <cell r="B1854">
            <v>16.433299999999999</v>
          </cell>
          <cell r="C1854">
            <v>14.408300000000001</v>
          </cell>
          <cell r="D1854">
            <v>-2.0249999999999999</v>
          </cell>
          <cell r="E1854">
            <v>3.9399999999999999E-3</v>
          </cell>
          <cell r="F1854">
            <v>-7.9900000000000006E-3</v>
          </cell>
        </row>
      </sheetData>
      <sheetData sheetId="15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Six_Months_Average_Earnings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11923</v>
          </cell>
          <cell r="C4">
            <v>2011</v>
          </cell>
        </row>
        <row r="5">
          <cell r="A5" t="str">
            <v>Total Adjustment</v>
          </cell>
          <cell r="B5">
            <v>-156.80000000000001</v>
          </cell>
          <cell r="C5">
            <v>2013</v>
          </cell>
        </row>
        <row r="6">
          <cell r="A6" t="str">
            <v>Target</v>
          </cell>
          <cell r="B6">
            <v>12243.1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57.250529999999998</v>
          </cell>
          <cell r="C9">
            <v>60.457410000000003</v>
          </cell>
          <cell r="D9">
            <v>3.20688</v>
          </cell>
          <cell r="E9">
            <v>-11.69441</v>
          </cell>
          <cell r="F9">
            <v>-37.502560000000003</v>
          </cell>
        </row>
        <row r="10">
          <cell r="A10" t="str">
            <v>Age 26-35</v>
          </cell>
          <cell r="B10">
            <v>35.69491</v>
          </cell>
          <cell r="C10">
            <v>35.574689999999997</v>
          </cell>
          <cell r="D10">
            <v>-0.12021</v>
          </cell>
          <cell r="E10">
            <v>33.819070000000004</v>
          </cell>
          <cell r="F10">
            <v>-4.0654399999999997</v>
          </cell>
        </row>
        <row r="11">
          <cell r="A11" t="str">
            <v>Age 36-45</v>
          </cell>
          <cell r="B11">
            <v>20.801929999999999</v>
          </cell>
          <cell r="C11">
            <v>20.60285</v>
          </cell>
          <cell r="D11">
            <v>-0.19908000000000001</v>
          </cell>
          <cell r="E11">
            <v>22.91366</v>
          </cell>
          <cell r="F11">
            <v>-4.5616700000000003</v>
          </cell>
        </row>
        <row r="12">
          <cell r="A12" t="str">
            <v>Age 46-55</v>
          </cell>
          <cell r="B12">
            <v>14.04884</v>
          </cell>
          <cell r="C12">
            <v>13.315670000000001</v>
          </cell>
          <cell r="D12">
            <v>-0.73316999999999999</v>
          </cell>
          <cell r="E12">
            <v>22.206219999999998</v>
          </cell>
          <cell r="F12">
            <v>-16.28097</v>
          </cell>
        </row>
        <row r="13">
          <cell r="A13" t="str">
            <v>Age 56-65</v>
          </cell>
          <cell r="B13">
            <v>3.4066900000000002</v>
          </cell>
          <cell r="C13">
            <v>3.4448500000000002</v>
          </cell>
          <cell r="D13">
            <v>3.8159999999999999E-2</v>
          </cell>
          <cell r="E13">
            <v>18.176159999999999</v>
          </cell>
          <cell r="F13">
            <v>0.69354000000000005</v>
          </cell>
        </row>
        <row r="14">
          <cell r="A14" t="str">
            <v>Age 66+</v>
          </cell>
          <cell r="B14">
            <v>0.18089</v>
          </cell>
          <cell r="C14">
            <v>0.19874</v>
          </cell>
          <cell r="D14">
            <v>1.7850000000000001E-2</v>
          </cell>
          <cell r="E14">
            <v>-54.411020000000001</v>
          </cell>
          <cell r="F14">
            <v>-0.97150999999999998</v>
          </cell>
        </row>
        <row r="15">
          <cell r="A15" t="str">
            <v>Hispanic</v>
          </cell>
          <cell r="B15">
            <v>1.0410299999999999</v>
          </cell>
          <cell r="C15">
            <v>0.30623</v>
          </cell>
          <cell r="D15">
            <v>-0.73480000000000001</v>
          </cell>
          <cell r="E15">
            <v>11.1523</v>
          </cell>
          <cell r="F15">
            <v>-8.1947299999999998</v>
          </cell>
        </row>
        <row r="16">
          <cell r="A16" t="str">
            <v>Asian</v>
          </cell>
          <cell r="B16">
            <v>0.39804</v>
          </cell>
          <cell r="C16">
            <v>0.61245000000000005</v>
          </cell>
          <cell r="D16">
            <v>0.21440999999999999</v>
          </cell>
          <cell r="E16">
            <v>86.968190000000007</v>
          </cell>
          <cell r="F16">
            <v>18.647089999999999</v>
          </cell>
        </row>
        <row r="17">
          <cell r="A17" t="str">
            <v>African American</v>
          </cell>
          <cell r="B17">
            <v>46.478870000000001</v>
          </cell>
          <cell r="C17">
            <v>49.846890000000002</v>
          </cell>
          <cell r="D17">
            <v>3.3680099999999999</v>
          </cell>
          <cell r="E17">
            <v>-18.766159999999999</v>
          </cell>
          <cell r="F17">
            <v>-63.204680000000003</v>
          </cell>
        </row>
        <row r="18">
          <cell r="A18" t="str">
            <v>Native Hawaiian or Pacific Islander</v>
          </cell>
          <cell r="B18">
            <v>3.0620000000000001E-2</v>
          </cell>
          <cell r="C18">
            <v>0.20415</v>
          </cell>
          <cell r="D18">
            <v>0.17352999999999999</v>
          </cell>
          <cell r="E18">
            <v>-25.073509999999999</v>
          </cell>
          <cell r="F18">
            <v>-4.35107</v>
          </cell>
        </row>
        <row r="19">
          <cell r="A19" t="str">
            <v>American Indian or Alaska Native</v>
          </cell>
          <cell r="B19">
            <v>0.42865999999999999</v>
          </cell>
          <cell r="C19">
            <v>0.23818</v>
          </cell>
          <cell r="D19">
            <v>-0.19048000000000001</v>
          </cell>
          <cell r="E19">
            <v>-10.92794</v>
          </cell>
          <cell r="F19">
            <v>2.0815800000000002</v>
          </cell>
        </row>
        <row r="20">
          <cell r="A20" t="str">
            <v>Multiple Races</v>
          </cell>
          <cell r="B20">
            <v>1.3166</v>
          </cell>
          <cell r="C20">
            <v>0.64648000000000005</v>
          </cell>
          <cell r="D20">
            <v>-0.67012000000000005</v>
          </cell>
          <cell r="E20">
            <v>-26.682600000000001</v>
          </cell>
          <cell r="F20">
            <v>17.880459999999999</v>
          </cell>
        </row>
        <row r="21">
          <cell r="A21" t="str">
            <v>Highschool Dropout</v>
          </cell>
          <cell r="B21">
            <v>10.01811</v>
          </cell>
          <cell r="C21">
            <v>6.79033</v>
          </cell>
          <cell r="D21">
            <v>-3.2277800000000001</v>
          </cell>
          <cell r="E21">
            <v>-55.847880000000004</v>
          </cell>
          <cell r="F21">
            <v>180.2645</v>
          </cell>
        </row>
        <row r="22">
          <cell r="A22" t="str">
            <v>AA or PS</v>
          </cell>
          <cell r="B22">
            <v>3.3795999999999999</v>
          </cell>
          <cell r="C22">
            <v>5.1672700000000003</v>
          </cell>
          <cell r="D22">
            <v>1.7876700000000001</v>
          </cell>
          <cell r="E22">
            <v>19.319520000000001</v>
          </cell>
          <cell r="F22">
            <v>34.53698</v>
          </cell>
        </row>
        <row r="23">
          <cell r="A23" t="str">
            <v>BA or MA+</v>
          </cell>
          <cell r="B23">
            <v>3.621</v>
          </cell>
          <cell r="C23">
            <v>4.3391900000000003</v>
          </cell>
          <cell r="D23">
            <v>0.71818000000000004</v>
          </cell>
          <cell r="E23">
            <v>95.613860000000003</v>
          </cell>
          <cell r="F23">
            <v>68.668279999999996</v>
          </cell>
        </row>
        <row r="24">
          <cell r="A24" t="str">
            <v>Disabled</v>
          </cell>
          <cell r="B24">
            <v>1.7179</v>
          </cell>
          <cell r="C24">
            <v>1.8218000000000001</v>
          </cell>
          <cell r="D24">
            <v>0.10389</v>
          </cell>
          <cell r="E24">
            <v>-32.616500000000002</v>
          </cell>
          <cell r="F24">
            <v>-3.38862</v>
          </cell>
        </row>
        <row r="25">
          <cell r="A25" t="str">
            <v>Veterans</v>
          </cell>
          <cell r="B25">
            <v>5.6057899999999998</v>
          </cell>
          <cell r="C25">
            <v>5.3991400000000001</v>
          </cell>
          <cell r="D25">
            <v>-0.20665</v>
          </cell>
          <cell r="E25">
            <v>-7.5927899999999999</v>
          </cell>
          <cell r="F25">
            <v>1.5690299999999999</v>
          </cell>
        </row>
        <row r="26">
          <cell r="A26" t="str">
            <v>Wage Before Participation</v>
          </cell>
          <cell r="B26">
            <v>43.399639999999998</v>
          </cell>
          <cell r="C26">
            <v>33.256050000000002</v>
          </cell>
          <cell r="D26">
            <v>-10.14359</v>
          </cell>
          <cell r="E26">
            <v>34.397300000000001</v>
          </cell>
          <cell r="F26">
            <v>-348.91217999999998</v>
          </cell>
        </row>
        <row r="27">
          <cell r="A27" t="str">
            <v>Coenrolled in WP</v>
          </cell>
          <cell r="B27">
            <v>75.015069999999994</v>
          </cell>
          <cell r="C27">
            <v>75.356080000000006</v>
          </cell>
          <cell r="D27">
            <v>0.34100999999999998</v>
          </cell>
          <cell r="E27">
            <v>5.9249900000000002</v>
          </cell>
          <cell r="F27">
            <v>2.02047</v>
          </cell>
        </row>
        <row r="28">
          <cell r="A28" t="str">
            <v>Limited English</v>
          </cell>
          <cell r="B28">
            <v>0.18104999999999999</v>
          </cell>
          <cell r="C28">
            <v>0.16561999999999999</v>
          </cell>
          <cell r="D28">
            <v>-1.5429999999999999E-2</v>
          </cell>
          <cell r="E28">
            <v>-53.141570000000002</v>
          </cell>
          <cell r="F28">
            <v>0.82010000000000005</v>
          </cell>
        </row>
        <row r="29">
          <cell r="A29" t="str">
            <v>Single Parent</v>
          </cell>
          <cell r="B29">
            <v>10.83283</v>
          </cell>
          <cell r="C29">
            <v>9.3739600000000003</v>
          </cell>
          <cell r="D29">
            <v>-1.4588699999999999</v>
          </cell>
          <cell r="E29">
            <v>3.2219799999999998</v>
          </cell>
          <cell r="F29">
            <v>-4.7004299999999999</v>
          </cell>
        </row>
        <row r="30">
          <cell r="A30" t="str">
            <v>Low Income</v>
          </cell>
          <cell r="B30">
            <v>83.524439999999998</v>
          </cell>
          <cell r="C30">
            <v>90.592910000000003</v>
          </cell>
          <cell r="D30">
            <v>7.0684699999999996</v>
          </cell>
          <cell r="E30">
            <v>-18.606269999999999</v>
          </cell>
          <cell r="F30">
            <v>-131.51783</v>
          </cell>
        </row>
        <row r="31">
          <cell r="A31" t="str">
            <v>Homeless</v>
          </cell>
          <cell r="B31">
            <v>0.39228000000000002</v>
          </cell>
          <cell r="C31">
            <v>0.79496999999999995</v>
          </cell>
          <cell r="D31">
            <v>0.40268999999999999</v>
          </cell>
          <cell r="E31">
            <v>-20.807400000000001</v>
          </cell>
          <cell r="F31">
            <v>-8.3789300000000004</v>
          </cell>
        </row>
        <row r="32">
          <cell r="A32" t="str">
            <v>Offender</v>
          </cell>
          <cell r="B32">
            <v>1.9915499999999999</v>
          </cell>
          <cell r="C32">
            <v>2.2192799999999999</v>
          </cell>
          <cell r="D32">
            <v>0.22772999999999999</v>
          </cell>
          <cell r="E32">
            <v>-7.19658</v>
          </cell>
          <cell r="F32">
            <v>-1.63886</v>
          </cell>
        </row>
        <row r="33">
          <cell r="A33" t="str">
            <v>UI Claimant</v>
          </cell>
          <cell r="B33">
            <v>25.316839999999999</v>
          </cell>
          <cell r="C33">
            <v>22.822130000000001</v>
          </cell>
          <cell r="D33">
            <v>-2.49471</v>
          </cell>
          <cell r="E33">
            <v>-14.54753</v>
          </cell>
          <cell r="F33">
            <v>36.291890000000002</v>
          </cell>
        </row>
        <row r="34">
          <cell r="A34" t="str">
            <v>Unemployment Rate</v>
          </cell>
          <cell r="B34">
            <v>9</v>
          </cell>
          <cell r="C34">
            <v>7.2916999999999996</v>
          </cell>
          <cell r="D34">
            <v>-1.7082999999999999</v>
          </cell>
          <cell r="E34">
            <v>-68.726799999999997</v>
          </cell>
          <cell r="F34">
            <v>117.40599</v>
          </cell>
        </row>
        <row r="36">
          <cell r="A36" t="str">
            <v xml:space="preserve">Alaska              </v>
          </cell>
        </row>
        <row r="37">
          <cell r="A37" t="str">
            <v>Measure</v>
          </cell>
          <cell r="B37" t="str">
            <v>Six_Months_Average_Earnings</v>
          </cell>
          <cell r="C37" t="str">
            <v>Year</v>
          </cell>
        </row>
        <row r="38">
          <cell r="A38" t="str">
            <v>State Fips Code</v>
          </cell>
          <cell r="B38">
            <v>2</v>
          </cell>
          <cell r="C38">
            <v>2011</v>
          </cell>
        </row>
        <row r="39">
          <cell r="A39" t="str">
            <v>Actual Outcome</v>
          </cell>
          <cell r="B39">
            <v>17679</v>
          </cell>
          <cell r="C39">
            <v>2011</v>
          </cell>
        </row>
        <row r="40">
          <cell r="A40" t="str">
            <v>Total Adjustment</v>
          </cell>
          <cell r="B40">
            <v>-650.29999999999995</v>
          </cell>
          <cell r="C40">
            <v>2013</v>
          </cell>
        </row>
        <row r="41">
          <cell r="A41" t="str">
            <v>Target</v>
          </cell>
          <cell r="B41">
            <v>17735.8</v>
          </cell>
          <cell r="C41">
            <v>2013</v>
          </cell>
        </row>
        <row r="43">
          <cell r="A43" t="str">
            <v>Variables</v>
          </cell>
          <cell r="B43" t="str">
            <v>Base_Year</v>
          </cell>
          <cell r="C43" t="str">
            <v>Current_Values</v>
          </cell>
          <cell r="D43" t="str">
            <v>Difference</v>
          </cell>
          <cell r="E43" t="str">
            <v>Weights</v>
          </cell>
          <cell r="F43" t="str">
            <v>Effect_Per_Factor</v>
          </cell>
        </row>
        <row r="44">
          <cell r="A44" t="str">
            <v>Female</v>
          </cell>
          <cell r="B44">
            <v>45.780050000000003</v>
          </cell>
          <cell r="C44">
            <v>40.454549999999998</v>
          </cell>
          <cell r="D44">
            <v>-5.3255100000000004</v>
          </cell>
          <cell r="E44">
            <v>-11.69441</v>
          </cell>
          <cell r="F44">
            <v>62.278619999999997</v>
          </cell>
        </row>
        <row r="45">
          <cell r="A45" t="str">
            <v>Age 26-35</v>
          </cell>
          <cell r="B45">
            <v>30.690539999999999</v>
          </cell>
          <cell r="C45">
            <v>30.66667</v>
          </cell>
          <cell r="D45">
            <v>-2.3869999999999999E-2</v>
          </cell>
          <cell r="E45">
            <v>33.819070000000004</v>
          </cell>
          <cell r="F45">
            <v>-0.80728</v>
          </cell>
        </row>
        <row r="46">
          <cell r="A46" t="str">
            <v>Age 36-45</v>
          </cell>
          <cell r="B46">
            <v>14.578010000000001</v>
          </cell>
          <cell r="C46">
            <v>15.55556</v>
          </cell>
          <cell r="D46">
            <v>0.97755000000000003</v>
          </cell>
          <cell r="E46">
            <v>22.91366</v>
          </cell>
          <cell r="F46">
            <v>22.399249999999999</v>
          </cell>
        </row>
        <row r="47">
          <cell r="A47" t="str">
            <v>Age 46-55</v>
          </cell>
          <cell r="B47">
            <v>16.879799999999999</v>
          </cell>
          <cell r="C47">
            <v>10.66667</v>
          </cell>
          <cell r="D47">
            <v>-6.2131299999999996</v>
          </cell>
          <cell r="E47">
            <v>22.206219999999998</v>
          </cell>
          <cell r="F47">
            <v>-137.97006999999999</v>
          </cell>
        </row>
        <row r="48">
          <cell r="A48" t="str">
            <v>Age 56-65</v>
          </cell>
          <cell r="B48">
            <v>2.8132999999999999</v>
          </cell>
          <cell r="C48">
            <v>4</v>
          </cell>
          <cell r="D48">
            <v>1.1867000000000001</v>
          </cell>
          <cell r="E48">
            <v>18.176159999999999</v>
          </cell>
          <cell r="F48">
            <v>21.569659999999999</v>
          </cell>
        </row>
        <row r="49">
          <cell r="A49" t="str">
            <v>Age 66+</v>
          </cell>
          <cell r="B49">
            <v>0.25574999999999998</v>
          </cell>
          <cell r="C49">
            <v>0.44444</v>
          </cell>
          <cell r="D49">
            <v>0.18869</v>
          </cell>
          <cell r="E49">
            <v>-54.411020000000001</v>
          </cell>
          <cell r="F49">
            <v>-10.26681</v>
          </cell>
        </row>
        <row r="50">
          <cell r="A50" t="str">
            <v>Hispanic</v>
          </cell>
          <cell r="B50">
            <v>5.1150900000000004</v>
          </cell>
          <cell r="C50">
            <v>5.4545500000000002</v>
          </cell>
          <cell r="D50">
            <v>0.33945999999999998</v>
          </cell>
          <cell r="E50">
            <v>11.1523</v>
          </cell>
          <cell r="F50">
            <v>3.7857099999999999</v>
          </cell>
        </row>
        <row r="51">
          <cell r="A51" t="str">
            <v>Asian</v>
          </cell>
          <cell r="B51">
            <v>1.5345299999999999</v>
          </cell>
          <cell r="C51">
            <v>1.36364</v>
          </cell>
          <cell r="D51">
            <v>-0.17088999999999999</v>
          </cell>
          <cell r="E51">
            <v>86.968190000000007</v>
          </cell>
          <cell r="F51">
            <v>-14.86204</v>
          </cell>
        </row>
        <row r="52">
          <cell r="A52" t="str">
            <v>African American</v>
          </cell>
          <cell r="B52">
            <v>7.16113</v>
          </cell>
          <cell r="C52">
            <v>5.4545500000000002</v>
          </cell>
          <cell r="D52">
            <v>-1.70658</v>
          </cell>
          <cell r="E52">
            <v>-18.766159999999999</v>
          </cell>
          <cell r="F52">
            <v>32.025950000000002</v>
          </cell>
        </row>
        <row r="53">
          <cell r="A53" t="str">
            <v>Native Hawaiian or Pacific Islander</v>
          </cell>
          <cell r="B53">
            <v>0.76726000000000005</v>
          </cell>
          <cell r="C53">
            <v>0.45455000000000001</v>
          </cell>
          <cell r="D53">
            <v>-0.31272</v>
          </cell>
          <cell r="E53">
            <v>-25.073509999999999</v>
          </cell>
          <cell r="F53">
            <v>7.8409399999999998</v>
          </cell>
        </row>
        <row r="54">
          <cell r="A54" t="str">
            <v>American Indian or Alaska Native</v>
          </cell>
          <cell r="B54">
            <v>21.227620000000002</v>
          </cell>
          <cell r="C54">
            <v>21.818180000000002</v>
          </cell>
          <cell r="D54">
            <v>0.59055999999999997</v>
          </cell>
          <cell r="E54">
            <v>-10.92794</v>
          </cell>
          <cell r="F54">
            <v>-6.4536100000000003</v>
          </cell>
        </row>
        <row r="55">
          <cell r="A55" t="str">
            <v>Multiple Races</v>
          </cell>
          <cell r="B55">
            <v>4.60358</v>
          </cell>
          <cell r="C55">
            <v>9.0909099999999992</v>
          </cell>
          <cell r="D55">
            <v>4.48733</v>
          </cell>
          <cell r="E55">
            <v>-26.682600000000001</v>
          </cell>
          <cell r="F55">
            <v>-119.7336</v>
          </cell>
        </row>
        <row r="56">
          <cell r="A56" t="str">
            <v>Highschool Dropout</v>
          </cell>
          <cell r="B56">
            <v>7.6726299999999998</v>
          </cell>
          <cell r="C56">
            <v>4.9751200000000004</v>
          </cell>
          <cell r="D56">
            <v>-2.6975099999999999</v>
          </cell>
          <cell r="E56">
            <v>-55.847880000000004</v>
          </cell>
          <cell r="F56">
            <v>150.65020999999999</v>
          </cell>
        </row>
        <row r="57">
          <cell r="A57" t="str">
            <v>AA or PS</v>
          </cell>
          <cell r="B57">
            <v>2.8132999999999999</v>
          </cell>
          <cell r="C57">
            <v>3.9801000000000002</v>
          </cell>
          <cell r="D57">
            <v>1.1668000000000001</v>
          </cell>
          <cell r="E57">
            <v>19.319520000000001</v>
          </cell>
          <cell r="F57">
            <v>22.54203</v>
          </cell>
        </row>
        <row r="58">
          <cell r="A58" t="str">
            <v>BA or MA+</v>
          </cell>
          <cell r="B58">
            <v>6.3938600000000001</v>
          </cell>
          <cell r="C58">
            <v>2.4875600000000002</v>
          </cell>
          <cell r="D58">
            <v>-3.9062999999999999</v>
          </cell>
          <cell r="E58">
            <v>95.613860000000003</v>
          </cell>
          <cell r="F58">
            <v>-373.49637999999999</v>
          </cell>
        </row>
        <row r="59">
          <cell r="A59" t="str">
            <v>Disabled</v>
          </cell>
          <cell r="B59">
            <v>11.764709999999999</v>
          </cell>
          <cell r="C59">
            <v>12.21719</v>
          </cell>
          <cell r="D59">
            <v>0.45249</v>
          </cell>
          <cell r="E59">
            <v>-32.616500000000002</v>
          </cell>
          <cell r="F59">
            <v>-14.758599999999999</v>
          </cell>
        </row>
        <row r="60">
          <cell r="A60" t="str">
            <v>Veterans</v>
          </cell>
          <cell r="B60">
            <v>9.20716</v>
          </cell>
          <cell r="C60">
            <v>9.7777799999999999</v>
          </cell>
          <cell r="D60">
            <v>0.57062000000000002</v>
          </cell>
          <cell r="E60">
            <v>-7.5927899999999999</v>
          </cell>
          <cell r="F60">
            <v>-4.3325699999999996</v>
          </cell>
        </row>
        <row r="61">
          <cell r="A61" t="str">
            <v>Wage Before Participation</v>
          </cell>
          <cell r="B61">
            <v>58.823529999999998</v>
          </cell>
          <cell r="C61">
            <v>47.111109999999996</v>
          </cell>
          <cell r="D61">
            <v>-11.71242</v>
          </cell>
          <cell r="E61">
            <v>34.397300000000001</v>
          </cell>
          <cell r="F61">
            <v>-402.87551999999999</v>
          </cell>
        </row>
        <row r="62">
          <cell r="A62" t="str">
            <v>Coenrolled in WP</v>
          </cell>
          <cell r="B62">
            <v>68.286450000000002</v>
          </cell>
          <cell r="C62">
            <v>64.44444</v>
          </cell>
          <cell r="D62">
            <v>-3.8420000000000001</v>
          </cell>
          <cell r="E62">
            <v>5.9249900000000002</v>
          </cell>
          <cell r="F62">
            <v>-22.763819999999999</v>
          </cell>
        </row>
        <row r="63">
          <cell r="A63" t="str">
            <v>Limited English</v>
          </cell>
          <cell r="B63">
            <v>1.27877</v>
          </cell>
          <cell r="C63">
            <v>1.49254</v>
          </cell>
          <cell r="D63">
            <v>0.21376000000000001</v>
          </cell>
          <cell r="E63">
            <v>-53.141570000000002</v>
          </cell>
          <cell r="F63">
            <v>-11.3598</v>
          </cell>
        </row>
        <row r="64">
          <cell r="A64" t="str">
            <v>Single Parent</v>
          </cell>
          <cell r="B64">
            <v>21.739129999999999</v>
          </cell>
          <cell r="C64">
            <v>29.850750000000001</v>
          </cell>
          <cell r="D64">
            <v>8.1116200000000003</v>
          </cell>
          <cell r="E64">
            <v>3.2219799999999998</v>
          </cell>
          <cell r="F64">
            <v>26.13542</v>
          </cell>
        </row>
        <row r="65">
          <cell r="A65" t="str">
            <v>Low Income</v>
          </cell>
          <cell r="B65">
            <v>83.375960000000006</v>
          </cell>
          <cell r="C65">
            <v>77.114429999999999</v>
          </cell>
          <cell r="D65">
            <v>-6.2615299999999996</v>
          </cell>
          <cell r="E65">
            <v>-18.606269999999999</v>
          </cell>
          <cell r="F65">
            <v>116.50372</v>
          </cell>
        </row>
        <row r="66">
          <cell r="A66" t="str">
            <v>Homeless</v>
          </cell>
          <cell r="B66">
            <v>7.4168799999999999</v>
          </cell>
          <cell r="C66">
            <v>4.4776100000000003</v>
          </cell>
          <cell r="D66">
            <v>-2.93927</v>
          </cell>
          <cell r="E66">
            <v>-20.807400000000001</v>
          </cell>
          <cell r="F66">
            <v>61.158529999999999</v>
          </cell>
        </row>
        <row r="67">
          <cell r="A67" t="str">
            <v>Offender</v>
          </cell>
          <cell r="B67">
            <v>13.55499</v>
          </cell>
          <cell r="C67">
            <v>15.920400000000001</v>
          </cell>
          <cell r="D67">
            <v>2.3654099999999998</v>
          </cell>
          <cell r="E67">
            <v>-7.19658</v>
          </cell>
          <cell r="F67">
            <v>-17.022880000000001</v>
          </cell>
        </row>
        <row r="68">
          <cell r="A68" t="str">
            <v>UI Claimant</v>
          </cell>
          <cell r="B68">
            <v>25.57545</v>
          </cell>
          <cell r="C68">
            <v>32.33831</v>
          </cell>
          <cell r="D68">
            <v>6.7628599999999999</v>
          </cell>
          <cell r="E68">
            <v>-14.54753</v>
          </cell>
          <cell r="F68">
            <v>-98.382940000000005</v>
          </cell>
        </row>
        <row r="69">
          <cell r="A69" t="str">
            <v>Unemployment Rate</v>
          </cell>
          <cell r="B69">
            <v>7.8</v>
          </cell>
          <cell r="C69">
            <v>6.9583000000000004</v>
          </cell>
          <cell r="D69">
            <v>-0.8417</v>
          </cell>
          <cell r="E69">
            <v>-68.726799999999997</v>
          </cell>
          <cell r="F69">
            <v>57.847349999999999</v>
          </cell>
        </row>
        <row r="71">
          <cell r="A71" t="str">
            <v xml:space="preserve">Arizona             </v>
          </cell>
        </row>
        <row r="72">
          <cell r="A72" t="str">
            <v>Measure</v>
          </cell>
          <cell r="B72" t="str">
            <v>Six_Months_Average_Earnings</v>
          </cell>
          <cell r="C72" t="str">
            <v>Year</v>
          </cell>
        </row>
        <row r="73">
          <cell r="A73" t="str">
            <v>State Fips Code</v>
          </cell>
          <cell r="B73">
            <v>4</v>
          </cell>
          <cell r="C73">
            <v>2011</v>
          </cell>
        </row>
        <row r="74">
          <cell r="A74" t="str">
            <v>Actual Outcome</v>
          </cell>
          <cell r="B74">
            <v>12582</v>
          </cell>
          <cell r="C74">
            <v>2011</v>
          </cell>
        </row>
        <row r="75">
          <cell r="A75" t="str">
            <v>Total Adjustment</v>
          </cell>
          <cell r="B75">
            <v>364.5249</v>
          </cell>
          <cell r="C75">
            <v>2013</v>
          </cell>
        </row>
        <row r="76">
          <cell r="A76" t="str">
            <v>Target</v>
          </cell>
          <cell r="B76">
            <v>13449.804900000001</v>
          </cell>
          <cell r="C76">
            <v>2013</v>
          </cell>
        </row>
        <row r="78">
          <cell r="A78" t="str">
            <v>Variables</v>
          </cell>
          <cell r="B78" t="str">
            <v>Base_Year</v>
          </cell>
          <cell r="C78" t="str">
            <v>Current_Values</v>
          </cell>
          <cell r="D78" t="str">
            <v>Difference</v>
          </cell>
          <cell r="E78" t="str">
            <v>Weights</v>
          </cell>
          <cell r="F78" t="str">
            <v>Effect_Per_Factor</v>
          </cell>
        </row>
        <row r="79">
          <cell r="A79" t="str">
            <v>Female</v>
          </cell>
          <cell r="B79">
            <v>53.94567</v>
          </cell>
          <cell r="C79">
            <v>50.874450000000003</v>
          </cell>
          <cell r="D79">
            <v>-3.0712100000000002</v>
          </cell>
          <cell r="E79">
            <v>-11.69441</v>
          </cell>
          <cell r="F79">
            <v>35.91601</v>
          </cell>
        </row>
        <row r="80">
          <cell r="A80" t="str">
            <v>Age 26-35</v>
          </cell>
          <cell r="B80">
            <v>25.290700000000001</v>
          </cell>
          <cell r="C80">
            <v>26.34207</v>
          </cell>
          <cell r="D80">
            <v>1.0513699999999999</v>
          </cell>
          <cell r="E80">
            <v>33.819070000000004</v>
          </cell>
          <cell r="F80">
            <v>35.556519999999999</v>
          </cell>
        </row>
        <row r="81">
          <cell r="A81" t="str">
            <v>Age 36-45</v>
          </cell>
          <cell r="B81">
            <v>21.640830000000001</v>
          </cell>
          <cell r="C81">
            <v>21.754059999999999</v>
          </cell>
          <cell r="D81">
            <v>0.11323</v>
          </cell>
          <cell r="E81">
            <v>22.91366</v>
          </cell>
          <cell r="F81">
            <v>2.5945299999999998</v>
          </cell>
        </row>
        <row r="82">
          <cell r="A82" t="str">
            <v>Age 46-55</v>
          </cell>
          <cell r="B82">
            <v>19.96124</v>
          </cell>
          <cell r="C82">
            <v>21.660419999999998</v>
          </cell>
          <cell r="D82">
            <v>1.6991799999999999</v>
          </cell>
          <cell r="E82">
            <v>22.206219999999998</v>
          </cell>
          <cell r="F82">
            <v>37.73245</v>
          </cell>
        </row>
        <row r="83">
          <cell r="A83" t="str">
            <v>Age 56-65</v>
          </cell>
          <cell r="B83">
            <v>8.3333300000000001</v>
          </cell>
          <cell r="C83">
            <v>9.8314599999999999</v>
          </cell>
          <cell r="D83">
            <v>1.49813</v>
          </cell>
          <cell r="E83">
            <v>18.176159999999999</v>
          </cell>
          <cell r="F83">
            <v>27.2302</v>
          </cell>
        </row>
        <row r="84">
          <cell r="A84" t="str">
            <v>Age 66+</v>
          </cell>
          <cell r="B84">
            <v>0.54910000000000003</v>
          </cell>
          <cell r="C84">
            <v>1.1235999999999999</v>
          </cell>
          <cell r="D84">
            <v>0.57450000000000001</v>
          </cell>
          <cell r="E84">
            <v>-54.411020000000001</v>
          </cell>
          <cell r="F84">
            <v>-31.259119999999999</v>
          </cell>
        </row>
        <row r="85">
          <cell r="A85" t="str">
            <v>Hispanic</v>
          </cell>
          <cell r="B85">
            <v>36.307049999999997</v>
          </cell>
          <cell r="C85">
            <v>35.257260000000002</v>
          </cell>
          <cell r="D85">
            <v>-1.0498000000000001</v>
          </cell>
          <cell r="E85">
            <v>11.1523</v>
          </cell>
          <cell r="F85">
            <v>-11.707660000000001</v>
          </cell>
        </row>
        <row r="86">
          <cell r="A86" t="str">
            <v>Asian</v>
          </cell>
          <cell r="B86">
            <v>1.27939</v>
          </cell>
          <cell r="C86">
            <v>1.12137</v>
          </cell>
          <cell r="D86">
            <v>-0.15801999999999999</v>
          </cell>
          <cell r="E86">
            <v>86.968190000000007</v>
          </cell>
          <cell r="F86">
            <v>-13.742660000000001</v>
          </cell>
        </row>
        <row r="87">
          <cell r="A87" t="str">
            <v>African American</v>
          </cell>
          <cell r="B87">
            <v>11.30705</v>
          </cell>
          <cell r="C87">
            <v>13.621370000000001</v>
          </cell>
          <cell r="D87">
            <v>2.3143199999999999</v>
          </cell>
          <cell r="E87">
            <v>-18.766159999999999</v>
          </cell>
          <cell r="F87">
            <v>-43.430860000000003</v>
          </cell>
        </row>
        <row r="88">
          <cell r="A88" t="str">
            <v>Native Hawaiian or Pacific Islander</v>
          </cell>
          <cell r="B88">
            <v>0.27662999999999999</v>
          </cell>
          <cell r="C88">
            <v>0.16491</v>
          </cell>
          <cell r="D88">
            <v>-0.11172</v>
          </cell>
          <cell r="E88">
            <v>-25.073509999999999</v>
          </cell>
          <cell r="F88">
            <v>2.8011499999999998</v>
          </cell>
        </row>
        <row r="89">
          <cell r="A89" t="str">
            <v>American Indian or Alaska Native</v>
          </cell>
          <cell r="B89">
            <v>9.3361000000000001</v>
          </cell>
          <cell r="C89">
            <v>6.6952499999999997</v>
          </cell>
          <cell r="D89">
            <v>-2.6408499999999999</v>
          </cell>
          <cell r="E89">
            <v>-10.92794</v>
          </cell>
          <cell r="F89">
            <v>28.85904</v>
          </cell>
        </row>
        <row r="90">
          <cell r="A90" t="str">
            <v>Multiple Races</v>
          </cell>
          <cell r="B90">
            <v>0.89903</v>
          </cell>
          <cell r="C90">
            <v>1.55013</v>
          </cell>
          <cell r="D90">
            <v>0.65110000000000001</v>
          </cell>
          <cell r="E90">
            <v>-26.682600000000001</v>
          </cell>
          <cell r="F90">
            <v>-17.373049999999999</v>
          </cell>
        </row>
        <row r="91">
          <cell r="A91" t="str">
            <v>Highschool Dropout</v>
          </cell>
          <cell r="B91">
            <v>12.949909999999999</v>
          </cell>
          <cell r="C91">
            <v>7.5344800000000003</v>
          </cell>
          <cell r="D91">
            <v>-5.4154299999999997</v>
          </cell>
          <cell r="E91">
            <v>-55.847880000000004</v>
          </cell>
          <cell r="F91">
            <v>302.44029</v>
          </cell>
        </row>
        <row r="92">
          <cell r="A92" t="str">
            <v>AA or PS</v>
          </cell>
          <cell r="B92">
            <v>3.9332099999999999</v>
          </cell>
          <cell r="C92">
            <v>7.7362900000000003</v>
          </cell>
          <cell r="D92">
            <v>3.80308</v>
          </cell>
          <cell r="E92">
            <v>19.319520000000001</v>
          </cell>
          <cell r="F92">
            <v>73.473770000000002</v>
          </cell>
        </row>
        <row r="93">
          <cell r="A93" t="str">
            <v>BA or MA+</v>
          </cell>
          <cell r="B93">
            <v>9.1651199999999999</v>
          </cell>
          <cell r="C93">
            <v>11.200810000000001</v>
          </cell>
          <cell r="D93">
            <v>2.0356900000000002</v>
          </cell>
          <cell r="E93">
            <v>95.613860000000003</v>
          </cell>
          <cell r="F93">
            <v>194.63985</v>
          </cell>
        </row>
        <row r="94">
          <cell r="A94" t="str">
            <v>Disabled</v>
          </cell>
          <cell r="B94">
            <v>2.7777799999999999</v>
          </cell>
          <cell r="C94">
            <v>2.3831899999999999</v>
          </cell>
          <cell r="D94">
            <v>-0.39459</v>
          </cell>
          <cell r="E94">
            <v>-32.616500000000002</v>
          </cell>
          <cell r="F94">
            <v>12.87</v>
          </cell>
        </row>
        <row r="95">
          <cell r="A95" t="str">
            <v>Veterans</v>
          </cell>
          <cell r="B95">
            <v>6.1369499999999997</v>
          </cell>
          <cell r="C95">
            <v>7.3033700000000001</v>
          </cell>
          <cell r="D95">
            <v>1.16642</v>
          </cell>
          <cell r="E95">
            <v>-7.5927899999999999</v>
          </cell>
          <cell r="F95">
            <v>-8.8563799999999997</v>
          </cell>
        </row>
        <row r="96">
          <cell r="A96" t="str">
            <v>Wage Before Participation</v>
          </cell>
          <cell r="B96">
            <v>49.289409999999997</v>
          </cell>
          <cell r="C96">
            <v>47.038020000000003</v>
          </cell>
          <cell r="D96">
            <v>-2.2513899999999998</v>
          </cell>
          <cell r="E96">
            <v>34.397300000000001</v>
          </cell>
          <cell r="F96">
            <v>-77.441599999999994</v>
          </cell>
        </row>
        <row r="97">
          <cell r="A97" t="str">
            <v>Coenrolled in WP</v>
          </cell>
          <cell r="B97">
            <v>12.3385</v>
          </cell>
          <cell r="C97">
            <v>11.98502</v>
          </cell>
          <cell r="D97">
            <v>-0.35348000000000002</v>
          </cell>
          <cell r="E97">
            <v>5.9249900000000002</v>
          </cell>
          <cell r="F97">
            <v>-2.0943800000000001</v>
          </cell>
        </row>
        <row r="98">
          <cell r="A98" t="str">
            <v>Limited English</v>
          </cell>
          <cell r="B98">
            <v>2.9684599999999999</v>
          </cell>
          <cell r="C98">
            <v>2.7245200000000001</v>
          </cell>
          <cell r="D98">
            <v>-0.24393999999999999</v>
          </cell>
          <cell r="E98">
            <v>-53.141570000000002</v>
          </cell>
          <cell r="F98">
            <v>12.96332</v>
          </cell>
        </row>
        <row r="99">
          <cell r="A99" t="str">
            <v>Single Parent</v>
          </cell>
          <cell r="B99">
            <v>0</v>
          </cell>
          <cell r="C99">
            <v>18.425460000000001</v>
          </cell>
          <cell r="D99">
            <v>0</v>
          </cell>
          <cell r="E99">
            <v>3.2219799999999998</v>
          </cell>
          <cell r="F99">
            <v>0</v>
          </cell>
        </row>
        <row r="100">
          <cell r="A100" t="str">
            <v>Low Income</v>
          </cell>
          <cell r="B100">
            <v>61.150280000000002</v>
          </cell>
          <cell r="C100">
            <v>72.28389</v>
          </cell>
          <cell r="D100">
            <v>11.133609999999999</v>
          </cell>
          <cell r="E100">
            <v>-18.606269999999999</v>
          </cell>
          <cell r="F100">
            <v>-207.15491</v>
          </cell>
        </row>
        <row r="101">
          <cell r="A101" t="str">
            <v>Homeless</v>
          </cell>
          <cell r="B101">
            <v>2.3005599999999999</v>
          </cell>
          <cell r="C101">
            <v>2.8927</v>
          </cell>
          <cell r="D101">
            <v>0.59214</v>
          </cell>
          <cell r="E101">
            <v>-20.807400000000001</v>
          </cell>
          <cell r="F101">
            <v>-12.32099</v>
          </cell>
        </row>
        <row r="102">
          <cell r="A102" t="str">
            <v>Offender</v>
          </cell>
          <cell r="B102">
            <v>8.97959</v>
          </cell>
          <cell r="C102">
            <v>12.108980000000001</v>
          </cell>
          <cell r="D102">
            <v>3.1293899999999999</v>
          </cell>
          <cell r="E102">
            <v>-7.19658</v>
          </cell>
          <cell r="F102">
            <v>-22.520910000000001</v>
          </cell>
        </row>
        <row r="103">
          <cell r="A103" t="str">
            <v>UI Claimant</v>
          </cell>
          <cell r="B103">
            <v>18.404450000000001</v>
          </cell>
          <cell r="C103">
            <v>24.184329999999999</v>
          </cell>
          <cell r="D103">
            <v>5.7798699999999998</v>
          </cell>
          <cell r="E103">
            <v>-14.54753</v>
          </cell>
          <cell r="F103">
            <v>-84.082890000000006</v>
          </cell>
        </row>
        <row r="104">
          <cell r="A104" t="str">
            <v>Unemployment Rate</v>
          </cell>
          <cell r="B104">
            <v>10.15</v>
          </cell>
          <cell r="C104">
            <v>8.2667000000000002</v>
          </cell>
          <cell r="D104">
            <v>-1.8833</v>
          </cell>
          <cell r="E104">
            <v>-68.726799999999997</v>
          </cell>
          <cell r="F104">
            <v>129.43317999999999</v>
          </cell>
        </row>
        <row r="106">
          <cell r="A106" t="str">
            <v xml:space="preserve">Arkansas            </v>
          </cell>
        </row>
        <row r="107">
          <cell r="A107" t="str">
            <v>Measure</v>
          </cell>
          <cell r="B107" t="str">
            <v>Six_Months_Average_Earnings</v>
          </cell>
          <cell r="C107" t="str">
            <v>Year</v>
          </cell>
        </row>
        <row r="108">
          <cell r="A108" t="str">
            <v>State Fips Code</v>
          </cell>
          <cell r="B108">
            <v>5</v>
          </cell>
          <cell r="C108">
            <v>2011</v>
          </cell>
        </row>
        <row r="109">
          <cell r="A109" t="str">
            <v>Actual Outcome</v>
          </cell>
          <cell r="B109">
            <v>13079</v>
          </cell>
          <cell r="C109">
            <v>2011</v>
          </cell>
        </row>
        <row r="110">
          <cell r="A110" t="str">
            <v>Total Adjustment</v>
          </cell>
          <cell r="B110">
            <v>439.6</v>
          </cell>
          <cell r="C110">
            <v>2013</v>
          </cell>
        </row>
        <row r="111">
          <cell r="A111" t="str">
            <v>Target</v>
          </cell>
          <cell r="B111">
            <v>14041.7</v>
          </cell>
          <cell r="C111">
            <v>2013</v>
          </cell>
        </row>
        <row r="113">
          <cell r="A113" t="str">
            <v>Variables</v>
          </cell>
          <cell r="B113" t="str">
            <v>Base_Year</v>
          </cell>
          <cell r="C113" t="str">
            <v>Current_Values</v>
          </cell>
          <cell r="D113" t="str">
            <v>Difference</v>
          </cell>
          <cell r="E113" t="str">
            <v>Weights</v>
          </cell>
          <cell r="F113" t="str">
            <v>Effect_Per_Factor</v>
          </cell>
        </row>
        <row r="114">
          <cell r="A114" t="str">
            <v>Female</v>
          </cell>
          <cell r="B114">
            <v>73.442139999999995</v>
          </cell>
          <cell r="C114">
            <v>77.029910000000001</v>
          </cell>
          <cell r="D114">
            <v>3.58778</v>
          </cell>
          <cell r="E114">
            <v>-11.69441</v>
          </cell>
          <cell r="F114">
            <v>-41.95693</v>
          </cell>
        </row>
        <row r="115">
          <cell r="A115" t="str">
            <v>Age 26-35</v>
          </cell>
          <cell r="B115">
            <v>33.902079999999998</v>
          </cell>
          <cell r="C115">
            <v>40.384619999999998</v>
          </cell>
          <cell r="D115">
            <v>6.4825400000000002</v>
          </cell>
          <cell r="E115">
            <v>33.819070000000004</v>
          </cell>
          <cell r="F115">
            <v>219.23345</v>
          </cell>
        </row>
        <row r="116">
          <cell r="A116" t="str">
            <v>Age 36-45</v>
          </cell>
          <cell r="B116">
            <v>18.175070000000002</v>
          </cell>
          <cell r="C116">
            <v>17.414529999999999</v>
          </cell>
          <cell r="D116">
            <v>-0.76053999999999999</v>
          </cell>
          <cell r="E116">
            <v>22.91366</v>
          </cell>
          <cell r="F116">
            <v>-17.426850000000002</v>
          </cell>
        </row>
        <row r="117">
          <cell r="A117" t="str">
            <v>Age 46-55</v>
          </cell>
          <cell r="B117">
            <v>7.0474800000000002</v>
          </cell>
          <cell r="C117">
            <v>6.0897399999999999</v>
          </cell>
          <cell r="D117">
            <v>-0.95772999999999997</v>
          </cell>
          <cell r="E117">
            <v>22.206219999999998</v>
          </cell>
          <cell r="F117">
            <v>-21.26765</v>
          </cell>
        </row>
        <row r="118">
          <cell r="A118" t="str">
            <v>Age 56-65</v>
          </cell>
          <cell r="B118">
            <v>1.4095</v>
          </cell>
          <cell r="C118">
            <v>0.53419000000000005</v>
          </cell>
          <cell r="D118">
            <v>-0.87531000000000003</v>
          </cell>
          <cell r="E118">
            <v>18.176159999999999</v>
          </cell>
          <cell r="F118">
            <v>-15.90973</v>
          </cell>
        </row>
        <row r="119">
          <cell r="A119" t="str">
            <v>Age 66+</v>
          </cell>
          <cell r="B119">
            <v>0</v>
          </cell>
          <cell r="C119">
            <v>0</v>
          </cell>
          <cell r="D119">
            <v>0</v>
          </cell>
          <cell r="E119">
            <v>-54.411020000000001</v>
          </cell>
          <cell r="F119">
            <v>0</v>
          </cell>
        </row>
        <row r="120">
          <cell r="A120" t="str">
            <v>Hispanic</v>
          </cell>
          <cell r="B120">
            <v>1.1160699999999999</v>
          </cell>
          <cell r="C120">
            <v>2.7896999999999998</v>
          </cell>
          <cell r="D120">
            <v>1.67363</v>
          </cell>
          <cell r="E120">
            <v>11.1523</v>
          </cell>
          <cell r="F120">
            <v>18.6648</v>
          </cell>
        </row>
        <row r="121">
          <cell r="A121" t="str">
            <v>Asian</v>
          </cell>
          <cell r="B121">
            <v>0.37202000000000002</v>
          </cell>
          <cell r="C121">
            <v>0.10730000000000001</v>
          </cell>
          <cell r="D121">
            <v>-0.26473000000000002</v>
          </cell>
          <cell r="E121">
            <v>86.968190000000007</v>
          </cell>
          <cell r="F121">
            <v>-23.02289</v>
          </cell>
        </row>
        <row r="122">
          <cell r="A122" t="str">
            <v>African American</v>
          </cell>
          <cell r="B122">
            <v>39.732140000000001</v>
          </cell>
          <cell r="C122">
            <v>31.652360000000002</v>
          </cell>
          <cell r="D122">
            <v>-8.0797799999999995</v>
          </cell>
          <cell r="E122">
            <v>-18.766159999999999</v>
          </cell>
          <cell r="F122">
            <v>151.62648999999999</v>
          </cell>
        </row>
        <row r="123">
          <cell r="A123" t="str">
            <v>Native Hawaiian or Pacific Islander</v>
          </cell>
          <cell r="B123">
            <v>0</v>
          </cell>
          <cell r="C123">
            <v>0.10730000000000001</v>
          </cell>
          <cell r="D123">
            <v>0.10730000000000001</v>
          </cell>
          <cell r="E123">
            <v>-25.073509999999999</v>
          </cell>
          <cell r="F123">
            <v>-2.6902900000000001</v>
          </cell>
        </row>
        <row r="124">
          <cell r="A124" t="str">
            <v>American Indian or Alaska Native</v>
          </cell>
          <cell r="B124">
            <v>0.37202000000000002</v>
          </cell>
          <cell r="C124">
            <v>0.75107000000000002</v>
          </cell>
          <cell r="D124">
            <v>0.37905</v>
          </cell>
          <cell r="E124">
            <v>-10.92794</v>
          </cell>
          <cell r="F124">
            <v>-4.1422299999999996</v>
          </cell>
        </row>
        <row r="125">
          <cell r="A125" t="str">
            <v>Multiple Races</v>
          </cell>
          <cell r="B125">
            <v>0.96726000000000001</v>
          </cell>
          <cell r="C125">
            <v>1.28755</v>
          </cell>
          <cell r="D125">
            <v>0.32029000000000002</v>
          </cell>
          <cell r="E125">
            <v>-26.682600000000001</v>
          </cell>
          <cell r="F125">
            <v>-8.5462199999999999</v>
          </cell>
        </row>
        <row r="126">
          <cell r="A126" t="str">
            <v>Highschool Dropout</v>
          </cell>
          <cell r="B126">
            <v>2.9761899999999999</v>
          </cell>
          <cell r="C126">
            <v>0.64171</v>
          </cell>
          <cell r="D126">
            <v>-2.3344800000000001</v>
          </cell>
          <cell r="E126">
            <v>-55.847880000000004</v>
          </cell>
          <cell r="F126">
            <v>130.37571</v>
          </cell>
        </row>
        <row r="127">
          <cell r="A127" t="str">
            <v>AA or PS</v>
          </cell>
          <cell r="B127">
            <v>3.9434499999999999</v>
          </cell>
          <cell r="C127">
            <v>3.7433200000000002</v>
          </cell>
          <cell r="D127">
            <v>-0.20014000000000001</v>
          </cell>
          <cell r="E127">
            <v>19.319520000000001</v>
          </cell>
          <cell r="F127">
            <v>-3.8665500000000002</v>
          </cell>
        </row>
        <row r="128">
          <cell r="A128" t="str">
            <v>BA or MA+</v>
          </cell>
          <cell r="B128">
            <v>1.7857099999999999</v>
          </cell>
          <cell r="C128">
            <v>1.3903700000000001</v>
          </cell>
          <cell r="D128">
            <v>-0.39534000000000002</v>
          </cell>
          <cell r="E128">
            <v>95.613860000000003</v>
          </cell>
          <cell r="F128">
            <v>-37.799979999999998</v>
          </cell>
        </row>
        <row r="129">
          <cell r="A129" t="str">
            <v>Disabled</v>
          </cell>
          <cell r="B129">
            <v>0.96438999999999997</v>
          </cell>
          <cell r="C129">
            <v>1.60256</v>
          </cell>
          <cell r="D129">
            <v>0.63817000000000002</v>
          </cell>
          <cell r="E129">
            <v>-32.616500000000002</v>
          </cell>
          <cell r="F129">
            <v>-20.81495</v>
          </cell>
        </row>
        <row r="130">
          <cell r="A130" t="str">
            <v>Veterans</v>
          </cell>
          <cell r="B130">
            <v>5.4154299999999997</v>
          </cell>
          <cell r="C130">
            <v>3.3119700000000001</v>
          </cell>
          <cell r="D130">
            <v>-2.1034600000000001</v>
          </cell>
          <cell r="E130">
            <v>-7.5927899999999999</v>
          </cell>
          <cell r="F130">
            <v>15.97115</v>
          </cell>
        </row>
        <row r="131">
          <cell r="A131" t="str">
            <v>Wage Before Participation</v>
          </cell>
          <cell r="B131">
            <v>56.602370000000001</v>
          </cell>
          <cell r="C131">
            <v>58.172229999999999</v>
          </cell>
          <cell r="D131">
            <v>1.56986</v>
          </cell>
          <cell r="E131">
            <v>34.397300000000001</v>
          </cell>
          <cell r="F131">
            <v>53.998869999999997</v>
          </cell>
        </row>
        <row r="132">
          <cell r="A132" t="str">
            <v>Coenrolled in WP</v>
          </cell>
          <cell r="B132">
            <v>23.81306</v>
          </cell>
          <cell r="C132">
            <v>20.192309999999999</v>
          </cell>
          <cell r="D132">
            <v>-3.6207500000000001</v>
          </cell>
          <cell r="E132">
            <v>5.9249900000000002</v>
          </cell>
          <cell r="F132">
            <v>-21.4529</v>
          </cell>
        </row>
        <row r="133">
          <cell r="A133" t="str">
            <v>Limited English</v>
          </cell>
          <cell r="B133">
            <v>7.4399999999999994E-2</v>
          </cell>
          <cell r="C133">
            <v>0.10684</v>
          </cell>
          <cell r="D133">
            <v>3.243E-2</v>
          </cell>
          <cell r="E133">
            <v>-53.141570000000002</v>
          </cell>
          <cell r="F133">
            <v>-1.72353</v>
          </cell>
        </row>
        <row r="134">
          <cell r="A134" t="str">
            <v>Single Parent</v>
          </cell>
          <cell r="B134">
            <v>39.657739999999997</v>
          </cell>
          <cell r="C134">
            <v>43.910260000000001</v>
          </cell>
          <cell r="D134">
            <v>4.2525199999999996</v>
          </cell>
          <cell r="E134">
            <v>3.2219799999999998</v>
          </cell>
          <cell r="F134">
            <v>13.701510000000001</v>
          </cell>
        </row>
        <row r="135">
          <cell r="A135" t="str">
            <v>Low Income</v>
          </cell>
          <cell r="B135">
            <v>82.738100000000003</v>
          </cell>
          <cell r="C135">
            <v>84.935900000000004</v>
          </cell>
          <cell r="D135">
            <v>2.1978</v>
          </cell>
          <cell r="E135">
            <v>-18.606269999999999</v>
          </cell>
          <cell r="F135">
            <v>-40.892890000000001</v>
          </cell>
        </row>
        <row r="136">
          <cell r="A136" t="str">
            <v>Homeless</v>
          </cell>
          <cell r="B136">
            <v>0.29762</v>
          </cell>
          <cell r="C136">
            <v>0.21368000000000001</v>
          </cell>
          <cell r="D136">
            <v>-8.3940000000000001E-2</v>
          </cell>
          <cell r="E136">
            <v>-20.807400000000001</v>
          </cell>
          <cell r="F136">
            <v>1.74665</v>
          </cell>
        </row>
        <row r="137">
          <cell r="A137" t="str">
            <v>Offender</v>
          </cell>
          <cell r="B137">
            <v>4.7618999999999998</v>
          </cell>
          <cell r="C137">
            <v>3.20513</v>
          </cell>
          <cell r="D137">
            <v>-1.5567800000000001</v>
          </cell>
          <cell r="E137">
            <v>-7.19658</v>
          </cell>
          <cell r="F137">
            <v>11.203469999999999</v>
          </cell>
        </row>
        <row r="138">
          <cell r="A138" t="str">
            <v>UI Claimant</v>
          </cell>
          <cell r="B138">
            <v>20.3125</v>
          </cell>
          <cell r="C138">
            <v>17.414529999999999</v>
          </cell>
          <cell r="D138">
            <v>-2.8979699999999999</v>
          </cell>
          <cell r="E138">
            <v>-14.54753</v>
          </cell>
          <cell r="F138">
            <v>42.158320000000003</v>
          </cell>
        </row>
        <row r="139">
          <cell r="A139" t="str">
            <v>Unemployment Rate</v>
          </cell>
          <cell r="B139">
            <v>7.8917000000000002</v>
          </cell>
          <cell r="C139">
            <v>7.2750000000000004</v>
          </cell>
          <cell r="D139">
            <v>-0.61670000000000003</v>
          </cell>
          <cell r="E139">
            <v>-68.726799999999997</v>
          </cell>
          <cell r="F139">
            <v>42.38382</v>
          </cell>
        </row>
        <row r="141">
          <cell r="A141" t="str">
            <v xml:space="preserve">California          </v>
          </cell>
        </row>
        <row r="142">
          <cell r="A142" t="str">
            <v>Measure</v>
          </cell>
          <cell r="B142" t="str">
            <v>Six_Months_Average_Earnings</v>
          </cell>
          <cell r="C142" t="str">
            <v>Year</v>
          </cell>
        </row>
        <row r="143">
          <cell r="A143" t="str">
            <v>State Fips Code</v>
          </cell>
          <cell r="B143">
            <v>6</v>
          </cell>
          <cell r="C143">
            <v>2011</v>
          </cell>
        </row>
        <row r="144">
          <cell r="A144" t="str">
            <v>Actual Outcome</v>
          </cell>
          <cell r="B144">
            <v>12938</v>
          </cell>
          <cell r="C144">
            <v>2011</v>
          </cell>
        </row>
        <row r="145">
          <cell r="A145" t="str">
            <v>Total Adjustment</v>
          </cell>
          <cell r="B145">
            <v>534.6</v>
          </cell>
          <cell r="C145">
            <v>2013</v>
          </cell>
        </row>
        <row r="146">
          <cell r="A146" t="str">
            <v>Target</v>
          </cell>
          <cell r="B146">
            <v>13990.1</v>
          </cell>
          <cell r="C146">
            <v>2013</v>
          </cell>
        </row>
        <row r="148">
          <cell r="A148" t="str">
            <v>Variables</v>
          </cell>
          <cell r="B148" t="str">
            <v>Base_Year</v>
          </cell>
          <cell r="C148" t="str">
            <v>Current_Values</v>
          </cell>
          <cell r="D148" t="str">
            <v>Difference</v>
          </cell>
          <cell r="E148" t="str">
            <v>Weights</v>
          </cell>
          <cell r="F148" t="str">
            <v>Effect_Per_Factor</v>
          </cell>
        </row>
        <row r="149">
          <cell r="A149" t="str">
            <v>Female</v>
          </cell>
          <cell r="B149">
            <v>47.957099999999997</v>
          </cell>
          <cell r="C149">
            <v>44.868200000000002</v>
          </cell>
          <cell r="D149">
            <v>-3.0889000000000002</v>
          </cell>
          <cell r="E149">
            <v>-11.69441</v>
          </cell>
          <cell r="F149">
            <v>36.122900000000001</v>
          </cell>
        </row>
        <row r="150">
          <cell r="A150" t="str">
            <v>Age 26-35</v>
          </cell>
          <cell r="B150">
            <v>23.330190000000002</v>
          </cell>
          <cell r="C150">
            <v>24.155670000000001</v>
          </cell>
          <cell r="D150">
            <v>0.82548999999999995</v>
          </cell>
          <cell r="E150">
            <v>33.819070000000004</v>
          </cell>
          <cell r="F150">
            <v>27.917169999999999</v>
          </cell>
        </row>
        <row r="151">
          <cell r="A151" t="str">
            <v>Age 36-45</v>
          </cell>
          <cell r="B151">
            <v>20.902239999999999</v>
          </cell>
          <cell r="C151">
            <v>19.910260000000001</v>
          </cell>
          <cell r="D151">
            <v>-0.99197999999999997</v>
          </cell>
          <cell r="E151">
            <v>22.91366</v>
          </cell>
          <cell r="F151">
            <v>-22.729790000000001</v>
          </cell>
        </row>
        <row r="152">
          <cell r="A152" t="str">
            <v>Age 46-55</v>
          </cell>
          <cell r="B152">
            <v>21.010300000000001</v>
          </cell>
          <cell r="C152">
            <v>20.914919999999999</v>
          </cell>
          <cell r="D152">
            <v>-9.5380000000000006E-2</v>
          </cell>
          <cell r="E152">
            <v>22.206219999999998</v>
          </cell>
          <cell r="F152">
            <v>-2.1179999999999999</v>
          </cell>
        </row>
        <row r="153">
          <cell r="A153" t="str">
            <v>Age 56-65</v>
          </cell>
          <cell r="B153">
            <v>8.9717800000000008</v>
          </cell>
          <cell r="C153">
            <v>9.2662600000000008</v>
          </cell>
          <cell r="D153">
            <v>0.29448000000000002</v>
          </cell>
          <cell r="E153">
            <v>18.176159999999999</v>
          </cell>
          <cell r="F153">
            <v>5.3524700000000003</v>
          </cell>
        </row>
        <row r="154">
          <cell r="A154" t="str">
            <v>Age 66+</v>
          </cell>
          <cell r="B154">
            <v>1.3008299999999999</v>
          </cell>
          <cell r="C154">
            <v>1.23631</v>
          </cell>
          <cell r="D154">
            <v>-6.4519999999999994E-2</v>
          </cell>
          <cell r="E154">
            <v>-54.411020000000001</v>
          </cell>
          <cell r="F154">
            <v>3.5105499999999998</v>
          </cell>
        </row>
        <row r="155">
          <cell r="A155" t="str">
            <v>Hispanic</v>
          </cell>
          <cell r="B155">
            <v>37.869149999999998</v>
          </cell>
          <cell r="C155">
            <v>38.086759999999998</v>
          </cell>
          <cell r="D155">
            <v>0.21761</v>
          </cell>
          <cell r="E155">
            <v>11.1523</v>
          </cell>
          <cell r="F155">
            <v>2.42686</v>
          </cell>
        </row>
        <row r="156">
          <cell r="A156" t="str">
            <v>Asian</v>
          </cell>
          <cell r="B156">
            <v>7.9855600000000004</v>
          </cell>
          <cell r="C156">
            <v>8.1884499999999996</v>
          </cell>
          <cell r="D156">
            <v>0.20288999999999999</v>
          </cell>
          <cell r="E156">
            <v>86.968190000000007</v>
          </cell>
          <cell r="F156">
            <v>17.64507</v>
          </cell>
        </row>
        <row r="157">
          <cell r="A157" t="str">
            <v>African American</v>
          </cell>
          <cell r="B157">
            <v>19.007760000000001</v>
          </cell>
          <cell r="C157">
            <v>19.029969999999999</v>
          </cell>
          <cell r="D157">
            <v>2.2210000000000001E-2</v>
          </cell>
          <cell r="E157">
            <v>-18.766159999999999</v>
          </cell>
          <cell r="F157">
            <v>-0.41686000000000001</v>
          </cell>
        </row>
        <row r="158">
          <cell r="A158" t="str">
            <v>Native Hawaiian or Pacific Islander</v>
          </cell>
          <cell r="B158">
            <v>0.78241000000000005</v>
          </cell>
          <cell r="C158">
            <v>0.40234999999999999</v>
          </cell>
          <cell r="D158">
            <v>-0.38006000000000001</v>
          </cell>
          <cell r="E158">
            <v>-25.073509999999999</v>
          </cell>
          <cell r="F158">
            <v>9.5295400000000008</v>
          </cell>
        </row>
        <row r="159">
          <cell r="A159" t="str">
            <v>American Indian or Alaska Native</v>
          </cell>
          <cell r="B159">
            <v>1.12985</v>
          </cell>
          <cell r="C159">
            <v>0.82665</v>
          </cell>
          <cell r="D159">
            <v>-0.30320000000000003</v>
          </cell>
          <cell r="E159">
            <v>-10.92794</v>
          </cell>
          <cell r="F159">
            <v>3.31338</v>
          </cell>
        </row>
        <row r="160">
          <cell r="A160" t="str">
            <v>Multiple Races</v>
          </cell>
          <cell r="B160">
            <v>1.8849100000000001</v>
          </cell>
          <cell r="C160">
            <v>2.6286900000000002</v>
          </cell>
          <cell r="D160">
            <v>0.74378</v>
          </cell>
          <cell r="E160">
            <v>-26.682600000000001</v>
          </cell>
          <cell r="F160">
            <v>-19.846060000000001</v>
          </cell>
        </row>
        <row r="161">
          <cell r="A161" t="str">
            <v>Highschool Dropout</v>
          </cell>
          <cell r="B161">
            <v>16.275790000000001</v>
          </cell>
          <cell r="C161">
            <v>12.716100000000001</v>
          </cell>
          <cell r="D161">
            <v>-3.5596999999999999</v>
          </cell>
          <cell r="E161">
            <v>-55.847880000000004</v>
          </cell>
          <cell r="F161">
            <v>198.80166</v>
          </cell>
        </row>
        <row r="162">
          <cell r="A162" t="str">
            <v>AA or PS</v>
          </cell>
          <cell r="B162">
            <v>1.043E-2</v>
          </cell>
          <cell r="C162">
            <v>6.2399999999999999E-3</v>
          </cell>
          <cell r="D162">
            <v>-4.1900000000000001E-3</v>
          </cell>
          <cell r="E162">
            <v>19.319520000000001</v>
          </cell>
          <cell r="F162">
            <v>-8.0949999999999994E-2</v>
          </cell>
        </row>
        <row r="163">
          <cell r="A163" t="str">
            <v>BA or MA+</v>
          </cell>
          <cell r="B163">
            <v>10.801270000000001</v>
          </cell>
          <cell r="C163">
            <v>13.38701</v>
          </cell>
          <cell r="D163">
            <v>2.5857299999999999</v>
          </cell>
          <cell r="E163">
            <v>95.613860000000003</v>
          </cell>
          <cell r="F163">
            <v>247.23195999999999</v>
          </cell>
        </row>
        <row r="164">
          <cell r="A164" t="str">
            <v>Disabled</v>
          </cell>
          <cell r="B164">
            <v>5.2252200000000002</v>
          </cell>
          <cell r="C164">
            <v>5.3354100000000004</v>
          </cell>
          <cell r="D164">
            <v>0.11020000000000001</v>
          </cell>
          <cell r="E164">
            <v>-32.616500000000002</v>
          </cell>
          <cell r="F164">
            <v>-3.59422</v>
          </cell>
        </row>
        <row r="165">
          <cell r="A165" t="str">
            <v>Veterans</v>
          </cell>
          <cell r="B165">
            <v>6.5219500000000004</v>
          </cell>
          <cell r="C165">
            <v>11.553559999999999</v>
          </cell>
          <cell r="D165">
            <v>5.0316099999999997</v>
          </cell>
          <cell r="E165">
            <v>-7.5927899999999999</v>
          </cell>
          <cell r="F165">
            <v>-38.203960000000002</v>
          </cell>
        </row>
        <row r="166">
          <cell r="A166" t="str">
            <v>Wage Before Participation</v>
          </cell>
          <cell r="B166">
            <v>34.95288</v>
          </cell>
          <cell r="C166">
            <v>28.67407</v>
          </cell>
          <cell r="D166">
            <v>-6.27881</v>
          </cell>
          <cell r="E166">
            <v>34.397300000000001</v>
          </cell>
          <cell r="F166">
            <v>-215.97416000000001</v>
          </cell>
        </row>
        <row r="167">
          <cell r="A167" t="str">
            <v>Coenrolled in WP</v>
          </cell>
          <cell r="B167">
            <v>100</v>
          </cell>
          <cell r="C167">
            <v>100</v>
          </cell>
          <cell r="D167">
            <v>0</v>
          </cell>
          <cell r="E167">
            <v>5.9249900000000002</v>
          </cell>
          <cell r="F167">
            <v>0</v>
          </cell>
        </row>
        <row r="168">
          <cell r="A168" t="str">
            <v>Limited English</v>
          </cell>
          <cell r="B168">
            <v>5.9578199999999999</v>
          </cell>
          <cell r="C168">
            <v>4.0816299999999996</v>
          </cell>
          <cell r="D168">
            <v>-1.87619</v>
          </cell>
          <cell r="E168">
            <v>-53.141570000000002</v>
          </cell>
          <cell r="F168">
            <v>99.703749999999999</v>
          </cell>
        </row>
        <row r="169">
          <cell r="A169" t="str">
            <v>Single Parent</v>
          </cell>
          <cell r="B169">
            <v>14.187860000000001</v>
          </cell>
          <cell r="C169">
            <v>16.13306</v>
          </cell>
          <cell r="D169">
            <v>1.9452</v>
          </cell>
          <cell r="E169">
            <v>3.2219799999999998</v>
          </cell>
          <cell r="F169">
            <v>6.2673800000000002</v>
          </cell>
        </row>
        <row r="170">
          <cell r="A170" t="str">
            <v>Low Income</v>
          </cell>
          <cell r="B170">
            <v>75.747990000000001</v>
          </cell>
          <cell r="C170">
            <v>71.397369999999995</v>
          </cell>
          <cell r="D170">
            <v>-4.3506200000000002</v>
          </cell>
          <cell r="E170">
            <v>-18.606269999999999</v>
          </cell>
          <cell r="F170">
            <v>80.948819999999998</v>
          </cell>
        </row>
        <row r="171">
          <cell r="A171" t="str">
            <v>Homeless</v>
          </cell>
          <cell r="B171">
            <v>5.4449699999999996</v>
          </cell>
          <cell r="C171">
            <v>5.3672800000000001</v>
          </cell>
          <cell r="D171">
            <v>-7.7679999999999999E-2</v>
          </cell>
          <cell r="E171">
            <v>-20.807400000000001</v>
          </cell>
          <cell r="F171">
            <v>1.61639</v>
          </cell>
        </row>
        <row r="172">
          <cell r="A172" t="str">
            <v>Offender</v>
          </cell>
          <cell r="B172">
            <v>13.661099999999999</v>
          </cell>
          <cell r="C172">
            <v>15.89278</v>
          </cell>
          <cell r="D172">
            <v>2.2316799999999999</v>
          </cell>
          <cell r="E172">
            <v>-7.19658</v>
          </cell>
          <cell r="F172">
            <v>-16.060479999999998</v>
          </cell>
        </row>
        <row r="173">
          <cell r="A173" t="str">
            <v>UI Claimant</v>
          </cell>
          <cell r="B173">
            <v>21.025359999999999</v>
          </cell>
          <cell r="C173">
            <v>22.021470000000001</v>
          </cell>
          <cell r="D173">
            <v>0.99609999999999999</v>
          </cell>
          <cell r="E173">
            <v>-14.54753</v>
          </cell>
          <cell r="F173">
            <v>-14.49086</v>
          </cell>
        </row>
        <row r="174">
          <cell r="A174" t="str">
            <v>Unemployment Rate</v>
          </cell>
          <cell r="B174">
            <v>12.2417</v>
          </cell>
          <cell r="C174">
            <v>10.3833</v>
          </cell>
          <cell r="D174">
            <v>-1.8584000000000001</v>
          </cell>
          <cell r="E174">
            <v>-68.726799999999997</v>
          </cell>
          <cell r="F174">
            <v>127.72189</v>
          </cell>
        </row>
        <row r="176">
          <cell r="A176" t="str">
            <v xml:space="preserve">Colorado            </v>
          </cell>
        </row>
        <row r="177">
          <cell r="A177" t="str">
            <v>Measure</v>
          </cell>
          <cell r="B177" t="str">
            <v>Six_Months_Average_Earnings</v>
          </cell>
          <cell r="C177" t="str">
            <v>Year</v>
          </cell>
        </row>
        <row r="178">
          <cell r="A178" t="str">
            <v>State Fips Code</v>
          </cell>
          <cell r="B178">
            <v>8</v>
          </cell>
          <cell r="C178">
            <v>2011</v>
          </cell>
        </row>
        <row r="179">
          <cell r="A179" t="str">
            <v>Actual Outcome</v>
          </cell>
          <cell r="B179">
            <v>17204</v>
          </cell>
          <cell r="C179">
            <v>2011</v>
          </cell>
        </row>
        <row r="180">
          <cell r="A180" t="str">
            <v>Total Adjustment</v>
          </cell>
          <cell r="B180">
            <v>-213.2</v>
          </cell>
          <cell r="C180">
            <v>2013</v>
          </cell>
        </row>
        <row r="181">
          <cell r="A181" t="str">
            <v>Target</v>
          </cell>
          <cell r="B181">
            <v>17679</v>
          </cell>
          <cell r="C181">
            <v>2013</v>
          </cell>
        </row>
        <row r="183">
          <cell r="A183" t="str">
            <v>Variables</v>
          </cell>
          <cell r="B183" t="str">
            <v>Base_Year</v>
          </cell>
          <cell r="C183" t="str">
            <v>Current_Values</v>
          </cell>
          <cell r="D183" t="str">
            <v>Difference</v>
          </cell>
          <cell r="E183" t="str">
            <v>Weights</v>
          </cell>
          <cell r="F183" t="str">
            <v>Effect_Per_Factor</v>
          </cell>
        </row>
        <row r="184">
          <cell r="A184" t="str">
            <v>Female</v>
          </cell>
          <cell r="B184">
            <v>53.393880000000003</v>
          </cell>
          <cell r="C184">
            <v>54.166670000000003</v>
          </cell>
          <cell r="D184">
            <v>0.77278999999999998</v>
          </cell>
          <cell r="E184">
            <v>-11.69441</v>
          </cell>
          <cell r="F184">
            <v>-9.0372599999999998</v>
          </cell>
        </row>
        <row r="185">
          <cell r="A185" t="str">
            <v>Age 26-35</v>
          </cell>
          <cell r="B185">
            <v>30.210329999999999</v>
          </cell>
          <cell r="C185">
            <v>28.556909999999998</v>
          </cell>
          <cell r="D185">
            <v>-1.65341</v>
          </cell>
          <cell r="E185">
            <v>33.819070000000004</v>
          </cell>
          <cell r="F185">
            <v>-55.91695</v>
          </cell>
        </row>
        <row r="186">
          <cell r="A186" t="str">
            <v>Age 36-45</v>
          </cell>
          <cell r="B186">
            <v>22.323139999999999</v>
          </cell>
          <cell r="C186">
            <v>20.83333</v>
          </cell>
          <cell r="D186">
            <v>-1.4898</v>
          </cell>
          <cell r="E186">
            <v>22.91366</v>
          </cell>
          <cell r="F186">
            <v>-34.13682</v>
          </cell>
        </row>
        <row r="187">
          <cell r="A187" t="str">
            <v>Age 46-55</v>
          </cell>
          <cell r="B187">
            <v>21.797319999999999</v>
          </cell>
          <cell r="C187">
            <v>21.443090000000002</v>
          </cell>
          <cell r="D187">
            <v>-0.35422999999999999</v>
          </cell>
          <cell r="E187">
            <v>22.206219999999998</v>
          </cell>
          <cell r="F187">
            <v>-7.8661899999999996</v>
          </cell>
        </row>
        <row r="188">
          <cell r="A188" t="str">
            <v>Age 56-65</v>
          </cell>
          <cell r="B188">
            <v>7.1223700000000001</v>
          </cell>
          <cell r="C188">
            <v>10.162599999999999</v>
          </cell>
          <cell r="D188">
            <v>3.0402300000000002</v>
          </cell>
          <cell r="E188">
            <v>18.176159999999999</v>
          </cell>
          <cell r="F188">
            <v>55.259709999999998</v>
          </cell>
        </row>
        <row r="189">
          <cell r="A189" t="str">
            <v>Age 66+</v>
          </cell>
          <cell r="B189">
            <v>0.23901</v>
          </cell>
          <cell r="C189">
            <v>0.60975999999999997</v>
          </cell>
          <cell r="D189">
            <v>0.37075000000000002</v>
          </cell>
          <cell r="E189">
            <v>-54.411020000000001</v>
          </cell>
          <cell r="F189">
            <v>-20.172899999999998</v>
          </cell>
        </row>
        <row r="190">
          <cell r="A190" t="str">
            <v>Hispanic</v>
          </cell>
          <cell r="B190">
            <v>22.345030000000001</v>
          </cell>
          <cell r="C190">
            <v>22.746110000000002</v>
          </cell>
          <cell r="D190">
            <v>0.40109</v>
          </cell>
          <cell r="E190">
            <v>11.1523</v>
          </cell>
          <cell r="F190">
            <v>4.4730499999999997</v>
          </cell>
        </row>
        <row r="191">
          <cell r="A191" t="str">
            <v>Asian</v>
          </cell>
          <cell r="B191">
            <v>2.0182600000000002</v>
          </cell>
          <cell r="C191">
            <v>1.6580299999999999</v>
          </cell>
          <cell r="D191">
            <v>-0.36022999999999999</v>
          </cell>
          <cell r="E191">
            <v>86.968190000000007</v>
          </cell>
          <cell r="F191">
            <v>-31.328499999999998</v>
          </cell>
        </row>
        <row r="192">
          <cell r="A192" t="str">
            <v>African American</v>
          </cell>
          <cell r="B192">
            <v>8.7938500000000008</v>
          </cell>
          <cell r="C192">
            <v>8.1865299999999994</v>
          </cell>
          <cell r="D192">
            <v>-0.60731999999999997</v>
          </cell>
          <cell r="E192">
            <v>-18.766159999999999</v>
          </cell>
          <cell r="F192">
            <v>11.397080000000001</v>
          </cell>
        </row>
        <row r="193">
          <cell r="A193" t="str">
            <v>Native Hawaiian or Pacific Islander</v>
          </cell>
          <cell r="B193">
            <v>0.43247999999999998</v>
          </cell>
          <cell r="C193">
            <v>0.20724999999999999</v>
          </cell>
          <cell r="D193">
            <v>-0.22523000000000001</v>
          </cell>
          <cell r="E193">
            <v>-25.073509999999999</v>
          </cell>
          <cell r="F193">
            <v>5.6473199999999997</v>
          </cell>
        </row>
        <row r="194">
          <cell r="A194" t="str">
            <v>American Indian or Alaska Native</v>
          </cell>
          <cell r="B194">
            <v>1.2013499999999999</v>
          </cell>
          <cell r="C194">
            <v>1.03627</v>
          </cell>
          <cell r="D194">
            <v>-0.16508</v>
          </cell>
          <cell r="E194">
            <v>-10.92794</v>
          </cell>
          <cell r="F194">
            <v>1.8039400000000001</v>
          </cell>
        </row>
        <row r="195">
          <cell r="A195" t="str">
            <v>Multiple Races</v>
          </cell>
          <cell r="B195">
            <v>2.5468500000000001</v>
          </cell>
          <cell r="C195">
            <v>1.60622</v>
          </cell>
          <cell r="D195">
            <v>-0.94062999999999997</v>
          </cell>
          <cell r="E195">
            <v>-26.682600000000001</v>
          </cell>
          <cell r="F195">
            <v>25.098590000000002</v>
          </cell>
        </row>
        <row r="196">
          <cell r="A196" t="str">
            <v>Highschool Dropout</v>
          </cell>
          <cell r="B196">
            <v>5.4649999999999999</v>
          </cell>
          <cell r="C196">
            <v>4.3727200000000002</v>
          </cell>
          <cell r="D196">
            <v>-1.0922799999999999</v>
          </cell>
          <cell r="E196">
            <v>-55.847880000000004</v>
          </cell>
          <cell r="F196">
            <v>61.001649999999998</v>
          </cell>
        </row>
        <row r="197">
          <cell r="A197" t="str">
            <v>AA or PS</v>
          </cell>
          <cell r="B197">
            <v>4.7940000000000003E-2</v>
          </cell>
          <cell r="C197">
            <v>0</v>
          </cell>
          <cell r="D197">
            <v>-4.7940000000000003E-2</v>
          </cell>
          <cell r="E197">
            <v>19.319520000000001</v>
          </cell>
          <cell r="F197">
            <v>-0.92615000000000003</v>
          </cell>
        </row>
        <row r="198">
          <cell r="A198" t="str">
            <v>BA or MA+</v>
          </cell>
          <cell r="B198">
            <v>28.33174</v>
          </cell>
          <cell r="C198">
            <v>28.11036</v>
          </cell>
          <cell r="D198">
            <v>-0.22137999999999999</v>
          </cell>
          <cell r="E198">
            <v>95.613860000000003</v>
          </cell>
          <cell r="F198">
            <v>-21.166630000000001</v>
          </cell>
        </row>
        <row r="199">
          <cell r="A199" t="str">
            <v>Disabled</v>
          </cell>
          <cell r="B199">
            <v>5.5449299999999999</v>
          </cell>
          <cell r="C199">
            <v>5.4878</v>
          </cell>
          <cell r="D199">
            <v>-5.713E-2</v>
          </cell>
          <cell r="E199">
            <v>-32.616500000000002</v>
          </cell>
          <cell r="F199">
            <v>1.8633200000000001</v>
          </cell>
        </row>
        <row r="200">
          <cell r="A200" t="str">
            <v>Veterans</v>
          </cell>
          <cell r="B200">
            <v>8.6520100000000006</v>
          </cell>
          <cell r="C200">
            <v>8.4857700000000005</v>
          </cell>
          <cell r="D200">
            <v>-0.16624</v>
          </cell>
          <cell r="E200">
            <v>-7.5927899999999999</v>
          </cell>
          <cell r="F200">
            <v>1.2621899999999999</v>
          </cell>
        </row>
        <row r="201">
          <cell r="A201" t="str">
            <v>Wage Before Participation</v>
          </cell>
          <cell r="B201">
            <v>56.91057</v>
          </cell>
          <cell r="C201">
            <v>52.949640000000002</v>
          </cell>
          <cell r="D201">
            <v>-3.9609299999999998</v>
          </cell>
          <cell r="E201">
            <v>34.397300000000001</v>
          </cell>
          <cell r="F201">
            <v>-136.24524</v>
          </cell>
        </row>
        <row r="202">
          <cell r="A202" t="str">
            <v>Coenrolled in WP</v>
          </cell>
          <cell r="B202">
            <v>85.611850000000004</v>
          </cell>
          <cell r="C202">
            <v>87.39837</v>
          </cell>
          <cell r="D202">
            <v>1.7865200000000001</v>
          </cell>
          <cell r="E202">
            <v>5.9249900000000002</v>
          </cell>
          <cell r="F202">
            <v>10.58511</v>
          </cell>
        </row>
        <row r="203">
          <cell r="A203" t="str">
            <v>Limited English</v>
          </cell>
          <cell r="B203">
            <v>1.39022</v>
          </cell>
          <cell r="C203">
            <v>1.4055200000000001</v>
          </cell>
          <cell r="D203">
            <v>1.5299999999999999E-2</v>
          </cell>
          <cell r="E203">
            <v>-53.141570000000002</v>
          </cell>
          <cell r="F203">
            <v>-0.81293000000000004</v>
          </cell>
        </row>
        <row r="204">
          <cell r="A204" t="str">
            <v>Single Parent</v>
          </cell>
          <cell r="B204">
            <v>20.23011</v>
          </cell>
          <cell r="C204">
            <v>19.98959</v>
          </cell>
          <cell r="D204">
            <v>-0.24052000000000001</v>
          </cell>
          <cell r="E204">
            <v>3.2219799999999998</v>
          </cell>
          <cell r="F204">
            <v>-0.77493999999999996</v>
          </cell>
        </row>
        <row r="205">
          <cell r="A205" t="str">
            <v>Low Income</v>
          </cell>
          <cell r="B205">
            <v>50.719079999999998</v>
          </cell>
          <cell r="C205">
            <v>57.47007</v>
          </cell>
          <cell r="D205">
            <v>6.7509899999999998</v>
          </cell>
          <cell r="E205">
            <v>-18.606269999999999</v>
          </cell>
          <cell r="F205">
            <v>-125.61068</v>
          </cell>
        </row>
        <row r="206">
          <cell r="A206" t="str">
            <v>Homeless</v>
          </cell>
          <cell r="B206">
            <v>2.4448699999999999</v>
          </cell>
          <cell r="C206">
            <v>1.97814</v>
          </cell>
          <cell r="D206">
            <v>-0.46672999999999998</v>
          </cell>
          <cell r="E206">
            <v>-20.807400000000001</v>
          </cell>
          <cell r="F206">
            <v>9.7115299999999998</v>
          </cell>
        </row>
        <row r="207">
          <cell r="A207" t="str">
            <v>Offender</v>
          </cell>
          <cell r="B207">
            <v>10.97795</v>
          </cell>
          <cell r="C207">
            <v>9.1098400000000002</v>
          </cell>
          <cell r="D207">
            <v>-1.8681099999999999</v>
          </cell>
          <cell r="E207">
            <v>-7.19658</v>
          </cell>
          <cell r="F207">
            <v>13.44401</v>
          </cell>
        </row>
        <row r="208">
          <cell r="A208" t="str">
            <v>UI Claimant</v>
          </cell>
          <cell r="B208">
            <v>28.092040000000001</v>
          </cell>
          <cell r="C208">
            <v>30.765229999999999</v>
          </cell>
          <cell r="D208">
            <v>2.6731799999999999</v>
          </cell>
          <cell r="E208">
            <v>-14.54753</v>
          </cell>
          <cell r="F208">
            <v>-38.888240000000003</v>
          </cell>
        </row>
        <row r="209">
          <cell r="A209" t="str">
            <v>Unemployment Rate</v>
          </cell>
          <cell r="B209">
            <v>8.9</v>
          </cell>
          <cell r="C209">
            <v>7.9082999999999997</v>
          </cell>
          <cell r="D209">
            <v>-0.99170000000000003</v>
          </cell>
          <cell r="E209">
            <v>-68.726799999999997</v>
          </cell>
          <cell r="F209">
            <v>68.156369999999995</v>
          </cell>
        </row>
        <row r="211">
          <cell r="A211" t="str">
            <v xml:space="preserve">Connecticut         </v>
          </cell>
        </row>
        <row r="212">
          <cell r="A212" t="str">
            <v>Measure</v>
          </cell>
          <cell r="B212" t="str">
            <v>Six_Months_Average_Earnings</v>
          </cell>
          <cell r="C212" t="str">
            <v>Year</v>
          </cell>
        </row>
        <row r="213">
          <cell r="A213" t="str">
            <v>State Fips Code</v>
          </cell>
          <cell r="B213">
            <v>9</v>
          </cell>
          <cell r="C213">
            <v>2011</v>
          </cell>
        </row>
        <row r="214">
          <cell r="A214" t="str">
            <v>Actual Outcome</v>
          </cell>
          <cell r="B214">
            <v>11656</v>
          </cell>
          <cell r="C214">
            <v>2011</v>
          </cell>
        </row>
        <row r="215">
          <cell r="A215" t="str">
            <v>Total Adjustment</v>
          </cell>
          <cell r="B215">
            <v>172.9</v>
          </cell>
          <cell r="C215">
            <v>2013</v>
          </cell>
        </row>
        <row r="216">
          <cell r="A216" t="str">
            <v>Target</v>
          </cell>
          <cell r="B216">
            <v>12295.1</v>
          </cell>
          <cell r="C216">
            <v>2013</v>
          </cell>
        </row>
        <row r="218">
          <cell r="A218" t="str">
            <v>Variables</v>
          </cell>
          <cell r="B218" t="str">
            <v>Base_Year</v>
          </cell>
          <cell r="C218" t="str">
            <v>Current_Values</v>
          </cell>
          <cell r="D218" t="str">
            <v>Difference</v>
          </cell>
          <cell r="E218" t="str">
            <v>Weights</v>
          </cell>
          <cell r="F218" t="str">
            <v>Effect_Per_Factor</v>
          </cell>
        </row>
        <row r="219">
          <cell r="A219" t="str">
            <v>Female</v>
          </cell>
          <cell r="B219">
            <v>59.146839999999997</v>
          </cell>
          <cell r="C219">
            <v>58.620690000000003</v>
          </cell>
          <cell r="D219">
            <v>-0.52615000000000001</v>
          </cell>
          <cell r="E219">
            <v>-11.69441</v>
          </cell>
          <cell r="F219">
            <v>6.1530300000000002</v>
          </cell>
        </row>
        <row r="220">
          <cell r="A220" t="str">
            <v>Age 26-35</v>
          </cell>
          <cell r="B220">
            <v>30.106639999999999</v>
          </cell>
          <cell r="C220">
            <v>28.571429999999999</v>
          </cell>
          <cell r="D220">
            <v>-1.53522</v>
          </cell>
          <cell r="E220">
            <v>33.819070000000004</v>
          </cell>
          <cell r="F220">
            <v>-51.919589999999999</v>
          </cell>
        </row>
        <row r="221">
          <cell r="A221" t="str">
            <v>Age 36-45</v>
          </cell>
          <cell r="B221">
            <v>25.430679999999999</v>
          </cell>
          <cell r="C221">
            <v>24.827590000000001</v>
          </cell>
          <cell r="D221">
            <v>-0.60309000000000001</v>
          </cell>
          <cell r="E221">
            <v>22.91366</v>
          </cell>
          <cell r="F221">
            <v>-13.819100000000001</v>
          </cell>
        </row>
        <row r="222">
          <cell r="A222" t="str">
            <v>Age 46-55</v>
          </cell>
          <cell r="B222">
            <v>18.211649999999999</v>
          </cell>
          <cell r="C222">
            <v>19.605910000000002</v>
          </cell>
          <cell r="D222">
            <v>1.3942600000000001</v>
          </cell>
          <cell r="E222">
            <v>22.206219999999998</v>
          </cell>
          <cell r="F222">
            <v>30.961290000000002</v>
          </cell>
        </row>
        <row r="223">
          <cell r="A223" t="str">
            <v>Age 56-65</v>
          </cell>
          <cell r="B223">
            <v>4.0196899999999998</v>
          </cell>
          <cell r="C223">
            <v>6.4039400000000004</v>
          </cell>
          <cell r="D223">
            <v>2.3842500000000002</v>
          </cell>
          <cell r="E223">
            <v>18.176159999999999</v>
          </cell>
          <cell r="F223">
            <v>43.336550000000003</v>
          </cell>
        </row>
        <row r="224">
          <cell r="A224" t="str">
            <v>Age 66+</v>
          </cell>
          <cell r="B224">
            <v>0.24610000000000001</v>
          </cell>
          <cell r="C224">
            <v>0.29557</v>
          </cell>
          <cell r="D224">
            <v>4.9459999999999997E-2</v>
          </cell>
          <cell r="E224">
            <v>-54.411020000000001</v>
          </cell>
          <cell r="F224">
            <v>-2.6913399999999998</v>
          </cell>
        </row>
        <row r="225">
          <cell r="A225" t="str">
            <v>Hispanic</v>
          </cell>
          <cell r="B225">
            <v>21.856030000000001</v>
          </cell>
          <cell r="C225">
            <v>19.499479999999998</v>
          </cell>
          <cell r="D225">
            <v>-2.3565499999999999</v>
          </cell>
          <cell r="E225">
            <v>11.1523</v>
          </cell>
          <cell r="F225">
            <v>-26.280930000000001</v>
          </cell>
        </row>
        <row r="226">
          <cell r="A226" t="str">
            <v>Asian</v>
          </cell>
          <cell r="B226">
            <v>0.78056999999999999</v>
          </cell>
          <cell r="C226">
            <v>2.29406</v>
          </cell>
          <cell r="D226">
            <v>1.5134799999999999</v>
          </cell>
          <cell r="E226">
            <v>86.968190000000007</v>
          </cell>
          <cell r="F226">
            <v>131.62495999999999</v>
          </cell>
        </row>
        <row r="227">
          <cell r="A227" t="str">
            <v>African American</v>
          </cell>
          <cell r="B227">
            <v>40.242840000000001</v>
          </cell>
          <cell r="C227">
            <v>40.563090000000003</v>
          </cell>
          <cell r="D227">
            <v>0.32024000000000002</v>
          </cell>
          <cell r="E227">
            <v>-18.766159999999999</v>
          </cell>
          <cell r="F227">
            <v>-6.0097100000000001</v>
          </cell>
        </row>
        <row r="228">
          <cell r="A228" t="str">
            <v>Native Hawaiian or Pacific Islander</v>
          </cell>
          <cell r="B228">
            <v>8.6730000000000002E-2</v>
          </cell>
          <cell r="C228">
            <v>0</v>
          </cell>
          <cell r="D228">
            <v>-8.6730000000000002E-2</v>
          </cell>
          <cell r="E228">
            <v>-25.073509999999999</v>
          </cell>
          <cell r="F228">
            <v>2.1746300000000001</v>
          </cell>
        </row>
        <row r="229">
          <cell r="A229" t="str">
            <v>American Indian or Alaska Native</v>
          </cell>
          <cell r="B229">
            <v>0.52037999999999995</v>
          </cell>
          <cell r="C229">
            <v>0.20855000000000001</v>
          </cell>
          <cell r="D229">
            <v>-0.31183</v>
          </cell>
          <cell r="E229">
            <v>-10.92794</v>
          </cell>
          <cell r="F229">
            <v>3.40767</v>
          </cell>
        </row>
        <row r="230">
          <cell r="A230" t="str">
            <v>Multiple Races</v>
          </cell>
          <cell r="B230">
            <v>2.34172</v>
          </cell>
          <cell r="C230">
            <v>1.2513000000000001</v>
          </cell>
          <cell r="D230">
            <v>-1.0904100000000001</v>
          </cell>
          <cell r="E230">
            <v>-26.682600000000001</v>
          </cell>
          <cell r="F230">
            <v>29.095079999999999</v>
          </cell>
        </row>
        <row r="231">
          <cell r="A231" t="str">
            <v>Highschool Dropout</v>
          </cell>
          <cell r="B231">
            <v>7.2727300000000001</v>
          </cell>
          <cell r="C231">
            <v>5.9436900000000001</v>
          </cell>
          <cell r="D231">
            <v>-1.32904</v>
          </cell>
          <cell r="E231">
            <v>-55.847880000000004</v>
          </cell>
          <cell r="F231">
            <v>74.223839999999996</v>
          </cell>
        </row>
        <row r="232">
          <cell r="A232" t="str">
            <v>AA or PS</v>
          </cell>
          <cell r="B232">
            <v>7.4380199999999999</v>
          </cell>
          <cell r="C232">
            <v>8.4463000000000008</v>
          </cell>
          <cell r="D232">
            <v>1.0082800000000001</v>
          </cell>
          <cell r="E232">
            <v>19.319520000000001</v>
          </cell>
          <cell r="F232">
            <v>19.479520000000001</v>
          </cell>
        </row>
        <row r="233">
          <cell r="A233" t="str">
            <v>BA or MA+</v>
          </cell>
          <cell r="B233">
            <v>5.9504099999999998</v>
          </cell>
          <cell r="C233">
            <v>9.2805</v>
          </cell>
          <cell r="D233">
            <v>3.3300900000000002</v>
          </cell>
          <cell r="E233">
            <v>95.613860000000003</v>
          </cell>
          <cell r="F233">
            <v>318.40249</v>
          </cell>
        </row>
        <row r="234">
          <cell r="A234" t="str">
            <v>Disabled</v>
          </cell>
          <cell r="B234">
            <v>3.67232</v>
          </cell>
          <cell r="C234">
            <v>4.1950099999999999</v>
          </cell>
          <cell r="D234">
            <v>0.52268999999999999</v>
          </cell>
          <cell r="E234">
            <v>-32.616500000000002</v>
          </cell>
          <cell r="F234">
            <v>-17.048480000000001</v>
          </cell>
        </row>
        <row r="235">
          <cell r="A235" t="str">
            <v>Veterans</v>
          </cell>
          <cell r="B235">
            <v>3.28138</v>
          </cell>
          <cell r="C235">
            <v>3.0541900000000002</v>
          </cell>
          <cell r="D235">
            <v>-0.22719</v>
          </cell>
          <cell r="E235">
            <v>-7.5927899999999999</v>
          </cell>
          <cell r="F235">
            <v>1.7250099999999999</v>
          </cell>
        </row>
        <row r="236">
          <cell r="A236" t="str">
            <v>Wage Before Participation</v>
          </cell>
          <cell r="B236">
            <v>48.892530000000001</v>
          </cell>
          <cell r="C236">
            <v>41.133899999999997</v>
          </cell>
          <cell r="D236">
            <v>-7.7586399999999998</v>
          </cell>
          <cell r="E236">
            <v>34.397300000000001</v>
          </cell>
          <cell r="F236">
            <v>-266.87619000000001</v>
          </cell>
        </row>
        <row r="237">
          <cell r="A237" t="str">
            <v>Coenrolled in WP</v>
          </cell>
          <cell r="B237">
            <v>71.205910000000003</v>
          </cell>
          <cell r="C237">
            <v>75.763549999999995</v>
          </cell>
          <cell r="D237">
            <v>4.5576400000000001</v>
          </cell>
          <cell r="E237">
            <v>5.9249900000000002</v>
          </cell>
          <cell r="F237">
            <v>27.003979999999999</v>
          </cell>
        </row>
        <row r="238">
          <cell r="A238" t="str">
            <v>Limited English</v>
          </cell>
          <cell r="B238">
            <v>1.4876</v>
          </cell>
          <cell r="C238">
            <v>0.72992999999999997</v>
          </cell>
          <cell r="D238">
            <v>-0.75768000000000002</v>
          </cell>
          <cell r="E238">
            <v>-53.141570000000002</v>
          </cell>
          <cell r="F238">
            <v>40.264099999999999</v>
          </cell>
        </row>
        <row r="239">
          <cell r="A239" t="str">
            <v>Single Parent</v>
          </cell>
          <cell r="B239">
            <v>31.322310000000002</v>
          </cell>
          <cell r="C239">
            <v>26.173100000000002</v>
          </cell>
          <cell r="D239">
            <v>-5.1492199999999997</v>
          </cell>
          <cell r="E239">
            <v>3.2219799999999998</v>
          </cell>
          <cell r="F239">
            <v>-16.59065</v>
          </cell>
        </row>
        <row r="240">
          <cell r="A240" t="str">
            <v>Low Income</v>
          </cell>
          <cell r="B240">
            <v>85.867769999999993</v>
          </cell>
          <cell r="C240">
            <v>87.382689999999997</v>
          </cell>
          <cell r="D240">
            <v>1.51492</v>
          </cell>
          <cell r="E240">
            <v>-18.606269999999999</v>
          </cell>
          <cell r="F240">
            <v>-28.18704</v>
          </cell>
        </row>
        <row r="241">
          <cell r="A241" t="str">
            <v>Homeless</v>
          </cell>
          <cell r="B241">
            <v>2.4793400000000001</v>
          </cell>
          <cell r="C241">
            <v>3.3368099999999998</v>
          </cell>
          <cell r="D241">
            <v>0.85746999999999995</v>
          </cell>
          <cell r="E241">
            <v>-20.807400000000001</v>
          </cell>
          <cell r="F241">
            <v>-17.841729999999998</v>
          </cell>
        </row>
        <row r="242">
          <cell r="A242" t="str">
            <v>Offender</v>
          </cell>
          <cell r="B242">
            <v>21.23967</v>
          </cell>
          <cell r="C242">
            <v>26.798749999999998</v>
          </cell>
          <cell r="D242">
            <v>5.5590799999999998</v>
          </cell>
          <cell r="E242">
            <v>-7.19658</v>
          </cell>
          <cell r="F242">
            <v>-40.00638</v>
          </cell>
        </row>
        <row r="243">
          <cell r="A243" t="str">
            <v>UI Claimant</v>
          </cell>
          <cell r="B243">
            <v>22.479340000000001</v>
          </cell>
          <cell r="C243">
            <v>31.69969</v>
          </cell>
          <cell r="D243">
            <v>9.2203499999999998</v>
          </cell>
          <cell r="E243">
            <v>-14.54753</v>
          </cell>
          <cell r="F243">
            <v>-134.13332</v>
          </cell>
        </row>
        <row r="244">
          <cell r="A244" t="str">
            <v>Unemployment Rate</v>
          </cell>
          <cell r="B244">
            <v>9.3167000000000009</v>
          </cell>
          <cell r="C244">
            <v>8.35</v>
          </cell>
          <cell r="D244">
            <v>-0.9667</v>
          </cell>
          <cell r="E244">
            <v>-68.726799999999997</v>
          </cell>
          <cell r="F244">
            <v>66.438199999999995</v>
          </cell>
        </row>
        <row r="246">
          <cell r="A246" t="str">
            <v xml:space="preserve">Delaware            </v>
          </cell>
        </row>
        <row r="247">
          <cell r="A247" t="str">
            <v>Measure</v>
          </cell>
          <cell r="B247" t="str">
            <v>Six_Months_Average_Earnings</v>
          </cell>
          <cell r="C247" t="str">
            <v>Year</v>
          </cell>
        </row>
        <row r="248">
          <cell r="A248" t="str">
            <v>State Fips Code</v>
          </cell>
          <cell r="B248">
            <v>10</v>
          </cell>
          <cell r="C248">
            <v>2011</v>
          </cell>
        </row>
        <row r="249">
          <cell r="A249" t="str">
            <v>Actual Outcome</v>
          </cell>
          <cell r="B249">
            <v>10949</v>
          </cell>
          <cell r="C249">
            <v>2011</v>
          </cell>
        </row>
        <row r="250">
          <cell r="A250" t="str">
            <v>Total Adjustment</v>
          </cell>
          <cell r="B250">
            <v>188.1</v>
          </cell>
          <cell r="C250">
            <v>2013</v>
          </cell>
        </row>
        <row r="251">
          <cell r="A251" t="str">
            <v>Target</v>
          </cell>
          <cell r="B251">
            <v>11575.1</v>
          </cell>
          <cell r="C251">
            <v>2013</v>
          </cell>
        </row>
        <row r="253">
          <cell r="A253" t="str">
            <v>Variables</v>
          </cell>
          <cell r="B253" t="str">
            <v>Base_Year</v>
          </cell>
          <cell r="C253" t="str">
            <v>Current_Values</v>
          </cell>
          <cell r="D253" t="str">
            <v>Difference</v>
          </cell>
          <cell r="E253" t="str">
            <v>Weights</v>
          </cell>
          <cell r="F253" t="str">
            <v>Effect_Per_Factor</v>
          </cell>
        </row>
        <row r="254">
          <cell r="A254" t="str">
            <v>Female</v>
          </cell>
          <cell r="B254">
            <v>70.996440000000007</v>
          </cell>
          <cell r="C254">
            <v>77.419349999999994</v>
          </cell>
          <cell r="D254">
            <v>6.4229099999999999</v>
          </cell>
          <cell r="E254">
            <v>-11.69441</v>
          </cell>
          <cell r="F254">
            <v>-75.11215</v>
          </cell>
        </row>
        <row r="255">
          <cell r="A255" t="str">
            <v>Age 26-35</v>
          </cell>
          <cell r="B255">
            <v>22.95374</v>
          </cell>
          <cell r="C255">
            <v>28.225809999999999</v>
          </cell>
          <cell r="D255">
            <v>5.2720700000000003</v>
          </cell>
          <cell r="E255">
            <v>33.819070000000004</v>
          </cell>
          <cell r="F255">
            <v>178.29651999999999</v>
          </cell>
        </row>
        <row r="256">
          <cell r="A256" t="str">
            <v>Age 36-45</v>
          </cell>
          <cell r="B256">
            <v>21.174379999999999</v>
          </cell>
          <cell r="C256">
            <v>18.951609999999999</v>
          </cell>
          <cell r="D256">
            <v>-2.2227600000000001</v>
          </cell>
          <cell r="E256">
            <v>22.91366</v>
          </cell>
          <cell r="F256">
            <v>-50.931660000000001</v>
          </cell>
        </row>
        <row r="257">
          <cell r="A257" t="str">
            <v>Age 46-55</v>
          </cell>
          <cell r="B257">
            <v>21.530249999999999</v>
          </cell>
          <cell r="C257">
            <v>13.30645</v>
          </cell>
          <cell r="D257">
            <v>-8.2238000000000007</v>
          </cell>
          <cell r="E257">
            <v>22.206219999999998</v>
          </cell>
          <cell r="F257">
            <v>-182.61941999999999</v>
          </cell>
        </row>
        <row r="258">
          <cell r="A258" t="str">
            <v>Age 56-65</v>
          </cell>
          <cell r="B258">
            <v>9.4306000000000001</v>
          </cell>
          <cell r="C258">
            <v>2.8225799999999999</v>
          </cell>
          <cell r="D258">
            <v>-6.6080199999999998</v>
          </cell>
          <cell r="E258">
            <v>18.176159999999999</v>
          </cell>
          <cell r="F258">
            <v>-120.10848</v>
          </cell>
        </row>
        <row r="259">
          <cell r="A259" t="str">
            <v>Age 66+</v>
          </cell>
          <cell r="B259">
            <v>1.06762</v>
          </cell>
          <cell r="C259">
            <v>0</v>
          </cell>
          <cell r="D259">
            <v>-1.06762</v>
          </cell>
          <cell r="E259">
            <v>-54.411020000000001</v>
          </cell>
          <cell r="F259">
            <v>58.090049999999998</v>
          </cell>
        </row>
        <row r="260">
          <cell r="A260" t="str">
            <v>Hispanic</v>
          </cell>
          <cell r="B260">
            <v>3.6101100000000002</v>
          </cell>
          <cell r="C260">
            <v>7.0539399999999999</v>
          </cell>
          <cell r="D260">
            <v>3.4438300000000002</v>
          </cell>
          <cell r="E260">
            <v>11.1523</v>
          </cell>
          <cell r="F260">
            <v>38.406649999999999</v>
          </cell>
        </row>
        <row r="261">
          <cell r="A261" t="str">
            <v>Asian</v>
          </cell>
          <cell r="B261">
            <v>0.72202</v>
          </cell>
          <cell r="C261">
            <v>0</v>
          </cell>
          <cell r="D261">
            <v>-0.72202</v>
          </cell>
          <cell r="E261">
            <v>86.968190000000007</v>
          </cell>
          <cell r="F261">
            <v>-62.792920000000002</v>
          </cell>
        </row>
        <row r="262">
          <cell r="A262" t="str">
            <v>African American</v>
          </cell>
          <cell r="B262">
            <v>52.166060000000002</v>
          </cell>
          <cell r="C262">
            <v>59.751040000000003</v>
          </cell>
          <cell r="D262">
            <v>7.5849700000000002</v>
          </cell>
          <cell r="E262">
            <v>-18.766159999999999</v>
          </cell>
          <cell r="F262">
            <v>-142.3408</v>
          </cell>
        </row>
        <row r="263">
          <cell r="A263" t="str">
            <v>Native Hawaiian or Pacific Islander</v>
          </cell>
          <cell r="B263">
            <v>0.36101</v>
          </cell>
          <cell r="C263">
            <v>0</v>
          </cell>
          <cell r="D263">
            <v>-0.36101</v>
          </cell>
          <cell r="E263">
            <v>-25.073509999999999</v>
          </cell>
          <cell r="F263">
            <v>9.0518099999999997</v>
          </cell>
        </row>
        <row r="264">
          <cell r="A264" t="str">
            <v>American Indian or Alaska Native</v>
          </cell>
          <cell r="B264">
            <v>0</v>
          </cell>
          <cell r="C264">
            <v>0.41493999999999998</v>
          </cell>
          <cell r="D264">
            <v>0.41493999999999998</v>
          </cell>
          <cell r="E264">
            <v>-10.92794</v>
          </cell>
          <cell r="F264">
            <v>-4.5344100000000003</v>
          </cell>
        </row>
        <row r="265">
          <cell r="A265" t="str">
            <v>Multiple Races</v>
          </cell>
          <cell r="B265">
            <v>0.90253000000000005</v>
          </cell>
          <cell r="C265">
            <v>1.24481</v>
          </cell>
          <cell r="D265">
            <v>0.34228999999999998</v>
          </cell>
          <cell r="E265">
            <v>-26.682600000000001</v>
          </cell>
          <cell r="F265">
            <v>-9.1330899999999993</v>
          </cell>
        </row>
        <row r="266">
          <cell r="A266" t="str">
            <v>Highschool Dropout</v>
          </cell>
          <cell r="B266">
            <v>7.4733099999999997</v>
          </cell>
          <cell r="C266">
            <v>2.8225799999999999</v>
          </cell>
          <cell r="D266">
            <v>-4.6507300000000003</v>
          </cell>
          <cell r="E266">
            <v>-55.847880000000004</v>
          </cell>
          <cell r="F266">
            <v>259.73334999999997</v>
          </cell>
        </row>
        <row r="267">
          <cell r="A267" t="str">
            <v>AA or PS</v>
          </cell>
          <cell r="B267">
            <v>6.22776</v>
          </cell>
          <cell r="C267">
            <v>4.4354800000000001</v>
          </cell>
          <cell r="D267">
            <v>-1.79227</v>
          </cell>
          <cell r="E267">
            <v>19.319520000000001</v>
          </cell>
          <cell r="F267">
            <v>-34.625880000000002</v>
          </cell>
        </row>
        <row r="268">
          <cell r="A268" t="str">
            <v>BA or MA+</v>
          </cell>
          <cell r="B268">
            <v>8.3629899999999999</v>
          </cell>
          <cell r="C268">
            <v>6.0483900000000004</v>
          </cell>
          <cell r="D268">
            <v>-2.3146</v>
          </cell>
          <cell r="E268">
            <v>95.613860000000003</v>
          </cell>
          <cell r="F268">
            <v>-221.30804000000001</v>
          </cell>
        </row>
        <row r="269">
          <cell r="A269" t="str">
            <v>Disabled</v>
          </cell>
          <cell r="B269">
            <v>5.2064599999999999</v>
          </cell>
          <cell r="C269">
            <v>2.8688500000000001</v>
          </cell>
          <cell r="D269">
            <v>-2.3376100000000002</v>
          </cell>
          <cell r="E269">
            <v>-32.616500000000002</v>
          </cell>
          <cell r="F269">
            <v>76.244669999999999</v>
          </cell>
        </row>
        <row r="270">
          <cell r="A270" t="str">
            <v>Veterans</v>
          </cell>
          <cell r="B270">
            <v>7.4733099999999997</v>
          </cell>
          <cell r="C270">
            <v>2.01613</v>
          </cell>
          <cell r="D270">
            <v>-5.4571800000000001</v>
          </cell>
          <cell r="E270">
            <v>-7.5927899999999999</v>
          </cell>
          <cell r="F270">
            <v>41.435200000000002</v>
          </cell>
        </row>
        <row r="271">
          <cell r="A271" t="str">
            <v>Wage Before Participation</v>
          </cell>
          <cell r="B271">
            <v>53.202849999999998</v>
          </cell>
          <cell r="C271">
            <v>59.788359999999997</v>
          </cell>
          <cell r="D271">
            <v>6.5855100000000002</v>
          </cell>
          <cell r="E271">
            <v>34.397300000000001</v>
          </cell>
          <cell r="F271">
            <v>226.52383</v>
          </cell>
        </row>
        <row r="272">
          <cell r="A272" t="str">
            <v>Coenrolled in WP</v>
          </cell>
          <cell r="B272">
            <v>8.8968000000000007</v>
          </cell>
          <cell r="C272">
            <v>8.4677399999999992</v>
          </cell>
          <cell r="D272">
            <v>-0.42906</v>
          </cell>
          <cell r="E272">
            <v>5.9249900000000002</v>
          </cell>
          <cell r="F272">
            <v>-2.5421499999999999</v>
          </cell>
        </row>
        <row r="273">
          <cell r="A273" t="str">
            <v>Limited English</v>
          </cell>
          <cell r="B273">
            <v>2.4910999999999999</v>
          </cell>
          <cell r="C273">
            <v>2.01613</v>
          </cell>
          <cell r="D273">
            <v>-0.47497</v>
          </cell>
          <cell r="E273">
            <v>-53.141570000000002</v>
          </cell>
          <cell r="F273">
            <v>25.240870000000001</v>
          </cell>
        </row>
        <row r="274">
          <cell r="A274" t="str">
            <v>Single Parent</v>
          </cell>
          <cell r="B274">
            <v>36.832740000000001</v>
          </cell>
          <cell r="C274">
            <v>47.580649999999999</v>
          </cell>
          <cell r="D274">
            <v>10.7479</v>
          </cell>
          <cell r="E274">
            <v>3.2219799999999998</v>
          </cell>
          <cell r="F274">
            <v>34.629480000000001</v>
          </cell>
        </row>
        <row r="275">
          <cell r="A275" t="str">
            <v>Low Income</v>
          </cell>
          <cell r="B275">
            <v>60.14235</v>
          </cell>
          <cell r="C275">
            <v>68.145160000000004</v>
          </cell>
          <cell r="D275">
            <v>8.0028100000000002</v>
          </cell>
          <cell r="E275">
            <v>-18.606269999999999</v>
          </cell>
          <cell r="F275">
            <v>-148.90245999999999</v>
          </cell>
        </row>
        <row r="276">
          <cell r="A276" t="str">
            <v>Homeless</v>
          </cell>
          <cell r="B276">
            <v>0.88968000000000003</v>
          </cell>
          <cell r="C276">
            <v>0.80645</v>
          </cell>
          <cell r="D276">
            <v>-8.3229999999999998E-2</v>
          </cell>
          <cell r="E276">
            <v>-20.807400000000001</v>
          </cell>
          <cell r="F276">
            <v>1.73176</v>
          </cell>
        </row>
        <row r="277">
          <cell r="A277" t="str">
            <v>Offender</v>
          </cell>
          <cell r="B277">
            <v>5.1601400000000002</v>
          </cell>
          <cell r="C277">
            <v>2.4193500000000001</v>
          </cell>
          <cell r="D277">
            <v>-2.7407900000000001</v>
          </cell>
          <cell r="E277">
            <v>-7.19658</v>
          </cell>
          <cell r="F277">
            <v>19.724309999999999</v>
          </cell>
        </row>
        <row r="278">
          <cell r="A278" t="str">
            <v>UI Claimant</v>
          </cell>
          <cell r="B278">
            <v>43.416370000000001</v>
          </cell>
          <cell r="C278">
            <v>27.419350000000001</v>
          </cell>
          <cell r="D278">
            <v>-15.997019999999999</v>
          </cell>
          <cell r="E278">
            <v>-14.54753</v>
          </cell>
          <cell r="F278">
            <v>232.71710999999999</v>
          </cell>
        </row>
        <row r="279">
          <cell r="A279" t="str">
            <v>Unemployment Rate</v>
          </cell>
          <cell r="B279">
            <v>7.75</v>
          </cell>
          <cell r="C279">
            <v>7.15</v>
          </cell>
          <cell r="D279">
            <v>-0.6</v>
          </cell>
          <cell r="E279">
            <v>-68.726799999999997</v>
          </cell>
          <cell r="F279">
            <v>41.236080000000001</v>
          </cell>
        </row>
        <row r="281">
          <cell r="A281" t="str">
            <v>District of Columbia</v>
          </cell>
        </row>
        <row r="282">
          <cell r="A282" t="str">
            <v>Measure</v>
          </cell>
          <cell r="B282" t="str">
            <v>Six_Months_Average_Earnings</v>
          </cell>
          <cell r="C282" t="str">
            <v>Year</v>
          </cell>
        </row>
        <row r="283">
          <cell r="A283" t="str">
            <v>State Fips Code</v>
          </cell>
          <cell r="B283">
            <v>11</v>
          </cell>
          <cell r="C283">
            <v>2011</v>
          </cell>
        </row>
        <row r="284">
          <cell r="A284" t="str">
            <v>Actual Outcome</v>
          </cell>
          <cell r="B284">
            <v>13013</v>
          </cell>
          <cell r="C284">
            <v>2011</v>
          </cell>
        </row>
        <row r="285">
          <cell r="A285" t="str">
            <v>Total Adjustment</v>
          </cell>
          <cell r="B285">
            <v>-431.4</v>
          </cell>
          <cell r="C285">
            <v>2013</v>
          </cell>
        </row>
        <row r="286">
          <cell r="A286" t="str">
            <v>Target</v>
          </cell>
          <cell r="B286">
            <v>13102.1</v>
          </cell>
          <cell r="C286">
            <v>2013</v>
          </cell>
        </row>
        <row r="288">
          <cell r="A288" t="str">
            <v>Variables</v>
          </cell>
          <cell r="B288" t="str">
            <v>Base_Year</v>
          </cell>
          <cell r="C288" t="str">
            <v>Current_Values</v>
          </cell>
          <cell r="D288" t="str">
            <v>Difference</v>
          </cell>
          <cell r="E288" t="str">
            <v>Weights</v>
          </cell>
          <cell r="F288" t="str">
            <v>Effect_Per_Factor</v>
          </cell>
        </row>
        <row r="289">
          <cell r="A289" t="str">
            <v>Female</v>
          </cell>
          <cell r="B289">
            <v>46.852519999999998</v>
          </cell>
          <cell r="C289">
            <v>52.045450000000002</v>
          </cell>
          <cell r="D289">
            <v>5.1929400000000001</v>
          </cell>
          <cell r="E289">
            <v>-11.69441</v>
          </cell>
          <cell r="F289">
            <v>-60.728299999999997</v>
          </cell>
        </row>
        <row r="290">
          <cell r="A290" t="str">
            <v>Age 26-35</v>
          </cell>
          <cell r="B290">
            <v>22.751799999999999</v>
          </cell>
          <cell r="C290">
            <v>22.61364</v>
          </cell>
          <cell r="D290">
            <v>-0.13816000000000001</v>
          </cell>
          <cell r="E290">
            <v>33.819070000000004</v>
          </cell>
          <cell r="F290">
            <v>-4.6725199999999996</v>
          </cell>
        </row>
        <row r="291">
          <cell r="A291" t="str">
            <v>Age 36-45</v>
          </cell>
          <cell r="B291">
            <v>22.302160000000001</v>
          </cell>
          <cell r="C291">
            <v>18.63636</v>
          </cell>
          <cell r="D291">
            <v>-3.6657899999999999</v>
          </cell>
          <cell r="E291">
            <v>22.91366</v>
          </cell>
          <cell r="F291">
            <v>-83.996759999999995</v>
          </cell>
        </row>
        <row r="292">
          <cell r="A292" t="str">
            <v>Age 46-55</v>
          </cell>
          <cell r="B292">
            <v>22.841729999999998</v>
          </cell>
          <cell r="C292">
            <v>24.204550000000001</v>
          </cell>
          <cell r="D292">
            <v>1.3628199999999999</v>
          </cell>
          <cell r="E292">
            <v>22.206219999999998</v>
          </cell>
          <cell r="F292">
            <v>30.26305</v>
          </cell>
        </row>
        <row r="293">
          <cell r="A293" t="str">
            <v>Age 56-65</v>
          </cell>
          <cell r="B293">
            <v>6.9244599999999998</v>
          </cell>
          <cell r="C293">
            <v>10.11364</v>
          </cell>
          <cell r="D293">
            <v>3.1891799999999999</v>
          </cell>
          <cell r="E293">
            <v>18.176159999999999</v>
          </cell>
          <cell r="F293">
            <v>57.96696</v>
          </cell>
        </row>
        <row r="294">
          <cell r="A294" t="str">
            <v>Age 66+</v>
          </cell>
          <cell r="B294">
            <v>0.53956999999999999</v>
          </cell>
          <cell r="C294">
            <v>0.90908999999999995</v>
          </cell>
          <cell r="D294">
            <v>0.36952000000000002</v>
          </cell>
          <cell r="E294">
            <v>-54.411020000000001</v>
          </cell>
          <cell r="F294">
            <v>-20.106100000000001</v>
          </cell>
        </row>
        <row r="295">
          <cell r="A295" t="str">
            <v>Hispanic</v>
          </cell>
          <cell r="B295">
            <v>2.4231099999999999</v>
          </cell>
          <cell r="C295">
            <v>5.1344700000000003</v>
          </cell>
          <cell r="D295">
            <v>2.71136</v>
          </cell>
          <cell r="E295">
            <v>11.1523</v>
          </cell>
          <cell r="F295">
            <v>30.237909999999999</v>
          </cell>
        </row>
        <row r="296">
          <cell r="A296" t="str">
            <v>Asian</v>
          </cell>
          <cell r="B296">
            <v>0.37279000000000001</v>
          </cell>
          <cell r="C296">
            <v>0.48899999999999999</v>
          </cell>
          <cell r="D296">
            <v>0.11620999999999999</v>
          </cell>
          <cell r="E296">
            <v>86.968190000000007</v>
          </cell>
          <cell r="F296">
            <v>10.10666</v>
          </cell>
        </row>
        <row r="297">
          <cell r="A297" t="str">
            <v>African American</v>
          </cell>
          <cell r="B297">
            <v>91.98509</v>
          </cell>
          <cell r="C297">
            <v>88.264060000000001</v>
          </cell>
          <cell r="D297">
            <v>-3.7210299999999998</v>
          </cell>
          <cell r="E297">
            <v>-18.766159999999999</v>
          </cell>
          <cell r="F297">
            <v>69.829440000000005</v>
          </cell>
        </row>
        <row r="298">
          <cell r="A298" t="str">
            <v>Native Hawaiian or Pacific Islander</v>
          </cell>
          <cell r="B298">
            <v>0</v>
          </cell>
          <cell r="C298">
            <v>0.12225</v>
          </cell>
          <cell r="D298">
            <v>0.12225</v>
          </cell>
          <cell r="E298">
            <v>-25.073509999999999</v>
          </cell>
          <cell r="F298">
            <v>-3.0652200000000001</v>
          </cell>
        </row>
        <row r="299">
          <cell r="A299" t="str">
            <v>American Indian or Alaska Native</v>
          </cell>
          <cell r="B299">
            <v>0.37279000000000001</v>
          </cell>
          <cell r="C299">
            <v>0.12225</v>
          </cell>
          <cell r="D299">
            <v>-0.25053999999999998</v>
          </cell>
          <cell r="E299">
            <v>-10.92794</v>
          </cell>
          <cell r="F299">
            <v>2.73786</v>
          </cell>
        </row>
        <row r="300">
          <cell r="A300" t="str">
            <v>Multiple Races</v>
          </cell>
          <cell r="B300">
            <v>1.0251600000000001</v>
          </cell>
          <cell r="C300">
            <v>2.56724</v>
          </cell>
          <cell r="D300">
            <v>1.5420700000000001</v>
          </cell>
          <cell r="E300">
            <v>-26.682600000000001</v>
          </cell>
          <cell r="F300">
            <v>-41.146549999999998</v>
          </cell>
        </row>
        <row r="301">
          <cell r="A301" t="str">
            <v>Highschool Dropout</v>
          </cell>
          <cell r="B301">
            <v>1.3953500000000001</v>
          </cell>
          <cell r="C301">
            <v>7.5987799999999996</v>
          </cell>
          <cell r="D301">
            <v>6.2034399999999996</v>
          </cell>
          <cell r="E301">
            <v>-55.847880000000004</v>
          </cell>
          <cell r="F301">
            <v>-346.44871000000001</v>
          </cell>
        </row>
        <row r="302">
          <cell r="A302" t="str">
            <v>AA or PS</v>
          </cell>
          <cell r="B302">
            <v>3.1395300000000002</v>
          </cell>
          <cell r="C302">
            <v>2.88754</v>
          </cell>
          <cell r="D302">
            <v>-0.252</v>
          </cell>
          <cell r="E302">
            <v>19.319520000000001</v>
          </cell>
          <cell r="F302">
            <v>-4.8684599999999998</v>
          </cell>
        </row>
        <row r="303">
          <cell r="A303" t="str">
            <v>BA or MA+</v>
          </cell>
          <cell r="B303">
            <v>11.51163</v>
          </cell>
          <cell r="C303">
            <v>13.677809999999999</v>
          </cell>
          <cell r="D303">
            <v>2.1661800000000002</v>
          </cell>
          <cell r="E303">
            <v>95.613860000000003</v>
          </cell>
          <cell r="F303">
            <v>207.11716999999999</v>
          </cell>
        </row>
        <row r="304">
          <cell r="A304" t="str">
            <v>Disabled</v>
          </cell>
          <cell r="B304">
            <v>2.33813</v>
          </cell>
          <cell r="C304">
            <v>3.9772699999999999</v>
          </cell>
          <cell r="D304">
            <v>1.63914</v>
          </cell>
          <cell r="E304">
            <v>-32.616500000000002</v>
          </cell>
          <cell r="F304">
            <v>-53.46311</v>
          </cell>
        </row>
        <row r="305">
          <cell r="A305" t="str">
            <v>Veterans</v>
          </cell>
          <cell r="B305">
            <v>5.66547</v>
          </cell>
          <cell r="C305">
            <v>6.25</v>
          </cell>
          <cell r="D305">
            <v>0.58452999999999999</v>
          </cell>
          <cell r="E305">
            <v>-7.5927899999999999</v>
          </cell>
          <cell r="F305">
            <v>-4.4382299999999999</v>
          </cell>
        </row>
        <row r="306">
          <cell r="A306" t="str">
            <v>Wage Before Participation</v>
          </cell>
          <cell r="B306">
            <v>40.557549999999999</v>
          </cell>
          <cell r="C306">
            <v>37.01211</v>
          </cell>
          <cell r="D306">
            <v>-3.5454400000000001</v>
          </cell>
          <cell r="E306">
            <v>34.397300000000001</v>
          </cell>
          <cell r="F306">
            <v>-121.95358</v>
          </cell>
        </row>
        <row r="307">
          <cell r="A307" t="str">
            <v>Coenrolled in WP</v>
          </cell>
          <cell r="B307">
            <v>99.460430000000002</v>
          </cell>
          <cell r="C307">
            <v>99.545450000000002</v>
          </cell>
          <cell r="D307">
            <v>8.5019999999999998E-2</v>
          </cell>
          <cell r="E307">
            <v>5.9249900000000002</v>
          </cell>
          <cell r="F307">
            <v>0.50375999999999999</v>
          </cell>
        </row>
        <row r="308">
          <cell r="A308" t="str">
            <v>Limited English</v>
          </cell>
          <cell r="B308">
            <v>0.34883999999999998</v>
          </cell>
          <cell r="C308">
            <v>1.8237099999999999</v>
          </cell>
          <cell r="D308">
            <v>1.4748699999999999</v>
          </cell>
          <cell r="E308">
            <v>-53.141570000000002</v>
          </cell>
          <cell r="F308">
            <v>-78.376949999999994</v>
          </cell>
        </row>
        <row r="309">
          <cell r="A309" t="str">
            <v>Single Parent</v>
          </cell>
          <cell r="B309">
            <v>13.720929999999999</v>
          </cell>
          <cell r="C309">
            <v>15.653499999999999</v>
          </cell>
          <cell r="D309">
            <v>1.9325699999999999</v>
          </cell>
          <cell r="E309">
            <v>3.2219799999999998</v>
          </cell>
          <cell r="F309">
            <v>6.22668</v>
          </cell>
        </row>
        <row r="310">
          <cell r="A310" t="str">
            <v>Low Income</v>
          </cell>
          <cell r="B310">
            <v>82.209299999999999</v>
          </cell>
          <cell r="C310">
            <v>84.954409999999996</v>
          </cell>
          <cell r="D310">
            <v>2.7450999999999999</v>
          </cell>
          <cell r="E310">
            <v>-18.606269999999999</v>
          </cell>
          <cell r="F310">
            <v>-51.076149999999998</v>
          </cell>
        </row>
        <row r="311">
          <cell r="A311" t="str">
            <v>Homeless</v>
          </cell>
          <cell r="B311">
            <v>2.9069799999999999</v>
          </cell>
          <cell r="C311">
            <v>4.4072899999999997</v>
          </cell>
          <cell r="D311">
            <v>1.5003200000000001</v>
          </cell>
          <cell r="E311">
            <v>-20.807400000000001</v>
          </cell>
          <cell r="F311">
            <v>-31.21772</v>
          </cell>
        </row>
        <row r="312">
          <cell r="A312" t="str">
            <v>Offender</v>
          </cell>
          <cell r="B312">
            <v>16.976739999999999</v>
          </cell>
          <cell r="C312">
            <v>12.006080000000001</v>
          </cell>
          <cell r="D312">
            <v>-4.9706700000000001</v>
          </cell>
          <cell r="E312">
            <v>-7.19658</v>
          </cell>
          <cell r="F312">
            <v>35.771810000000002</v>
          </cell>
        </row>
        <row r="313">
          <cell r="A313" t="str">
            <v>UI Claimant</v>
          </cell>
          <cell r="B313">
            <v>28.25581</v>
          </cell>
          <cell r="C313">
            <v>31.610939999999999</v>
          </cell>
          <cell r="D313">
            <v>3.3551299999999999</v>
          </cell>
          <cell r="E313">
            <v>-14.54753</v>
          </cell>
          <cell r="F313">
            <v>-48.808839999999996</v>
          </cell>
        </row>
        <row r="314">
          <cell r="A314" t="str">
            <v>Unemployment Rate</v>
          </cell>
          <cell r="B314">
            <v>9.9499999999999993</v>
          </cell>
          <cell r="C314">
            <v>8.9</v>
          </cell>
          <cell r="D314">
            <v>-1.05</v>
          </cell>
          <cell r="E314">
            <v>-68.726799999999997</v>
          </cell>
          <cell r="F314">
            <v>72.163139999999999</v>
          </cell>
        </row>
        <row r="316">
          <cell r="A316" t="str">
            <v xml:space="preserve">Florida             </v>
          </cell>
        </row>
        <row r="317">
          <cell r="A317" t="str">
            <v>Measure</v>
          </cell>
          <cell r="B317" t="str">
            <v>Six_Months_Average_Earnings</v>
          </cell>
          <cell r="C317" t="str">
            <v>Year</v>
          </cell>
        </row>
        <row r="318">
          <cell r="A318" t="str">
            <v>State Fips Code</v>
          </cell>
          <cell r="B318">
            <v>12</v>
          </cell>
          <cell r="C318">
            <v>2011</v>
          </cell>
        </row>
        <row r="319">
          <cell r="A319" t="str">
            <v>Actual Outcome</v>
          </cell>
          <cell r="B319">
            <v>20479</v>
          </cell>
          <cell r="C319">
            <v>2011</v>
          </cell>
        </row>
        <row r="320">
          <cell r="A320" t="str">
            <v>Total Adjustment</v>
          </cell>
          <cell r="B320">
            <v>-1757.5</v>
          </cell>
          <cell r="C320">
            <v>2013</v>
          </cell>
        </row>
        <row r="321">
          <cell r="A321" t="str">
            <v>Target</v>
          </cell>
          <cell r="B321">
            <v>19540.599999999999</v>
          </cell>
          <cell r="C321">
            <v>2013</v>
          </cell>
        </row>
        <row r="323">
          <cell r="A323" t="str">
            <v>Variables</v>
          </cell>
          <cell r="B323" t="str">
            <v>Base_Year</v>
          </cell>
          <cell r="C323" t="str">
            <v>Current_Values</v>
          </cell>
          <cell r="D323" t="str">
            <v>Difference</v>
          </cell>
          <cell r="E323" t="str">
            <v>Weights</v>
          </cell>
          <cell r="F323" t="str">
            <v>Effect_Per_Factor</v>
          </cell>
        </row>
        <row r="324">
          <cell r="A324" t="str">
            <v>Female</v>
          </cell>
          <cell r="B324">
            <v>58.427410000000002</v>
          </cell>
          <cell r="C324">
            <v>60.657229999999998</v>
          </cell>
          <cell r="D324">
            <v>2.2298200000000001</v>
          </cell>
          <cell r="E324">
            <v>-11.69441</v>
          </cell>
          <cell r="F324">
            <v>-26.076370000000001</v>
          </cell>
        </row>
        <row r="325">
          <cell r="A325" t="str">
            <v>Age 26-35</v>
          </cell>
          <cell r="B325">
            <v>27.443269999999998</v>
          </cell>
          <cell r="C325">
            <v>29.204039999999999</v>
          </cell>
          <cell r="D325">
            <v>1.7607699999999999</v>
          </cell>
          <cell r="E325">
            <v>33.819070000000004</v>
          </cell>
          <cell r="F325">
            <v>59.547609999999999</v>
          </cell>
        </row>
        <row r="326">
          <cell r="A326" t="str">
            <v>Age 36-45</v>
          </cell>
          <cell r="B326">
            <v>23.63439</v>
          </cell>
          <cell r="C326">
            <v>22.491589999999999</v>
          </cell>
          <cell r="D326">
            <v>-1.1428</v>
          </cell>
          <cell r="E326">
            <v>22.91366</v>
          </cell>
          <cell r="F326">
            <v>-26.185770000000002</v>
          </cell>
        </row>
        <row r="327">
          <cell r="A327" t="str">
            <v>Age 46-55</v>
          </cell>
          <cell r="B327">
            <v>20.79485</v>
          </cell>
          <cell r="C327">
            <v>17.684979999999999</v>
          </cell>
          <cell r="D327">
            <v>-3.1098699999999999</v>
          </cell>
          <cell r="E327">
            <v>22.206219999999998</v>
          </cell>
          <cell r="F327">
            <v>-69.058400000000006</v>
          </cell>
        </row>
        <row r="328">
          <cell r="A328" t="str">
            <v>Age 56-65</v>
          </cell>
          <cell r="B328">
            <v>9.1515599999999999</v>
          </cell>
          <cell r="C328">
            <v>7.3430499999999999</v>
          </cell>
          <cell r="D328">
            <v>-1.8085100000000001</v>
          </cell>
          <cell r="E328">
            <v>18.176159999999999</v>
          </cell>
          <cell r="F328">
            <v>-32.87171</v>
          </cell>
        </row>
        <row r="329">
          <cell r="A329" t="str">
            <v>Age 66+</v>
          </cell>
          <cell r="B329">
            <v>1.1289800000000001</v>
          </cell>
          <cell r="C329">
            <v>0.81277999999999995</v>
          </cell>
          <cell r="D329">
            <v>-0.31619999999999998</v>
          </cell>
          <cell r="E329">
            <v>-54.411020000000001</v>
          </cell>
          <cell r="F329">
            <v>17.20459</v>
          </cell>
        </row>
        <row r="330">
          <cell r="A330" t="str">
            <v>Hispanic</v>
          </cell>
          <cell r="B330">
            <v>19.33409</v>
          </cell>
          <cell r="C330">
            <v>20.14415</v>
          </cell>
          <cell r="D330">
            <v>0.81005000000000005</v>
          </cell>
          <cell r="E330">
            <v>11.1523</v>
          </cell>
          <cell r="F330">
            <v>9.0339700000000001</v>
          </cell>
        </row>
        <row r="331">
          <cell r="A331" t="str">
            <v>Asian</v>
          </cell>
          <cell r="B331">
            <v>2.2958099999999999</v>
          </cell>
          <cell r="C331">
            <v>1.8680600000000001</v>
          </cell>
          <cell r="D331">
            <v>-0.42775000000000002</v>
          </cell>
          <cell r="E331">
            <v>86.968190000000007</v>
          </cell>
          <cell r="F331">
            <v>-37.200809999999997</v>
          </cell>
        </row>
        <row r="332">
          <cell r="A332" t="str">
            <v>African American</v>
          </cell>
          <cell r="B332">
            <v>23.318709999999999</v>
          </cell>
          <cell r="C332">
            <v>27.82967</v>
          </cell>
          <cell r="D332">
            <v>4.5109599999999999</v>
          </cell>
          <cell r="E332">
            <v>-18.766159999999999</v>
          </cell>
          <cell r="F332">
            <v>-84.653379999999999</v>
          </cell>
        </row>
        <row r="333">
          <cell r="A333" t="str">
            <v>Native Hawaiian or Pacific Islander</v>
          </cell>
          <cell r="B333">
            <v>0.30651</v>
          </cell>
          <cell r="C333">
            <v>0.21328</v>
          </cell>
          <cell r="D333">
            <v>-9.3229999999999993E-2</v>
          </cell>
          <cell r="E333">
            <v>-25.073509999999999</v>
          </cell>
          <cell r="F333">
            <v>2.33751</v>
          </cell>
        </row>
        <row r="334">
          <cell r="A334" t="str">
            <v>American Indian or Alaska Native</v>
          </cell>
          <cell r="B334">
            <v>0.44474000000000002</v>
          </cell>
          <cell r="C334">
            <v>0.33095999999999998</v>
          </cell>
          <cell r="D334">
            <v>-0.11378000000000001</v>
          </cell>
          <cell r="E334">
            <v>-10.92794</v>
          </cell>
          <cell r="F334">
            <v>1.2434099999999999</v>
          </cell>
        </row>
        <row r="335">
          <cell r="A335" t="str">
            <v>Multiple Races</v>
          </cell>
          <cell r="B335">
            <v>0.92554000000000003</v>
          </cell>
          <cell r="C335">
            <v>1.27969</v>
          </cell>
          <cell r="D335">
            <v>0.35415999999999997</v>
          </cell>
          <cell r="E335">
            <v>-26.682600000000001</v>
          </cell>
          <cell r="F335">
            <v>-9.4498499999999996</v>
          </cell>
        </row>
        <row r="336">
          <cell r="A336" t="str">
            <v>Highschool Dropout</v>
          </cell>
          <cell r="B336">
            <v>4.55891</v>
          </cell>
          <cell r="C336">
            <v>5.0242500000000003</v>
          </cell>
          <cell r="D336">
            <v>0.46533999999999998</v>
          </cell>
          <cell r="E336">
            <v>-55.847880000000004</v>
          </cell>
          <cell r="F336">
            <v>-25.988040000000002</v>
          </cell>
        </row>
        <row r="337">
          <cell r="A337" t="str">
            <v>AA or PS</v>
          </cell>
          <cell r="B337">
            <v>14.63062</v>
          </cell>
          <cell r="C337">
            <v>16.20956</v>
          </cell>
          <cell r="D337">
            <v>1.57894</v>
          </cell>
          <cell r="E337">
            <v>19.319520000000001</v>
          </cell>
          <cell r="F337">
            <v>30.504359999999998</v>
          </cell>
        </row>
        <row r="338">
          <cell r="A338" t="str">
            <v>BA or MA+</v>
          </cell>
          <cell r="B338">
            <v>21.557790000000001</v>
          </cell>
          <cell r="C338">
            <v>16.996580000000002</v>
          </cell>
          <cell r="D338">
            <v>-4.56121</v>
          </cell>
          <cell r="E338">
            <v>95.613860000000003</v>
          </cell>
          <cell r="F338">
            <v>-436.11493999999999</v>
          </cell>
        </row>
        <row r="339">
          <cell r="A339" t="str">
            <v>Disabled</v>
          </cell>
          <cell r="B339">
            <v>2.1154099999999998</v>
          </cell>
          <cell r="C339">
            <v>2.8657499999999998</v>
          </cell>
          <cell r="D339">
            <v>0.75034000000000001</v>
          </cell>
          <cell r="E339">
            <v>-32.616500000000002</v>
          </cell>
          <cell r="F339">
            <v>-24.473610000000001</v>
          </cell>
        </row>
        <row r="340">
          <cell r="A340" t="str">
            <v>Veterans</v>
          </cell>
          <cell r="B340">
            <v>4.1966000000000001</v>
          </cell>
          <cell r="C340">
            <v>4.9047099999999997</v>
          </cell>
          <cell r="D340">
            <v>0.70811000000000002</v>
          </cell>
          <cell r="E340">
            <v>-7.5927899999999999</v>
          </cell>
          <cell r="F340">
            <v>-5.3765000000000001</v>
          </cell>
        </row>
        <row r="341">
          <cell r="A341" t="str">
            <v>Wage Before Participation</v>
          </cell>
          <cell r="B341">
            <v>71.547499999999999</v>
          </cell>
          <cell r="C341">
            <v>61.991160000000001</v>
          </cell>
          <cell r="D341">
            <v>-9.5563300000000009</v>
          </cell>
          <cell r="E341">
            <v>34.397300000000001</v>
          </cell>
          <cell r="F341">
            <v>-328.71204999999998</v>
          </cell>
        </row>
        <row r="342">
          <cell r="A342" t="str">
            <v>Coenrolled in WP</v>
          </cell>
          <cell r="B342">
            <v>58.803739999999998</v>
          </cell>
          <cell r="C342">
            <v>72.785870000000003</v>
          </cell>
          <cell r="D342">
            <v>13.98213</v>
          </cell>
          <cell r="E342">
            <v>5.9249900000000002</v>
          </cell>
          <cell r="F342">
            <v>82.84402</v>
          </cell>
        </row>
        <row r="343">
          <cell r="A343" t="str">
            <v>Limited English</v>
          </cell>
          <cell r="B343">
            <v>1.1644000000000001</v>
          </cell>
          <cell r="C343">
            <v>1.1209199999999999</v>
          </cell>
          <cell r="D343">
            <v>-4.3479999999999998E-2</v>
          </cell>
          <cell r="E343">
            <v>-53.141570000000002</v>
          </cell>
          <cell r="F343">
            <v>2.3106599999999999</v>
          </cell>
        </row>
        <row r="344">
          <cell r="A344" t="str">
            <v>Single Parent</v>
          </cell>
          <cell r="B344">
            <v>10.64404</v>
          </cell>
          <cell r="C344">
            <v>14.874000000000001</v>
          </cell>
          <cell r="D344">
            <v>4.2299600000000002</v>
          </cell>
          <cell r="E344">
            <v>3.2219799999999998</v>
          </cell>
          <cell r="F344">
            <v>13.628819999999999</v>
          </cell>
        </row>
        <row r="345">
          <cell r="A345" t="str">
            <v>Low Income</v>
          </cell>
          <cell r="B345">
            <v>43.062959999999997</v>
          </cell>
          <cell r="C345">
            <v>96.915490000000005</v>
          </cell>
          <cell r="D345">
            <v>53.852539999999998</v>
          </cell>
          <cell r="E345">
            <v>-18.606269999999999</v>
          </cell>
          <cell r="F345">
            <v>-1001.99464</v>
          </cell>
        </row>
        <row r="346">
          <cell r="A346" t="str">
            <v>Homeless</v>
          </cell>
          <cell r="B346">
            <v>0.51970000000000005</v>
          </cell>
          <cell r="C346">
            <v>0.97782000000000002</v>
          </cell>
          <cell r="D346">
            <v>0.45812000000000003</v>
          </cell>
          <cell r="E346">
            <v>-20.807400000000001</v>
          </cell>
          <cell r="F346">
            <v>-9.5322399999999998</v>
          </cell>
        </row>
        <row r="347">
          <cell r="A347" t="str">
            <v>Offender</v>
          </cell>
          <cell r="B347">
            <v>3.0984799999999999</v>
          </cell>
          <cell r="C347">
            <v>5.8351199999999999</v>
          </cell>
          <cell r="D347">
            <v>2.73664</v>
          </cell>
          <cell r="E347">
            <v>-7.19658</v>
          </cell>
          <cell r="F347">
            <v>-19.694469999999999</v>
          </cell>
        </row>
        <row r="348">
          <cell r="A348" t="str">
            <v>UI Claimant</v>
          </cell>
          <cell r="B348">
            <v>4.6641700000000004</v>
          </cell>
          <cell r="C348">
            <v>5.78742</v>
          </cell>
          <cell r="D348">
            <v>1.1232599999999999</v>
          </cell>
          <cell r="E348">
            <v>-14.54753</v>
          </cell>
          <cell r="F348">
            <v>-16.340610000000002</v>
          </cell>
        </row>
        <row r="349">
          <cell r="A349" t="str">
            <v>Unemployment Rate</v>
          </cell>
          <cell r="B349">
            <v>11.091699999999999</v>
          </cell>
          <cell r="C349">
            <v>8.5083000000000002</v>
          </cell>
          <cell r="D349">
            <v>-2.5834000000000001</v>
          </cell>
          <cell r="E349">
            <v>-68.726799999999997</v>
          </cell>
          <cell r="F349">
            <v>177.54882000000001</v>
          </cell>
        </row>
        <row r="351">
          <cell r="A351" t="str">
            <v xml:space="preserve">Georgia             </v>
          </cell>
        </row>
        <row r="352">
          <cell r="A352" t="str">
            <v>Measure</v>
          </cell>
          <cell r="B352" t="str">
            <v>Six_Months_Average_Earnings</v>
          </cell>
          <cell r="C352" t="str">
            <v>Year</v>
          </cell>
        </row>
        <row r="353">
          <cell r="A353" t="str">
            <v>State Fips Code</v>
          </cell>
          <cell r="B353">
            <v>13</v>
          </cell>
          <cell r="C353">
            <v>2011</v>
          </cell>
        </row>
        <row r="354">
          <cell r="A354" t="str">
            <v>Actual Outcome</v>
          </cell>
          <cell r="B354">
            <v>12229</v>
          </cell>
          <cell r="C354">
            <v>2011</v>
          </cell>
        </row>
        <row r="355">
          <cell r="A355" t="str">
            <v>Total Adjustment</v>
          </cell>
          <cell r="B355">
            <v>184.6</v>
          </cell>
          <cell r="C355">
            <v>2013</v>
          </cell>
        </row>
        <row r="356">
          <cell r="A356" t="str">
            <v>Target</v>
          </cell>
          <cell r="B356">
            <v>12902.7</v>
          </cell>
          <cell r="C356">
            <v>2013</v>
          </cell>
        </row>
        <row r="358">
          <cell r="A358" t="str">
            <v>Variables</v>
          </cell>
          <cell r="B358" t="str">
            <v>Base_Year</v>
          </cell>
          <cell r="C358" t="str">
            <v>Current_Values</v>
          </cell>
          <cell r="D358" t="str">
            <v>Difference</v>
          </cell>
          <cell r="E358" t="str">
            <v>Weights</v>
          </cell>
          <cell r="F358" t="str">
            <v>Effect_Per_Factor</v>
          </cell>
        </row>
        <row r="359">
          <cell r="A359" t="str">
            <v>Female</v>
          </cell>
          <cell r="B359">
            <v>58.730159999999998</v>
          </cell>
          <cell r="C359">
            <v>60.760350000000003</v>
          </cell>
          <cell r="D359">
            <v>2.0301900000000002</v>
          </cell>
          <cell r="E359">
            <v>-11.69441</v>
          </cell>
          <cell r="F359">
            <v>-23.741910000000001</v>
          </cell>
        </row>
        <row r="360">
          <cell r="A360" t="str">
            <v>Age 26-35</v>
          </cell>
          <cell r="B360">
            <v>32.347279999999998</v>
          </cell>
          <cell r="C360">
            <v>33.310699999999997</v>
          </cell>
          <cell r="D360">
            <v>0.96342000000000005</v>
          </cell>
          <cell r="E360">
            <v>33.819070000000004</v>
          </cell>
          <cell r="F360">
            <v>32.58202</v>
          </cell>
        </row>
        <row r="361">
          <cell r="A361" t="str">
            <v>Age 36-45</v>
          </cell>
          <cell r="B361">
            <v>22.174119999999998</v>
          </cell>
          <cell r="C361">
            <v>22.06382</v>
          </cell>
          <cell r="D361">
            <v>-0.11031000000000001</v>
          </cell>
          <cell r="E361">
            <v>22.91366</v>
          </cell>
          <cell r="F361">
            <v>-2.5275300000000001</v>
          </cell>
        </row>
        <row r="362">
          <cell r="A362" t="str">
            <v>Age 46-55</v>
          </cell>
          <cell r="B362">
            <v>13.516109999999999</v>
          </cell>
          <cell r="C362">
            <v>13.03462</v>
          </cell>
          <cell r="D362">
            <v>-0.48148999999999997</v>
          </cell>
          <cell r="E362">
            <v>22.206219999999998</v>
          </cell>
          <cell r="F362">
            <v>-10.692080000000001</v>
          </cell>
        </row>
        <row r="363">
          <cell r="A363" t="str">
            <v>Age 56-65</v>
          </cell>
          <cell r="B363">
            <v>3.3910499999999999</v>
          </cell>
          <cell r="C363">
            <v>3.8470200000000001</v>
          </cell>
          <cell r="D363">
            <v>0.45596999999999999</v>
          </cell>
          <cell r="E363">
            <v>18.176159999999999</v>
          </cell>
          <cell r="F363">
            <v>8.2878000000000007</v>
          </cell>
        </row>
        <row r="364">
          <cell r="A364" t="str">
            <v>Age 66+</v>
          </cell>
          <cell r="B364">
            <v>0.3367</v>
          </cell>
          <cell r="C364">
            <v>0.27155000000000001</v>
          </cell>
          <cell r="D364">
            <v>-6.515E-2</v>
          </cell>
          <cell r="E364">
            <v>-54.411020000000001</v>
          </cell>
          <cell r="F364">
            <v>3.5446399999999998</v>
          </cell>
        </row>
        <row r="365">
          <cell r="A365" t="str">
            <v>Hispanic</v>
          </cell>
          <cell r="B365">
            <v>2.6486900000000002</v>
          </cell>
          <cell r="C365">
            <v>2.7223199999999999</v>
          </cell>
          <cell r="D365">
            <v>7.3639999999999997E-2</v>
          </cell>
          <cell r="E365">
            <v>11.1523</v>
          </cell>
          <cell r="F365">
            <v>0.82120000000000004</v>
          </cell>
        </row>
        <row r="366">
          <cell r="A366" t="str">
            <v>Asian</v>
          </cell>
          <cell r="B366">
            <v>0.81869000000000003</v>
          </cell>
          <cell r="C366">
            <v>0.65788999999999997</v>
          </cell>
          <cell r="D366">
            <v>-0.16078999999999999</v>
          </cell>
          <cell r="E366">
            <v>86.968190000000007</v>
          </cell>
          <cell r="F366">
            <v>-13.98366</v>
          </cell>
        </row>
        <row r="367">
          <cell r="A367" t="str">
            <v>African American</v>
          </cell>
          <cell r="B367">
            <v>61.088369999999998</v>
          </cell>
          <cell r="C367">
            <v>60.730490000000003</v>
          </cell>
          <cell r="D367">
            <v>-0.35787999999999998</v>
          </cell>
          <cell r="E367">
            <v>-18.766159999999999</v>
          </cell>
          <cell r="F367">
            <v>6.7160299999999999</v>
          </cell>
        </row>
        <row r="368">
          <cell r="A368" t="str">
            <v>Native Hawaiian or Pacific Islander</v>
          </cell>
          <cell r="B368">
            <v>9.6320000000000003E-2</v>
          </cell>
          <cell r="C368">
            <v>9.0740000000000001E-2</v>
          </cell>
          <cell r="D368">
            <v>-5.5700000000000003E-3</v>
          </cell>
          <cell r="E368">
            <v>-25.073509999999999</v>
          </cell>
          <cell r="F368">
            <v>0.13969999999999999</v>
          </cell>
        </row>
        <row r="369">
          <cell r="A369" t="str">
            <v>American Indian or Alaska Native</v>
          </cell>
          <cell r="B369">
            <v>7.2239999999999999E-2</v>
          </cell>
          <cell r="C369">
            <v>0.22686000000000001</v>
          </cell>
          <cell r="D369">
            <v>0.15462000000000001</v>
          </cell>
          <cell r="E369">
            <v>-10.92794</v>
          </cell>
          <cell r="F369">
            <v>-1.68971</v>
          </cell>
        </row>
        <row r="370">
          <cell r="A370" t="str">
            <v>Multiple Races</v>
          </cell>
          <cell r="B370">
            <v>0.84275999999999995</v>
          </cell>
          <cell r="C370">
            <v>0.68057999999999996</v>
          </cell>
          <cell r="D370">
            <v>-0.16217999999999999</v>
          </cell>
          <cell r="E370">
            <v>-26.682600000000001</v>
          </cell>
          <cell r="F370">
            <v>4.3274800000000004</v>
          </cell>
        </row>
        <row r="371">
          <cell r="A371" t="str">
            <v>Highschool Dropout</v>
          </cell>
          <cell r="B371">
            <v>7.1744199999999996</v>
          </cell>
          <cell r="C371">
            <v>7.0517599999999998</v>
          </cell>
          <cell r="D371">
            <v>-0.12266000000000001</v>
          </cell>
          <cell r="E371">
            <v>-55.847880000000004</v>
          </cell>
          <cell r="F371">
            <v>6.8502299999999998</v>
          </cell>
        </row>
        <row r="372">
          <cell r="A372" t="str">
            <v>AA or PS</v>
          </cell>
          <cell r="B372">
            <v>6.0566700000000004</v>
          </cell>
          <cell r="C372">
            <v>7.0267600000000003</v>
          </cell>
          <cell r="D372">
            <v>0.97009000000000001</v>
          </cell>
          <cell r="E372">
            <v>19.319520000000001</v>
          </cell>
          <cell r="F372">
            <v>18.74166</v>
          </cell>
        </row>
        <row r="373">
          <cell r="A373" t="str">
            <v>BA or MA+</v>
          </cell>
          <cell r="B373">
            <v>4.05511</v>
          </cell>
          <cell r="C373">
            <v>5.6764200000000002</v>
          </cell>
          <cell r="D373">
            <v>1.62131</v>
          </cell>
          <cell r="E373">
            <v>95.613860000000003</v>
          </cell>
          <cell r="F373">
            <v>155.01982000000001</v>
          </cell>
        </row>
        <row r="374">
          <cell r="A374" t="str">
            <v>Disabled</v>
          </cell>
          <cell r="B374">
            <v>2.23665</v>
          </cell>
          <cell r="C374">
            <v>2.5797699999999999</v>
          </cell>
          <cell r="D374">
            <v>0.34311999999999998</v>
          </cell>
          <cell r="E374">
            <v>-32.616500000000002</v>
          </cell>
          <cell r="F374">
            <v>-11.191269999999999</v>
          </cell>
        </row>
        <row r="375">
          <cell r="A375" t="str">
            <v>Veterans</v>
          </cell>
          <cell r="B375">
            <v>6.7580600000000004</v>
          </cell>
          <cell r="C375">
            <v>6.2457599999999998</v>
          </cell>
          <cell r="D375">
            <v>-0.51229999999999998</v>
          </cell>
          <cell r="E375">
            <v>-7.5927899999999999</v>
          </cell>
          <cell r="F375">
            <v>3.88978</v>
          </cell>
        </row>
        <row r="376">
          <cell r="A376" t="str">
            <v>Wage Before Participation</v>
          </cell>
          <cell r="B376">
            <v>42.771230000000003</v>
          </cell>
          <cell r="C376">
            <v>41.149720000000002</v>
          </cell>
          <cell r="D376">
            <v>-1.62151</v>
          </cell>
          <cell r="E376">
            <v>34.397300000000001</v>
          </cell>
          <cell r="F376">
            <v>-55.775399999999998</v>
          </cell>
        </row>
        <row r="377">
          <cell r="A377" t="str">
            <v>Coenrolled in WP</v>
          </cell>
          <cell r="B377">
            <v>34.848480000000002</v>
          </cell>
          <cell r="C377">
            <v>31.70401</v>
          </cell>
          <cell r="D377">
            <v>-3.1444800000000002</v>
          </cell>
          <cell r="E377">
            <v>5.9249900000000002</v>
          </cell>
          <cell r="F377">
            <v>-18.63101</v>
          </cell>
        </row>
        <row r="378">
          <cell r="A378" t="str">
            <v>Limited English</v>
          </cell>
          <cell r="B378">
            <v>0.31192999999999999</v>
          </cell>
          <cell r="C378">
            <v>0.15004000000000001</v>
          </cell>
          <cell r="D378">
            <v>-0.16189000000000001</v>
          </cell>
          <cell r="E378">
            <v>-53.141570000000002</v>
          </cell>
          <cell r="F378">
            <v>8.6032899999999994</v>
          </cell>
        </row>
        <row r="379">
          <cell r="A379" t="str">
            <v>Single Parent</v>
          </cell>
          <cell r="B379">
            <v>24.486609999999999</v>
          </cell>
          <cell r="C379">
            <v>24.931229999999999</v>
          </cell>
          <cell r="D379">
            <v>0.44462000000000002</v>
          </cell>
          <cell r="E379">
            <v>3.2219799999999998</v>
          </cell>
          <cell r="F379">
            <v>1.43255</v>
          </cell>
        </row>
        <row r="380">
          <cell r="A380" t="str">
            <v>Low Income</v>
          </cell>
          <cell r="B380">
            <v>66.987260000000006</v>
          </cell>
          <cell r="C380">
            <v>71.517880000000005</v>
          </cell>
          <cell r="D380">
            <v>4.5306199999999999</v>
          </cell>
          <cell r="E380">
            <v>-18.606269999999999</v>
          </cell>
          <cell r="F380">
            <v>-84.29786</v>
          </cell>
        </row>
        <row r="381">
          <cell r="A381" t="str">
            <v>Homeless</v>
          </cell>
          <cell r="B381">
            <v>3.5612200000000001</v>
          </cell>
          <cell r="C381">
            <v>1.40035</v>
          </cell>
          <cell r="D381">
            <v>-2.1608700000000001</v>
          </cell>
          <cell r="E381">
            <v>-20.807400000000001</v>
          </cell>
          <cell r="F381">
            <v>44.962020000000003</v>
          </cell>
        </row>
        <row r="382">
          <cell r="A382" t="str">
            <v>Offender</v>
          </cell>
          <cell r="B382">
            <v>8.5001300000000004</v>
          </cell>
          <cell r="C382">
            <v>9.4273600000000002</v>
          </cell>
          <cell r="D382">
            <v>0.92723</v>
          </cell>
          <cell r="E382">
            <v>-7.19658</v>
          </cell>
          <cell r="F382">
            <v>-6.6728699999999996</v>
          </cell>
        </row>
        <row r="383">
          <cell r="A383" t="str">
            <v>UI Claimant</v>
          </cell>
          <cell r="B383">
            <v>30.75123</v>
          </cell>
          <cell r="C383">
            <v>27.806950000000001</v>
          </cell>
          <cell r="D383">
            <v>-2.94428</v>
          </cell>
          <cell r="E383">
            <v>-14.54753</v>
          </cell>
          <cell r="F383">
            <v>42.832050000000002</v>
          </cell>
        </row>
        <row r="384">
          <cell r="A384" t="str">
            <v>Unemployment Rate</v>
          </cell>
          <cell r="B384">
            <v>10.1</v>
          </cell>
          <cell r="C384">
            <v>9.0083000000000002</v>
          </cell>
          <cell r="D384">
            <v>-1.0916999999999999</v>
          </cell>
          <cell r="E384">
            <v>-68.726799999999997</v>
          </cell>
          <cell r="F384">
            <v>75.029049999999998</v>
          </cell>
        </row>
        <row r="386">
          <cell r="A386" t="str">
            <v xml:space="preserve">Hawaii              </v>
          </cell>
        </row>
        <row r="387">
          <cell r="A387" t="str">
            <v>Measure</v>
          </cell>
          <cell r="B387" t="str">
            <v>Six_Months_Average_Earnings</v>
          </cell>
          <cell r="C387" t="str">
            <v>Year</v>
          </cell>
        </row>
        <row r="388">
          <cell r="A388" t="str">
            <v>State Fips Code</v>
          </cell>
          <cell r="B388">
            <v>15</v>
          </cell>
          <cell r="C388">
            <v>2011</v>
          </cell>
        </row>
        <row r="389">
          <cell r="A389" t="str">
            <v>Actual Outcome</v>
          </cell>
          <cell r="B389">
            <v>11106</v>
          </cell>
          <cell r="C389">
            <v>2011</v>
          </cell>
        </row>
        <row r="390">
          <cell r="A390" t="str">
            <v>Total Adjustment</v>
          </cell>
          <cell r="B390">
            <v>-612.1</v>
          </cell>
          <cell r="C390">
            <v>2013</v>
          </cell>
        </row>
        <row r="391">
          <cell r="A391" t="str">
            <v>Target</v>
          </cell>
          <cell r="B391">
            <v>10938.1</v>
          </cell>
          <cell r="C391">
            <v>2013</v>
          </cell>
        </row>
        <row r="393">
          <cell r="A393" t="str">
            <v>Variables</v>
          </cell>
          <cell r="B393" t="str">
            <v>Base_Year</v>
          </cell>
          <cell r="C393" t="str">
            <v>Current_Values</v>
          </cell>
          <cell r="D393" t="str">
            <v>Difference</v>
          </cell>
          <cell r="E393" t="str">
            <v>Weights</v>
          </cell>
          <cell r="F393" t="str">
            <v>Effect_Per_Factor</v>
          </cell>
        </row>
        <row r="394">
          <cell r="A394" t="str">
            <v>Female</v>
          </cell>
          <cell r="B394">
            <v>76.481840000000005</v>
          </cell>
          <cell r="C394">
            <v>71.590909999999994</v>
          </cell>
          <cell r="D394">
            <v>-4.89093</v>
          </cell>
          <cell r="E394">
            <v>-11.69441</v>
          </cell>
          <cell r="F394">
            <v>57.196480000000001</v>
          </cell>
        </row>
        <row r="395">
          <cell r="A395" t="str">
            <v>Age 26-35</v>
          </cell>
          <cell r="B395">
            <v>26.577439999999999</v>
          </cell>
          <cell r="C395">
            <v>27.840910000000001</v>
          </cell>
          <cell r="D395">
            <v>1.2634700000000001</v>
          </cell>
          <cell r="E395">
            <v>33.819070000000004</v>
          </cell>
          <cell r="F395">
            <v>42.729430000000001</v>
          </cell>
        </row>
        <row r="396">
          <cell r="A396" t="str">
            <v>Age 36-45</v>
          </cell>
          <cell r="B396">
            <v>23.32696</v>
          </cell>
          <cell r="C396">
            <v>14.772729999999999</v>
          </cell>
          <cell r="D396">
            <v>-8.5542300000000004</v>
          </cell>
          <cell r="E396">
            <v>22.91366</v>
          </cell>
          <cell r="F396">
            <v>-196.00873999999999</v>
          </cell>
        </row>
        <row r="397">
          <cell r="A397" t="str">
            <v>Age 46-55</v>
          </cell>
          <cell r="B397">
            <v>11.66348</v>
          </cell>
          <cell r="C397">
            <v>18.75</v>
          </cell>
          <cell r="D397">
            <v>7.0865200000000002</v>
          </cell>
          <cell r="E397">
            <v>22.206219999999998</v>
          </cell>
          <cell r="F397">
            <v>157.36479</v>
          </cell>
        </row>
        <row r="398">
          <cell r="A398" t="str">
            <v>Age 56-65</v>
          </cell>
          <cell r="B398">
            <v>2.67686</v>
          </cell>
          <cell r="C398">
            <v>8.5227299999999993</v>
          </cell>
          <cell r="D398">
            <v>5.8458600000000001</v>
          </cell>
          <cell r="E398">
            <v>18.176159999999999</v>
          </cell>
          <cell r="F398">
            <v>106.25532</v>
          </cell>
        </row>
        <row r="399">
          <cell r="A399" t="str">
            <v>Age 66+</v>
          </cell>
          <cell r="B399">
            <v>0.57360999999999995</v>
          </cell>
          <cell r="C399">
            <v>0</v>
          </cell>
          <cell r="D399">
            <v>-0.57360999999999995</v>
          </cell>
          <cell r="E399">
            <v>-54.411020000000001</v>
          </cell>
          <cell r="F399">
            <v>31.210909999999998</v>
          </cell>
        </row>
        <row r="400">
          <cell r="A400" t="str">
            <v>Hispanic</v>
          </cell>
          <cell r="B400">
            <v>14.37768</v>
          </cell>
          <cell r="C400">
            <v>15.38462</v>
          </cell>
          <cell r="D400">
            <v>1.0069300000000001</v>
          </cell>
          <cell r="E400">
            <v>11.1523</v>
          </cell>
          <cell r="F400">
            <v>11.229609999999999</v>
          </cell>
        </row>
        <row r="401">
          <cell r="A401" t="str">
            <v>Asian</v>
          </cell>
          <cell r="B401">
            <v>13.30472</v>
          </cell>
          <cell r="C401">
            <v>11.83432</v>
          </cell>
          <cell r="D401">
            <v>-1.4703999999999999</v>
          </cell>
          <cell r="E401">
            <v>86.968190000000007</v>
          </cell>
          <cell r="F401">
            <v>-127.87815999999999</v>
          </cell>
        </row>
        <row r="402">
          <cell r="A402" t="str">
            <v>African American</v>
          </cell>
          <cell r="B402">
            <v>8.3690999999999995</v>
          </cell>
          <cell r="C402">
            <v>1.18343</v>
          </cell>
          <cell r="D402">
            <v>-7.18567</v>
          </cell>
          <cell r="E402">
            <v>-18.766159999999999</v>
          </cell>
          <cell r="F402">
            <v>134.84737000000001</v>
          </cell>
        </row>
        <row r="403">
          <cell r="A403" t="str">
            <v>Native Hawaiian or Pacific Islander</v>
          </cell>
          <cell r="B403">
            <v>22.53219</v>
          </cell>
          <cell r="C403">
            <v>30.177510000000002</v>
          </cell>
          <cell r="D403">
            <v>7.6453300000000004</v>
          </cell>
          <cell r="E403">
            <v>-25.073509999999999</v>
          </cell>
          <cell r="F403">
            <v>-191.69515000000001</v>
          </cell>
        </row>
        <row r="404">
          <cell r="A404" t="str">
            <v>American Indian or Alaska Native</v>
          </cell>
          <cell r="B404">
            <v>0.21459</v>
          </cell>
          <cell r="C404">
            <v>0</v>
          </cell>
          <cell r="D404">
            <v>-0.21459</v>
          </cell>
          <cell r="E404">
            <v>-10.92794</v>
          </cell>
          <cell r="F404">
            <v>2.3450500000000001</v>
          </cell>
        </row>
        <row r="405">
          <cell r="A405" t="str">
            <v>Multiple Races</v>
          </cell>
          <cell r="B405">
            <v>13.73391</v>
          </cell>
          <cell r="C405">
            <v>18.934909999999999</v>
          </cell>
          <cell r="D405">
            <v>5.2011099999999999</v>
          </cell>
          <cell r="E405">
            <v>-26.682600000000001</v>
          </cell>
          <cell r="F405">
            <v>-138.77636000000001</v>
          </cell>
        </row>
        <row r="406">
          <cell r="A406" t="str">
            <v>Highschool Dropout</v>
          </cell>
          <cell r="B406">
            <v>9.4890500000000007</v>
          </cell>
          <cell r="C406">
            <v>16.3522</v>
          </cell>
          <cell r="D406">
            <v>6.8631500000000001</v>
          </cell>
          <cell r="E406">
            <v>-55.847880000000004</v>
          </cell>
          <cell r="F406">
            <v>-383.29237999999998</v>
          </cell>
        </row>
        <row r="407">
          <cell r="A407" t="str">
            <v>AA or PS</v>
          </cell>
          <cell r="B407">
            <v>6.2043799999999996</v>
          </cell>
          <cell r="C407">
            <v>6.9182399999999999</v>
          </cell>
          <cell r="D407">
            <v>0.71386000000000005</v>
          </cell>
          <cell r="E407">
            <v>19.319520000000001</v>
          </cell>
          <cell r="F407">
            <v>13.79143</v>
          </cell>
        </row>
        <row r="408">
          <cell r="A408" t="str">
            <v>BA or MA+</v>
          </cell>
          <cell r="B408">
            <v>8.7591199999999994</v>
          </cell>
          <cell r="C408">
            <v>6.2893100000000004</v>
          </cell>
          <cell r="D408">
            <v>-2.4698199999999999</v>
          </cell>
          <cell r="E408">
            <v>95.613860000000003</v>
          </cell>
          <cell r="F408">
            <v>-236.14861999999999</v>
          </cell>
        </row>
        <row r="409">
          <cell r="A409" t="str">
            <v>Disabled</v>
          </cell>
          <cell r="B409">
            <v>1.91205</v>
          </cell>
          <cell r="C409">
            <v>1.13636</v>
          </cell>
          <cell r="D409">
            <v>-0.77568000000000004</v>
          </cell>
          <cell r="E409">
            <v>-32.616500000000002</v>
          </cell>
          <cell r="F409">
            <v>25.300039999999999</v>
          </cell>
        </row>
        <row r="410">
          <cell r="A410" t="str">
            <v>Veterans</v>
          </cell>
          <cell r="B410">
            <v>18.355640000000001</v>
          </cell>
          <cell r="C410">
            <v>3.40909</v>
          </cell>
          <cell r="D410">
            <v>-14.94655</v>
          </cell>
          <cell r="E410">
            <v>-7.5927899999999999</v>
          </cell>
          <cell r="F410">
            <v>113.48594</v>
          </cell>
        </row>
        <row r="411">
          <cell r="A411" t="str">
            <v>Wage Before Participation</v>
          </cell>
          <cell r="B411">
            <v>40.91778</v>
          </cell>
          <cell r="C411">
            <v>36.363639999999997</v>
          </cell>
          <cell r="D411">
            <v>-4.5541499999999999</v>
          </cell>
          <cell r="E411">
            <v>34.397300000000001</v>
          </cell>
          <cell r="F411">
            <v>-156.65029999999999</v>
          </cell>
        </row>
        <row r="412">
          <cell r="A412" t="str">
            <v>Coenrolled in WP</v>
          </cell>
          <cell r="B412">
            <v>48.374760000000002</v>
          </cell>
          <cell r="C412">
            <v>85.227270000000004</v>
          </cell>
          <cell r="D412">
            <v>36.852510000000002</v>
          </cell>
          <cell r="E412">
            <v>5.9249900000000002</v>
          </cell>
          <cell r="F412">
            <v>218.35079999999999</v>
          </cell>
        </row>
        <row r="413">
          <cell r="A413" t="str">
            <v>Limited English</v>
          </cell>
          <cell r="B413">
            <v>2.5547399999999998</v>
          </cell>
          <cell r="C413">
            <v>0.62892999999999999</v>
          </cell>
          <cell r="D413">
            <v>-1.92581</v>
          </cell>
          <cell r="E413">
            <v>-53.141570000000002</v>
          </cell>
          <cell r="F413">
            <v>102.34075</v>
          </cell>
        </row>
        <row r="414">
          <cell r="A414" t="str">
            <v>Single Parent</v>
          </cell>
          <cell r="B414">
            <v>20.43796</v>
          </cell>
          <cell r="C414">
            <v>22.64151</v>
          </cell>
          <cell r="D414">
            <v>2.2035499999999999</v>
          </cell>
          <cell r="E414">
            <v>3.2219799999999998</v>
          </cell>
          <cell r="F414">
            <v>7.0997899999999996</v>
          </cell>
        </row>
        <row r="415">
          <cell r="A415" t="str">
            <v>Low Income</v>
          </cell>
          <cell r="B415">
            <v>84.306569999999994</v>
          </cell>
          <cell r="C415">
            <v>94.339619999999996</v>
          </cell>
          <cell r="D415">
            <v>10.033049999999999</v>
          </cell>
          <cell r="E415">
            <v>-18.606269999999999</v>
          </cell>
          <cell r="F415">
            <v>-186.67766</v>
          </cell>
        </row>
        <row r="416">
          <cell r="A416" t="str">
            <v>Homeless</v>
          </cell>
          <cell r="B416">
            <v>1.4598500000000001</v>
          </cell>
          <cell r="C416">
            <v>3.1446499999999999</v>
          </cell>
          <cell r="D416">
            <v>1.6848000000000001</v>
          </cell>
          <cell r="E416">
            <v>-20.807400000000001</v>
          </cell>
          <cell r="F416">
            <v>-35.056319999999999</v>
          </cell>
        </row>
        <row r="417">
          <cell r="A417" t="str">
            <v>Offender</v>
          </cell>
          <cell r="B417">
            <v>5.8394199999999996</v>
          </cell>
          <cell r="C417">
            <v>4.40252</v>
          </cell>
          <cell r="D417">
            <v>-1.4369000000000001</v>
          </cell>
          <cell r="E417">
            <v>-7.19658</v>
          </cell>
          <cell r="F417">
            <v>10.340769999999999</v>
          </cell>
        </row>
        <row r="418">
          <cell r="A418" t="str">
            <v>UI Claimant</v>
          </cell>
          <cell r="B418">
            <v>17.518249999999998</v>
          </cell>
          <cell r="C418">
            <v>21.383649999999999</v>
          </cell>
          <cell r="D418">
            <v>3.8654000000000002</v>
          </cell>
          <cell r="E418">
            <v>-14.54753</v>
          </cell>
          <cell r="F418">
            <v>-56.232030000000002</v>
          </cell>
        </row>
        <row r="419">
          <cell r="A419" t="str">
            <v>Unemployment Rate</v>
          </cell>
          <cell r="B419">
            <v>6.65</v>
          </cell>
          <cell r="C419">
            <v>5.7416999999999998</v>
          </cell>
          <cell r="D419">
            <v>-0.9083</v>
          </cell>
          <cell r="E419">
            <v>-68.726799999999997</v>
          </cell>
          <cell r="F419">
            <v>62.424550000000004</v>
          </cell>
        </row>
        <row r="421">
          <cell r="A421" t="str">
            <v xml:space="preserve">Idaho               </v>
          </cell>
        </row>
        <row r="422">
          <cell r="A422" t="str">
            <v>Measure</v>
          </cell>
          <cell r="B422" t="str">
            <v>Six_Months_Average_Earnings</v>
          </cell>
          <cell r="C422" t="str">
            <v>Year</v>
          </cell>
        </row>
        <row r="423">
          <cell r="A423" t="str">
            <v>State Fips Code</v>
          </cell>
          <cell r="B423">
            <v>16</v>
          </cell>
          <cell r="C423">
            <v>2011</v>
          </cell>
        </row>
        <row r="424">
          <cell r="A424" t="str">
            <v>Actual Outcome</v>
          </cell>
          <cell r="B424">
            <v>12057</v>
          </cell>
          <cell r="C424">
            <v>2011</v>
          </cell>
        </row>
        <row r="425">
          <cell r="A425" t="str">
            <v>Total Adjustment</v>
          </cell>
          <cell r="B425">
            <v>510.6</v>
          </cell>
          <cell r="C425">
            <v>2013</v>
          </cell>
        </row>
        <row r="426">
          <cell r="A426" t="str">
            <v>Target</v>
          </cell>
          <cell r="B426">
            <v>13049.9</v>
          </cell>
          <cell r="C426">
            <v>2013</v>
          </cell>
        </row>
        <row r="428">
          <cell r="A428" t="str">
            <v>Variables</v>
          </cell>
          <cell r="B428" t="str">
            <v>Base_Year</v>
          </cell>
          <cell r="C428" t="str">
            <v>Current_Values</v>
          </cell>
          <cell r="D428" t="str">
            <v>Difference</v>
          </cell>
          <cell r="E428" t="str">
            <v>Weights</v>
          </cell>
          <cell r="F428" t="str">
            <v>Effect_Per_Factor</v>
          </cell>
        </row>
        <row r="429">
          <cell r="A429" t="str">
            <v>Female</v>
          </cell>
          <cell r="B429">
            <v>60.62847</v>
          </cell>
          <cell r="C429">
            <v>51.533740000000002</v>
          </cell>
          <cell r="D429">
            <v>-9.0947200000000006</v>
          </cell>
          <cell r="E429">
            <v>-11.69441</v>
          </cell>
          <cell r="F429">
            <v>106.35738000000001</v>
          </cell>
        </row>
        <row r="430">
          <cell r="A430" t="str">
            <v>Age 26-35</v>
          </cell>
          <cell r="B430">
            <v>25.693159999999999</v>
          </cell>
          <cell r="C430">
            <v>32.822090000000003</v>
          </cell>
          <cell r="D430">
            <v>7.1289300000000004</v>
          </cell>
          <cell r="E430">
            <v>33.819070000000004</v>
          </cell>
          <cell r="F430">
            <v>241.09365</v>
          </cell>
        </row>
        <row r="431">
          <cell r="A431" t="str">
            <v>Age 36-45</v>
          </cell>
          <cell r="B431">
            <v>22.550830000000001</v>
          </cell>
          <cell r="C431">
            <v>21.472390000000001</v>
          </cell>
          <cell r="D431">
            <v>-1.0784400000000001</v>
          </cell>
          <cell r="E431">
            <v>22.91366</v>
          </cell>
          <cell r="F431">
            <v>-24.710979999999999</v>
          </cell>
        </row>
        <row r="432">
          <cell r="A432" t="str">
            <v>Age 46-55</v>
          </cell>
          <cell r="B432">
            <v>15.89649</v>
          </cell>
          <cell r="C432">
            <v>17.331289999999999</v>
          </cell>
          <cell r="D432">
            <v>1.4348000000000001</v>
          </cell>
          <cell r="E432">
            <v>22.206219999999998</v>
          </cell>
          <cell r="F432">
            <v>31.86149</v>
          </cell>
        </row>
        <row r="433">
          <cell r="A433" t="str">
            <v>Age 56-65</v>
          </cell>
          <cell r="B433">
            <v>5.7301299999999999</v>
          </cell>
          <cell r="C433">
            <v>5.6748500000000002</v>
          </cell>
          <cell r="D433">
            <v>-5.5280000000000003E-2</v>
          </cell>
          <cell r="E433">
            <v>18.176159999999999</v>
          </cell>
          <cell r="F433">
            <v>-1.0048299999999999</v>
          </cell>
        </row>
        <row r="434">
          <cell r="A434" t="str">
            <v>Age 66+</v>
          </cell>
          <cell r="B434">
            <v>0.18484</v>
          </cell>
          <cell r="C434">
            <v>0.76687000000000005</v>
          </cell>
          <cell r="D434">
            <v>0.58203000000000005</v>
          </cell>
          <cell r="E434">
            <v>-54.411020000000001</v>
          </cell>
          <cell r="F434">
            <v>-31.668749999999999</v>
          </cell>
        </row>
        <row r="435">
          <cell r="A435" t="str">
            <v>Hispanic</v>
          </cell>
          <cell r="B435">
            <v>9.32836</v>
          </cell>
          <cell r="C435">
            <v>14.28571</v>
          </cell>
          <cell r="D435">
            <v>4.9573600000000004</v>
          </cell>
          <cell r="E435">
            <v>11.1523</v>
          </cell>
          <cell r="F435">
            <v>55.285899999999998</v>
          </cell>
        </row>
        <row r="436">
          <cell r="A436" t="str">
            <v>Asian</v>
          </cell>
          <cell r="B436">
            <v>0.55969999999999998</v>
          </cell>
          <cell r="C436">
            <v>0.93167999999999995</v>
          </cell>
          <cell r="D436">
            <v>0.37197999999999998</v>
          </cell>
          <cell r="E436">
            <v>86.968190000000007</v>
          </cell>
          <cell r="F436">
            <v>32.35004</v>
          </cell>
        </row>
        <row r="437">
          <cell r="A437" t="str">
            <v>African American</v>
          </cell>
          <cell r="B437">
            <v>1.49254</v>
          </cell>
          <cell r="C437">
            <v>1.8633500000000001</v>
          </cell>
          <cell r="D437">
            <v>0.37081999999999998</v>
          </cell>
          <cell r="E437">
            <v>-18.766159999999999</v>
          </cell>
          <cell r="F437">
            <v>-6.9588099999999997</v>
          </cell>
        </row>
        <row r="438">
          <cell r="A438" t="str">
            <v>Native Hawaiian or Pacific Islander</v>
          </cell>
          <cell r="B438">
            <v>0.37313000000000002</v>
          </cell>
          <cell r="C438">
            <v>0</v>
          </cell>
          <cell r="D438">
            <v>-0.37313000000000002</v>
          </cell>
          <cell r="E438">
            <v>-25.073509999999999</v>
          </cell>
          <cell r="F438">
            <v>9.3557900000000007</v>
          </cell>
        </row>
        <row r="439">
          <cell r="A439" t="str">
            <v>American Indian or Alaska Native</v>
          </cell>
          <cell r="B439">
            <v>2.6119400000000002</v>
          </cell>
          <cell r="C439">
            <v>1.3975200000000001</v>
          </cell>
          <cell r="D439">
            <v>-1.2144200000000001</v>
          </cell>
          <cell r="E439">
            <v>-10.92794</v>
          </cell>
          <cell r="F439">
            <v>13.27116</v>
          </cell>
        </row>
        <row r="440">
          <cell r="A440" t="str">
            <v>Multiple Races</v>
          </cell>
          <cell r="B440">
            <v>1.1194</v>
          </cell>
          <cell r="C440">
            <v>1.24224</v>
          </cell>
          <cell r="D440">
            <v>0.12282999999999999</v>
          </cell>
          <cell r="E440">
            <v>-26.682600000000001</v>
          </cell>
          <cell r="F440">
            <v>-3.2775099999999999</v>
          </cell>
        </row>
        <row r="441">
          <cell r="A441" t="str">
            <v>Highschool Dropout</v>
          </cell>
          <cell r="B441">
            <v>11.66667</v>
          </cell>
          <cell r="C441">
            <v>12.76923</v>
          </cell>
          <cell r="D441">
            <v>1.10256</v>
          </cell>
          <cell r="E441">
            <v>-55.847880000000004</v>
          </cell>
          <cell r="F441">
            <v>-61.575870000000002</v>
          </cell>
        </row>
        <row r="442">
          <cell r="A442" t="str">
            <v>AA or PS</v>
          </cell>
          <cell r="B442">
            <v>3.1481499999999998</v>
          </cell>
          <cell r="C442">
            <v>8</v>
          </cell>
          <cell r="D442">
            <v>4.8518499999999998</v>
          </cell>
          <cell r="E442">
            <v>19.319520000000001</v>
          </cell>
          <cell r="F442">
            <v>93.735470000000007</v>
          </cell>
        </row>
        <row r="443">
          <cell r="A443" t="str">
            <v>BA or MA+</v>
          </cell>
          <cell r="B443">
            <v>5.1851900000000004</v>
          </cell>
          <cell r="C443">
            <v>5.69231</v>
          </cell>
          <cell r="D443">
            <v>0.50712000000000002</v>
          </cell>
          <cell r="E443">
            <v>95.613860000000003</v>
          </cell>
          <cell r="F443">
            <v>48.487940000000002</v>
          </cell>
        </row>
        <row r="444">
          <cell r="A444" t="str">
            <v>Disabled</v>
          </cell>
          <cell r="B444">
            <v>11.09057</v>
          </cell>
          <cell r="C444">
            <v>8.4355799999999999</v>
          </cell>
          <cell r="D444">
            <v>-2.6549900000000002</v>
          </cell>
          <cell r="E444">
            <v>-32.616500000000002</v>
          </cell>
          <cell r="F444">
            <v>86.59648</v>
          </cell>
        </row>
        <row r="445">
          <cell r="A445" t="str">
            <v>Veterans</v>
          </cell>
          <cell r="B445">
            <v>5.1756000000000002</v>
          </cell>
          <cell r="C445">
            <v>6.2883399999999998</v>
          </cell>
          <cell r="D445">
            <v>1.1127400000000001</v>
          </cell>
          <cell r="E445">
            <v>-7.5927899999999999</v>
          </cell>
          <cell r="F445">
            <v>-8.4488199999999996</v>
          </cell>
        </row>
        <row r="446">
          <cell r="A446" t="str">
            <v>Wage Before Participation</v>
          </cell>
          <cell r="B446">
            <v>56.192239999999998</v>
          </cell>
          <cell r="C446">
            <v>54.377879999999998</v>
          </cell>
          <cell r="D446">
            <v>-1.81436</v>
          </cell>
          <cell r="E446">
            <v>34.397300000000001</v>
          </cell>
          <cell r="F446">
            <v>-62.408949999999997</v>
          </cell>
        </row>
        <row r="447">
          <cell r="A447" t="str">
            <v>Coenrolled in WP</v>
          </cell>
          <cell r="B447">
            <v>70.055449999999993</v>
          </cell>
          <cell r="C447">
            <v>74.233130000000003</v>
          </cell>
          <cell r="D447">
            <v>4.1776799999999996</v>
          </cell>
          <cell r="E447">
            <v>5.9249900000000002</v>
          </cell>
          <cell r="F447">
            <v>24.752690000000001</v>
          </cell>
        </row>
        <row r="448">
          <cell r="A448" t="str">
            <v>Limited English</v>
          </cell>
          <cell r="B448">
            <v>0.92593000000000003</v>
          </cell>
          <cell r="C448">
            <v>1.38462</v>
          </cell>
          <cell r="D448">
            <v>0.45868999999999999</v>
          </cell>
          <cell r="E448">
            <v>-53.141570000000002</v>
          </cell>
          <cell r="F448">
            <v>-24.37548</v>
          </cell>
        </row>
        <row r="449">
          <cell r="A449" t="str">
            <v>Single Parent</v>
          </cell>
          <cell r="B449">
            <v>27.037040000000001</v>
          </cell>
          <cell r="C449">
            <v>25.538460000000001</v>
          </cell>
          <cell r="D449">
            <v>-1.49858</v>
          </cell>
          <cell r="E449">
            <v>3.2219799999999998</v>
          </cell>
          <cell r="F449">
            <v>-4.8283699999999996</v>
          </cell>
        </row>
        <row r="450">
          <cell r="A450" t="str">
            <v>Low Income</v>
          </cell>
          <cell r="B450">
            <v>92.222219999999993</v>
          </cell>
          <cell r="C450">
            <v>93.846149999999994</v>
          </cell>
          <cell r="D450">
            <v>1.6239300000000001</v>
          </cell>
          <cell r="E450">
            <v>-18.606269999999999</v>
          </cell>
          <cell r="F450">
            <v>-30.215299999999999</v>
          </cell>
        </row>
        <row r="451">
          <cell r="A451" t="str">
            <v>Homeless</v>
          </cell>
          <cell r="B451">
            <v>3.1481499999999998</v>
          </cell>
          <cell r="C451">
            <v>4.1538500000000003</v>
          </cell>
          <cell r="D451">
            <v>1.0057</v>
          </cell>
          <cell r="E451">
            <v>-20.807400000000001</v>
          </cell>
          <cell r="F451">
            <v>-20.92596</v>
          </cell>
        </row>
        <row r="452">
          <cell r="A452" t="str">
            <v>Offender</v>
          </cell>
          <cell r="B452">
            <v>12.22222</v>
          </cell>
          <cell r="C452">
            <v>14.307689999999999</v>
          </cell>
          <cell r="D452">
            <v>2.0854699999999999</v>
          </cell>
          <cell r="E452">
            <v>-7.19658</v>
          </cell>
          <cell r="F452">
            <v>-15.00826</v>
          </cell>
        </row>
        <row r="453">
          <cell r="A453" t="str">
            <v>UI Claimant</v>
          </cell>
          <cell r="B453">
            <v>19.44444</v>
          </cell>
          <cell r="C453">
            <v>23.076920000000001</v>
          </cell>
          <cell r="D453">
            <v>3.6324800000000002</v>
          </cell>
          <cell r="E453">
            <v>-14.54753</v>
          </cell>
          <cell r="F453">
            <v>-52.843600000000002</v>
          </cell>
        </row>
        <row r="454">
          <cell r="A454" t="str">
            <v>Unemployment Rate</v>
          </cell>
          <cell r="B454">
            <v>8.6583000000000006</v>
          </cell>
          <cell r="C454">
            <v>6.9749999999999996</v>
          </cell>
          <cell r="D454">
            <v>-1.6833</v>
          </cell>
          <cell r="E454">
            <v>-68.726799999999997</v>
          </cell>
          <cell r="F454">
            <v>115.68782</v>
          </cell>
        </row>
        <row r="456">
          <cell r="A456" t="str">
            <v xml:space="preserve">Illinois            </v>
          </cell>
        </row>
        <row r="457">
          <cell r="A457" t="str">
            <v>Measure</v>
          </cell>
          <cell r="B457" t="str">
            <v>Six_Months_Average_Earnings</v>
          </cell>
          <cell r="C457" t="str">
            <v>Year</v>
          </cell>
        </row>
        <row r="458">
          <cell r="A458" t="str">
            <v>State Fips Code</v>
          </cell>
          <cell r="B458">
            <v>17</v>
          </cell>
          <cell r="C458">
            <v>2011</v>
          </cell>
        </row>
        <row r="459">
          <cell r="A459" t="str">
            <v>Actual Outcome</v>
          </cell>
          <cell r="B459">
            <v>13301</v>
          </cell>
          <cell r="C459">
            <v>2011</v>
          </cell>
        </row>
        <row r="460">
          <cell r="A460" t="str">
            <v>Total Adjustment</v>
          </cell>
          <cell r="B460">
            <v>717.7</v>
          </cell>
          <cell r="C460">
            <v>2013</v>
          </cell>
        </row>
        <row r="461">
          <cell r="A461" t="str">
            <v>Target</v>
          </cell>
          <cell r="B461">
            <v>14550.7</v>
          </cell>
          <cell r="C461">
            <v>2013</v>
          </cell>
        </row>
        <row r="463">
          <cell r="A463" t="str">
            <v>Variables</v>
          </cell>
          <cell r="B463" t="str">
            <v>Base_Year</v>
          </cell>
          <cell r="C463" t="str">
            <v>Current_Values</v>
          </cell>
          <cell r="D463" t="str">
            <v>Difference</v>
          </cell>
          <cell r="E463" t="str">
            <v>Weights</v>
          </cell>
          <cell r="F463" t="str">
            <v>Effect_Per_Factor</v>
          </cell>
        </row>
        <row r="464">
          <cell r="A464" t="str">
            <v>Female</v>
          </cell>
          <cell r="B464">
            <v>59.766419999999997</v>
          </cell>
          <cell r="C464">
            <v>62.518549999999998</v>
          </cell>
          <cell r="D464">
            <v>2.7521300000000002</v>
          </cell>
          <cell r="E464">
            <v>-11.69441</v>
          </cell>
          <cell r="F464">
            <v>-32.184489999999997</v>
          </cell>
        </row>
        <row r="465">
          <cell r="A465" t="str">
            <v>Age 26-35</v>
          </cell>
          <cell r="B465">
            <v>31.89162</v>
          </cell>
          <cell r="C465">
            <v>31.43121</v>
          </cell>
          <cell r="D465">
            <v>-0.46040999999999999</v>
          </cell>
          <cell r="E465">
            <v>33.819070000000004</v>
          </cell>
          <cell r="F465">
            <v>-15.57062</v>
          </cell>
        </row>
        <row r="466">
          <cell r="A466" t="str">
            <v>Age 36-45</v>
          </cell>
          <cell r="B466">
            <v>22.669129999999999</v>
          </cell>
          <cell r="C466">
            <v>24.3398</v>
          </cell>
          <cell r="D466">
            <v>1.67066</v>
          </cell>
          <cell r="E466">
            <v>22.91366</v>
          </cell>
          <cell r="F466">
            <v>38.280970000000003</v>
          </cell>
        </row>
        <row r="467">
          <cell r="A467" t="str">
            <v>Age 46-55</v>
          </cell>
          <cell r="B467">
            <v>16.610569999999999</v>
          </cell>
          <cell r="C467">
            <v>16.842110000000002</v>
          </cell>
          <cell r="D467">
            <v>0.23154</v>
          </cell>
          <cell r="E467">
            <v>22.206219999999998</v>
          </cell>
          <cell r="F467">
            <v>5.1415499999999996</v>
          </cell>
        </row>
        <row r="468">
          <cell r="A468" t="str">
            <v>Age 56-65</v>
          </cell>
          <cell r="B468">
            <v>4.0558699999999996</v>
          </cell>
          <cell r="C468">
            <v>4.9676799999999997</v>
          </cell>
          <cell r="D468">
            <v>0.91181000000000001</v>
          </cell>
          <cell r="E468">
            <v>18.176159999999999</v>
          </cell>
          <cell r="F468">
            <v>16.573180000000001</v>
          </cell>
        </row>
        <row r="469">
          <cell r="A469" t="str">
            <v>Age 66+</v>
          </cell>
          <cell r="B469">
            <v>0.18512000000000001</v>
          </cell>
          <cell r="C469">
            <v>0.31394</v>
          </cell>
          <cell r="D469">
            <v>0.12881999999999999</v>
          </cell>
          <cell r="E469">
            <v>-54.411020000000001</v>
          </cell>
          <cell r="F469">
            <v>-7.00922</v>
          </cell>
        </row>
        <row r="470">
          <cell r="A470" t="str">
            <v>Hispanic</v>
          </cell>
          <cell r="B470">
            <v>11.5</v>
          </cell>
          <cell r="C470">
            <v>12.396380000000001</v>
          </cell>
          <cell r="D470">
            <v>0.89637999999999995</v>
          </cell>
          <cell r="E470">
            <v>11.1523</v>
          </cell>
          <cell r="F470">
            <v>9.9967299999999994</v>
          </cell>
        </row>
        <row r="471">
          <cell r="A471" t="str">
            <v>Asian</v>
          </cell>
          <cell r="B471">
            <v>3.2413799999999999</v>
          </cell>
          <cell r="C471">
            <v>3.8244199999999999</v>
          </cell>
          <cell r="D471">
            <v>0.58304</v>
          </cell>
          <cell r="E471">
            <v>86.968190000000007</v>
          </cell>
          <cell r="F471">
            <v>50.705649999999999</v>
          </cell>
        </row>
        <row r="472">
          <cell r="A472" t="str">
            <v>African American</v>
          </cell>
          <cell r="B472">
            <v>47.689660000000003</v>
          </cell>
          <cell r="C472">
            <v>50.22607</v>
          </cell>
          <cell r="D472">
            <v>2.5364200000000001</v>
          </cell>
          <cell r="E472">
            <v>-18.766159999999999</v>
          </cell>
          <cell r="F472">
            <v>-47.598840000000003</v>
          </cell>
        </row>
        <row r="473">
          <cell r="A473" t="str">
            <v>Native Hawaiian or Pacific Islander</v>
          </cell>
          <cell r="B473">
            <v>3.4479999999999997E-2</v>
          </cell>
          <cell r="C473">
            <v>0.22606999999999999</v>
          </cell>
          <cell r="D473">
            <v>0.19159000000000001</v>
          </cell>
          <cell r="E473">
            <v>-25.073509999999999</v>
          </cell>
          <cell r="F473">
            <v>-4.8038600000000002</v>
          </cell>
        </row>
        <row r="474">
          <cell r="A474" t="str">
            <v>American Indian or Alaska Native</v>
          </cell>
          <cell r="B474">
            <v>0.25862000000000002</v>
          </cell>
          <cell r="C474">
            <v>0.15071999999999999</v>
          </cell>
          <cell r="D474">
            <v>-0.1079</v>
          </cell>
          <cell r="E474">
            <v>-10.92794</v>
          </cell>
          <cell r="F474">
            <v>1.1791799999999999</v>
          </cell>
        </row>
        <row r="475">
          <cell r="A475" t="str">
            <v>Multiple Races</v>
          </cell>
          <cell r="B475">
            <v>0.63793</v>
          </cell>
          <cell r="C475">
            <v>0.65937999999999997</v>
          </cell>
          <cell r="D475">
            <v>2.145E-2</v>
          </cell>
          <cell r="E475">
            <v>-26.682600000000001</v>
          </cell>
          <cell r="F475">
            <v>-0.57237000000000005</v>
          </cell>
        </row>
        <row r="476">
          <cell r="A476" t="str">
            <v>Highschool Dropout</v>
          </cell>
          <cell r="B476">
            <v>8.2598500000000001</v>
          </cell>
          <cell r="C476">
            <v>5.5002899999999997</v>
          </cell>
          <cell r="D476">
            <v>-2.75956</v>
          </cell>
          <cell r="E476">
            <v>-55.847880000000004</v>
          </cell>
          <cell r="F476">
            <v>154.11556999999999</v>
          </cell>
        </row>
        <row r="477">
          <cell r="A477" t="str">
            <v>AA or PS</v>
          </cell>
          <cell r="B477">
            <v>1.4216299999999999</v>
          </cell>
          <cell r="C477">
            <v>4.6616</v>
          </cell>
          <cell r="D477">
            <v>3.23997</v>
          </cell>
          <cell r="E477">
            <v>19.319520000000001</v>
          </cell>
          <cell r="F477">
            <v>62.594589999999997</v>
          </cell>
        </row>
        <row r="478">
          <cell r="A478" t="str">
            <v>BA or MA+</v>
          </cell>
          <cell r="B478">
            <v>9.2495999999999992</v>
          </cell>
          <cell r="C478">
            <v>12.463430000000001</v>
          </cell>
          <cell r="D478">
            <v>3.2138300000000002</v>
          </cell>
          <cell r="E478">
            <v>95.613860000000003</v>
          </cell>
          <cell r="F478">
            <v>307.28703999999999</v>
          </cell>
        </row>
        <row r="479">
          <cell r="A479" t="str">
            <v>Disabled</v>
          </cell>
          <cell r="B479">
            <v>3.1807500000000002</v>
          </cell>
          <cell r="C479">
            <v>2.6962100000000002</v>
          </cell>
          <cell r="D479">
            <v>-0.48453000000000002</v>
          </cell>
          <cell r="E479">
            <v>-32.616500000000002</v>
          </cell>
          <cell r="F479">
            <v>15.80377</v>
          </cell>
        </row>
        <row r="480">
          <cell r="A480" t="str">
            <v>Veterans</v>
          </cell>
          <cell r="B480">
            <v>3.9044099999999999</v>
          </cell>
          <cell r="C480">
            <v>3.6011099999999998</v>
          </cell>
          <cell r="D480">
            <v>-0.30330000000000001</v>
          </cell>
          <cell r="E480">
            <v>-7.5927899999999999</v>
          </cell>
          <cell r="F480">
            <v>2.3029000000000002</v>
          </cell>
        </row>
        <row r="481">
          <cell r="A481" t="str">
            <v>Wage Before Participation</v>
          </cell>
          <cell r="B481">
            <v>46.886569999999999</v>
          </cell>
          <cell r="C481">
            <v>46.950670000000002</v>
          </cell>
          <cell r="D481">
            <v>6.4100000000000004E-2</v>
          </cell>
          <cell r="E481">
            <v>34.397300000000001</v>
          </cell>
          <cell r="F481">
            <v>2.2049500000000002</v>
          </cell>
        </row>
        <row r="482">
          <cell r="A482" t="str">
            <v>Coenrolled in WP</v>
          </cell>
          <cell r="B482">
            <v>4.4597800000000003</v>
          </cell>
          <cell r="C482">
            <v>7.4607599999999996</v>
          </cell>
          <cell r="D482">
            <v>3.0009800000000002</v>
          </cell>
          <cell r="E482">
            <v>5.9249900000000002</v>
          </cell>
          <cell r="F482">
            <v>17.78078</v>
          </cell>
        </row>
        <row r="483">
          <cell r="A483" t="str">
            <v>Limited English</v>
          </cell>
          <cell r="B483">
            <v>3.5990600000000001</v>
          </cell>
          <cell r="C483">
            <v>2.5746099999999998</v>
          </cell>
          <cell r="D483">
            <v>-1.0244599999999999</v>
          </cell>
          <cell r="E483">
            <v>-53.141570000000002</v>
          </cell>
          <cell r="F483">
            <v>54.441369999999999</v>
          </cell>
        </row>
        <row r="484">
          <cell r="A484" t="str">
            <v>Single Parent</v>
          </cell>
          <cell r="B484">
            <v>36.134610000000002</v>
          </cell>
          <cell r="C484">
            <v>37.0002</v>
          </cell>
          <cell r="D484">
            <v>0.86558999999999997</v>
          </cell>
          <cell r="E484">
            <v>3.2219799999999998</v>
          </cell>
          <cell r="F484">
            <v>2.78891</v>
          </cell>
        </row>
        <row r="485">
          <cell r="A485" t="str">
            <v>Low Income</v>
          </cell>
          <cell r="B485">
            <v>86.863420000000005</v>
          </cell>
          <cell r="C485">
            <v>86.873419999999996</v>
          </cell>
          <cell r="D485">
            <v>0.01</v>
          </cell>
          <cell r="E485">
            <v>-18.606269999999999</v>
          </cell>
          <cell r="F485">
            <v>-0.18606</v>
          </cell>
        </row>
        <row r="486">
          <cell r="A486" t="str">
            <v>Homeless</v>
          </cell>
          <cell r="B486">
            <v>5.3990000000000003E-2</v>
          </cell>
          <cell r="C486">
            <v>3.9010000000000003E-2</v>
          </cell>
          <cell r="D486">
            <v>-1.498E-2</v>
          </cell>
          <cell r="E486">
            <v>-20.807400000000001</v>
          </cell>
          <cell r="F486">
            <v>0.31163000000000002</v>
          </cell>
        </row>
        <row r="487">
          <cell r="A487" t="str">
            <v>Offender</v>
          </cell>
          <cell r="B487">
            <v>16.73565</v>
          </cell>
          <cell r="C487">
            <v>12.346399999999999</v>
          </cell>
          <cell r="D487">
            <v>-4.3892499999999997</v>
          </cell>
          <cell r="E487">
            <v>-7.19658</v>
          </cell>
          <cell r="F487">
            <v>31.587589999999999</v>
          </cell>
        </row>
        <row r="488">
          <cell r="A488" t="str">
            <v>UI Claimant</v>
          </cell>
          <cell r="B488">
            <v>25.643329999999999</v>
          </cell>
          <cell r="C488">
            <v>26.877320000000001</v>
          </cell>
          <cell r="D488">
            <v>1.2339800000000001</v>
          </cell>
          <cell r="E488">
            <v>-14.54753</v>
          </cell>
          <cell r="F488">
            <v>-17.951409999999999</v>
          </cell>
        </row>
        <row r="489">
          <cell r="A489" t="str">
            <v>Unemployment Rate</v>
          </cell>
          <cell r="B489">
            <v>9.9250000000000007</v>
          </cell>
          <cell r="C489">
            <v>8.9</v>
          </cell>
          <cell r="D489">
            <v>-1.0249999999999999</v>
          </cell>
          <cell r="E489">
            <v>-68.726799999999997</v>
          </cell>
          <cell r="F489">
            <v>70.444969999999998</v>
          </cell>
        </row>
        <row r="491">
          <cell r="A491" t="str">
            <v xml:space="preserve">Indiana             </v>
          </cell>
        </row>
        <row r="492">
          <cell r="A492" t="str">
            <v>Measure</v>
          </cell>
          <cell r="B492" t="str">
            <v>Six_Months_Average_Earnings</v>
          </cell>
          <cell r="C492" t="str">
            <v>Year</v>
          </cell>
        </row>
        <row r="493">
          <cell r="A493" t="str">
            <v>State Fips Code</v>
          </cell>
          <cell r="B493">
            <v>18</v>
          </cell>
          <cell r="C493">
            <v>2011</v>
          </cell>
        </row>
        <row r="494">
          <cell r="A494" t="str">
            <v>Actual Outcome</v>
          </cell>
          <cell r="B494">
            <v>12108</v>
          </cell>
          <cell r="C494">
            <v>2011</v>
          </cell>
        </row>
        <row r="495">
          <cell r="A495" t="str">
            <v>Total Adjustment</v>
          </cell>
          <cell r="B495">
            <v>212.9</v>
          </cell>
          <cell r="C495">
            <v>2013</v>
          </cell>
        </row>
        <row r="496">
          <cell r="A496" t="str">
            <v>Target</v>
          </cell>
          <cell r="B496">
            <v>12805.3</v>
          </cell>
          <cell r="C496">
            <v>2013</v>
          </cell>
        </row>
        <row r="498">
          <cell r="A498" t="str">
            <v>Variables</v>
          </cell>
          <cell r="B498" t="str">
            <v>Base_Year</v>
          </cell>
          <cell r="C498" t="str">
            <v>Current_Values</v>
          </cell>
          <cell r="D498" t="str">
            <v>Difference</v>
          </cell>
          <cell r="E498" t="str">
            <v>Weights</v>
          </cell>
          <cell r="F498" t="str">
            <v>Effect_Per_Factor</v>
          </cell>
        </row>
        <row r="499">
          <cell r="A499" t="str">
            <v>Female</v>
          </cell>
          <cell r="B499">
            <v>43.14049</v>
          </cell>
          <cell r="C499">
            <v>46.816299999999998</v>
          </cell>
          <cell r="D499">
            <v>3.6758099999999998</v>
          </cell>
          <cell r="E499">
            <v>-11.69441</v>
          </cell>
          <cell r="F499">
            <v>-42.986400000000003</v>
          </cell>
        </row>
        <row r="500">
          <cell r="A500" t="str">
            <v>Age 26-35</v>
          </cell>
          <cell r="B500">
            <v>23.639240000000001</v>
          </cell>
          <cell r="C500">
            <v>22.975719999999999</v>
          </cell>
          <cell r="D500">
            <v>-0.66352</v>
          </cell>
          <cell r="E500">
            <v>33.819070000000004</v>
          </cell>
          <cell r="F500">
            <v>-22.439710000000002</v>
          </cell>
        </row>
        <row r="501">
          <cell r="A501" t="str">
            <v>Age 36-45</v>
          </cell>
          <cell r="B501">
            <v>22.001899999999999</v>
          </cell>
          <cell r="C501">
            <v>21.304179999999999</v>
          </cell>
          <cell r="D501">
            <v>-0.69772000000000001</v>
          </cell>
          <cell r="E501">
            <v>22.91366</v>
          </cell>
          <cell r="F501">
            <v>-15.987360000000001</v>
          </cell>
        </row>
        <row r="502">
          <cell r="A502" t="str">
            <v>Age 46-55</v>
          </cell>
          <cell r="B502">
            <v>21.127839999999999</v>
          </cell>
          <cell r="C502">
            <v>21.695060000000002</v>
          </cell>
          <cell r="D502">
            <v>0.56721999999999995</v>
          </cell>
          <cell r="E502">
            <v>22.206219999999998</v>
          </cell>
          <cell r="F502">
            <v>12.595800000000001</v>
          </cell>
        </row>
        <row r="503">
          <cell r="A503" t="str">
            <v>Age 56-65</v>
          </cell>
          <cell r="B503">
            <v>9.5729000000000006</v>
          </cell>
          <cell r="C503">
            <v>9.8830600000000004</v>
          </cell>
          <cell r="D503">
            <v>0.31015999999999999</v>
          </cell>
          <cell r="E503">
            <v>18.176159999999999</v>
          </cell>
          <cell r="F503">
            <v>5.6375000000000002</v>
          </cell>
        </row>
        <row r="504">
          <cell r="A504" t="str">
            <v>Age 66+</v>
          </cell>
          <cell r="B504">
            <v>1.6636</v>
          </cell>
          <cell r="C504">
            <v>1.3251599999999999</v>
          </cell>
          <cell r="D504">
            <v>-0.33844999999999997</v>
          </cell>
          <cell r="E504">
            <v>-54.411020000000001</v>
          </cell>
          <cell r="F504">
            <v>18.415240000000001</v>
          </cell>
        </row>
        <row r="505">
          <cell r="A505" t="str">
            <v>Hispanic</v>
          </cell>
          <cell r="B505">
            <v>4.9100599999999996</v>
          </cell>
          <cell r="C505">
            <v>3.8540999999999999</v>
          </cell>
          <cell r="D505">
            <v>-1.05596</v>
          </cell>
          <cell r="E505">
            <v>11.1523</v>
          </cell>
          <cell r="F505">
            <v>-11.776400000000001</v>
          </cell>
        </row>
        <row r="506">
          <cell r="A506" t="str">
            <v>Asian</v>
          </cell>
          <cell r="B506">
            <v>0.47545999999999999</v>
          </cell>
          <cell r="C506">
            <v>0.55842000000000003</v>
          </cell>
          <cell r="D506">
            <v>8.2960000000000006E-2</v>
          </cell>
          <cell r="E506">
            <v>86.968190000000007</v>
          </cell>
          <cell r="F506">
            <v>7.2151100000000001</v>
          </cell>
        </row>
        <row r="507">
          <cell r="A507" t="str">
            <v>African American</v>
          </cell>
          <cell r="B507">
            <v>17.129110000000001</v>
          </cell>
          <cell r="C507">
            <v>19.48677</v>
          </cell>
          <cell r="D507">
            <v>2.3576600000000001</v>
          </cell>
          <cell r="E507">
            <v>-18.766159999999999</v>
          </cell>
          <cell r="F507">
            <v>-44.244210000000002</v>
          </cell>
        </row>
        <row r="508">
          <cell r="A508" t="str">
            <v>Native Hawaiian or Pacific Islander</v>
          </cell>
          <cell r="B508">
            <v>8.7279999999999996E-2</v>
          </cell>
          <cell r="C508">
            <v>6.7790000000000003E-2</v>
          </cell>
          <cell r="D508">
            <v>-1.949E-2</v>
          </cell>
          <cell r="E508">
            <v>-25.073509999999999</v>
          </cell>
          <cell r="F508">
            <v>0.48875999999999997</v>
          </cell>
        </row>
        <row r="509">
          <cell r="A509" t="str">
            <v>American Indian or Alaska Native</v>
          </cell>
          <cell r="B509">
            <v>0.43639</v>
          </cell>
          <cell r="C509">
            <v>0.38735000000000003</v>
          </cell>
          <cell r="D509">
            <v>-4.9050000000000003E-2</v>
          </cell>
          <cell r="E509">
            <v>-10.92794</v>
          </cell>
          <cell r="F509">
            <v>0.53598999999999997</v>
          </cell>
        </row>
        <row r="510">
          <cell r="A510" t="str">
            <v>Multiple Races</v>
          </cell>
          <cell r="B510">
            <v>0.61926000000000003</v>
          </cell>
          <cell r="C510">
            <v>0.79729000000000005</v>
          </cell>
          <cell r="D510">
            <v>0.17802000000000001</v>
          </cell>
          <cell r="E510">
            <v>-26.682600000000001</v>
          </cell>
          <cell r="F510">
            <v>-4.75014</v>
          </cell>
        </row>
        <row r="511">
          <cell r="A511" t="str">
            <v>Highschool Dropout</v>
          </cell>
          <cell r="B511">
            <v>13.454359999999999</v>
          </cell>
          <cell r="C511">
            <v>16.066490000000002</v>
          </cell>
          <cell r="D511">
            <v>2.6121300000000001</v>
          </cell>
          <cell r="E511">
            <v>-55.847880000000004</v>
          </cell>
          <cell r="F511">
            <v>-145.88219000000001</v>
          </cell>
        </row>
        <row r="512">
          <cell r="A512" t="str">
            <v>AA or PS</v>
          </cell>
          <cell r="B512">
            <v>7.3867500000000001</v>
          </cell>
          <cell r="C512">
            <v>8.1303999999999998</v>
          </cell>
          <cell r="D512">
            <v>0.74365000000000003</v>
          </cell>
          <cell r="E512">
            <v>19.319520000000001</v>
          </cell>
          <cell r="F512">
            <v>14.36688</v>
          </cell>
        </row>
        <row r="513">
          <cell r="A513" t="str">
            <v>BA or MA+</v>
          </cell>
          <cell r="B513">
            <v>8.0161599999999993</v>
          </cell>
          <cell r="C513">
            <v>8.7737499999999997</v>
          </cell>
          <cell r="D513">
            <v>0.75758999999999999</v>
          </cell>
          <cell r="E513">
            <v>95.613860000000003</v>
          </cell>
          <cell r="F513">
            <v>72.435699999999997</v>
          </cell>
        </row>
        <row r="514">
          <cell r="A514" t="str">
            <v>Disabled</v>
          </cell>
          <cell r="B514">
            <v>3.86822</v>
          </cell>
          <cell r="C514">
            <v>4.0689200000000003</v>
          </cell>
          <cell r="D514">
            <v>0.20069000000000001</v>
          </cell>
          <cell r="E514">
            <v>-32.616500000000002</v>
          </cell>
          <cell r="F514">
            <v>-6.5458999999999996</v>
          </cell>
        </row>
        <row r="515">
          <cell r="A515" t="str">
            <v>Veterans</v>
          </cell>
          <cell r="B515">
            <v>9.7524700000000006</v>
          </cell>
          <cell r="C515">
            <v>10.9155</v>
          </cell>
          <cell r="D515">
            <v>1.16303</v>
          </cell>
          <cell r="E515">
            <v>-7.5927899999999999</v>
          </cell>
          <cell r="F515">
            <v>-8.8306299999999993</v>
          </cell>
        </row>
        <row r="516">
          <cell r="A516" t="str">
            <v>Wage Before Participation</v>
          </cell>
          <cell r="B516">
            <v>59.108220000000003</v>
          </cell>
          <cell r="C516">
            <v>69.92895</v>
          </cell>
          <cell r="D516">
            <v>10.820729999999999</v>
          </cell>
          <cell r="E516">
            <v>34.397300000000001</v>
          </cell>
          <cell r="F516">
            <v>372.20382999999998</v>
          </cell>
        </row>
        <row r="517">
          <cell r="A517" t="str">
            <v>Coenrolled in WP</v>
          </cell>
          <cell r="B517">
            <v>93.351439999999997</v>
          </cell>
          <cell r="C517">
            <v>81.740759999999995</v>
          </cell>
          <cell r="D517">
            <v>-11.61068</v>
          </cell>
          <cell r="E517">
            <v>5.9249900000000002</v>
          </cell>
          <cell r="F517">
            <v>-68.793189999999996</v>
          </cell>
        </row>
        <row r="518">
          <cell r="A518" t="str">
            <v>Limited English</v>
          </cell>
          <cell r="B518">
            <v>0.12406</v>
          </cell>
          <cell r="C518">
            <v>0.25474999999999998</v>
          </cell>
          <cell r="D518">
            <v>0.13069</v>
          </cell>
          <cell r="E518">
            <v>-53.141570000000002</v>
          </cell>
          <cell r="F518">
            <v>-6.9449899999999998</v>
          </cell>
        </row>
        <row r="519">
          <cell r="A519" t="str">
            <v>Single Parent</v>
          </cell>
          <cell r="B519">
            <v>15.676080000000001</v>
          </cell>
          <cell r="C519">
            <v>18.29879</v>
          </cell>
          <cell r="D519">
            <v>2.6227200000000002</v>
          </cell>
          <cell r="E519">
            <v>3.2219799999999998</v>
          </cell>
          <cell r="F519">
            <v>8.4503199999999996</v>
          </cell>
        </row>
        <row r="520">
          <cell r="A520" t="str">
            <v>Low Income</v>
          </cell>
          <cell r="B520">
            <v>57.274070000000002</v>
          </cell>
          <cell r="C520">
            <v>55.228839999999998</v>
          </cell>
          <cell r="D520">
            <v>-2.0452300000000001</v>
          </cell>
          <cell r="E520">
            <v>-18.606269999999999</v>
          </cell>
          <cell r="F520">
            <v>38.054090000000002</v>
          </cell>
        </row>
        <row r="521">
          <cell r="A521" t="str">
            <v>Homeless</v>
          </cell>
          <cell r="B521">
            <v>1.36467</v>
          </cell>
          <cell r="C521">
            <v>0.75992999999999999</v>
          </cell>
          <cell r="D521">
            <v>-0.60474000000000006</v>
          </cell>
          <cell r="E521">
            <v>-20.807400000000001</v>
          </cell>
          <cell r="F521">
            <v>12.583069999999999</v>
          </cell>
        </row>
        <row r="522">
          <cell r="A522" t="str">
            <v>Offender</v>
          </cell>
          <cell r="B522">
            <v>1.88937</v>
          </cell>
          <cell r="C522">
            <v>4.0155399999999997</v>
          </cell>
          <cell r="D522">
            <v>2.1261700000000001</v>
          </cell>
          <cell r="E522">
            <v>-7.19658</v>
          </cell>
          <cell r="F522">
            <v>-15.30119</v>
          </cell>
        </row>
        <row r="523">
          <cell r="A523" t="str">
            <v>UI Claimant</v>
          </cell>
          <cell r="B523">
            <v>46.80856</v>
          </cell>
          <cell r="C523">
            <v>49.343699999999998</v>
          </cell>
          <cell r="D523">
            <v>2.5351400000000002</v>
          </cell>
          <cell r="E523">
            <v>-14.54753</v>
          </cell>
          <cell r="F523">
            <v>-36.879989999999999</v>
          </cell>
        </row>
        <row r="524">
          <cell r="A524" t="str">
            <v>Unemployment Rate</v>
          </cell>
          <cell r="B524">
            <v>9.6082999999999998</v>
          </cell>
          <cell r="C524">
            <v>8.4250000000000007</v>
          </cell>
          <cell r="D524">
            <v>-1.1833</v>
          </cell>
          <cell r="E524">
            <v>-68.726799999999997</v>
          </cell>
          <cell r="F524">
            <v>81.324420000000003</v>
          </cell>
        </row>
        <row r="526">
          <cell r="A526" t="str">
            <v xml:space="preserve">Iowa                </v>
          </cell>
        </row>
        <row r="527">
          <cell r="A527" t="str">
            <v>Measure</v>
          </cell>
          <cell r="B527" t="str">
            <v>Six_Months_Average_Earnings</v>
          </cell>
          <cell r="C527" t="str">
            <v>Year</v>
          </cell>
        </row>
        <row r="528">
          <cell r="A528" t="str">
            <v>State Fips Code</v>
          </cell>
          <cell r="B528">
            <v>19</v>
          </cell>
          <cell r="C528">
            <v>2011</v>
          </cell>
        </row>
        <row r="529">
          <cell r="A529" t="str">
            <v>Actual Outcome</v>
          </cell>
          <cell r="B529">
            <v>11274</v>
          </cell>
          <cell r="C529">
            <v>2011</v>
          </cell>
        </row>
        <row r="530">
          <cell r="A530" t="str">
            <v>Total Adjustment</v>
          </cell>
          <cell r="B530">
            <v>1534.3</v>
          </cell>
          <cell r="C530">
            <v>2013</v>
          </cell>
        </row>
        <row r="531">
          <cell r="A531" t="str">
            <v>Target</v>
          </cell>
          <cell r="B531">
            <v>13259.3</v>
          </cell>
          <cell r="C531">
            <v>2013</v>
          </cell>
        </row>
        <row r="533">
          <cell r="A533" t="str">
            <v>Variables</v>
          </cell>
          <cell r="B533" t="str">
            <v>Base_Year</v>
          </cell>
          <cell r="C533" t="str">
            <v>Current_Values</v>
          </cell>
          <cell r="D533" t="str">
            <v>Difference</v>
          </cell>
          <cell r="E533" t="str">
            <v>Weights</v>
          </cell>
          <cell r="F533" t="str">
            <v>Effect_Per_Factor</v>
          </cell>
        </row>
        <row r="534">
          <cell r="A534" t="str">
            <v>Female</v>
          </cell>
          <cell r="B534">
            <v>43.938679999999998</v>
          </cell>
          <cell r="C534">
            <v>46.31776</v>
          </cell>
          <cell r="D534">
            <v>2.3790800000000001</v>
          </cell>
          <cell r="E534">
            <v>-11.69441</v>
          </cell>
          <cell r="F534">
            <v>-27.821950000000001</v>
          </cell>
        </row>
        <row r="535">
          <cell r="A535" t="str">
            <v>Age 26-35</v>
          </cell>
          <cell r="B535">
            <v>23.679259999999999</v>
          </cell>
          <cell r="C535">
            <v>24.831700000000001</v>
          </cell>
          <cell r="D535">
            <v>1.1524399999999999</v>
          </cell>
          <cell r="E535">
            <v>33.819070000000004</v>
          </cell>
          <cell r="F535">
            <v>38.974350000000001</v>
          </cell>
        </row>
        <row r="536">
          <cell r="A536" t="str">
            <v>Age 36-45</v>
          </cell>
          <cell r="B536">
            <v>20.680579999999999</v>
          </cell>
          <cell r="C536">
            <v>19.488710000000001</v>
          </cell>
          <cell r="D536">
            <v>-1.19187</v>
          </cell>
          <cell r="E536">
            <v>22.91366</v>
          </cell>
          <cell r="F536">
            <v>-27.310099999999998</v>
          </cell>
        </row>
        <row r="537">
          <cell r="A537" t="str">
            <v>Age 46-55</v>
          </cell>
          <cell r="B537">
            <v>22.024819999999998</v>
          </cell>
          <cell r="C537">
            <v>21.61909</v>
          </cell>
          <cell r="D537">
            <v>-0.40572999999999998</v>
          </cell>
          <cell r="E537">
            <v>22.206219999999998</v>
          </cell>
          <cell r="F537">
            <v>-9.0096900000000009</v>
          </cell>
        </row>
        <row r="538">
          <cell r="A538" t="str">
            <v>Age 56-65</v>
          </cell>
          <cell r="B538">
            <v>10.24629</v>
          </cell>
          <cell r="C538">
            <v>9.82531</v>
          </cell>
          <cell r="D538">
            <v>-0.42098000000000002</v>
          </cell>
          <cell r="E538">
            <v>18.176159999999999</v>
          </cell>
          <cell r="F538">
            <v>-7.6517600000000003</v>
          </cell>
        </row>
        <row r="539">
          <cell r="A539" t="str">
            <v>Age 66+</v>
          </cell>
          <cell r="B539">
            <v>1.71085</v>
          </cell>
          <cell r="C539">
            <v>1.7639499999999999</v>
          </cell>
          <cell r="D539">
            <v>5.3109999999999997E-2</v>
          </cell>
          <cell r="E539">
            <v>-54.411020000000001</v>
          </cell>
          <cell r="F539">
            <v>-2.8895599999999999</v>
          </cell>
        </row>
        <row r="540">
          <cell r="A540" t="str">
            <v>Hispanic</v>
          </cell>
          <cell r="B540">
            <v>7.74627</v>
          </cell>
          <cell r="C540">
            <v>7.72159</v>
          </cell>
          <cell r="D540">
            <v>-2.469E-2</v>
          </cell>
          <cell r="E540">
            <v>11.1523</v>
          </cell>
          <cell r="F540">
            <v>-0.27529999999999999</v>
          </cell>
        </row>
        <row r="541">
          <cell r="A541" t="str">
            <v>Asian</v>
          </cell>
          <cell r="B541">
            <v>2.0851600000000001</v>
          </cell>
          <cell r="C541">
            <v>1.6766399999999999</v>
          </cell>
          <cell r="D541">
            <v>-0.40851999999999999</v>
          </cell>
          <cell r="E541">
            <v>86.968190000000007</v>
          </cell>
          <cell r="F541">
            <v>-35.52863</v>
          </cell>
        </row>
        <row r="542">
          <cell r="A542" t="str">
            <v>African American</v>
          </cell>
          <cell r="B542">
            <v>17.129490000000001</v>
          </cell>
          <cell r="C542">
            <v>14.03843</v>
          </cell>
          <cell r="D542">
            <v>-3.0910700000000002</v>
          </cell>
          <cell r="E542">
            <v>-18.766159999999999</v>
          </cell>
          <cell r="F542">
            <v>58.007469999999998</v>
          </cell>
        </row>
        <row r="543">
          <cell r="A543" t="str">
            <v>Native Hawaiian or Pacific Islander</v>
          </cell>
          <cell r="B543">
            <v>0.16564000000000001</v>
          </cell>
          <cell r="C543">
            <v>0.18126</v>
          </cell>
          <cell r="D543">
            <v>1.5610000000000001E-2</v>
          </cell>
          <cell r="E543">
            <v>-25.073509999999999</v>
          </cell>
          <cell r="F543">
            <v>-0.39151000000000002</v>
          </cell>
        </row>
        <row r="544">
          <cell r="A544" t="str">
            <v>American Indian or Alaska Native</v>
          </cell>
          <cell r="B544">
            <v>0.68206</v>
          </cell>
          <cell r="C544">
            <v>0.96067000000000002</v>
          </cell>
          <cell r="D544">
            <v>0.27861000000000002</v>
          </cell>
          <cell r="E544">
            <v>-10.92794</v>
          </cell>
          <cell r="F544">
            <v>-3.0445799999999998</v>
          </cell>
        </row>
        <row r="545">
          <cell r="A545" t="str">
            <v>Multiple Races</v>
          </cell>
          <cell r="B545">
            <v>1.58823</v>
          </cell>
          <cell r="C545">
            <v>1.94852</v>
          </cell>
          <cell r="D545">
            <v>0.36029</v>
          </cell>
          <cell r="E545">
            <v>-26.682600000000001</v>
          </cell>
          <cell r="F545">
            <v>-9.6135599999999997</v>
          </cell>
        </row>
        <row r="546">
          <cell r="A546" t="str">
            <v>Highschool Dropout</v>
          </cell>
          <cell r="B546">
            <v>23.63636</v>
          </cell>
          <cell r="C546">
            <v>10.010210000000001</v>
          </cell>
          <cell r="D546">
            <v>-13.626150000000001</v>
          </cell>
          <cell r="E546">
            <v>-55.847880000000004</v>
          </cell>
          <cell r="F546">
            <v>760.99153000000001</v>
          </cell>
        </row>
        <row r="547">
          <cell r="A547" t="str">
            <v>AA or PS</v>
          </cell>
          <cell r="B547">
            <v>4.9586800000000002</v>
          </cell>
          <cell r="C547">
            <v>1.2257400000000001</v>
          </cell>
          <cell r="D547">
            <v>-3.7329400000000001</v>
          </cell>
          <cell r="E547">
            <v>19.319520000000001</v>
          </cell>
          <cell r="F547">
            <v>-72.118570000000005</v>
          </cell>
        </row>
        <row r="548">
          <cell r="A548" t="str">
            <v>BA or MA+</v>
          </cell>
          <cell r="B548">
            <v>2.80992</v>
          </cell>
          <cell r="C548">
            <v>5.8222699999999996</v>
          </cell>
          <cell r="D548">
            <v>3.0123500000000001</v>
          </cell>
          <cell r="E548">
            <v>95.613860000000003</v>
          </cell>
          <cell r="F548">
            <v>288.02242000000001</v>
          </cell>
        </row>
        <row r="549">
          <cell r="A549" t="str">
            <v>Disabled</v>
          </cell>
          <cell r="B549">
            <v>5.4757300000000004</v>
          </cell>
          <cell r="C549">
            <v>4.86191</v>
          </cell>
          <cell r="D549">
            <v>-0.61382000000000003</v>
          </cell>
          <cell r="E549">
            <v>-32.616500000000002</v>
          </cell>
          <cell r="F549">
            <v>20.020669999999999</v>
          </cell>
        </row>
        <row r="550">
          <cell r="A550" t="str">
            <v>Veterans</v>
          </cell>
          <cell r="B550">
            <v>10.11468</v>
          </cell>
          <cell r="C550">
            <v>9.5696600000000007</v>
          </cell>
          <cell r="D550">
            <v>-0.54501999999999995</v>
          </cell>
          <cell r="E550">
            <v>-7.5927899999999999</v>
          </cell>
          <cell r="F550">
            <v>4.1382199999999996</v>
          </cell>
        </row>
        <row r="551">
          <cell r="A551" t="str">
            <v>Wage Before Participation</v>
          </cell>
          <cell r="B551">
            <v>53.026879999999998</v>
          </cell>
          <cell r="C551">
            <v>60.153399999999998</v>
          </cell>
          <cell r="D551">
            <v>7.1265099999999997</v>
          </cell>
          <cell r="E551">
            <v>34.397300000000001</v>
          </cell>
          <cell r="F551">
            <v>245.13274000000001</v>
          </cell>
        </row>
        <row r="552">
          <cell r="A552" t="str">
            <v>Coenrolled in WP</v>
          </cell>
          <cell r="B552">
            <v>97.809740000000005</v>
          </cell>
          <cell r="C552">
            <v>98.576909999999998</v>
          </cell>
          <cell r="D552">
            <v>0.76717000000000002</v>
          </cell>
          <cell r="E552">
            <v>5.9249900000000002</v>
          </cell>
          <cell r="F552">
            <v>4.5454600000000003</v>
          </cell>
        </row>
        <row r="553">
          <cell r="A553" t="str">
            <v>Limited English</v>
          </cell>
          <cell r="B553">
            <v>2.2727300000000001</v>
          </cell>
          <cell r="C553">
            <v>3.4552800000000001</v>
          </cell>
          <cell r="D553">
            <v>1.1825600000000001</v>
          </cell>
          <cell r="E553">
            <v>-53.141570000000002</v>
          </cell>
          <cell r="F553">
            <v>-62.842939999999999</v>
          </cell>
        </row>
        <row r="554">
          <cell r="A554" t="str">
            <v>Single Parent</v>
          </cell>
          <cell r="B554">
            <v>42.207790000000003</v>
          </cell>
          <cell r="C554">
            <v>22.662600000000001</v>
          </cell>
          <cell r="D554">
            <v>-19.545190000000002</v>
          </cell>
          <cell r="E554">
            <v>3.2219799999999998</v>
          </cell>
          <cell r="F554">
            <v>-62.974119999999999</v>
          </cell>
        </row>
        <row r="555">
          <cell r="A555" t="str">
            <v>Low Income</v>
          </cell>
          <cell r="B555">
            <v>84.253249999999994</v>
          </cell>
          <cell r="C555">
            <v>58.23171</v>
          </cell>
          <cell r="D555">
            <v>-26.021540000000002</v>
          </cell>
          <cell r="E555">
            <v>-18.606269999999999</v>
          </cell>
          <cell r="F555">
            <v>484.16368</v>
          </cell>
        </row>
        <row r="556">
          <cell r="A556" t="str">
            <v>Homeless</v>
          </cell>
          <cell r="B556">
            <v>0.64934999999999998</v>
          </cell>
          <cell r="C556">
            <v>0.91463000000000005</v>
          </cell>
          <cell r="D556">
            <v>0.26528000000000002</v>
          </cell>
          <cell r="E556">
            <v>-20.807400000000001</v>
          </cell>
          <cell r="F556">
            <v>-5.5198600000000004</v>
          </cell>
        </row>
        <row r="557">
          <cell r="A557" t="str">
            <v>Offender</v>
          </cell>
          <cell r="B557">
            <v>13.961040000000001</v>
          </cell>
          <cell r="C557">
            <v>4.4715400000000001</v>
          </cell>
          <cell r="D557">
            <v>-9.48949</v>
          </cell>
          <cell r="E557">
            <v>-7.19658</v>
          </cell>
          <cell r="F557">
            <v>68.291939999999997</v>
          </cell>
        </row>
        <row r="558">
          <cell r="A558" t="str">
            <v>UI Claimant</v>
          </cell>
          <cell r="B558">
            <v>24.512989999999999</v>
          </cell>
          <cell r="C558">
            <v>36.788620000000002</v>
          </cell>
          <cell r="D558">
            <v>12.27563</v>
          </cell>
          <cell r="E558">
            <v>-14.54753</v>
          </cell>
          <cell r="F558">
            <v>-178.58015</v>
          </cell>
        </row>
        <row r="559">
          <cell r="A559" t="str">
            <v>Unemployment Rate</v>
          </cell>
          <cell r="B559">
            <v>6.2083000000000004</v>
          </cell>
          <cell r="C559">
            <v>5.2249999999999996</v>
          </cell>
          <cell r="D559">
            <v>-0.98329999999999995</v>
          </cell>
          <cell r="E559">
            <v>-68.726799999999997</v>
          </cell>
          <cell r="F559">
            <v>67.579059999999998</v>
          </cell>
        </row>
        <row r="561">
          <cell r="A561" t="str">
            <v xml:space="preserve">Kansas              </v>
          </cell>
        </row>
        <row r="562">
          <cell r="A562" t="str">
            <v>Measure</v>
          </cell>
          <cell r="B562" t="str">
            <v>Six_Months_Average_Earnings</v>
          </cell>
          <cell r="C562" t="str">
            <v>Year</v>
          </cell>
        </row>
        <row r="563">
          <cell r="A563" t="str">
            <v>State Fips Code</v>
          </cell>
          <cell r="B563">
            <v>20</v>
          </cell>
          <cell r="C563">
            <v>2011</v>
          </cell>
        </row>
        <row r="564">
          <cell r="A564" t="str">
            <v>Actual Outcome</v>
          </cell>
          <cell r="B564">
            <v>12757</v>
          </cell>
          <cell r="C564">
            <v>2011</v>
          </cell>
        </row>
        <row r="565">
          <cell r="A565" t="str">
            <v>Total Adjustment</v>
          </cell>
          <cell r="B565">
            <v>499.6</v>
          </cell>
          <cell r="C565">
            <v>2013</v>
          </cell>
        </row>
        <row r="566">
          <cell r="A566" t="str">
            <v>Target</v>
          </cell>
          <cell r="B566">
            <v>13766.9</v>
          </cell>
          <cell r="C566">
            <v>2013</v>
          </cell>
        </row>
        <row r="568">
          <cell r="A568" t="str">
            <v>Variables</v>
          </cell>
          <cell r="B568" t="str">
            <v>Base_Year</v>
          </cell>
          <cell r="C568" t="str">
            <v>Current_Values</v>
          </cell>
          <cell r="D568" t="str">
            <v>Difference</v>
          </cell>
          <cell r="E568" t="str">
            <v>Weights</v>
          </cell>
          <cell r="F568" t="str">
            <v>Effect_Per_Factor</v>
          </cell>
        </row>
        <row r="569">
          <cell r="A569" t="str">
            <v>Female</v>
          </cell>
          <cell r="B569">
            <v>44.69847</v>
          </cell>
          <cell r="C569">
            <v>42.156860000000002</v>
          </cell>
          <cell r="D569">
            <v>-2.5416099999999999</v>
          </cell>
          <cell r="E569">
            <v>-11.69441</v>
          </cell>
          <cell r="F569">
            <v>29.72261</v>
          </cell>
        </row>
        <row r="570">
          <cell r="A570" t="str">
            <v>Age 26-35</v>
          </cell>
          <cell r="B570">
            <v>24.68805</v>
          </cell>
          <cell r="C570">
            <v>26.28144</v>
          </cell>
          <cell r="D570">
            <v>1.5933900000000001</v>
          </cell>
          <cell r="E570">
            <v>33.819070000000004</v>
          </cell>
          <cell r="F570">
            <v>53.886949999999999</v>
          </cell>
        </row>
        <row r="571">
          <cell r="A571" t="str">
            <v>Age 36-45</v>
          </cell>
          <cell r="B571">
            <v>21.21283</v>
          </cell>
          <cell r="C571">
            <v>20.330200000000001</v>
          </cell>
          <cell r="D571">
            <v>-0.88263000000000003</v>
          </cell>
          <cell r="E571">
            <v>22.91366</v>
          </cell>
          <cell r="F571">
            <v>-20.22429</v>
          </cell>
        </row>
        <row r="572">
          <cell r="A572" t="str">
            <v>Age 46-55</v>
          </cell>
          <cell r="B572">
            <v>22.51895</v>
          </cell>
          <cell r="C572">
            <v>22.480319999999999</v>
          </cell>
          <cell r="D572">
            <v>-3.8629999999999998E-2</v>
          </cell>
          <cell r="E572">
            <v>22.206219999999998</v>
          </cell>
          <cell r="F572">
            <v>-0.85777999999999999</v>
          </cell>
        </row>
        <row r="573">
          <cell r="A573" t="str">
            <v>Age 56-65</v>
          </cell>
          <cell r="B573">
            <v>10.180759999999999</v>
          </cell>
          <cell r="C573">
            <v>8.7924699999999998</v>
          </cell>
          <cell r="D573">
            <v>-1.38828</v>
          </cell>
          <cell r="E573">
            <v>18.176159999999999</v>
          </cell>
          <cell r="F573">
            <v>-25.23366</v>
          </cell>
        </row>
        <row r="574">
          <cell r="A574" t="str">
            <v>Age 66+</v>
          </cell>
          <cell r="B574">
            <v>1.5393600000000001</v>
          </cell>
          <cell r="C574">
            <v>0.69111</v>
          </cell>
          <cell r="D574">
            <v>-0.84824999999999995</v>
          </cell>
          <cell r="E574">
            <v>-54.411020000000001</v>
          </cell>
          <cell r="F574">
            <v>46.15399</v>
          </cell>
        </row>
        <row r="575">
          <cell r="A575" t="str">
            <v>Hispanic</v>
          </cell>
          <cell r="B575">
            <v>7.5671099999999996</v>
          </cell>
          <cell r="C575">
            <v>6.9815199999999997</v>
          </cell>
          <cell r="D575">
            <v>-0.58559000000000005</v>
          </cell>
          <cell r="E575">
            <v>11.1523</v>
          </cell>
          <cell r="F575">
            <v>-6.5306600000000001</v>
          </cell>
        </row>
        <row r="576">
          <cell r="A576" t="str">
            <v>Asian</v>
          </cell>
          <cell r="B576">
            <v>1.4575499999999999</v>
          </cell>
          <cell r="C576">
            <v>2.3408600000000002</v>
          </cell>
          <cell r="D576">
            <v>0.88331000000000004</v>
          </cell>
          <cell r="E576">
            <v>86.968190000000007</v>
          </cell>
          <cell r="F576">
            <v>76.820179999999993</v>
          </cell>
        </row>
        <row r="577">
          <cell r="A577" t="str">
            <v>African American</v>
          </cell>
          <cell r="B577">
            <v>25.069839999999999</v>
          </cell>
          <cell r="C577">
            <v>26.57084</v>
          </cell>
          <cell r="D577">
            <v>1.5009999999999999</v>
          </cell>
          <cell r="E577">
            <v>-18.766159999999999</v>
          </cell>
          <cell r="F577">
            <v>-28.168030000000002</v>
          </cell>
        </row>
        <row r="578">
          <cell r="A578" t="str">
            <v>Native Hawaiian or Pacific Islander</v>
          </cell>
          <cell r="B578">
            <v>0.14574999999999999</v>
          </cell>
          <cell r="C578">
            <v>0.16427</v>
          </cell>
          <cell r="D578">
            <v>1.8519999999999998E-2</v>
          </cell>
          <cell r="E578">
            <v>-25.073509999999999</v>
          </cell>
          <cell r="F578">
            <v>-0.46427000000000002</v>
          </cell>
        </row>
        <row r="579">
          <cell r="A579" t="str">
            <v>American Indian or Alaska Native</v>
          </cell>
          <cell r="B579">
            <v>1.10531</v>
          </cell>
          <cell r="C579">
            <v>1.0266900000000001</v>
          </cell>
          <cell r="D579">
            <v>-7.8609999999999999E-2</v>
          </cell>
          <cell r="E579">
            <v>-10.92794</v>
          </cell>
          <cell r="F579">
            <v>0.85909000000000002</v>
          </cell>
        </row>
        <row r="580">
          <cell r="A580" t="str">
            <v>Multiple Races</v>
          </cell>
          <cell r="B580">
            <v>1.1295999999999999</v>
          </cell>
          <cell r="C580">
            <v>1.1498999999999999</v>
          </cell>
          <cell r="D580">
            <v>2.0299999999999999E-2</v>
          </cell>
          <cell r="E580">
            <v>-26.682600000000001</v>
          </cell>
          <cell r="F580">
            <v>-0.54157999999999995</v>
          </cell>
        </row>
        <row r="581">
          <cell r="A581" t="str">
            <v>Highschool Dropout</v>
          </cell>
          <cell r="B581">
            <v>8.0350300000000008</v>
          </cell>
          <cell r="C581">
            <v>5.8643299999999998</v>
          </cell>
          <cell r="D581">
            <v>-2.1707000000000001</v>
          </cell>
          <cell r="E581">
            <v>-55.847880000000004</v>
          </cell>
          <cell r="F581">
            <v>121.22908</v>
          </cell>
        </row>
        <row r="582">
          <cell r="A582" t="str">
            <v>AA or PS</v>
          </cell>
          <cell r="B582">
            <v>6.6260500000000002</v>
          </cell>
          <cell r="C582">
            <v>7.6148800000000003</v>
          </cell>
          <cell r="D582">
            <v>0.98882999999999999</v>
          </cell>
          <cell r="E582">
            <v>19.319520000000001</v>
          </cell>
          <cell r="F582">
            <v>19.103770000000001</v>
          </cell>
        </row>
        <row r="583">
          <cell r="A583" t="str">
            <v>BA or MA+</v>
          </cell>
          <cell r="B583">
            <v>12.75704</v>
          </cell>
          <cell r="C583">
            <v>12.6477</v>
          </cell>
          <cell r="D583">
            <v>-0.10934000000000001</v>
          </cell>
          <cell r="E583">
            <v>95.613860000000003</v>
          </cell>
          <cell r="F583">
            <v>-10.454660000000001</v>
          </cell>
        </row>
        <row r="584">
          <cell r="A584" t="str">
            <v>Disabled</v>
          </cell>
          <cell r="B584">
            <v>4.3308900000000001</v>
          </cell>
          <cell r="C584">
            <v>2.8934500000000001</v>
          </cell>
          <cell r="D584">
            <v>-1.4374400000000001</v>
          </cell>
          <cell r="E584">
            <v>-32.616500000000002</v>
          </cell>
          <cell r="F584">
            <v>46.88438</v>
          </cell>
        </row>
        <row r="585">
          <cell r="A585" t="str">
            <v>Veterans</v>
          </cell>
          <cell r="B585">
            <v>11.21866</v>
          </cell>
          <cell r="C585">
            <v>10.86581</v>
          </cell>
          <cell r="D585">
            <v>-0.35285</v>
          </cell>
          <cell r="E585">
            <v>-7.5927899999999999</v>
          </cell>
          <cell r="F585">
            <v>2.6791100000000001</v>
          </cell>
        </row>
        <row r="586">
          <cell r="A586" t="str">
            <v>Wage Before Participation</v>
          </cell>
          <cell r="B586">
            <v>61.970849999999999</v>
          </cell>
          <cell r="C586">
            <v>62.94482</v>
          </cell>
          <cell r="D586">
            <v>0.97397</v>
          </cell>
          <cell r="E586">
            <v>34.397300000000001</v>
          </cell>
          <cell r="F586">
            <v>33.501980000000003</v>
          </cell>
        </row>
        <row r="587">
          <cell r="A587" t="str">
            <v>Coenrolled in WP</v>
          </cell>
          <cell r="B587">
            <v>45.492710000000002</v>
          </cell>
          <cell r="C587">
            <v>34.517180000000003</v>
          </cell>
          <cell r="D587">
            <v>-10.975529999999999</v>
          </cell>
          <cell r="E587">
            <v>5.9249900000000002</v>
          </cell>
          <cell r="F587">
            <v>-65.029910000000001</v>
          </cell>
        </row>
        <row r="588">
          <cell r="A588" t="str">
            <v>Limited English</v>
          </cell>
          <cell r="B588">
            <v>1.06626</v>
          </cell>
          <cell r="C588">
            <v>0.82969000000000004</v>
          </cell>
          <cell r="D588">
            <v>-0.23657</v>
          </cell>
          <cell r="E588">
            <v>-53.141570000000002</v>
          </cell>
          <cell r="F588">
            <v>12.5715</v>
          </cell>
        </row>
        <row r="589">
          <cell r="A589" t="str">
            <v>Single Parent</v>
          </cell>
          <cell r="B589">
            <v>20.944400000000002</v>
          </cell>
          <cell r="C589">
            <v>19.039300000000001</v>
          </cell>
          <cell r="D589">
            <v>-1.9051</v>
          </cell>
          <cell r="E589">
            <v>3.2219799999999998</v>
          </cell>
          <cell r="F589">
            <v>-6.1381899999999998</v>
          </cell>
        </row>
        <row r="590">
          <cell r="A590" t="str">
            <v>Low Income</v>
          </cell>
          <cell r="B590">
            <v>43.869</v>
          </cell>
          <cell r="C590">
            <v>39.432310000000001</v>
          </cell>
          <cell r="D590">
            <v>-4.4366899999999996</v>
          </cell>
          <cell r="E590">
            <v>-18.606269999999999</v>
          </cell>
          <cell r="F590">
            <v>82.550190000000001</v>
          </cell>
        </row>
        <row r="591">
          <cell r="A591" t="str">
            <v>Homeless</v>
          </cell>
          <cell r="B591">
            <v>3.3891900000000001</v>
          </cell>
          <cell r="C591">
            <v>1.83406</v>
          </cell>
          <cell r="D591">
            <v>-1.5551200000000001</v>
          </cell>
          <cell r="E591">
            <v>-20.807400000000001</v>
          </cell>
          <cell r="F591">
            <v>32.358089999999997</v>
          </cell>
        </row>
        <row r="592">
          <cell r="A592" t="str">
            <v>Offender</v>
          </cell>
          <cell r="B592">
            <v>12.14775</v>
          </cell>
          <cell r="C592">
            <v>9.1703100000000006</v>
          </cell>
          <cell r="D592">
            <v>-2.9774500000000002</v>
          </cell>
          <cell r="E592">
            <v>-7.19658</v>
          </cell>
          <cell r="F592">
            <v>21.42745</v>
          </cell>
        </row>
        <row r="593">
          <cell r="A593" t="str">
            <v>UI Claimant</v>
          </cell>
          <cell r="B593">
            <v>37.776090000000003</v>
          </cell>
          <cell r="C593">
            <v>37.860259999999997</v>
          </cell>
          <cell r="D593">
            <v>8.4180000000000005E-2</v>
          </cell>
          <cell r="E593">
            <v>-14.54753</v>
          </cell>
          <cell r="F593">
            <v>-1.2245600000000001</v>
          </cell>
        </row>
        <row r="594">
          <cell r="A594" t="str">
            <v>Unemployment Rate</v>
          </cell>
          <cell r="B594">
            <v>6.9667000000000003</v>
          </cell>
          <cell r="C594">
            <v>5.7332999999999998</v>
          </cell>
          <cell r="D594">
            <v>-1.2334000000000001</v>
          </cell>
          <cell r="E594">
            <v>-68.726799999999997</v>
          </cell>
          <cell r="F594">
            <v>84.76764</v>
          </cell>
        </row>
        <row r="596">
          <cell r="A596" t="str">
            <v xml:space="preserve">Kentucky            </v>
          </cell>
        </row>
        <row r="597">
          <cell r="A597" t="str">
            <v>Measure</v>
          </cell>
          <cell r="B597" t="str">
            <v>Six_Months_Average_Earnings</v>
          </cell>
          <cell r="C597" t="str">
            <v>Year</v>
          </cell>
        </row>
        <row r="598">
          <cell r="A598" t="str">
            <v>State Fips Code</v>
          </cell>
          <cell r="B598">
            <v>21</v>
          </cell>
          <cell r="C598">
            <v>2011</v>
          </cell>
        </row>
        <row r="599">
          <cell r="A599" t="str">
            <v>Actual Outcome</v>
          </cell>
          <cell r="B599">
            <v>16197</v>
          </cell>
          <cell r="C599">
            <v>2011</v>
          </cell>
        </row>
        <row r="600">
          <cell r="A600" t="str">
            <v>Total Adjustment</v>
          </cell>
          <cell r="B600">
            <v>188.9</v>
          </cell>
          <cell r="C600">
            <v>2013</v>
          </cell>
        </row>
        <row r="601">
          <cell r="A601" t="str">
            <v>Target</v>
          </cell>
          <cell r="B601">
            <v>17033.8</v>
          </cell>
          <cell r="C601">
            <v>2013</v>
          </cell>
        </row>
        <row r="603">
          <cell r="A603" t="str">
            <v>Variables</v>
          </cell>
          <cell r="B603" t="str">
            <v>Base_Year</v>
          </cell>
          <cell r="C603" t="str">
            <v>Current_Values</v>
          </cell>
          <cell r="D603" t="str">
            <v>Difference</v>
          </cell>
          <cell r="E603" t="str">
            <v>Weights</v>
          </cell>
          <cell r="F603" t="str">
            <v>Effect_Per_Factor</v>
          </cell>
        </row>
        <row r="604">
          <cell r="A604" t="str">
            <v>Female</v>
          </cell>
          <cell r="B604">
            <v>56.512610000000002</v>
          </cell>
          <cell r="C604">
            <v>56.013750000000002</v>
          </cell>
          <cell r="D604">
            <v>-0.49886000000000003</v>
          </cell>
          <cell r="E604">
            <v>-11.69441</v>
          </cell>
          <cell r="F604">
            <v>5.8338599999999996</v>
          </cell>
        </row>
        <row r="605">
          <cell r="A605" t="str">
            <v>Age 26-35</v>
          </cell>
          <cell r="B605">
            <v>29.606339999999999</v>
          </cell>
          <cell r="C605">
            <v>29.552240000000001</v>
          </cell>
          <cell r="D605">
            <v>-5.4100000000000002E-2</v>
          </cell>
          <cell r="E605">
            <v>33.819070000000004</v>
          </cell>
          <cell r="F605">
            <v>-1.82951</v>
          </cell>
        </row>
        <row r="606">
          <cell r="A606" t="str">
            <v>Age 36-45</v>
          </cell>
          <cell r="B606">
            <v>18.355460000000001</v>
          </cell>
          <cell r="C606">
            <v>18.891259999999999</v>
          </cell>
          <cell r="D606">
            <v>0.53580000000000005</v>
          </cell>
          <cell r="E606">
            <v>22.91366</v>
          </cell>
          <cell r="F606">
            <v>12.27704</v>
          </cell>
        </row>
        <row r="607">
          <cell r="A607" t="str">
            <v>Age 46-55</v>
          </cell>
          <cell r="B607">
            <v>9.8765400000000003</v>
          </cell>
          <cell r="C607">
            <v>11.257999999999999</v>
          </cell>
          <cell r="D607">
            <v>1.3814500000000001</v>
          </cell>
          <cell r="E607">
            <v>22.206219999999998</v>
          </cell>
          <cell r="F607">
            <v>30.676829999999999</v>
          </cell>
        </row>
        <row r="608">
          <cell r="A608" t="str">
            <v>Age 56-65</v>
          </cell>
          <cell r="B608">
            <v>3.1213600000000001</v>
          </cell>
          <cell r="C608">
            <v>3.2835800000000002</v>
          </cell>
          <cell r="D608">
            <v>0.16222</v>
          </cell>
          <cell r="E608">
            <v>18.176159999999999</v>
          </cell>
          <cell r="F608">
            <v>2.9485700000000001</v>
          </cell>
        </row>
        <row r="609">
          <cell r="A609" t="str">
            <v>Age 66+</v>
          </cell>
          <cell r="B609">
            <v>0.44257999999999997</v>
          </cell>
          <cell r="C609">
            <v>0.55437000000000003</v>
          </cell>
          <cell r="D609">
            <v>0.11179</v>
          </cell>
          <cell r="E609">
            <v>-54.411020000000001</v>
          </cell>
          <cell r="F609">
            <v>-6.0826099999999999</v>
          </cell>
        </row>
        <row r="610">
          <cell r="A610" t="str">
            <v>Hispanic</v>
          </cell>
          <cell r="B610">
            <v>2.41052</v>
          </cell>
          <cell r="C610">
            <v>3.7454900000000002</v>
          </cell>
          <cell r="D610">
            <v>1.33497</v>
          </cell>
          <cell r="E610">
            <v>11.1523</v>
          </cell>
          <cell r="F610">
            <v>14.887969999999999</v>
          </cell>
        </row>
        <row r="611">
          <cell r="A611" t="str">
            <v>Asian</v>
          </cell>
          <cell r="B611">
            <v>0.36523</v>
          </cell>
          <cell r="C611">
            <v>1.1281600000000001</v>
          </cell>
          <cell r="D611">
            <v>0.76293</v>
          </cell>
          <cell r="E611">
            <v>86.968190000000007</v>
          </cell>
          <cell r="F611">
            <v>66.350539999999995</v>
          </cell>
        </row>
        <row r="612">
          <cell r="A612" t="str">
            <v>African American</v>
          </cell>
          <cell r="B612">
            <v>13.78135</v>
          </cell>
          <cell r="C612">
            <v>14.440429999999999</v>
          </cell>
          <cell r="D612">
            <v>0.65908</v>
          </cell>
          <cell r="E612">
            <v>-18.766159999999999</v>
          </cell>
          <cell r="F612">
            <v>-12.36848</v>
          </cell>
        </row>
        <row r="613">
          <cell r="A613" t="str">
            <v>Native Hawaiian or Pacific Islander</v>
          </cell>
          <cell r="B613">
            <v>7.3050000000000004E-2</v>
          </cell>
          <cell r="C613">
            <v>4.5130000000000003E-2</v>
          </cell>
          <cell r="D613">
            <v>-2.792E-2</v>
          </cell>
          <cell r="E613">
            <v>-25.073509999999999</v>
          </cell>
          <cell r="F613">
            <v>0.70004</v>
          </cell>
        </row>
        <row r="614">
          <cell r="A614" t="str">
            <v>American Indian or Alaska Native</v>
          </cell>
          <cell r="B614">
            <v>9.7390000000000004E-2</v>
          </cell>
          <cell r="C614">
            <v>0.13538</v>
          </cell>
          <cell r="D614">
            <v>3.798E-2</v>
          </cell>
          <cell r="E614">
            <v>-10.92794</v>
          </cell>
          <cell r="F614">
            <v>-0.41509000000000001</v>
          </cell>
        </row>
        <row r="615">
          <cell r="A615" t="str">
            <v>Multiple Races</v>
          </cell>
          <cell r="B615">
            <v>0.60872000000000004</v>
          </cell>
          <cell r="C615">
            <v>0.81227000000000005</v>
          </cell>
          <cell r="D615">
            <v>0.20355999999999999</v>
          </cell>
          <cell r="E615">
            <v>-26.682600000000001</v>
          </cell>
          <cell r="F615">
            <v>-5.4314400000000003</v>
          </cell>
        </row>
        <row r="616">
          <cell r="A616" t="str">
            <v>Highschool Dropout</v>
          </cell>
          <cell r="B616">
            <v>8.5022099999999998</v>
          </cell>
          <cell r="C616">
            <v>7.8464799999999997</v>
          </cell>
          <cell r="D616">
            <v>-0.65573000000000004</v>
          </cell>
          <cell r="E616">
            <v>-55.847880000000004</v>
          </cell>
          <cell r="F616">
            <v>36.621189999999999</v>
          </cell>
        </row>
        <row r="617">
          <cell r="A617" t="str">
            <v>AA or PS</v>
          </cell>
          <cell r="B617">
            <v>9.8299599999999998</v>
          </cell>
          <cell r="C617">
            <v>10.277189999999999</v>
          </cell>
          <cell r="D617">
            <v>0.44723000000000002</v>
          </cell>
          <cell r="E617">
            <v>19.319520000000001</v>
          </cell>
          <cell r="F617">
            <v>8.6402699999999992</v>
          </cell>
        </row>
        <row r="618">
          <cell r="A618" t="str">
            <v>BA or MA+</v>
          </cell>
          <cell r="B618">
            <v>4.2627499999999996</v>
          </cell>
          <cell r="C618">
            <v>5.9275099999999998</v>
          </cell>
          <cell r="D618">
            <v>1.66475</v>
          </cell>
          <cell r="E618">
            <v>95.613860000000003</v>
          </cell>
          <cell r="F618">
            <v>159.17336</v>
          </cell>
        </row>
        <row r="619">
          <cell r="A619" t="str">
            <v>Disabled</v>
          </cell>
          <cell r="B619">
            <v>2.7099500000000001</v>
          </cell>
          <cell r="C619">
            <v>2.32666</v>
          </cell>
          <cell r="D619">
            <v>-0.38329000000000002</v>
          </cell>
          <cell r="E619">
            <v>-32.616500000000002</v>
          </cell>
          <cell r="F619">
            <v>12.5016</v>
          </cell>
        </row>
        <row r="620">
          <cell r="A620" t="str">
            <v>Veterans</v>
          </cell>
          <cell r="B620">
            <v>4.3559299999999999</v>
          </cell>
          <cell r="C620">
            <v>3.7953100000000002</v>
          </cell>
          <cell r="D620">
            <v>-0.56062000000000001</v>
          </cell>
          <cell r="E620">
            <v>-7.5927899999999999</v>
          </cell>
          <cell r="F620">
            <v>4.2566600000000001</v>
          </cell>
        </row>
        <row r="621">
          <cell r="A621" t="str">
            <v>Wage Before Participation</v>
          </cell>
          <cell r="B621">
            <v>61.285809999999998</v>
          </cell>
          <cell r="C621">
            <v>54.067279999999997</v>
          </cell>
          <cell r="D621">
            <v>-7.21854</v>
          </cell>
          <cell r="E621">
            <v>34.397300000000001</v>
          </cell>
          <cell r="F621">
            <v>-248.29811000000001</v>
          </cell>
        </row>
        <row r="622">
          <cell r="A622" t="str">
            <v>Coenrolled in WP</v>
          </cell>
          <cell r="B622">
            <v>54.949919999999999</v>
          </cell>
          <cell r="C622">
            <v>54.669510000000002</v>
          </cell>
          <cell r="D622">
            <v>-0.28040999999999999</v>
          </cell>
          <cell r="E622">
            <v>5.9249900000000002</v>
          </cell>
          <cell r="F622">
            <v>-1.6614199999999999</v>
          </cell>
        </row>
        <row r="623">
          <cell r="A623" t="str">
            <v>Limited English</v>
          </cell>
          <cell r="B623">
            <v>0.97833999999999999</v>
          </cell>
          <cell r="C623">
            <v>0.59701000000000004</v>
          </cell>
          <cell r="D623">
            <v>-0.38131999999999999</v>
          </cell>
          <cell r="E623">
            <v>-53.141570000000002</v>
          </cell>
          <cell r="F623">
            <v>20.264040000000001</v>
          </cell>
        </row>
        <row r="624">
          <cell r="A624" t="str">
            <v>Single Parent</v>
          </cell>
          <cell r="B624">
            <v>13.207549999999999</v>
          </cell>
          <cell r="C624">
            <v>10.78891</v>
          </cell>
          <cell r="D624">
            <v>-2.4186299999999998</v>
          </cell>
          <cell r="E624">
            <v>3.2219799999999998</v>
          </cell>
          <cell r="F624">
            <v>-7.7927799999999996</v>
          </cell>
        </row>
        <row r="625">
          <cell r="A625" t="str">
            <v>Low Income</v>
          </cell>
          <cell r="B625">
            <v>45.39949</v>
          </cell>
          <cell r="C625">
            <v>41.833689999999997</v>
          </cell>
          <cell r="D625">
            <v>-3.5657999999999999</v>
          </cell>
          <cell r="E625">
            <v>-18.606269999999999</v>
          </cell>
          <cell r="F625">
            <v>66.346199999999996</v>
          </cell>
        </row>
        <row r="626">
          <cell r="A626" t="str">
            <v>Homeless</v>
          </cell>
          <cell r="B626">
            <v>0.18634999999999999</v>
          </cell>
          <cell r="C626">
            <v>0.25585999999999998</v>
          </cell>
          <cell r="D626">
            <v>6.9510000000000002E-2</v>
          </cell>
          <cell r="E626">
            <v>-20.807400000000001</v>
          </cell>
          <cell r="F626">
            <v>-1.4463999999999999</v>
          </cell>
        </row>
        <row r="627">
          <cell r="A627" t="str">
            <v>Offender</v>
          </cell>
          <cell r="B627">
            <v>3.9366400000000001</v>
          </cell>
          <cell r="C627">
            <v>7.76119</v>
          </cell>
          <cell r="D627">
            <v>3.8245499999999999</v>
          </cell>
          <cell r="E627">
            <v>-7.19658</v>
          </cell>
          <cell r="F627">
            <v>-27.523720000000001</v>
          </cell>
        </row>
        <row r="628">
          <cell r="A628" t="str">
            <v>UI Claimant</v>
          </cell>
          <cell r="B628">
            <v>26.834379999999999</v>
          </cell>
          <cell r="C628">
            <v>30.959489999999999</v>
          </cell>
          <cell r="D628">
            <v>4.1251100000000003</v>
          </cell>
          <cell r="E628">
            <v>-14.54753</v>
          </cell>
          <cell r="F628">
            <v>-60.010129999999997</v>
          </cell>
        </row>
        <row r="629">
          <cell r="A629" t="str">
            <v>Unemployment Rate</v>
          </cell>
          <cell r="B629">
            <v>9.9582999999999995</v>
          </cell>
          <cell r="C629">
            <v>8.2082999999999995</v>
          </cell>
          <cell r="D629">
            <v>-1.75</v>
          </cell>
          <cell r="E629">
            <v>-68.726799999999997</v>
          </cell>
          <cell r="F629">
            <v>120.2719</v>
          </cell>
        </row>
        <row r="631">
          <cell r="A631" t="str">
            <v xml:space="preserve">Louisiana           </v>
          </cell>
        </row>
        <row r="632">
          <cell r="A632" t="str">
            <v>Measure</v>
          </cell>
          <cell r="B632" t="str">
            <v>Six_Months_Average_Earnings</v>
          </cell>
          <cell r="C632" t="str">
            <v>Year</v>
          </cell>
        </row>
        <row r="633">
          <cell r="A633" t="str">
            <v>State Fips Code</v>
          </cell>
          <cell r="B633">
            <v>22</v>
          </cell>
          <cell r="C633">
            <v>2011</v>
          </cell>
        </row>
        <row r="634">
          <cell r="A634" t="str">
            <v>Actual Outcome</v>
          </cell>
          <cell r="B634">
            <v>13464</v>
          </cell>
          <cell r="C634">
            <v>2011</v>
          </cell>
        </row>
        <row r="635">
          <cell r="A635" t="str">
            <v>Total Adjustment</v>
          </cell>
          <cell r="B635">
            <v>-581.6</v>
          </cell>
          <cell r="C635">
            <v>2013</v>
          </cell>
        </row>
        <row r="636">
          <cell r="A636" t="str">
            <v>Target</v>
          </cell>
          <cell r="B636">
            <v>13420.9</v>
          </cell>
          <cell r="C636">
            <v>2013</v>
          </cell>
        </row>
        <row r="638">
          <cell r="A638" t="str">
            <v>Variables</v>
          </cell>
          <cell r="B638" t="str">
            <v>Base_Year</v>
          </cell>
          <cell r="C638" t="str">
            <v>Current_Values</v>
          </cell>
          <cell r="D638" t="str">
            <v>Difference</v>
          </cell>
          <cell r="E638" t="str">
            <v>Weights</v>
          </cell>
          <cell r="F638" t="str">
            <v>Effect_Per_Factor</v>
          </cell>
        </row>
        <row r="639">
          <cell r="A639" t="str">
            <v>Female</v>
          </cell>
          <cell r="B639">
            <v>43.35951</v>
          </cell>
          <cell r="C639">
            <v>44.862499999999997</v>
          </cell>
          <cell r="D639">
            <v>1.50298</v>
          </cell>
          <cell r="E639">
            <v>-11.69441</v>
          </cell>
          <cell r="F639">
            <v>-17.576499999999999</v>
          </cell>
        </row>
        <row r="640">
          <cell r="A640" t="str">
            <v>Age 26-35</v>
          </cell>
          <cell r="B640">
            <v>27.244479999999999</v>
          </cell>
          <cell r="C640">
            <v>27.860790000000001</v>
          </cell>
          <cell r="D640">
            <v>0.61631000000000002</v>
          </cell>
          <cell r="E640">
            <v>33.819070000000004</v>
          </cell>
          <cell r="F640">
            <v>20.84318</v>
          </cell>
        </row>
        <row r="641">
          <cell r="A641" t="str">
            <v>Age 36-45</v>
          </cell>
          <cell r="B641">
            <v>20.544530000000002</v>
          </cell>
          <cell r="C641">
            <v>19.774480000000001</v>
          </cell>
          <cell r="D641">
            <v>-0.77005000000000001</v>
          </cell>
          <cell r="E641">
            <v>22.91366</v>
          </cell>
          <cell r="F641">
            <v>-17.644580000000001</v>
          </cell>
        </row>
        <row r="642">
          <cell r="A642" t="str">
            <v>Age 46-55</v>
          </cell>
          <cell r="B642">
            <v>18.05762</v>
          </cell>
          <cell r="C642">
            <v>18.234770000000001</v>
          </cell>
          <cell r="D642">
            <v>0.17715</v>
          </cell>
          <cell r="E642">
            <v>22.206219999999998</v>
          </cell>
          <cell r="F642">
            <v>3.9337200000000001</v>
          </cell>
        </row>
        <row r="643">
          <cell r="A643" t="str">
            <v>Age 56-65</v>
          </cell>
          <cell r="B643">
            <v>7.5421399999999998</v>
          </cell>
          <cell r="C643">
            <v>7.9516499999999999</v>
          </cell>
          <cell r="D643">
            <v>0.40950999999999999</v>
          </cell>
          <cell r="E643">
            <v>18.176159999999999</v>
          </cell>
          <cell r="F643">
            <v>7.4434100000000001</v>
          </cell>
        </row>
        <row r="644">
          <cell r="A644" t="str">
            <v>Age 66+</v>
          </cell>
          <cell r="B644">
            <v>1.4657800000000001</v>
          </cell>
          <cell r="C644">
            <v>1.6305700000000001</v>
          </cell>
          <cell r="D644">
            <v>0.16478000000000001</v>
          </cell>
          <cell r="E644">
            <v>-54.411020000000001</v>
          </cell>
          <cell r="F644">
            <v>-8.9661000000000008</v>
          </cell>
        </row>
        <row r="645">
          <cell r="A645" t="str">
            <v>Hispanic</v>
          </cell>
          <cell r="B645">
            <v>12.49973</v>
          </cell>
          <cell r="C645">
            <v>6.5473800000000004</v>
          </cell>
          <cell r="D645">
            <v>-5.95235</v>
          </cell>
          <cell r="E645">
            <v>11.1523</v>
          </cell>
          <cell r="F645">
            <v>-66.382320000000007</v>
          </cell>
        </row>
        <row r="646">
          <cell r="A646" t="str">
            <v>Asian</v>
          </cell>
          <cell r="B646">
            <v>0.53</v>
          </cell>
          <cell r="C646">
            <v>0.55217000000000005</v>
          </cell>
          <cell r="D646">
            <v>2.2169999999999999E-2</v>
          </cell>
          <cell r="E646">
            <v>86.968190000000007</v>
          </cell>
          <cell r="F646">
            <v>1.9282699999999999</v>
          </cell>
        </row>
        <row r="647">
          <cell r="A647" t="str">
            <v>African American</v>
          </cell>
          <cell r="B647">
            <v>49.25844</v>
          </cell>
          <cell r="C647">
            <v>58.266159999999999</v>
          </cell>
          <cell r="D647">
            <v>9.0077200000000008</v>
          </cell>
          <cell r="E647">
            <v>-18.766159999999999</v>
          </cell>
          <cell r="F647">
            <v>-169.04031000000001</v>
          </cell>
        </row>
        <row r="648">
          <cell r="A648" t="str">
            <v>Native Hawaiian or Pacific Islander</v>
          </cell>
          <cell r="B648">
            <v>8.0960000000000004E-2</v>
          </cell>
          <cell r="C648">
            <v>8.1920000000000007E-2</v>
          </cell>
          <cell r="D648">
            <v>9.7000000000000005E-4</v>
          </cell>
          <cell r="E648">
            <v>-25.073509999999999</v>
          </cell>
          <cell r="F648">
            <v>-2.426E-2</v>
          </cell>
        </row>
        <row r="649">
          <cell r="A649" t="str">
            <v>American Indian or Alaska Native</v>
          </cell>
          <cell r="B649">
            <v>0.53647</v>
          </cell>
          <cell r="C649">
            <v>0.53578000000000003</v>
          </cell>
          <cell r="D649">
            <v>-6.8999999999999997E-4</v>
          </cell>
          <cell r="E649">
            <v>-10.92794</v>
          </cell>
          <cell r="F649">
            <v>7.5300000000000002E-3</v>
          </cell>
        </row>
        <row r="650">
          <cell r="A650" t="str">
            <v>Multiple Races</v>
          </cell>
          <cell r="B650">
            <v>0.83438999999999997</v>
          </cell>
          <cell r="C650">
            <v>1.0601</v>
          </cell>
          <cell r="D650">
            <v>0.22570000000000001</v>
          </cell>
          <cell r="E650">
            <v>-26.682600000000001</v>
          </cell>
          <cell r="F650">
            <v>-6.0223899999999997</v>
          </cell>
        </row>
        <row r="651">
          <cell r="A651" t="str">
            <v>Highschool Dropout</v>
          </cell>
          <cell r="B651">
            <v>10.13691</v>
          </cell>
          <cell r="C651">
            <v>11.12284</v>
          </cell>
          <cell r="D651">
            <v>0.98594000000000004</v>
          </cell>
          <cell r="E651">
            <v>-55.847880000000004</v>
          </cell>
          <cell r="F651">
            <v>-55.062519999999999</v>
          </cell>
        </row>
        <row r="652">
          <cell r="A652" t="str">
            <v>AA or PS</v>
          </cell>
          <cell r="B652">
            <v>2.8546499999999999</v>
          </cell>
          <cell r="C652">
            <v>4.2942600000000004</v>
          </cell>
          <cell r="D652">
            <v>1.4396199999999999</v>
          </cell>
          <cell r="E652">
            <v>19.319520000000001</v>
          </cell>
          <cell r="F652">
            <v>27.812709999999999</v>
          </cell>
        </row>
        <row r="653">
          <cell r="A653" t="str">
            <v>BA or MA+</v>
          </cell>
          <cell r="B653">
            <v>6.8744500000000004</v>
          </cell>
          <cell r="C653">
            <v>7.6381600000000001</v>
          </cell>
          <cell r="D653">
            <v>0.76370000000000005</v>
          </cell>
          <cell r="E653">
            <v>95.613860000000003</v>
          </cell>
          <cell r="F653">
            <v>73.020470000000003</v>
          </cell>
        </row>
        <row r="654">
          <cell r="A654" t="str">
            <v>Disabled</v>
          </cell>
          <cell r="B654">
            <v>1.9575899999999999</v>
          </cell>
          <cell r="C654">
            <v>1.64679</v>
          </cell>
          <cell r="D654">
            <v>-0.31080000000000002</v>
          </cell>
          <cell r="E654">
            <v>-32.616500000000002</v>
          </cell>
          <cell r="F654">
            <v>10.137180000000001</v>
          </cell>
        </row>
        <row r="655">
          <cell r="A655" t="str">
            <v>Veterans</v>
          </cell>
          <cell r="B655">
            <v>7.0599699999999999</v>
          </cell>
          <cell r="C655">
            <v>7.1534000000000004</v>
          </cell>
          <cell r="D655">
            <v>9.3429999999999999E-2</v>
          </cell>
          <cell r="E655">
            <v>-7.5927899999999999</v>
          </cell>
          <cell r="F655">
            <v>-0.70940999999999999</v>
          </cell>
        </row>
        <row r="656">
          <cell r="A656" t="str">
            <v>Wage Before Participation</v>
          </cell>
          <cell r="B656">
            <v>64.803330000000003</v>
          </cell>
          <cell r="C656">
            <v>60.034990000000001</v>
          </cell>
          <cell r="D656">
            <v>-4.7683400000000002</v>
          </cell>
          <cell r="E656">
            <v>34.397300000000001</v>
          </cell>
          <cell r="F656">
            <v>-164.01793000000001</v>
          </cell>
        </row>
        <row r="657">
          <cell r="A657" t="str">
            <v>Coenrolled in WP</v>
          </cell>
          <cell r="B657">
            <v>99.554270000000002</v>
          </cell>
          <cell r="C657">
            <v>99.659279999999995</v>
          </cell>
          <cell r="D657">
            <v>0.10502</v>
          </cell>
          <cell r="E657">
            <v>5.9249900000000002</v>
          </cell>
          <cell r="F657">
            <v>0.62224000000000002</v>
          </cell>
        </row>
        <row r="658">
          <cell r="A658" t="str">
            <v>Limited English</v>
          </cell>
          <cell r="B658">
            <v>0.66996999999999995</v>
          </cell>
          <cell r="C658">
            <v>3.6958799999999998</v>
          </cell>
          <cell r="D658">
            <v>3.0259100000000001</v>
          </cell>
          <cell r="E658">
            <v>-53.141570000000002</v>
          </cell>
          <cell r="F658">
            <v>-160.80179000000001</v>
          </cell>
        </row>
        <row r="659">
          <cell r="A659" t="str">
            <v>Single Parent</v>
          </cell>
          <cell r="B659">
            <v>18.642589999999998</v>
          </cell>
          <cell r="C659">
            <v>16.613869999999999</v>
          </cell>
          <cell r="D659">
            <v>-2.0287199999999999</v>
          </cell>
          <cell r="E659">
            <v>3.2219799999999998</v>
          </cell>
          <cell r="F659">
            <v>-6.5364800000000001</v>
          </cell>
        </row>
        <row r="660">
          <cell r="A660" t="str">
            <v>Low Income</v>
          </cell>
          <cell r="B660">
            <v>65.860759999999999</v>
          </cell>
          <cell r="C660">
            <v>70.890529999999998</v>
          </cell>
          <cell r="D660">
            <v>5.0297700000000001</v>
          </cell>
          <cell r="E660">
            <v>-18.606269999999999</v>
          </cell>
          <cell r="F660">
            <v>-93.585210000000004</v>
          </cell>
        </row>
        <row r="661">
          <cell r="A661" t="str">
            <v>Homeless</v>
          </cell>
          <cell r="B661">
            <v>0.32041999999999998</v>
          </cell>
          <cell r="C661">
            <v>0.24639</v>
          </cell>
          <cell r="D661">
            <v>-7.4029999999999999E-2</v>
          </cell>
          <cell r="E661">
            <v>-20.807400000000001</v>
          </cell>
          <cell r="F661">
            <v>1.5403199999999999</v>
          </cell>
        </row>
        <row r="662">
          <cell r="A662" t="str">
            <v>Offender</v>
          </cell>
          <cell r="B662">
            <v>1.6894800000000001</v>
          </cell>
          <cell r="C662">
            <v>1.6895500000000001</v>
          </cell>
          <cell r="D662">
            <v>6.0000000000000002E-5</v>
          </cell>
          <cell r="E662">
            <v>-7.19658</v>
          </cell>
          <cell r="F662">
            <v>-4.4000000000000002E-4</v>
          </cell>
        </row>
        <row r="663">
          <cell r="A663" t="str">
            <v>UI Claimant</v>
          </cell>
          <cell r="B663">
            <v>16.13749</v>
          </cell>
          <cell r="C663">
            <v>19.11299</v>
          </cell>
          <cell r="D663">
            <v>2.9754999999999998</v>
          </cell>
          <cell r="E663">
            <v>-14.54753</v>
          </cell>
          <cell r="F663">
            <v>-43.286169999999998</v>
          </cell>
        </row>
        <row r="664">
          <cell r="A664" t="str">
            <v>Unemployment Rate</v>
          </cell>
          <cell r="B664">
            <v>7.5667</v>
          </cell>
          <cell r="C664">
            <v>6.3917000000000002</v>
          </cell>
          <cell r="D664">
            <v>-1.175</v>
          </cell>
          <cell r="E664">
            <v>-68.726799999999997</v>
          </cell>
          <cell r="F664">
            <v>80.753990000000002</v>
          </cell>
        </row>
        <row r="666">
          <cell r="A666" t="str">
            <v xml:space="preserve">Maine               </v>
          </cell>
        </row>
        <row r="667">
          <cell r="A667" t="str">
            <v>Measure</v>
          </cell>
          <cell r="B667" t="str">
            <v>Six_Months_Average_Earnings</v>
          </cell>
          <cell r="C667" t="str">
            <v>Year</v>
          </cell>
        </row>
        <row r="668">
          <cell r="A668" t="str">
            <v>State Fips Code</v>
          </cell>
          <cell r="B668">
            <v>23</v>
          </cell>
          <cell r="C668">
            <v>2011</v>
          </cell>
        </row>
        <row r="669">
          <cell r="A669" t="str">
            <v>Actual Outcome</v>
          </cell>
          <cell r="B669">
            <v>10345</v>
          </cell>
          <cell r="C669">
            <v>2011</v>
          </cell>
        </row>
        <row r="670">
          <cell r="A670" t="str">
            <v>Total Adjustment</v>
          </cell>
          <cell r="B670">
            <v>29.4</v>
          </cell>
          <cell r="C670">
            <v>2013</v>
          </cell>
        </row>
        <row r="671">
          <cell r="A671" t="str">
            <v>Target</v>
          </cell>
          <cell r="B671">
            <v>10788.2</v>
          </cell>
          <cell r="C671">
            <v>2013</v>
          </cell>
        </row>
        <row r="673">
          <cell r="A673" t="str">
            <v>Variables</v>
          </cell>
          <cell r="B673" t="str">
            <v>Base_Year</v>
          </cell>
          <cell r="C673" t="str">
            <v>Current_Values</v>
          </cell>
          <cell r="D673" t="str">
            <v>Difference</v>
          </cell>
          <cell r="E673" t="str">
            <v>Weights</v>
          </cell>
          <cell r="F673" t="str">
            <v>Effect_Per_Factor</v>
          </cell>
        </row>
        <row r="674">
          <cell r="A674" t="str">
            <v>Female</v>
          </cell>
          <cell r="B674">
            <v>61.990949999999998</v>
          </cell>
          <cell r="C674">
            <v>62.291670000000003</v>
          </cell>
          <cell r="D674">
            <v>0.30071999999999999</v>
          </cell>
          <cell r="E674">
            <v>-11.69441</v>
          </cell>
          <cell r="F674">
            <v>-3.5167000000000002</v>
          </cell>
        </row>
        <row r="675">
          <cell r="A675" t="str">
            <v>Age 26-35</v>
          </cell>
          <cell r="B675">
            <v>21.719460000000002</v>
          </cell>
          <cell r="C675">
            <v>27.29167</v>
          </cell>
          <cell r="D675">
            <v>5.5722100000000001</v>
          </cell>
          <cell r="E675">
            <v>33.819070000000004</v>
          </cell>
          <cell r="F675">
            <v>188.44698</v>
          </cell>
        </row>
        <row r="676">
          <cell r="A676" t="str">
            <v>Age 36-45</v>
          </cell>
          <cell r="B676">
            <v>28.280539999999998</v>
          </cell>
          <cell r="C676">
            <v>27.08333</v>
          </cell>
          <cell r="D676">
            <v>-1.1972100000000001</v>
          </cell>
          <cell r="E676">
            <v>22.91366</v>
          </cell>
          <cell r="F676">
            <v>-27.432449999999999</v>
          </cell>
        </row>
        <row r="677">
          <cell r="A677" t="str">
            <v>Age 46-55</v>
          </cell>
          <cell r="B677">
            <v>22.39819</v>
          </cell>
          <cell r="C677">
            <v>18.75</v>
          </cell>
          <cell r="D677">
            <v>-3.64819</v>
          </cell>
          <cell r="E677">
            <v>22.206219999999998</v>
          </cell>
          <cell r="F677">
            <v>-81.01249</v>
          </cell>
        </row>
        <row r="678">
          <cell r="A678" t="str">
            <v>Age 56-65</v>
          </cell>
          <cell r="B678">
            <v>8.8235299999999999</v>
          </cell>
          <cell r="C678">
            <v>5.625</v>
          </cell>
          <cell r="D678">
            <v>-3.1985299999999999</v>
          </cell>
          <cell r="E678">
            <v>18.176159999999999</v>
          </cell>
          <cell r="F678">
            <v>-58.136969999999998</v>
          </cell>
        </row>
        <row r="679">
          <cell r="A679" t="str">
            <v>Age 66+</v>
          </cell>
          <cell r="B679">
            <v>0.22624</v>
          </cell>
          <cell r="C679">
            <v>0.20832999999999999</v>
          </cell>
          <cell r="D679">
            <v>-1.7909999999999999E-2</v>
          </cell>
          <cell r="E679">
            <v>-54.411020000000001</v>
          </cell>
          <cell r="F679">
            <v>0.97455999999999998</v>
          </cell>
        </row>
        <row r="680">
          <cell r="A680" t="str">
            <v>Hispanic</v>
          </cell>
          <cell r="B680">
            <v>1.63551</v>
          </cell>
          <cell r="C680">
            <v>0.42282999999999998</v>
          </cell>
          <cell r="D680">
            <v>-1.21268</v>
          </cell>
          <cell r="E680">
            <v>11.1523</v>
          </cell>
          <cell r="F680">
            <v>-13.524179999999999</v>
          </cell>
        </row>
        <row r="681">
          <cell r="A681" t="str">
            <v>Asian</v>
          </cell>
          <cell r="B681">
            <v>0.23363999999999999</v>
          </cell>
          <cell r="C681">
            <v>0.42282999999999998</v>
          </cell>
          <cell r="D681">
            <v>0.18919</v>
          </cell>
          <cell r="E681">
            <v>86.968190000000007</v>
          </cell>
          <cell r="F681">
            <v>16.45335</v>
          </cell>
        </row>
        <row r="682">
          <cell r="A682" t="str">
            <v>African American</v>
          </cell>
          <cell r="B682">
            <v>3.9719600000000002</v>
          </cell>
          <cell r="C682">
            <v>4.65116</v>
          </cell>
          <cell r="D682">
            <v>0.67920000000000003</v>
          </cell>
          <cell r="E682">
            <v>-18.766159999999999</v>
          </cell>
          <cell r="F682">
            <v>-12.745979999999999</v>
          </cell>
        </row>
        <row r="683">
          <cell r="A683" t="str">
            <v>Native Hawaiian or Pacific Islander</v>
          </cell>
          <cell r="B683">
            <v>0.23363999999999999</v>
          </cell>
          <cell r="C683">
            <v>0.42282999999999998</v>
          </cell>
          <cell r="D683">
            <v>0.18919</v>
          </cell>
          <cell r="E683">
            <v>-25.073509999999999</v>
          </cell>
          <cell r="F683">
            <v>-4.7436100000000003</v>
          </cell>
        </row>
        <row r="684">
          <cell r="A684" t="str">
            <v>American Indian or Alaska Native</v>
          </cell>
          <cell r="B684">
            <v>1.16822</v>
          </cell>
          <cell r="C684">
            <v>1.69133</v>
          </cell>
          <cell r="D684">
            <v>0.52310999999999996</v>
          </cell>
          <cell r="E684">
            <v>-10.92794</v>
          </cell>
          <cell r="F684">
            <v>-5.7164900000000003</v>
          </cell>
        </row>
        <row r="685">
          <cell r="A685" t="str">
            <v>Multiple Races</v>
          </cell>
          <cell r="B685">
            <v>1.8691599999999999</v>
          </cell>
          <cell r="C685">
            <v>0.63424999999999998</v>
          </cell>
          <cell r="D685">
            <v>-1.23491</v>
          </cell>
          <cell r="E685">
            <v>-26.682600000000001</v>
          </cell>
          <cell r="F685">
            <v>32.950600000000001</v>
          </cell>
        </row>
        <row r="686">
          <cell r="A686" t="str">
            <v>Highschool Dropout</v>
          </cell>
          <cell r="B686">
            <v>6.7129599999999998</v>
          </cell>
          <cell r="C686">
            <v>4.6413500000000001</v>
          </cell>
          <cell r="D686">
            <v>-2.0716100000000002</v>
          </cell>
          <cell r="E686">
            <v>-55.847880000000004</v>
          </cell>
          <cell r="F686">
            <v>115.69517999999999</v>
          </cell>
        </row>
        <row r="687">
          <cell r="A687" t="str">
            <v>AA or PS</v>
          </cell>
          <cell r="B687">
            <v>9.4907400000000006</v>
          </cell>
          <cell r="C687">
            <v>14.34599</v>
          </cell>
          <cell r="D687">
            <v>4.8552499999999998</v>
          </cell>
          <cell r="E687">
            <v>19.319520000000001</v>
          </cell>
          <cell r="F687">
            <v>93.801140000000004</v>
          </cell>
        </row>
        <row r="688">
          <cell r="A688" t="str">
            <v>BA or MA+</v>
          </cell>
          <cell r="B688">
            <v>8.1018500000000007</v>
          </cell>
          <cell r="C688">
            <v>6.7510500000000002</v>
          </cell>
          <cell r="D688">
            <v>-1.3508</v>
          </cell>
          <cell r="E688">
            <v>95.613860000000003</v>
          </cell>
          <cell r="F688">
            <v>-129.15491</v>
          </cell>
        </row>
        <row r="689">
          <cell r="A689" t="str">
            <v>Disabled</v>
          </cell>
          <cell r="B689">
            <v>11.08597</v>
          </cell>
          <cell r="C689">
            <v>9.5833300000000001</v>
          </cell>
          <cell r="D689">
            <v>-1.50264</v>
          </cell>
          <cell r="E689">
            <v>-32.616500000000002</v>
          </cell>
          <cell r="F689">
            <v>49.010840000000002</v>
          </cell>
        </row>
        <row r="690">
          <cell r="A690" t="str">
            <v>Veterans</v>
          </cell>
          <cell r="B690">
            <v>7.9185499999999998</v>
          </cell>
          <cell r="C690">
            <v>9.375</v>
          </cell>
          <cell r="D690">
            <v>1.45645</v>
          </cell>
          <cell r="E690">
            <v>-7.5927899999999999</v>
          </cell>
          <cell r="F690">
            <v>-11.0585</v>
          </cell>
        </row>
        <row r="691">
          <cell r="A691" t="str">
            <v>Wage Before Participation</v>
          </cell>
          <cell r="B691">
            <v>53.16742</v>
          </cell>
          <cell r="C691">
            <v>49.856729999999999</v>
          </cell>
          <cell r="D691">
            <v>-3.3106900000000001</v>
          </cell>
          <cell r="E691">
            <v>34.397300000000001</v>
          </cell>
          <cell r="F691">
            <v>-113.87869000000001</v>
          </cell>
        </row>
        <row r="692">
          <cell r="A692" t="str">
            <v>Coenrolled in WP</v>
          </cell>
          <cell r="B692">
            <v>62.443440000000002</v>
          </cell>
          <cell r="C692">
            <v>42.916670000000003</v>
          </cell>
          <cell r="D692">
            <v>-19.526769999999999</v>
          </cell>
          <cell r="E692">
            <v>5.9249900000000002</v>
          </cell>
          <cell r="F692">
            <v>-115.69595</v>
          </cell>
        </row>
        <row r="693">
          <cell r="A693" t="str">
            <v>Limited English</v>
          </cell>
          <cell r="B693">
            <v>3.2407400000000002</v>
          </cell>
          <cell r="C693">
            <v>2.1097000000000001</v>
          </cell>
          <cell r="D693">
            <v>-1.13104</v>
          </cell>
          <cell r="E693">
            <v>-53.141570000000002</v>
          </cell>
          <cell r="F693">
            <v>60.105029999999999</v>
          </cell>
        </row>
        <row r="694">
          <cell r="A694" t="str">
            <v>Single Parent</v>
          </cell>
          <cell r="B694">
            <v>29.86111</v>
          </cell>
          <cell r="C694">
            <v>33.5443</v>
          </cell>
          <cell r="D694">
            <v>3.6831900000000002</v>
          </cell>
          <cell r="E694">
            <v>3.2219799999999998</v>
          </cell>
          <cell r="F694">
            <v>11.867150000000001</v>
          </cell>
        </row>
        <row r="695">
          <cell r="A695" t="str">
            <v>Low Income</v>
          </cell>
          <cell r="B695">
            <v>97.222219999999993</v>
          </cell>
          <cell r="C695">
            <v>98.945149999999998</v>
          </cell>
          <cell r="D695">
            <v>1.7229300000000001</v>
          </cell>
          <cell r="E695">
            <v>-18.606269999999999</v>
          </cell>
          <cell r="F695">
            <v>-32.057209999999998</v>
          </cell>
        </row>
        <row r="696">
          <cell r="A696" t="str">
            <v>Homeless</v>
          </cell>
          <cell r="B696">
            <v>4.3981500000000002</v>
          </cell>
          <cell r="C696">
            <v>2.3206799999999999</v>
          </cell>
          <cell r="D696">
            <v>-2.0774699999999999</v>
          </cell>
          <cell r="E696">
            <v>-20.807400000000001</v>
          </cell>
          <cell r="F696">
            <v>43.226819999999996</v>
          </cell>
        </row>
        <row r="697">
          <cell r="A697" t="str">
            <v>Offender</v>
          </cell>
          <cell r="B697">
            <v>5.7870400000000002</v>
          </cell>
          <cell r="C697">
            <v>6.9620300000000004</v>
          </cell>
          <cell r="D697">
            <v>1.17499</v>
          </cell>
          <cell r="E697">
            <v>-7.19658</v>
          </cell>
          <cell r="F697">
            <v>-8.4558999999999997</v>
          </cell>
        </row>
        <row r="698">
          <cell r="A698" t="str">
            <v>UI Claimant</v>
          </cell>
          <cell r="B698">
            <v>38.19444</v>
          </cell>
          <cell r="C698">
            <v>39.24051</v>
          </cell>
          <cell r="D698">
            <v>1.04606</v>
          </cell>
          <cell r="E698">
            <v>-14.54753</v>
          </cell>
          <cell r="F698">
            <v>-15.21762</v>
          </cell>
        </row>
        <row r="699">
          <cell r="A699" t="str">
            <v>Unemployment Rate</v>
          </cell>
          <cell r="B699">
            <v>8.0333000000000006</v>
          </cell>
          <cell r="C699">
            <v>7.3167</v>
          </cell>
          <cell r="D699">
            <v>-0.71660000000000001</v>
          </cell>
          <cell r="E699">
            <v>-68.726799999999997</v>
          </cell>
          <cell r="F699">
            <v>49.24962</v>
          </cell>
        </row>
        <row r="701">
          <cell r="A701" t="str">
            <v xml:space="preserve">Maryland            </v>
          </cell>
        </row>
        <row r="702">
          <cell r="A702" t="str">
            <v>Measure</v>
          </cell>
          <cell r="B702" t="str">
            <v>Six_Months_Average_Earnings</v>
          </cell>
          <cell r="C702" t="str">
            <v>Year</v>
          </cell>
        </row>
        <row r="703">
          <cell r="A703" t="str">
            <v>State Fips Code</v>
          </cell>
          <cell r="B703">
            <v>24</v>
          </cell>
          <cell r="C703">
            <v>2011</v>
          </cell>
        </row>
        <row r="704">
          <cell r="A704" t="str">
            <v>Actual Outcome</v>
          </cell>
          <cell r="B704">
            <v>16893</v>
          </cell>
          <cell r="C704">
            <v>2011</v>
          </cell>
        </row>
        <row r="705">
          <cell r="A705" t="str">
            <v>Total Adjustment</v>
          </cell>
          <cell r="B705">
            <v>-76.01070999999996</v>
          </cell>
          <cell r="C705">
            <v>2013</v>
          </cell>
        </row>
        <row r="706">
          <cell r="A706" t="str">
            <v>Target</v>
          </cell>
          <cell r="B706">
            <v>17492.709290000003</v>
          </cell>
          <cell r="C706">
            <v>2013</v>
          </cell>
        </row>
        <row r="708">
          <cell r="A708" t="str">
            <v>Variables</v>
          </cell>
          <cell r="B708" t="str">
            <v>Base_Year</v>
          </cell>
          <cell r="C708" t="str">
            <v>Current_Values</v>
          </cell>
          <cell r="D708" t="str">
            <v>Difference</v>
          </cell>
          <cell r="E708" t="str">
            <v>Weights</v>
          </cell>
          <cell r="F708" t="str">
            <v>Effect_Per_Factor</v>
          </cell>
        </row>
        <row r="709">
          <cell r="A709" t="str">
            <v>Female</v>
          </cell>
          <cell r="B709">
            <v>58.885210000000001</v>
          </cell>
          <cell r="C709">
            <v>62.11741</v>
          </cell>
          <cell r="D709">
            <v>3.2322000000000002</v>
          </cell>
          <cell r="E709">
            <v>-11.69441</v>
          </cell>
          <cell r="F709">
            <v>-37.798670000000001</v>
          </cell>
        </row>
        <row r="710">
          <cell r="A710" t="str">
            <v>Age 26-35</v>
          </cell>
          <cell r="B710">
            <v>23.064250000000001</v>
          </cell>
          <cell r="C710">
            <v>22.633949999999999</v>
          </cell>
          <cell r="D710">
            <v>-0.43030000000000002</v>
          </cell>
          <cell r="E710">
            <v>33.819070000000004</v>
          </cell>
          <cell r="F710">
            <v>-14.55233</v>
          </cell>
        </row>
        <row r="711">
          <cell r="A711" t="str">
            <v>Age 36-45</v>
          </cell>
          <cell r="B711">
            <v>25.809989999999999</v>
          </cell>
          <cell r="C711">
            <v>22.884329999999999</v>
          </cell>
          <cell r="D711">
            <v>-2.9256700000000002</v>
          </cell>
          <cell r="E711">
            <v>22.91366</v>
          </cell>
          <cell r="F711">
            <v>-67.037750000000003</v>
          </cell>
        </row>
        <row r="712">
          <cell r="A712" t="str">
            <v>Age 46-55</v>
          </cell>
          <cell r="B712">
            <v>24.821529999999999</v>
          </cell>
          <cell r="C712">
            <v>22.233350000000002</v>
          </cell>
          <cell r="D712">
            <v>-2.5881799999999999</v>
          </cell>
          <cell r="E712">
            <v>22.206219999999998</v>
          </cell>
          <cell r="F712">
            <v>-57.473610000000001</v>
          </cell>
        </row>
        <row r="713">
          <cell r="A713" t="str">
            <v>Age 56-65</v>
          </cell>
          <cell r="B713">
            <v>8.6216399999999993</v>
          </cell>
          <cell r="C713">
            <v>9.8147199999999994</v>
          </cell>
          <cell r="D713">
            <v>1.19309</v>
          </cell>
          <cell r="E713">
            <v>18.176159999999999</v>
          </cell>
          <cell r="F713">
            <v>21.68571</v>
          </cell>
        </row>
        <row r="714">
          <cell r="A714" t="str">
            <v>Age 66+</v>
          </cell>
          <cell r="B714">
            <v>0.32949000000000001</v>
          </cell>
          <cell r="C714">
            <v>0.65098</v>
          </cell>
          <cell r="D714">
            <v>0.32149</v>
          </cell>
          <cell r="E714">
            <v>-54.411020000000001</v>
          </cell>
          <cell r="F714">
            <v>-17.492439999999998</v>
          </cell>
        </row>
        <row r="715">
          <cell r="A715" t="str">
            <v>Hispanic</v>
          </cell>
          <cell r="B715">
            <v>2.4758499999999999</v>
          </cell>
          <cell r="C715">
            <v>4.5656999999999996</v>
          </cell>
          <cell r="D715">
            <v>2.0898599999999998</v>
          </cell>
          <cell r="E715">
            <v>11.1523</v>
          </cell>
          <cell r="F715">
            <v>23.30669</v>
          </cell>
        </row>
        <row r="716">
          <cell r="A716" t="str">
            <v>Asian</v>
          </cell>
          <cell r="B716">
            <v>1.63043</v>
          </cell>
          <cell r="C716">
            <v>1.8374200000000001</v>
          </cell>
          <cell r="D716">
            <v>0.20698</v>
          </cell>
          <cell r="E716">
            <v>86.968190000000007</v>
          </cell>
          <cell r="F716">
            <v>18.000820000000001</v>
          </cell>
        </row>
        <row r="717">
          <cell r="A717" t="str">
            <v>African American</v>
          </cell>
          <cell r="B717">
            <v>51.932369999999999</v>
          </cell>
          <cell r="C717">
            <v>58.630290000000002</v>
          </cell>
          <cell r="D717">
            <v>6.6979199999999999</v>
          </cell>
          <cell r="E717">
            <v>-18.766159999999999</v>
          </cell>
          <cell r="F717">
            <v>-125.69428000000001</v>
          </cell>
        </row>
        <row r="718">
          <cell r="A718" t="str">
            <v>Native Hawaiian or Pacific Islander</v>
          </cell>
          <cell r="B718">
            <v>0</v>
          </cell>
          <cell r="C718">
            <v>0.16703999999999999</v>
          </cell>
          <cell r="D718">
            <v>0.16703999999999999</v>
          </cell>
          <cell r="E718">
            <v>-25.073509999999999</v>
          </cell>
          <cell r="F718">
            <v>-4.1882299999999999</v>
          </cell>
        </row>
        <row r="719">
          <cell r="A719" t="str">
            <v>American Indian or Alaska Native</v>
          </cell>
          <cell r="B719">
            <v>0.66425000000000001</v>
          </cell>
          <cell r="C719">
            <v>0.22272</v>
          </cell>
          <cell r="D719">
            <v>-0.44152999999999998</v>
          </cell>
          <cell r="E719">
            <v>-10.92794</v>
          </cell>
          <cell r="F719">
            <v>4.8250599999999997</v>
          </cell>
        </row>
        <row r="720">
          <cell r="A720" t="str">
            <v>Multiple Races</v>
          </cell>
          <cell r="B720">
            <v>0.18115999999999999</v>
          </cell>
          <cell r="C720">
            <v>0.77951000000000004</v>
          </cell>
          <cell r="D720">
            <v>0.59835000000000005</v>
          </cell>
          <cell r="E720">
            <v>-26.682600000000001</v>
          </cell>
          <cell r="F720">
            <v>-15.96555</v>
          </cell>
        </row>
        <row r="721">
          <cell r="A721" t="str">
            <v>Highschool Dropout</v>
          </cell>
          <cell r="B721">
            <v>9.0802600000000009</v>
          </cell>
          <cell r="C721">
            <v>8.5965799999999994</v>
          </cell>
          <cell r="D721">
            <v>-0.48368</v>
          </cell>
          <cell r="E721">
            <v>-55.847880000000004</v>
          </cell>
          <cell r="F721">
            <v>27.012260000000001</v>
          </cell>
        </row>
        <row r="722">
          <cell r="A722" t="str">
            <v>AA or PS</v>
          </cell>
          <cell r="B722">
            <v>10.31049</v>
          </cell>
          <cell r="C722">
            <v>9.8394600000000008</v>
          </cell>
          <cell r="D722">
            <v>-0.47101999999999999</v>
          </cell>
          <cell r="E722">
            <v>19.319520000000001</v>
          </cell>
          <cell r="F722">
            <v>-9.0999800000000004</v>
          </cell>
        </row>
        <row r="723">
          <cell r="A723" t="str">
            <v>BA or MA+</v>
          </cell>
          <cell r="B723">
            <v>17.926189999999998</v>
          </cell>
          <cell r="C723">
            <v>19.316420000000001</v>
          </cell>
          <cell r="D723">
            <v>1.3902300000000001</v>
          </cell>
          <cell r="E723">
            <v>95.613860000000003</v>
          </cell>
          <cell r="F723">
            <v>132.92526000000001</v>
          </cell>
        </row>
        <row r="724">
          <cell r="A724" t="str">
            <v>Disabled</v>
          </cell>
          <cell r="B724">
            <v>3.3498100000000002</v>
          </cell>
          <cell r="C724">
            <v>3.75563</v>
          </cell>
          <cell r="D724">
            <v>0.40583000000000002</v>
          </cell>
          <cell r="E724">
            <v>-32.616500000000002</v>
          </cell>
          <cell r="F724">
            <v>-13.236610000000001</v>
          </cell>
        </row>
        <row r="725">
          <cell r="A725" t="str">
            <v>Veterans</v>
          </cell>
          <cell r="B725">
            <v>7.4684200000000001</v>
          </cell>
          <cell r="C725">
            <v>5.9589400000000001</v>
          </cell>
          <cell r="D725">
            <v>-1.50949</v>
          </cell>
          <cell r="E725">
            <v>-7.5927899999999999</v>
          </cell>
          <cell r="F725">
            <v>11.4612</v>
          </cell>
        </row>
        <row r="726">
          <cell r="A726" t="str">
            <v>Wage Before Participation</v>
          </cell>
          <cell r="B726">
            <v>61.373629999999999</v>
          </cell>
          <cell r="C726">
            <v>59.747630000000001</v>
          </cell>
          <cell r="D726">
            <v>-1.62599</v>
          </cell>
          <cell r="E726">
            <v>34.397300000000001</v>
          </cell>
          <cell r="F726">
            <v>-55.929740000000002</v>
          </cell>
        </row>
        <row r="727">
          <cell r="A727" t="str">
            <v>Coenrolled in WP</v>
          </cell>
          <cell r="B727">
            <v>99.890169999999998</v>
          </cell>
          <cell r="C727">
            <v>96.74512</v>
          </cell>
          <cell r="D727">
            <v>-3.1450499999999999</v>
          </cell>
          <cell r="E727">
            <v>5.9249900000000002</v>
          </cell>
          <cell r="F727">
            <v>-18.634409999999999</v>
          </cell>
        </row>
        <row r="728">
          <cell r="A728" t="str">
            <v>Limited English</v>
          </cell>
          <cell r="B728">
            <v>1.4637</v>
          </cell>
          <cell r="C728">
            <v>2.0714700000000001</v>
          </cell>
          <cell r="D728">
            <v>0.60777000000000003</v>
          </cell>
          <cell r="E728">
            <v>-53.141570000000002</v>
          </cell>
          <cell r="F728">
            <v>-32.297600000000003</v>
          </cell>
        </row>
        <row r="729">
          <cell r="A729" t="str">
            <v>Single Parent</v>
          </cell>
          <cell r="B729">
            <v>10.12881</v>
          </cell>
          <cell r="C729">
            <v>11.755570000000001</v>
          </cell>
          <cell r="D729">
            <v>1.62676</v>
          </cell>
          <cell r="E729">
            <v>3.2219799999999998</v>
          </cell>
          <cell r="F729">
            <v>5.2413800000000004</v>
          </cell>
        </row>
        <row r="730">
          <cell r="A730" t="str">
            <v>Low Income</v>
          </cell>
          <cell r="B730">
            <v>0</v>
          </cell>
          <cell r="C730">
            <v>63.223140000000001</v>
          </cell>
          <cell r="D730">
            <v>0</v>
          </cell>
          <cell r="E730">
            <v>-18.606269999999999</v>
          </cell>
          <cell r="F730">
            <v>0</v>
          </cell>
        </row>
        <row r="731">
          <cell r="A731" t="str">
            <v>Homeless</v>
          </cell>
          <cell r="B731">
            <v>0.48426000000000002</v>
          </cell>
          <cell r="C731">
            <v>0.59801000000000004</v>
          </cell>
          <cell r="D731">
            <v>0.11375</v>
          </cell>
          <cell r="E731">
            <v>-20.807400000000001</v>
          </cell>
          <cell r="F731">
            <v>-2.3667400000000001</v>
          </cell>
        </row>
        <row r="732">
          <cell r="A732" t="str">
            <v>Offender</v>
          </cell>
          <cell r="B732">
            <v>5.2383800000000003</v>
          </cell>
          <cell r="C732">
            <v>5.6711799999999997</v>
          </cell>
          <cell r="D732">
            <v>0.43280000000000002</v>
          </cell>
          <cell r="E732">
            <v>-7.19658</v>
          </cell>
          <cell r="F732">
            <v>-3.1146799999999999</v>
          </cell>
        </row>
        <row r="733">
          <cell r="A733" t="str">
            <v>UI Claimant</v>
          </cell>
          <cell r="B733">
            <v>40.690869999999997</v>
          </cell>
          <cell r="C733">
            <v>33.816679999999998</v>
          </cell>
          <cell r="D733">
            <v>-6.8741899999999996</v>
          </cell>
          <cell r="E733">
            <v>-14.54753</v>
          </cell>
          <cell r="F733">
            <v>100.00252</v>
          </cell>
        </row>
        <row r="734">
          <cell r="A734" t="str">
            <v>Unemployment Rate</v>
          </cell>
          <cell r="B734">
            <v>7.6166999999999998</v>
          </cell>
          <cell r="C734">
            <v>6.8250000000000002</v>
          </cell>
          <cell r="D734">
            <v>-0.79169999999999996</v>
          </cell>
          <cell r="E734">
            <v>-68.726799999999997</v>
          </cell>
          <cell r="F734">
            <v>54.411009999999997</v>
          </cell>
        </row>
        <row r="736">
          <cell r="A736" t="str">
            <v xml:space="preserve">Massachusetts       </v>
          </cell>
        </row>
        <row r="737">
          <cell r="A737" t="str">
            <v>Measure</v>
          </cell>
          <cell r="B737" t="str">
            <v>Six_Months_Average_Earnings</v>
          </cell>
          <cell r="C737" t="str">
            <v>Year</v>
          </cell>
        </row>
        <row r="738">
          <cell r="A738" t="str">
            <v>State Fips Code</v>
          </cell>
          <cell r="B738">
            <v>25</v>
          </cell>
          <cell r="C738">
            <v>2011</v>
          </cell>
        </row>
        <row r="739">
          <cell r="A739" t="str">
            <v>Actual Outcome</v>
          </cell>
          <cell r="B739">
            <v>11847</v>
          </cell>
          <cell r="C739">
            <v>2011</v>
          </cell>
        </row>
        <row r="740">
          <cell r="A740" t="str">
            <v>Total Adjustment</v>
          </cell>
          <cell r="B740">
            <v>263.60000000000002</v>
          </cell>
          <cell r="C740">
            <v>2013</v>
          </cell>
        </row>
        <row r="741">
          <cell r="A741" t="str">
            <v>Target</v>
          </cell>
          <cell r="B741">
            <v>12584.4</v>
          </cell>
          <cell r="C741">
            <v>2013</v>
          </cell>
        </row>
        <row r="743">
          <cell r="A743" t="str">
            <v>Variables</v>
          </cell>
          <cell r="B743" t="str">
            <v>Base_Year</v>
          </cell>
          <cell r="C743" t="str">
            <v>Current_Values</v>
          </cell>
          <cell r="D743" t="str">
            <v>Difference</v>
          </cell>
          <cell r="E743" t="str">
            <v>Weights</v>
          </cell>
          <cell r="F743" t="str">
            <v>Effect_Per_Factor</v>
          </cell>
        </row>
        <row r="744">
          <cell r="A744" t="str">
            <v>Female</v>
          </cell>
          <cell r="B744">
            <v>66.699089999999998</v>
          </cell>
          <cell r="C744">
            <v>69.343459999999993</v>
          </cell>
          <cell r="D744">
            <v>2.6443699999999999</v>
          </cell>
          <cell r="E744">
            <v>-11.69441</v>
          </cell>
          <cell r="F744">
            <v>-30.924330000000001</v>
          </cell>
        </row>
        <row r="745">
          <cell r="A745" t="str">
            <v>Age 26-35</v>
          </cell>
          <cell r="B745">
            <v>27.075230000000001</v>
          </cell>
          <cell r="C745">
            <v>30.819320000000001</v>
          </cell>
          <cell r="D745">
            <v>3.7440899999999999</v>
          </cell>
          <cell r="E745">
            <v>33.819070000000004</v>
          </cell>
          <cell r="F745">
            <v>126.62164</v>
          </cell>
        </row>
        <row r="746">
          <cell r="A746" t="str">
            <v>Age 36-45</v>
          </cell>
          <cell r="B746">
            <v>23.411149999999999</v>
          </cell>
          <cell r="C746">
            <v>21.323930000000001</v>
          </cell>
          <cell r="D746">
            <v>-2.0872299999999999</v>
          </cell>
          <cell r="E746">
            <v>22.91366</v>
          </cell>
          <cell r="F746">
            <v>-47.825980000000001</v>
          </cell>
        </row>
        <row r="747">
          <cell r="A747" t="str">
            <v>Age 46-55</v>
          </cell>
          <cell r="B747">
            <v>17.4773</v>
          </cell>
          <cell r="C747">
            <v>16.874659999999999</v>
          </cell>
          <cell r="D747">
            <v>-0.60263999999999995</v>
          </cell>
          <cell r="E747">
            <v>22.206219999999998</v>
          </cell>
          <cell r="F747">
            <v>-13.382379999999999</v>
          </cell>
        </row>
        <row r="748">
          <cell r="A748" t="str">
            <v>Age 56-65</v>
          </cell>
          <cell r="B748">
            <v>5.6420199999999996</v>
          </cell>
          <cell r="C748">
            <v>6.13131</v>
          </cell>
          <cell r="D748">
            <v>0.48927999999999999</v>
          </cell>
          <cell r="E748">
            <v>18.176159999999999</v>
          </cell>
          <cell r="F748">
            <v>8.8933099999999996</v>
          </cell>
        </row>
        <row r="749">
          <cell r="A749" t="str">
            <v>Age 66+</v>
          </cell>
          <cell r="B749">
            <v>0.19455</v>
          </cell>
          <cell r="C749">
            <v>0.32556000000000002</v>
          </cell>
          <cell r="D749">
            <v>0.13100000000000001</v>
          </cell>
          <cell r="E749">
            <v>-54.411020000000001</v>
          </cell>
          <cell r="F749">
            <v>-7.1280400000000004</v>
          </cell>
        </row>
        <row r="750">
          <cell r="A750" t="str">
            <v>Hispanic</v>
          </cell>
          <cell r="B750">
            <v>22.043009999999999</v>
          </cell>
          <cell r="C750">
            <v>25.342469999999999</v>
          </cell>
          <cell r="D750">
            <v>3.2994599999999998</v>
          </cell>
          <cell r="E750">
            <v>11.1523</v>
          </cell>
          <cell r="F750">
            <v>36.796500000000002</v>
          </cell>
        </row>
        <row r="751">
          <cell r="A751" t="str">
            <v>Asian</v>
          </cell>
          <cell r="B751">
            <v>4.4354800000000001</v>
          </cell>
          <cell r="C751">
            <v>4.6232899999999999</v>
          </cell>
          <cell r="D751">
            <v>0.18779999999999999</v>
          </cell>
          <cell r="E751">
            <v>86.968190000000007</v>
          </cell>
          <cell r="F751">
            <v>16.33296</v>
          </cell>
        </row>
        <row r="752">
          <cell r="A752" t="str">
            <v>African American</v>
          </cell>
          <cell r="B752">
            <v>19.85887</v>
          </cell>
          <cell r="C752">
            <v>19.977170000000001</v>
          </cell>
          <cell r="D752">
            <v>0.1183</v>
          </cell>
          <cell r="E752">
            <v>-18.766159999999999</v>
          </cell>
          <cell r="F752">
            <v>-2.2200000000000002</v>
          </cell>
        </row>
        <row r="753">
          <cell r="A753" t="str">
            <v>Native Hawaiian or Pacific Islander</v>
          </cell>
          <cell r="B753">
            <v>3.3599999999999998E-2</v>
          </cell>
          <cell r="C753">
            <v>5.7079999999999999E-2</v>
          </cell>
          <cell r="D753">
            <v>2.3480000000000001E-2</v>
          </cell>
          <cell r="E753">
            <v>-25.073509999999999</v>
          </cell>
          <cell r="F753">
            <v>-0.58860999999999997</v>
          </cell>
        </row>
        <row r="754">
          <cell r="A754" t="str">
            <v>American Indian or Alaska Native</v>
          </cell>
          <cell r="B754">
            <v>0.26882</v>
          </cell>
          <cell r="C754">
            <v>0.45662000000000003</v>
          </cell>
          <cell r="D754">
            <v>0.18779999999999999</v>
          </cell>
          <cell r="E754">
            <v>-10.92794</v>
          </cell>
          <cell r="F754">
            <v>-2.0523099999999999</v>
          </cell>
        </row>
        <row r="755">
          <cell r="A755" t="str">
            <v>Multiple Races</v>
          </cell>
          <cell r="B755">
            <v>1.5121</v>
          </cell>
          <cell r="C755">
            <v>1.4840199999999999</v>
          </cell>
          <cell r="D755">
            <v>-2.8080000000000001E-2</v>
          </cell>
          <cell r="E755">
            <v>-26.682600000000001</v>
          </cell>
          <cell r="F755">
            <v>0.74921000000000004</v>
          </cell>
        </row>
        <row r="756">
          <cell r="A756" t="str">
            <v>Highschool Dropout</v>
          </cell>
          <cell r="B756">
            <v>13.48898</v>
          </cell>
          <cell r="C756">
            <v>12.913729999999999</v>
          </cell>
          <cell r="D756">
            <v>-0.57525000000000004</v>
          </cell>
          <cell r="E756">
            <v>-55.847880000000004</v>
          </cell>
          <cell r="F756">
            <v>32.126370000000001</v>
          </cell>
        </row>
        <row r="757">
          <cell r="A757" t="str">
            <v>AA or PS</v>
          </cell>
          <cell r="B757">
            <v>8.8845700000000001</v>
          </cell>
          <cell r="C757">
            <v>8.4644600000000008</v>
          </cell>
          <cell r="D757">
            <v>-0.42010999999999998</v>
          </cell>
          <cell r="E757">
            <v>19.319520000000001</v>
          </cell>
          <cell r="F757">
            <v>-8.1162399999999995</v>
          </cell>
        </row>
        <row r="758">
          <cell r="A758" t="str">
            <v>BA or MA+</v>
          </cell>
          <cell r="B758">
            <v>7.8145300000000004</v>
          </cell>
          <cell r="C758">
            <v>9.7124299999999995</v>
          </cell>
          <cell r="D758">
            <v>1.8978999999999999</v>
          </cell>
          <cell r="E758">
            <v>95.613860000000003</v>
          </cell>
          <cell r="F758">
            <v>181.46541999999999</v>
          </cell>
        </row>
        <row r="759">
          <cell r="A759" t="str">
            <v>Disabled</v>
          </cell>
          <cell r="B759">
            <v>6.2093600000000002</v>
          </cell>
          <cell r="C759">
            <v>5.9142700000000001</v>
          </cell>
          <cell r="D759">
            <v>-0.29509000000000002</v>
          </cell>
          <cell r="E759">
            <v>-32.616500000000002</v>
          </cell>
          <cell r="F759">
            <v>9.6248900000000006</v>
          </cell>
        </row>
        <row r="760">
          <cell r="A760" t="str">
            <v>Veterans</v>
          </cell>
          <cell r="B760">
            <v>3.72892</v>
          </cell>
          <cell r="C760">
            <v>3.25556</v>
          </cell>
          <cell r="D760">
            <v>-0.47336</v>
          </cell>
          <cell r="E760">
            <v>-7.5927899999999999</v>
          </cell>
          <cell r="F760">
            <v>3.5941399999999999</v>
          </cell>
        </row>
        <row r="761">
          <cell r="A761" t="str">
            <v>Wage Before Participation</v>
          </cell>
          <cell r="B761">
            <v>41.536960000000001</v>
          </cell>
          <cell r="C761">
            <v>36.590910000000001</v>
          </cell>
          <cell r="D761">
            <v>-4.9460600000000001</v>
          </cell>
          <cell r="E761">
            <v>34.397300000000001</v>
          </cell>
          <cell r="F761">
            <v>-170.13095000000001</v>
          </cell>
        </row>
        <row r="762">
          <cell r="A762" t="str">
            <v>Coenrolled in WP</v>
          </cell>
          <cell r="B762">
            <v>87.127110000000002</v>
          </cell>
          <cell r="C762">
            <v>97.341290000000001</v>
          </cell>
          <cell r="D762">
            <v>10.214180000000001</v>
          </cell>
          <cell r="E762">
            <v>5.9249900000000002</v>
          </cell>
          <cell r="F762">
            <v>60.518949999999997</v>
          </cell>
        </row>
        <row r="763">
          <cell r="A763" t="str">
            <v>Limited English</v>
          </cell>
          <cell r="B763">
            <v>7.5551199999999996</v>
          </cell>
          <cell r="C763">
            <v>5.2631600000000001</v>
          </cell>
          <cell r="D763">
            <v>-2.2919700000000001</v>
          </cell>
          <cell r="E763">
            <v>-53.141570000000002</v>
          </cell>
          <cell r="F763">
            <v>121.79862</v>
          </cell>
        </row>
        <row r="764">
          <cell r="A764" t="str">
            <v>Single Parent</v>
          </cell>
          <cell r="B764">
            <v>37.159529999999997</v>
          </cell>
          <cell r="C764">
            <v>43.62453</v>
          </cell>
          <cell r="D764">
            <v>6.4649900000000002</v>
          </cell>
          <cell r="E764">
            <v>3.2219799999999998</v>
          </cell>
          <cell r="F764">
            <v>20.83004</v>
          </cell>
        </row>
        <row r="765">
          <cell r="A765" t="str">
            <v>Low Income</v>
          </cell>
          <cell r="B765">
            <v>77.885859999999994</v>
          </cell>
          <cell r="C765">
            <v>87.683130000000006</v>
          </cell>
          <cell r="D765">
            <v>9.7972599999999996</v>
          </cell>
          <cell r="E765">
            <v>-18.606269999999999</v>
          </cell>
          <cell r="F765">
            <v>-182.29048</v>
          </cell>
        </row>
        <row r="766">
          <cell r="A766" t="str">
            <v>Homeless</v>
          </cell>
          <cell r="B766">
            <v>1.8806700000000001</v>
          </cell>
          <cell r="C766">
            <v>4.12371</v>
          </cell>
          <cell r="D766">
            <v>2.2430400000000001</v>
          </cell>
          <cell r="E766">
            <v>-20.807400000000001</v>
          </cell>
          <cell r="F766">
            <v>-46.671770000000002</v>
          </cell>
        </row>
        <row r="767">
          <cell r="A767" t="str">
            <v>Offender</v>
          </cell>
          <cell r="B767">
            <v>2.0752299999999999</v>
          </cell>
          <cell r="C767">
            <v>2.38741</v>
          </cell>
          <cell r="D767">
            <v>0.31218000000000001</v>
          </cell>
          <cell r="E767">
            <v>-7.19658</v>
          </cell>
          <cell r="F767">
            <v>-2.2466599999999999</v>
          </cell>
        </row>
        <row r="768">
          <cell r="A768" t="str">
            <v>UI Claimant</v>
          </cell>
          <cell r="B768">
            <v>37.743189999999998</v>
          </cell>
          <cell r="C768">
            <v>32.881169999999997</v>
          </cell>
          <cell r="D768">
            <v>-4.8620200000000002</v>
          </cell>
          <cell r="E768">
            <v>-14.54753</v>
          </cell>
          <cell r="F768">
            <v>70.730379999999997</v>
          </cell>
        </row>
        <row r="769">
          <cell r="A769" t="str">
            <v>Unemployment Rate</v>
          </cell>
          <cell r="B769">
            <v>7.9916999999999998</v>
          </cell>
          <cell r="C769">
            <v>6.7249999999999996</v>
          </cell>
          <cell r="D769">
            <v>-1.2666999999999999</v>
          </cell>
          <cell r="E769">
            <v>-68.726799999999997</v>
          </cell>
          <cell r="F769">
            <v>87.056240000000003</v>
          </cell>
        </row>
        <row r="771">
          <cell r="A771" t="str">
            <v xml:space="preserve">Michigan            </v>
          </cell>
        </row>
        <row r="772">
          <cell r="A772" t="str">
            <v>Measure</v>
          </cell>
          <cell r="B772" t="str">
            <v>Six_Months_Average_Earnings</v>
          </cell>
          <cell r="C772" t="str">
            <v>Year</v>
          </cell>
        </row>
        <row r="773">
          <cell r="A773" t="str">
            <v>State Fips Code</v>
          </cell>
          <cell r="B773">
            <v>26</v>
          </cell>
          <cell r="C773">
            <v>2011</v>
          </cell>
        </row>
        <row r="774">
          <cell r="A774" t="str">
            <v>Actual Outcome</v>
          </cell>
          <cell r="B774">
            <v>23782</v>
          </cell>
          <cell r="C774">
            <v>2011</v>
          </cell>
        </row>
        <row r="775">
          <cell r="A775" t="str">
            <v>Total Adjustment</v>
          </cell>
          <cell r="B775">
            <v>-1005</v>
          </cell>
          <cell r="C775">
            <v>2013</v>
          </cell>
        </row>
        <row r="776">
          <cell r="A776" t="str">
            <v>Target</v>
          </cell>
          <cell r="B776">
            <v>23728.3</v>
          </cell>
          <cell r="C776">
            <v>2013</v>
          </cell>
        </row>
        <row r="778">
          <cell r="A778" t="str">
            <v>Variables</v>
          </cell>
          <cell r="B778" t="str">
            <v>Base_Year</v>
          </cell>
          <cell r="C778" t="str">
            <v>Current_Values</v>
          </cell>
          <cell r="D778" t="str">
            <v>Difference</v>
          </cell>
          <cell r="E778" t="str">
            <v>Weights</v>
          </cell>
          <cell r="F778" t="str">
            <v>Effect_Per_Factor</v>
          </cell>
        </row>
        <row r="779">
          <cell r="A779" t="str">
            <v>Female</v>
          </cell>
          <cell r="B779">
            <v>44.816189999999999</v>
          </cell>
          <cell r="C779">
            <v>54.361260000000001</v>
          </cell>
          <cell r="D779">
            <v>9.5450700000000008</v>
          </cell>
          <cell r="E779">
            <v>-11.69441</v>
          </cell>
          <cell r="F779">
            <v>-111.62394</v>
          </cell>
        </row>
        <row r="780">
          <cell r="A780" t="str">
            <v>Age 26-35</v>
          </cell>
          <cell r="B780">
            <v>25.39584</v>
          </cell>
          <cell r="C780">
            <v>29.756180000000001</v>
          </cell>
          <cell r="D780">
            <v>4.3603399999999999</v>
          </cell>
          <cell r="E780">
            <v>33.819070000000004</v>
          </cell>
          <cell r="F780">
            <v>147.46263999999999</v>
          </cell>
        </row>
        <row r="781">
          <cell r="A781" t="str">
            <v>Age 36-45</v>
          </cell>
          <cell r="B781">
            <v>26.332090000000001</v>
          </cell>
          <cell r="C781">
            <v>23.746569999999998</v>
          </cell>
          <cell r="D781">
            <v>-2.5855299999999999</v>
          </cell>
          <cell r="E781">
            <v>22.91366</v>
          </cell>
          <cell r="F781">
            <v>-59.243899999999996</v>
          </cell>
        </row>
        <row r="782">
          <cell r="A782" t="str">
            <v>Age 46-55</v>
          </cell>
          <cell r="B782">
            <v>22.56643</v>
          </cell>
          <cell r="C782">
            <v>19.093409999999999</v>
          </cell>
          <cell r="D782">
            <v>-3.4730300000000001</v>
          </cell>
          <cell r="E782">
            <v>22.206219999999998</v>
          </cell>
          <cell r="F782">
            <v>-77.12276</v>
          </cell>
        </row>
        <row r="783">
          <cell r="A783" t="str">
            <v>Age 56-65</v>
          </cell>
          <cell r="B783">
            <v>7.08385</v>
          </cell>
          <cell r="C783">
            <v>4.8248600000000001</v>
          </cell>
          <cell r="D783">
            <v>-2.2589899999999998</v>
          </cell>
          <cell r="E783">
            <v>18.176159999999999</v>
          </cell>
          <cell r="F783">
            <v>-41.059699999999999</v>
          </cell>
        </row>
        <row r="784">
          <cell r="A784" t="str">
            <v>Age 66+</v>
          </cell>
          <cell r="B784">
            <v>0.46812999999999999</v>
          </cell>
          <cell r="C784">
            <v>0.29189999999999999</v>
          </cell>
          <cell r="D784">
            <v>-0.17623</v>
          </cell>
          <cell r="E784">
            <v>-54.411020000000001</v>
          </cell>
          <cell r="F784">
            <v>9.5888799999999996</v>
          </cell>
        </row>
        <row r="785">
          <cell r="A785" t="str">
            <v>Hispanic</v>
          </cell>
          <cell r="B785">
            <v>5.1493900000000004</v>
          </cell>
          <cell r="C785">
            <v>6.2843400000000003</v>
          </cell>
          <cell r="D785">
            <v>1.1349499999999999</v>
          </cell>
          <cell r="E785">
            <v>11.1523</v>
          </cell>
          <cell r="F785">
            <v>12.65734</v>
          </cell>
        </row>
        <row r="786">
          <cell r="A786" t="str">
            <v>Asian</v>
          </cell>
          <cell r="B786">
            <v>1.5902499999999999</v>
          </cell>
          <cell r="C786">
            <v>0.85851999999999995</v>
          </cell>
          <cell r="D786">
            <v>-0.73173999999999995</v>
          </cell>
          <cell r="E786">
            <v>86.968190000000007</v>
          </cell>
          <cell r="F786">
            <v>-63.637709999999998</v>
          </cell>
        </row>
        <row r="787">
          <cell r="A787" t="str">
            <v>African American</v>
          </cell>
          <cell r="B787">
            <v>16.907609999999998</v>
          </cell>
          <cell r="C787">
            <v>20.020600000000002</v>
          </cell>
          <cell r="D787">
            <v>3.1129899999999999</v>
          </cell>
          <cell r="E787">
            <v>-18.766159999999999</v>
          </cell>
          <cell r="F787">
            <v>-58.418880000000001</v>
          </cell>
        </row>
        <row r="788">
          <cell r="A788" t="str">
            <v>Native Hawaiian or Pacific Islander</v>
          </cell>
          <cell r="B788">
            <v>6.8839999999999998E-2</v>
          </cell>
          <cell r="C788">
            <v>8.5849999999999996E-2</v>
          </cell>
          <cell r="D788">
            <v>1.7010000000000001E-2</v>
          </cell>
          <cell r="E788">
            <v>-25.073509999999999</v>
          </cell>
          <cell r="F788">
            <v>-0.42648999999999998</v>
          </cell>
        </row>
        <row r="789">
          <cell r="A789" t="str">
            <v>American Indian or Alaska Native</v>
          </cell>
          <cell r="B789">
            <v>0.78480000000000005</v>
          </cell>
          <cell r="C789">
            <v>0.78983999999999999</v>
          </cell>
          <cell r="D789">
            <v>5.0400000000000002E-3</v>
          </cell>
          <cell r="E789">
            <v>-10.92794</v>
          </cell>
          <cell r="F789">
            <v>-5.5030000000000003E-2</v>
          </cell>
        </row>
        <row r="790">
          <cell r="A790" t="str">
            <v>Multiple Races</v>
          </cell>
          <cell r="B790">
            <v>1.5627200000000001</v>
          </cell>
          <cell r="C790">
            <v>1.9230799999999999</v>
          </cell>
          <cell r="D790">
            <v>0.36036000000000001</v>
          </cell>
          <cell r="E790">
            <v>-26.682600000000001</v>
          </cell>
          <cell r="F790">
            <v>-9.6153899999999997</v>
          </cell>
        </row>
        <row r="791">
          <cell r="A791" t="str">
            <v>Highschool Dropout</v>
          </cell>
          <cell r="B791">
            <v>5.9566100000000004</v>
          </cell>
          <cell r="C791">
            <v>7.4454399999999996</v>
          </cell>
          <cell r="D791">
            <v>1.4888300000000001</v>
          </cell>
          <cell r="E791">
            <v>-55.847880000000004</v>
          </cell>
          <cell r="F791">
            <v>-83.147980000000004</v>
          </cell>
        </row>
        <row r="792">
          <cell r="A792" t="str">
            <v>AA or PS</v>
          </cell>
          <cell r="B792">
            <v>7.5818000000000003</v>
          </cell>
          <cell r="C792">
            <v>9.6644000000000005</v>
          </cell>
          <cell r="D792">
            <v>2.0825999999999998</v>
          </cell>
          <cell r="E792">
            <v>19.319520000000001</v>
          </cell>
          <cell r="F792">
            <v>40.234870000000001</v>
          </cell>
        </row>
        <row r="793">
          <cell r="A793" t="str">
            <v>BA or MA+</v>
          </cell>
          <cell r="B793">
            <v>17.761009999999999</v>
          </cell>
          <cell r="C793">
            <v>11.956720000000001</v>
          </cell>
          <cell r="D793">
            <v>-5.8042899999999999</v>
          </cell>
          <cell r="E793">
            <v>95.613860000000003</v>
          </cell>
          <cell r="F793">
            <v>-554.97044000000005</v>
          </cell>
        </row>
        <row r="794">
          <cell r="A794" t="str">
            <v>Disabled</v>
          </cell>
          <cell r="B794">
            <v>2.8751699999999998</v>
          </cell>
          <cell r="C794">
            <v>3.8717600000000001</v>
          </cell>
          <cell r="D794">
            <v>0.99658999999999998</v>
          </cell>
          <cell r="E794">
            <v>-32.616500000000002</v>
          </cell>
          <cell r="F794">
            <v>-32.505229999999997</v>
          </cell>
        </row>
        <row r="795">
          <cell r="A795" t="str">
            <v>Veterans</v>
          </cell>
          <cell r="B795">
            <v>4.8464799999999997</v>
          </cell>
          <cell r="C795">
            <v>4.3784299999999998</v>
          </cell>
          <cell r="D795">
            <v>-0.46805000000000002</v>
          </cell>
          <cell r="E795">
            <v>-7.5927899999999999</v>
          </cell>
          <cell r="F795">
            <v>3.5537899999999998</v>
          </cell>
        </row>
        <row r="796">
          <cell r="A796" t="str">
            <v>Wage Before Participation</v>
          </cell>
          <cell r="B796">
            <v>60.498420000000003</v>
          </cell>
          <cell r="C796">
            <v>55.953139999999998</v>
          </cell>
          <cell r="D796">
            <v>-4.5452700000000004</v>
          </cell>
          <cell r="E796">
            <v>34.397300000000001</v>
          </cell>
          <cell r="F796">
            <v>-156.34517</v>
          </cell>
        </row>
        <row r="797">
          <cell r="A797" t="str">
            <v>Coenrolled in WP</v>
          </cell>
          <cell r="B797">
            <v>2.8431799999999998</v>
          </cell>
          <cell r="C797">
            <v>3.1593399999999998</v>
          </cell>
          <cell r="D797">
            <v>0.31616</v>
          </cell>
          <cell r="E797">
            <v>5.9249900000000002</v>
          </cell>
          <cell r="F797">
            <v>1.8732599999999999</v>
          </cell>
        </row>
        <row r="798">
          <cell r="A798" t="str">
            <v>Limited English</v>
          </cell>
          <cell r="B798">
            <v>1.7412799999999999</v>
          </cell>
          <cell r="C798">
            <v>1.9805600000000001</v>
          </cell>
          <cell r="D798">
            <v>0.23929</v>
          </cell>
          <cell r="E798">
            <v>-53.141570000000002</v>
          </cell>
          <cell r="F798">
            <v>-12.71602</v>
          </cell>
        </row>
        <row r="799">
          <cell r="A799" t="str">
            <v>Single Parent</v>
          </cell>
          <cell r="B799">
            <v>12.50816</v>
          </cell>
          <cell r="C799">
            <v>19.989000000000001</v>
          </cell>
          <cell r="D799">
            <v>7.4808300000000001</v>
          </cell>
          <cell r="E799">
            <v>3.2219799999999998</v>
          </cell>
          <cell r="F799">
            <v>24.103059999999999</v>
          </cell>
        </row>
        <row r="800">
          <cell r="A800" t="str">
            <v>Low Income</v>
          </cell>
          <cell r="B800">
            <v>58.971200000000003</v>
          </cell>
          <cell r="C800">
            <v>66.275440000000003</v>
          </cell>
          <cell r="D800">
            <v>7.3042499999999997</v>
          </cell>
          <cell r="E800">
            <v>-18.606269999999999</v>
          </cell>
          <cell r="F800">
            <v>-135.90478999999999</v>
          </cell>
        </row>
        <row r="801">
          <cell r="A801" t="str">
            <v>Homeless</v>
          </cell>
          <cell r="B801">
            <v>0.55866000000000005</v>
          </cell>
          <cell r="C801">
            <v>0.84357000000000004</v>
          </cell>
          <cell r="D801">
            <v>0.28491</v>
          </cell>
          <cell r="E801">
            <v>-20.807400000000001</v>
          </cell>
          <cell r="F801">
            <v>-5.9283000000000001</v>
          </cell>
        </row>
        <row r="802">
          <cell r="A802" t="str">
            <v>Offender</v>
          </cell>
          <cell r="B802">
            <v>5.7151199999999998</v>
          </cell>
          <cell r="C802">
            <v>9.7862100000000005</v>
          </cell>
          <cell r="D802">
            <v>4.0711000000000004</v>
          </cell>
          <cell r="E802">
            <v>-7.19658</v>
          </cell>
          <cell r="F802">
            <v>-29.297999999999998</v>
          </cell>
        </row>
        <row r="803">
          <cell r="A803" t="str">
            <v>UI Claimant</v>
          </cell>
          <cell r="B803">
            <v>14.73554</v>
          </cell>
          <cell r="C803">
            <v>15.110950000000001</v>
          </cell>
          <cell r="D803">
            <v>0.37540000000000001</v>
          </cell>
          <cell r="E803">
            <v>-14.54753</v>
          </cell>
          <cell r="F803">
            <v>-5.4612100000000003</v>
          </cell>
        </row>
        <row r="804">
          <cell r="A804" t="str">
            <v>Unemployment Rate</v>
          </cell>
          <cell r="B804">
            <v>11.925000000000001</v>
          </cell>
          <cell r="C804">
            <v>9.1166999999999998</v>
          </cell>
          <cell r="D804">
            <v>-2.8083</v>
          </cell>
          <cell r="E804">
            <v>-68.726799999999997</v>
          </cell>
          <cell r="F804">
            <v>193.00547</v>
          </cell>
        </row>
        <row r="806">
          <cell r="A806" t="str">
            <v xml:space="preserve">Minnesota           </v>
          </cell>
        </row>
        <row r="807">
          <cell r="A807" t="str">
            <v>Measure</v>
          </cell>
          <cell r="B807" t="str">
            <v>Six_Months_Average_Earnings</v>
          </cell>
          <cell r="C807" t="str">
            <v>Year</v>
          </cell>
        </row>
        <row r="808">
          <cell r="A808" t="str">
            <v>State Fips Code</v>
          </cell>
          <cell r="B808">
            <v>27</v>
          </cell>
          <cell r="C808">
            <v>2011</v>
          </cell>
        </row>
        <row r="809">
          <cell r="A809" t="str">
            <v>Actual Outcome</v>
          </cell>
          <cell r="B809">
            <v>12780</v>
          </cell>
          <cell r="C809">
            <v>2011</v>
          </cell>
        </row>
        <row r="810">
          <cell r="A810" t="str">
            <v>Total Adjustment</v>
          </cell>
          <cell r="B810">
            <v>667.3</v>
          </cell>
          <cell r="C810">
            <v>2013</v>
          </cell>
        </row>
        <row r="811">
          <cell r="A811" t="str">
            <v>Target</v>
          </cell>
          <cell r="B811">
            <v>13958.5</v>
          </cell>
          <cell r="C811">
            <v>2013</v>
          </cell>
        </row>
        <row r="813">
          <cell r="A813" t="str">
            <v>Variables</v>
          </cell>
          <cell r="B813" t="str">
            <v>Base_Year</v>
          </cell>
          <cell r="C813" t="str">
            <v>Current_Values</v>
          </cell>
          <cell r="D813" t="str">
            <v>Difference</v>
          </cell>
          <cell r="E813" t="str">
            <v>Weights</v>
          </cell>
          <cell r="F813" t="str">
            <v>Effect_Per_Factor</v>
          </cell>
        </row>
        <row r="814">
          <cell r="A814" t="str">
            <v>Female</v>
          </cell>
          <cell r="B814">
            <v>55.934649999999998</v>
          </cell>
          <cell r="C814">
            <v>63.442770000000003</v>
          </cell>
          <cell r="D814">
            <v>7.5081199999999999</v>
          </cell>
          <cell r="E814">
            <v>-11.69441</v>
          </cell>
          <cell r="F814">
            <v>-87.80301</v>
          </cell>
        </row>
        <row r="815">
          <cell r="A815" t="str">
            <v>Age 26-35</v>
          </cell>
          <cell r="B815">
            <v>28.97645</v>
          </cell>
          <cell r="C815">
            <v>30.700980000000001</v>
          </cell>
          <cell r="D815">
            <v>1.7245200000000001</v>
          </cell>
          <cell r="E815">
            <v>33.819070000000004</v>
          </cell>
          <cell r="F815">
            <v>58.321750000000002</v>
          </cell>
        </row>
        <row r="816">
          <cell r="A816" t="str">
            <v>Age 36-45</v>
          </cell>
          <cell r="B816">
            <v>21.431999999999999</v>
          </cell>
          <cell r="C816">
            <v>21.118010000000002</v>
          </cell>
          <cell r="D816">
            <v>-0.31398999999999999</v>
          </cell>
          <cell r="E816">
            <v>22.91366</v>
          </cell>
          <cell r="F816">
            <v>-7.1946899999999996</v>
          </cell>
        </row>
        <row r="817">
          <cell r="A817" t="str">
            <v>Age 46-55</v>
          </cell>
          <cell r="B817">
            <v>17.97213</v>
          </cell>
          <cell r="C817">
            <v>18.544809999999998</v>
          </cell>
          <cell r="D817">
            <v>0.57267999999999997</v>
          </cell>
          <cell r="E817">
            <v>22.206219999999998</v>
          </cell>
          <cell r="F817">
            <v>12.71707</v>
          </cell>
        </row>
        <row r="818">
          <cell r="A818" t="str">
            <v>Age 56-65</v>
          </cell>
          <cell r="B818">
            <v>4.7092700000000001</v>
          </cell>
          <cell r="C818">
            <v>6.4773699999999996</v>
          </cell>
          <cell r="D818">
            <v>1.7681</v>
          </cell>
          <cell r="E818">
            <v>18.176159999999999</v>
          </cell>
          <cell r="F818">
            <v>32.137250000000002</v>
          </cell>
        </row>
        <row r="819">
          <cell r="A819" t="str">
            <v>Age 66+</v>
          </cell>
          <cell r="B819">
            <v>0.24027000000000001</v>
          </cell>
          <cell r="C819">
            <v>0.53239000000000003</v>
          </cell>
          <cell r="D819">
            <v>0.29211999999999999</v>
          </cell>
          <cell r="E819">
            <v>-54.411020000000001</v>
          </cell>
          <cell r="F819">
            <v>-15.89442</v>
          </cell>
        </row>
        <row r="820">
          <cell r="A820" t="str">
            <v>Hispanic</v>
          </cell>
          <cell r="B820">
            <v>5.8145100000000003</v>
          </cell>
          <cell r="C820">
            <v>6.1224499999999997</v>
          </cell>
          <cell r="D820">
            <v>0.30793999999999999</v>
          </cell>
          <cell r="E820">
            <v>11.1523</v>
          </cell>
          <cell r="F820">
            <v>3.4342000000000001</v>
          </cell>
        </row>
        <row r="821">
          <cell r="A821" t="str">
            <v>Asian</v>
          </cell>
          <cell r="B821">
            <v>2.59491</v>
          </cell>
          <cell r="C821">
            <v>2.5731999999999999</v>
          </cell>
          <cell r="D821">
            <v>-2.1700000000000001E-2</v>
          </cell>
          <cell r="E821">
            <v>86.968190000000007</v>
          </cell>
          <cell r="F821">
            <v>-1.88748</v>
          </cell>
        </row>
        <row r="822">
          <cell r="A822" t="str">
            <v>African American</v>
          </cell>
          <cell r="B822">
            <v>27.486789999999999</v>
          </cell>
          <cell r="C822">
            <v>24.134869999999999</v>
          </cell>
          <cell r="D822">
            <v>-3.3519100000000002</v>
          </cell>
          <cell r="E822">
            <v>-18.766159999999999</v>
          </cell>
          <cell r="F822">
            <v>62.902549999999998</v>
          </cell>
        </row>
        <row r="823">
          <cell r="A823" t="str">
            <v>Native Hawaiian or Pacific Islander</v>
          </cell>
          <cell r="B823">
            <v>9.6110000000000001E-2</v>
          </cell>
          <cell r="C823">
            <v>0.35492000000000001</v>
          </cell>
          <cell r="D823">
            <v>0.25881999999999999</v>
          </cell>
          <cell r="E823">
            <v>-25.073509999999999</v>
          </cell>
          <cell r="F823">
            <v>-6.4894499999999997</v>
          </cell>
        </row>
        <row r="824">
          <cell r="A824" t="str">
            <v>American Indian or Alaska Native</v>
          </cell>
          <cell r="B824">
            <v>2.1143700000000001</v>
          </cell>
          <cell r="C824">
            <v>0.70984999999999998</v>
          </cell>
          <cell r="D824">
            <v>-1.40452</v>
          </cell>
          <cell r="E824">
            <v>-10.92794</v>
          </cell>
          <cell r="F824">
            <v>15.3485</v>
          </cell>
        </row>
        <row r="825">
          <cell r="A825" t="str">
            <v>Multiple Races</v>
          </cell>
          <cell r="B825">
            <v>1.10524</v>
          </cell>
          <cell r="C825">
            <v>0.70984999999999998</v>
          </cell>
          <cell r="D825">
            <v>-0.39539000000000002</v>
          </cell>
          <cell r="E825">
            <v>-26.682600000000001</v>
          </cell>
          <cell r="F825">
            <v>10.55</v>
          </cell>
        </row>
        <row r="826">
          <cell r="A826" t="str">
            <v>Highschool Dropout</v>
          </cell>
          <cell r="B826">
            <v>10.99502</v>
          </cell>
          <cell r="C826">
            <v>7.8167099999999996</v>
          </cell>
          <cell r="D826">
            <v>-3.1783100000000002</v>
          </cell>
          <cell r="E826">
            <v>-55.847880000000004</v>
          </cell>
          <cell r="F826">
            <v>177.50206</v>
          </cell>
        </row>
        <row r="827">
          <cell r="A827" t="str">
            <v>AA or PS</v>
          </cell>
          <cell r="B827">
            <v>1.5920399999999999</v>
          </cell>
          <cell r="C827">
            <v>3.8634300000000001</v>
          </cell>
          <cell r="D827">
            <v>2.2713899999999998</v>
          </cell>
          <cell r="E827">
            <v>19.319520000000001</v>
          </cell>
          <cell r="F827">
            <v>43.882219999999997</v>
          </cell>
        </row>
        <row r="828">
          <cell r="A828" t="str">
            <v>BA or MA+</v>
          </cell>
          <cell r="B828">
            <v>8.5572099999999995</v>
          </cell>
          <cell r="C828">
            <v>8.8050300000000004</v>
          </cell>
          <cell r="D828">
            <v>0.24782000000000001</v>
          </cell>
          <cell r="E828">
            <v>95.613860000000003</v>
          </cell>
          <cell r="F828">
            <v>23.694790000000001</v>
          </cell>
        </row>
        <row r="829">
          <cell r="A829" t="str">
            <v>Disabled</v>
          </cell>
          <cell r="B829">
            <v>7.1463099999999997</v>
          </cell>
          <cell r="C829">
            <v>5.9449899999999998</v>
          </cell>
          <cell r="D829">
            <v>-1.2013199999999999</v>
          </cell>
          <cell r="E829">
            <v>-32.616500000000002</v>
          </cell>
          <cell r="F829">
            <v>39.182830000000003</v>
          </cell>
        </row>
        <row r="830">
          <cell r="A830" t="str">
            <v>Veterans</v>
          </cell>
          <cell r="B830">
            <v>2.5468500000000001</v>
          </cell>
          <cell r="C830">
            <v>1.6858900000000001</v>
          </cell>
          <cell r="D830">
            <v>-0.86095999999999995</v>
          </cell>
          <cell r="E830">
            <v>-7.5927899999999999</v>
          </cell>
          <cell r="F830">
            <v>6.5370900000000001</v>
          </cell>
        </row>
        <row r="831">
          <cell r="A831" t="str">
            <v>Wage Before Participation</v>
          </cell>
          <cell r="B831">
            <v>52.666989999999998</v>
          </cell>
          <cell r="C831">
            <v>54.400979999999997</v>
          </cell>
          <cell r="D831">
            <v>1.7339899999999999</v>
          </cell>
          <cell r="E831">
            <v>34.397300000000001</v>
          </cell>
          <cell r="F831">
            <v>59.644599999999997</v>
          </cell>
        </row>
        <row r="832">
          <cell r="A832" t="str">
            <v>Coenrolled in WP</v>
          </cell>
          <cell r="B832">
            <v>40.124940000000002</v>
          </cell>
          <cell r="C832">
            <v>55.900620000000004</v>
          </cell>
          <cell r="D832">
            <v>15.775679999999999</v>
          </cell>
          <cell r="E832">
            <v>5.9249900000000002</v>
          </cell>
          <cell r="F832">
            <v>93.470770000000002</v>
          </cell>
        </row>
        <row r="833">
          <cell r="A833" t="str">
            <v>Limited English</v>
          </cell>
          <cell r="B833">
            <v>5.9203999999999999</v>
          </cell>
          <cell r="C833">
            <v>3.5040399999999998</v>
          </cell>
          <cell r="D833">
            <v>-2.41635</v>
          </cell>
          <cell r="E833">
            <v>-53.141570000000002</v>
          </cell>
          <cell r="F833">
            <v>128.40888000000001</v>
          </cell>
        </row>
        <row r="834">
          <cell r="A834" t="str">
            <v>Single Parent</v>
          </cell>
          <cell r="B834">
            <v>29.402989999999999</v>
          </cell>
          <cell r="C834">
            <v>33.063789999999997</v>
          </cell>
          <cell r="D834">
            <v>3.6608100000000001</v>
          </cell>
          <cell r="E834">
            <v>3.2219799999999998</v>
          </cell>
          <cell r="F834">
            <v>11.795030000000001</v>
          </cell>
        </row>
        <row r="835">
          <cell r="A835" t="str">
            <v>Low Income</v>
          </cell>
          <cell r="B835">
            <v>84.378110000000007</v>
          </cell>
          <cell r="C835">
            <v>86.882300000000001</v>
          </cell>
          <cell r="D835">
            <v>2.5041899999999999</v>
          </cell>
          <cell r="E835">
            <v>-18.606269999999999</v>
          </cell>
          <cell r="F835">
            <v>-46.593640000000001</v>
          </cell>
        </row>
        <row r="836">
          <cell r="A836" t="str">
            <v>Homeless</v>
          </cell>
          <cell r="B836">
            <v>9.2537299999999991</v>
          </cell>
          <cell r="C836">
            <v>11.590299999999999</v>
          </cell>
          <cell r="D836">
            <v>2.33657</v>
          </cell>
          <cell r="E836">
            <v>-20.807400000000001</v>
          </cell>
          <cell r="F836">
            <v>-48.61786</v>
          </cell>
        </row>
        <row r="837">
          <cell r="A837" t="str">
            <v>Offender</v>
          </cell>
          <cell r="B837">
            <v>9.9500000000000005E-2</v>
          </cell>
          <cell r="C837">
            <v>8.9849999999999999E-2</v>
          </cell>
          <cell r="D837">
            <v>-9.6600000000000002E-3</v>
          </cell>
          <cell r="E837">
            <v>-7.19658</v>
          </cell>
          <cell r="F837">
            <v>6.948E-2</v>
          </cell>
        </row>
        <row r="838">
          <cell r="A838" t="str">
            <v>UI Claimant</v>
          </cell>
          <cell r="B838">
            <v>24.27861</v>
          </cell>
          <cell r="C838">
            <v>23.98922</v>
          </cell>
          <cell r="D838">
            <v>-0.28938999999999998</v>
          </cell>
          <cell r="E838">
            <v>-14.54753</v>
          </cell>
          <cell r="F838">
            <v>4.2098899999999997</v>
          </cell>
        </row>
        <row r="839">
          <cell r="A839" t="str">
            <v>Unemployment Rate</v>
          </cell>
          <cell r="B839">
            <v>7.0833000000000004</v>
          </cell>
          <cell r="C839">
            <v>5.6582999999999997</v>
          </cell>
          <cell r="D839">
            <v>-1.425</v>
          </cell>
          <cell r="E839">
            <v>-68.726799999999997</v>
          </cell>
          <cell r="F839">
            <v>97.935689999999994</v>
          </cell>
        </row>
        <row r="841">
          <cell r="A841" t="str">
            <v xml:space="preserve">Mississippi         </v>
          </cell>
        </row>
        <row r="842">
          <cell r="A842" t="str">
            <v>Measure</v>
          </cell>
          <cell r="B842" t="str">
            <v>Six_Months_Average_Earnings</v>
          </cell>
          <cell r="C842" t="str">
            <v>Year</v>
          </cell>
        </row>
        <row r="843">
          <cell r="A843" t="str">
            <v>State Fips Code</v>
          </cell>
          <cell r="B843">
            <v>28</v>
          </cell>
          <cell r="C843">
            <v>2011</v>
          </cell>
        </row>
        <row r="844">
          <cell r="A844" t="str">
            <v>Actual Outcome</v>
          </cell>
          <cell r="B844">
            <v>11011</v>
          </cell>
          <cell r="C844">
            <v>2011</v>
          </cell>
        </row>
        <row r="845">
          <cell r="A845" t="str">
            <v>Total Adjustment</v>
          </cell>
          <cell r="B845">
            <v>496.9</v>
          </cell>
          <cell r="C845">
            <v>2013</v>
          </cell>
        </row>
        <row r="846">
          <cell r="A846" t="str">
            <v>Target</v>
          </cell>
          <cell r="B846">
            <v>11948.4</v>
          </cell>
          <cell r="C846">
            <v>2013</v>
          </cell>
        </row>
        <row r="848">
          <cell r="A848" t="str">
            <v>Variables</v>
          </cell>
          <cell r="B848" t="str">
            <v>Base_Year</v>
          </cell>
          <cell r="C848" t="str">
            <v>Current_Values</v>
          </cell>
          <cell r="D848" t="str">
            <v>Difference</v>
          </cell>
          <cell r="E848" t="str">
            <v>Weights</v>
          </cell>
          <cell r="F848" t="str">
            <v>Effect_Per_Factor</v>
          </cell>
        </row>
        <row r="849">
          <cell r="A849" t="str">
            <v>Female</v>
          </cell>
          <cell r="B849">
            <v>55.013170000000002</v>
          </cell>
          <cell r="C849">
            <v>54.89546</v>
          </cell>
          <cell r="D849">
            <v>-0.11771</v>
          </cell>
          <cell r="E849">
            <v>-11.69441</v>
          </cell>
          <cell r="F849">
            <v>1.3765499999999999</v>
          </cell>
        </row>
        <row r="850">
          <cell r="A850" t="str">
            <v>Age 26-35</v>
          </cell>
          <cell r="B850">
            <v>26.871379999999998</v>
          </cell>
          <cell r="C850">
            <v>27.310960000000001</v>
          </cell>
          <cell r="D850">
            <v>0.43957000000000002</v>
          </cell>
          <cell r="E850">
            <v>33.819070000000004</v>
          </cell>
          <cell r="F850">
            <v>14.866009999999999</v>
          </cell>
        </row>
        <row r="851">
          <cell r="A851" t="str">
            <v>Age 36-45</v>
          </cell>
          <cell r="B851">
            <v>17.387360000000001</v>
          </cell>
          <cell r="C851">
            <v>17.096109999999999</v>
          </cell>
          <cell r="D851">
            <v>-0.29126000000000002</v>
          </cell>
          <cell r="E851">
            <v>22.91366</v>
          </cell>
          <cell r="F851">
            <v>-6.6737500000000001</v>
          </cell>
        </row>
        <row r="852">
          <cell r="A852" t="str">
            <v>Age 46-55</v>
          </cell>
          <cell r="B852">
            <v>11.789580000000001</v>
          </cell>
          <cell r="C852">
            <v>12.049849999999999</v>
          </cell>
          <cell r="D852">
            <v>0.26027</v>
          </cell>
          <cell r="E852">
            <v>22.206219999999998</v>
          </cell>
          <cell r="F852">
            <v>5.7796399999999997</v>
          </cell>
        </row>
        <row r="853">
          <cell r="A853" t="str">
            <v>Age 56-65</v>
          </cell>
          <cell r="B853">
            <v>4.5054100000000004</v>
          </cell>
          <cell r="C853">
            <v>4.22051</v>
          </cell>
          <cell r="D853">
            <v>-0.28491</v>
          </cell>
          <cell r="E853">
            <v>18.176159999999999</v>
          </cell>
          <cell r="F853">
            <v>-5.1784800000000004</v>
          </cell>
        </row>
        <row r="854">
          <cell r="A854" t="str">
            <v>Age 66+</v>
          </cell>
          <cell r="B854">
            <v>0.90107999999999999</v>
          </cell>
          <cell r="C854">
            <v>0.97867000000000004</v>
          </cell>
          <cell r="D854">
            <v>7.7590000000000006E-2</v>
          </cell>
          <cell r="E854">
            <v>-54.411020000000001</v>
          </cell>
          <cell r="F854">
            <v>-4.2215199999999999</v>
          </cell>
        </row>
        <row r="855">
          <cell r="A855" t="str">
            <v>Hispanic</v>
          </cell>
          <cell r="B855">
            <v>1.51163</v>
          </cell>
          <cell r="C855">
            <v>1.90357</v>
          </cell>
          <cell r="D855">
            <v>0.39194000000000001</v>
          </cell>
          <cell r="E855">
            <v>11.1523</v>
          </cell>
          <cell r="F855">
            <v>4.3710199999999997</v>
          </cell>
        </row>
        <row r="856">
          <cell r="A856" t="str">
            <v>Asian</v>
          </cell>
          <cell r="B856">
            <v>0.35082000000000002</v>
          </cell>
          <cell r="C856">
            <v>0.36667</v>
          </cell>
          <cell r="D856">
            <v>1.585E-2</v>
          </cell>
          <cell r="E856">
            <v>86.968190000000007</v>
          </cell>
          <cell r="F856">
            <v>1.37836</v>
          </cell>
        </row>
        <row r="857">
          <cell r="A857" t="str">
            <v>African American</v>
          </cell>
          <cell r="B857">
            <v>52.793689999999998</v>
          </cell>
          <cell r="C857">
            <v>50.187240000000003</v>
          </cell>
          <cell r="D857">
            <v>-2.6064500000000002</v>
          </cell>
          <cell r="E857">
            <v>-18.766159999999999</v>
          </cell>
          <cell r="F857">
            <v>48.913029999999999</v>
          </cell>
        </row>
        <row r="858">
          <cell r="A858" t="str">
            <v>Native Hawaiian or Pacific Islander</v>
          </cell>
          <cell r="B858">
            <v>0.13414000000000001</v>
          </cell>
          <cell r="C858">
            <v>5.4609999999999999E-2</v>
          </cell>
          <cell r="D858">
            <v>-7.9530000000000003E-2</v>
          </cell>
          <cell r="E858">
            <v>-25.073509999999999</v>
          </cell>
          <cell r="F858">
            <v>1.99403</v>
          </cell>
        </row>
        <row r="859">
          <cell r="A859" t="str">
            <v>American Indian or Alaska Native</v>
          </cell>
          <cell r="B859">
            <v>1.1866099999999999</v>
          </cell>
          <cell r="C859">
            <v>1.6149199999999999</v>
          </cell>
          <cell r="D859">
            <v>0.42831000000000002</v>
          </cell>
          <cell r="E859">
            <v>-10.92794</v>
          </cell>
          <cell r="F859">
            <v>-4.6805399999999997</v>
          </cell>
        </row>
        <row r="860">
          <cell r="A860" t="str">
            <v>Multiple Races</v>
          </cell>
          <cell r="B860">
            <v>0.55203000000000002</v>
          </cell>
          <cell r="C860">
            <v>0.56950999999999996</v>
          </cell>
          <cell r="D860">
            <v>1.7479999999999999E-2</v>
          </cell>
          <cell r="E860">
            <v>-26.682600000000001</v>
          </cell>
          <cell r="F860">
            <v>-0.46644999999999998</v>
          </cell>
        </row>
        <row r="861">
          <cell r="A861" t="str">
            <v>Highschool Dropout</v>
          </cell>
          <cell r="B861">
            <v>15.34135</v>
          </cell>
          <cell r="C861">
            <v>11.0564</v>
          </cell>
          <cell r="D861">
            <v>-4.2849500000000003</v>
          </cell>
          <cell r="E861">
            <v>-55.847880000000004</v>
          </cell>
          <cell r="F861">
            <v>239.30559</v>
          </cell>
        </row>
        <row r="862">
          <cell r="A862" t="str">
            <v>AA or PS</v>
          </cell>
          <cell r="B862">
            <v>6.87941</v>
          </cell>
          <cell r="C862">
            <v>9.4449400000000008</v>
          </cell>
          <cell r="D862">
            <v>2.5655299999999999</v>
          </cell>
          <cell r="E862">
            <v>19.319520000000001</v>
          </cell>
          <cell r="F862">
            <v>49.564779999999999</v>
          </cell>
        </row>
        <row r="863">
          <cell r="A863" t="str">
            <v>BA or MA+</v>
          </cell>
          <cell r="B863">
            <v>6.9317299999999999</v>
          </cell>
          <cell r="C863">
            <v>6.6472699999999998</v>
          </cell>
          <cell r="D863">
            <v>-0.28445999999999999</v>
          </cell>
          <cell r="E863">
            <v>95.613860000000003</v>
          </cell>
          <cell r="F863">
            <v>-27.198270000000001</v>
          </cell>
        </row>
        <row r="864">
          <cell r="A864" t="str">
            <v>Disabled</v>
          </cell>
          <cell r="B864">
            <v>1.37924</v>
          </cell>
          <cell r="C864">
            <v>1.6513800000000001</v>
          </cell>
          <cell r="D864">
            <v>0.27213999999999999</v>
          </cell>
          <cell r="E864">
            <v>-32.616500000000002</v>
          </cell>
          <cell r="F864">
            <v>-8.8760999999999992</v>
          </cell>
        </row>
        <row r="865">
          <cell r="A865" t="str">
            <v>Veterans</v>
          </cell>
          <cell r="B865">
            <v>3.5840100000000001</v>
          </cell>
          <cell r="C865">
            <v>3.1957200000000001</v>
          </cell>
          <cell r="D865">
            <v>-0.38829000000000002</v>
          </cell>
          <cell r="E865">
            <v>-7.5927899999999999</v>
          </cell>
          <cell r="F865">
            <v>2.9482300000000001</v>
          </cell>
        </row>
        <row r="866">
          <cell r="A866" t="str">
            <v>Wage Before Participation</v>
          </cell>
          <cell r="B866">
            <v>54.461179999999999</v>
          </cell>
          <cell r="C866">
            <v>54.338679999999997</v>
          </cell>
          <cell r="D866">
            <v>-0.1225</v>
          </cell>
          <cell r="E866">
            <v>34.397300000000001</v>
          </cell>
          <cell r="F866">
            <v>-4.2136199999999997</v>
          </cell>
        </row>
        <row r="867">
          <cell r="A867" t="str">
            <v>Coenrolled in WP</v>
          </cell>
          <cell r="B867">
            <v>82.925600000000003</v>
          </cell>
          <cell r="C867">
            <v>85.795109999999994</v>
          </cell>
          <cell r="D867">
            <v>2.86951</v>
          </cell>
          <cell r="E867">
            <v>5.9249900000000002</v>
          </cell>
          <cell r="F867">
            <v>17.00179</v>
          </cell>
        </row>
        <row r="868">
          <cell r="A868" t="str">
            <v>Limited English</v>
          </cell>
          <cell r="B868">
            <v>0.94167000000000001</v>
          </cell>
          <cell r="C868">
            <v>1.0295399999999999</v>
          </cell>
          <cell r="D868">
            <v>8.7870000000000004E-2</v>
          </cell>
          <cell r="E868">
            <v>-53.141570000000002</v>
          </cell>
          <cell r="F868">
            <v>-4.6697899999999999</v>
          </cell>
        </row>
        <row r="869">
          <cell r="A869" t="str">
            <v>Single Parent</v>
          </cell>
          <cell r="B869">
            <v>31.336649999999999</v>
          </cell>
          <cell r="C869">
            <v>26.499549999999999</v>
          </cell>
          <cell r="D869">
            <v>-4.8370899999999999</v>
          </cell>
          <cell r="E869">
            <v>3.2219799999999998</v>
          </cell>
          <cell r="F869">
            <v>-15.585000000000001</v>
          </cell>
        </row>
        <row r="870">
          <cell r="A870" t="str">
            <v>Low Income</v>
          </cell>
          <cell r="B870">
            <v>58.84122</v>
          </cell>
          <cell r="C870">
            <v>52.12623</v>
          </cell>
          <cell r="D870">
            <v>-6.7149900000000002</v>
          </cell>
          <cell r="E870">
            <v>-18.606269999999999</v>
          </cell>
          <cell r="F870">
            <v>124.94095</v>
          </cell>
        </row>
        <row r="871">
          <cell r="A871" t="str">
            <v>Homeless</v>
          </cell>
          <cell r="B871">
            <v>0.22234000000000001</v>
          </cell>
          <cell r="C871">
            <v>1.52193</v>
          </cell>
          <cell r="D871">
            <v>1.2996000000000001</v>
          </cell>
          <cell r="E871">
            <v>-20.807400000000001</v>
          </cell>
          <cell r="F871">
            <v>-27.0412</v>
          </cell>
        </row>
        <row r="872">
          <cell r="A872" t="str">
            <v>Offender</v>
          </cell>
          <cell r="B872">
            <v>1.9095</v>
          </cell>
          <cell r="C872">
            <v>2.5291000000000001</v>
          </cell>
          <cell r="D872">
            <v>0.61960000000000004</v>
          </cell>
          <cell r="E872">
            <v>-7.19658</v>
          </cell>
          <cell r="F872">
            <v>-4.4590100000000001</v>
          </cell>
        </row>
        <row r="873">
          <cell r="A873" t="str">
            <v>UI Claimant</v>
          </cell>
          <cell r="B873">
            <v>21.514520000000001</v>
          </cell>
          <cell r="C873">
            <v>20.344670000000001</v>
          </cell>
          <cell r="D873">
            <v>-1.16984</v>
          </cell>
          <cell r="E873">
            <v>-14.54753</v>
          </cell>
          <cell r="F873">
            <v>17.018350000000002</v>
          </cell>
        </row>
        <row r="874">
          <cell r="A874" t="str">
            <v>Unemployment Rate</v>
          </cell>
          <cell r="B874">
            <v>10.3917</v>
          </cell>
          <cell r="C874">
            <v>9.2166999999999994</v>
          </cell>
          <cell r="D874">
            <v>-1.175</v>
          </cell>
          <cell r="E874">
            <v>-68.726799999999997</v>
          </cell>
          <cell r="F874">
            <v>80.753990000000002</v>
          </cell>
        </row>
        <row r="876">
          <cell r="A876" t="str">
            <v xml:space="preserve">Missouri            </v>
          </cell>
        </row>
        <row r="877">
          <cell r="A877" t="str">
            <v>Measure</v>
          </cell>
          <cell r="B877" t="str">
            <v>Six_Months_Average_Earnings</v>
          </cell>
          <cell r="C877" t="str">
            <v>Year</v>
          </cell>
        </row>
        <row r="878">
          <cell r="A878" t="str">
            <v>State Fips Code</v>
          </cell>
          <cell r="B878">
            <v>29</v>
          </cell>
          <cell r="C878">
            <v>2011</v>
          </cell>
        </row>
        <row r="879">
          <cell r="A879" t="str">
            <v>Actual Outcome</v>
          </cell>
          <cell r="B879">
            <v>11197</v>
          </cell>
          <cell r="C879">
            <v>2011</v>
          </cell>
        </row>
        <row r="880">
          <cell r="A880" t="str">
            <v>Total Adjustment</v>
          </cell>
          <cell r="B880">
            <v>472.3</v>
          </cell>
          <cell r="C880">
            <v>2013</v>
          </cell>
        </row>
        <row r="881">
          <cell r="A881" t="str">
            <v>Target</v>
          </cell>
          <cell r="B881">
            <v>12117.2</v>
          </cell>
          <cell r="C881">
            <v>2013</v>
          </cell>
        </row>
        <row r="883">
          <cell r="A883" t="str">
            <v>Variables</v>
          </cell>
          <cell r="B883" t="str">
            <v>Base_Year</v>
          </cell>
          <cell r="C883" t="str">
            <v>Current_Values</v>
          </cell>
          <cell r="D883" t="str">
            <v>Difference</v>
          </cell>
          <cell r="E883" t="str">
            <v>Weights</v>
          </cell>
          <cell r="F883" t="str">
            <v>Effect_Per_Factor</v>
          </cell>
        </row>
        <row r="884">
          <cell r="A884" t="str">
            <v>Female</v>
          </cell>
          <cell r="B884">
            <v>41.872669999999999</v>
          </cell>
          <cell r="C884">
            <v>44.857280000000003</v>
          </cell>
          <cell r="D884">
            <v>2.98461</v>
          </cell>
          <cell r="E884">
            <v>-11.69441</v>
          </cell>
          <cell r="F884">
            <v>-34.903269999999999</v>
          </cell>
        </row>
        <row r="885">
          <cell r="A885" t="str">
            <v>Age 26-35</v>
          </cell>
          <cell r="B885">
            <v>25.154769999999999</v>
          </cell>
          <cell r="C885">
            <v>25.59948</v>
          </cell>
          <cell r="D885">
            <v>0.44470999999999999</v>
          </cell>
          <cell r="E885">
            <v>33.819070000000004</v>
          </cell>
          <cell r="F885">
            <v>15.03979</v>
          </cell>
        </row>
        <row r="886">
          <cell r="A886" t="str">
            <v>Age 36-45</v>
          </cell>
          <cell r="B886">
            <v>21.69098</v>
          </cell>
          <cell r="C886">
            <v>21.042860000000001</v>
          </cell>
          <cell r="D886">
            <v>-0.64812000000000003</v>
          </cell>
          <cell r="E886">
            <v>22.91366</v>
          </cell>
          <cell r="F886">
            <v>-14.850820000000001</v>
          </cell>
        </row>
        <row r="887">
          <cell r="A887" t="str">
            <v>Age 46-55</v>
          </cell>
          <cell r="B887">
            <v>20.33146</v>
          </cell>
          <cell r="C887">
            <v>20.788070000000001</v>
          </cell>
          <cell r="D887">
            <v>0.45661000000000002</v>
          </cell>
          <cell r="E887">
            <v>22.206219999999998</v>
          </cell>
          <cell r="F887">
            <v>10.13963</v>
          </cell>
        </row>
        <row r="888">
          <cell r="A888" t="str">
            <v>Age 56-65</v>
          </cell>
          <cell r="B888">
            <v>8.3463600000000007</v>
          </cell>
          <cell r="C888">
            <v>9.4022100000000002</v>
          </cell>
          <cell r="D888">
            <v>1.0558399999999999</v>
          </cell>
          <cell r="E888">
            <v>18.176159999999999</v>
          </cell>
          <cell r="F888">
            <v>19.191199999999998</v>
          </cell>
        </row>
        <row r="889">
          <cell r="A889" t="str">
            <v>Age 66+</v>
          </cell>
          <cell r="B889">
            <v>1.8650599999999999</v>
          </cell>
          <cell r="C889">
            <v>1.9707399999999999</v>
          </cell>
          <cell r="D889">
            <v>0.10568</v>
          </cell>
          <cell r="E889">
            <v>-54.411020000000001</v>
          </cell>
          <cell r="F889">
            <v>-5.7500099999999996</v>
          </cell>
        </row>
        <row r="890">
          <cell r="A890" t="str">
            <v>Hispanic</v>
          </cell>
          <cell r="B890">
            <v>2.4858199999999999</v>
          </cell>
          <cell r="C890">
            <v>2.39358</v>
          </cell>
          <cell r="D890">
            <v>-9.2249999999999999E-2</v>
          </cell>
          <cell r="E890">
            <v>11.1523</v>
          </cell>
          <cell r="F890">
            <v>-1.0287599999999999</v>
          </cell>
        </row>
        <row r="891">
          <cell r="A891" t="str">
            <v>Asian</v>
          </cell>
          <cell r="B891">
            <v>0.55474999999999997</v>
          </cell>
          <cell r="C891">
            <v>0.68167</v>
          </cell>
          <cell r="D891">
            <v>0.12692000000000001</v>
          </cell>
          <cell r="E891">
            <v>86.968190000000007</v>
          </cell>
          <cell r="F891">
            <v>11.038259999999999</v>
          </cell>
        </row>
        <row r="892">
          <cell r="A892" t="str">
            <v>African American</v>
          </cell>
          <cell r="B892">
            <v>24.701180000000001</v>
          </cell>
          <cell r="C892">
            <v>26.18674</v>
          </cell>
          <cell r="D892">
            <v>1.48556</v>
          </cell>
          <cell r="E892">
            <v>-18.766159999999999</v>
          </cell>
          <cell r="F892">
            <v>-27.878309999999999</v>
          </cell>
        </row>
        <row r="893">
          <cell r="A893" t="str">
            <v>Native Hawaiian or Pacific Islander</v>
          </cell>
          <cell r="B893">
            <v>0.19413</v>
          </cell>
          <cell r="C893">
            <v>0.19553999999999999</v>
          </cell>
          <cell r="D893">
            <v>1.41E-3</v>
          </cell>
          <cell r="E893">
            <v>-25.073509999999999</v>
          </cell>
          <cell r="F893">
            <v>-3.5369999999999999E-2</v>
          </cell>
        </row>
        <row r="894">
          <cell r="A894" t="str">
            <v>American Indian or Alaska Native</v>
          </cell>
          <cell r="B894">
            <v>0.62526999999999999</v>
          </cell>
          <cell r="C894">
            <v>0.69481000000000004</v>
          </cell>
          <cell r="D894">
            <v>6.9540000000000005E-2</v>
          </cell>
          <cell r="E894">
            <v>-10.92794</v>
          </cell>
          <cell r="F894">
            <v>-0.75988999999999995</v>
          </cell>
        </row>
        <row r="895">
          <cell r="A895" t="str">
            <v>Multiple Races</v>
          </cell>
          <cell r="B895">
            <v>2.4262000000000001</v>
          </cell>
          <cell r="C895">
            <v>2.7263000000000002</v>
          </cell>
          <cell r="D895">
            <v>0.30009000000000002</v>
          </cell>
          <cell r="E895">
            <v>-26.682600000000001</v>
          </cell>
          <cell r="F895">
            <v>-8.0072600000000005</v>
          </cell>
        </row>
        <row r="896">
          <cell r="A896" t="str">
            <v>Highschool Dropout</v>
          </cell>
          <cell r="B896">
            <v>11.00614</v>
          </cell>
          <cell r="C896">
            <v>12.3222</v>
          </cell>
          <cell r="D896">
            <v>1.31606</v>
          </cell>
          <cell r="E896">
            <v>-55.847880000000004</v>
          </cell>
          <cell r="F896">
            <v>-73.499210000000005</v>
          </cell>
        </row>
        <row r="897">
          <cell r="A897" t="str">
            <v>AA or PS</v>
          </cell>
          <cell r="B897">
            <v>4.1410799999999997</v>
          </cell>
          <cell r="C897">
            <v>2.9529999999999998</v>
          </cell>
          <cell r="D897">
            <v>-1.18808</v>
          </cell>
          <cell r="E897">
            <v>19.319520000000001</v>
          </cell>
          <cell r="F897">
            <v>-22.95316</v>
          </cell>
        </row>
        <row r="898">
          <cell r="A898" t="str">
            <v>BA or MA+</v>
          </cell>
          <cell r="B898">
            <v>9.9669299999999996</v>
          </cell>
          <cell r="C898">
            <v>9.8639500000000009</v>
          </cell>
          <cell r="D898">
            <v>-0.10299</v>
          </cell>
          <cell r="E898">
            <v>95.613860000000003</v>
          </cell>
          <cell r="F898">
            <v>-9.8471499999999992</v>
          </cell>
        </row>
        <row r="899">
          <cell r="A899" t="str">
            <v>Disabled</v>
          </cell>
          <cell r="B899">
            <v>1.7422500000000001</v>
          </cell>
          <cell r="C899">
            <v>1.4600200000000001</v>
          </cell>
          <cell r="D899">
            <v>-0.28222999999999998</v>
          </cell>
          <cell r="E899">
            <v>-32.616500000000002</v>
          </cell>
          <cell r="F899">
            <v>9.2053499999999993</v>
          </cell>
        </row>
        <row r="900">
          <cell r="A900" t="str">
            <v>Veterans</v>
          </cell>
          <cell r="B900">
            <v>6.9611400000000003</v>
          </cell>
          <cell r="C900">
            <v>5.9448699999999999</v>
          </cell>
          <cell r="D900">
            <v>-1.0162599999999999</v>
          </cell>
          <cell r="E900">
            <v>-7.5927899999999999</v>
          </cell>
          <cell r="F900">
            <v>7.7162600000000001</v>
          </cell>
        </row>
        <row r="901">
          <cell r="A901" t="str">
            <v>Wage Before Participation</v>
          </cell>
          <cell r="B901">
            <v>51.866129999999998</v>
          </cell>
          <cell r="C901">
            <v>65.968540000000004</v>
          </cell>
          <cell r="D901">
            <v>14.102410000000001</v>
          </cell>
          <cell r="E901">
            <v>34.397300000000001</v>
          </cell>
          <cell r="F901">
            <v>485.08463999999998</v>
          </cell>
        </row>
        <row r="902">
          <cell r="A902" t="str">
            <v>Coenrolled in WP</v>
          </cell>
          <cell r="B902">
            <v>99.572289999999995</v>
          </cell>
          <cell r="C902">
            <v>99.976079999999996</v>
          </cell>
          <cell r="D902">
            <v>0.40378999999999998</v>
          </cell>
          <cell r="E902">
            <v>5.9249900000000002</v>
          </cell>
          <cell r="F902">
            <v>2.39242</v>
          </cell>
        </row>
        <row r="903">
          <cell r="A903" t="str">
            <v>Limited English</v>
          </cell>
          <cell r="B903">
            <v>0.48536000000000001</v>
          </cell>
          <cell r="C903">
            <v>2.35602</v>
          </cell>
          <cell r="D903">
            <v>1.87066</v>
          </cell>
          <cell r="E903">
            <v>-53.141570000000002</v>
          </cell>
          <cell r="F903">
            <v>-99.409800000000004</v>
          </cell>
        </row>
        <row r="904">
          <cell r="A904" t="str">
            <v>Single Parent</v>
          </cell>
          <cell r="B904">
            <v>20.181619999999999</v>
          </cell>
          <cell r="C904">
            <v>20.080069999999999</v>
          </cell>
          <cell r="D904">
            <v>-0.10154000000000001</v>
          </cell>
          <cell r="E904">
            <v>3.2219799999999998</v>
          </cell>
          <cell r="F904">
            <v>-0.32718000000000003</v>
          </cell>
        </row>
        <row r="905">
          <cell r="A905" t="str">
            <v>Low Income</v>
          </cell>
          <cell r="B905">
            <v>61.077190000000002</v>
          </cell>
          <cell r="C905">
            <v>53.202959999999997</v>
          </cell>
          <cell r="D905">
            <v>-7.8742299999999998</v>
          </cell>
          <cell r="E905">
            <v>-18.606269999999999</v>
          </cell>
          <cell r="F905">
            <v>146.51005000000001</v>
          </cell>
        </row>
        <row r="906">
          <cell r="A906" t="str">
            <v>Homeless</v>
          </cell>
          <cell r="B906">
            <v>1.25254</v>
          </cell>
          <cell r="C906">
            <v>1.46289</v>
          </cell>
          <cell r="D906">
            <v>0.21034</v>
          </cell>
          <cell r="E906">
            <v>-20.807400000000001</v>
          </cell>
          <cell r="F906">
            <v>-4.3767199999999997</v>
          </cell>
        </row>
        <row r="907">
          <cell r="A907" t="str">
            <v>Offender</v>
          </cell>
          <cell r="B907">
            <v>1.0803199999999999</v>
          </cell>
          <cell r="C907">
            <v>0.87773000000000001</v>
          </cell>
          <cell r="D907">
            <v>-0.20258999999999999</v>
          </cell>
          <cell r="E907">
            <v>-7.19658</v>
          </cell>
          <cell r="F907">
            <v>1.4579299999999999</v>
          </cell>
        </row>
        <row r="908">
          <cell r="A908" t="str">
            <v>UI Claimant</v>
          </cell>
          <cell r="B908">
            <v>54.767499999999998</v>
          </cell>
          <cell r="C908">
            <v>60.594389999999997</v>
          </cell>
          <cell r="D908">
            <v>5.8269000000000002</v>
          </cell>
          <cell r="E908">
            <v>-14.54753</v>
          </cell>
          <cell r="F908">
            <v>-84.766999999999996</v>
          </cell>
        </row>
        <row r="909">
          <cell r="A909" t="str">
            <v>Unemployment Rate</v>
          </cell>
          <cell r="B909">
            <v>9.1417000000000002</v>
          </cell>
          <cell r="C909">
            <v>6.9166999999999996</v>
          </cell>
          <cell r="D909">
            <v>-2.2250000000000001</v>
          </cell>
          <cell r="E909">
            <v>-68.726799999999997</v>
          </cell>
          <cell r="F909">
            <v>152.91712999999999</v>
          </cell>
        </row>
        <row r="911">
          <cell r="A911" t="str">
            <v xml:space="preserve">Montana             </v>
          </cell>
        </row>
        <row r="912">
          <cell r="A912" t="str">
            <v>Measure</v>
          </cell>
          <cell r="B912" t="str">
            <v>Six_Months_Average_Earnings</v>
          </cell>
          <cell r="C912" t="str">
            <v>Year</v>
          </cell>
        </row>
        <row r="913">
          <cell r="A913" t="str">
            <v>State Fips Code</v>
          </cell>
          <cell r="B913">
            <v>30</v>
          </cell>
          <cell r="C913">
            <v>2011</v>
          </cell>
        </row>
        <row r="914">
          <cell r="A914" t="str">
            <v>Actual Outcome</v>
          </cell>
          <cell r="B914">
            <v>15455</v>
          </cell>
          <cell r="C914">
            <v>2011</v>
          </cell>
        </row>
        <row r="915">
          <cell r="A915" t="str">
            <v>Total Adjustment</v>
          </cell>
          <cell r="B915">
            <v>86.3</v>
          </cell>
          <cell r="C915">
            <v>2013</v>
          </cell>
        </row>
        <row r="916">
          <cell r="A916" t="str">
            <v>Target</v>
          </cell>
          <cell r="B916">
            <v>16159.5</v>
          </cell>
          <cell r="C916">
            <v>2013</v>
          </cell>
        </row>
        <row r="918">
          <cell r="A918" t="str">
            <v>Variables</v>
          </cell>
          <cell r="B918" t="str">
            <v>Base_Year</v>
          </cell>
          <cell r="C918" t="str">
            <v>Current_Values</v>
          </cell>
          <cell r="D918" t="str">
            <v>Difference</v>
          </cell>
          <cell r="E918" t="str">
            <v>Weights</v>
          </cell>
          <cell r="F918" t="str">
            <v>Effect_Per_Factor</v>
          </cell>
        </row>
        <row r="919">
          <cell r="A919" t="str">
            <v>Female</v>
          </cell>
          <cell r="B919">
            <v>59.882350000000002</v>
          </cell>
          <cell r="C919">
            <v>60.815049999999999</v>
          </cell>
          <cell r="D919">
            <v>0.93269000000000002</v>
          </cell>
          <cell r="E919">
            <v>-11.69441</v>
          </cell>
          <cell r="F919">
            <v>-10.907299999999999</v>
          </cell>
        </row>
        <row r="920">
          <cell r="A920" t="str">
            <v>Age 26-35</v>
          </cell>
          <cell r="B920">
            <v>24.823530000000002</v>
          </cell>
          <cell r="C920">
            <v>31.974920000000001</v>
          </cell>
          <cell r="D920">
            <v>7.1513900000000001</v>
          </cell>
          <cell r="E920">
            <v>33.819070000000004</v>
          </cell>
          <cell r="F920">
            <v>241.85346999999999</v>
          </cell>
        </row>
        <row r="921">
          <cell r="A921" t="str">
            <v>Age 36-45</v>
          </cell>
          <cell r="B921">
            <v>17.294119999999999</v>
          </cell>
          <cell r="C921">
            <v>20.376180000000002</v>
          </cell>
          <cell r="D921">
            <v>3.0820599999999998</v>
          </cell>
          <cell r="E921">
            <v>22.91366</v>
          </cell>
          <cell r="F921">
            <v>70.621210000000005</v>
          </cell>
        </row>
        <row r="922">
          <cell r="A922" t="str">
            <v>Age 46-55</v>
          </cell>
          <cell r="B922">
            <v>17.294119999999999</v>
          </cell>
          <cell r="C922">
            <v>19.435739999999999</v>
          </cell>
          <cell r="D922">
            <v>2.1416200000000001</v>
          </cell>
          <cell r="E922">
            <v>22.206219999999998</v>
          </cell>
          <cell r="F922">
            <v>47.557250000000003</v>
          </cell>
        </row>
        <row r="923">
          <cell r="A923" t="str">
            <v>Age 56-65</v>
          </cell>
          <cell r="B923">
            <v>6.3529400000000003</v>
          </cell>
          <cell r="C923">
            <v>6.5830700000000002</v>
          </cell>
          <cell r="D923">
            <v>0.23013</v>
          </cell>
          <cell r="E923">
            <v>18.176159999999999</v>
          </cell>
          <cell r="F923">
            <v>4.1829000000000001</v>
          </cell>
        </row>
        <row r="924">
          <cell r="A924" t="str">
            <v>Age 66+</v>
          </cell>
          <cell r="B924">
            <v>0.23529</v>
          </cell>
          <cell r="C924">
            <v>0.31347999999999998</v>
          </cell>
          <cell r="D924">
            <v>7.8189999999999996E-2</v>
          </cell>
          <cell r="E924">
            <v>-54.411020000000001</v>
          </cell>
          <cell r="F924">
            <v>-4.2541500000000001</v>
          </cell>
        </row>
        <row r="925">
          <cell r="A925" t="str">
            <v>Hispanic</v>
          </cell>
          <cell r="B925">
            <v>3.7214900000000002</v>
          </cell>
          <cell r="C925">
            <v>2.5559099999999999</v>
          </cell>
          <cell r="D925">
            <v>-1.1655800000000001</v>
          </cell>
          <cell r="E925">
            <v>11.1523</v>
          </cell>
          <cell r="F925">
            <v>-12.99887</v>
          </cell>
        </row>
        <row r="926">
          <cell r="A926" t="str">
            <v>Asian</v>
          </cell>
          <cell r="B926">
            <v>0.24010000000000001</v>
          </cell>
          <cell r="C926">
            <v>0</v>
          </cell>
          <cell r="D926">
            <v>-0.24010000000000001</v>
          </cell>
          <cell r="E926">
            <v>86.968190000000007</v>
          </cell>
          <cell r="F926">
            <v>-20.88072</v>
          </cell>
        </row>
        <row r="927">
          <cell r="A927" t="str">
            <v>African American</v>
          </cell>
          <cell r="B927">
            <v>0.48019000000000001</v>
          </cell>
          <cell r="C927">
            <v>1.59744</v>
          </cell>
          <cell r="D927">
            <v>1.1172500000000001</v>
          </cell>
          <cell r="E927">
            <v>-18.766159999999999</v>
          </cell>
          <cell r="F927">
            <v>-20.966529999999999</v>
          </cell>
        </row>
        <row r="928">
          <cell r="A928" t="str">
            <v>Native Hawaiian or Pacific Islander</v>
          </cell>
          <cell r="B928">
            <v>0</v>
          </cell>
          <cell r="C928">
            <v>0.31949</v>
          </cell>
          <cell r="D928">
            <v>0.31949</v>
          </cell>
          <cell r="E928">
            <v>-25.073509999999999</v>
          </cell>
          <cell r="F928">
            <v>-8.0107099999999996</v>
          </cell>
        </row>
        <row r="929">
          <cell r="A929" t="str">
            <v>American Indian or Alaska Native</v>
          </cell>
          <cell r="B929">
            <v>8.5234100000000002</v>
          </cell>
          <cell r="C929">
            <v>10.54313</v>
          </cell>
          <cell r="D929">
            <v>2.01972</v>
          </cell>
          <cell r="E929">
            <v>-10.92794</v>
          </cell>
          <cell r="F929">
            <v>-22.071400000000001</v>
          </cell>
        </row>
        <row r="930">
          <cell r="A930" t="str">
            <v>Multiple Races</v>
          </cell>
          <cell r="B930">
            <v>2.16086</v>
          </cell>
          <cell r="C930">
            <v>3.19489</v>
          </cell>
          <cell r="D930">
            <v>1.0340199999999999</v>
          </cell>
          <cell r="E930">
            <v>-26.682600000000001</v>
          </cell>
          <cell r="F930">
            <v>-27.590450000000001</v>
          </cell>
        </row>
        <row r="931">
          <cell r="A931" t="str">
            <v>Highschool Dropout</v>
          </cell>
          <cell r="B931">
            <v>15</v>
          </cell>
          <cell r="C931">
            <v>10.89109</v>
          </cell>
          <cell r="D931">
            <v>-4.1089099999999998</v>
          </cell>
          <cell r="E931">
            <v>-55.847880000000004</v>
          </cell>
          <cell r="F931">
            <v>229.47396000000001</v>
          </cell>
        </row>
        <row r="932">
          <cell r="A932" t="str">
            <v>AA or PS</v>
          </cell>
          <cell r="B932">
            <v>1.25</v>
          </cell>
          <cell r="C932">
            <v>2.9702999999999999</v>
          </cell>
          <cell r="D932">
            <v>1.7202999999999999</v>
          </cell>
          <cell r="E932">
            <v>19.319520000000001</v>
          </cell>
          <cell r="F932">
            <v>33.235320000000002</v>
          </cell>
        </row>
        <row r="933">
          <cell r="A933" t="str">
            <v>BA or MA+</v>
          </cell>
          <cell r="B933">
            <v>8.25</v>
          </cell>
          <cell r="C933">
            <v>9.5709599999999995</v>
          </cell>
          <cell r="D933">
            <v>1.3209599999999999</v>
          </cell>
          <cell r="E933">
            <v>95.613860000000003</v>
          </cell>
          <cell r="F933">
            <v>126.3018</v>
          </cell>
        </row>
        <row r="934">
          <cell r="A934" t="str">
            <v>Disabled</v>
          </cell>
          <cell r="B934">
            <v>3.00752</v>
          </cell>
          <cell r="C934">
            <v>6.4308699999999996</v>
          </cell>
          <cell r="D934">
            <v>3.4233500000000001</v>
          </cell>
          <cell r="E934">
            <v>-32.616500000000002</v>
          </cell>
          <cell r="F934">
            <v>-111.65766000000001</v>
          </cell>
        </row>
        <row r="935">
          <cell r="A935" t="str">
            <v>Veterans</v>
          </cell>
          <cell r="B935">
            <v>9.0588200000000008</v>
          </cell>
          <cell r="C935">
            <v>7.8369900000000001</v>
          </cell>
          <cell r="D935">
            <v>-1.22183</v>
          </cell>
          <cell r="E935">
            <v>-7.5927899999999999</v>
          </cell>
          <cell r="F935">
            <v>9.2771100000000004</v>
          </cell>
        </row>
        <row r="936">
          <cell r="A936" t="str">
            <v>Wage Before Participation</v>
          </cell>
          <cell r="B936">
            <v>64.470590000000001</v>
          </cell>
          <cell r="C936">
            <v>58.245609999999999</v>
          </cell>
          <cell r="D936">
            <v>-6.2249699999999999</v>
          </cell>
          <cell r="E936">
            <v>34.397300000000001</v>
          </cell>
          <cell r="F936">
            <v>-214.12227999999999</v>
          </cell>
        </row>
        <row r="937">
          <cell r="A937" t="str">
            <v>Coenrolled in WP</v>
          </cell>
          <cell r="B937">
            <v>98.352940000000004</v>
          </cell>
          <cell r="C937">
            <v>99.686520000000002</v>
          </cell>
          <cell r="D937">
            <v>1.33358</v>
          </cell>
          <cell r="E937">
            <v>5.9249900000000002</v>
          </cell>
          <cell r="F937">
            <v>7.90144</v>
          </cell>
        </row>
        <row r="938">
          <cell r="A938" t="str">
            <v>Limited English</v>
          </cell>
          <cell r="B938">
            <v>0.5</v>
          </cell>
          <cell r="C938">
            <v>0.33002999999999999</v>
          </cell>
          <cell r="D938">
            <v>-0.16997000000000001</v>
          </cell>
          <cell r="E938">
            <v>-53.141570000000002</v>
          </cell>
          <cell r="F938">
            <v>9.0323100000000007</v>
          </cell>
        </row>
        <row r="939">
          <cell r="A939" t="str">
            <v>Single Parent</v>
          </cell>
          <cell r="B939">
            <v>25.75</v>
          </cell>
          <cell r="C939">
            <v>31.35314</v>
          </cell>
          <cell r="D939">
            <v>5.6031399999999998</v>
          </cell>
          <cell r="E939">
            <v>3.2219799999999998</v>
          </cell>
          <cell r="F939">
            <v>18.053159999999998</v>
          </cell>
        </row>
        <row r="940">
          <cell r="A940" t="str">
            <v>Low Income</v>
          </cell>
          <cell r="B940">
            <v>62.375</v>
          </cell>
          <cell r="C940">
            <v>89.768979999999999</v>
          </cell>
          <cell r="D940">
            <v>27.393979999999999</v>
          </cell>
          <cell r="E940">
            <v>-18.606269999999999</v>
          </cell>
          <cell r="F940">
            <v>-509.69961999999998</v>
          </cell>
        </row>
        <row r="941">
          <cell r="A941" t="str">
            <v>Homeless</v>
          </cell>
          <cell r="B941">
            <v>4.875</v>
          </cell>
          <cell r="C941">
            <v>5.9405900000000003</v>
          </cell>
          <cell r="D941">
            <v>1.06559</v>
          </cell>
          <cell r="E941">
            <v>-20.807400000000001</v>
          </cell>
          <cell r="F941">
            <v>-22.172249999999998</v>
          </cell>
        </row>
        <row r="942">
          <cell r="A942" t="str">
            <v>Offender</v>
          </cell>
          <cell r="B942">
            <v>4.25</v>
          </cell>
          <cell r="C942">
            <v>5.2805299999999997</v>
          </cell>
          <cell r="D942">
            <v>1.0305299999999999</v>
          </cell>
          <cell r="E942">
            <v>-7.19658</v>
          </cell>
          <cell r="F942">
            <v>-7.4162800000000004</v>
          </cell>
        </row>
        <row r="943">
          <cell r="A943" t="str">
            <v>UI Claimant</v>
          </cell>
          <cell r="B943">
            <v>51.125</v>
          </cell>
          <cell r="C943">
            <v>35.31353</v>
          </cell>
          <cell r="D943">
            <v>-15.81147</v>
          </cell>
          <cell r="E943">
            <v>-14.54753</v>
          </cell>
          <cell r="F943">
            <v>230.01786000000001</v>
          </cell>
        </row>
        <row r="944">
          <cell r="A944" t="str">
            <v>Unemployment Rate</v>
          </cell>
          <cell r="B944">
            <v>6.7416999999999998</v>
          </cell>
          <cell r="C944">
            <v>5.9916999999999998</v>
          </cell>
          <cell r="D944">
            <v>-0.75</v>
          </cell>
          <cell r="E944">
            <v>-68.726799999999997</v>
          </cell>
          <cell r="F944">
            <v>51.545099999999998</v>
          </cell>
        </row>
        <row r="946">
          <cell r="A946" t="str">
            <v xml:space="preserve">Nebraska            </v>
          </cell>
        </row>
        <row r="947">
          <cell r="A947" t="str">
            <v>Measure</v>
          </cell>
          <cell r="B947" t="str">
            <v>Six_Months_Average_Earnings</v>
          </cell>
          <cell r="C947" t="str">
            <v>Year</v>
          </cell>
        </row>
        <row r="948">
          <cell r="A948" t="str">
            <v>State Fips Code</v>
          </cell>
          <cell r="B948">
            <v>31</v>
          </cell>
          <cell r="C948">
            <v>2011</v>
          </cell>
        </row>
        <row r="949">
          <cell r="A949" t="str">
            <v>Actual Outcome</v>
          </cell>
          <cell r="B949">
            <v>10768</v>
          </cell>
          <cell r="C949">
            <v>2011</v>
          </cell>
        </row>
        <row r="950">
          <cell r="A950" t="str">
            <v>Total Adjustment</v>
          </cell>
          <cell r="B950">
            <v>326.60000000000002</v>
          </cell>
          <cell r="C950">
            <v>2013</v>
          </cell>
        </row>
        <row r="951">
          <cell r="A951" t="str">
            <v>Target</v>
          </cell>
          <cell r="B951">
            <v>11525.3</v>
          </cell>
          <cell r="C951">
            <v>2013</v>
          </cell>
        </row>
        <row r="953">
          <cell r="A953" t="str">
            <v>Variables</v>
          </cell>
          <cell r="B953" t="str">
            <v>Base_Year</v>
          </cell>
          <cell r="C953" t="str">
            <v>Current_Values</v>
          </cell>
          <cell r="D953" t="str">
            <v>Difference</v>
          </cell>
          <cell r="E953" t="str">
            <v>Weights</v>
          </cell>
          <cell r="F953" t="str">
            <v>Effect_Per_Factor</v>
          </cell>
        </row>
        <row r="954">
          <cell r="A954" t="str">
            <v>Female</v>
          </cell>
          <cell r="B954">
            <v>57.263159999999999</v>
          </cell>
          <cell r="C954">
            <v>58.10474</v>
          </cell>
          <cell r="D954">
            <v>0.84157999999999999</v>
          </cell>
          <cell r="E954">
            <v>-11.69441</v>
          </cell>
          <cell r="F954">
            <v>-9.84178</v>
          </cell>
        </row>
        <row r="955">
          <cell r="A955" t="str">
            <v>Age 26-35</v>
          </cell>
          <cell r="B955">
            <v>28.421050000000001</v>
          </cell>
          <cell r="C955">
            <v>22.44389</v>
          </cell>
          <cell r="D955">
            <v>-5.9771599999999996</v>
          </cell>
          <cell r="E955">
            <v>33.819070000000004</v>
          </cell>
          <cell r="F955">
            <v>-202.1421</v>
          </cell>
        </row>
        <row r="956">
          <cell r="A956" t="str">
            <v>Age 36-45</v>
          </cell>
          <cell r="B956">
            <v>21.052630000000001</v>
          </cell>
          <cell r="C956">
            <v>16.957609999999999</v>
          </cell>
          <cell r="D956">
            <v>-4.0950300000000004</v>
          </cell>
          <cell r="E956">
            <v>22.91366</v>
          </cell>
          <cell r="F956">
            <v>-93.832009999999997</v>
          </cell>
        </row>
        <row r="957">
          <cell r="A957" t="str">
            <v>Age 46-55</v>
          </cell>
          <cell r="B957">
            <v>15.578950000000001</v>
          </cell>
          <cell r="C957">
            <v>16.209479999999999</v>
          </cell>
          <cell r="D957">
            <v>0.63053000000000003</v>
          </cell>
          <cell r="E957">
            <v>22.206219999999998</v>
          </cell>
          <cell r="F957">
            <v>14.001659999999999</v>
          </cell>
        </row>
        <row r="958">
          <cell r="A958" t="str">
            <v>Age 56-65</v>
          </cell>
          <cell r="B958">
            <v>4</v>
          </cell>
          <cell r="C958">
            <v>3.9900199999999999</v>
          </cell>
          <cell r="D958">
            <v>-9.9799999999999993E-3</v>
          </cell>
          <cell r="E958">
            <v>18.176159999999999</v>
          </cell>
          <cell r="F958">
            <v>-0.18131</v>
          </cell>
        </row>
        <row r="959">
          <cell r="A959" t="str">
            <v>Age 66+</v>
          </cell>
          <cell r="B959">
            <v>0</v>
          </cell>
          <cell r="C959">
            <v>0</v>
          </cell>
          <cell r="D959">
            <v>0</v>
          </cell>
          <cell r="E959">
            <v>-54.411020000000001</v>
          </cell>
          <cell r="F959">
            <v>0</v>
          </cell>
        </row>
        <row r="960">
          <cell r="A960" t="str">
            <v>Hispanic</v>
          </cell>
          <cell r="B960">
            <v>6.1503399999999999</v>
          </cell>
          <cell r="C960">
            <v>11.436170000000001</v>
          </cell>
          <cell r="D960">
            <v>5.2858299999999998</v>
          </cell>
          <cell r="E960">
            <v>11.1523</v>
          </cell>
          <cell r="F960">
            <v>58.949120000000001</v>
          </cell>
        </row>
        <row r="961">
          <cell r="A961" t="str">
            <v>Asian</v>
          </cell>
          <cell r="B961">
            <v>0.45557999999999998</v>
          </cell>
          <cell r="C961">
            <v>0.53190999999999999</v>
          </cell>
          <cell r="D961">
            <v>7.6329999999999995E-2</v>
          </cell>
          <cell r="E961">
            <v>86.968190000000007</v>
          </cell>
          <cell r="F961">
            <v>6.63863</v>
          </cell>
        </row>
        <row r="962">
          <cell r="A962" t="str">
            <v>African American</v>
          </cell>
          <cell r="B962">
            <v>40.546700000000001</v>
          </cell>
          <cell r="C962">
            <v>32.712769999999999</v>
          </cell>
          <cell r="D962">
            <v>-7.8339299999999996</v>
          </cell>
          <cell r="E962">
            <v>-18.766159999999999</v>
          </cell>
          <cell r="F962">
            <v>147.0128</v>
          </cell>
        </row>
        <row r="963">
          <cell r="A963" t="str">
            <v>Native Hawaiian or Pacific Islander</v>
          </cell>
          <cell r="B963">
            <v>0</v>
          </cell>
          <cell r="C963">
            <v>0</v>
          </cell>
          <cell r="D963">
            <v>0</v>
          </cell>
          <cell r="E963">
            <v>-25.073509999999999</v>
          </cell>
          <cell r="F963">
            <v>0</v>
          </cell>
        </row>
        <row r="964">
          <cell r="A964" t="str">
            <v>American Indian or Alaska Native</v>
          </cell>
          <cell r="B964">
            <v>1.1389499999999999</v>
          </cell>
          <cell r="C964">
            <v>0.53190999999999999</v>
          </cell>
          <cell r="D964">
            <v>-0.60704000000000002</v>
          </cell>
          <cell r="E964">
            <v>-10.92794</v>
          </cell>
          <cell r="F964">
            <v>6.6336700000000004</v>
          </cell>
        </row>
        <row r="965">
          <cell r="A965" t="str">
            <v>Multiple Races</v>
          </cell>
          <cell r="B965">
            <v>0.68337000000000003</v>
          </cell>
          <cell r="C965">
            <v>0.79786999999999997</v>
          </cell>
          <cell r="D965">
            <v>0.1145</v>
          </cell>
          <cell r="E965">
            <v>-26.682600000000001</v>
          </cell>
          <cell r="F965">
            <v>-3.0551900000000001</v>
          </cell>
        </row>
        <row r="966">
          <cell r="A966" t="str">
            <v>Highschool Dropout</v>
          </cell>
          <cell r="B966">
            <v>9.4936699999999998</v>
          </cell>
          <cell r="C966">
            <v>10.6599</v>
          </cell>
          <cell r="D966">
            <v>1.1662300000000001</v>
          </cell>
          <cell r="E966">
            <v>-55.847880000000004</v>
          </cell>
          <cell r="F966">
            <v>-65.131339999999994</v>
          </cell>
        </row>
        <row r="967">
          <cell r="A967" t="str">
            <v>AA or PS</v>
          </cell>
          <cell r="B967">
            <v>5.0632900000000003</v>
          </cell>
          <cell r="C967">
            <v>5.3299500000000002</v>
          </cell>
          <cell r="D967">
            <v>0.26666000000000001</v>
          </cell>
          <cell r="E967">
            <v>19.319520000000001</v>
          </cell>
          <cell r="F967">
            <v>5.1517099999999996</v>
          </cell>
        </row>
        <row r="968">
          <cell r="A968" t="str">
            <v>BA or MA+</v>
          </cell>
          <cell r="B968">
            <v>6.32911</v>
          </cell>
          <cell r="C968">
            <v>7.6142099999999999</v>
          </cell>
          <cell r="D968">
            <v>1.2850999999999999</v>
          </cell>
          <cell r="E968">
            <v>95.613860000000003</v>
          </cell>
          <cell r="F968">
            <v>122.8733</v>
          </cell>
        </row>
        <row r="969">
          <cell r="A969" t="str">
            <v>Disabled</v>
          </cell>
          <cell r="B969">
            <v>9.2631599999999992</v>
          </cell>
          <cell r="C969">
            <v>5.4862799999999998</v>
          </cell>
          <cell r="D969">
            <v>-3.7768700000000002</v>
          </cell>
          <cell r="E969">
            <v>-32.616500000000002</v>
          </cell>
          <cell r="F969">
            <v>123.18839</v>
          </cell>
        </row>
        <row r="970">
          <cell r="A970" t="str">
            <v>Veterans</v>
          </cell>
          <cell r="B970">
            <v>7.3684200000000004</v>
          </cell>
          <cell r="C970">
            <v>6.4837899999999999</v>
          </cell>
          <cell r="D970">
            <v>-0.88463000000000003</v>
          </cell>
          <cell r="E970">
            <v>-7.5927899999999999</v>
          </cell>
          <cell r="F970">
            <v>6.7168099999999997</v>
          </cell>
        </row>
        <row r="971">
          <cell r="A971" t="str">
            <v>Wage Before Participation</v>
          </cell>
          <cell r="B971">
            <v>48.421050000000001</v>
          </cell>
          <cell r="C971">
            <v>51.612900000000003</v>
          </cell>
          <cell r="D971">
            <v>3.1918500000000001</v>
          </cell>
          <cell r="E971">
            <v>34.397300000000001</v>
          </cell>
          <cell r="F971">
            <v>109.79103000000001</v>
          </cell>
        </row>
        <row r="972">
          <cell r="A972" t="str">
            <v>Coenrolled in WP</v>
          </cell>
          <cell r="B972">
            <v>60</v>
          </cell>
          <cell r="C972">
            <v>77.306730000000002</v>
          </cell>
          <cell r="D972">
            <v>17.306730000000002</v>
          </cell>
          <cell r="E972">
            <v>5.9249900000000002</v>
          </cell>
          <cell r="F972">
            <v>102.54224000000001</v>
          </cell>
        </row>
        <row r="973">
          <cell r="A973" t="str">
            <v>Limited English</v>
          </cell>
          <cell r="B973">
            <v>1.6877599999999999</v>
          </cell>
          <cell r="C973">
            <v>2.0304600000000002</v>
          </cell>
          <cell r="D973">
            <v>0.34268999999999999</v>
          </cell>
          <cell r="E973">
            <v>-53.141570000000002</v>
          </cell>
          <cell r="F973">
            <v>-18.21125</v>
          </cell>
        </row>
        <row r="974">
          <cell r="A974" t="str">
            <v>Single Parent</v>
          </cell>
          <cell r="B974">
            <v>35.021099999999997</v>
          </cell>
          <cell r="C974">
            <v>28.680199999999999</v>
          </cell>
          <cell r="D974">
            <v>-6.3408899999999999</v>
          </cell>
          <cell r="E974">
            <v>3.2219799999999998</v>
          </cell>
          <cell r="F974">
            <v>-20.430199999999999</v>
          </cell>
        </row>
        <row r="975">
          <cell r="A975" t="str">
            <v>Low Income</v>
          </cell>
          <cell r="B975">
            <v>90.717299999999994</v>
          </cell>
          <cell r="C975">
            <v>93.654820000000001</v>
          </cell>
          <cell r="D975">
            <v>2.9375200000000001</v>
          </cell>
          <cell r="E975">
            <v>-18.606269999999999</v>
          </cell>
          <cell r="F975">
            <v>-54.656329999999997</v>
          </cell>
        </row>
        <row r="976">
          <cell r="A976" t="str">
            <v>Homeless</v>
          </cell>
          <cell r="B976">
            <v>3.1645599999999998</v>
          </cell>
          <cell r="C976">
            <v>2.0304600000000002</v>
          </cell>
          <cell r="D976">
            <v>-1.1341000000000001</v>
          </cell>
          <cell r="E976">
            <v>-20.807400000000001</v>
          </cell>
          <cell r="F976">
            <v>23.59768</v>
          </cell>
        </row>
        <row r="977">
          <cell r="A977" t="str">
            <v>Offender</v>
          </cell>
          <cell r="B977">
            <v>32.700420000000001</v>
          </cell>
          <cell r="C977">
            <v>27.157360000000001</v>
          </cell>
          <cell r="D977">
            <v>-5.5430599999999997</v>
          </cell>
          <cell r="E977">
            <v>-7.19658</v>
          </cell>
          <cell r="F977">
            <v>39.891109999999998</v>
          </cell>
        </row>
        <row r="978">
          <cell r="A978" t="str">
            <v>UI Claimant</v>
          </cell>
          <cell r="B978">
            <v>28.059069999999998</v>
          </cell>
          <cell r="C978">
            <v>29.187819999999999</v>
          </cell>
          <cell r="D978">
            <v>1.1287499999999999</v>
          </cell>
          <cell r="E978">
            <v>-14.54753</v>
          </cell>
          <cell r="F978">
            <v>-16.420459999999999</v>
          </cell>
        </row>
        <row r="979">
          <cell r="A979" t="str">
            <v>Unemployment Rate</v>
          </cell>
          <cell r="B979">
            <v>4.5917000000000003</v>
          </cell>
          <cell r="C979">
            <v>3.9582999999999999</v>
          </cell>
          <cell r="D979">
            <v>-0.63339999999999996</v>
          </cell>
          <cell r="E979">
            <v>-68.726799999999997</v>
          </cell>
          <cell r="F979">
            <v>43.531559999999999</v>
          </cell>
        </row>
        <row r="981">
          <cell r="A981" t="str">
            <v xml:space="preserve">Nevada              </v>
          </cell>
        </row>
        <row r="982">
          <cell r="A982" t="str">
            <v>Measure</v>
          </cell>
          <cell r="B982" t="str">
            <v>Six_Months_Average_Earnings</v>
          </cell>
          <cell r="C982" t="str">
            <v>Year</v>
          </cell>
        </row>
        <row r="983">
          <cell r="A983" t="str">
            <v>State Fips Code</v>
          </cell>
          <cell r="B983">
            <v>32</v>
          </cell>
          <cell r="C983">
            <v>2011</v>
          </cell>
        </row>
        <row r="984">
          <cell r="A984" t="str">
            <v>Actual Outcome</v>
          </cell>
          <cell r="B984">
            <v>12871</v>
          </cell>
          <cell r="C984">
            <v>2011</v>
          </cell>
        </row>
        <row r="985">
          <cell r="A985" t="str">
            <v>Total Adjustment</v>
          </cell>
          <cell r="B985">
            <v>1052.5</v>
          </cell>
          <cell r="C985">
            <v>2013</v>
          </cell>
        </row>
        <row r="986">
          <cell r="A986" t="str">
            <v>Target</v>
          </cell>
          <cell r="B986">
            <v>14438.3</v>
          </cell>
          <cell r="C986">
            <v>2013</v>
          </cell>
        </row>
        <row r="988">
          <cell r="A988" t="str">
            <v>Variables</v>
          </cell>
          <cell r="B988" t="str">
            <v>Base_Year</v>
          </cell>
          <cell r="C988" t="str">
            <v>Current_Values</v>
          </cell>
          <cell r="D988" t="str">
            <v>Difference</v>
          </cell>
          <cell r="E988" t="str">
            <v>Weights</v>
          </cell>
          <cell r="F988" t="str">
            <v>Effect_Per_Factor</v>
          </cell>
        </row>
        <row r="989">
          <cell r="A989" t="str">
            <v>Female</v>
          </cell>
          <cell r="B989">
            <v>49.501989999999999</v>
          </cell>
          <cell r="C989">
            <v>55.7971</v>
          </cell>
          <cell r="D989">
            <v>6.2951100000000002</v>
          </cell>
          <cell r="E989">
            <v>-11.69441</v>
          </cell>
          <cell r="F989">
            <v>-73.617559999999997</v>
          </cell>
        </row>
        <row r="990">
          <cell r="A990" t="str">
            <v>Age 26-35</v>
          </cell>
          <cell r="B990">
            <v>24.156189999999999</v>
          </cell>
          <cell r="C990">
            <v>27.465129999999998</v>
          </cell>
          <cell r="D990">
            <v>3.3089400000000002</v>
          </cell>
          <cell r="E990">
            <v>33.819070000000004</v>
          </cell>
          <cell r="F990">
            <v>111.90527</v>
          </cell>
        </row>
        <row r="991">
          <cell r="A991" t="str">
            <v>Age 36-45</v>
          </cell>
          <cell r="B991">
            <v>21.376570000000001</v>
          </cell>
          <cell r="C991">
            <v>22.943719999999999</v>
          </cell>
          <cell r="D991">
            <v>1.56715</v>
          </cell>
          <cell r="E991">
            <v>22.91366</v>
          </cell>
          <cell r="F991">
            <v>35.90916</v>
          </cell>
        </row>
        <row r="992">
          <cell r="A992" t="str">
            <v>Age 46-55</v>
          </cell>
          <cell r="B992">
            <v>21.17803</v>
          </cell>
          <cell r="C992">
            <v>17.027419999999999</v>
          </cell>
          <cell r="D992">
            <v>-4.1506100000000004</v>
          </cell>
          <cell r="E992">
            <v>22.206219999999998</v>
          </cell>
          <cell r="F992">
            <v>-92.169359999999998</v>
          </cell>
        </row>
        <row r="993">
          <cell r="A993" t="str">
            <v>Age 56-65</v>
          </cell>
          <cell r="B993">
            <v>7.7763099999999996</v>
          </cell>
          <cell r="C993">
            <v>6.1087100000000003</v>
          </cell>
          <cell r="D993">
            <v>-1.6676</v>
          </cell>
          <cell r="E993">
            <v>18.176159999999999</v>
          </cell>
          <cell r="F993">
            <v>-30.310580000000002</v>
          </cell>
        </row>
        <row r="994">
          <cell r="A994" t="str">
            <v>Age 66+</v>
          </cell>
          <cell r="B994">
            <v>1.3567199999999999</v>
          </cell>
          <cell r="C994">
            <v>0.57720000000000005</v>
          </cell>
          <cell r="D994">
            <v>-0.77951999999999999</v>
          </cell>
          <cell r="E994">
            <v>-54.411020000000001</v>
          </cell>
          <cell r="F994">
            <v>42.414299999999997</v>
          </cell>
        </row>
        <row r="995">
          <cell r="A995" t="str">
            <v>Hispanic</v>
          </cell>
          <cell r="B995">
            <v>22.004719999999999</v>
          </cell>
          <cell r="C995">
            <v>19.957080000000001</v>
          </cell>
          <cell r="D995">
            <v>-2.0476399999999999</v>
          </cell>
          <cell r="E995">
            <v>11.1523</v>
          </cell>
          <cell r="F995">
            <v>-22.835930000000001</v>
          </cell>
        </row>
        <row r="996">
          <cell r="A996" t="str">
            <v>Asian</v>
          </cell>
          <cell r="B996">
            <v>4.4549399999999997</v>
          </cell>
          <cell r="C996">
            <v>4.77468</v>
          </cell>
          <cell r="D996">
            <v>0.31973000000000001</v>
          </cell>
          <cell r="E996">
            <v>86.968190000000007</v>
          </cell>
          <cell r="F996">
            <v>27.80667</v>
          </cell>
        </row>
        <row r="997">
          <cell r="A997" t="str">
            <v>African American</v>
          </cell>
          <cell r="B997">
            <v>26.93216</v>
          </cell>
          <cell r="C997">
            <v>22.103000000000002</v>
          </cell>
          <cell r="D997">
            <v>-4.8291599999999999</v>
          </cell>
          <cell r="E997">
            <v>-18.766159999999999</v>
          </cell>
          <cell r="F997">
            <v>90.624769999999998</v>
          </cell>
        </row>
        <row r="998">
          <cell r="A998" t="str">
            <v>Native Hawaiian or Pacific Islander</v>
          </cell>
          <cell r="B998">
            <v>1.5524800000000001</v>
          </cell>
          <cell r="C998">
            <v>1.3411999999999999</v>
          </cell>
          <cell r="D998">
            <v>-0.21128</v>
          </cell>
          <cell r="E998">
            <v>-25.073509999999999</v>
          </cell>
          <cell r="F998">
            <v>5.2975000000000003</v>
          </cell>
        </row>
        <row r="999">
          <cell r="A999" t="str">
            <v>American Indian or Alaska Native</v>
          </cell>
          <cell r="B999">
            <v>1.3837299999999999</v>
          </cell>
          <cell r="C999">
            <v>2.3605200000000002</v>
          </cell>
          <cell r="D999">
            <v>0.97677999999999998</v>
          </cell>
          <cell r="E999">
            <v>-10.92794</v>
          </cell>
          <cell r="F999">
            <v>-10.67422</v>
          </cell>
        </row>
        <row r="1000">
          <cell r="A1000" t="str">
            <v>Multiple Races</v>
          </cell>
          <cell r="B1000">
            <v>1.85623</v>
          </cell>
          <cell r="C1000">
            <v>2.3605200000000002</v>
          </cell>
          <cell r="D1000">
            <v>0.50429000000000002</v>
          </cell>
          <cell r="E1000">
            <v>-26.682600000000001</v>
          </cell>
          <cell r="F1000">
            <v>-13.455719999999999</v>
          </cell>
        </row>
        <row r="1001">
          <cell r="A1001" t="str">
            <v>Highschool Dropout</v>
          </cell>
          <cell r="B1001">
            <v>16.863409999999998</v>
          </cell>
          <cell r="C1001">
            <v>9.8837200000000003</v>
          </cell>
          <cell r="D1001">
            <v>-6.9796899999999997</v>
          </cell>
          <cell r="E1001">
            <v>-55.847880000000004</v>
          </cell>
          <cell r="F1001">
            <v>389.80063000000001</v>
          </cell>
        </row>
        <row r="1002">
          <cell r="A1002" t="str">
            <v>AA or PS</v>
          </cell>
          <cell r="B1002">
            <v>8.2293400000000005</v>
          </cell>
          <cell r="C1002">
            <v>8.9631799999999995</v>
          </cell>
          <cell r="D1002">
            <v>0.73384000000000005</v>
          </cell>
          <cell r="E1002">
            <v>19.319520000000001</v>
          </cell>
          <cell r="F1002">
            <v>14.17736</v>
          </cell>
        </row>
        <row r="1003">
          <cell r="A1003" t="str">
            <v>BA or MA+</v>
          </cell>
          <cell r="B1003">
            <v>8.8701500000000006</v>
          </cell>
          <cell r="C1003">
            <v>15.26163</v>
          </cell>
          <cell r="D1003">
            <v>6.3914799999999996</v>
          </cell>
          <cell r="E1003">
            <v>95.613860000000003</v>
          </cell>
          <cell r="F1003">
            <v>611.11368000000004</v>
          </cell>
        </row>
        <row r="1004">
          <cell r="A1004" t="str">
            <v>Disabled</v>
          </cell>
          <cell r="B1004">
            <v>4.3795599999999997</v>
          </cell>
          <cell r="C1004">
            <v>3.2778399999999999</v>
          </cell>
          <cell r="D1004">
            <v>-1.1017300000000001</v>
          </cell>
          <cell r="E1004">
            <v>-32.616500000000002</v>
          </cell>
          <cell r="F1004">
            <v>35.934460000000001</v>
          </cell>
        </row>
        <row r="1005">
          <cell r="A1005" t="str">
            <v>Veterans</v>
          </cell>
          <cell r="B1005">
            <v>6.9821299999999997</v>
          </cell>
          <cell r="C1005">
            <v>5.5796099999999997</v>
          </cell>
          <cell r="D1005">
            <v>-1.4025300000000001</v>
          </cell>
          <cell r="E1005">
            <v>-7.5927899999999999</v>
          </cell>
          <cell r="F1005">
            <v>10.64907</v>
          </cell>
        </row>
        <row r="1006">
          <cell r="A1006" t="str">
            <v>Wage Before Participation</v>
          </cell>
          <cell r="B1006">
            <v>39.113169999999997</v>
          </cell>
          <cell r="C1006">
            <v>41.968159999999997</v>
          </cell>
          <cell r="D1006">
            <v>2.8549899999999999</v>
          </cell>
          <cell r="E1006">
            <v>34.397300000000001</v>
          </cell>
          <cell r="F1006">
            <v>98.203999999999994</v>
          </cell>
        </row>
        <row r="1007">
          <cell r="A1007" t="str">
            <v>Coenrolled in WP</v>
          </cell>
          <cell r="B1007">
            <v>55.790869999999998</v>
          </cell>
          <cell r="C1007">
            <v>35.834539999999997</v>
          </cell>
          <cell r="D1007">
            <v>-19.956330000000001</v>
          </cell>
          <cell r="E1007">
            <v>5.9249900000000002</v>
          </cell>
          <cell r="F1007">
            <v>-118.24108</v>
          </cell>
        </row>
        <row r="1008">
          <cell r="A1008" t="str">
            <v>Limited English</v>
          </cell>
          <cell r="B1008">
            <v>1.68634</v>
          </cell>
          <cell r="C1008">
            <v>1.16279</v>
          </cell>
          <cell r="D1008">
            <v>-0.52354999999999996</v>
          </cell>
          <cell r="E1008">
            <v>-53.141570000000002</v>
          </cell>
          <cell r="F1008">
            <v>27.82226</v>
          </cell>
        </row>
        <row r="1009">
          <cell r="A1009" t="str">
            <v>Single Parent</v>
          </cell>
          <cell r="B1009">
            <v>6.8465400000000001</v>
          </cell>
          <cell r="C1009">
            <v>11.482559999999999</v>
          </cell>
          <cell r="D1009">
            <v>4.6360200000000003</v>
          </cell>
          <cell r="E1009">
            <v>3.2219799999999998</v>
          </cell>
          <cell r="F1009">
            <v>14.93712</v>
          </cell>
        </row>
        <row r="1010">
          <cell r="A1010" t="str">
            <v>Low Income</v>
          </cell>
          <cell r="B1010">
            <v>21.652609999999999</v>
          </cell>
          <cell r="C1010">
            <v>34.011629999999997</v>
          </cell>
          <cell r="D1010">
            <v>12.35901</v>
          </cell>
          <cell r="E1010">
            <v>-18.606269999999999</v>
          </cell>
          <cell r="F1010">
            <v>-229.95509999999999</v>
          </cell>
        </row>
        <row r="1011">
          <cell r="A1011" t="str">
            <v>Homeless</v>
          </cell>
          <cell r="B1011">
            <v>1.1467099999999999</v>
          </cell>
          <cell r="C1011">
            <v>5.1841100000000004</v>
          </cell>
          <cell r="D1011">
            <v>4.0373999999999999</v>
          </cell>
          <cell r="E1011">
            <v>-20.807400000000001</v>
          </cell>
          <cell r="F1011">
            <v>-84.007750000000001</v>
          </cell>
        </row>
        <row r="1012">
          <cell r="A1012" t="str">
            <v>Offender</v>
          </cell>
          <cell r="B1012">
            <v>4.7217500000000001</v>
          </cell>
          <cell r="C1012">
            <v>14.195740000000001</v>
          </cell>
          <cell r="D1012">
            <v>9.4739799999999992</v>
          </cell>
          <cell r="E1012">
            <v>-7.19658</v>
          </cell>
          <cell r="F1012">
            <v>-68.180310000000006</v>
          </cell>
        </row>
        <row r="1013">
          <cell r="A1013" t="str">
            <v>UI Claimant</v>
          </cell>
          <cell r="B1013">
            <v>16.323779999999999</v>
          </cell>
          <cell r="C1013">
            <v>10.901160000000001</v>
          </cell>
          <cell r="D1013">
            <v>-5.4226099999999997</v>
          </cell>
          <cell r="E1013">
            <v>-14.54753</v>
          </cell>
          <cell r="F1013">
            <v>78.885670000000005</v>
          </cell>
        </row>
        <row r="1014">
          <cell r="A1014" t="str">
            <v>Unemployment Rate</v>
          </cell>
          <cell r="B1014">
            <v>13.775</v>
          </cell>
          <cell r="C1014">
            <v>10.8583</v>
          </cell>
          <cell r="D1014">
            <v>-2.9167000000000001</v>
          </cell>
          <cell r="E1014">
            <v>-68.726799999999997</v>
          </cell>
          <cell r="F1014">
            <v>200.45545999999999</v>
          </cell>
        </row>
        <row r="1016">
          <cell r="A1016" t="str">
            <v xml:space="preserve">New Hampshire       </v>
          </cell>
        </row>
        <row r="1017">
          <cell r="A1017" t="str">
            <v>Measure</v>
          </cell>
          <cell r="B1017" t="str">
            <v>Six_Months_Average_Earnings</v>
          </cell>
          <cell r="C1017" t="str">
            <v>Year</v>
          </cell>
        </row>
        <row r="1018">
          <cell r="A1018" t="str">
            <v>State Fips Code</v>
          </cell>
          <cell r="B1018">
            <v>33</v>
          </cell>
          <cell r="C1018">
            <v>2011</v>
          </cell>
        </row>
        <row r="1019">
          <cell r="A1019" t="str">
            <v>Actual Outcome</v>
          </cell>
          <cell r="B1019">
            <v>10020</v>
          </cell>
          <cell r="C1019">
            <v>2011</v>
          </cell>
        </row>
        <row r="1020">
          <cell r="A1020" t="str">
            <v>Total Adjustment</v>
          </cell>
          <cell r="B1020">
            <v>1380.9</v>
          </cell>
          <cell r="C1020">
            <v>2013</v>
          </cell>
        </row>
        <row r="1021">
          <cell r="A1021" t="str">
            <v>Target</v>
          </cell>
          <cell r="B1021">
            <v>11801.7</v>
          </cell>
          <cell r="C1021">
            <v>2013</v>
          </cell>
        </row>
        <row r="1023">
          <cell r="A1023" t="str">
            <v>Variables</v>
          </cell>
          <cell r="B1023" t="str">
            <v>Base_Year</v>
          </cell>
          <cell r="C1023" t="str">
            <v>Current_Values</v>
          </cell>
          <cell r="D1023" t="str">
            <v>Difference</v>
          </cell>
          <cell r="E1023" t="str">
            <v>Weights</v>
          </cell>
          <cell r="F1023" t="str">
            <v>Effect_Per_Factor</v>
          </cell>
        </row>
        <row r="1024">
          <cell r="A1024" t="str">
            <v>Female</v>
          </cell>
          <cell r="B1024">
            <v>72.064779999999999</v>
          </cell>
          <cell r="C1024">
            <v>59.695819999999998</v>
          </cell>
          <cell r="D1024">
            <v>-12.36896</v>
          </cell>
          <cell r="E1024">
            <v>-11.69441</v>
          </cell>
          <cell r="F1024">
            <v>144.64762999999999</v>
          </cell>
        </row>
        <row r="1025">
          <cell r="A1025" t="str">
            <v>Age 26-35</v>
          </cell>
          <cell r="B1025">
            <v>23.68421</v>
          </cell>
          <cell r="C1025">
            <v>25.475290000000001</v>
          </cell>
          <cell r="D1025">
            <v>1.7910699999999999</v>
          </cell>
          <cell r="E1025">
            <v>33.819070000000004</v>
          </cell>
          <cell r="F1025">
            <v>60.572490000000002</v>
          </cell>
        </row>
        <row r="1026">
          <cell r="A1026" t="str">
            <v>Age 36-45</v>
          </cell>
          <cell r="B1026">
            <v>20.445340000000002</v>
          </cell>
          <cell r="C1026">
            <v>23.954370000000001</v>
          </cell>
          <cell r="D1026">
            <v>3.5090300000000001</v>
          </cell>
          <cell r="E1026">
            <v>22.91366</v>
          </cell>
          <cell r="F1026">
            <v>80.404669999999996</v>
          </cell>
        </row>
        <row r="1027">
          <cell r="A1027" t="str">
            <v>Age 46-55</v>
          </cell>
          <cell r="B1027">
            <v>15.18219</v>
          </cell>
          <cell r="C1027">
            <v>28.136880000000001</v>
          </cell>
          <cell r="D1027">
            <v>12.954700000000001</v>
          </cell>
          <cell r="E1027">
            <v>22.206219999999998</v>
          </cell>
          <cell r="F1027">
            <v>287.67475999999999</v>
          </cell>
        </row>
        <row r="1028">
          <cell r="A1028" t="str">
            <v>Age 56-65</v>
          </cell>
          <cell r="B1028">
            <v>5.8704499999999999</v>
          </cell>
          <cell r="C1028">
            <v>9.1254799999999996</v>
          </cell>
          <cell r="D1028">
            <v>3.2550300000000001</v>
          </cell>
          <cell r="E1028">
            <v>18.176159999999999</v>
          </cell>
          <cell r="F1028">
            <v>59.163930000000001</v>
          </cell>
        </row>
        <row r="1029">
          <cell r="A1029" t="str">
            <v>Age 66+</v>
          </cell>
          <cell r="B1029">
            <v>0.40486</v>
          </cell>
          <cell r="C1029">
            <v>1.1406799999999999</v>
          </cell>
          <cell r="D1029">
            <v>0.73582999999999998</v>
          </cell>
          <cell r="E1029">
            <v>-54.411020000000001</v>
          </cell>
          <cell r="F1029">
            <v>-40.037050000000001</v>
          </cell>
        </row>
        <row r="1030">
          <cell r="A1030" t="str">
            <v>Hispanic</v>
          </cell>
          <cell r="B1030">
            <v>2.8985500000000002</v>
          </cell>
          <cell r="C1030">
            <v>4.6875</v>
          </cell>
          <cell r="D1030">
            <v>1.78895</v>
          </cell>
          <cell r="E1030">
            <v>11.1523</v>
          </cell>
          <cell r="F1030">
            <v>19.950890000000001</v>
          </cell>
        </row>
        <row r="1031">
          <cell r="A1031" t="str">
            <v>Asian</v>
          </cell>
          <cell r="B1031">
            <v>3.5196700000000001</v>
          </cell>
          <cell r="C1031">
            <v>1.95313</v>
          </cell>
          <cell r="D1031">
            <v>-1.56654</v>
          </cell>
          <cell r="E1031">
            <v>86.968190000000007</v>
          </cell>
          <cell r="F1031">
            <v>-136.23947999999999</v>
          </cell>
        </row>
        <row r="1032">
          <cell r="A1032" t="str">
            <v>African American</v>
          </cell>
          <cell r="B1032">
            <v>5.17598</v>
          </cell>
          <cell r="C1032">
            <v>3.5156299999999998</v>
          </cell>
          <cell r="D1032">
            <v>-1.6603600000000001</v>
          </cell>
          <cell r="E1032">
            <v>-18.766159999999999</v>
          </cell>
          <cell r="F1032">
            <v>31.158550000000002</v>
          </cell>
        </row>
        <row r="1033">
          <cell r="A1033" t="str">
            <v>Native Hawaiian or Pacific Islander</v>
          </cell>
          <cell r="B1033">
            <v>0.20704</v>
          </cell>
          <cell r="C1033">
            <v>0</v>
          </cell>
          <cell r="D1033">
            <v>-0.20704</v>
          </cell>
          <cell r="E1033">
            <v>-25.073509999999999</v>
          </cell>
          <cell r="F1033">
            <v>5.1912000000000003</v>
          </cell>
        </row>
        <row r="1034">
          <cell r="A1034" t="str">
            <v>American Indian or Alaska Native</v>
          </cell>
          <cell r="B1034">
            <v>0.41408</v>
          </cell>
          <cell r="C1034">
            <v>1.17188</v>
          </cell>
          <cell r="D1034">
            <v>0.75780000000000003</v>
          </cell>
          <cell r="E1034">
            <v>-10.92794</v>
          </cell>
          <cell r="F1034">
            <v>-8.2811500000000002</v>
          </cell>
        </row>
        <row r="1035">
          <cell r="A1035" t="str">
            <v>Multiple Races</v>
          </cell>
          <cell r="B1035">
            <v>0</v>
          </cell>
          <cell r="C1035">
            <v>0.39062999999999998</v>
          </cell>
          <cell r="D1035">
            <v>0.39062999999999998</v>
          </cell>
          <cell r="E1035">
            <v>-26.682600000000001</v>
          </cell>
          <cell r="F1035">
            <v>-10.422890000000001</v>
          </cell>
        </row>
        <row r="1036">
          <cell r="A1036" t="str">
            <v>Highschool Dropout</v>
          </cell>
          <cell r="B1036">
            <v>11.52941</v>
          </cell>
          <cell r="C1036">
            <v>8.3333300000000001</v>
          </cell>
          <cell r="D1036">
            <v>-3.1960799999999998</v>
          </cell>
          <cell r="E1036">
            <v>-55.847880000000004</v>
          </cell>
          <cell r="F1036">
            <v>178.49420000000001</v>
          </cell>
        </row>
        <row r="1037">
          <cell r="A1037" t="str">
            <v>AA or PS</v>
          </cell>
          <cell r="B1037">
            <v>3.76471</v>
          </cell>
          <cell r="C1037">
            <v>6.3725500000000004</v>
          </cell>
          <cell r="D1037">
            <v>2.6078399999999999</v>
          </cell>
          <cell r="E1037">
            <v>19.319520000000001</v>
          </cell>
          <cell r="F1037">
            <v>50.382289999999998</v>
          </cell>
        </row>
        <row r="1038">
          <cell r="A1038" t="str">
            <v>BA or MA+</v>
          </cell>
          <cell r="B1038">
            <v>5.8823499999999997</v>
          </cell>
          <cell r="C1038">
            <v>15.19608</v>
          </cell>
          <cell r="D1038">
            <v>9.3137299999999996</v>
          </cell>
          <cell r="E1038">
            <v>95.613860000000003</v>
          </cell>
          <cell r="F1038">
            <v>890.52121</v>
          </cell>
        </row>
        <row r="1039">
          <cell r="A1039" t="str">
            <v>Disabled</v>
          </cell>
          <cell r="B1039">
            <v>5.6680200000000003</v>
          </cell>
          <cell r="C1039">
            <v>6.4638799999999996</v>
          </cell>
          <cell r="D1039">
            <v>0.79586000000000001</v>
          </cell>
          <cell r="E1039">
            <v>-32.616500000000002</v>
          </cell>
          <cell r="F1039">
            <v>-25.95823</v>
          </cell>
        </row>
        <row r="1040">
          <cell r="A1040" t="str">
            <v>Veterans</v>
          </cell>
          <cell r="B1040">
            <v>3.4413</v>
          </cell>
          <cell r="C1040">
            <v>4.9429699999999999</v>
          </cell>
          <cell r="D1040">
            <v>1.5016700000000001</v>
          </cell>
          <cell r="E1040">
            <v>-7.5927899999999999</v>
          </cell>
          <cell r="F1040">
            <v>-11.401859999999999</v>
          </cell>
        </row>
        <row r="1041">
          <cell r="A1041" t="str">
            <v>Wage Before Participation</v>
          </cell>
          <cell r="B1041">
            <v>54.251010000000001</v>
          </cell>
          <cell r="C1041">
            <v>47.31183</v>
          </cell>
          <cell r="D1041">
            <v>-6.9391800000000003</v>
          </cell>
          <cell r="E1041">
            <v>34.397300000000001</v>
          </cell>
          <cell r="F1041">
            <v>-238.68916999999999</v>
          </cell>
        </row>
        <row r="1042">
          <cell r="A1042" t="str">
            <v>Coenrolled in WP</v>
          </cell>
          <cell r="B1042">
            <v>0</v>
          </cell>
          <cell r="C1042">
            <v>20.532319999999999</v>
          </cell>
          <cell r="D1042">
            <v>20.532319999999999</v>
          </cell>
          <cell r="E1042">
            <v>5.9249900000000002</v>
          </cell>
          <cell r="F1042">
            <v>121.65380999999999</v>
          </cell>
        </row>
        <row r="1043">
          <cell r="A1043" t="str">
            <v>Limited English</v>
          </cell>
          <cell r="B1043">
            <v>3.5242300000000002</v>
          </cell>
          <cell r="C1043">
            <v>3.9823</v>
          </cell>
          <cell r="D1043">
            <v>0.45806999999999998</v>
          </cell>
          <cell r="E1043">
            <v>-53.141570000000002</v>
          </cell>
          <cell r="F1043">
            <v>-24.342649999999999</v>
          </cell>
        </row>
        <row r="1044">
          <cell r="A1044" t="str">
            <v>Single Parent</v>
          </cell>
          <cell r="B1044">
            <v>31.497800000000002</v>
          </cell>
          <cell r="C1044">
            <v>29.64602</v>
          </cell>
          <cell r="D1044">
            <v>-1.85178</v>
          </cell>
          <cell r="E1044">
            <v>3.2219799999999998</v>
          </cell>
          <cell r="F1044">
            <v>-5.9663899999999996</v>
          </cell>
        </row>
        <row r="1045">
          <cell r="A1045" t="str">
            <v>Low Income</v>
          </cell>
          <cell r="B1045">
            <v>93.61233</v>
          </cell>
          <cell r="C1045">
            <v>90.26549</v>
          </cell>
          <cell r="D1045">
            <v>-3.3468499999999999</v>
          </cell>
          <cell r="E1045">
            <v>-18.606269999999999</v>
          </cell>
          <cell r="F1045">
            <v>62.272350000000003</v>
          </cell>
        </row>
        <row r="1046">
          <cell r="A1046" t="str">
            <v>Homeless</v>
          </cell>
          <cell r="B1046">
            <v>1.1013200000000001</v>
          </cell>
          <cell r="C1046">
            <v>3.09735</v>
          </cell>
          <cell r="D1046">
            <v>1.9960199999999999</v>
          </cell>
          <cell r="E1046">
            <v>-20.807400000000001</v>
          </cell>
          <cell r="F1046">
            <v>-41.532069999999997</v>
          </cell>
        </row>
        <row r="1047">
          <cell r="A1047" t="str">
            <v>Offender</v>
          </cell>
          <cell r="B1047">
            <v>5.7268699999999999</v>
          </cell>
          <cell r="C1047">
            <v>8.8495600000000003</v>
          </cell>
          <cell r="D1047">
            <v>3.12269</v>
          </cell>
          <cell r="E1047">
            <v>-7.19658</v>
          </cell>
          <cell r="F1047">
            <v>-22.472670000000001</v>
          </cell>
        </row>
        <row r="1048">
          <cell r="A1048" t="str">
            <v>UI Claimant</v>
          </cell>
          <cell r="B1048">
            <v>20.92511</v>
          </cell>
          <cell r="C1048">
            <v>25.221240000000002</v>
          </cell>
          <cell r="D1048">
            <v>4.2961299999999998</v>
          </cell>
          <cell r="E1048">
            <v>-14.54753</v>
          </cell>
          <cell r="F1048">
            <v>-62.498080000000002</v>
          </cell>
        </row>
        <row r="1049">
          <cell r="A1049" t="str">
            <v>Unemployment Rate</v>
          </cell>
          <cell r="B1049">
            <v>5.85</v>
          </cell>
          <cell r="C1049">
            <v>5.6082999999999998</v>
          </cell>
          <cell r="D1049">
            <v>-0.2417</v>
          </cell>
          <cell r="E1049">
            <v>-68.726799999999997</v>
          </cell>
          <cell r="F1049">
            <v>16.611270000000001</v>
          </cell>
        </row>
        <row r="1051">
          <cell r="A1051" t="str">
            <v xml:space="preserve">New Jersey          </v>
          </cell>
        </row>
        <row r="1052">
          <cell r="A1052" t="str">
            <v>Measure</v>
          </cell>
          <cell r="B1052" t="str">
            <v>Six_Months_Average_Earnings</v>
          </cell>
          <cell r="C1052" t="str">
            <v>Year</v>
          </cell>
        </row>
        <row r="1053">
          <cell r="A1053" t="str">
            <v>State Fips Code</v>
          </cell>
          <cell r="B1053">
            <v>34</v>
          </cell>
          <cell r="C1053">
            <v>2011</v>
          </cell>
        </row>
        <row r="1054">
          <cell r="A1054" t="str">
            <v>Actual Outcome</v>
          </cell>
          <cell r="B1054">
            <v>12435</v>
          </cell>
          <cell r="C1054">
            <v>2011</v>
          </cell>
        </row>
        <row r="1055">
          <cell r="A1055" t="str">
            <v>Total Adjustment</v>
          </cell>
          <cell r="B1055">
            <v>-62.2</v>
          </cell>
          <cell r="C1055">
            <v>2013</v>
          </cell>
        </row>
        <row r="1056">
          <cell r="A1056" t="str">
            <v>Target</v>
          </cell>
          <cell r="B1056">
            <v>12870.2</v>
          </cell>
          <cell r="C1056">
            <v>2013</v>
          </cell>
        </row>
        <row r="1058">
          <cell r="A1058" t="str">
            <v>Variables</v>
          </cell>
          <cell r="B1058" t="str">
            <v>Base_Year</v>
          </cell>
          <cell r="C1058" t="str">
            <v>Current_Values</v>
          </cell>
          <cell r="D1058" t="str">
            <v>Difference</v>
          </cell>
          <cell r="E1058" t="str">
            <v>Weights</v>
          </cell>
          <cell r="F1058" t="str">
            <v>Effect_Per_Factor</v>
          </cell>
        </row>
        <row r="1059">
          <cell r="A1059" t="str">
            <v>Female</v>
          </cell>
          <cell r="B1059">
            <v>56.143079999999998</v>
          </cell>
          <cell r="C1059">
            <v>57.08155</v>
          </cell>
          <cell r="D1059">
            <v>0.93847000000000003</v>
          </cell>
          <cell r="E1059">
            <v>-11.69441</v>
          </cell>
          <cell r="F1059">
            <v>-10.9748</v>
          </cell>
        </row>
        <row r="1060">
          <cell r="A1060" t="str">
            <v>Age 26-35</v>
          </cell>
          <cell r="B1060">
            <v>29.349509999999999</v>
          </cell>
          <cell r="C1060">
            <v>30.05678</v>
          </cell>
          <cell r="D1060">
            <v>0.70726999999999995</v>
          </cell>
          <cell r="E1060">
            <v>33.819070000000004</v>
          </cell>
          <cell r="F1060">
            <v>23.919160000000002</v>
          </cell>
        </row>
        <row r="1061">
          <cell r="A1061" t="str">
            <v>Age 36-45</v>
          </cell>
          <cell r="B1061">
            <v>23.64481</v>
          </cell>
          <cell r="C1061">
            <v>23.95316</v>
          </cell>
          <cell r="D1061">
            <v>0.30835000000000001</v>
          </cell>
          <cell r="E1061">
            <v>22.91366</v>
          </cell>
          <cell r="F1061">
            <v>7.0653499999999996</v>
          </cell>
        </row>
        <row r="1062">
          <cell r="A1062" t="str">
            <v>Age 46-55</v>
          </cell>
          <cell r="B1062">
            <v>20.108419999999999</v>
          </cell>
          <cell r="C1062">
            <v>17.956</v>
          </cell>
          <cell r="D1062">
            <v>-2.1524200000000002</v>
          </cell>
          <cell r="E1062">
            <v>22.206219999999998</v>
          </cell>
          <cell r="F1062">
            <v>-47.797049999999999</v>
          </cell>
        </row>
        <row r="1063">
          <cell r="A1063" t="str">
            <v>Age 56-65</v>
          </cell>
          <cell r="B1063">
            <v>6.1177099999999998</v>
          </cell>
          <cell r="C1063">
            <v>6.3165399999999998</v>
          </cell>
          <cell r="D1063">
            <v>0.19883000000000001</v>
          </cell>
          <cell r="E1063">
            <v>18.176159999999999</v>
          </cell>
          <cell r="F1063">
            <v>3.6139399999999999</v>
          </cell>
        </row>
        <row r="1064">
          <cell r="A1064" t="str">
            <v>Age 66+</v>
          </cell>
          <cell r="B1064">
            <v>0.74858000000000002</v>
          </cell>
          <cell r="C1064">
            <v>0.63875000000000004</v>
          </cell>
          <cell r="D1064">
            <v>-0.10983</v>
          </cell>
          <cell r="E1064">
            <v>-54.411020000000001</v>
          </cell>
          <cell r="F1064">
            <v>5.97593</v>
          </cell>
        </row>
        <row r="1065">
          <cell r="A1065" t="str">
            <v>Hispanic</v>
          </cell>
          <cell r="B1065">
            <v>20.98226</v>
          </cell>
          <cell r="C1065">
            <v>20.01511</v>
          </cell>
          <cell r="D1065">
            <v>-0.96716000000000002</v>
          </cell>
          <cell r="E1065">
            <v>11.1523</v>
          </cell>
          <cell r="F1065">
            <v>-10.78604</v>
          </cell>
        </row>
        <row r="1066">
          <cell r="A1066" t="str">
            <v>Asian</v>
          </cell>
          <cell r="B1066">
            <v>2.2101000000000002</v>
          </cell>
          <cell r="C1066">
            <v>2.2281</v>
          </cell>
          <cell r="D1066">
            <v>1.7999999999999999E-2</v>
          </cell>
          <cell r="E1066">
            <v>86.968190000000007</v>
          </cell>
          <cell r="F1066">
            <v>1.5655300000000001</v>
          </cell>
        </row>
        <row r="1067">
          <cell r="A1067" t="str">
            <v>African American</v>
          </cell>
          <cell r="B1067">
            <v>42.07367</v>
          </cell>
          <cell r="C1067">
            <v>42.975830000000002</v>
          </cell>
          <cell r="D1067">
            <v>0.90215999999999996</v>
          </cell>
          <cell r="E1067">
            <v>-18.766159999999999</v>
          </cell>
          <cell r="F1067">
            <v>-16.930099999999999</v>
          </cell>
        </row>
        <row r="1068">
          <cell r="A1068" t="str">
            <v>Native Hawaiian or Pacific Islander</v>
          </cell>
          <cell r="B1068">
            <v>0.24557000000000001</v>
          </cell>
          <cell r="C1068">
            <v>0.30210999999999999</v>
          </cell>
          <cell r="D1068">
            <v>5.6550000000000003E-2</v>
          </cell>
          <cell r="E1068">
            <v>-25.073509999999999</v>
          </cell>
          <cell r="F1068">
            <v>-1.41787</v>
          </cell>
        </row>
        <row r="1069">
          <cell r="A1069" t="str">
            <v>American Indian or Alaska Native</v>
          </cell>
          <cell r="B1069">
            <v>0.21828</v>
          </cell>
          <cell r="C1069">
            <v>0.18881999999999999</v>
          </cell>
          <cell r="D1069">
            <v>-2.946E-2</v>
          </cell>
          <cell r="E1069">
            <v>-10.92794</v>
          </cell>
          <cell r="F1069">
            <v>0.32192999999999999</v>
          </cell>
        </row>
        <row r="1070">
          <cell r="A1070" t="str">
            <v>Multiple Races</v>
          </cell>
          <cell r="B1070">
            <v>0.73670000000000002</v>
          </cell>
          <cell r="C1070">
            <v>0.64198999999999995</v>
          </cell>
          <cell r="D1070">
            <v>-9.4700000000000006E-2</v>
          </cell>
          <cell r="E1070">
            <v>-26.682600000000001</v>
          </cell>
          <cell r="F1070">
            <v>2.5269599999999999</v>
          </cell>
        </row>
        <row r="1071">
          <cell r="A1071" t="str">
            <v>Highschool Dropout</v>
          </cell>
          <cell r="B1071">
            <v>11.947710000000001</v>
          </cell>
          <cell r="C1071">
            <v>10.67051</v>
          </cell>
          <cell r="D1071">
            <v>-1.2771999999999999</v>
          </cell>
          <cell r="E1071">
            <v>-55.847880000000004</v>
          </cell>
          <cell r="F1071">
            <v>71.328940000000003</v>
          </cell>
        </row>
        <row r="1072">
          <cell r="A1072" t="str">
            <v>AA or PS</v>
          </cell>
          <cell r="B1072">
            <v>7.5294100000000004</v>
          </cell>
          <cell r="C1072">
            <v>7.1377100000000002</v>
          </cell>
          <cell r="D1072">
            <v>-0.39169999999999999</v>
          </cell>
          <cell r="E1072">
            <v>19.319520000000001</v>
          </cell>
          <cell r="F1072">
            <v>-7.5675400000000002</v>
          </cell>
        </row>
        <row r="1073">
          <cell r="A1073" t="str">
            <v>BA or MA+</v>
          </cell>
          <cell r="B1073">
            <v>8.88889</v>
          </cell>
          <cell r="C1073">
            <v>10.237920000000001</v>
          </cell>
          <cell r="D1073">
            <v>1.34903</v>
          </cell>
          <cell r="E1073">
            <v>95.613860000000003</v>
          </cell>
          <cell r="F1073">
            <v>128.98641000000001</v>
          </cell>
        </row>
        <row r="1074">
          <cell r="A1074" t="str">
            <v>Disabled</v>
          </cell>
          <cell r="B1074">
            <v>1.6330499999999999</v>
          </cell>
          <cell r="C1074">
            <v>1.65394</v>
          </cell>
          <cell r="D1074">
            <v>2.0899999999999998E-2</v>
          </cell>
          <cell r="E1074">
            <v>-32.616500000000002</v>
          </cell>
          <cell r="F1074">
            <v>-0.68164999999999998</v>
          </cell>
        </row>
        <row r="1075">
          <cell r="A1075" t="str">
            <v>Veterans</v>
          </cell>
          <cell r="B1075">
            <v>3.89778</v>
          </cell>
          <cell r="C1075">
            <v>3.0163199999999999</v>
          </cell>
          <cell r="D1075">
            <v>-0.88146000000000002</v>
          </cell>
          <cell r="E1075">
            <v>-7.5927899999999999</v>
          </cell>
          <cell r="F1075">
            <v>6.6927099999999999</v>
          </cell>
        </row>
        <row r="1076">
          <cell r="A1076" t="str">
            <v>Wage Before Participation</v>
          </cell>
          <cell r="B1076">
            <v>34.873519999999999</v>
          </cell>
          <cell r="C1076">
            <v>36.752139999999997</v>
          </cell>
          <cell r="D1076">
            <v>1.87862</v>
          </cell>
          <cell r="E1076">
            <v>34.397300000000001</v>
          </cell>
          <cell r="F1076">
            <v>64.619479999999996</v>
          </cell>
        </row>
        <row r="1077">
          <cell r="A1077" t="str">
            <v>Coenrolled in WP</v>
          </cell>
          <cell r="B1077">
            <v>90.552400000000006</v>
          </cell>
          <cell r="C1077">
            <v>86.089429999999993</v>
          </cell>
          <cell r="D1077">
            <v>-4.4629799999999999</v>
          </cell>
          <cell r="E1077">
            <v>5.9249900000000002</v>
          </cell>
          <cell r="F1077">
            <v>-26.443090000000002</v>
          </cell>
        </row>
        <row r="1078">
          <cell r="A1078" t="str">
            <v>Limited English</v>
          </cell>
          <cell r="B1078">
            <v>1.3333299999999999</v>
          </cell>
          <cell r="C1078">
            <v>1.51406</v>
          </cell>
          <cell r="D1078">
            <v>0.18073</v>
          </cell>
          <cell r="E1078">
            <v>-53.141570000000002</v>
          </cell>
          <cell r="F1078">
            <v>-9.6040500000000009</v>
          </cell>
        </row>
        <row r="1079">
          <cell r="A1079" t="str">
            <v>Single Parent</v>
          </cell>
          <cell r="B1079">
            <v>12.967320000000001</v>
          </cell>
          <cell r="C1079">
            <v>15.14059</v>
          </cell>
          <cell r="D1079">
            <v>2.17327</v>
          </cell>
          <cell r="E1079">
            <v>3.2219799999999998</v>
          </cell>
          <cell r="F1079">
            <v>7.0022200000000003</v>
          </cell>
        </row>
        <row r="1080">
          <cell r="A1080" t="str">
            <v>Low Income</v>
          </cell>
          <cell r="B1080">
            <v>70.711299999999994</v>
          </cell>
          <cell r="C1080">
            <v>84.607069999999993</v>
          </cell>
          <cell r="D1080">
            <v>13.895770000000001</v>
          </cell>
          <cell r="E1080">
            <v>-18.606269999999999</v>
          </cell>
          <cell r="F1080">
            <v>-258.54836999999998</v>
          </cell>
        </row>
        <row r="1081">
          <cell r="A1081" t="str">
            <v>Homeless</v>
          </cell>
          <cell r="B1081">
            <v>0.52288000000000001</v>
          </cell>
          <cell r="C1081">
            <v>0.50468999999999997</v>
          </cell>
          <cell r="D1081">
            <v>-1.8190000000000001E-2</v>
          </cell>
          <cell r="E1081">
            <v>-20.807400000000001</v>
          </cell>
          <cell r="F1081">
            <v>0.37847999999999998</v>
          </cell>
        </row>
        <row r="1082">
          <cell r="A1082" t="str">
            <v>Offender</v>
          </cell>
          <cell r="B1082">
            <v>4.6013099999999998</v>
          </cell>
          <cell r="C1082">
            <v>3.8212000000000002</v>
          </cell>
          <cell r="D1082">
            <v>-0.78010999999999997</v>
          </cell>
          <cell r="E1082">
            <v>-7.19658</v>
          </cell>
          <cell r="F1082">
            <v>5.6141300000000003</v>
          </cell>
        </row>
        <row r="1083">
          <cell r="A1083" t="str">
            <v>UI Claimant</v>
          </cell>
          <cell r="B1083">
            <v>64.287580000000005</v>
          </cell>
          <cell r="C1083">
            <v>64.239369999999994</v>
          </cell>
          <cell r="D1083">
            <v>-4.8219999999999999E-2</v>
          </cell>
          <cell r="E1083">
            <v>-14.54753</v>
          </cell>
          <cell r="F1083">
            <v>0.70143</v>
          </cell>
        </row>
        <row r="1084">
          <cell r="A1084" t="str">
            <v>Unemployment Rate</v>
          </cell>
          <cell r="B1084">
            <v>9.5</v>
          </cell>
          <cell r="C1084">
            <v>9.5250000000000004</v>
          </cell>
          <cell r="D1084">
            <v>2.5000000000000001E-2</v>
          </cell>
          <cell r="E1084">
            <v>-68.726799999999997</v>
          </cell>
          <cell r="F1084">
            <v>-1.71817</v>
          </cell>
        </row>
        <row r="1086">
          <cell r="A1086" t="str">
            <v xml:space="preserve">New Mexico          </v>
          </cell>
        </row>
        <row r="1087">
          <cell r="A1087" t="str">
            <v>Measure</v>
          </cell>
          <cell r="B1087" t="str">
            <v>Six_Months_Average_Earnings</v>
          </cell>
          <cell r="C1087" t="str">
            <v>Year</v>
          </cell>
        </row>
        <row r="1088">
          <cell r="A1088" t="str">
            <v>State Fips Code</v>
          </cell>
          <cell r="B1088">
            <v>35</v>
          </cell>
          <cell r="C1088">
            <v>2011</v>
          </cell>
        </row>
        <row r="1089">
          <cell r="A1089" t="str">
            <v>Actual Outcome</v>
          </cell>
          <cell r="B1089">
            <v>48166</v>
          </cell>
          <cell r="C1089">
            <v>2011</v>
          </cell>
        </row>
        <row r="1090">
          <cell r="A1090" t="str">
            <v>Total Adjustment</v>
          </cell>
          <cell r="B1090">
            <v>513.70000000000005</v>
          </cell>
          <cell r="C1090">
            <v>2013</v>
          </cell>
        </row>
        <row r="1091">
          <cell r="A1091" t="str">
            <v>Target</v>
          </cell>
          <cell r="B1091">
            <v>50606.3</v>
          </cell>
          <cell r="C1091">
            <v>2013</v>
          </cell>
        </row>
        <row r="1093">
          <cell r="A1093" t="str">
            <v>Variables</v>
          </cell>
          <cell r="B1093" t="str">
            <v>Base_Year</v>
          </cell>
          <cell r="C1093" t="str">
            <v>Current_Values</v>
          </cell>
          <cell r="D1093" t="str">
            <v>Difference</v>
          </cell>
          <cell r="E1093" t="str">
            <v>Weights</v>
          </cell>
          <cell r="F1093" t="str">
            <v>Effect_Per_Factor</v>
          </cell>
        </row>
        <row r="1094">
          <cell r="A1094" t="str">
            <v>Female</v>
          </cell>
          <cell r="B1094">
            <v>55.664650000000002</v>
          </cell>
          <cell r="C1094">
            <v>56.059820000000002</v>
          </cell>
          <cell r="D1094">
            <v>0.39517000000000002</v>
          </cell>
          <cell r="E1094">
            <v>-11.69441</v>
          </cell>
          <cell r="F1094">
            <v>-4.6212999999999997</v>
          </cell>
        </row>
        <row r="1095">
          <cell r="A1095" t="str">
            <v>Age 26-35</v>
          </cell>
          <cell r="B1095">
            <v>21.169809999999998</v>
          </cell>
          <cell r="C1095">
            <v>24.175260000000002</v>
          </cell>
          <cell r="D1095">
            <v>3.0054500000000002</v>
          </cell>
          <cell r="E1095">
            <v>33.819070000000004</v>
          </cell>
          <cell r="F1095">
            <v>101.64142</v>
          </cell>
        </row>
        <row r="1096">
          <cell r="A1096" t="str">
            <v>Age 36-45</v>
          </cell>
          <cell r="B1096">
            <v>25.433959999999999</v>
          </cell>
          <cell r="C1096">
            <v>24.381440000000001</v>
          </cell>
          <cell r="D1096">
            <v>-1.0525199999999999</v>
          </cell>
          <cell r="E1096">
            <v>22.91366</v>
          </cell>
          <cell r="F1096">
            <v>-24.117059999999999</v>
          </cell>
        </row>
        <row r="1097">
          <cell r="A1097" t="str">
            <v>Age 46-55</v>
          </cell>
          <cell r="B1097">
            <v>26.98113</v>
          </cell>
          <cell r="C1097">
            <v>22.42268</v>
          </cell>
          <cell r="D1097">
            <v>-4.5584499999999997</v>
          </cell>
          <cell r="E1097">
            <v>22.206219999999998</v>
          </cell>
          <cell r="F1097">
            <v>-101.22596</v>
          </cell>
        </row>
        <row r="1098">
          <cell r="A1098" t="str">
            <v>Age 56-65</v>
          </cell>
          <cell r="B1098">
            <v>13.50943</v>
          </cell>
          <cell r="C1098">
            <v>10.876289999999999</v>
          </cell>
          <cell r="D1098">
            <v>-2.6331500000000001</v>
          </cell>
          <cell r="E1098">
            <v>18.176159999999999</v>
          </cell>
          <cell r="F1098">
            <v>-47.860460000000003</v>
          </cell>
        </row>
        <row r="1099">
          <cell r="A1099" t="str">
            <v>Age 66+</v>
          </cell>
          <cell r="B1099">
            <v>1.0566</v>
          </cell>
          <cell r="C1099">
            <v>1.3402099999999999</v>
          </cell>
          <cell r="D1099">
            <v>0.28360000000000002</v>
          </cell>
          <cell r="E1099">
            <v>-54.411020000000001</v>
          </cell>
          <cell r="F1099">
            <v>-15.431100000000001</v>
          </cell>
        </row>
        <row r="1100">
          <cell r="A1100" t="str">
            <v>Hispanic</v>
          </cell>
          <cell r="B1100">
            <v>40.545630000000003</v>
          </cell>
          <cell r="C1100">
            <v>48.559229999999999</v>
          </cell>
          <cell r="D1100">
            <v>8.0136099999999999</v>
          </cell>
          <cell r="E1100">
            <v>11.1523</v>
          </cell>
          <cell r="F1100">
            <v>89.370109999999997</v>
          </cell>
        </row>
        <row r="1101">
          <cell r="A1101" t="str">
            <v>Asian</v>
          </cell>
          <cell r="B1101">
            <v>1.4111</v>
          </cell>
          <cell r="C1101">
            <v>0.85379000000000005</v>
          </cell>
          <cell r="D1101">
            <v>-0.55730999999999997</v>
          </cell>
          <cell r="E1101">
            <v>86.968190000000007</v>
          </cell>
          <cell r="F1101">
            <v>-48.468420000000002</v>
          </cell>
        </row>
        <row r="1102">
          <cell r="A1102" t="str">
            <v>African American</v>
          </cell>
          <cell r="B1102">
            <v>3.1044200000000002</v>
          </cell>
          <cell r="C1102">
            <v>2.2412000000000001</v>
          </cell>
          <cell r="D1102">
            <v>-0.86323000000000005</v>
          </cell>
          <cell r="E1102">
            <v>-18.766159999999999</v>
          </cell>
          <cell r="F1102">
            <v>16.199439999999999</v>
          </cell>
        </row>
        <row r="1103">
          <cell r="A1103" t="str">
            <v>Native Hawaiian or Pacific Islander</v>
          </cell>
          <cell r="B1103">
            <v>0.37629000000000001</v>
          </cell>
          <cell r="C1103">
            <v>0.21345</v>
          </cell>
          <cell r="D1103">
            <v>-0.16284999999999999</v>
          </cell>
          <cell r="E1103">
            <v>-25.073509999999999</v>
          </cell>
          <cell r="F1103">
            <v>4.0831299999999997</v>
          </cell>
        </row>
        <row r="1104">
          <cell r="A1104" t="str">
            <v>American Indian or Alaska Native</v>
          </cell>
          <cell r="B1104">
            <v>13.26435</v>
          </cell>
          <cell r="C1104">
            <v>10.56564</v>
          </cell>
          <cell r="D1104">
            <v>-2.6987100000000002</v>
          </cell>
          <cell r="E1104">
            <v>-10.92794</v>
          </cell>
          <cell r="F1104">
            <v>29.491350000000001</v>
          </cell>
        </row>
        <row r="1105">
          <cell r="A1105" t="str">
            <v>Multiple Races</v>
          </cell>
          <cell r="B1105">
            <v>1.03481</v>
          </cell>
          <cell r="C1105">
            <v>0.74707000000000001</v>
          </cell>
          <cell r="D1105">
            <v>-0.28774</v>
          </cell>
          <cell r="E1105">
            <v>-26.682600000000001</v>
          </cell>
          <cell r="F1105">
            <v>7.6777100000000003</v>
          </cell>
        </row>
        <row r="1106">
          <cell r="A1106" t="str">
            <v>Highschool Dropout</v>
          </cell>
          <cell r="B1106">
            <v>2.3273600000000001</v>
          </cell>
          <cell r="C1106">
            <v>3.21543</v>
          </cell>
          <cell r="D1106">
            <v>0.88807999999999998</v>
          </cell>
          <cell r="E1106">
            <v>-55.847880000000004</v>
          </cell>
          <cell r="F1106">
            <v>-49.597279999999998</v>
          </cell>
        </row>
        <row r="1107">
          <cell r="A1107" t="str">
            <v>AA or PS</v>
          </cell>
          <cell r="B1107">
            <v>8.5845099999999999</v>
          </cell>
          <cell r="C1107">
            <v>5.7341899999999999</v>
          </cell>
          <cell r="D1107">
            <v>-2.85032</v>
          </cell>
          <cell r="E1107">
            <v>19.319520000000001</v>
          </cell>
          <cell r="F1107">
            <v>-55.066809999999997</v>
          </cell>
        </row>
        <row r="1108">
          <cell r="A1108" t="str">
            <v>BA or MA+</v>
          </cell>
          <cell r="B1108">
            <v>22.815719999999999</v>
          </cell>
          <cell r="C1108">
            <v>27.599139999999998</v>
          </cell>
          <cell r="D1108">
            <v>4.7834199999999996</v>
          </cell>
          <cell r="E1108">
            <v>95.613860000000003</v>
          </cell>
          <cell r="F1108">
            <v>457.36155000000002</v>
          </cell>
        </row>
        <row r="1109">
          <cell r="A1109" t="str">
            <v>Disabled</v>
          </cell>
          <cell r="B1109">
            <v>0.45283000000000001</v>
          </cell>
          <cell r="C1109">
            <v>0.46392</v>
          </cell>
          <cell r="D1109">
            <v>1.1089999999999999E-2</v>
          </cell>
          <cell r="E1109">
            <v>-32.616500000000002</v>
          </cell>
          <cell r="F1109">
            <v>-0.36163000000000001</v>
          </cell>
        </row>
        <row r="1110">
          <cell r="A1110" t="str">
            <v>Veterans</v>
          </cell>
          <cell r="B1110">
            <v>2.33962</v>
          </cell>
          <cell r="C1110">
            <v>2.7835100000000002</v>
          </cell>
          <cell r="D1110">
            <v>0.44388</v>
          </cell>
          <cell r="E1110">
            <v>-7.5927899999999999</v>
          </cell>
          <cell r="F1110">
            <v>-3.3702999999999999</v>
          </cell>
        </row>
        <row r="1111">
          <cell r="A1111" t="str">
            <v>Wage Before Participation</v>
          </cell>
          <cell r="B1111">
            <v>82.754720000000006</v>
          </cell>
          <cell r="C1111">
            <v>85.771280000000004</v>
          </cell>
          <cell r="D1111">
            <v>3.0165600000000001</v>
          </cell>
          <cell r="E1111">
            <v>34.397300000000001</v>
          </cell>
          <cell r="F1111">
            <v>103.76148999999999</v>
          </cell>
        </row>
        <row r="1112">
          <cell r="A1112" t="str">
            <v>Coenrolled in WP</v>
          </cell>
          <cell r="B1112">
            <v>86.754720000000006</v>
          </cell>
          <cell r="C1112">
            <v>88.50515</v>
          </cell>
          <cell r="D1112">
            <v>1.75044</v>
          </cell>
          <cell r="E1112">
            <v>5.9249900000000002</v>
          </cell>
          <cell r="F1112">
            <v>10.37133</v>
          </cell>
        </row>
        <row r="1113">
          <cell r="A1113" t="str">
            <v>Limited English</v>
          </cell>
          <cell r="B1113">
            <v>0.11446000000000001</v>
          </cell>
          <cell r="C1113">
            <v>0.16077</v>
          </cell>
          <cell r="D1113">
            <v>4.6309999999999997E-2</v>
          </cell>
          <cell r="E1113">
            <v>-53.141570000000002</v>
          </cell>
          <cell r="F1113">
            <v>-2.4610699999999999</v>
          </cell>
        </row>
        <row r="1114">
          <cell r="A1114" t="str">
            <v>Single Parent</v>
          </cell>
          <cell r="B1114">
            <v>3.4719600000000002</v>
          </cell>
          <cell r="C1114">
            <v>3.2690199999999998</v>
          </cell>
          <cell r="D1114">
            <v>-0.20293</v>
          </cell>
          <cell r="E1114">
            <v>3.2219799999999998</v>
          </cell>
          <cell r="F1114">
            <v>-0.65383999999999998</v>
          </cell>
        </row>
        <row r="1115">
          <cell r="A1115" t="str">
            <v>Low Income</v>
          </cell>
          <cell r="B1115">
            <v>20.717279999999999</v>
          </cell>
          <cell r="C1115">
            <v>22.668810000000001</v>
          </cell>
          <cell r="D1115">
            <v>1.95153</v>
          </cell>
          <cell r="E1115">
            <v>-18.606269999999999</v>
          </cell>
          <cell r="F1115">
            <v>-36.310630000000003</v>
          </cell>
        </row>
        <row r="1116">
          <cell r="A1116" t="str">
            <v>Homeless</v>
          </cell>
          <cell r="B1116">
            <v>0.34338000000000002</v>
          </cell>
          <cell r="C1116">
            <v>0.10718</v>
          </cell>
          <cell r="D1116">
            <v>-0.23619999999999999</v>
          </cell>
          <cell r="E1116">
            <v>-20.807400000000001</v>
          </cell>
          <cell r="F1116">
            <v>4.9146900000000002</v>
          </cell>
        </row>
        <row r="1117">
          <cell r="A1117" t="str">
            <v>Offender</v>
          </cell>
          <cell r="B1117">
            <v>0.83936999999999995</v>
          </cell>
          <cell r="C1117">
            <v>1.50054</v>
          </cell>
          <cell r="D1117">
            <v>0.66115999999999997</v>
          </cell>
          <cell r="E1117">
            <v>-7.19658</v>
          </cell>
          <cell r="F1117">
            <v>-4.7581100000000003</v>
          </cell>
        </row>
        <row r="1118">
          <cell r="A1118" t="str">
            <v>UI Claimant</v>
          </cell>
          <cell r="B1118">
            <v>5.3796299999999997</v>
          </cell>
          <cell r="C1118">
            <v>4.2336499999999999</v>
          </cell>
          <cell r="D1118">
            <v>-1.1459699999999999</v>
          </cell>
          <cell r="E1118">
            <v>-14.54753</v>
          </cell>
          <cell r="F1118">
            <v>16.671050000000001</v>
          </cell>
        </row>
        <row r="1119">
          <cell r="A1119" t="str">
            <v>Unemployment Rate</v>
          </cell>
          <cell r="B1119">
            <v>7.8417000000000003</v>
          </cell>
          <cell r="C1119">
            <v>6.875</v>
          </cell>
          <cell r="D1119">
            <v>-0.9667</v>
          </cell>
          <cell r="E1119">
            <v>-68.726799999999997</v>
          </cell>
          <cell r="F1119">
            <v>66.438199999999995</v>
          </cell>
        </row>
        <row r="1121">
          <cell r="A1121" t="str">
            <v xml:space="preserve">New York            </v>
          </cell>
        </row>
        <row r="1122">
          <cell r="A1122" t="str">
            <v>Measure</v>
          </cell>
          <cell r="B1122" t="str">
            <v>Six_Months_Average_Earnings</v>
          </cell>
          <cell r="C1122" t="str">
            <v>Year</v>
          </cell>
        </row>
        <row r="1123">
          <cell r="A1123" t="str">
            <v>State Fips Code</v>
          </cell>
          <cell r="B1123">
            <v>36</v>
          </cell>
          <cell r="C1123">
            <v>2011</v>
          </cell>
        </row>
        <row r="1124">
          <cell r="A1124" t="str">
            <v>Actual Outcome</v>
          </cell>
          <cell r="B1124">
            <v>13556</v>
          </cell>
          <cell r="C1124">
            <v>2011</v>
          </cell>
        </row>
        <row r="1125">
          <cell r="A1125" t="str">
            <v>Total Adjustment</v>
          </cell>
          <cell r="B1125">
            <v>-3.6</v>
          </cell>
          <cell r="C1125">
            <v>2013</v>
          </cell>
        </row>
        <row r="1126">
          <cell r="A1126" t="str">
            <v>Target</v>
          </cell>
          <cell r="B1126">
            <v>14094.7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45.81456</v>
          </cell>
          <cell r="C1129">
            <v>47.628410000000002</v>
          </cell>
          <cell r="D1129">
            <v>1.81385</v>
          </cell>
          <cell r="E1129">
            <v>-11.69441</v>
          </cell>
          <cell r="F1129">
            <v>-21.211950000000002</v>
          </cell>
        </row>
        <row r="1130">
          <cell r="A1130" t="str">
            <v>Age 26-35</v>
          </cell>
          <cell r="B1130">
            <v>24.809170000000002</v>
          </cell>
          <cell r="C1130">
            <v>25.774930000000001</v>
          </cell>
          <cell r="D1130">
            <v>0.96577000000000002</v>
          </cell>
          <cell r="E1130">
            <v>33.819070000000004</v>
          </cell>
          <cell r="F1130">
            <v>32.661369999999998</v>
          </cell>
        </row>
        <row r="1131">
          <cell r="A1131" t="str">
            <v>Age 36-45</v>
          </cell>
          <cell r="B1131">
            <v>20.571870000000001</v>
          </cell>
          <cell r="C1131">
            <v>18.636749999999999</v>
          </cell>
          <cell r="D1131">
            <v>-1.9351100000000001</v>
          </cell>
          <cell r="E1131">
            <v>22.91366</v>
          </cell>
          <cell r="F1131">
            <v>-44.340510000000002</v>
          </cell>
        </row>
        <row r="1132">
          <cell r="A1132" t="str">
            <v>Age 46-55</v>
          </cell>
          <cell r="B1132">
            <v>19.41836</v>
          </cell>
          <cell r="C1132">
            <v>18.629000000000001</v>
          </cell>
          <cell r="D1132">
            <v>-0.78935999999999995</v>
          </cell>
          <cell r="E1132">
            <v>22.206219999999998</v>
          </cell>
          <cell r="F1132">
            <v>-17.528659999999999</v>
          </cell>
        </row>
        <row r="1133">
          <cell r="A1133" t="str">
            <v>Age 56-65</v>
          </cell>
          <cell r="B1133">
            <v>9.6677599999999995</v>
          </cell>
          <cell r="C1133">
            <v>9.4882600000000004</v>
          </cell>
          <cell r="D1133">
            <v>-0.17949999999999999</v>
          </cell>
          <cell r="E1133">
            <v>18.176159999999999</v>
          </cell>
          <cell r="F1133">
            <v>-3.2625799999999998</v>
          </cell>
        </row>
        <row r="1134">
          <cell r="A1134" t="str">
            <v>Age 66+</v>
          </cell>
          <cell r="B1134">
            <v>2.1586599999999998</v>
          </cell>
          <cell r="C1134">
            <v>2.1838799999999998</v>
          </cell>
          <cell r="D1134">
            <v>2.5219999999999999E-2</v>
          </cell>
          <cell r="E1134">
            <v>-54.411020000000001</v>
          </cell>
          <cell r="F1134">
            <v>-1.37216</v>
          </cell>
        </row>
        <row r="1135">
          <cell r="A1135" t="str">
            <v>Hispanic</v>
          </cell>
          <cell r="B1135">
            <v>16.229690000000002</v>
          </cell>
          <cell r="C1135">
            <v>17.144939999999998</v>
          </cell>
          <cell r="D1135">
            <v>0.91525000000000001</v>
          </cell>
          <cell r="E1135">
            <v>11.1523</v>
          </cell>
          <cell r="F1135">
            <v>10.20717</v>
          </cell>
        </row>
        <row r="1136">
          <cell r="A1136" t="str">
            <v>Asian</v>
          </cell>
          <cell r="B1136">
            <v>3.1378699999999999</v>
          </cell>
          <cell r="C1136">
            <v>3.1284299999999998</v>
          </cell>
          <cell r="D1136">
            <v>-9.4299999999999991E-3</v>
          </cell>
          <cell r="E1136">
            <v>86.968190000000007</v>
          </cell>
          <cell r="F1136">
            <v>-0.82035000000000002</v>
          </cell>
        </row>
        <row r="1137">
          <cell r="A1137" t="str">
            <v>African American</v>
          </cell>
          <cell r="B1137">
            <v>25.645949999999999</v>
          </cell>
          <cell r="C1137">
            <v>28.904150000000001</v>
          </cell>
          <cell r="D1137">
            <v>3.2581899999999999</v>
          </cell>
          <cell r="E1137">
            <v>-18.766159999999999</v>
          </cell>
          <cell r="F1137">
            <v>-61.14378</v>
          </cell>
        </row>
        <row r="1138">
          <cell r="A1138" t="str">
            <v>Native Hawaiian or Pacific Islander</v>
          </cell>
          <cell r="B1138">
            <v>0.16439000000000001</v>
          </cell>
          <cell r="C1138">
            <v>0.17154</v>
          </cell>
          <cell r="D1138">
            <v>7.1500000000000001E-3</v>
          </cell>
          <cell r="E1138">
            <v>-25.073509999999999</v>
          </cell>
          <cell r="F1138">
            <v>-0.17932000000000001</v>
          </cell>
        </row>
        <row r="1139">
          <cell r="A1139" t="str">
            <v>American Indian or Alaska Native</v>
          </cell>
          <cell r="B1139">
            <v>0.48213</v>
          </cell>
          <cell r="C1139">
            <v>0.48777999999999999</v>
          </cell>
          <cell r="D1139">
            <v>5.6499999999999996E-3</v>
          </cell>
          <cell r="E1139">
            <v>-10.92794</v>
          </cell>
          <cell r="F1139">
            <v>-6.1719999999999997E-2</v>
          </cell>
        </row>
        <row r="1140">
          <cell r="A1140" t="str">
            <v>Multiple Races</v>
          </cell>
          <cell r="B1140">
            <v>2.1819700000000002</v>
          </cell>
          <cell r="C1140">
            <v>2.3038599999999998</v>
          </cell>
          <cell r="D1140">
            <v>0.12189</v>
          </cell>
          <cell r="E1140">
            <v>-26.682600000000001</v>
          </cell>
          <cell r="F1140">
            <v>-3.2523200000000001</v>
          </cell>
        </row>
        <row r="1141">
          <cell r="A1141" t="str">
            <v>Highschool Dropout</v>
          </cell>
          <cell r="B1141">
            <v>13.547470000000001</v>
          </cell>
          <cell r="C1141">
            <v>13.01092</v>
          </cell>
          <cell r="D1141">
            <v>-0.53654000000000002</v>
          </cell>
          <cell r="E1141">
            <v>-55.847880000000004</v>
          </cell>
          <cell r="F1141">
            <v>29.964839999999999</v>
          </cell>
        </row>
        <row r="1142">
          <cell r="A1142" t="str">
            <v>AA or PS</v>
          </cell>
          <cell r="B1142">
            <v>12.151289999999999</v>
          </cell>
          <cell r="C1142">
            <v>11.714370000000001</v>
          </cell>
          <cell r="D1142">
            <v>-0.43691999999999998</v>
          </cell>
          <cell r="E1142">
            <v>19.319520000000001</v>
          </cell>
          <cell r="F1142">
            <v>-8.4410699999999999</v>
          </cell>
        </row>
        <row r="1143">
          <cell r="A1143" t="str">
            <v>BA or MA+</v>
          </cell>
          <cell r="B1143">
            <v>18.414110000000001</v>
          </cell>
          <cell r="C1143">
            <v>18.739529999999998</v>
          </cell>
          <cell r="D1143">
            <v>0.32541999999999999</v>
          </cell>
          <cell r="E1143">
            <v>95.613860000000003</v>
          </cell>
          <cell r="F1143">
            <v>31.114850000000001</v>
          </cell>
        </row>
        <row r="1144">
          <cell r="A1144" t="str">
            <v>Disabled</v>
          </cell>
          <cell r="B1144">
            <v>6.4787499999999998</v>
          </cell>
          <cell r="C1144">
            <v>6.4151100000000003</v>
          </cell>
          <cell r="D1144">
            <v>-6.3640000000000002E-2</v>
          </cell>
          <cell r="E1144">
            <v>-32.616500000000002</v>
          </cell>
          <cell r="F1144">
            <v>2.0756700000000001</v>
          </cell>
        </row>
        <row r="1145">
          <cell r="A1145" t="str">
            <v>Veterans</v>
          </cell>
          <cell r="B1145">
            <v>7.61815</v>
          </cell>
          <cell r="C1145">
            <v>6.7271299999999998</v>
          </cell>
          <cell r="D1145">
            <v>-0.89102000000000003</v>
          </cell>
          <cell r="E1145">
            <v>-7.5927899999999999</v>
          </cell>
          <cell r="F1145">
            <v>6.7652999999999999</v>
          </cell>
        </row>
        <row r="1146">
          <cell r="A1146" t="str">
            <v>Wage Before Participation</v>
          </cell>
          <cell r="B1146">
            <v>62.853529999999999</v>
          </cell>
          <cell r="C1146">
            <v>64.266469999999998</v>
          </cell>
          <cell r="D1146">
            <v>1.4129400000000001</v>
          </cell>
          <cell r="E1146">
            <v>34.397300000000001</v>
          </cell>
          <cell r="F1146">
            <v>48.601149999999997</v>
          </cell>
        </row>
        <row r="1147">
          <cell r="A1147" t="str">
            <v>Coenrolled in WP</v>
          </cell>
          <cell r="B1147">
            <v>96.830169999999995</v>
          </cell>
          <cell r="C1147">
            <v>98.396090000000001</v>
          </cell>
          <cell r="D1147">
            <v>1.56592</v>
          </cell>
          <cell r="E1147">
            <v>5.9249900000000002</v>
          </cell>
          <cell r="F1147">
            <v>9.27806</v>
          </cell>
        </row>
        <row r="1148">
          <cell r="A1148" t="str">
            <v>Limited English</v>
          </cell>
          <cell r="B1148">
            <v>0.82064999999999999</v>
          </cell>
          <cell r="C1148">
            <v>0.72929999999999995</v>
          </cell>
          <cell r="D1148">
            <v>-9.1350000000000001E-2</v>
          </cell>
          <cell r="E1148">
            <v>-53.141570000000002</v>
          </cell>
          <cell r="F1148">
            <v>4.8545299999999996</v>
          </cell>
        </row>
        <row r="1149">
          <cell r="A1149" t="str">
            <v>Single Parent</v>
          </cell>
          <cell r="B1149">
            <v>1.23898</v>
          </cell>
          <cell r="C1149">
            <v>1.9534499999999999</v>
          </cell>
          <cell r="D1149">
            <v>0.71448</v>
          </cell>
          <cell r="E1149">
            <v>3.2219799999999998</v>
          </cell>
          <cell r="F1149">
            <v>2.3020299999999998</v>
          </cell>
        </row>
        <row r="1150">
          <cell r="A1150" t="str">
            <v>Low Income</v>
          </cell>
          <cell r="B1150">
            <v>20.570989999999998</v>
          </cell>
          <cell r="C1150">
            <v>19.467549999999999</v>
          </cell>
          <cell r="D1150">
            <v>-1.10344</v>
          </cell>
          <cell r="E1150">
            <v>-18.606269999999999</v>
          </cell>
          <cell r="F1150">
            <v>20.530909999999999</v>
          </cell>
        </row>
        <row r="1151">
          <cell r="A1151" t="str">
            <v>Homeless</v>
          </cell>
          <cell r="B1151">
            <v>0.25312000000000001</v>
          </cell>
          <cell r="C1151">
            <v>0.21177000000000001</v>
          </cell>
          <cell r="D1151">
            <v>-4.1360000000000001E-2</v>
          </cell>
          <cell r="E1151">
            <v>-20.807400000000001</v>
          </cell>
          <cell r="F1151">
            <v>0.86051</v>
          </cell>
        </row>
        <row r="1152">
          <cell r="A1152" t="str">
            <v>Offender</v>
          </cell>
          <cell r="B1152">
            <v>1.95705</v>
          </cell>
          <cell r="C1152">
            <v>1.21767</v>
          </cell>
          <cell r="D1152">
            <v>-0.73938000000000004</v>
          </cell>
          <cell r="E1152">
            <v>-7.19658</v>
          </cell>
          <cell r="F1152">
            <v>5.3210199999999999</v>
          </cell>
        </row>
        <row r="1153">
          <cell r="A1153" t="str">
            <v>UI Claimant</v>
          </cell>
          <cell r="B1153">
            <v>52.715089999999996</v>
          </cell>
          <cell r="C1153">
            <v>55.594569999999997</v>
          </cell>
          <cell r="D1153">
            <v>2.87948</v>
          </cell>
          <cell r="E1153">
            <v>-14.54753</v>
          </cell>
          <cell r="F1153">
            <v>-41.88937</v>
          </cell>
        </row>
        <row r="1154">
          <cell r="A1154" t="str">
            <v>Unemployment Rate</v>
          </cell>
          <cell r="B1154">
            <v>8.4332999999999991</v>
          </cell>
          <cell r="C1154">
            <v>8.5</v>
          </cell>
          <cell r="D1154">
            <v>6.6699999999999995E-2</v>
          </cell>
          <cell r="E1154">
            <v>-68.726799999999997</v>
          </cell>
          <cell r="F1154">
            <v>-4.5840800000000002</v>
          </cell>
        </row>
        <row r="1156">
          <cell r="A1156" t="str">
            <v xml:space="preserve">North Carolina      </v>
          </cell>
        </row>
        <row r="1157">
          <cell r="A1157" t="str">
            <v>Measure</v>
          </cell>
          <cell r="B1157" t="str">
            <v>Six_Months_Average_Earnings</v>
          </cell>
          <cell r="C1157" t="str">
            <v>Year</v>
          </cell>
        </row>
        <row r="1158">
          <cell r="A1158" t="str">
            <v>State Fips Code</v>
          </cell>
          <cell r="B1158">
            <v>37</v>
          </cell>
          <cell r="C1158">
            <v>2011</v>
          </cell>
        </row>
        <row r="1159">
          <cell r="A1159" t="str">
            <v>Actual Outcome</v>
          </cell>
          <cell r="B1159">
            <v>11014</v>
          </cell>
          <cell r="C1159">
            <v>2011</v>
          </cell>
        </row>
        <row r="1160">
          <cell r="A1160" t="str">
            <v>Total Adjustment</v>
          </cell>
          <cell r="B1160">
            <v>621.20000000000005</v>
          </cell>
          <cell r="C1160">
            <v>2013</v>
          </cell>
        </row>
        <row r="1161">
          <cell r="A1161" t="str">
            <v>Target</v>
          </cell>
          <cell r="B1161">
            <v>12075.7</v>
          </cell>
          <cell r="C1161">
            <v>2013</v>
          </cell>
        </row>
        <row r="1163">
          <cell r="A1163" t="str">
            <v>Variables</v>
          </cell>
          <cell r="B1163" t="str">
            <v>Base_Year</v>
          </cell>
          <cell r="C1163" t="str">
            <v>Current_Values</v>
          </cell>
          <cell r="D1163" t="str">
            <v>Difference</v>
          </cell>
          <cell r="E1163" t="str">
            <v>Weights</v>
          </cell>
          <cell r="F1163" t="str">
            <v>Effect_Per_Factor</v>
          </cell>
        </row>
        <row r="1164">
          <cell r="A1164" t="str">
            <v>Female</v>
          </cell>
          <cell r="B1164">
            <v>69.34348</v>
          </cell>
          <cell r="C1164">
            <v>67.487679999999997</v>
          </cell>
          <cell r="D1164">
            <v>-1.8557999999999999</v>
          </cell>
          <cell r="E1164">
            <v>-11.69441</v>
          </cell>
          <cell r="F1164">
            <v>21.702449999999999</v>
          </cell>
        </row>
        <row r="1165">
          <cell r="A1165" t="str">
            <v>Age 26-35</v>
          </cell>
          <cell r="B1165">
            <v>30.333020000000001</v>
          </cell>
          <cell r="C1165">
            <v>29.39245</v>
          </cell>
          <cell r="D1165">
            <v>-0.94057000000000002</v>
          </cell>
          <cell r="E1165">
            <v>33.819070000000004</v>
          </cell>
          <cell r="F1165">
            <v>-31.809190000000001</v>
          </cell>
        </row>
        <row r="1166">
          <cell r="A1166" t="str">
            <v>Age 36-45</v>
          </cell>
          <cell r="B1166">
            <v>21.63654</v>
          </cell>
          <cell r="C1166">
            <v>23.44828</v>
          </cell>
          <cell r="D1166">
            <v>1.8117399999999999</v>
          </cell>
          <cell r="E1166">
            <v>22.91366</v>
          </cell>
          <cell r="F1166">
            <v>41.513570000000001</v>
          </cell>
        </row>
        <row r="1167">
          <cell r="A1167" t="str">
            <v>Age 46-55</v>
          </cell>
          <cell r="B1167">
            <v>13.967650000000001</v>
          </cell>
          <cell r="C1167">
            <v>15.59934</v>
          </cell>
          <cell r="D1167">
            <v>1.6316900000000001</v>
          </cell>
          <cell r="E1167">
            <v>22.206219999999998</v>
          </cell>
          <cell r="F1167">
            <v>36.233730000000001</v>
          </cell>
        </row>
        <row r="1168">
          <cell r="A1168" t="str">
            <v>Age 56-65</v>
          </cell>
          <cell r="B1168">
            <v>3.8820199999999998</v>
          </cell>
          <cell r="C1168">
            <v>4.30213</v>
          </cell>
          <cell r="D1168">
            <v>0.42013</v>
          </cell>
          <cell r="E1168">
            <v>18.176159999999999</v>
          </cell>
          <cell r="F1168">
            <v>7.63612</v>
          </cell>
        </row>
        <row r="1169">
          <cell r="A1169" t="str">
            <v>Age 66+</v>
          </cell>
          <cell r="B1169">
            <v>0.22835</v>
          </cell>
          <cell r="C1169">
            <v>0.29557</v>
          </cell>
          <cell r="D1169">
            <v>6.7210000000000006E-2</v>
          </cell>
          <cell r="E1169">
            <v>-54.411020000000001</v>
          </cell>
          <cell r="F1169">
            <v>-3.6570999999999998</v>
          </cell>
        </row>
        <row r="1170">
          <cell r="A1170" t="str">
            <v>Hispanic</v>
          </cell>
          <cell r="B1170">
            <v>3.0660799999999999</v>
          </cell>
          <cell r="C1170">
            <v>2.72668</v>
          </cell>
          <cell r="D1170">
            <v>-0.33940999999999999</v>
          </cell>
          <cell r="E1170">
            <v>11.1523</v>
          </cell>
          <cell r="F1170">
            <v>-3.7851699999999999</v>
          </cell>
        </row>
        <row r="1171">
          <cell r="A1171" t="str">
            <v>Asian</v>
          </cell>
          <cell r="B1171">
            <v>0.41897000000000001</v>
          </cell>
          <cell r="C1171">
            <v>0.68988000000000005</v>
          </cell>
          <cell r="D1171">
            <v>0.27090999999999998</v>
          </cell>
          <cell r="E1171">
            <v>86.968190000000007</v>
          </cell>
          <cell r="F1171">
            <v>23.560890000000001</v>
          </cell>
        </row>
        <row r="1172">
          <cell r="A1172" t="str">
            <v>African American</v>
          </cell>
          <cell r="B1172">
            <v>49.457250000000002</v>
          </cell>
          <cell r="C1172">
            <v>48.620240000000003</v>
          </cell>
          <cell r="D1172">
            <v>-0.83701000000000003</v>
          </cell>
          <cell r="E1172">
            <v>-18.766159999999999</v>
          </cell>
          <cell r="F1172">
            <v>15.707459999999999</v>
          </cell>
        </row>
        <row r="1173">
          <cell r="A1173" t="str">
            <v>Native Hawaiian or Pacific Islander</v>
          </cell>
          <cell r="B1173">
            <v>7.6179999999999998E-2</v>
          </cell>
          <cell r="C1173">
            <v>6.5699999999999995E-2</v>
          </cell>
          <cell r="D1173">
            <v>-1.047E-2</v>
          </cell>
          <cell r="E1173">
            <v>-25.073509999999999</v>
          </cell>
          <cell r="F1173">
            <v>0.26258999999999999</v>
          </cell>
        </row>
        <row r="1174">
          <cell r="A1174" t="str">
            <v>American Indian or Alaska Native</v>
          </cell>
          <cell r="B1174">
            <v>2.2852800000000002</v>
          </cell>
          <cell r="C1174">
            <v>3.4494099999999999</v>
          </cell>
          <cell r="D1174">
            <v>1.1641300000000001</v>
          </cell>
          <cell r="E1174">
            <v>-10.92794</v>
          </cell>
          <cell r="F1174">
            <v>-12.721539999999999</v>
          </cell>
        </row>
        <row r="1175">
          <cell r="A1175" t="str">
            <v>Multiple Races</v>
          </cell>
          <cell r="B1175">
            <v>0.66654000000000002</v>
          </cell>
          <cell r="C1175">
            <v>0.91983999999999999</v>
          </cell>
          <cell r="D1175">
            <v>0.25330000000000003</v>
          </cell>
          <cell r="E1175">
            <v>-26.682600000000001</v>
          </cell>
          <cell r="F1175">
            <v>-6.7587700000000002</v>
          </cell>
        </row>
        <row r="1176">
          <cell r="A1176" t="str">
            <v>Highschool Dropout</v>
          </cell>
          <cell r="B1176">
            <v>7.7830599999999999</v>
          </cell>
          <cell r="C1176">
            <v>4.7290599999999996</v>
          </cell>
          <cell r="D1176">
            <v>-3.0539999999999998</v>
          </cell>
          <cell r="E1176">
            <v>-55.847880000000004</v>
          </cell>
          <cell r="F1176">
            <v>170.55941000000001</v>
          </cell>
        </row>
        <row r="1177">
          <cell r="A1177" t="str">
            <v>AA or PS</v>
          </cell>
          <cell r="B1177">
            <v>5.1189299999999998</v>
          </cell>
          <cell r="C1177">
            <v>6.5353000000000003</v>
          </cell>
          <cell r="D1177">
            <v>1.4163699999999999</v>
          </cell>
          <cell r="E1177">
            <v>19.319520000000001</v>
          </cell>
          <cell r="F1177">
            <v>27.363579999999999</v>
          </cell>
        </row>
        <row r="1178">
          <cell r="A1178" t="str">
            <v>BA or MA+</v>
          </cell>
          <cell r="B1178">
            <v>4.3767800000000001</v>
          </cell>
          <cell r="C1178">
            <v>8.5057500000000008</v>
          </cell>
          <cell r="D1178">
            <v>4.1289600000000002</v>
          </cell>
          <cell r="E1178">
            <v>95.613860000000003</v>
          </cell>
          <cell r="F1178">
            <v>394.78608000000003</v>
          </cell>
        </row>
        <row r="1179">
          <cell r="A1179" t="str">
            <v>Disabled</v>
          </cell>
          <cell r="B1179">
            <v>3.9493900000000002</v>
          </cell>
          <cell r="C1179">
            <v>3.7380100000000001</v>
          </cell>
          <cell r="D1179">
            <v>-0.21138000000000001</v>
          </cell>
          <cell r="E1179">
            <v>-32.616500000000002</v>
          </cell>
          <cell r="F1179">
            <v>6.8944099999999997</v>
          </cell>
        </row>
        <row r="1180">
          <cell r="A1180" t="str">
            <v>Veterans</v>
          </cell>
          <cell r="B1180">
            <v>5.4995200000000004</v>
          </cell>
          <cell r="C1180">
            <v>6.6009900000000004</v>
          </cell>
          <cell r="D1180">
            <v>1.1014600000000001</v>
          </cell>
          <cell r="E1180">
            <v>-7.5927899999999999</v>
          </cell>
          <cell r="F1180">
            <v>-8.3631600000000006</v>
          </cell>
        </row>
        <row r="1181">
          <cell r="A1181" t="str">
            <v>Wage Before Participation</v>
          </cell>
          <cell r="B1181">
            <v>49.324449999999999</v>
          </cell>
          <cell r="C1181">
            <v>47.272730000000003</v>
          </cell>
          <cell r="D1181">
            <v>-2.0517300000000001</v>
          </cell>
          <cell r="E1181">
            <v>34.397300000000001</v>
          </cell>
          <cell r="F1181">
            <v>-70.573809999999995</v>
          </cell>
        </row>
        <row r="1182">
          <cell r="A1182" t="str">
            <v>Coenrolled in WP</v>
          </cell>
          <cell r="B1182">
            <v>6.8315900000000003</v>
          </cell>
          <cell r="C1182">
            <v>10.21346</v>
          </cell>
          <cell r="D1182">
            <v>3.3818800000000002</v>
          </cell>
          <cell r="E1182">
            <v>5.9249900000000002</v>
          </cell>
          <cell r="F1182">
            <v>20.037579999999998</v>
          </cell>
        </row>
        <row r="1183">
          <cell r="A1183" t="str">
            <v>Limited English</v>
          </cell>
          <cell r="B1183">
            <v>1.2178899999999999</v>
          </cell>
          <cell r="C1183">
            <v>1.0508999999999999</v>
          </cell>
          <cell r="D1183">
            <v>-0.16697999999999999</v>
          </cell>
          <cell r="E1183">
            <v>-53.141570000000002</v>
          </cell>
          <cell r="F1183">
            <v>8.8738200000000003</v>
          </cell>
        </row>
        <row r="1184">
          <cell r="A1184" t="str">
            <v>Single Parent</v>
          </cell>
          <cell r="B1184">
            <v>35.5471</v>
          </cell>
          <cell r="C1184">
            <v>36.354680000000002</v>
          </cell>
          <cell r="D1184">
            <v>0.80757999999999996</v>
          </cell>
          <cell r="E1184">
            <v>3.2219799999999998</v>
          </cell>
          <cell r="F1184">
            <v>2.6020099999999999</v>
          </cell>
        </row>
        <row r="1185">
          <cell r="A1185" t="str">
            <v>Low Income</v>
          </cell>
          <cell r="B1185">
            <v>78.991439999999997</v>
          </cell>
          <cell r="C1185">
            <v>80.229889999999997</v>
          </cell>
          <cell r="D1185">
            <v>1.2384500000000001</v>
          </cell>
          <cell r="E1185">
            <v>-18.606269999999999</v>
          </cell>
          <cell r="F1185">
            <v>-23.042899999999999</v>
          </cell>
        </row>
        <row r="1186">
          <cell r="A1186" t="str">
            <v>Homeless</v>
          </cell>
          <cell r="B1186">
            <v>1.14177</v>
          </cell>
          <cell r="C1186">
            <v>1.1822699999999999</v>
          </cell>
          <cell r="D1186">
            <v>4.0500000000000001E-2</v>
          </cell>
          <cell r="E1186">
            <v>-20.807400000000001</v>
          </cell>
          <cell r="F1186">
            <v>-0.84262000000000004</v>
          </cell>
        </row>
        <row r="1187">
          <cell r="A1187" t="str">
            <v>Offender</v>
          </cell>
          <cell r="B1187">
            <v>12.559469999999999</v>
          </cell>
          <cell r="C1187">
            <v>13.169129999999999</v>
          </cell>
          <cell r="D1187">
            <v>0.60965999999999998</v>
          </cell>
          <cell r="E1187">
            <v>-7.19658</v>
          </cell>
          <cell r="F1187">
            <v>-4.3874899999999997</v>
          </cell>
        </row>
        <row r="1188">
          <cell r="A1188" t="str">
            <v>UI Claimant</v>
          </cell>
          <cell r="B1188">
            <v>24.81446</v>
          </cell>
          <cell r="C1188">
            <v>29.129719999999999</v>
          </cell>
          <cell r="D1188">
            <v>4.3152600000000003</v>
          </cell>
          <cell r="E1188">
            <v>-14.54753</v>
          </cell>
          <cell r="F1188">
            <v>-62.776359999999997</v>
          </cell>
        </row>
        <row r="1189">
          <cell r="A1189" t="str">
            <v>Unemployment Rate</v>
          </cell>
          <cell r="B1189">
            <v>10.533300000000001</v>
          </cell>
          <cell r="C1189">
            <v>9.4832999999999998</v>
          </cell>
          <cell r="D1189">
            <v>-1.05</v>
          </cell>
          <cell r="E1189">
            <v>-68.726799999999997</v>
          </cell>
          <cell r="F1189">
            <v>72.163139999999999</v>
          </cell>
        </row>
        <row r="1191">
          <cell r="A1191" t="str">
            <v xml:space="preserve">North Dakota        </v>
          </cell>
        </row>
        <row r="1192">
          <cell r="A1192" t="str">
            <v>Measure</v>
          </cell>
          <cell r="B1192" t="str">
            <v>Six_Months_Average_Earnings</v>
          </cell>
          <cell r="C1192" t="str">
            <v>Year</v>
          </cell>
        </row>
        <row r="1193">
          <cell r="A1193" t="str">
            <v>State Fips Code</v>
          </cell>
          <cell r="B1193">
            <v>38</v>
          </cell>
          <cell r="C1193">
            <v>2011</v>
          </cell>
        </row>
        <row r="1194">
          <cell r="A1194" t="str">
            <v>Actual Outcome</v>
          </cell>
          <cell r="B1194">
            <v>12078</v>
          </cell>
          <cell r="C1194">
            <v>2011</v>
          </cell>
        </row>
        <row r="1195">
          <cell r="A1195" t="str">
            <v>Total Adjustment</v>
          </cell>
          <cell r="B1195">
            <v>-431.9</v>
          </cell>
          <cell r="C1195">
            <v>2013</v>
          </cell>
        </row>
        <row r="1196">
          <cell r="A1196" t="str">
            <v>Target</v>
          </cell>
          <cell r="B1196">
            <v>12129.2</v>
          </cell>
          <cell r="C1196">
            <v>2013</v>
          </cell>
        </row>
        <row r="1198">
          <cell r="A1198" t="str">
            <v>Variables</v>
          </cell>
          <cell r="B1198" t="str">
            <v>Base_Year</v>
          </cell>
          <cell r="C1198" t="str">
            <v>Current_Values</v>
          </cell>
          <cell r="D1198" t="str">
            <v>Difference</v>
          </cell>
          <cell r="E1198" t="str">
            <v>Weights</v>
          </cell>
          <cell r="F1198" t="str">
            <v>Effect_Per_Factor</v>
          </cell>
        </row>
        <row r="1199">
          <cell r="A1199" t="str">
            <v>Female</v>
          </cell>
          <cell r="B1199">
            <v>45.598590000000002</v>
          </cell>
          <cell r="C1199">
            <v>54.497349999999997</v>
          </cell>
          <cell r="D1199">
            <v>8.8987599999999993</v>
          </cell>
          <cell r="E1199">
            <v>-11.69441</v>
          </cell>
          <cell r="F1199">
            <v>-104.06574000000001</v>
          </cell>
        </row>
        <row r="1200">
          <cell r="A1200" t="str">
            <v>Age 26-35</v>
          </cell>
          <cell r="B1200">
            <v>32.746479999999998</v>
          </cell>
          <cell r="C1200">
            <v>31.746030000000001</v>
          </cell>
          <cell r="D1200">
            <v>-1.0004500000000001</v>
          </cell>
          <cell r="E1200">
            <v>33.819070000000004</v>
          </cell>
          <cell r="F1200">
            <v>-33.834200000000003</v>
          </cell>
        </row>
        <row r="1201">
          <cell r="A1201" t="str">
            <v>Age 36-45</v>
          </cell>
          <cell r="B1201">
            <v>18.83803</v>
          </cell>
          <cell r="C1201">
            <v>24.867719999999998</v>
          </cell>
          <cell r="D1201">
            <v>6.0297000000000001</v>
          </cell>
          <cell r="E1201">
            <v>22.91366</v>
          </cell>
          <cell r="F1201">
            <v>138.16239999999999</v>
          </cell>
        </row>
        <row r="1202">
          <cell r="A1202" t="str">
            <v>Age 46-55</v>
          </cell>
          <cell r="B1202">
            <v>14.08451</v>
          </cell>
          <cell r="C1202">
            <v>7.9365100000000002</v>
          </cell>
          <cell r="D1202">
            <v>-6.1479999999999997</v>
          </cell>
          <cell r="E1202">
            <v>22.206219999999998</v>
          </cell>
          <cell r="F1202">
            <v>-136.52378999999999</v>
          </cell>
        </row>
        <row r="1203">
          <cell r="A1203" t="str">
            <v>Age 56-65</v>
          </cell>
          <cell r="B1203">
            <v>2.4647899999999998</v>
          </cell>
          <cell r="C1203">
            <v>4.2328000000000001</v>
          </cell>
          <cell r="D1203">
            <v>1.7680199999999999</v>
          </cell>
          <cell r="E1203">
            <v>18.176159999999999</v>
          </cell>
          <cell r="F1203">
            <v>32.135730000000002</v>
          </cell>
        </row>
        <row r="1204">
          <cell r="A1204" t="str">
            <v>Age 66+</v>
          </cell>
          <cell r="B1204">
            <v>0.17605999999999999</v>
          </cell>
          <cell r="C1204">
            <v>0</v>
          </cell>
          <cell r="D1204">
            <v>-0.17605999999999999</v>
          </cell>
          <cell r="E1204">
            <v>-54.411020000000001</v>
          </cell>
          <cell r="F1204">
            <v>9.5793999999999997</v>
          </cell>
        </row>
        <row r="1205">
          <cell r="A1205" t="str">
            <v>Hispanic</v>
          </cell>
          <cell r="B1205">
            <v>6.5420600000000002</v>
          </cell>
          <cell r="C1205">
            <v>5.5555599999999998</v>
          </cell>
          <cell r="D1205">
            <v>-0.98650000000000004</v>
          </cell>
          <cell r="E1205">
            <v>11.1523</v>
          </cell>
          <cell r="F1205">
            <v>-11.001749999999999</v>
          </cell>
        </row>
        <row r="1206">
          <cell r="A1206" t="str">
            <v>Asian</v>
          </cell>
          <cell r="B1206">
            <v>2.8037399999999999</v>
          </cell>
          <cell r="C1206">
            <v>0.55556000000000005</v>
          </cell>
          <cell r="D1206">
            <v>-2.2481800000000001</v>
          </cell>
          <cell r="E1206">
            <v>86.968190000000007</v>
          </cell>
          <cell r="F1206">
            <v>-195.52038999999999</v>
          </cell>
        </row>
        <row r="1207">
          <cell r="A1207" t="str">
            <v>African American</v>
          </cell>
          <cell r="B1207">
            <v>9.5327099999999998</v>
          </cell>
          <cell r="C1207">
            <v>13.88889</v>
          </cell>
          <cell r="D1207">
            <v>4.3561800000000002</v>
          </cell>
          <cell r="E1207">
            <v>-18.766159999999999</v>
          </cell>
          <cell r="F1207">
            <v>-81.748739999999998</v>
          </cell>
        </row>
        <row r="1208">
          <cell r="A1208" t="str">
            <v>Native Hawaiian or Pacific Islander</v>
          </cell>
          <cell r="B1208">
            <v>0.18692</v>
          </cell>
          <cell r="C1208">
            <v>0</v>
          </cell>
          <cell r="D1208">
            <v>-0.18692</v>
          </cell>
          <cell r="E1208">
            <v>-25.073509999999999</v>
          </cell>
          <cell r="F1208">
            <v>4.6866399999999997</v>
          </cell>
        </row>
        <row r="1209">
          <cell r="A1209" t="str">
            <v>American Indian or Alaska Native</v>
          </cell>
          <cell r="B1209">
            <v>16.822430000000001</v>
          </cell>
          <cell r="C1209">
            <v>23.88889</v>
          </cell>
          <cell r="D1209">
            <v>7.0664600000000002</v>
          </cell>
          <cell r="E1209">
            <v>-10.92794</v>
          </cell>
          <cell r="F1209">
            <v>-77.22184</v>
          </cell>
        </row>
        <row r="1210">
          <cell r="A1210" t="str">
            <v>Multiple Races</v>
          </cell>
          <cell r="B1210">
            <v>2.42991</v>
          </cell>
          <cell r="C1210">
            <v>1.6666700000000001</v>
          </cell>
          <cell r="D1210">
            <v>-0.76324000000000003</v>
          </cell>
          <cell r="E1210">
            <v>-26.682600000000001</v>
          </cell>
          <cell r="F1210">
            <v>20.36523</v>
          </cell>
        </row>
        <row r="1211">
          <cell r="A1211" t="str">
            <v>Highschool Dropout</v>
          </cell>
          <cell r="B1211">
            <v>15.693429999999999</v>
          </cell>
          <cell r="C1211">
            <v>12.5</v>
          </cell>
          <cell r="D1211">
            <v>-3.1934300000000002</v>
          </cell>
          <cell r="E1211">
            <v>-55.847880000000004</v>
          </cell>
          <cell r="F1211">
            <v>178.34632999999999</v>
          </cell>
        </row>
        <row r="1212">
          <cell r="A1212" t="str">
            <v>AA or PS</v>
          </cell>
          <cell r="B1212">
            <v>3.8321200000000002</v>
          </cell>
          <cell r="C1212">
            <v>8.6956500000000005</v>
          </cell>
          <cell r="D1212">
            <v>4.8635400000000004</v>
          </cell>
          <cell r="E1212">
            <v>19.319520000000001</v>
          </cell>
          <cell r="F1212">
            <v>93.961190000000002</v>
          </cell>
        </row>
        <row r="1213">
          <cell r="A1213" t="str">
            <v>BA or MA+</v>
          </cell>
          <cell r="B1213">
            <v>5.2919700000000001</v>
          </cell>
          <cell r="C1213">
            <v>3.8043499999999999</v>
          </cell>
          <cell r="D1213">
            <v>-1.4876199999999999</v>
          </cell>
          <cell r="E1213">
            <v>95.613860000000003</v>
          </cell>
          <cell r="F1213">
            <v>-142.23737</v>
          </cell>
        </row>
        <row r="1214">
          <cell r="A1214" t="str">
            <v>Disabled</v>
          </cell>
          <cell r="B1214">
            <v>12.32394</v>
          </cell>
          <cell r="C1214">
            <v>12.169309999999999</v>
          </cell>
          <cell r="D1214">
            <v>-0.15462999999999999</v>
          </cell>
          <cell r="E1214">
            <v>-32.616500000000002</v>
          </cell>
          <cell r="F1214">
            <v>5.0435400000000001</v>
          </cell>
        </row>
        <row r="1215">
          <cell r="A1215" t="str">
            <v>Veterans</v>
          </cell>
          <cell r="B1215">
            <v>5.4577499999999999</v>
          </cell>
          <cell r="C1215">
            <v>4.7618999999999998</v>
          </cell>
          <cell r="D1215">
            <v>-0.69584000000000001</v>
          </cell>
          <cell r="E1215">
            <v>-7.5927899999999999</v>
          </cell>
          <cell r="F1215">
            <v>5.2833800000000002</v>
          </cell>
        </row>
        <row r="1216">
          <cell r="A1216" t="str">
            <v>Wage Before Participation</v>
          </cell>
          <cell r="B1216">
            <v>54.753520000000002</v>
          </cell>
          <cell r="C1216">
            <v>51.063830000000003</v>
          </cell>
          <cell r="D1216">
            <v>-3.6896900000000001</v>
          </cell>
          <cell r="E1216">
            <v>34.397300000000001</v>
          </cell>
          <cell r="F1216">
            <v>-126.91540999999999</v>
          </cell>
        </row>
        <row r="1217">
          <cell r="A1217" t="str">
            <v>Coenrolled in WP</v>
          </cell>
          <cell r="B1217">
            <v>85.739440000000002</v>
          </cell>
          <cell r="C1217">
            <v>92.592590000000001</v>
          </cell>
          <cell r="D1217">
            <v>6.8531599999999999</v>
          </cell>
          <cell r="E1217">
            <v>5.9249900000000002</v>
          </cell>
          <cell r="F1217">
            <v>40.604889999999997</v>
          </cell>
        </row>
        <row r="1218">
          <cell r="A1218" t="str">
            <v>Limited English</v>
          </cell>
          <cell r="B1218">
            <v>3.6496400000000002</v>
          </cell>
          <cell r="C1218">
            <v>2.71739</v>
          </cell>
          <cell r="D1218">
            <v>-0.93223999999999996</v>
          </cell>
          <cell r="E1218">
            <v>-53.141570000000002</v>
          </cell>
          <cell r="F1218">
            <v>49.540889999999997</v>
          </cell>
        </row>
        <row r="1219">
          <cell r="A1219" t="str">
            <v>Single Parent</v>
          </cell>
          <cell r="B1219">
            <v>25</v>
          </cell>
          <cell r="C1219">
            <v>25.543479999999999</v>
          </cell>
          <cell r="D1219">
            <v>0.54347999999999996</v>
          </cell>
          <cell r="E1219">
            <v>3.2219799999999998</v>
          </cell>
          <cell r="F1219">
            <v>1.7510699999999999</v>
          </cell>
        </row>
        <row r="1220">
          <cell r="A1220" t="str">
            <v>Low Income</v>
          </cell>
          <cell r="B1220">
            <v>88.503649999999993</v>
          </cell>
          <cell r="C1220">
            <v>93.478260000000006</v>
          </cell>
          <cell r="D1220">
            <v>4.9746100000000002</v>
          </cell>
          <cell r="E1220">
            <v>-18.606269999999999</v>
          </cell>
          <cell r="F1220">
            <v>-92.558940000000007</v>
          </cell>
        </row>
        <row r="1221">
          <cell r="A1221" t="str">
            <v>Homeless</v>
          </cell>
          <cell r="B1221">
            <v>2.9197099999999998</v>
          </cell>
          <cell r="C1221">
            <v>4.8913000000000002</v>
          </cell>
          <cell r="D1221">
            <v>1.9716</v>
          </cell>
          <cell r="E1221">
            <v>-20.807400000000001</v>
          </cell>
          <cell r="F1221">
            <v>-41.023800000000001</v>
          </cell>
        </row>
        <row r="1222">
          <cell r="A1222" t="str">
            <v>Offender</v>
          </cell>
          <cell r="B1222">
            <v>32.481749999999998</v>
          </cell>
          <cell r="C1222">
            <v>28.260870000000001</v>
          </cell>
          <cell r="D1222">
            <v>-4.2208800000000002</v>
          </cell>
          <cell r="E1222">
            <v>-7.19658</v>
          </cell>
          <cell r="F1222">
            <v>30.37593</v>
          </cell>
        </row>
        <row r="1223">
          <cell r="A1223" t="str">
            <v>UI Claimant</v>
          </cell>
          <cell r="B1223">
            <v>11.13139</v>
          </cell>
          <cell r="C1223">
            <v>13.586959999999999</v>
          </cell>
          <cell r="D1223">
            <v>2.4555699999999998</v>
          </cell>
          <cell r="E1223">
            <v>-14.54753</v>
          </cell>
          <cell r="F1223">
            <v>-35.722479999999997</v>
          </cell>
        </row>
        <row r="1224">
          <cell r="A1224" t="str">
            <v>Unemployment Rate</v>
          </cell>
          <cell r="B1224">
            <v>3.6917</v>
          </cell>
          <cell r="C1224">
            <v>3.1583000000000001</v>
          </cell>
          <cell r="D1224">
            <v>-0.53339999999999999</v>
          </cell>
          <cell r="E1224">
            <v>-68.726799999999997</v>
          </cell>
          <cell r="F1224">
            <v>36.658880000000003</v>
          </cell>
        </row>
        <row r="1226">
          <cell r="A1226" t="str">
            <v xml:space="preserve">Ohio                </v>
          </cell>
        </row>
        <row r="1227">
          <cell r="A1227" t="str">
            <v>Measure</v>
          </cell>
          <cell r="B1227" t="str">
            <v>Six_Months_Average_Earnings</v>
          </cell>
          <cell r="C1227" t="str">
            <v>Year</v>
          </cell>
        </row>
        <row r="1228">
          <cell r="A1228" t="str">
            <v>State Fips Code</v>
          </cell>
          <cell r="B1228">
            <v>39</v>
          </cell>
          <cell r="C1228">
            <v>2011</v>
          </cell>
        </row>
        <row r="1229">
          <cell r="A1229" t="str">
            <v>Actual Outcome</v>
          </cell>
          <cell r="B1229">
            <v>16337</v>
          </cell>
          <cell r="C1229">
            <v>2011</v>
          </cell>
        </row>
        <row r="1230">
          <cell r="A1230" t="str">
            <v>Total Adjustment</v>
          </cell>
          <cell r="B1230">
            <v>-37.200000000000003</v>
          </cell>
          <cell r="C1230">
            <v>2013</v>
          </cell>
        </row>
        <row r="1231">
          <cell r="A1231" t="str">
            <v>Target</v>
          </cell>
          <cell r="B1231">
            <v>16953.3</v>
          </cell>
          <cell r="C1231">
            <v>2013</v>
          </cell>
        </row>
        <row r="1233">
          <cell r="A1233" t="str">
            <v>Variables</v>
          </cell>
          <cell r="B1233" t="str">
            <v>Base_Year</v>
          </cell>
          <cell r="C1233" t="str">
            <v>Current_Values</v>
          </cell>
          <cell r="D1233" t="str">
            <v>Difference</v>
          </cell>
          <cell r="E1233" t="str">
            <v>Weights</v>
          </cell>
          <cell r="F1233" t="str">
            <v>Effect_Per_Factor</v>
          </cell>
        </row>
        <row r="1234">
          <cell r="A1234" t="str">
            <v>Female</v>
          </cell>
          <cell r="B1234">
            <v>54.829059999999998</v>
          </cell>
          <cell r="C1234">
            <v>55.888199999999998</v>
          </cell>
          <cell r="D1234">
            <v>1.05914</v>
          </cell>
          <cell r="E1234">
            <v>-11.69441</v>
          </cell>
          <cell r="F1234">
            <v>-12.385999999999999</v>
          </cell>
        </row>
        <row r="1235">
          <cell r="A1235" t="str">
            <v>Age 26-35</v>
          </cell>
          <cell r="B1235">
            <v>27.80068</v>
          </cell>
          <cell r="C1235">
            <v>27.610890000000001</v>
          </cell>
          <cell r="D1235">
            <v>-0.18978999999999999</v>
          </cell>
          <cell r="E1235">
            <v>33.819070000000004</v>
          </cell>
          <cell r="F1235">
            <v>-6.4184700000000001</v>
          </cell>
        </row>
        <row r="1236">
          <cell r="A1236" t="str">
            <v>Age 36-45</v>
          </cell>
          <cell r="B1236">
            <v>21.73329</v>
          </cell>
          <cell r="C1236">
            <v>20.971360000000001</v>
          </cell>
          <cell r="D1236">
            <v>-0.76192000000000004</v>
          </cell>
          <cell r="E1236">
            <v>22.91366</v>
          </cell>
          <cell r="F1236">
            <v>-17.458400000000001</v>
          </cell>
        </row>
        <row r="1237">
          <cell r="A1237" t="str">
            <v>Age 46-55</v>
          </cell>
          <cell r="B1237">
            <v>20.021509999999999</v>
          </cell>
          <cell r="C1237">
            <v>18.416620000000002</v>
          </cell>
          <cell r="D1237">
            <v>-1.6048899999999999</v>
          </cell>
          <cell r="E1237">
            <v>22.206219999999998</v>
          </cell>
          <cell r="F1237">
            <v>-35.63852</v>
          </cell>
        </row>
        <row r="1238">
          <cell r="A1238" t="str">
            <v>Age 56-65</v>
          </cell>
          <cell r="B1238">
            <v>6.3721100000000002</v>
          </cell>
          <cell r="C1238">
            <v>6.7237499999999999</v>
          </cell>
          <cell r="D1238">
            <v>0.35164000000000001</v>
          </cell>
          <cell r="E1238">
            <v>18.176159999999999</v>
          </cell>
          <cell r="F1238">
            <v>6.3914799999999996</v>
          </cell>
        </row>
        <row r="1239">
          <cell r="A1239" t="str">
            <v>Age 66+</v>
          </cell>
          <cell r="B1239">
            <v>0.50187999999999999</v>
          </cell>
          <cell r="C1239">
            <v>0.53341000000000005</v>
          </cell>
          <cell r="D1239">
            <v>3.1530000000000002E-2</v>
          </cell>
          <cell r="E1239">
            <v>-54.411020000000001</v>
          </cell>
          <cell r="F1239">
            <v>-1.7153700000000001</v>
          </cell>
        </row>
        <row r="1240">
          <cell r="A1240" t="str">
            <v>Hispanic</v>
          </cell>
          <cell r="B1240">
            <v>2.9247800000000002</v>
          </cell>
          <cell r="C1240">
            <v>2.91473</v>
          </cell>
          <cell r="D1240">
            <v>-1.005E-2</v>
          </cell>
          <cell r="E1240">
            <v>11.1523</v>
          </cell>
          <cell r="F1240">
            <v>-0.11203</v>
          </cell>
        </row>
        <row r="1241">
          <cell r="A1241" t="str">
            <v>Asian</v>
          </cell>
          <cell r="B1241">
            <v>0.45700000000000002</v>
          </cell>
          <cell r="C1241">
            <v>1.0440799999999999</v>
          </cell>
          <cell r="D1241">
            <v>0.58709</v>
          </cell>
          <cell r="E1241">
            <v>86.968190000000007</v>
          </cell>
          <cell r="F1241">
            <v>51.05789</v>
          </cell>
        </row>
        <row r="1242">
          <cell r="A1242" t="str">
            <v>African American</v>
          </cell>
          <cell r="B1242">
            <v>33.47043</v>
          </cell>
          <cell r="C1242">
            <v>38.950119999999998</v>
          </cell>
          <cell r="D1242">
            <v>5.4796800000000001</v>
          </cell>
          <cell r="E1242">
            <v>-18.766159999999999</v>
          </cell>
          <cell r="F1242">
            <v>-102.83262000000001</v>
          </cell>
        </row>
        <row r="1243">
          <cell r="A1243" t="str">
            <v>Native Hawaiian or Pacific Islander</v>
          </cell>
          <cell r="B1243">
            <v>0.2742</v>
          </cell>
          <cell r="C1243">
            <v>0.21751999999999999</v>
          </cell>
          <cell r="D1243">
            <v>-5.6680000000000001E-2</v>
          </cell>
          <cell r="E1243">
            <v>-25.073509999999999</v>
          </cell>
          <cell r="F1243">
            <v>1.4211800000000001</v>
          </cell>
        </row>
        <row r="1244">
          <cell r="A1244" t="str">
            <v>American Indian or Alaska Native</v>
          </cell>
          <cell r="B1244">
            <v>0.38388</v>
          </cell>
          <cell r="C1244">
            <v>0.29002</v>
          </cell>
          <cell r="D1244">
            <v>-9.3850000000000003E-2</v>
          </cell>
          <cell r="E1244">
            <v>-10.92794</v>
          </cell>
          <cell r="F1244">
            <v>1.02563</v>
          </cell>
        </row>
        <row r="1245">
          <cell r="A1245" t="str">
            <v>Multiple Races</v>
          </cell>
          <cell r="B1245">
            <v>1.1333500000000001</v>
          </cell>
          <cell r="C1245">
            <v>1.0875900000000001</v>
          </cell>
          <cell r="D1245">
            <v>-4.5760000000000002E-2</v>
          </cell>
          <cell r="E1245">
            <v>-26.682600000000001</v>
          </cell>
          <cell r="F1245">
            <v>1.22112</v>
          </cell>
        </row>
        <row r="1246">
          <cell r="A1246" t="str">
            <v>Highschool Dropout</v>
          </cell>
          <cell r="B1246">
            <v>6.4332700000000003</v>
          </cell>
          <cell r="C1246">
            <v>6.6272399999999996</v>
          </cell>
          <cell r="D1246">
            <v>0.19397</v>
          </cell>
          <cell r="E1246">
            <v>-55.847880000000004</v>
          </cell>
          <cell r="F1246">
            <v>-10.832979999999999</v>
          </cell>
        </row>
        <row r="1247">
          <cell r="A1247" t="str">
            <v>AA or PS</v>
          </cell>
          <cell r="B1247">
            <v>8.4959299999999995</v>
          </cell>
          <cell r="C1247">
            <v>8.8907000000000007</v>
          </cell>
          <cell r="D1247">
            <v>0.39477000000000001</v>
          </cell>
          <cell r="E1247">
            <v>19.319520000000001</v>
          </cell>
          <cell r="F1247">
            <v>7.6267899999999997</v>
          </cell>
        </row>
        <row r="1248">
          <cell r="A1248" t="str">
            <v>BA or MA+</v>
          </cell>
          <cell r="B1248">
            <v>7.5259200000000002</v>
          </cell>
          <cell r="C1248">
            <v>7.6060400000000001</v>
          </cell>
          <cell r="D1248">
            <v>8.0110000000000001E-2</v>
          </cell>
          <cell r="E1248">
            <v>95.613860000000003</v>
          </cell>
          <cell r="F1248">
            <v>7.6599399999999997</v>
          </cell>
        </row>
        <row r="1249">
          <cell r="A1249" t="str">
            <v>Disabled</v>
          </cell>
          <cell r="B1249">
            <v>1.2098899999999999</v>
          </cell>
          <cell r="C1249">
            <v>1.67041</v>
          </cell>
          <cell r="D1249">
            <v>0.46051999999999998</v>
          </cell>
          <cell r="E1249">
            <v>-32.616500000000002</v>
          </cell>
          <cell r="F1249">
            <v>-15.02041</v>
          </cell>
        </row>
        <row r="1250">
          <cell r="A1250" t="str">
            <v>Veterans</v>
          </cell>
          <cell r="B1250">
            <v>6.5155000000000003</v>
          </cell>
          <cell r="C1250">
            <v>5.6148199999999999</v>
          </cell>
          <cell r="D1250">
            <v>-0.90068000000000004</v>
          </cell>
          <cell r="E1250">
            <v>-7.5927899999999999</v>
          </cell>
          <cell r="F1250">
            <v>6.8386800000000001</v>
          </cell>
        </row>
        <row r="1251">
          <cell r="A1251" t="str">
            <v>Wage Before Participation</v>
          </cell>
          <cell r="B1251">
            <v>39.765180000000001</v>
          </cell>
          <cell r="C1251">
            <v>40.656059999999997</v>
          </cell>
          <cell r="D1251">
            <v>0.89088000000000001</v>
          </cell>
          <cell r="E1251">
            <v>34.397300000000001</v>
          </cell>
          <cell r="F1251">
            <v>30.643979999999999</v>
          </cell>
        </row>
        <row r="1252">
          <cell r="A1252" t="str">
            <v>Coenrolled in WP</v>
          </cell>
          <cell r="B1252">
            <v>85.275139999999993</v>
          </cell>
          <cell r="C1252">
            <v>75.505330000000001</v>
          </cell>
          <cell r="D1252">
            <v>-9.7698</v>
          </cell>
          <cell r="E1252">
            <v>5.9249900000000002</v>
          </cell>
          <cell r="F1252">
            <v>-57.886009999999999</v>
          </cell>
        </row>
        <row r="1253">
          <cell r="A1253" t="str">
            <v>Limited English</v>
          </cell>
          <cell r="B1253">
            <v>0.18953999999999999</v>
          </cell>
          <cell r="C1253">
            <v>0.32625999999999999</v>
          </cell>
          <cell r="D1253">
            <v>0.13672000000000001</v>
          </cell>
          <cell r="E1253">
            <v>-53.141570000000002</v>
          </cell>
          <cell r="F1253">
            <v>-7.2656499999999999</v>
          </cell>
        </row>
        <row r="1254">
          <cell r="A1254" t="str">
            <v>Single Parent</v>
          </cell>
          <cell r="B1254">
            <v>13.53551</v>
          </cell>
          <cell r="C1254">
            <v>14.824630000000001</v>
          </cell>
          <cell r="D1254">
            <v>1.28912</v>
          </cell>
          <cell r="E1254">
            <v>3.2219799999999998</v>
          </cell>
          <cell r="F1254">
            <v>4.1535200000000003</v>
          </cell>
        </row>
        <row r="1255">
          <cell r="A1255" t="str">
            <v>Low Income</v>
          </cell>
          <cell r="B1255">
            <v>45.612670000000001</v>
          </cell>
          <cell r="C1255">
            <v>53.609299999999998</v>
          </cell>
          <cell r="D1255">
            <v>7.9966299999999997</v>
          </cell>
          <cell r="E1255">
            <v>-18.606269999999999</v>
          </cell>
          <cell r="F1255">
            <v>-148.78747000000001</v>
          </cell>
        </row>
        <row r="1256">
          <cell r="A1256" t="str">
            <v>Homeless</v>
          </cell>
          <cell r="B1256">
            <v>0.88080999999999998</v>
          </cell>
          <cell r="C1256">
            <v>1.22349</v>
          </cell>
          <cell r="D1256">
            <v>0.34267999999999998</v>
          </cell>
          <cell r="E1256">
            <v>-20.807400000000001</v>
          </cell>
          <cell r="F1256">
            <v>-7.1302700000000003</v>
          </cell>
        </row>
        <row r="1257">
          <cell r="A1257" t="str">
            <v>Offender</v>
          </cell>
          <cell r="B1257">
            <v>5.8757900000000003</v>
          </cell>
          <cell r="C1257">
            <v>9.3393099999999993</v>
          </cell>
          <cell r="D1257">
            <v>3.4635199999999999</v>
          </cell>
          <cell r="E1257">
            <v>-7.19658</v>
          </cell>
          <cell r="F1257">
            <v>-24.925519999999999</v>
          </cell>
        </row>
        <row r="1258">
          <cell r="A1258" t="str">
            <v>UI Claimant</v>
          </cell>
          <cell r="B1258">
            <v>26.045269999999999</v>
          </cell>
          <cell r="C1258">
            <v>17.190049999999999</v>
          </cell>
          <cell r="D1258">
            <v>-8.8552199999999992</v>
          </cell>
          <cell r="E1258">
            <v>-14.54753</v>
          </cell>
          <cell r="F1258">
            <v>128.82158000000001</v>
          </cell>
        </row>
        <row r="1259">
          <cell r="A1259" t="str">
            <v>Unemployment Rate</v>
          </cell>
          <cell r="B1259">
            <v>9.5667000000000009</v>
          </cell>
          <cell r="C1259">
            <v>7.1749999999999998</v>
          </cell>
          <cell r="D1259">
            <v>-2.3917000000000002</v>
          </cell>
          <cell r="E1259">
            <v>-68.726799999999997</v>
          </cell>
          <cell r="F1259">
            <v>164.37388999999999</v>
          </cell>
        </row>
        <row r="1261">
          <cell r="A1261" t="str">
            <v xml:space="preserve">Oklahoma            </v>
          </cell>
        </row>
        <row r="1262">
          <cell r="A1262" t="str">
            <v>Measure</v>
          </cell>
          <cell r="B1262" t="str">
            <v>Six_Months_Average_Earnings</v>
          </cell>
          <cell r="C1262" t="str">
            <v>Year</v>
          </cell>
        </row>
        <row r="1263">
          <cell r="A1263" t="str">
            <v>State Fips Code</v>
          </cell>
          <cell r="B1263">
            <v>40</v>
          </cell>
          <cell r="C1263">
            <v>2011</v>
          </cell>
        </row>
        <row r="1264">
          <cell r="A1264" t="str">
            <v>Actual Outcome</v>
          </cell>
          <cell r="B1264">
            <v>12614</v>
          </cell>
          <cell r="C1264">
            <v>2011</v>
          </cell>
        </row>
        <row r="1265">
          <cell r="A1265" t="str">
            <v>Total Adjustment</v>
          </cell>
          <cell r="B1265">
            <v>271.89999999999998</v>
          </cell>
          <cell r="C1265">
            <v>2013</v>
          </cell>
        </row>
        <row r="1266">
          <cell r="A1266" t="str">
            <v>Target</v>
          </cell>
          <cell r="B1266">
            <v>13390.5</v>
          </cell>
          <cell r="C1266">
            <v>2013</v>
          </cell>
        </row>
        <row r="1268">
          <cell r="A1268" t="str">
            <v>Variables</v>
          </cell>
          <cell r="B1268" t="str">
            <v>Base_Year</v>
          </cell>
          <cell r="C1268" t="str">
            <v>Current_Values</v>
          </cell>
          <cell r="D1268" t="str">
            <v>Difference</v>
          </cell>
          <cell r="E1268" t="str">
            <v>Weights</v>
          </cell>
          <cell r="F1268" t="str">
            <v>Effect_Per_Factor</v>
          </cell>
        </row>
        <row r="1269">
          <cell r="A1269" t="str">
            <v>Female</v>
          </cell>
          <cell r="B1269">
            <v>44.761470000000003</v>
          </cell>
          <cell r="C1269">
            <v>46.233879999999999</v>
          </cell>
          <cell r="D1269">
            <v>1.47241</v>
          </cell>
          <cell r="E1269">
            <v>-11.69441</v>
          </cell>
          <cell r="F1269">
            <v>-17.21894</v>
          </cell>
        </row>
        <row r="1270">
          <cell r="A1270" t="str">
            <v>Age 26-35</v>
          </cell>
          <cell r="B1270">
            <v>25.972149999999999</v>
          </cell>
          <cell r="C1270">
            <v>25.688749999999999</v>
          </cell>
          <cell r="D1270">
            <v>-0.28339999999999999</v>
          </cell>
          <cell r="E1270">
            <v>33.819070000000004</v>
          </cell>
          <cell r="F1270">
            <v>-9.5843600000000002</v>
          </cell>
        </row>
        <row r="1271">
          <cell r="A1271" t="str">
            <v>Age 36-45</v>
          </cell>
          <cell r="B1271">
            <v>21.436039999999998</v>
          </cell>
          <cell r="C1271">
            <v>20.980560000000001</v>
          </cell>
          <cell r="D1271">
            <v>-0.45549000000000001</v>
          </cell>
          <cell r="E1271">
            <v>22.91366</v>
          </cell>
          <cell r="F1271">
            <v>-10.43684</v>
          </cell>
        </row>
        <row r="1272">
          <cell r="A1272" t="str">
            <v>Age 46-55</v>
          </cell>
          <cell r="B1272">
            <v>19.920999999999999</v>
          </cell>
          <cell r="C1272">
            <v>20.4328</v>
          </cell>
          <cell r="D1272">
            <v>0.51180000000000003</v>
          </cell>
          <cell r="E1272">
            <v>22.206219999999998</v>
          </cell>
          <cell r="F1272">
            <v>11.365119999999999</v>
          </cell>
        </row>
        <row r="1273">
          <cell r="A1273" t="str">
            <v>Age 56-65</v>
          </cell>
          <cell r="B1273">
            <v>9.5718200000000007</v>
          </cell>
          <cell r="C1273">
            <v>10.62542</v>
          </cell>
          <cell r="D1273">
            <v>1.0536000000000001</v>
          </cell>
          <cell r="E1273">
            <v>18.176159999999999</v>
          </cell>
          <cell r="F1273">
            <v>19.15033</v>
          </cell>
        </row>
        <row r="1274">
          <cell r="A1274" t="str">
            <v>Age 66+</v>
          </cell>
          <cell r="B1274">
            <v>2.25813</v>
          </cell>
          <cell r="C1274">
            <v>2.5027499999999998</v>
          </cell>
          <cell r="D1274">
            <v>0.24460999999999999</v>
          </cell>
          <cell r="E1274">
            <v>-54.411020000000001</v>
          </cell>
          <cell r="F1274">
            <v>-13.309670000000001</v>
          </cell>
        </row>
        <row r="1275">
          <cell r="A1275" t="str">
            <v>Hispanic</v>
          </cell>
          <cell r="B1275">
            <v>4.48665</v>
          </cell>
          <cell r="C1275">
            <v>5.5971799999999998</v>
          </cell>
          <cell r="D1275">
            <v>1.11053</v>
          </cell>
          <cell r="E1275">
            <v>11.1523</v>
          </cell>
          <cell r="F1275">
            <v>12.385</v>
          </cell>
        </row>
        <row r="1276">
          <cell r="A1276" t="str">
            <v>Asian</v>
          </cell>
          <cell r="B1276">
            <v>0.74561999999999995</v>
          </cell>
          <cell r="C1276">
            <v>0.72328999999999999</v>
          </cell>
          <cell r="D1276">
            <v>-2.2329999999999999E-2</v>
          </cell>
          <cell r="E1276">
            <v>86.968190000000007</v>
          </cell>
          <cell r="F1276">
            <v>-1.9417899999999999</v>
          </cell>
        </row>
        <row r="1277">
          <cell r="A1277" t="str">
            <v>African American</v>
          </cell>
          <cell r="B1277">
            <v>12.95978</v>
          </cell>
          <cell r="C1277">
            <v>13.89466</v>
          </cell>
          <cell r="D1277">
            <v>0.93486999999999998</v>
          </cell>
          <cell r="E1277">
            <v>-18.766159999999999</v>
          </cell>
          <cell r="F1277">
            <v>-17.544</v>
          </cell>
        </row>
        <row r="1278">
          <cell r="A1278" t="str">
            <v>Native Hawaiian or Pacific Islander</v>
          </cell>
          <cell r="B1278">
            <v>0.20485999999999999</v>
          </cell>
          <cell r="C1278">
            <v>0.17433000000000001</v>
          </cell>
          <cell r="D1278">
            <v>-3.0530000000000002E-2</v>
          </cell>
          <cell r="E1278">
            <v>-25.073509999999999</v>
          </cell>
          <cell r="F1278">
            <v>0.76546999999999998</v>
          </cell>
        </row>
        <row r="1279">
          <cell r="A1279" t="str">
            <v>American Indian or Alaska Native</v>
          </cell>
          <cell r="B1279">
            <v>13.888120000000001</v>
          </cell>
          <cell r="C1279">
            <v>14.20994</v>
          </cell>
          <cell r="D1279">
            <v>0.32181999999999999</v>
          </cell>
          <cell r="E1279">
            <v>-10.92794</v>
          </cell>
          <cell r="F1279">
            <v>-3.5168400000000002</v>
          </cell>
        </row>
        <row r="1280">
          <cell r="A1280" t="str">
            <v>Multiple Races</v>
          </cell>
          <cell r="B1280">
            <v>3.67828</v>
          </cell>
          <cell r="C1280">
            <v>4.8979999999999997</v>
          </cell>
          <cell r="D1280">
            <v>1.2197199999999999</v>
          </cell>
          <cell r="E1280">
            <v>-26.682600000000001</v>
          </cell>
          <cell r="F1280">
            <v>-32.545340000000003</v>
          </cell>
        </row>
        <row r="1281">
          <cell r="A1281" t="str">
            <v>Highschool Dropout</v>
          </cell>
          <cell r="B1281">
            <v>12.74574</v>
          </cell>
          <cell r="C1281">
            <v>11.9754</v>
          </cell>
          <cell r="D1281">
            <v>-0.77034000000000002</v>
          </cell>
          <cell r="E1281">
            <v>-55.847880000000004</v>
          </cell>
          <cell r="F1281">
            <v>43.021999999999998</v>
          </cell>
        </row>
        <row r="1282">
          <cell r="A1282" t="str">
            <v>AA or PS</v>
          </cell>
          <cell r="B1282">
            <v>7.47051</v>
          </cell>
          <cell r="C1282">
            <v>8.9001400000000004</v>
          </cell>
          <cell r="D1282">
            <v>1.42963</v>
          </cell>
          <cell r="E1282">
            <v>19.319520000000001</v>
          </cell>
          <cell r="F1282">
            <v>27.61984</v>
          </cell>
        </row>
        <row r="1283">
          <cell r="A1283" t="str">
            <v>BA or MA+</v>
          </cell>
          <cell r="B1283">
            <v>4.0956700000000001</v>
          </cell>
          <cell r="C1283">
            <v>6.6932</v>
          </cell>
          <cell r="D1283">
            <v>2.5975199999999998</v>
          </cell>
          <cell r="E1283">
            <v>95.613860000000003</v>
          </cell>
          <cell r="F1283">
            <v>248.35921999999999</v>
          </cell>
        </row>
        <row r="1284">
          <cell r="A1284" t="str">
            <v>Disabled</v>
          </cell>
          <cell r="B1284">
            <v>4.6837900000000001</v>
          </cell>
          <cell r="C1284">
            <v>4.6858700000000004</v>
          </cell>
          <cell r="D1284">
            <v>2.0799999999999998E-3</v>
          </cell>
          <cell r="E1284">
            <v>-32.616500000000002</v>
          </cell>
          <cell r="F1284">
            <v>-6.7900000000000002E-2</v>
          </cell>
        </row>
        <row r="1285">
          <cell r="A1285" t="str">
            <v>Veterans</v>
          </cell>
          <cell r="B1285">
            <v>11.85521</v>
          </cell>
          <cell r="C1285">
            <v>11.12092</v>
          </cell>
          <cell r="D1285">
            <v>-0.73428000000000004</v>
          </cell>
          <cell r="E1285">
            <v>-7.5927899999999999</v>
          </cell>
          <cell r="F1285">
            <v>5.5752600000000001</v>
          </cell>
        </row>
        <row r="1286">
          <cell r="A1286" t="str">
            <v>Wage Before Participation</v>
          </cell>
          <cell r="B1286">
            <v>67.947839999999999</v>
          </cell>
          <cell r="C1286">
            <v>66.857500000000002</v>
          </cell>
          <cell r="D1286">
            <v>-1.0903400000000001</v>
          </cell>
          <cell r="E1286">
            <v>34.397300000000001</v>
          </cell>
          <cell r="F1286">
            <v>-37.504669999999997</v>
          </cell>
        </row>
        <row r="1287">
          <cell r="A1287" t="str">
            <v>Coenrolled in WP</v>
          </cell>
          <cell r="B1287">
            <v>59.409489999999998</v>
          </cell>
          <cell r="C1287">
            <v>54.136110000000002</v>
          </cell>
          <cell r="D1287">
            <v>-5.2733800000000004</v>
          </cell>
          <cell r="E1287">
            <v>5.9249900000000002</v>
          </cell>
          <cell r="F1287">
            <v>-31.24475</v>
          </cell>
        </row>
        <row r="1288">
          <cell r="A1288" t="str">
            <v>Limited English</v>
          </cell>
          <cell r="B1288">
            <v>0.45872000000000002</v>
          </cell>
          <cell r="C1288">
            <v>0.54093000000000002</v>
          </cell>
          <cell r="D1288">
            <v>8.2210000000000005E-2</v>
          </cell>
          <cell r="E1288">
            <v>-53.141570000000002</v>
          </cell>
          <cell r="F1288">
            <v>-4.3690199999999999</v>
          </cell>
        </row>
        <row r="1289">
          <cell r="A1289" t="str">
            <v>Single Parent</v>
          </cell>
          <cell r="B1289">
            <v>25.91743</v>
          </cell>
          <cell r="C1289">
            <v>26.758019999999998</v>
          </cell>
          <cell r="D1289">
            <v>0.84058999999999995</v>
          </cell>
          <cell r="E1289">
            <v>3.2219799999999998</v>
          </cell>
          <cell r="F1289">
            <v>2.7083699999999999</v>
          </cell>
        </row>
        <row r="1290">
          <cell r="A1290" t="str">
            <v>Low Income</v>
          </cell>
          <cell r="B1290">
            <v>42.300130000000003</v>
          </cell>
          <cell r="C1290">
            <v>39.379730000000002</v>
          </cell>
          <cell r="D1290">
            <v>-2.9203999999999999</v>
          </cell>
          <cell r="E1290">
            <v>-18.606269999999999</v>
          </cell>
          <cell r="F1290">
            <v>54.337699999999998</v>
          </cell>
        </row>
        <row r="1291">
          <cell r="A1291" t="str">
            <v>Homeless</v>
          </cell>
          <cell r="B1291">
            <v>2.9161199999999998</v>
          </cell>
          <cell r="C1291">
            <v>0.93761000000000005</v>
          </cell>
          <cell r="D1291">
            <v>-1.97851</v>
          </cell>
          <cell r="E1291">
            <v>-20.807400000000001</v>
          </cell>
          <cell r="F1291">
            <v>41.167610000000003</v>
          </cell>
        </row>
        <row r="1292">
          <cell r="A1292" t="str">
            <v>Offender</v>
          </cell>
          <cell r="B1292">
            <v>11.173</v>
          </cell>
          <cell r="C1292">
            <v>5.7699199999999999</v>
          </cell>
          <cell r="D1292">
            <v>-5.4030800000000001</v>
          </cell>
          <cell r="E1292">
            <v>-7.19658</v>
          </cell>
          <cell r="F1292">
            <v>38.883699999999997</v>
          </cell>
        </row>
        <row r="1293">
          <cell r="A1293" t="str">
            <v>UI Claimant</v>
          </cell>
          <cell r="B1293">
            <v>50.327649999999998</v>
          </cell>
          <cell r="C1293">
            <v>60.584200000000003</v>
          </cell>
          <cell r="D1293">
            <v>10.256550000000001</v>
          </cell>
          <cell r="E1293">
            <v>-14.54753</v>
          </cell>
          <cell r="F1293">
            <v>-149.20751000000001</v>
          </cell>
        </row>
        <row r="1294">
          <cell r="A1294" t="str">
            <v>Unemployment Rate</v>
          </cell>
          <cell r="B1294">
            <v>6.5667</v>
          </cell>
          <cell r="C1294">
            <v>5.1833</v>
          </cell>
          <cell r="D1294">
            <v>-1.3834</v>
          </cell>
          <cell r="E1294">
            <v>-68.726799999999997</v>
          </cell>
          <cell r="F1294">
            <v>95.076660000000004</v>
          </cell>
        </row>
        <row r="1296">
          <cell r="A1296" t="str">
            <v xml:space="preserve">Oregon              </v>
          </cell>
        </row>
        <row r="1297">
          <cell r="A1297" t="str">
            <v>Measure</v>
          </cell>
          <cell r="B1297" t="str">
            <v>Six_Months_Average_Earnings</v>
          </cell>
          <cell r="C1297" t="str">
            <v>Year</v>
          </cell>
        </row>
        <row r="1298">
          <cell r="A1298" t="str">
            <v>State Fips Code</v>
          </cell>
          <cell r="B1298">
            <v>41</v>
          </cell>
          <cell r="C1298">
            <v>2011</v>
          </cell>
        </row>
        <row r="1299">
          <cell r="A1299" t="str">
            <v>Actual Outcome</v>
          </cell>
          <cell r="B1299">
            <v>13436</v>
          </cell>
          <cell r="C1299">
            <v>2011</v>
          </cell>
        </row>
        <row r="1300">
          <cell r="A1300" t="str">
            <v>Total Adjustment</v>
          </cell>
          <cell r="B1300">
            <v>555.29999999999995</v>
          </cell>
          <cell r="C1300">
            <v>2013</v>
          </cell>
        </row>
        <row r="1301">
          <cell r="A1301" t="str">
            <v>Target</v>
          </cell>
          <cell r="B1301">
            <v>14528.8</v>
          </cell>
          <cell r="C1301">
            <v>2013</v>
          </cell>
        </row>
        <row r="1303">
          <cell r="A1303" t="str">
            <v>Variables</v>
          </cell>
          <cell r="B1303" t="str">
            <v>Base_Year</v>
          </cell>
          <cell r="C1303" t="str">
            <v>Current_Values</v>
          </cell>
          <cell r="D1303" t="str">
            <v>Difference</v>
          </cell>
          <cell r="E1303" t="str">
            <v>Weights</v>
          </cell>
          <cell r="F1303" t="str">
            <v>Effect_Per_Factor</v>
          </cell>
        </row>
        <row r="1304">
          <cell r="A1304" t="str">
            <v>Female</v>
          </cell>
          <cell r="B1304">
            <v>45.11139</v>
          </cell>
          <cell r="C1304">
            <v>45.588720000000002</v>
          </cell>
          <cell r="D1304">
            <v>0.47732000000000002</v>
          </cell>
          <cell r="E1304">
            <v>-11.69441</v>
          </cell>
          <cell r="F1304">
            <v>-5.5820299999999996</v>
          </cell>
        </row>
        <row r="1305">
          <cell r="A1305" t="str">
            <v>Age 26-35</v>
          </cell>
          <cell r="B1305">
            <v>25.0928</v>
          </cell>
          <cell r="C1305">
            <v>25.035550000000001</v>
          </cell>
          <cell r="D1305">
            <v>-5.7250000000000002E-2</v>
          </cell>
          <cell r="E1305">
            <v>33.819070000000004</v>
          </cell>
          <cell r="F1305">
            <v>-1.9360200000000001</v>
          </cell>
        </row>
        <row r="1306">
          <cell r="A1306" t="str">
            <v>Age 36-45</v>
          </cell>
          <cell r="B1306">
            <v>21.32479</v>
          </cell>
          <cell r="C1306">
            <v>21.62135</v>
          </cell>
          <cell r="D1306">
            <v>0.29655999999999999</v>
          </cell>
          <cell r="E1306">
            <v>22.91366</v>
          </cell>
          <cell r="F1306">
            <v>6.7953200000000002</v>
          </cell>
        </row>
        <row r="1307">
          <cell r="A1307" t="str">
            <v>Age 46-55</v>
          </cell>
          <cell r="B1307">
            <v>20.90691</v>
          </cell>
          <cell r="C1307">
            <v>22.053789999999999</v>
          </cell>
          <cell r="D1307">
            <v>1.1468700000000001</v>
          </cell>
          <cell r="E1307">
            <v>22.206219999999998</v>
          </cell>
          <cell r="F1307">
            <v>25.467739999999999</v>
          </cell>
        </row>
        <row r="1308">
          <cell r="A1308" t="str">
            <v>Age 56-65</v>
          </cell>
          <cell r="B1308">
            <v>11.254060000000001</v>
          </cell>
          <cell r="C1308">
            <v>13.44191</v>
          </cell>
          <cell r="D1308">
            <v>2.18784</v>
          </cell>
          <cell r="E1308">
            <v>18.176159999999999</v>
          </cell>
          <cell r="F1308">
            <v>39.766599999999997</v>
          </cell>
        </row>
        <row r="1309">
          <cell r="A1309" t="str">
            <v>Age 66+</v>
          </cell>
          <cell r="B1309">
            <v>1.9499</v>
          </cell>
          <cell r="C1309">
            <v>2.3934199999999999</v>
          </cell>
          <cell r="D1309">
            <v>0.44352000000000003</v>
          </cell>
          <cell r="E1309">
            <v>-54.411020000000001</v>
          </cell>
          <cell r="F1309">
            <v>-24.13233</v>
          </cell>
        </row>
        <row r="1310">
          <cell r="A1310" t="str">
            <v>Hispanic</v>
          </cell>
          <cell r="B1310">
            <v>11.767440000000001</v>
          </cell>
          <cell r="C1310">
            <v>12.08752</v>
          </cell>
          <cell r="D1310">
            <v>0.32007000000000002</v>
          </cell>
          <cell r="E1310">
            <v>11.1523</v>
          </cell>
          <cell r="F1310">
            <v>3.5695399999999999</v>
          </cell>
        </row>
        <row r="1311">
          <cell r="A1311" t="str">
            <v>Asian</v>
          </cell>
          <cell r="B1311">
            <v>1.8970199999999999</v>
          </cell>
          <cell r="C1311">
            <v>2.5137200000000002</v>
          </cell>
          <cell r="D1311">
            <v>0.61670000000000003</v>
          </cell>
          <cell r="E1311">
            <v>86.968190000000007</v>
          </cell>
          <cell r="F1311">
            <v>53.633240000000001</v>
          </cell>
        </row>
        <row r="1312">
          <cell r="A1312" t="str">
            <v>African American</v>
          </cell>
          <cell r="B1312">
            <v>2.43662</v>
          </cell>
          <cell r="C1312">
            <v>3.1859999999999999</v>
          </cell>
          <cell r="D1312">
            <v>0.74938000000000005</v>
          </cell>
          <cell r="E1312">
            <v>-18.766159999999999</v>
          </cell>
          <cell r="F1312">
            <v>-14.06306</v>
          </cell>
        </row>
        <row r="1313">
          <cell r="A1313" t="str">
            <v>Native Hawaiian or Pacific Islander</v>
          </cell>
          <cell r="B1313">
            <v>0.68150999999999995</v>
          </cell>
          <cell r="C1313">
            <v>0.71531999999999996</v>
          </cell>
          <cell r="D1313">
            <v>3.381E-2</v>
          </cell>
          <cell r="E1313">
            <v>-25.073509999999999</v>
          </cell>
          <cell r="F1313">
            <v>-0.8478</v>
          </cell>
        </row>
        <row r="1314">
          <cell r="A1314" t="str">
            <v>American Indian or Alaska Native</v>
          </cell>
          <cell r="B1314">
            <v>1.9306700000000001</v>
          </cell>
          <cell r="C1314">
            <v>1.52817</v>
          </cell>
          <cell r="D1314">
            <v>-0.40250000000000002</v>
          </cell>
          <cell r="E1314">
            <v>-10.92794</v>
          </cell>
          <cell r="F1314">
            <v>4.3985200000000004</v>
          </cell>
        </row>
        <row r="1315">
          <cell r="A1315" t="str">
            <v>Multiple Races</v>
          </cell>
          <cell r="B1315">
            <v>3.9740899999999999</v>
          </cell>
          <cell r="C1315">
            <v>3.4126400000000001</v>
          </cell>
          <cell r="D1315">
            <v>-0.56145</v>
          </cell>
          <cell r="E1315">
            <v>-26.682600000000001</v>
          </cell>
          <cell r="F1315">
            <v>14.980880000000001</v>
          </cell>
        </row>
        <row r="1316">
          <cell r="A1316" t="str">
            <v>Highschool Dropout</v>
          </cell>
          <cell r="B1316">
            <v>17.598199999999999</v>
          </cell>
          <cell r="C1316">
            <v>14.74255</v>
          </cell>
          <cell r="D1316">
            <v>-2.8556499999999998</v>
          </cell>
          <cell r="E1316">
            <v>-55.847880000000004</v>
          </cell>
          <cell r="F1316">
            <v>159.48199</v>
          </cell>
        </row>
        <row r="1317">
          <cell r="A1317" t="str">
            <v>AA or PS</v>
          </cell>
          <cell r="B1317">
            <v>7.9381399999999998</v>
          </cell>
          <cell r="C1317">
            <v>10.46228</v>
          </cell>
          <cell r="D1317">
            <v>2.5241400000000001</v>
          </cell>
          <cell r="E1317">
            <v>19.319520000000001</v>
          </cell>
          <cell r="F1317">
            <v>48.765160000000002</v>
          </cell>
        </row>
        <row r="1318">
          <cell r="A1318" t="str">
            <v>BA or MA+</v>
          </cell>
          <cell r="B1318">
            <v>18.028680000000001</v>
          </cell>
          <cell r="C1318">
            <v>18.491219999999998</v>
          </cell>
          <cell r="D1318">
            <v>0.46253</v>
          </cell>
          <cell r="E1318">
            <v>95.613860000000003</v>
          </cell>
          <cell r="F1318">
            <v>44.224699999999999</v>
          </cell>
        </row>
        <row r="1319">
          <cell r="A1319" t="str">
            <v>Disabled</v>
          </cell>
          <cell r="B1319">
            <v>3.6840000000000002</v>
          </cell>
          <cell r="C1319">
            <v>4.65937</v>
          </cell>
          <cell r="D1319">
            <v>0.97536999999999996</v>
          </cell>
          <cell r="E1319">
            <v>-32.616500000000002</v>
          </cell>
          <cell r="F1319">
            <v>-31.81326</v>
          </cell>
        </row>
        <row r="1320">
          <cell r="A1320" t="str">
            <v>Veterans</v>
          </cell>
          <cell r="B1320">
            <v>9.0279600000000002</v>
          </cell>
          <cell r="C1320">
            <v>9.1175300000000004</v>
          </cell>
          <cell r="D1320">
            <v>8.9569999999999997E-2</v>
          </cell>
          <cell r="E1320">
            <v>-7.5927899999999999</v>
          </cell>
          <cell r="F1320">
            <v>-0.68010000000000004</v>
          </cell>
        </row>
        <row r="1321">
          <cell r="A1321" t="str">
            <v>Wage Before Participation</v>
          </cell>
          <cell r="B1321">
            <v>70.491789999999995</v>
          </cell>
          <cell r="C1321">
            <v>75.953220000000002</v>
          </cell>
          <cell r="D1321">
            <v>5.46143</v>
          </cell>
          <cell r="E1321">
            <v>34.397300000000001</v>
          </cell>
          <cell r="F1321">
            <v>187.85852</v>
          </cell>
        </row>
        <row r="1322">
          <cell r="A1322" t="str">
            <v>Coenrolled in WP</v>
          </cell>
          <cell r="B1322">
            <v>91.183449999999993</v>
          </cell>
          <cell r="C1322">
            <v>96.710099999999997</v>
          </cell>
          <cell r="D1322">
            <v>5.5266599999999997</v>
          </cell>
          <cell r="E1322">
            <v>5.9249900000000002</v>
          </cell>
          <cell r="F1322">
            <v>32.74539</v>
          </cell>
        </row>
        <row r="1323">
          <cell r="A1323" t="str">
            <v>Limited English</v>
          </cell>
          <cell r="B1323">
            <v>0.12395</v>
          </cell>
          <cell r="C1323">
            <v>9.5009999999999997E-2</v>
          </cell>
          <cell r="D1323">
            <v>-2.894E-2</v>
          </cell>
          <cell r="E1323">
            <v>-53.141570000000002</v>
          </cell>
          <cell r="F1323">
            <v>1.53809</v>
          </cell>
        </row>
        <row r="1324">
          <cell r="A1324" t="str">
            <v>Single Parent</v>
          </cell>
          <cell r="B1324">
            <v>0.15637999999999999</v>
          </cell>
          <cell r="C1324">
            <v>0.24973000000000001</v>
          </cell>
          <cell r="D1324">
            <v>9.3340000000000006E-2</v>
          </cell>
          <cell r="E1324">
            <v>3.2219799999999998</v>
          </cell>
          <cell r="F1324">
            <v>0.30075000000000002</v>
          </cell>
        </row>
        <row r="1325">
          <cell r="A1325" t="str">
            <v>Low Income</v>
          </cell>
          <cell r="B1325">
            <v>48.567059999999998</v>
          </cell>
          <cell r="C1325">
            <v>50.670470000000002</v>
          </cell>
          <cell r="D1325">
            <v>2.1034099999999998</v>
          </cell>
          <cell r="E1325">
            <v>-18.606269999999999</v>
          </cell>
          <cell r="F1325">
            <v>-39.13655</v>
          </cell>
        </row>
        <row r="1326">
          <cell r="A1326" t="str">
            <v>Homeless</v>
          </cell>
          <cell r="B1326">
            <v>3.6478000000000002</v>
          </cell>
          <cell r="C1326">
            <v>4.2535299999999996</v>
          </cell>
          <cell r="D1326">
            <v>0.60572999999999999</v>
          </cell>
          <cell r="E1326">
            <v>-20.807400000000001</v>
          </cell>
          <cell r="F1326">
            <v>-12.60364</v>
          </cell>
        </row>
        <row r="1327">
          <cell r="A1327" t="str">
            <v>Offender</v>
          </cell>
          <cell r="B1327">
            <v>7.7971899999999996</v>
          </cell>
          <cell r="C1327">
            <v>9.2643900000000006</v>
          </cell>
          <cell r="D1327">
            <v>1.4672000000000001</v>
          </cell>
          <cell r="E1327">
            <v>-7.19658</v>
          </cell>
          <cell r="F1327">
            <v>-10.558820000000001</v>
          </cell>
        </row>
        <row r="1328">
          <cell r="A1328" t="str">
            <v>UI Claimant</v>
          </cell>
          <cell r="B1328">
            <v>47.050710000000002</v>
          </cell>
          <cell r="C1328">
            <v>50.211730000000003</v>
          </cell>
          <cell r="D1328">
            <v>3.1610100000000001</v>
          </cell>
          <cell r="E1328">
            <v>-14.54753</v>
          </cell>
          <cell r="F1328">
            <v>-45.984920000000002</v>
          </cell>
        </row>
        <row r="1329">
          <cell r="A1329" t="str">
            <v>Unemployment Rate</v>
          </cell>
          <cell r="B1329">
            <v>10.408300000000001</v>
          </cell>
          <cell r="C1329">
            <v>8.6750000000000007</v>
          </cell>
          <cell r="D1329">
            <v>-1.7333000000000001</v>
          </cell>
          <cell r="E1329">
            <v>-68.726799999999997</v>
          </cell>
          <cell r="F1329">
            <v>119.12416</v>
          </cell>
        </row>
        <row r="1331">
          <cell r="A1331" t="str">
            <v xml:space="preserve">Pennsylvania        </v>
          </cell>
        </row>
        <row r="1332">
          <cell r="A1332" t="str">
            <v>Measure</v>
          </cell>
          <cell r="B1332" t="str">
            <v>Six_Months_Average_Earnings</v>
          </cell>
          <cell r="C1332" t="str">
            <v>Year</v>
          </cell>
        </row>
        <row r="1333">
          <cell r="A1333" t="str">
            <v>State Fips Code</v>
          </cell>
          <cell r="B1333">
            <v>42</v>
          </cell>
          <cell r="C1333">
            <v>2011</v>
          </cell>
        </row>
        <row r="1334">
          <cell r="A1334" t="str">
            <v>Actual Outcome</v>
          </cell>
          <cell r="B1334">
            <v>14575</v>
          </cell>
          <cell r="C1334">
            <v>2011</v>
          </cell>
        </row>
        <row r="1335">
          <cell r="A1335" t="str">
            <v>Total Adjustment</v>
          </cell>
          <cell r="B1335">
            <v>379.4</v>
          </cell>
          <cell r="C1335">
            <v>2013</v>
          </cell>
        </row>
        <row r="1336">
          <cell r="A1336" t="str">
            <v>Target</v>
          </cell>
          <cell r="B1336">
            <v>15537.4</v>
          </cell>
          <cell r="C1336">
            <v>2013</v>
          </cell>
        </row>
        <row r="1338">
          <cell r="A1338" t="str">
            <v>Variables</v>
          </cell>
          <cell r="B1338" t="str">
            <v>Base_Year</v>
          </cell>
          <cell r="C1338" t="str">
            <v>Current_Values</v>
          </cell>
          <cell r="D1338" t="str">
            <v>Difference</v>
          </cell>
          <cell r="E1338" t="str">
            <v>Weights</v>
          </cell>
          <cell r="F1338" t="str">
            <v>Effect_Per_Factor</v>
          </cell>
        </row>
        <row r="1339">
          <cell r="A1339" t="str">
            <v>Female</v>
          </cell>
          <cell r="B1339">
            <v>42.276809999999998</v>
          </cell>
          <cell r="C1339">
            <v>47.590269999999997</v>
          </cell>
          <cell r="D1339">
            <v>5.3134600000000001</v>
          </cell>
          <cell r="E1339">
            <v>-11.69441</v>
          </cell>
          <cell r="F1339">
            <v>-62.137740000000001</v>
          </cell>
        </row>
        <row r="1340">
          <cell r="A1340" t="str">
            <v>Age 26-35</v>
          </cell>
          <cell r="B1340">
            <v>26.547000000000001</v>
          </cell>
          <cell r="C1340">
            <v>25.115320000000001</v>
          </cell>
          <cell r="D1340">
            <v>-1.4316800000000001</v>
          </cell>
          <cell r="E1340">
            <v>33.819070000000004</v>
          </cell>
          <cell r="F1340">
            <v>-48.418199999999999</v>
          </cell>
        </row>
        <row r="1341">
          <cell r="A1341" t="str">
            <v>Age 36-45</v>
          </cell>
          <cell r="B1341">
            <v>23.523849999999999</v>
          </cell>
          <cell r="C1341">
            <v>22.013680000000001</v>
          </cell>
          <cell r="D1341">
            <v>-1.5101800000000001</v>
          </cell>
          <cell r="E1341">
            <v>22.91366</v>
          </cell>
          <cell r="F1341">
            <v>-34.603639999999999</v>
          </cell>
        </row>
        <row r="1342">
          <cell r="A1342" t="str">
            <v>Age 46-55</v>
          </cell>
          <cell r="B1342">
            <v>19.933869999999999</v>
          </cell>
          <cell r="C1342">
            <v>21.266100000000002</v>
          </cell>
          <cell r="D1342">
            <v>1.3322400000000001</v>
          </cell>
          <cell r="E1342">
            <v>22.206219999999998</v>
          </cell>
          <cell r="F1342">
            <v>29.583919999999999</v>
          </cell>
        </row>
        <row r="1343">
          <cell r="A1343" t="str">
            <v>Age 56-65</v>
          </cell>
          <cell r="B1343">
            <v>6.9280400000000002</v>
          </cell>
          <cell r="C1343">
            <v>8.0165400000000009</v>
          </cell>
          <cell r="D1343">
            <v>1.0885</v>
          </cell>
          <cell r="E1343">
            <v>18.176159999999999</v>
          </cell>
          <cell r="F1343">
            <v>19.78473</v>
          </cell>
        </row>
        <row r="1344">
          <cell r="A1344" t="str">
            <v>Age 66+</v>
          </cell>
          <cell r="B1344">
            <v>0.50385999999999997</v>
          </cell>
          <cell r="C1344">
            <v>0.89073000000000002</v>
          </cell>
          <cell r="D1344">
            <v>0.38686999999999999</v>
          </cell>
          <cell r="E1344">
            <v>-54.411020000000001</v>
          </cell>
          <cell r="F1344">
            <v>-21.049949999999999</v>
          </cell>
        </row>
        <row r="1345">
          <cell r="A1345" t="str">
            <v>Hispanic</v>
          </cell>
          <cell r="B1345">
            <v>5.2023099999999998</v>
          </cell>
          <cell r="C1345">
            <v>5.5048899999999996</v>
          </cell>
          <cell r="D1345">
            <v>0.30258000000000002</v>
          </cell>
          <cell r="E1345">
            <v>11.1523</v>
          </cell>
          <cell r="F1345">
            <v>3.3744499999999999</v>
          </cell>
        </row>
        <row r="1346">
          <cell r="A1346" t="str">
            <v>Asian</v>
          </cell>
          <cell r="B1346">
            <v>1.1560699999999999</v>
          </cell>
          <cell r="C1346">
            <v>0.87878999999999996</v>
          </cell>
          <cell r="D1346">
            <v>-0.27728000000000003</v>
          </cell>
          <cell r="E1346">
            <v>86.968190000000007</v>
          </cell>
          <cell r="F1346">
            <v>-24.114229999999999</v>
          </cell>
        </row>
        <row r="1347">
          <cell r="A1347" t="str">
            <v>African American</v>
          </cell>
          <cell r="B1347">
            <v>27.48142</v>
          </cell>
          <cell r="C1347">
            <v>20.212240000000001</v>
          </cell>
          <cell r="D1347">
            <v>-7.2691800000000004</v>
          </cell>
          <cell r="E1347">
            <v>-18.766159999999999</v>
          </cell>
          <cell r="F1347">
            <v>136.41466</v>
          </cell>
        </row>
        <row r="1348">
          <cell r="A1348" t="str">
            <v>Native Hawaiian or Pacific Islander</v>
          </cell>
          <cell r="B1348">
            <v>9.9089999999999998E-2</v>
          </cell>
          <cell r="C1348">
            <v>8.2900000000000001E-2</v>
          </cell>
          <cell r="D1348">
            <v>-1.619E-2</v>
          </cell>
          <cell r="E1348">
            <v>-25.073509999999999</v>
          </cell>
          <cell r="F1348">
            <v>0.40586</v>
          </cell>
        </row>
        <row r="1349">
          <cell r="A1349" t="str">
            <v>American Indian or Alaska Native</v>
          </cell>
          <cell r="B1349">
            <v>0.28076000000000001</v>
          </cell>
          <cell r="C1349">
            <v>0.43110999999999999</v>
          </cell>
          <cell r="D1349">
            <v>0.15035000000000001</v>
          </cell>
          <cell r="E1349">
            <v>-10.92794</v>
          </cell>
          <cell r="F1349">
            <v>-1.64297</v>
          </cell>
        </row>
        <row r="1350">
          <cell r="A1350" t="str">
            <v>Multiple Races</v>
          </cell>
          <cell r="B1350">
            <v>1.5194099999999999</v>
          </cell>
          <cell r="C1350">
            <v>1.44255</v>
          </cell>
          <cell r="D1350">
            <v>-7.6859999999999998E-2</v>
          </cell>
          <cell r="E1350">
            <v>-26.682600000000001</v>
          </cell>
          <cell r="F1350">
            <v>2.0507900000000001</v>
          </cell>
        </row>
        <row r="1351">
          <cell r="A1351" t="str">
            <v>Highschool Dropout</v>
          </cell>
          <cell r="B1351">
            <v>7.3223000000000003</v>
          </cell>
          <cell r="C1351">
            <v>5.9603999999999999</v>
          </cell>
          <cell r="D1351">
            <v>-1.3619000000000001</v>
          </cell>
          <cell r="E1351">
            <v>-55.847880000000004</v>
          </cell>
          <cell r="F1351">
            <v>76.059330000000003</v>
          </cell>
        </row>
        <row r="1352">
          <cell r="A1352" t="str">
            <v>AA or PS</v>
          </cell>
          <cell r="B1352">
            <v>8.9191800000000008</v>
          </cell>
          <cell r="C1352">
            <v>9.9603999999999999</v>
          </cell>
          <cell r="D1352">
            <v>1.04121</v>
          </cell>
          <cell r="E1352">
            <v>19.319520000000001</v>
          </cell>
          <cell r="F1352">
            <v>20.115760000000002</v>
          </cell>
        </row>
        <row r="1353">
          <cell r="A1353" t="str">
            <v>BA or MA+</v>
          </cell>
          <cell r="B1353">
            <v>8.3933800000000005</v>
          </cell>
          <cell r="C1353">
            <v>10.732670000000001</v>
          </cell>
          <cell r="D1353">
            <v>2.3392900000000001</v>
          </cell>
          <cell r="E1353">
            <v>95.613860000000003</v>
          </cell>
          <cell r="F1353">
            <v>223.66897</v>
          </cell>
        </row>
        <row r="1354">
          <cell r="A1354" t="str">
            <v>Disabled</v>
          </cell>
          <cell r="B1354">
            <v>4.2670399999999997</v>
          </cell>
          <cell r="C1354">
            <v>5.5034200000000002</v>
          </cell>
          <cell r="D1354">
            <v>1.23638</v>
          </cell>
          <cell r="E1354">
            <v>-32.616500000000002</v>
          </cell>
          <cell r="F1354">
            <v>-40.326230000000002</v>
          </cell>
        </row>
        <row r="1355">
          <cell r="A1355" t="str">
            <v>Veterans</v>
          </cell>
          <cell r="B1355">
            <v>7.4633900000000004</v>
          </cell>
          <cell r="C1355">
            <v>7.2689700000000004</v>
          </cell>
          <cell r="D1355">
            <v>-0.19442000000000001</v>
          </cell>
          <cell r="E1355">
            <v>-7.5927899999999999</v>
          </cell>
          <cell r="F1355">
            <v>1.4762200000000001</v>
          </cell>
        </row>
        <row r="1356">
          <cell r="A1356" t="str">
            <v>Wage Before Participation</v>
          </cell>
          <cell r="B1356">
            <v>52.306719999999999</v>
          </cell>
          <cell r="C1356">
            <v>55.892989999999998</v>
          </cell>
          <cell r="D1356">
            <v>3.5862599999999998</v>
          </cell>
          <cell r="E1356">
            <v>34.397300000000001</v>
          </cell>
          <cell r="F1356">
            <v>123.35775</v>
          </cell>
        </row>
        <row r="1357">
          <cell r="A1357" t="str">
            <v>Coenrolled in WP</v>
          </cell>
          <cell r="B1357">
            <v>72.870410000000007</v>
          </cell>
          <cell r="C1357">
            <v>87.895660000000007</v>
          </cell>
          <cell r="D1357">
            <v>15.02524</v>
          </cell>
          <cell r="E1357">
            <v>5.9249900000000002</v>
          </cell>
          <cell r="F1357">
            <v>89.024429999999995</v>
          </cell>
        </row>
        <row r="1358">
          <cell r="A1358" t="str">
            <v>Limited English</v>
          </cell>
          <cell r="B1358">
            <v>0.87617</v>
          </cell>
          <cell r="C1358">
            <v>1.10869</v>
          </cell>
          <cell r="D1358">
            <v>0.23252</v>
          </cell>
          <cell r="E1358">
            <v>-53.141570000000002</v>
          </cell>
          <cell r="F1358">
            <v>-12.356640000000001</v>
          </cell>
        </row>
        <row r="1359">
          <cell r="A1359" t="str">
            <v>Single Parent</v>
          </cell>
          <cell r="B1359">
            <v>10.496589999999999</v>
          </cell>
          <cell r="C1359">
            <v>11.581860000000001</v>
          </cell>
          <cell r="D1359">
            <v>1.08527</v>
          </cell>
          <cell r="E1359">
            <v>3.2219799999999998</v>
          </cell>
          <cell r="F1359">
            <v>3.4967199999999998</v>
          </cell>
        </row>
        <row r="1360">
          <cell r="A1360" t="str">
            <v>Low Income</v>
          </cell>
          <cell r="B1360">
            <v>28.58812</v>
          </cell>
          <cell r="C1360">
            <v>30.904769999999999</v>
          </cell>
          <cell r="D1360">
            <v>2.3166500000000001</v>
          </cell>
          <cell r="E1360">
            <v>-18.606269999999999</v>
          </cell>
          <cell r="F1360">
            <v>-43.104219999999998</v>
          </cell>
        </row>
        <row r="1361">
          <cell r="A1361" t="str">
            <v>Homeless</v>
          </cell>
          <cell r="B1361">
            <v>1.03193</v>
          </cell>
          <cell r="C1361">
            <v>1.1680900000000001</v>
          </cell>
          <cell r="D1361">
            <v>0.13614999999999999</v>
          </cell>
          <cell r="E1361">
            <v>-20.807400000000001</v>
          </cell>
          <cell r="F1361">
            <v>-2.8330099999999998</v>
          </cell>
        </row>
        <row r="1362">
          <cell r="A1362" t="str">
            <v>Offender</v>
          </cell>
          <cell r="B1362">
            <v>11.838010000000001</v>
          </cell>
          <cell r="C1362">
            <v>8.8101400000000005</v>
          </cell>
          <cell r="D1362">
            <v>-3.0278700000000001</v>
          </cell>
          <cell r="E1362">
            <v>-7.19658</v>
          </cell>
          <cell r="F1362">
            <v>21.790320000000001</v>
          </cell>
        </row>
        <row r="1363">
          <cell r="A1363" t="str">
            <v>UI Claimant</v>
          </cell>
          <cell r="B1363">
            <v>41.635829999999999</v>
          </cell>
          <cell r="C1363">
            <v>48.19802</v>
          </cell>
          <cell r="D1363">
            <v>6.5621900000000002</v>
          </cell>
          <cell r="E1363">
            <v>-14.54753</v>
          </cell>
          <cell r="F1363">
            <v>-95.463639999999998</v>
          </cell>
        </row>
        <row r="1364">
          <cell r="A1364" t="str">
            <v>Unemployment Rate</v>
          </cell>
          <cell r="B1364">
            <v>8.2166999999999994</v>
          </cell>
          <cell r="C1364">
            <v>8</v>
          </cell>
          <cell r="D1364">
            <v>-0.2167</v>
          </cell>
          <cell r="E1364">
            <v>-68.726799999999997</v>
          </cell>
          <cell r="F1364">
            <v>14.8931</v>
          </cell>
        </row>
        <row r="1366">
          <cell r="A1366" t="str">
            <v xml:space="preserve">Rhode Island        </v>
          </cell>
        </row>
        <row r="1367">
          <cell r="A1367" t="str">
            <v>Measure</v>
          </cell>
          <cell r="B1367" t="str">
            <v>Six_Months_Average_Earnings</v>
          </cell>
          <cell r="C1367" t="str">
            <v>Year</v>
          </cell>
        </row>
        <row r="1368">
          <cell r="A1368" t="str">
            <v>State Fips Code</v>
          </cell>
          <cell r="B1368">
            <v>44</v>
          </cell>
          <cell r="C1368">
            <v>2011</v>
          </cell>
        </row>
        <row r="1369">
          <cell r="A1369" t="str">
            <v>Actual Outcome</v>
          </cell>
          <cell r="B1369">
            <v>11506</v>
          </cell>
          <cell r="C1369">
            <v>2011</v>
          </cell>
        </row>
        <row r="1370">
          <cell r="A1370" t="str">
            <v>Total Adjustment</v>
          </cell>
          <cell r="B1370">
            <v>-299.2</v>
          </cell>
          <cell r="C1370">
            <v>2013</v>
          </cell>
        </row>
        <row r="1371">
          <cell r="A1371" t="str">
            <v>Target</v>
          </cell>
          <cell r="B1371">
            <v>11667.1</v>
          </cell>
          <cell r="C1371">
            <v>2013</v>
          </cell>
        </row>
        <row r="1373">
          <cell r="A1373" t="str">
            <v>Variables</v>
          </cell>
          <cell r="B1373" t="str">
            <v>Base_Year</v>
          </cell>
          <cell r="C1373" t="str">
            <v>Current_Values</v>
          </cell>
          <cell r="D1373" t="str">
            <v>Difference</v>
          </cell>
          <cell r="E1373" t="str">
            <v>Weights</v>
          </cell>
          <cell r="F1373" t="str">
            <v>Effect_Per_Factor</v>
          </cell>
        </row>
        <row r="1374">
          <cell r="A1374" t="str">
            <v>Female</v>
          </cell>
          <cell r="B1374">
            <v>58.508769999999998</v>
          </cell>
          <cell r="C1374">
            <v>59.4041</v>
          </cell>
          <cell r="D1374">
            <v>0.89532</v>
          </cell>
          <cell r="E1374">
            <v>-11.69441</v>
          </cell>
          <cell r="F1374">
            <v>-10.47029</v>
          </cell>
        </row>
        <row r="1375">
          <cell r="A1375" t="str">
            <v>Age 26-35</v>
          </cell>
          <cell r="B1375">
            <v>26.491230000000002</v>
          </cell>
          <cell r="C1375">
            <v>26.256979999999999</v>
          </cell>
          <cell r="D1375">
            <v>-0.23424</v>
          </cell>
          <cell r="E1375">
            <v>33.819070000000004</v>
          </cell>
          <cell r="F1375">
            <v>-7.9219400000000002</v>
          </cell>
        </row>
        <row r="1376">
          <cell r="A1376" t="str">
            <v>Age 36-45</v>
          </cell>
          <cell r="B1376">
            <v>20.877189999999999</v>
          </cell>
          <cell r="C1376">
            <v>20.484169999999999</v>
          </cell>
          <cell r="D1376">
            <v>-0.39301999999999998</v>
          </cell>
          <cell r="E1376">
            <v>22.91366</v>
          </cell>
          <cell r="F1376">
            <v>-9.0055599999999991</v>
          </cell>
        </row>
        <row r="1377">
          <cell r="A1377" t="str">
            <v>Age 46-55</v>
          </cell>
          <cell r="B1377">
            <v>16.403510000000001</v>
          </cell>
          <cell r="C1377">
            <v>18.063310000000001</v>
          </cell>
          <cell r="D1377">
            <v>1.65981</v>
          </cell>
          <cell r="E1377">
            <v>22.206219999999998</v>
          </cell>
          <cell r="F1377">
            <v>36.85801</v>
          </cell>
        </row>
        <row r="1378">
          <cell r="A1378" t="str">
            <v>Age 56-65</v>
          </cell>
          <cell r="B1378">
            <v>5.7017499999999997</v>
          </cell>
          <cell r="C1378">
            <v>5.7728099999999998</v>
          </cell>
          <cell r="D1378">
            <v>7.1059999999999998E-2</v>
          </cell>
          <cell r="E1378">
            <v>18.176159999999999</v>
          </cell>
          <cell r="F1378">
            <v>1.29155</v>
          </cell>
        </row>
        <row r="1379">
          <cell r="A1379" t="str">
            <v>Age 66+</v>
          </cell>
          <cell r="B1379">
            <v>0.61404000000000003</v>
          </cell>
          <cell r="C1379">
            <v>0.37243999999999999</v>
          </cell>
          <cell r="D1379">
            <v>-0.24160000000000001</v>
          </cell>
          <cell r="E1379">
            <v>-54.411020000000001</v>
          </cell>
          <cell r="F1379">
            <v>13.14546</v>
          </cell>
        </row>
        <row r="1380">
          <cell r="A1380" t="str">
            <v>Hispanic</v>
          </cell>
          <cell r="B1380">
            <v>21.785029999999999</v>
          </cell>
          <cell r="C1380">
            <v>24.485600000000002</v>
          </cell>
          <cell r="D1380">
            <v>2.7005699999999999</v>
          </cell>
          <cell r="E1380">
            <v>11.1523</v>
          </cell>
          <cell r="F1380">
            <v>30.117529999999999</v>
          </cell>
        </row>
        <row r="1381">
          <cell r="A1381" t="str">
            <v>Asian</v>
          </cell>
          <cell r="B1381">
            <v>2.4952000000000001</v>
          </cell>
          <cell r="C1381">
            <v>3.2921800000000001</v>
          </cell>
          <cell r="D1381">
            <v>0.79698000000000002</v>
          </cell>
          <cell r="E1381">
            <v>86.968190000000007</v>
          </cell>
          <cell r="F1381">
            <v>69.311869999999999</v>
          </cell>
        </row>
        <row r="1382">
          <cell r="A1382" t="str">
            <v>African American</v>
          </cell>
          <cell r="B1382">
            <v>20.345490000000002</v>
          </cell>
          <cell r="C1382">
            <v>14.81481</v>
          </cell>
          <cell r="D1382">
            <v>-5.5306699999999998</v>
          </cell>
          <cell r="E1382">
            <v>-18.766159999999999</v>
          </cell>
          <cell r="F1382">
            <v>103.78952</v>
          </cell>
        </row>
        <row r="1383">
          <cell r="A1383" t="str">
            <v>Native Hawaiian or Pacific Islander</v>
          </cell>
          <cell r="B1383">
            <v>0.38388</v>
          </cell>
          <cell r="C1383">
            <v>0.20576</v>
          </cell>
          <cell r="D1383">
            <v>-0.17812</v>
          </cell>
          <cell r="E1383">
            <v>-25.073509999999999</v>
          </cell>
          <cell r="F1383">
            <v>4.4659899999999997</v>
          </cell>
        </row>
        <row r="1384">
          <cell r="A1384" t="str">
            <v>American Indian or Alaska Native</v>
          </cell>
          <cell r="B1384">
            <v>1.2476</v>
          </cell>
          <cell r="C1384">
            <v>0.41152</v>
          </cell>
          <cell r="D1384">
            <v>-0.83608000000000005</v>
          </cell>
          <cell r="E1384">
            <v>-10.92794</v>
          </cell>
          <cell r="F1384">
            <v>9.1366099999999992</v>
          </cell>
        </row>
        <row r="1385">
          <cell r="A1385" t="str">
            <v>Multiple Races</v>
          </cell>
          <cell r="B1385">
            <v>3.7427999999999999</v>
          </cell>
          <cell r="C1385">
            <v>4.5267499999999998</v>
          </cell>
          <cell r="D1385">
            <v>0.78395000000000004</v>
          </cell>
          <cell r="E1385">
            <v>-26.682600000000001</v>
          </cell>
          <cell r="F1385">
            <v>-20.917739999999998</v>
          </cell>
        </row>
        <row r="1386">
          <cell r="A1386" t="str">
            <v>Highschool Dropout</v>
          </cell>
          <cell r="B1386">
            <v>8.9120399999999993</v>
          </cell>
          <cell r="C1386">
            <v>10.62176</v>
          </cell>
          <cell r="D1386">
            <v>1.7097199999999999</v>
          </cell>
          <cell r="E1386">
            <v>-55.847880000000004</v>
          </cell>
          <cell r="F1386">
            <v>-95.484489999999994</v>
          </cell>
        </row>
        <row r="1387">
          <cell r="A1387" t="str">
            <v>AA or PS</v>
          </cell>
          <cell r="B1387">
            <v>7.0601900000000004</v>
          </cell>
          <cell r="C1387">
            <v>7.2538900000000002</v>
          </cell>
          <cell r="D1387">
            <v>0.19370000000000001</v>
          </cell>
          <cell r="E1387">
            <v>19.319520000000001</v>
          </cell>
          <cell r="F1387">
            <v>3.74221</v>
          </cell>
        </row>
        <row r="1388">
          <cell r="A1388" t="str">
            <v>BA or MA+</v>
          </cell>
          <cell r="B1388">
            <v>14.46759</v>
          </cell>
          <cell r="C1388">
            <v>14.507770000000001</v>
          </cell>
          <cell r="D1388">
            <v>4.018E-2</v>
          </cell>
          <cell r="E1388">
            <v>95.613860000000003</v>
          </cell>
          <cell r="F1388">
            <v>3.84171</v>
          </cell>
        </row>
        <row r="1389">
          <cell r="A1389" t="str">
            <v>Disabled</v>
          </cell>
          <cell r="B1389">
            <v>1.4072100000000001</v>
          </cell>
          <cell r="C1389">
            <v>2.2429899999999998</v>
          </cell>
          <cell r="D1389">
            <v>0.83577999999999997</v>
          </cell>
          <cell r="E1389">
            <v>-32.616500000000002</v>
          </cell>
          <cell r="F1389">
            <v>-27.260169999999999</v>
          </cell>
        </row>
        <row r="1390">
          <cell r="A1390" t="str">
            <v>Veterans</v>
          </cell>
          <cell r="B1390">
            <v>2.8947400000000001</v>
          </cell>
          <cell r="C1390">
            <v>4.0968299999999997</v>
          </cell>
          <cell r="D1390">
            <v>1.2020999999999999</v>
          </cell>
          <cell r="E1390">
            <v>-7.5927899999999999</v>
          </cell>
          <cell r="F1390">
            <v>-9.1272699999999993</v>
          </cell>
        </row>
        <row r="1391">
          <cell r="A1391" t="str">
            <v>Wage Before Participation</v>
          </cell>
          <cell r="B1391">
            <v>43.508769999999998</v>
          </cell>
          <cell r="C1391">
            <v>40.570180000000001</v>
          </cell>
          <cell r="D1391">
            <v>-2.9386000000000001</v>
          </cell>
          <cell r="E1391">
            <v>34.397300000000001</v>
          </cell>
          <cell r="F1391">
            <v>-101.07977</v>
          </cell>
        </row>
        <row r="1392">
          <cell r="A1392" t="str">
            <v>Coenrolled in WP</v>
          </cell>
          <cell r="B1392">
            <v>95.526319999999998</v>
          </cell>
          <cell r="C1392">
            <v>95.530730000000005</v>
          </cell>
          <cell r="D1392">
            <v>4.4099999999999999E-3</v>
          </cell>
          <cell r="E1392">
            <v>5.9249900000000002</v>
          </cell>
          <cell r="F1392">
            <v>2.613E-2</v>
          </cell>
        </row>
        <row r="1393">
          <cell r="A1393" t="str">
            <v>Limited English</v>
          </cell>
          <cell r="B1393">
            <v>3.125</v>
          </cell>
          <cell r="C1393">
            <v>4.9222799999999998</v>
          </cell>
          <cell r="D1393">
            <v>1.79728</v>
          </cell>
          <cell r="E1393">
            <v>-53.141570000000002</v>
          </cell>
          <cell r="F1393">
            <v>-95.510260000000002</v>
          </cell>
        </row>
        <row r="1394">
          <cell r="A1394" t="str">
            <v>Single Parent</v>
          </cell>
          <cell r="B1394">
            <v>12.15278</v>
          </cell>
          <cell r="C1394">
            <v>12.95337</v>
          </cell>
          <cell r="D1394">
            <v>0.80059000000000002</v>
          </cell>
          <cell r="E1394">
            <v>3.2219799999999998</v>
          </cell>
          <cell r="F1394">
            <v>2.5794800000000002</v>
          </cell>
        </row>
        <row r="1395">
          <cell r="A1395" t="str">
            <v>Low Income</v>
          </cell>
          <cell r="B1395">
            <v>48.611109999999996</v>
          </cell>
          <cell r="C1395">
            <v>60.103630000000003</v>
          </cell>
          <cell r="D1395">
            <v>11.492520000000001</v>
          </cell>
          <cell r="E1395">
            <v>-18.606269999999999</v>
          </cell>
          <cell r="F1395">
            <v>-213.83280999999999</v>
          </cell>
        </row>
        <row r="1396">
          <cell r="A1396" t="str">
            <v>Homeless</v>
          </cell>
          <cell r="B1396">
            <v>0.81018999999999997</v>
          </cell>
          <cell r="C1396">
            <v>0.25907000000000002</v>
          </cell>
          <cell r="D1396">
            <v>-0.55112000000000005</v>
          </cell>
          <cell r="E1396">
            <v>-20.807400000000001</v>
          </cell>
          <cell r="F1396">
            <v>11.46733</v>
          </cell>
        </row>
        <row r="1397">
          <cell r="A1397" t="str">
            <v>Offender</v>
          </cell>
          <cell r="B1397">
            <v>4.7453700000000003</v>
          </cell>
          <cell r="C1397">
            <v>7.7720200000000004</v>
          </cell>
          <cell r="D1397">
            <v>3.0266500000000001</v>
          </cell>
          <cell r="E1397">
            <v>-7.19658</v>
          </cell>
          <cell r="F1397">
            <v>-21.78154</v>
          </cell>
        </row>
        <row r="1398">
          <cell r="A1398" t="str">
            <v>UI Claimant</v>
          </cell>
          <cell r="B1398">
            <v>34.606479999999998</v>
          </cell>
          <cell r="C1398">
            <v>38.860100000000003</v>
          </cell>
          <cell r="D1398">
            <v>4.2536199999999997</v>
          </cell>
          <cell r="E1398">
            <v>-14.54753</v>
          </cell>
          <cell r="F1398">
            <v>-61.879710000000003</v>
          </cell>
        </row>
        <row r="1399">
          <cell r="A1399" t="str">
            <v>Unemployment Rate</v>
          </cell>
          <cell r="B1399">
            <v>11.55</v>
          </cell>
          <cell r="C1399">
            <v>10.308299999999999</v>
          </cell>
          <cell r="D1399">
            <v>-1.2417</v>
          </cell>
          <cell r="E1399">
            <v>-68.726799999999997</v>
          </cell>
          <cell r="F1399">
            <v>85.338070000000002</v>
          </cell>
        </row>
        <row r="1401">
          <cell r="A1401" t="str">
            <v xml:space="preserve">South Carolina      </v>
          </cell>
        </row>
        <row r="1402">
          <cell r="A1402" t="str">
            <v>Measure</v>
          </cell>
          <cell r="B1402" t="str">
            <v>Six_Months_Average_Earnings</v>
          </cell>
          <cell r="C1402" t="str">
            <v>Year</v>
          </cell>
        </row>
        <row r="1403">
          <cell r="A1403" t="str">
            <v>State Fips Code</v>
          </cell>
          <cell r="B1403">
            <v>45</v>
          </cell>
          <cell r="C1403">
            <v>2011</v>
          </cell>
        </row>
        <row r="1404">
          <cell r="A1404" t="str">
            <v>Actual Outcome</v>
          </cell>
          <cell r="B1404">
            <v>10514</v>
          </cell>
          <cell r="C1404">
            <v>2011</v>
          </cell>
        </row>
        <row r="1405">
          <cell r="A1405" t="str">
            <v>Total Adjustment</v>
          </cell>
          <cell r="B1405">
            <v>442.7</v>
          </cell>
          <cell r="C1405">
            <v>2013</v>
          </cell>
        </row>
        <row r="1406">
          <cell r="A1406" t="str">
            <v>Target</v>
          </cell>
          <cell r="B1406">
            <v>11377.3</v>
          </cell>
          <cell r="C1406">
            <v>2013</v>
          </cell>
        </row>
        <row r="1408">
          <cell r="A1408" t="str">
            <v>Variables</v>
          </cell>
          <cell r="B1408" t="str">
            <v>Base_Year</v>
          </cell>
          <cell r="C1408" t="str">
            <v>Current_Values</v>
          </cell>
          <cell r="D1408" t="str">
            <v>Difference</v>
          </cell>
          <cell r="E1408" t="str">
            <v>Weights</v>
          </cell>
          <cell r="F1408" t="str">
            <v>Effect_Per_Factor</v>
          </cell>
        </row>
        <row r="1409">
          <cell r="A1409" t="str">
            <v>Female</v>
          </cell>
          <cell r="B1409">
            <v>59.403010000000002</v>
          </cell>
          <cell r="C1409">
            <v>60.861919999999998</v>
          </cell>
          <cell r="D1409">
            <v>1.4589000000000001</v>
          </cell>
          <cell r="E1409">
            <v>-11.69441</v>
          </cell>
          <cell r="F1409">
            <v>-17.061</v>
          </cell>
        </row>
        <row r="1410">
          <cell r="A1410" t="str">
            <v>Age 26-35</v>
          </cell>
          <cell r="B1410">
            <v>30.331990000000001</v>
          </cell>
          <cell r="C1410">
            <v>29.885660000000001</v>
          </cell>
          <cell r="D1410">
            <v>-0.44631999999999999</v>
          </cell>
          <cell r="E1410">
            <v>33.819070000000004</v>
          </cell>
          <cell r="F1410">
            <v>-15.09423</v>
          </cell>
        </row>
        <row r="1411">
          <cell r="A1411" t="str">
            <v>Age 36-45</v>
          </cell>
          <cell r="B1411">
            <v>22.904150000000001</v>
          </cell>
          <cell r="C1411">
            <v>23.641159999999999</v>
          </cell>
          <cell r="D1411">
            <v>0.73701000000000005</v>
          </cell>
          <cell r="E1411">
            <v>22.91366</v>
          </cell>
          <cell r="F1411">
            <v>16.88768</v>
          </cell>
        </row>
        <row r="1412">
          <cell r="A1412" t="str">
            <v>Age 46-55</v>
          </cell>
          <cell r="B1412">
            <v>17.761800000000001</v>
          </cell>
          <cell r="C1412">
            <v>19.824100000000001</v>
          </cell>
          <cell r="D1412">
            <v>2.0623</v>
          </cell>
          <cell r="E1412">
            <v>22.206219999999998</v>
          </cell>
          <cell r="F1412">
            <v>45.795909999999999</v>
          </cell>
        </row>
        <row r="1413">
          <cell r="A1413" t="str">
            <v>Age 56-65</v>
          </cell>
          <cell r="B1413">
            <v>5.6841699999999999</v>
          </cell>
          <cell r="C1413">
            <v>5.9454700000000003</v>
          </cell>
          <cell r="D1413">
            <v>0.26129999999999998</v>
          </cell>
          <cell r="E1413">
            <v>18.176159999999999</v>
          </cell>
          <cell r="F1413">
            <v>4.74946</v>
          </cell>
        </row>
        <row r="1414">
          <cell r="A1414" t="str">
            <v>Age 66+</v>
          </cell>
          <cell r="B1414">
            <v>0.31524000000000002</v>
          </cell>
          <cell r="C1414">
            <v>0.31662000000000001</v>
          </cell>
          <cell r="D1414">
            <v>1.3799999999999999E-3</v>
          </cell>
          <cell r="E1414">
            <v>-54.411020000000001</v>
          </cell>
          <cell r="F1414">
            <v>-7.5240000000000001E-2</v>
          </cell>
        </row>
        <row r="1415">
          <cell r="A1415" t="str">
            <v>Hispanic</v>
          </cell>
          <cell r="B1415">
            <v>3.0897999999999999</v>
          </cell>
          <cell r="C1415">
            <v>4.3809899999999997</v>
          </cell>
          <cell r="D1415">
            <v>1.29118</v>
          </cell>
          <cell r="E1415">
            <v>11.1523</v>
          </cell>
          <cell r="F1415">
            <v>14.399649999999999</v>
          </cell>
        </row>
        <row r="1416">
          <cell r="A1416" t="str">
            <v>Asian</v>
          </cell>
          <cell r="B1416">
            <v>0.37874999999999998</v>
          </cell>
          <cell r="C1416">
            <v>0.33700000000000002</v>
          </cell>
          <cell r="D1416">
            <v>-4.1750000000000002E-2</v>
          </cell>
          <cell r="E1416">
            <v>86.968190000000007</v>
          </cell>
          <cell r="F1416">
            <v>-3.63103</v>
          </cell>
        </row>
        <row r="1417">
          <cell r="A1417" t="str">
            <v>African American</v>
          </cell>
          <cell r="B1417">
            <v>56.971989999999998</v>
          </cell>
          <cell r="C1417">
            <v>58.141179999999999</v>
          </cell>
          <cell r="D1417">
            <v>1.16919</v>
          </cell>
          <cell r="E1417">
            <v>-18.766159999999999</v>
          </cell>
          <cell r="F1417">
            <v>-21.94125</v>
          </cell>
        </row>
        <row r="1418">
          <cell r="A1418" t="str">
            <v>Native Hawaiian or Pacific Islander</v>
          </cell>
          <cell r="B1418">
            <v>6.9769999999999999E-2</v>
          </cell>
          <cell r="C1418">
            <v>0.12416000000000001</v>
          </cell>
          <cell r="D1418">
            <v>5.4390000000000001E-2</v>
          </cell>
          <cell r="E1418">
            <v>-25.073509999999999</v>
          </cell>
          <cell r="F1418">
            <v>-1.3636900000000001</v>
          </cell>
        </row>
        <row r="1419">
          <cell r="A1419" t="str">
            <v>American Indian or Alaska Native</v>
          </cell>
          <cell r="B1419">
            <v>0.40865000000000001</v>
          </cell>
          <cell r="C1419">
            <v>0.54984</v>
          </cell>
          <cell r="D1419">
            <v>0.14119000000000001</v>
          </cell>
          <cell r="E1419">
            <v>-10.92794</v>
          </cell>
          <cell r="F1419">
            <v>-1.5428999999999999</v>
          </cell>
        </row>
        <row r="1420">
          <cell r="A1420" t="str">
            <v>Multiple Races</v>
          </cell>
          <cell r="B1420">
            <v>0.95684000000000002</v>
          </cell>
          <cell r="C1420">
            <v>0.81589</v>
          </cell>
          <cell r="D1420">
            <v>-0.14094999999999999</v>
          </cell>
          <cell r="E1420">
            <v>-26.682600000000001</v>
          </cell>
          <cell r="F1420">
            <v>3.76092</v>
          </cell>
        </row>
        <row r="1421">
          <cell r="A1421" t="str">
            <v>Highschool Dropout</v>
          </cell>
          <cell r="B1421">
            <v>18.531680000000001</v>
          </cell>
          <cell r="C1421">
            <v>19.102900000000002</v>
          </cell>
          <cell r="D1421">
            <v>0.57123000000000002</v>
          </cell>
          <cell r="E1421">
            <v>-55.847880000000004</v>
          </cell>
          <cell r="F1421">
            <v>-31.901810000000001</v>
          </cell>
        </row>
        <row r="1422">
          <cell r="A1422" t="str">
            <v>AA or PS</v>
          </cell>
          <cell r="B1422">
            <v>3.9471099999999999</v>
          </cell>
          <cell r="C1422">
            <v>6.6314900000000003</v>
          </cell>
          <cell r="D1422">
            <v>2.68438</v>
          </cell>
          <cell r="E1422">
            <v>19.319520000000001</v>
          </cell>
          <cell r="F1422">
            <v>51.860900000000001</v>
          </cell>
        </row>
        <row r="1423">
          <cell r="A1423" t="str">
            <v>BA or MA+</v>
          </cell>
          <cell r="B1423">
            <v>5.0227000000000004</v>
          </cell>
          <cell r="C1423">
            <v>7.4934000000000003</v>
          </cell>
          <cell r="D1423">
            <v>2.47071</v>
          </cell>
          <cell r="E1423">
            <v>95.613860000000003</v>
          </cell>
          <cell r="F1423">
            <v>236.23390000000001</v>
          </cell>
        </row>
        <row r="1424">
          <cell r="A1424" t="str">
            <v>Disabled</v>
          </cell>
          <cell r="B1424">
            <v>2.26579</v>
          </cell>
          <cell r="C1424">
            <v>1.9701</v>
          </cell>
          <cell r="D1424">
            <v>-0.29569000000000001</v>
          </cell>
          <cell r="E1424">
            <v>-32.616500000000002</v>
          </cell>
          <cell r="F1424">
            <v>9.6443700000000003</v>
          </cell>
        </row>
        <row r="1425">
          <cell r="A1425" t="str">
            <v>Veterans</v>
          </cell>
          <cell r="B1425">
            <v>5.5462499999999997</v>
          </cell>
          <cell r="C1425">
            <v>5.8751100000000003</v>
          </cell>
          <cell r="D1425">
            <v>0.32885999999999999</v>
          </cell>
          <cell r="E1425">
            <v>-7.5927899999999999</v>
          </cell>
          <cell r="F1425">
            <v>-2.49695</v>
          </cell>
        </row>
        <row r="1426">
          <cell r="A1426" t="str">
            <v>Wage Before Participation</v>
          </cell>
          <cell r="B1426">
            <v>47.660330000000002</v>
          </cell>
          <cell r="C1426">
            <v>48.212609999999998</v>
          </cell>
          <cell r="D1426">
            <v>0.55227999999999999</v>
          </cell>
          <cell r="E1426">
            <v>34.397300000000001</v>
          </cell>
          <cell r="F1426">
            <v>18.996829999999999</v>
          </cell>
        </row>
        <row r="1427">
          <cell r="A1427" t="str">
            <v>Coenrolled in WP</v>
          </cell>
          <cell r="B1427">
            <v>82.977050000000006</v>
          </cell>
          <cell r="C1427">
            <v>93.878630000000001</v>
          </cell>
          <cell r="D1427">
            <v>10.901579999999999</v>
          </cell>
          <cell r="E1427">
            <v>5.9249900000000002</v>
          </cell>
          <cell r="F1427">
            <v>64.591769999999997</v>
          </cell>
        </row>
        <row r="1428">
          <cell r="A1428" t="str">
            <v>Limited English</v>
          </cell>
          <cell r="B1428">
            <v>1.12493</v>
          </cell>
          <cell r="C1428">
            <v>1.4599800000000001</v>
          </cell>
          <cell r="D1428">
            <v>0.33506000000000002</v>
          </cell>
          <cell r="E1428">
            <v>-53.141570000000002</v>
          </cell>
          <cell r="F1428">
            <v>-17.805420000000002</v>
          </cell>
        </row>
        <row r="1429">
          <cell r="A1429" t="str">
            <v>Single Parent</v>
          </cell>
          <cell r="B1429">
            <v>29.85988</v>
          </cell>
          <cell r="C1429">
            <v>32.014069999999997</v>
          </cell>
          <cell r="D1429">
            <v>2.1541899999999998</v>
          </cell>
          <cell r="E1429">
            <v>3.2219799999999998</v>
          </cell>
          <cell r="F1429">
            <v>6.94076</v>
          </cell>
        </row>
        <row r="1430">
          <cell r="A1430" t="str">
            <v>Low Income</v>
          </cell>
          <cell r="B1430">
            <v>76.346950000000007</v>
          </cell>
          <cell r="C1430">
            <v>76.288480000000007</v>
          </cell>
          <cell r="D1430">
            <v>-5.8470000000000001E-2</v>
          </cell>
          <cell r="E1430">
            <v>-18.606269999999999</v>
          </cell>
          <cell r="F1430">
            <v>1.08795</v>
          </cell>
        </row>
        <row r="1431">
          <cell r="A1431" t="str">
            <v>Homeless</v>
          </cell>
          <cell r="B1431">
            <v>1.3124100000000001</v>
          </cell>
          <cell r="C1431">
            <v>1.9701</v>
          </cell>
          <cell r="D1431">
            <v>0.65768000000000004</v>
          </cell>
          <cell r="E1431">
            <v>-20.807400000000001</v>
          </cell>
          <cell r="F1431">
            <v>-13.68468</v>
          </cell>
        </row>
        <row r="1432">
          <cell r="A1432" t="str">
            <v>Offender</v>
          </cell>
          <cell r="B1432">
            <v>15.29505</v>
          </cell>
          <cell r="C1432">
            <v>17.906770000000002</v>
          </cell>
          <cell r="D1432">
            <v>2.6117300000000001</v>
          </cell>
          <cell r="E1432">
            <v>-7.19658</v>
          </cell>
          <cell r="F1432">
            <v>-18.795500000000001</v>
          </cell>
        </row>
        <row r="1433">
          <cell r="A1433" t="str">
            <v>UI Claimant</v>
          </cell>
          <cell r="B1433">
            <v>37.58634</v>
          </cell>
          <cell r="C1433">
            <v>38.311349999999997</v>
          </cell>
          <cell r="D1433">
            <v>0.72499999999999998</v>
          </cell>
          <cell r="E1433">
            <v>-14.54753</v>
          </cell>
          <cell r="F1433">
            <v>-10.547000000000001</v>
          </cell>
        </row>
        <row r="1434">
          <cell r="A1434" t="str">
            <v>Unemployment Rate</v>
          </cell>
          <cell r="B1434">
            <v>10.833299999999999</v>
          </cell>
          <cell r="C1434">
            <v>9.0333000000000006</v>
          </cell>
          <cell r="D1434">
            <v>-1.8</v>
          </cell>
          <cell r="E1434">
            <v>-68.726799999999997</v>
          </cell>
          <cell r="F1434">
            <v>123.70824</v>
          </cell>
        </row>
        <row r="1436">
          <cell r="A1436" t="str">
            <v xml:space="preserve">South Dakota        </v>
          </cell>
        </row>
        <row r="1437">
          <cell r="A1437" t="str">
            <v>Measure</v>
          </cell>
          <cell r="B1437" t="str">
            <v>Six_Months_Average_Earnings</v>
          </cell>
          <cell r="C1437" t="str">
            <v>Year</v>
          </cell>
        </row>
        <row r="1438">
          <cell r="A1438" t="str">
            <v>State Fips Code</v>
          </cell>
          <cell r="B1438">
            <v>46</v>
          </cell>
          <cell r="C1438">
            <v>2011</v>
          </cell>
        </row>
        <row r="1439">
          <cell r="A1439" t="str">
            <v>Actual Outcome</v>
          </cell>
          <cell r="B1439">
            <v>10917</v>
          </cell>
          <cell r="C1439">
            <v>2011</v>
          </cell>
        </row>
        <row r="1440">
          <cell r="A1440" t="str">
            <v>Total Adjustment</v>
          </cell>
          <cell r="B1440">
            <v>169.4</v>
          </cell>
          <cell r="C1440">
            <v>2013</v>
          </cell>
        </row>
        <row r="1441">
          <cell r="A1441" t="str">
            <v>Target</v>
          </cell>
          <cell r="B1441">
            <v>11523.1</v>
          </cell>
          <cell r="C1441">
            <v>2013</v>
          </cell>
        </row>
        <row r="1443">
          <cell r="A1443" t="str">
            <v>Variables</v>
          </cell>
          <cell r="B1443" t="str">
            <v>Base_Year</v>
          </cell>
          <cell r="C1443" t="str">
            <v>Current_Values</v>
          </cell>
          <cell r="D1443" t="str">
            <v>Difference</v>
          </cell>
          <cell r="E1443" t="str">
            <v>Weights</v>
          </cell>
          <cell r="F1443" t="str">
            <v>Effect_Per_Factor</v>
          </cell>
        </row>
        <row r="1444">
          <cell r="A1444" t="str">
            <v>Female</v>
          </cell>
          <cell r="B1444">
            <v>55.069580000000002</v>
          </cell>
          <cell r="C1444">
            <v>55.45852</v>
          </cell>
          <cell r="D1444">
            <v>0.38893</v>
          </cell>
          <cell r="E1444">
            <v>-11.69441</v>
          </cell>
          <cell r="F1444">
            <v>-4.5483399999999996</v>
          </cell>
        </row>
        <row r="1445">
          <cell r="A1445" t="str">
            <v>Age 26-35</v>
          </cell>
          <cell r="B1445">
            <v>29.821069999999999</v>
          </cell>
          <cell r="C1445">
            <v>32.605530000000002</v>
          </cell>
          <cell r="D1445">
            <v>2.7844600000000002</v>
          </cell>
          <cell r="E1445">
            <v>33.819070000000004</v>
          </cell>
          <cell r="F1445">
            <v>94.167789999999997</v>
          </cell>
        </row>
        <row r="1446">
          <cell r="A1446" t="str">
            <v>Age 36-45</v>
          </cell>
          <cell r="B1446">
            <v>22.266400000000001</v>
          </cell>
          <cell r="C1446">
            <v>18.486170000000001</v>
          </cell>
          <cell r="D1446">
            <v>-3.78023</v>
          </cell>
          <cell r="E1446">
            <v>22.91366</v>
          </cell>
          <cell r="F1446">
            <v>-86.618889999999993</v>
          </cell>
        </row>
        <row r="1447">
          <cell r="A1447" t="str">
            <v>Age 46-55</v>
          </cell>
          <cell r="B1447">
            <v>18.29026</v>
          </cell>
          <cell r="C1447">
            <v>20.960699999999999</v>
          </cell>
          <cell r="D1447">
            <v>2.6704400000000001</v>
          </cell>
          <cell r="E1447">
            <v>22.206219999999998</v>
          </cell>
          <cell r="F1447">
            <v>59.300370000000001</v>
          </cell>
        </row>
        <row r="1448">
          <cell r="A1448" t="str">
            <v>Age 56-65</v>
          </cell>
          <cell r="B1448">
            <v>4.3737599999999999</v>
          </cell>
          <cell r="C1448">
            <v>4.80349</v>
          </cell>
          <cell r="D1448">
            <v>0.42974000000000001</v>
          </cell>
          <cell r="E1448">
            <v>18.176159999999999</v>
          </cell>
          <cell r="F1448">
            <v>7.8109500000000001</v>
          </cell>
        </row>
        <row r="1449">
          <cell r="A1449" t="str">
            <v>Age 66+</v>
          </cell>
          <cell r="B1449">
            <v>0</v>
          </cell>
          <cell r="C1449">
            <v>0</v>
          </cell>
          <cell r="D1449">
            <v>0</v>
          </cell>
          <cell r="E1449">
            <v>-54.411020000000001</v>
          </cell>
          <cell r="F1449">
            <v>0</v>
          </cell>
        </row>
        <row r="1450">
          <cell r="A1450" t="str">
            <v>Hispanic</v>
          </cell>
          <cell r="B1450">
            <v>5.16899</v>
          </cell>
          <cell r="C1450">
            <v>2.1834099999999999</v>
          </cell>
          <cell r="D1450">
            <v>-2.9855800000000001</v>
          </cell>
          <cell r="E1450">
            <v>11.1523</v>
          </cell>
          <cell r="F1450">
            <v>-33.29607</v>
          </cell>
        </row>
        <row r="1451">
          <cell r="A1451" t="str">
            <v>Asian</v>
          </cell>
          <cell r="B1451">
            <v>1.1928399999999999</v>
          </cell>
          <cell r="C1451">
            <v>2.1834099999999999</v>
          </cell>
          <cell r="D1451">
            <v>0.99056</v>
          </cell>
          <cell r="E1451">
            <v>86.968190000000007</v>
          </cell>
          <cell r="F1451">
            <v>86.147490000000005</v>
          </cell>
        </row>
        <row r="1452">
          <cell r="A1452" t="str">
            <v>African American</v>
          </cell>
          <cell r="B1452">
            <v>3.97614</v>
          </cell>
          <cell r="C1452">
            <v>4.2212500000000004</v>
          </cell>
          <cell r="D1452">
            <v>0.24510999999999999</v>
          </cell>
          <cell r="E1452">
            <v>-18.766159999999999</v>
          </cell>
          <cell r="F1452">
            <v>-4.5997500000000002</v>
          </cell>
        </row>
        <row r="1453">
          <cell r="A1453" t="str">
            <v>Native Hawaiian or Pacific Islander</v>
          </cell>
          <cell r="B1453">
            <v>0</v>
          </cell>
          <cell r="C1453">
            <v>0</v>
          </cell>
          <cell r="D1453">
            <v>0</v>
          </cell>
          <cell r="E1453">
            <v>-25.073509999999999</v>
          </cell>
          <cell r="F1453">
            <v>0</v>
          </cell>
        </row>
        <row r="1454">
          <cell r="A1454" t="str">
            <v>American Indian or Alaska Native</v>
          </cell>
          <cell r="B1454">
            <v>11.1332</v>
          </cell>
          <cell r="C1454">
            <v>14.556039999999999</v>
          </cell>
          <cell r="D1454">
            <v>3.4228399999999999</v>
          </cell>
          <cell r="E1454">
            <v>-10.92794</v>
          </cell>
          <cell r="F1454">
            <v>-37.404589999999999</v>
          </cell>
        </row>
        <row r="1455">
          <cell r="A1455" t="str">
            <v>Multiple Races</v>
          </cell>
          <cell r="B1455">
            <v>2.1868799999999999</v>
          </cell>
          <cell r="C1455">
            <v>2.4745300000000001</v>
          </cell>
          <cell r="D1455">
            <v>0.28765000000000002</v>
          </cell>
          <cell r="E1455">
            <v>-26.682600000000001</v>
          </cell>
          <cell r="F1455">
            <v>-7.6752000000000002</v>
          </cell>
        </row>
        <row r="1456">
          <cell r="A1456" t="str">
            <v>Highschool Dropout</v>
          </cell>
          <cell r="B1456">
            <v>14.910539999999999</v>
          </cell>
          <cell r="C1456">
            <v>13.52941</v>
          </cell>
          <cell r="D1456">
            <v>-1.38113</v>
          </cell>
          <cell r="E1456">
            <v>-55.847880000000004</v>
          </cell>
          <cell r="F1456">
            <v>77.132900000000006</v>
          </cell>
        </row>
        <row r="1457">
          <cell r="A1457" t="str">
            <v>AA or PS</v>
          </cell>
          <cell r="B1457">
            <v>9.7415500000000002</v>
          </cell>
          <cell r="C1457">
            <v>13.33333</v>
          </cell>
          <cell r="D1457">
            <v>3.59178</v>
          </cell>
          <cell r="E1457">
            <v>19.319520000000001</v>
          </cell>
          <cell r="F1457">
            <v>69.391530000000003</v>
          </cell>
        </row>
        <row r="1458">
          <cell r="A1458" t="str">
            <v>BA or MA+</v>
          </cell>
          <cell r="B1458">
            <v>4.1749499999999999</v>
          </cell>
          <cell r="C1458">
            <v>6.07843</v>
          </cell>
          <cell r="D1458">
            <v>1.9034800000000001</v>
          </cell>
          <cell r="E1458">
            <v>95.613860000000003</v>
          </cell>
          <cell r="F1458">
            <v>181.99916999999999</v>
          </cell>
        </row>
        <row r="1459">
          <cell r="A1459" t="str">
            <v>Disabled</v>
          </cell>
          <cell r="B1459">
            <v>6.3618300000000003</v>
          </cell>
          <cell r="C1459">
            <v>9.6069899999999997</v>
          </cell>
          <cell r="D1459">
            <v>3.2451599999999998</v>
          </cell>
          <cell r="E1459">
            <v>-32.616500000000002</v>
          </cell>
          <cell r="F1459">
            <v>-105.84568</v>
          </cell>
        </row>
        <row r="1460">
          <cell r="A1460" t="str">
            <v>Veterans</v>
          </cell>
          <cell r="B1460">
            <v>7.3558599999999998</v>
          </cell>
          <cell r="C1460">
            <v>6.4046599999999998</v>
          </cell>
          <cell r="D1460">
            <v>-0.95121</v>
          </cell>
          <cell r="E1460">
            <v>-7.5927899999999999</v>
          </cell>
          <cell r="F1460">
            <v>7.2223100000000002</v>
          </cell>
        </row>
        <row r="1461">
          <cell r="A1461" t="str">
            <v>Wage Before Participation</v>
          </cell>
          <cell r="B1461">
            <v>61.232599999999998</v>
          </cell>
          <cell r="C1461">
            <v>55.645159999999997</v>
          </cell>
          <cell r="D1461">
            <v>-5.58744</v>
          </cell>
          <cell r="E1461">
            <v>34.397300000000001</v>
          </cell>
          <cell r="F1461">
            <v>-192.19292999999999</v>
          </cell>
        </row>
        <row r="1462">
          <cell r="A1462" t="str">
            <v>Coenrolled in WP</v>
          </cell>
          <cell r="B1462">
            <v>100</v>
          </cell>
          <cell r="C1462">
            <v>100</v>
          </cell>
          <cell r="D1462">
            <v>0</v>
          </cell>
          <cell r="E1462">
            <v>5.9249900000000002</v>
          </cell>
          <cell r="F1462">
            <v>0</v>
          </cell>
        </row>
        <row r="1463">
          <cell r="A1463" t="str">
            <v>Limited English</v>
          </cell>
          <cell r="B1463">
            <v>0.99404000000000003</v>
          </cell>
          <cell r="C1463">
            <v>1.76471</v>
          </cell>
          <cell r="D1463">
            <v>0.77066999999999997</v>
          </cell>
          <cell r="E1463">
            <v>-53.141570000000002</v>
          </cell>
          <cell r="F1463">
            <v>-40.954619999999998</v>
          </cell>
        </row>
        <row r="1464">
          <cell r="A1464" t="str">
            <v>Single Parent</v>
          </cell>
          <cell r="B1464">
            <v>34.194830000000003</v>
          </cell>
          <cell r="C1464">
            <v>30.784310000000001</v>
          </cell>
          <cell r="D1464">
            <v>-3.41052</v>
          </cell>
          <cell r="E1464">
            <v>3.2219799999999998</v>
          </cell>
          <cell r="F1464">
            <v>-10.9886</v>
          </cell>
        </row>
        <row r="1465">
          <cell r="A1465" t="str">
            <v>Low Income</v>
          </cell>
          <cell r="B1465">
            <v>85.685879999999997</v>
          </cell>
          <cell r="C1465">
            <v>85.294120000000007</v>
          </cell>
          <cell r="D1465">
            <v>-0.39177000000000001</v>
          </cell>
          <cell r="E1465">
            <v>-18.606269999999999</v>
          </cell>
          <cell r="F1465">
            <v>7.28932</v>
          </cell>
        </row>
        <row r="1466">
          <cell r="A1466" t="str">
            <v>Homeless</v>
          </cell>
          <cell r="B1466">
            <v>5.5666000000000002</v>
          </cell>
          <cell r="C1466">
            <v>6.8627500000000001</v>
          </cell>
          <cell r="D1466">
            <v>1.2961400000000001</v>
          </cell>
          <cell r="E1466">
            <v>-20.807400000000001</v>
          </cell>
          <cell r="F1466">
            <v>-26.96941</v>
          </cell>
        </row>
        <row r="1467">
          <cell r="A1467" t="str">
            <v>Offender</v>
          </cell>
          <cell r="B1467">
            <v>24.055669999999999</v>
          </cell>
          <cell r="C1467">
            <v>21.176469999999998</v>
          </cell>
          <cell r="D1467">
            <v>-2.8792</v>
          </cell>
          <cell r="E1467">
            <v>-7.19658</v>
          </cell>
          <cell r="F1467">
            <v>20.720369999999999</v>
          </cell>
        </row>
        <row r="1468">
          <cell r="A1468" t="str">
            <v>UI Claimant</v>
          </cell>
          <cell r="B1468">
            <v>21.073560000000001</v>
          </cell>
          <cell r="C1468">
            <v>16.470590000000001</v>
          </cell>
          <cell r="D1468">
            <v>-4.60297</v>
          </cell>
          <cell r="E1468">
            <v>-14.54753</v>
          </cell>
          <cell r="F1468">
            <v>66.961860000000001</v>
          </cell>
        </row>
        <row r="1469">
          <cell r="A1469" t="str">
            <v>Unemployment Rate</v>
          </cell>
          <cell r="B1469">
            <v>5.0167000000000002</v>
          </cell>
          <cell r="C1469">
            <v>4.4000000000000004</v>
          </cell>
          <cell r="D1469">
            <v>-0.61670000000000003</v>
          </cell>
          <cell r="E1469">
            <v>-68.726799999999997</v>
          </cell>
          <cell r="F1469">
            <v>42.38382</v>
          </cell>
        </row>
        <row r="1471">
          <cell r="A1471" t="str">
            <v xml:space="preserve">Tennessee           </v>
          </cell>
        </row>
        <row r="1472">
          <cell r="A1472" t="str">
            <v>Measure</v>
          </cell>
          <cell r="B1472" t="str">
            <v>Six_Months_Average_Earnings</v>
          </cell>
          <cell r="C1472" t="str">
            <v>Year</v>
          </cell>
        </row>
        <row r="1473">
          <cell r="A1473" t="str">
            <v>State Fips Code</v>
          </cell>
          <cell r="B1473">
            <v>47</v>
          </cell>
          <cell r="C1473">
            <v>2011</v>
          </cell>
        </row>
        <row r="1474">
          <cell r="A1474" t="str">
            <v>Actual Outcome</v>
          </cell>
          <cell r="B1474">
            <v>16064</v>
          </cell>
          <cell r="C1474">
            <v>2011</v>
          </cell>
        </row>
        <row r="1475">
          <cell r="A1475" t="str">
            <v>Total Adjustment</v>
          </cell>
          <cell r="B1475">
            <v>-489.6</v>
          </cell>
          <cell r="C1475">
            <v>2013</v>
          </cell>
        </row>
        <row r="1476">
          <cell r="A1476" t="str">
            <v>Target</v>
          </cell>
          <cell r="B1476">
            <v>16217</v>
          </cell>
          <cell r="C1476">
            <v>2013</v>
          </cell>
        </row>
        <row r="1478">
          <cell r="A1478" t="str">
            <v>Variables</v>
          </cell>
          <cell r="B1478" t="str">
            <v>Base_Year</v>
          </cell>
          <cell r="C1478" t="str">
            <v>Current_Values</v>
          </cell>
          <cell r="D1478" t="str">
            <v>Difference</v>
          </cell>
          <cell r="E1478" t="str">
            <v>Weights</v>
          </cell>
          <cell r="F1478" t="str">
            <v>Effect_Per_Factor</v>
          </cell>
        </row>
        <row r="1479">
          <cell r="A1479" t="str">
            <v>Female</v>
          </cell>
          <cell r="B1479">
            <v>49.830469999999998</v>
          </cell>
          <cell r="C1479">
            <v>55.445320000000002</v>
          </cell>
          <cell r="D1479">
            <v>5.6148400000000001</v>
          </cell>
          <cell r="E1479">
            <v>-11.69441</v>
          </cell>
          <cell r="F1479">
            <v>-65.662229999999994</v>
          </cell>
        </row>
        <row r="1480">
          <cell r="A1480" t="str">
            <v>Age 26-35</v>
          </cell>
          <cell r="B1480">
            <v>29.457519999999999</v>
          </cell>
          <cell r="C1480">
            <v>28.403320000000001</v>
          </cell>
          <cell r="D1480">
            <v>-1.0542</v>
          </cell>
          <cell r="E1480">
            <v>33.819070000000004</v>
          </cell>
          <cell r="F1480">
            <v>-35.651949999999999</v>
          </cell>
        </row>
        <row r="1481">
          <cell r="A1481" t="str">
            <v>Age 36-45</v>
          </cell>
          <cell r="B1481">
            <v>21.16075</v>
          </cell>
          <cell r="C1481">
            <v>19.543150000000001</v>
          </cell>
          <cell r="D1481">
            <v>-1.6175999999999999</v>
          </cell>
          <cell r="E1481">
            <v>22.91366</v>
          </cell>
          <cell r="F1481">
            <v>-37.065190000000001</v>
          </cell>
        </row>
        <row r="1482">
          <cell r="A1482" t="str">
            <v>Age 46-55</v>
          </cell>
          <cell r="B1482">
            <v>12.72437</v>
          </cell>
          <cell r="C1482">
            <v>14.674670000000001</v>
          </cell>
          <cell r="D1482">
            <v>1.9502900000000001</v>
          </cell>
          <cell r="E1482">
            <v>22.206219999999998</v>
          </cell>
          <cell r="F1482">
            <v>43.308639999999997</v>
          </cell>
        </row>
        <row r="1483">
          <cell r="A1483" t="str">
            <v>Age 56-65</v>
          </cell>
          <cell r="B1483">
            <v>3.7096100000000001</v>
          </cell>
          <cell r="C1483">
            <v>3.8071100000000002</v>
          </cell>
          <cell r="D1483">
            <v>9.7489999999999993E-2</v>
          </cell>
          <cell r="E1483">
            <v>18.176159999999999</v>
          </cell>
          <cell r="F1483">
            <v>1.77206</v>
          </cell>
        </row>
        <row r="1484">
          <cell r="A1484" t="str">
            <v>Age 66+</v>
          </cell>
          <cell r="B1484">
            <v>0.17949999999999999</v>
          </cell>
          <cell r="C1484">
            <v>0.27688000000000001</v>
          </cell>
          <cell r="D1484">
            <v>9.7379999999999994E-2</v>
          </cell>
          <cell r="E1484">
            <v>-54.411020000000001</v>
          </cell>
          <cell r="F1484">
            <v>-5.2987099999999998</v>
          </cell>
        </row>
        <row r="1485">
          <cell r="A1485" t="str">
            <v>Hispanic</v>
          </cell>
          <cell r="B1485">
            <v>1.70289</v>
          </cell>
          <cell r="C1485">
            <v>1.1350499999999999</v>
          </cell>
          <cell r="D1485">
            <v>-0.56784999999999997</v>
          </cell>
          <cell r="E1485">
            <v>11.1523</v>
          </cell>
          <cell r="F1485">
            <v>-6.3327999999999998</v>
          </cell>
        </row>
        <row r="1486">
          <cell r="A1486" t="str">
            <v>Asian</v>
          </cell>
          <cell r="B1486">
            <v>0.70118999999999998</v>
          </cell>
          <cell r="C1486">
            <v>0.99605999999999995</v>
          </cell>
          <cell r="D1486">
            <v>0.29487000000000002</v>
          </cell>
          <cell r="E1486">
            <v>86.968190000000007</v>
          </cell>
          <cell r="F1486">
            <v>25.64432</v>
          </cell>
        </row>
        <row r="1487">
          <cell r="A1487" t="str">
            <v>African American</v>
          </cell>
          <cell r="B1487">
            <v>31.19303</v>
          </cell>
          <cell r="C1487">
            <v>27.866569999999999</v>
          </cell>
          <cell r="D1487">
            <v>-3.3264499999999999</v>
          </cell>
          <cell r="E1487">
            <v>-18.766159999999999</v>
          </cell>
          <cell r="F1487">
            <v>62.424770000000002</v>
          </cell>
        </row>
        <row r="1488">
          <cell r="A1488" t="str">
            <v>Native Hawaiian or Pacific Islander</v>
          </cell>
          <cell r="B1488">
            <v>7.0120000000000002E-2</v>
          </cell>
          <cell r="C1488">
            <v>0.20848</v>
          </cell>
          <cell r="D1488">
            <v>0.13836000000000001</v>
          </cell>
          <cell r="E1488">
            <v>-25.073509999999999</v>
          </cell>
          <cell r="F1488">
            <v>-3.4691399999999999</v>
          </cell>
        </row>
        <row r="1489">
          <cell r="A1489" t="str">
            <v>American Indian or Alaska Native</v>
          </cell>
          <cell r="B1489">
            <v>0.28048000000000001</v>
          </cell>
          <cell r="C1489">
            <v>0.27796999999999999</v>
          </cell>
          <cell r="D1489">
            <v>-2.5100000000000001E-3</v>
          </cell>
          <cell r="E1489">
            <v>-10.92794</v>
          </cell>
          <cell r="F1489">
            <v>2.7390000000000001E-2</v>
          </cell>
        </row>
        <row r="1490">
          <cell r="A1490" t="str">
            <v>Multiple Races</v>
          </cell>
          <cell r="B1490">
            <v>0.48082000000000003</v>
          </cell>
          <cell r="C1490">
            <v>0.55593999999999999</v>
          </cell>
          <cell r="D1490">
            <v>7.5120000000000006E-2</v>
          </cell>
          <cell r="E1490">
            <v>-26.682600000000001</v>
          </cell>
          <cell r="F1490">
            <v>-2.0045099999999998</v>
          </cell>
        </row>
        <row r="1491">
          <cell r="A1491" t="str">
            <v>Highschool Dropout</v>
          </cell>
          <cell r="B1491">
            <v>7.2938299999999998</v>
          </cell>
          <cell r="C1491">
            <v>3.7474799999999999</v>
          </cell>
          <cell r="D1491">
            <v>-3.5463499999999999</v>
          </cell>
          <cell r="E1491">
            <v>-55.847880000000004</v>
          </cell>
          <cell r="F1491">
            <v>198.05586</v>
          </cell>
        </row>
        <row r="1492">
          <cell r="A1492" t="str">
            <v>AA or PS</v>
          </cell>
          <cell r="B1492">
            <v>4.6548600000000002</v>
          </cell>
          <cell r="C1492">
            <v>4.0995999999999997</v>
          </cell>
          <cell r="D1492">
            <v>-0.55525999999999998</v>
          </cell>
          <cell r="E1492">
            <v>19.319520000000001</v>
          </cell>
          <cell r="F1492">
            <v>-10.72734</v>
          </cell>
        </row>
        <row r="1493">
          <cell r="A1493" t="str">
            <v>BA or MA+</v>
          </cell>
          <cell r="B1493">
            <v>7.7336600000000004</v>
          </cell>
          <cell r="C1493">
            <v>6.3128799999999998</v>
          </cell>
          <cell r="D1493">
            <v>-1.4207799999999999</v>
          </cell>
          <cell r="E1493">
            <v>95.613860000000003</v>
          </cell>
          <cell r="F1493">
            <v>-135.84643</v>
          </cell>
        </row>
        <row r="1494">
          <cell r="A1494" t="str">
            <v>Disabled</v>
          </cell>
          <cell r="B1494">
            <v>2.0312299999999999</v>
          </cell>
          <cell r="C1494">
            <v>3.0481799999999999</v>
          </cell>
          <cell r="D1494">
            <v>1.01695</v>
          </cell>
          <cell r="E1494">
            <v>-32.616500000000002</v>
          </cell>
          <cell r="F1494">
            <v>-33.169319999999999</v>
          </cell>
        </row>
        <row r="1495">
          <cell r="A1495" t="str">
            <v>Veterans</v>
          </cell>
          <cell r="B1495">
            <v>3.87914</v>
          </cell>
          <cell r="C1495">
            <v>4.56853</v>
          </cell>
          <cell r="D1495">
            <v>0.68938999999999995</v>
          </cell>
          <cell r="E1495">
            <v>-7.5927899999999999</v>
          </cell>
          <cell r="F1495">
            <v>-5.2343900000000003</v>
          </cell>
        </row>
        <row r="1496">
          <cell r="A1496" t="str">
            <v>Wage Before Participation</v>
          </cell>
          <cell r="B1496">
            <v>62.096130000000002</v>
          </cell>
          <cell r="C1496">
            <v>55.055489999999999</v>
          </cell>
          <cell r="D1496">
            <v>-7.0406399999999998</v>
          </cell>
          <cell r="E1496">
            <v>34.397300000000001</v>
          </cell>
          <cell r="F1496">
            <v>-242.17911000000001</v>
          </cell>
        </row>
        <row r="1497">
          <cell r="A1497" t="str">
            <v>Coenrolled in WP</v>
          </cell>
          <cell r="B1497">
            <v>5.7937799999999999</v>
          </cell>
          <cell r="C1497">
            <v>7.5219199999999997</v>
          </cell>
          <cell r="D1497">
            <v>1.72814</v>
          </cell>
          <cell r="E1497">
            <v>5.9249900000000002</v>
          </cell>
          <cell r="F1497">
            <v>10.239229999999999</v>
          </cell>
        </row>
        <row r="1498">
          <cell r="A1498" t="str">
            <v>Limited English</v>
          </cell>
          <cell r="B1498">
            <v>0.75748000000000004</v>
          </cell>
          <cell r="C1498">
            <v>0.80483000000000005</v>
          </cell>
          <cell r="D1498">
            <v>4.7350000000000003E-2</v>
          </cell>
          <cell r="E1498">
            <v>-53.141570000000002</v>
          </cell>
          <cell r="F1498">
            <v>-2.5160300000000002</v>
          </cell>
        </row>
        <row r="1499">
          <cell r="A1499" t="str">
            <v>Single Parent</v>
          </cell>
          <cell r="B1499">
            <v>10.604760000000001</v>
          </cell>
          <cell r="C1499">
            <v>13.329980000000001</v>
          </cell>
          <cell r="D1499">
            <v>2.7252200000000002</v>
          </cell>
          <cell r="E1499">
            <v>3.2219799999999998</v>
          </cell>
          <cell r="F1499">
            <v>8.7805700000000009</v>
          </cell>
        </row>
        <row r="1500">
          <cell r="A1500" t="str">
            <v>Low Income</v>
          </cell>
          <cell r="B1500">
            <v>23.335370000000001</v>
          </cell>
          <cell r="C1500">
            <v>33.073439999999998</v>
          </cell>
          <cell r="D1500">
            <v>9.7380700000000004</v>
          </cell>
          <cell r="E1500">
            <v>-18.606269999999999</v>
          </cell>
          <cell r="F1500">
            <v>-181.18914000000001</v>
          </cell>
        </row>
        <row r="1501">
          <cell r="A1501" t="str">
            <v>Homeless</v>
          </cell>
          <cell r="B1501">
            <v>3.6650000000000002E-2</v>
          </cell>
          <cell r="C1501">
            <v>2.5149999999999999E-2</v>
          </cell>
          <cell r="D1501">
            <v>-1.15E-2</v>
          </cell>
          <cell r="E1501">
            <v>-20.807400000000001</v>
          </cell>
          <cell r="F1501">
            <v>0.23932</v>
          </cell>
        </row>
        <row r="1502">
          <cell r="A1502" t="str">
            <v>Offender</v>
          </cell>
          <cell r="B1502">
            <v>0</v>
          </cell>
          <cell r="C1502">
            <v>25</v>
          </cell>
          <cell r="D1502">
            <v>25</v>
          </cell>
          <cell r="E1502">
            <v>-7.19658</v>
          </cell>
          <cell r="F1502">
            <v>-179.91460000000001</v>
          </cell>
        </row>
        <row r="1503">
          <cell r="A1503" t="str">
            <v>UI Claimant</v>
          </cell>
          <cell r="B1503">
            <v>4.4593800000000003</v>
          </cell>
          <cell r="C1503">
            <v>4.67807</v>
          </cell>
          <cell r="D1503">
            <v>0.21869</v>
          </cell>
          <cell r="E1503">
            <v>-14.54753</v>
          </cell>
          <cell r="F1503">
            <v>-3.1814200000000001</v>
          </cell>
        </row>
        <row r="1504">
          <cell r="A1504" t="str">
            <v>Unemployment Rate</v>
          </cell>
          <cell r="B1504">
            <v>9.5749999999999993</v>
          </cell>
          <cell r="C1504">
            <v>7.9832999999999998</v>
          </cell>
          <cell r="D1504">
            <v>-1.5916999999999999</v>
          </cell>
          <cell r="E1504">
            <v>-68.726799999999997</v>
          </cell>
          <cell r="F1504">
            <v>109.39245</v>
          </cell>
        </row>
        <row r="1506">
          <cell r="A1506" t="str">
            <v xml:space="preserve">Texas               </v>
          </cell>
        </row>
        <row r="1507">
          <cell r="A1507" t="str">
            <v>Measure</v>
          </cell>
          <cell r="B1507" t="str">
            <v>Six_Months_Average_Earnings</v>
          </cell>
          <cell r="C1507" t="str">
            <v>Year</v>
          </cell>
        </row>
        <row r="1508">
          <cell r="A1508" t="str">
            <v>State Fips Code</v>
          </cell>
          <cell r="B1508">
            <v>48</v>
          </cell>
          <cell r="C1508">
            <v>2011</v>
          </cell>
        </row>
        <row r="1509">
          <cell r="A1509" t="str">
            <v>Actual Outcome</v>
          </cell>
          <cell r="B1509">
            <v>15308</v>
          </cell>
          <cell r="C1509">
            <v>2011</v>
          </cell>
        </row>
        <row r="1510">
          <cell r="A1510" t="str">
            <v>Total Adjustment</v>
          </cell>
          <cell r="B1510">
            <v>-174.9</v>
          </cell>
          <cell r="C1510">
            <v>2013</v>
          </cell>
        </row>
        <row r="1511">
          <cell r="A1511" t="str">
            <v>Target</v>
          </cell>
          <cell r="B1511">
            <v>15745.5</v>
          </cell>
          <cell r="C1511">
            <v>2013</v>
          </cell>
        </row>
        <row r="1513">
          <cell r="A1513" t="str">
            <v>Variables</v>
          </cell>
          <cell r="B1513" t="str">
            <v>Base_Year</v>
          </cell>
          <cell r="C1513" t="str">
            <v>Current_Values</v>
          </cell>
          <cell r="D1513" t="str">
            <v>Difference</v>
          </cell>
          <cell r="E1513" t="str">
            <v>Weights</v>
          </cell>
          <cell r="F1513" t="str">
            <v>Effect_Per_Factor</v>
          </cell>
        </row>
        <row r="1514">
          <cell r="A1514" t="str">
            <v>Female</v>
          </cell>
          <cell r="B1514">
            <v>48.133670000000002</v>
          </cell>
          <cell r="C1514">
            <v>49.213140000000003</v>
          </cell>
          <cell r="D1514">
            <v>1.0794699999999999</v>
          </cell>
          <cell r="E1514">
            <v>-11.69441</v>
          </cell>
          <cell r="F1514">
            <v>-12.623699999999999</v>
          </cell>
        </row>
        <row r="1515">
          <cell r="A1515" t="str">
            <v>Age 26-35</v>
          </cell>
          <cell r="B1515">
            <v>31.53266</v>
          </cell>
          <cell r="C1515">
            <v>32.172849999999997</v>
          </cell>
          <cell r="D1515">
            <v>0.64019000000000004</v>
          </cell>
          <cell r="E1515">
            <v>33.819070000000004</v>
          </cell>
          <cell r="F1515">
            <v>21.650549999999999</v>
          </cell>
        </row>
        <row r="1516">
          <cell r="A1516" t="str">
            <v>Age 36-45</v>
          </cell>
          <cell r="B1516">
            <v>23.196339999999999</v>
          </cell>
          <cell r="C1516">
            <v>23.27073</v>
          </cell>
          <cell r="D1516">
            <v>7.4389999999999998E-2</v>
          </cell>
          <cell r="E1516">
            <v>22.91366</v>
          </cell>
          <cell r="F1516">
            <v>1.7045399999999999</v>
          </cell>
        </row>
        <row r="1517">
          <cell r="A1517" t="str">
            <v>Age 46-55</v>
          </cell>
          <cell r="B1517">
            <v>17.049530000000001</v>
          </cell>
          <cell r="C1517">
            <v>17.124749999999999</v>
          </cell>
          <cell r="D1517">
            <v>7.5219999999999995E-2</v>
          </cell>
          <cell r="E1517">
            <v>22.206219999999998</v>
          </cell>
          <cell r="F1517">
            <v>1.67032</v>
          </cell>
        </row>
        <row r="1518">
          <cell r="A1518" t="str">
            <v>Age 56-65</v>
          </cell>
          <cell r="B1518">
            <v>5.0655099999999997</v>
          </cell>
          <cell r="C1518">
            <v>4.9091500000000003</v>
          </cell>
          <cell r="D1518">
            <v>-0.15636</v>
          </cell>
          <cell r="E1518">
            <v>18.176159999999999</v>
          </cell>
          <cell r="F1518">
            <v>-2.8420200000000002</v>
          </cell>
        </row>
        <row r="1519">
          <cell r="A1519" t="str">
            <v>Age 66+</v>
          </cell>
          <cell r="B1519">
            <v>0.53841000000000006</v>
          </cell>
          <cell r="C1519">
            <v>0.48098999999999997</v>
          </cell>
          <cell r="D1519">
            <v>-5.7419999999999999E-2</v>
          </cell>
          <cell r="E1519">
            <v>-54.411020000000001</v>
          </cell>
          <cell r="F1519">
            <v>3.1241099999999999</v>
          </cell>
        </row>
        <row r="1520">
          <cell r="A1520" t="str">
            <v>Hispanic</v>
          </cell>
          <cell r="B1520">
            <v>30.581250000000001</v>
          </cell>
          <cell r="C1520">
            <v>27.269919999999999</v>
          </cell>
          <cell r="D1520">
            <v>-3.3113199999999998</v>
          </cell>
          <cell r="E1520">
            <v>11.1523</v>
          </cell>
          <cell r="F1520">
            <v>-36.92886</v>
          </cell>
        </row>
        <row r="1521">
          <cell r="A1521" t="str">
            <v>Asian</v>
          </cell>
          <cell r="B1521">
            <v>1.07</v>
          </cell>
          <cell r="C1521">
            <v>0.90180000000000005</v>
          </cell>
          <cell r="D1521">
            <v>-0.16819999999999999</v>
          </cell>
          <cell r="E1521">
            <v>86.968190000000007</v>
          </cell>
          <cell r="F1521">
            <v>-14.62805</v>
          </cell>
        </row>
        <row r="1522">
          <cell r="A1522" t="str">
            <v>African American</v>
          </cell>
          <cell r="B1522">
            <v>36.815379999999998</v>
          </cell>
          <cell r="C1522">
            <v>45.128720000000001</v>
          </cell>
          <cell r="D1522">
            <v>8.3133400000000002</v>
          </cell>
          <cell r="E1522">
            <v>-18.766159999999999</v>
          </cell>
          <cell r="F1522">
            <v>-156.00946999999999</v>
          </cell>
        </row>
        <row r="1523">
          <cell r="A1523" t="str">
            <v>Native Hawaiian or Pacific Islander</v>
          </cell>
          <cell r="B1523">
            <v>8.1610000000000002E-2</v>
          </cell>
          <cell r="C1523">
            <v>4.6249999999999999E-2</v>
          </cell>
          <cell r="D1523">
            <v>-3.5360000000000003E-2</v>
          </cell>
          <cell r="E1523">
            <v>-25.073509999999999</v>
          </cell>
          <cell r="F1523">
            <v>0.88670000000000004</v>
          </cell>
        </row>
        <row r="1524">
          <cell r="A1524" t="str">
            <v>American Indian or Alaska Native</v>
          </cell>
          <cell r="B1524">
            <v>0.10881</v>
          </cell>
          <cell r="C1524">
            <v>7.7079999999999996E-2</v>
          </cell>
          <cell r="D1524">
            <v>-3.1739999999999997E-2</v>
          </cell>
          <cell r="E1524">
            <v>-10.92794</v>
          </cell>
          <cell r="F1524">
            <v>0.34682000000000002</v>
          </cell>
        </row>
        <row r="1525">
          <cell r="A1525" t="str">
            <v>Multiple Races</v>
          </cell>
          <cell r="B1525">
            <v>3.9354399999999998</v>
          </cell>
          <cell r="C1525">
            <v>4.1082200000000002</v>
          </cell>
          <cell r="D1525">
            <v>0.17277999999999999</v>
          </cell>
          <cell r="E1525">
            <v>-26.682600000000001</v>
          </cell>
          <cell r="F1525">
            <v>-4.6101999999999999</v>
          </cell>
        </row>
        <row r="1526">
          <cell r="A1526" t="str">
            <v>Highschool Dropout</v>
          </cell>
          <cell r="B1526">
            <v>13.64423</v>
          </cell>
          <cell r="C1526">
            <v>11.614369999999999</v>
          </cell>
          <cell r="D1526">
            <v>-2.0298600000000002</v>
          </cell>
          <cell r="E1526">
            <v>-55.847880000000004</v>
          </cell>
          <cell r="F1526">
            <v>113.36314</v>
          </cell>
        </row>
        <row r="1527">
          <cell r="A1527" t="str">
            <v>AA or PS</v>
          </cell>
          <cell r="B1527">
            <v>4.2705500000000001</v>
          </cell>
          <cell r="C1527">
            <v>5.2370799999999997</v>
          </cell>
          <cell r="D1527">
            <v>0.96653999999999995</v>
          </cell>
          <cell r="E1527">
            <v>19.319520000000001</v>
          </cell>
          <cell r="F1527">
            <v>18.67306</v>
          </cell>
        </row>
        <row r="1528">
          <cell r="A1528" t="str">
            <v>BA or MA+</v>
          </cell>
          <cell r="B1528">
            <v>5.1592700000000002</v>
          </cell>
          <cell r="C1528">
            <v>5.3864900000000002</v>
          </cell>
          <cell r="D1528">
            <v>0.22722000000000001</v>
          </cell>
          <cell r="E1528">
            <v>95.613860000000003</v>
          </cell>
          <cell r="F1528">
            <v>21.725580000000001</v>
          </cell>
        </row>
        <row r="1529">
          <cell r="A1529" t="str">
            <v>Disabled</v>
          </cell>
          <cell r="B1529">
            <v>2.5327700000000002</v>
          </cell>
          <cell r="C1529">
            <v>4.3033099999999997</v>
          </cell>
          <cell r="D1529">
            <v>1.77054</v>
          </cell>
          <cell r="E1529">
            <v>-32.616500000000002</v>
          </cell>
          <cell r="F1529">
            <v>-57.74877</v>
          </cell>
        </row>
        <row r="1530">
          <cell r="A1530" t="str">
            <v>Veterans</v>
          </cell>
          <cell r="B1530">
            <v>7.2101600000000001</v>
          </cell>
          <cell r="C1530">
            <v>9.7648499999999991</v>
          </cell>
          <cell r="D1530">
            <v>2.5546899999999999</v>
          </cell>
          <cell r="E1530">
            <v>-7.5927899999999999</v>
          </cell>
          <cell r="F1530">
            <v>-19.397220000000001</v>
          </cell>
        </row>
        <row r="1531">
          <cell r="A1531" t="str">
            <v>Wage Before Participation</v>
          </cell>
          <cell r="B1531">
            <v>55.509689999999999</v>
          </cell>
          <cell r="C1531">
            <v>53.271030000000003</v>
          </cell>
          <cell r="D1531">
            <v>-2.2386599999999999</v>
          </cell>
          <cell r="E1531">
            <v>34.397300000000001</v>
          </cell>
          <cell r="F1531">
            <v>-77.003960000000006</v>
          </cell>
        </row>
        <row r="1532">
          <cell r="A1532" t="str">
            <v>Coenrolled in WP</v>
          </cell>
          <cell r="B1532">
            <v>82.272970000000001</v>
          </cell>
          <cell r="C1532">
            <v>82.638570000000001</v>
          </cell>
          <cell r="D1532">
            <v>0.36559999999999998</v>
          </cell>
          <cell r="E1532">
            <v>5.9249900000000002</v>
          </cell>
          <cell r="F1532">
            <v>2.1661700000000002</v>
          </cell>
        </row>
        <row r="1533">
          <cell r="A1533" t="str">
            <v>Limited English</v>
          </cell>
          <cell r="B1533">
            <v>2.8230499999999998</v>
          </cell>
          <cell r="C1533">
            <v>1.6346000000000001</v>
          </cell>
          <cell r="D1533">
            <v>-1.18845</v>
          </cell>
          <cell r="E1533">
            <v>-53.141570000000002</v>
          </cell>
          <cell r="F1533">
            <v>63.155920000000002</v>
          </cell>
        </row>
        <row r="1534">
          <cell r="A1534" t="str">
            <v>Single Parent</v>
          </cell>
          <cell r="B1534">
            <v>36.065809999999999</v>
          </cell>
          <cell r="C1534">
            <v>37.128250000000001</v>
          </cell>
          <cell r="D1534">
            <v>1.0624499999999999</v>
          </cell>
          <cell r="E1534">
            <v>3.2219799999999998</v>
          </cell>
          <cell r="F1534">
            <v>3.4231799999999999</v>
          </cell>
        </row>
        <row r="1535">
          <cell r="A1535" t="str">
            <v>Low Income</v>
          </cell>
          <cell r="B1535">
            <v>48.901519999999998</v>
          </cell>
          <cell r="C1535">
            <v>53.54121</v>
          </cell>
          <cell r="D1535">
            <v>4.6396899999999999</v>
          </cell>
          <cell r="E1535">
            <v>-18.606269999999999</v>
          </cell>
          <cell r="F1535">
            <v>-86.32723</v>
          </cell>
        </row>
        <row r="1536">
          <cell r="A1536" t="str">
            <v>Homeless</v>
          </cell>
          <cell r="B1536">
            <v>3.6070000000000002</v>
          </cell>
          <cell r="C1536">
            <v>4.1366300000000003</v>
          </cell>
          <cell r="D1536">
            <v>0.52963000000000005</v>
          </cell>
          <cell r="E1536">
            <v>-20.807400000000001</v>
          </cell>
          <cell r="F1536">
            <v>-11.02022</v>
          </cell>
        </row>
        <row r="1537">
          <cell r="A1537" t="str">
            <v>Offender</v>
          </cell>
          <cell r="B1537">
            <v>22.499199999999998</v>
          </cell>
          <cell r="C1537">
            <v>26.130220000000001</v>
          </cell>
          <cell r="D1537">
            <v>3.6310199999999999</v>
          </cell>
          <cell r="E1537">
            <v>-7.19658</v>
          </cell>
          <cell r="F1537">
            <v>-26.13091</v>
          </cell>
        </row>
        <row r="1538">
          <cell r="A1538" t="str">
            <v>UI Claimant</v>
          </cell>
          <cell r="B1538">
            <v>32.049120000000002</v>
          </cell>
          <cell r="C1538">
            <v>33.265430000000002</v>
          </cell>
          <cell r="D1538">
            <v>1.21631</v>
          </cell>
          <cell r="E1538">
            <v>-14.54753</v>
          </cell>
          <cell r="F1538">
            <v>-17.694299999999998</v>
          </cell>
        </row>
        <row r="1539">
          <cell r="A1539" t="str">
            <v>Unemployment Rate</v>
          </cell>
          <cell r="B1539">
            <v>8.1333000000000002</v>
          </cell>
          <cell r="C1539">
            <v>6.7332999999999998</v>
          </cell>
          <cell r="D1539">
            <v>-1.4</v>
          </cell>
          <cell r="E1539">
            <v>-68.726799999999997</v>
          </cell>
          <cell r="F1539">
            <v>96.217519999999993</v>
          </cell>
        </row>
        <row r="1541">
          <cell r="A1541" t="str">
            <v xml:space="preserve">Utah                </v>
          </cell>
        </row>
        <row r="1542">
          <cell r="A1542" t="str">
            <v>Measure</v>
          </cell>
          <cell r="B1542" t="str">
            <v>Six_Months_Average_Earnings</v>
          </cell>
          <cell r="C1542" t="str">
            <v>Year</v>
          </cell>
        </row>
        <row r="1543">
          <cell r="A1543" t="str">
            <v>State Fips Code</v>
          </cell>
          <cell r="B1543">
            <v>49</v>
          </cell>
          <cell r="C1543">
            <v>2011</v>
          </cell>
        </row>
        <row r="1544">
          <cell r="A1544" t="str">
            <v>Actual Outcome</v>
          </cell>
          <cell r="B1544">
            <v>13747</v>
          </cell>
          <cell r="C1544">
            <v>2011</v>
          </cell>
        </row>
        <row r="1545">
          <cell r="A1545" t="str">
            <v>Total Adjustment</v>
          </cell>
          <cell r="B1545">
            <v>829.5</v>
          </cell>
          <cell r="C1545">
            <v>2013</v>
          </cell>
        </row>
        <row r="1546">
          <cell r="A1546" t="str">
            <v>Target</v>
          </cell>
          <cell r="B1546">
            <v>15126.3</v>
          </cell>
          <cell r="C1546">
            <v>2013</v>
          </cell>
        </row>
        <row r="1548">
          <cell r="A1548" t="str">
            <v>Variables</v>
          </cell>
          <cell r="B1548" t="str">
            <v>Base_Year</v>
          </cell>
          <cell r="C1548" t="str">
            <v>Current_Values</v>
          </cell>
          <cell r="D1548" t="str">
            <v>Difference</v>
          </cell>
          <cell r="E1548" t="str">
            <v>Weights</v>
          </cell>
          <cell r="F1548" t="str">
            <v>Effect_Per_Factor</v>
          </cell>
        </row>
        <row r="1549">
          <cell r="A1549" t="str">
            <v>Female</v>
          </cell>
          <cell r="B1549">
            <v>44.728479999999998</v>
          </cell>
          <cell r="C1549">
            <v>41.847790000000003</v>
          </cell>
          <cell r="D1549">
            <v>-2.88069</v>
          </cell>
          <cell r="E1549">
            <v>-11.69441</v>
          </cell>
          <cell r="F1549">
            <v>33.687959999999997</v>
          </cell>
        </row>
        <row r="1550">
          <cell r="A1550" t="str">
            <v>Age 26-35</v>
          </cell>
          <cell r="B1550">
            <v>30.886379999999999</v>
          </cell>
          <cell r="C1550">
            <v>31.206399999999999</v>
          </cell>
          <cell r="D1550">
            <v>0.32002000000000003</v>
          </cell>
          <cell r="E1550">
            <v>33.819070000000004</v>
          </cell>
          <cell r="F1550">
            <v>10.822900000000001</v>
          </cell>
        </row>
        <row r="1551">
          <cell r="A1551" t="str">
            <v>Age 36-45</v>
          </cell>
          <cell r="B1551">
            <v>19.971810000000001</v>
          </cell>
          <cell r="C1551">
            <v>19.886220000000002</v>
          </cell>
          <cell r="D1551">
            <v>-8.5589999999999999E-2</v>
          </cell>
          <cell r="E1551">
            <v>22.91366</v>
          </cell>
          <cell r="F1551">
            <v>-1.9610799999999999</v>
          </cell>
        </row>
        <row r="1552">
          <cell r="A1552" t="str">
            <v>Age 46-55</v>
          </cell>
          <cell r="B1552">
            <v>14.69511</v>
          </cell>
          <cell r="C1552">
            <v>15.02346</v>
          </cell>
          <cell r="D1552">
            <v>0.32834999999999998</v>
          </cell>
          <cell r="E1552">
            <v>22.206219999999998</v>
          </cell>
          <cell r="F1552">
            <v>7.2913899999999998</v>
          </cell>
        </row>
        <row r="1553">
          <cell r="A1553" t="str">
            <v>Age 56-65</v>
          </cell>
          <cell r="B1553">
            <v>6.2984900000000001</v>
          </cell>
          <cell r="C1553">
            <v>7.2540199999999997</v>
          </cell>
          <cell r="D1553">
            <v>0.95552999999999999</v>
          </cell>
          <cell r="E1553">
            <v>18.176159999999999</v>
          </cell>
          <cell r="F1553">
            <v>17.367920000000002</v>
          </cell>
        </row>
        <row r="1554">
          <cell r="A1554" t="str">
            <v>Age 66+</v>
          </cell>
          <cell r="B1554">
            <v>0.91991999999999996</v>
          </cell>
          <cell r="C1554">
            <v>1.2209300000000001</v>
          </cell>
          <cell r="D1554">
            <v>0.30101</v>
          </cell>
          <cell r="E1554">
            <v>-54.411020000000001</v>
          </cell>
          <cell r="F1554">
            <v>-16.378150000000002</v>
          </cell>
        </row>
        <row r="1555">
          <cell r="A1555" t="str">
            <v>Hispanic</v>
          </cell>
          <cell r="B1555">
            <v>11.746359999999999</v>
          </cell>
          <cell r="C1555">
            <v>10.8384</v>
          </cell>
          <cell r="D1555">
            <v>-0.90795000000000003</v>
          </cell>
          <cell r="E1555">
            <v>11.1523</v>
          </cell>
          <cell r="F1555">
            <v>-10.125769999999999</v>
          </cell>
        </row>
        <row r="1556">
          <cell r="A1556" t="str">
            <v>Asian</v>
          </cell>
          <cell r="B1556">
            <v>1.7002600000000001</v>
          </cell>
          <cell r="C1556">
            <v>1.56812</v>
          </cell>
          <cell r="D1556">
            <v>-0.13213</v>
          </cell>
          <cell r="E1556">
            <v>86.968190000000007</v>
          </cell>
          <cell r="F1556">
            <v>-11.49136</v>
          </cell>
        </row>
        <row r="1557">
          <cell r="A1557" t="str">
            <v>African American</v>
          </cell>
          <cell r="B1557">
            <v>2.8512599999999999</v>
          </cell>
          <cell r="C1557">
            <v>2.47953</v>
          </cell>
          <cell r="D1557">
            <v>-0.37173</v>
          </cell>
          <cell r="E1557">
            <v>-18.766159999999999</v>
          </cell>
          <cell r="F1557">
            <v>6.9760099999999996</v>
          </cell>
        </row>
        <row r="1558">
          <cell r="A1558" t="str">
            <v>Native Hawaiian or Pacific Islander</v>
          </cell>
          <cell r="B1558">
            <v>1.64039</v>
          </cell>
          <cell r="C1558">
            <v>1.6658500000000001</v>
          </cell>
          <cell r="D1558">
            <v>2.546E-2</v>
          </cell>
          <cell r="E1558">
            <v>-25.073509999999999</v>
          </cell>
          <cell r="F1558">
            <v>-0.63832</v>
          </cell>
        </row>
        <row r="1559">
          <cell r="A1559" t="str">
            <v>American Indian or Alaska Native</v>
          </cell>
          <cell r="B1559">
            <v>2.5750600000000001</v>
          </cell>
          <cell r="C1559">
            <v>2.40401</v>
          </cell>
          <cell r="D1559">
            <v>-0.17105000000000001</v>
          </cell>
          <cell r="E1559">
            <v>-10.92794</v>
          </cell>
          <cell r="F1559">
            <v>1.8692500000000001</v>
          </cell>
        </row>
        <row r="1560">
          <cell r="A1560" t="str">
            <v>Multiple Races</v>
          </cell>
          <cell r="B1560">
            <v>2.0531199999999998</v>
          </cell>
          <cell r="C1560">
            <v>1.8687199999999999</v>
          </cell>
          <cell r="D1560">
            <v>-0.18440000000000001</v>
          </cell>
          <cell r="E1560">
            <v>-26.682600000000001</v>
          </cell>
          <cell r="F1560">
            <v>4.9203400000000004</v>
          </cell>
        </row>
        <row r="1561">
          <cell r="A1561" t="str">
            <v>Highschool Dropout</v>
          </cell>
          <cell r="B1561">
            <v>19.581410000000002</v>
          </cell>
          <cell r="C1561">
            <v>17.192270000000001</v>
          </cell>
          <cell r="D1561">
            <v>-2.3891399999999998</v>
          </cell>
          <cell r="E1561">
            <v>-55.847880000000004</v>
          </cell>
          <cell r="F1561">
            <v>133.42830000000001</v>
          </cell>
        </row>
        <row r="1562">
          <cell r="A1562" t="str">
            <v>AA or PS</v>
          </cell>
          <cell r="B1562">
            <v>16.807009999999998</v>
          </cell>
          <cell r="C1562">
            <v>17.49746</v>
          </cell>
          <cell r="D1562">
            <v>0.69045000000000001</v>
          </cell>
          <cell r="E1562">
            <v>19.319520000000001</v>
          </cell>
          <cell r="F1562">
            <v>13.339119999999999</v>
          </cell>
        </row>
        <row r="1563">
          <cell r="A1563" t="str">
            <v>BA or MA+</v>
          </cell>
          <cell r="B1563">
            <v>4.8430299999999997</v>
          </cell>
          <cell r="C1563">
            <v>7.3796200000000001</v>
          </cell>
          <cell r="D1563">
            <v>2.5365899999999999</v>
          </cell>
          <cell r="E1563">
            <v>95.613860000000003</v>
          </cell>
          <cell r="F1563">
            <v>242.53341</v>
          </cell>
        </row>
        <row r="1564">
          <cell r="A1564" t="str">
            <v>Disabled</v>
          </cell>
          <cell r="B1564">
            <v>7.6885399999999997</v>
          </cell>
          <cell r="C1564">
            <v>7.3339699999999999</v>
          </cell>
          <cell r="D1564">
            <v>-0.35458000000000001</v>
          </cell>
          <cell r="E1564">
            <v>-32.616500000000002</v>
          </cell>
          <cell r="F1564">
            <v>11.565020000000001</v>
          </cell>
        </row>
        <row r="1565">
          <cell r="A1565" t="str">
            <v>Veterans</v>
          </cell>
          <cell r="B1565">
            <v>6.0093399999999999</v>
          </cell>
          <cell r="C1565">
            <v>6.9113800000000003</v>
          </cell>
          <cell r="D1565">
            <v>0.90203999999999995</v>
          </cell>
          <cell r="E1565">
            <v>-7.5927899999999999</v>
          </cell>
          <cell r="F1565">
            <v>-6.8489899999999997</v>
          </cell>
        </row>
        <row r="1566">
          <cell r="A1566" t="str">
            <v>Wage Before Participation</v>
          </cell>
          <cell r="B1566">
            <v>60.094889999999999</v>
          </cell>
          <cell r="C1566">
            <v>65.47193</v>
          </cell>
          <cell r="D1566">
            <v>5.37704</v>
          </cell>
          <cell r="E1566">
            <v>34.397300000000001</v>
          </cell>
          <cell r="F1566">
            <v>184.95552000000001</v>
          </cell>
        </row>
        <row r="1567">
          <cell r="A1567" t="str">
            <v>Coenrolled in WP</v>
          </cell>
          <cell r="B1567">
            <v>100</v>
          </cell>
          <cell r="C1567">
            <v>99.950839999999999</v>
          </cell>
          <cell r="D1567">
            <v>-4.9160000000000002E-2</v>
          </cell>
          <cell r="E1567">
            <v>5.9249900000000002</v>
          </cell>
          <cell r="F1567">
            <v>-0.29124</v>
          </cell>
        </row>
        <row r="1568">
          <cell r="A1568" t="str">
            <v>Limited English</v>
          </cell>
          <cell r="B1568">
            <v>5.5731299999999999</v>
          </cell>
          <cell r="C1568">
            <v>3.3189199999999999</v>
          </cell>
          <cell r="D1568">
            <v>-2.25421</v>
          </cell>
          <cell r="E1568">
            <v>-53.141570000000002</v>
          </cell>
          <cell r="F1568">
            <v>119.79227</v>
          </cell>
        </row>
        <row r="1569">
          <cell r="A1569" t="str">
            <v>Single Parent</v>
          </cell>
          <cell r="B1569">
            <v>3.3828200000000002</v>
          </cell>
          <cell r="C1569">
            <v>1.9710099999999999</v>
          </cell>
          <cell r="D1569">
            <v>-1.41181</v>
          </cell>
          <cell r="E1569">
            <v>3.2219799999999998</v>
          </cell>
          <cell r="F1569">
            <v>-4.5488200000000001</v>
          </cell>
        </row>
        <row r="1570">
          <cell r="A1570" t="str">
            <v>Low Income</v>
          </cell>
          <cell r="B1570">
            <v>9.6373800000000003</v>
          </cell>
          <cell r="C1570">
            <v>7.08291</v>
          </cell>
          <cell r="D1570">
            <v>-2.5544699999999998</v>
          </cell>
          <cell r="E1570">
            <v>-18.606269999999999</v>
          </cell>
          <cell r="F1570">
            <v>47.529179999999997</v>
          </cell>
        </row>
        <row r="1571">
          <cell r="A1571" t="str">
            <v>Homeless</v>
          </cell>
          <cell r="B1571">
            <v>5.1837400000000002</v>
          </cell>
          <cell r="C1571">
            <v>4.93811</v>
          </cell>
          <cell r="D1571">
            <v>-0.24562999999999999</v>
          </cell>
          <cell r="E1571">
            <v>-20.807400000000001</v>
          </cell>
          <cell r="F1571">
            <v>5.1108900000000004</v>
          </cell>
        </row>
        <row r="1572">
          <cell r="A1572" t="str">
            <v>Offender</v>
          </cell>
          <cell r="B1572">
            <v>25.427109999999999</v>
          </cell>
          <cell r="C1572">
            <v>18.00187</v>
          </cell>
          <cell r="D1572">
            <v>-7.4252500000000001</v>
          </cell>
          <cell r="E1572">
            <v>-7.19658</v>
          </cell>
          <cell r="F1572">
            <v>53.436410000000002</v>
          </cell>
        </row>
        <row r="1573">
          <cell r="A1573" t="str">
            <v>UI Claimant</v>
          </cell>
          <cell r="B1573">
            <v>35.093699999999998</v>
          </cell>
          <cell r="C1573">
            <v>46.333500000000001</v>
          </cell>
          <cell r="D1573">
            <v>11.23981</v>
          </cell>
          <cell r="E1573">
            <v>-14.54753</v>
          </cell>
          <cell r="F1573">
            <v>-163.51145</v>
          </cell>
        </row>
        <row r="1574">
          <cell r="A1574" t="str">
            <v>Unemployment Rate</v>
          </cell>
          <cell r="B1574">
            <v>7.85</v>
          </cell>
          <cell r="C1574">
            <v>5.6582999999999997</v>
          </cell>
          <cell r="D1574">
            <v>-2.1917</v>
          </cell>
          <cell r="E1574">
            <v>-68.726799999999997</v>
          </cell>
          <cell r="F1574">
            <v>150.62853000000001</v>
          </cell>
        </row>
        <row r="1576">
          <cell r="A1576" t="str">
            <v xml:space="preserve">Vermont             </v>
          </cell>
        </row>
        <row r="1577">
          <cell r="A1577" t="str">
            <v>Measure</v>
          </cell>
          <cell r="B1577" t="str">
            <v>Six_Months_Average_Earnings</v>
          </cell>
          <cell r="C1577" t="str">
            <v>Year</v>
          </cell>
        </row>
        <row r="1578">
          <cell r="A1578" t="str">
            <v>State Fips Code</v>
          </cell>
          <cell r="B1578">
            <v>50</v>
          </cell>
          <cell r="C1578">
            <v>2011</v>
          </cell>
        </row>
        <row r="1579">
          <cell r="A1579" t="str">
            <v>Actual Outcome</v>
          </cell>
          <cell r="B1579">
            <v>11702</v>
          </cell>
          <cell r="C1579">
            <v>2011</v>
          </cell>
        </row>
        <row r="1580">
          <cell r="A1580" t="str">
            <v>Total Adjustment</v>
          </cell>
          <cell r="B1580">
            <v>538.5</v>
          </cell>
          <cell r="C1580">
            <v>2013</v>
          </cell>
        </row>
        <row r="1581">
          <cell r="A1581" t="str">
            <v>Target</v>
          </cell>
          <cell r="B1581">
            <v>12708.6</v>
          </cell>
          <cell r="C1581">
            <v>2013</v>
          </cell>
        </row>
        <row r="1583">
          <cell r="A1583" t="str">
            <v>Variables</v>
          </cell>
          <cell r="B1583" t="str">
            <v>Base_Year</v>
          </cell>
          <cell r="C1583" t="str">
            <v>Current_Values</v>
          </cell>
          <cell r="D1583" t="str">
            <v>Difference</v>
          </cell>
          <cell r="E1583" t="str">
            <v>Weights</v>
          </cell>
          <cell r="F1583" t="str">
            <v>Effect_Per_Factor</v>
          </cell>
        </row>
        <row r="1584">
          <cell r="A1584" t="str">
            <v>Female</v>
          </cell>
          <cell r="B1584">
            <v>56.321840000000002</v>
          </cell>
          <cell r="C1584">
            <v>58.139530000000001</v>
          </cell>
          <cell r="D1584">
            <v>1.8177000000000001</v>
          </cell>
          <cell r="E1584">
            <v>-11.69441</v>
          </cell>
          <cell r="F1584">
            <v>-21.256869999999999</v>
          </cell>
        </row>
        <row r="1585">
          <cell r="A1585" t="str">
            <v>Age 26-35</v>
          </cell>
          <cell r="B1585">
            <v>22.758620000000001</v>
          </cell>
          <cell r="C1585">
            <v>34.108530000000002</v>
          </cell>
          <cell r="D1585">
            <v>11.349909999999999</v>
          </cell>
          <cell r="E1585">
            <v>33.819070000000004</v>
          </cell>
          <cell r="F1585">
            <v>383.84334000000001</v>
          </cell>
        </row>
        <row r="1586">
          <cell r="A1586" t="str">
            <v>Age 36-45</v>
          </cell>
          <cell r="B1586">
            <v>22.06897</v>
          </cell>
          <cell r="C1586">
            <v>17.829460000000001</v>
          </cell>
          <cell r="D1586">
            <v>-4.2395100000000001</v>
          </cell>
          <cell r="E1586">
            <v>22.91366</v>
          </cell>
          <cell r="F1586">
            <v>-97.142629999999997</v>
          </cell>
        </row>
        <row r="1587">
          <cell r="A1587" t="str">
            <v>Age 46-55</v>
          </cell>
          <cell r="B1587">
            <v>20.229890000000001</v>
          </cell>
          <cell r="C1587">
            <v>15.503880000000001</v>
          </cell>
          <cell r="D1587">
            <v>-4.7260099999999996</v>
          </cell>
          <cell r="E1587">
            <v>22.206219999999998</v>
          </cell>
          <cell r="F1587">
            <v>-104.94677</v>
          </cell>
        </row>
        <row r="1588">
          <cell r="A1588" t="str">
            <v>Age 56-65</v>
          </cell>
          <cell r="B1588">
            <v>8.5057500000000008</v>
          </cell>
          <cell r="C1588">
            <v>10.07752</v>
          </cell>
          <cell r="D1588">
            <v>1.5717699999999999</v>
          </cell>
          <cell r="E1588">
            <v>18.176159999999999</v>
          </cell>
          <cell r="F1588">
            <v>28.56878</v>
          </cell>
        </row>
        <row r="1589">
          <cell r="A1589" t="str">
            <v>Age 66+</v>
          </cell>
          <cell r="B1589">
            <v>0.45977000000000001</v>
          </cell>
          <cell r="C1589">
            <v>0</v>
          </cell>
          <cell r="D1589">
            <v>-0.45977000000000001</v>
          </cell>
          <cell r="E1589">
            <v>-54.411020000000001</v>
          </cell>
          <cell r="F1589">
            <v>25.016559999999998</v>
          </cell>
        </row>
        <row r="1590">
          <cell r="A1590" t="str">
            <v>Hispanic</v>
          </cell>
          <cell r="B1590">
            <v>1.37931</v>
          </cell>
          <cell r="C1590">
            <v>0.77519000000000005</v>
          </cell>
          <cell r="D1590">
            <v>-0.60411999999999999</v>
          </cell>
          <cell r="E1590">
            <v>11.1523</v>
          </cell>
          <cell r="F1590">
            <v>-6.7372899999999998</v>
          </cell>
        </row>
        <row r="1591">
          <cell r="A1591" t="str">
            <v>Asian</v>
          </cell>
          <cell r="B1591">
            <v>0.91954000000000002</v>
          </cell>
          <cell r="C1591">
            <v>1.5503899999999999</v>
          </cell>
          <cell r="D1591">
            <v>0.63085000000000002</v>
          </cell>
          <cell r="E1591">
            <v>86.968190000000007</v>
          </cell>
          <cell r="F1591">
            <v>54.863660000000003</v>
          </cell>
        </row>
        <row r="1592">
          <cell r="A1592" t="str">
            <v>African American</v>
          </cell>
          <cell r="B1592">
            <v>3.9080499999999998</v>
          </cell>
          <cell r="C1592">
            <v>1.5503899999999999</v>
          </cell>
          <cell r="D1592">
            <v>-2.3576600000000001</v>
          </cell>
          <cell r="E1592">
            <v>-18.766159999999999</v>
          </cell>
          <cell r="F1592">
            <v>44.244190000000003</v>
          </cell>
        </row>
        <row r="1593">
          <cell r="A1593" t="str">
            <v>Native Hawaiian or Pacific Islander</v>
          </cell>
          <cell r="B1593">
            <v>0.45977000000000001</v>
          </cell>
          <cell r="C1593">
            <v>0</v>
          </cell>
          <cell r="D1593">
            <v>-0.45977000000000001</v>
          </cell>
          <cell r="E1593">
            <v>-25.073509999999999</v>
          </cell>
          <cell r="F1593">
            <v>11.52805</v>
          </cell>
        </row>
        <row r="1594">
          <cell r="A1594" t="str">
            <v>American Indian or Alaska Native</v>
          </cell>
          <cell r="B1594">
            <v>1.37931</v>
          </cell>
          <cell r="C1594">
            <v>0.77519000000000005</v>
          </cell>
          <cell r="D1594">
            <v>-0.60411999999999999</v>
          </cell>
          <cell r="E1594">
            <v>-10.92794</v>
          </cell>
          <cell r="F1594">
            <v>6.60175</v>
          </cell>
        </row>
        <row r="1595">
          <cell r="A1595" t="str">
            <v>Multiple Races</v>
          </cell>
          <cell r="B1595">
            <v>0</v>
          </cell>
          <cell r="C1595">
            <v>0</v>
          </cell>
          <cell r="D1595">
            <v>0</v>
          </cell>
          <cell r="E1595">
            <v>-26.682600000000001</v>
          </cell>
          <cell r="F1595">
            <v>0</v>
          </cell>
        </row>
        <row r="1596">
          <cell r="A1596" t="str">
            <v>Highschool Dropout</v>
          </cell>
          <cell r="B1596">
            <v>9.0069300000000005</v>
          </cell>
          <cell r="C1596">
            <v>9.0909099999999992</v>
          </cell>
          <cell r="D1596">
            <v>8.3979999999999999E-2</v>
          </cell>
          <cell r="E1596">
            <v>-55.847880000000004</v>
          </cell>
          <cell r="F1596">
            <v>-4.6901400000000004</v>
          </cell>
        </row>
        <row r="1597">
          <cell r="A1597" t="str">
            <v>AA or PS</v>
          </cell>
          <cell r="B1597">
            <v>0</v>
          </cell>
          <cell r="C1597">
            <v>0</v>
          </cell>
          <cell r="D1597">
            <v>0</v>
          </cell>
          <cell r="E1597">
            <v>19.319520000000001</v>
          </cell>
          <cell r="F1597">
            <v>0</v>
          </cell>
        </row>
        <row r="1598">
          <cell r="A1598" t="str">
            <v>BA or MA+</v>
          </cell>
          <cell r="B1598">
            <v>11.3164</v>
          </cell>
          <cell r="C1598">
            <v>11.57025</v>
          </cell>
          <cell r="D1598">
            <v>0.25385000000000002</v>
          </cell>
          <cell r="E1598">
            <v>95.613860000000003</v>
          </cell>
          <cell r="F1598">
            <v>24.271640000000001</v>
          </cell>
        </row>
        <row r="1599">
          <cell r="A1599" t="str">
            <v>Disabled</v>
          </cell>
          <cell r="B1599">
            <v>34.252870000000001</v>
          </cell>
          <cell r="C1599">
            <v>26.356590000000001</v>
          </cell>
          <cell r="D1599">
            <v>-7.89628</v>
          </cell>
          <cell r="E1599">
            <v>-32.616500000000002</v>
          </cell>
          <cell r="F1599">
            <v>257.54914000000002</v>
          </cell>
        </row>
        <row r="1600">
          <cell r="A1600" t="str">
            <v>Veterans</v>
          </cell>
          <cell r="B1600">
            <v>6.8965500000000004</v>
          </cell>
          <cell r="C1600">
            <v>6.9767400000000004</v>
          </cell>
          <cell r="D1600">
            <v>8.0189999999999997E-2</v>
          </cell>
          <cell r="E1600">
            <v>-7.5927899999999999</v>
          </cell>
          <cell r="F1600">
            <v>-0.60887999999999998</v>
          </cell>
        </row>
        <row r="1601">
          <cell r="A1601" t="str">
            <v>Wage Before Participation</v>
          </cell>
          <cell r="B1601">
            <v>39.080460000000002</v>
          </cell>
          <cell r="C1601">
            <v>45.454549999999998</v>
          </cell>
          <cell r="D1601">
            <v>6.3740899999999998</v>
          </cell>
          <cell r="E1601">
            <v>34.397300000000001</v>
          </cell>
          <cell r="F1601">
            <v>219.25130999999999</v>
          </cell>
        </row>
        <row r="1602">
          <cell r="A1602" t="str">
            <v>Coenrolled in WP</v>
          </cell>
          <cell r="B1602">
            <v>4.8275899999999998</v>
          </cell>
          <cell r="C1602">
            <v>47.286819999999999</v>
          </cell>
          <cell r="D1602">
            <v>42.459240000000001</v>
          </cell>
          <cell r="E1602">
            <v>5.9249900000000002</v>
          </cell>
          <cell r="F1602">
            <v>251.57059000000001</v>
          </cell>
        </row>
        <row r="1603">
          <cell r="A1603" t="str">
            <v>Limited English</v>
          </cell>
          <cell r="B1603">
            <v>3.00231</v>
          </cell>
          <cell r="C1603">
            <v>0</v>
          </cell>
          <cell r="D1603">
            <v>-3.00231</v>
          </cell>
          <cell r="E1603">
            <v>-53.141570000000002</v>
          </cell>
          <cell r="F1603">
            <v>159.54741999999999</v>
          </cell>
        </row>
        <row r="1604">
          <cell r="A1604" t="str">
            <v>Single Parent</v>
          </cell>
          <cell r="B1604">
            <v>29.099309999999999</v>
          </cell>
          <cell r="C1604">
            <v>38.842979999999997</v>
          </cell>
          <cell r="D1604">
            <v>9.7436699999999998</v>
          </cell>
          <cell r="E1604">
            <v>3.2219799999999998</v>
          </cell>
          <cell r="F1604">
            <v>31.39385</v>
          </cell>
        </row>
        <row r="1605">
          <cell r="A1605" t="str">
            <v>Low Income</v>
          </cell>
          <cell r="B1605">
            <v>91.224019999999996</v>
          </cell>
          <cell r="C1605">
            <v>97.520660000000007</v>
          </cell>
          <cell r="D1605">
            <v>6.29664</v>
          </cell>
          <cell r="E1605">
            <v>-18.606269999999999</v>
          </cell>
          <cell r="F1605">
            <v>-117.15701</v>
          </cell>
        </row>
        <row r="1606">
          <cell r="A1606" t="str">
            <v>Homeless</v>
          </cell>
          <cell r="B1606">
            <v>3.9260999999999999</v>
          </cell>
          <cell r="C1606">
            <v>4.9586800000000002</v>
          </cell>
          <cell r="D1606">
            <v>1.0325800000000001</v>
          </cell>
          <cell r="E1606">
            <v>-20.807400000000001</v>
          </cell>
          <cell r="F1606">
            <v>-21.485320000000002</v>
          </cell>
        </row>
        <row r="1607">
          <cell r="A1607" t="str">
            <v>Offender</v>
          </cell>
          <cell r="B1607">
            <v>21.709009999999999</v>
          </cell>
          <cell r="C1607">
            <v>23.966940000000001</v>
          </cell>
          <cell r="D1607">
            <v>2.2579400000000001</v>
          </cell>
          <cell r="E1607">
            <v>-7.19658</v>
          </cell>
          <cell r="F1607">
            <v>-16.249420000000001</v>
          </cell>
        </row>
        <row r="1608">
          <cell r="A1608" t="str">
            <v>UI Claimant</v>
          </cell>
          <cell r="B1608">
            <v>4.8498799999999997</v>
          </cell>
          <cell r="C1608">
            <v>49.586779999999997</v>
          </cell>
          <cell r="D1608">
            <v>44.736890000000002</v>
          </cell>
          <cell r="E1608">
            <v>-14.54753</v>
          </cell>
          <cell r="F1608">
            <v>-650.81142</v>
          </cell>
        </row>
        <row r="1609">
          <cell r="A1609" t="str">
            <v>Unemployment Rate</v>
          </cell>
          <cell r="B1609">
            <v>6.1333000000000002</v>
          </cell>
          <cell r="C1609">
            <v>4.95</v>
          </cell>
          <cell r="D1609">
            <v>-1.1833</v>
          </cell>
          <cell r="E1609">
            <v>-68.726799999999997</v>
          </cell>
          <cell r="F1609">
            <v>81.324420000000003</v>
          </cell>
        </row>
        <row r="1611">
          <cell r="A1611" t="str">
            <v xml:space="preserve">Virginia            </v>
          </cell>
        </row>
        <row r="1612">
          <cell r="A1612" t="str">
            <v>Measure</v>
          </cell>
          <cell r="B1612" t="str">
            <v>Six_Months_Average_Earnings</v>
          </cell>
          <cell r="C1612" t="str">
            <v>Year</v>
          </cell>
        </row>
        <row r="1613">
          <cell r="A1613" t="str">
            <v>State Fips Code</v>
          </cell>
          <cell r="B1613">
            <v>51</v>
          </cell>
          <cell r="C1613">
            <v>2011</v>
          </cell>
        </row>
        <row r="1614">
          <cell r="A1614" t="str">
            <v>Actual Outcome</v>
          </cell>
          <cell r="B1614">
            <v>11451</v>
          </cell>
          <cell r="C1614">
            <v>2011</v>
          </cell>
        </row>
        <row r="1615">
          <cell r="A1615" t="str">
            <v>Total Adjustment</v>
          </cell>
          <cell r="B1615">
            <v>-210.3</v>
          </cell>
          <cell r="C1615">
            <v>2013</v>
          </cell>
        </row>
        <row r="1616">
          <cell r="A1616" t="str">
            <v>Target</v>
          </cell>
          <cell r="B1616">
            <v>11698.7</v>
          </cell>
          <cell r="C1616">
            <v>2013</v>
          </cell>
        </row>
        <row r="1618">
          <cell r="A1618" t="str">
            <v>Variables</v>
          </cell>
          <cell r="B1618" t="str">
            <v>Base_Year</v>
          </cell>
          <cell r="C1618" t="str">
            <v>Current_Values</v>
          </cell>
          <cell r="D1618" t="str">
            <v>Difference</v>
          </cell>
          <cell r="E1618" t="str">
            <v>Weights</v>
          </cell>
          <cell r="F1618" t="str">
            <v>Effect_Per_Factor</v>
          </cell>
        </row>
        <row r="1619">
          <cell r="A1619" t="str">
            <v>Female</v>
          </cell>
          <cell r="B1619">
            <v>66.623630000000006</v>
          </cell>
          <cell r="C1619">
            <v>65.632980000000003</v>
          </cell>
          <cell r="D1619">
            <v>-0.99065000000000003</v>
          </cell>
          <cell r="E1619">
            <v>-11.69441</v>
          </cell>
          <cell r="F1619">
            <v>11.58503</v>
          </cell>
        </row>
        <row r="1620">
          <cell r="A1620" t="str">
            <v>Age 26-35</v>
          </cell>
          <cell r="B1620">
            <v>32.182049999999997</v>
          </cell>
          <cell r="C1620">
            <v>28.931049999999999</v>
          </cell>
          <cell r="D1620">
            <v>-3.25101</v>
          </cell>
          <cell r="E1620">
            <v>33.819070000000004</v>
          </cell>
          <cell r="F1620">
            <v>-109.94601</v>
          </cell>
        </row>
        <row r="1621">
          <cell r="A1621" t="str">
            <v>Age 36-45</v>
          </cell>
          <cell r="B1621">
            <v>20.045190000000002</v>
          </cell>
          <cell r="C1621">
            <v>21.926300000000001</v>
          </cell>
          <cell r="D1621">
            <v>1.8811100000000001</v>
          </cell>
          <cell r="E1621">
            <v>22.91366</v>
          </cell>
          <cell r="F1621">
            <v>43.103200000000001</v>
          </cell>
        </row>
        <row r="1622">
          <cell r="A1622" t="str">
            <v>Age 46-55</v>
          </cell>
          <cell r="B1622">
            <v>16.655909999999999</v>
          </cell>
          <cell r="C1622">
            <v>18.606349999999999</v>
          </cell>
          <cell r="D1622">
            <v>1.95044</v>
          </cell>
          <cell r="E1622">
            <v>22.206219999999998</v>
          </cell>
          <cell r="F1622">
            <v>43.311909999999997</v>
          </cell>
        </row>
        <row r="1623">
          <cell r="A1623" t="str">
            <v>Age 56-65</v>
          </cell>
          <cell r="B1623">
            <v>4.2930900000000003</v>
          </cell>
          <cell r="C1623">
            <v>5.8007999999999997</v>
          </cell>
          <cell r="D1623">
            <v>1.5077100000000001</v>
          </cell>
          <cell r="E1623">
            <v>18.176159999999999</v>
          </cell>
          <cell r="F1623">
            <v>27.40438</v>
          </cell>
        </row>
        <row r="1624">
          <cell r="A1624" t="str">
            <v>Age 66+</v>
          </cell>
          <cell r="B1624">
            <v>0.38735000000000003</v>
          </cell>
          <cell r="C1624">
            <v>0.58372999999999997</v>
          </cell>
          <cell r="D1624">
            <v>0.19638</v>
          </cell>
          <cell r="E1624">
            <v>-54.411020000000001</v>
          </cell>
          <cell r="F1624">
            <v>-10.68534</v>
          </cell>
        </row>
        <row r="1625">
          <cell r="A1625" t="str">
            <v>Hispanic</v>
          </cell>
          <cell r="B1625">
            <v>3.0966</v>
          </cell>
          <cell r="C1625">
            <v>4.4234400000000003</v>
          </cell>
          <cell r="D1625">
            <v>1.32684</v>
          </cell>
          <cell r="E1625">
            <v>11.1523</v>
          </cell>
          <cell r="F1625">
            <v>14.79731</v>
          </cell>
        </row>
        <row r="1626">
          <cell r="A1626" t="str">
            <v>Asian</v>
          </cell>
          <cell r="B1626">
            <v>1.8175699999999999</v>
          </cell>
          <cell r="C1626">
            <v>1.2854399999999999</v>
          </cell>
          <cell r="D1626">
            <v>-0.53212999999999999</v>
          </cell>
          <cell r="E1626">
            <v>86.968190000000007</v>
          </cell>
          <cell r="F1626">
            <v>-46.277999999999999</v>
          </cell>
        </row>
        <row r="1627">
          <cell r="A1627" t="str">
            <v>African American</v>
          </cell>
          <cell r="B1627">
            <v>57.489060000000002</v>
          </cell>
          <cell r="C1627">
            <v>53.988660000000003</v>
          </cell>
          <cell r="D1627">
            <v>-3.5004</v>
          </cell>
          <cell r="E1627">
            <v>-18.766159999999999</v>
          </cell>
          <cell r="F1627">
            <v>65.689120000000003</v>
          </cell>
        </row>
        <row r="1628">
          <cell r="A1628" t="str">
            <v>Native Hawaiian or Pacific Islander</v>
          </cell>
          <cell r="B1628">
            <v>0.20194999999999999</v>
          </cell>
          <cell r="C1628">
            <v>7.5609999999999997E-2</v>
          </cell>
          <cell r="D1628">
            <v>-0.12634000000000001</v>
          </cell>
          <cell r="E1628">
            <v>-25.073509999999999</v>
          </cell>
          <cell r="F1628">
            <v>3.1677300000000002</v>
          </cell>
        </row>
        <row r="1629">
          <cell r="A1629" t="str">
            <v>American Indian or Alaska Native</v>
          </cell>
          <cell r="B1629">
            <v>0.30292999999999998</v>
          </cell>
          <cell r="C1629">
            <v>0.52929999999999999</v>
          </cell>
          <cell r="D1629">
            <v>0.22636999999999999</v>
          </cell>
          <cell r="E1629">
            <v>-10.92794</v>
          </cell>
          <cell r="F1629">
            <v>-2.4737800000000001</v>
          </cell>
        </row>
        <row r="1630">
          <cell r="A1630" t="str">
            <v>Multiple Races</v>
          </cell>
          <cell r="B1630">
            <v>1.6829400000000001</v>
          </cell>
          <cell r="C1630">
            <v>2.7221199999999999</v>
          </cell>
          <cell r="D1630">
            <v>1.03918</v>
          </cell>
          <cell r="E1630">
            <v>-26.682600000000001</v>
          </cell>
          <cell r="F1630">
            <v>-27.728079999999999</v>
          </cell>
        </row>
        <row r="1631">
          <cell r="A1631" t="str">
            <v>Highschool Dropout</v>
          </cell>
          <cell r="B1631">
            <v>9.9771000000000001</v>
          </cell>
          <cell r="C1631">
            <v>8.9186200000000007</v>
          </cell>
          <cell r="D1631">
            <v>-1.0584800000000001</v>
          </cell>
          <cell r="E1631">
            <v>-55.847880000000004</v>
          </cell>
          <cell r="F1631">
            <v>59.114089999999997</v>
          </cell>
        </row>
        <row r="1632">
          <cell r="A1632" t="str">
            <v>AA or PS</v>
          </cell>
          <cell r="B1632">
            <v>5.0376200000000004</v>
          </cell>
          <cell r="C1632">
            <v>8.8443000000000005</v>
          </cell>
          <cell r="D1632">
            <v>3.8066800000000001</v>
          </cell>
          <cell r="E1632">
            <v>19.319520000000001</v>
          </cell>
          <cell r="F1632">
            <v>73.543199999999999</v>
          </cell>
        </row>
        <row r="1633">
          <cell r="A1633" t="str">
            <v>BA or MA+</v>
          </cell>
          <cell r="B1633">
            <v>9.0938800000000004</v>
          </cell>
          <cell r="C1633">
            <v>8.6956500000000005</v>
          </cell>
          <cell r="D1633">
            <v>-0.39822999999999997</v>
          </cell>
          <cell r="E1633">
            <v>95.613860000000003</v>
          </cell>
          <cell r="F1633">
            <v>-38.076369999999997</v>
          </cell>
        </row>
        <row r="1634">
          <cell r="A1634" t="str">
            <v>Disabled</v>
          </cell>
          <cell r="B1634">
            <v>2.7437100000000001</v>
          </cell>
          <cell r="C1634">
            <v>3.9401700000000002</v>
          </cell>
          <cell r="D1634">
            <v>1.1964600000000001</v>
          </cell>
          <cell r="E1634">
            <v>-32.616500000000002</v>
          </cell>
          <cell r="F1634">
            <v>-39.024410000000003</v>
          </cell>
        </row>
        <row r="1635">
          <cell r="A1635" t="str">
            <v>Veterans</v>
          </cell>
          <cell r="B1635">
            <v>6.3912199999999997</v>
          </cell>
          <cell r="C1635">
            <v>7.1871600000000004</v>
          </cell>
          <cell r="D1635">
            <v>0.79593999999999998</v>
          </cell>
          <cell r="E1635">
            <v>-7.5927899999999999</v>
          </cell>
          <cell r="F1635">
            <v>-6.04338</v>
          </cell>
        </row>
        <row r="1636">
          <cell r="A1636" t="str">
            <v>Wage Before Participation</v>
          </cell>
          <cell r="B1636">
            <v>51.226599999999998</v>
          </cell>
          <cell r="C1636">
            <v>45.895150000000001</v>
          </cell>
          <cell r="D1636">
            <v>-5.3314399999999997</v>
          </cell>
          <cell r="E1636">
            <v>34.397300000000001</v>
          </cell>
          <cell r="F1636">
            <v>-183.38727</v>
          </cell>
        </row>
        <row r="1637">
          <cell r="A1637" t="str">
            <v>Coenrolled in WP</v>
          </cell>
          <cell r="B1637">
            <v>87.088440000000006</v>
          </cell>
          <cell r="C1637">
            <v>90.222549999999998</v>
          </cell>
          <cell r="D1637">
            <v>3.1341000000000001</v>
          </cell>
          <cell r="E1637">
            <v>5.9249900000000002</v>
          </cell>
          <cell r="F1637">
            <v>18.56953</v>
          </cell>
        </row>
        <row r="1638">
          <cell r="A1638" t="str">
            <v>Limited English</v>
          </cell>
          <cell r="B1638">
            <v>0.68694999999999995</v>
          </cell>
          <cell r="C1638">
            <v>1.0776699999999999</v>
          </cell>
          <cell r="D1638">
            <v>0.39072000000000001</v>
          </cell>
          <cell r="E1638">
            <v>-53.141570000000002</v>
          </cell>
          <cell r="F1638">
            <v>-20.763380000000002</v>
          </cell>
        </row>
        <row r="1639">
          <cell r="A1639" t="str">
            <v>Single Parent</v>
          </cell>
          <cell r="B1639">
            <v>25.711480000000002</v>
          </cell>
          <cell r="C1639">
            <v>24.67484</v>
          </cell>
          <cell r="D1639">
            <v>-1.03664</v>
          </cell>
          <cell r="E1639">
            <v>3.2219799999999998</v>
          </cell>
          <cell r="F1639">
            <v>-3.3400300000000001</v>
          </cell>
        </row>
        <row r="1640">
          <cell r="A1640" t="str">
            <v>Low Income</v>
          </cell>
          <cell r="B1640">
            <v>80.569190000000006</v>
          </cell>
          <cell r="C1640">
            <v>84.838350000000005</v>
          </cell>
          <cell r="D1640">
            <v>4.2691600000000003</v>
          </cell>
          <cell r="E1640">
            <v>-18.606269999999999</v>
          </cell>
          <cell r="F1640">
            <v>-79.433210000000003</v>
          </cell>
        </row>
        <row r="1641">
          <cell r="A1641" t="str">
            <v>Homeless</v>
          </cell>
          <cell r="B1641">
            <v>1.7010099999999999</v>
          </cell>
          <cell r="C1641">
            <v>3.3073199999999998</v>
          </cell>
          <cell r="D1641">
            <v>1.6063099999999999</v>
          </cell>
          <cell r="E1641">
            <v>-20.807400000000001</v>
          </cell>
          <cell r="F1641">
            <v>-33.423070000000003</v>
          </cell>
        </row>
        <row r="1642">
          <cell r="A1642" t="str">
            <v>Offender</v>
          </cell>
          <cell r="B1642">
            <v>15.145569999999999</v>
          </cell>
          <cell r="C1642">
            <v>16.46228</v>
          </cell>
          <cell r="D1642">
            <v>1.31671</v>
          </cell>
          <cell r="E1642">
            <v>-7.19658</v>
          </cell>
          <cell r="F1642">
            <v>-9.4758399999999998</v>
          </cell>
        </row>
        <row r="1643">
          <cell r="A1643" t="str">
            <v>UI Claimant</v>
          </cell>
          <cell r="B1643">
            <v>13.37913</v>
          </cell>
          <cell r="C1643">
            <v>15.27313</v>
          </cell>
          <cell r="D1643">
            <v>1.8939999999999999</v>
          </cell>
          <cell r="E1643">
            <v>-14.54753</v>
          </cell>
          <cell r="F1643">
            <v>-27.553070000000002</v>
          </cell>
        </row>
        <row r="1644">
          <cell r="A1644" t="str">
            <v>Unemployment Rate</v>
          </cell>
          <cell r="B1644">
            <v>6.8333000000000004</v>
          </cell>
          <cell r="C1644">
            <v>5.8582999999999998</v>
          </cell>
          <cell r="D1644">
            <v>-0.97499999999999998</v>
          </cell>
          <cell r="E1644">
            <v>-68.726799999999997</v>
          </cell>
          <cell r="F1644">
            <v>67.008629999999997</v>
          </cell>
        </row>
        <row r="1646">
          <cell r="A1646" t="str">
            <v xml:space="preserve">Washington          </v>
          </cell>
        </row>
        <row r="1647">
          <cell r="A1647" t="str">
            <v>Measure</v>
          </cell>
          <cell r="B1647" t="str">
            <v>Six_Months_Average_Earnings</v>
          </cell>
          <cell r="C1647" t="str">
            <v>Year</v>
          </cell>
        </row>
        <row r="1648">
          <cell r="A1648" t="str">
            <v>State Fips Code</v>
          </cell>
          <cell r="B1648">
            <v>53</v>
          </cell>
          <cell r="C1648">
            <v>2011</v>
          </cell>
        </row>
        <row r="1649">
          <cell r="A1649" t="str">
            <v>Actual Outcome</v>
          </cell>
          <cell r="B1649">
            <v>14152</v>
          </cell>
          <cell r="C1649">
            <v>2011</v>
          </cell>
        </row>
        <row r="1650">
          <cell r="A1650" t="str">
            <v>Total Adjustment</v>
          </cell>
          <cell r="B1650">
            <v>607.5</v>
          </cell>
          <cell r="C1650">
            <v>2013</v>
          </cell>
        </row>
        <row r="1651">
          <cell r="A1651" t="str">
            <v>Target</v>
          </cell>
          <cell r="B1651">
            <v>15325.5</v>
          </cell>
          <cell r="C1651">
            <v>2013</v>
          </cell>
        </row>
        <row r="1653">
          <cell r="A1653" t="str">
            <v>Variables</v>
          </cell>
          <cell r="B1653" t="str">
            <v>Base_Year</v>
          </cell>
          <cell r="C1653" t="str">
            <v>Current_Values</v>
          </cell>
          <cell r="D1653" t="str">
            <v>Difference</v>
          </cell>
          <cell r="E1653" t="str">
            <v>Weights</v>
          </cell>
          <cell r="F1653" t="str">
            <v>Effect_Per_Factor</v>
          </cell>
        </row>
        <row r="1654">
          <cell r="A1654" t="str">
            <v>Female</v>
          </cell>
          <cell r="B1654">
            <v>55.791679999999999</v>
          </cell>
          <cell r="C1654">
            <v>54.579059999999998</v>
          </cell>
          <cell r="D1654">
            <v>-1.21262</v>
          </cell>
          <cell r="E1654">
            <v>-11.69441</v>
          </cell>
          <cell r="F1654">
            <v>14.180910000000001</v>
          </cell>
        </row>
        <row r="1655">
          <cell r="A1655" t="str">
            <v>Age 26-35</v>
          </cell>
          <cell r="B1655">
            <v>28.614190000000001</v>
          </cell>
          <cell r="C1655">
            <v>29.404520000000002</v>
          </cell>
          <cell r="D1655">
            <v>0.79032999999999998</v>
          </cell>
          <cell r="E1655">
            <v>33.819070000000004</v>
          </cell>
          <cell r="F1655">
            <v>26.72823</v>
          </cell>
        </row>
        <row r="1656">
          <cell r="A1656" t="str">
            <v>Age 36-45</v>
          </cell>
          <cell r="B1656">
            <v>23.106850000000001</v>
          </cell>
          <cell r="C1656">
            <v>21.93018</v>
          </cell>
          <cell r="D1656">
            <v>-1.1766700000000001</v>
          </cell>
          <cell r="E1656">
            <v>22.91366</v>
          </cell>
          <cell r="F1656">
            <v>-26.9618</v>
          </cell>
        </row>
        <row r="1657">
          <cell r="A1657" t="str">
            <v>Age 46-55</v>
          </cell>
          <cell r="B1657">
            <v>18.796769999999999</v>
          </cell>
          <cell r="C1657">
            <v>18.644760000000002</v>
          </cell>
          <cell r="D1657">
            <v>-0.152</v>
          </cell>
          <cell r="E1657">
            <v>22.206219999999998</v>
          </cell>
          <cell r="F1657">
            <v>-3.3754200000000001</v>
          </cell>
        </row>
        <row r="1658">
          <cell r="A1658" t="str">
            <v>Age 56-65</v>
          </cell>
          <cell r="B1658">
            <v>5.5073299999999996</v>
          </cell>
          <cell r="C1658">
            <v>7.31006</v>
          </cell>
          <cell r="D1658">
            <v>1.8027299999999999</v>
          </cell>
          <cell r="E1658">
            <v>18.176159999999999</v>
          </cell>
          <cell r="F1658">
            <v>32.766669999999998</v>
          </cell>
        </row>
        <row r="1659">
          <cell r="A1659" t="str">
            <v>Age 66+</v>
          </cell>
          <cell r="B1659">
            <v>0.41904000000000002</v>
          </cell>
          <cell r="C1659">
            <v>0.53388000000000002</v>
          </cell>
          <cell r="D1659">
            <v>0.11484</v>
          </cell>
          <cell r="E1659">
            <v>-54.411020000000001</v>
          </cell>
          <cell r="F1659">
            <v>-6.2488200000000003</v>
          </cell>
        </row>
        <row r="1660">
          <cell r="A1660" t="str">
            <v>Hispanic</v>
          </cell>
          <cell r="B1660">
            <v>11.321910000000001</v>
          </cell>
          <cell r="C1660">
            <v>11.33277</v>
          </cell>
          <cell r="D1660">
            <v>1.086E-2</v>
          </cell>
          <cell r="E1660">
            <v>11.1523</v>
          </cell>
          <cell r="F1660">
            <v>0.12109</v>
          </cell>
        </row>
        <row r="1661">
          <cell r="A1661" t="str">
            <v>Asian</v>
          </cell>
          <cell r="B1661">
            <v>5.2325600000000003</v>
          </cell>
          <cell r="C1661">
            <v>6.7062799999999996</v>
          </cell>
          <cell r="D1661">
            <v>1.4737199999999999</v>
          </cell>
          <cell r="E1661">
            <v>86.968190000000007</v>
          </cell>
          <cell r="F1661">
            <v>128.16709</v>
          </cell>
        </row>
        <row r="1662">
          <cell r="A1662" t="str">
            <v>African American</v>
          </cell>
          <cell r="B1662">
            <v>10.862909999999999</v>
          </cell>
          <cell r="C1662">
            <v>12.01188</v>
          </cell>
          <cell r="D1662">
            <v>1.14897</v>
          </cell>
          <cell r="E1662">
            <v>-18.766159999999999</v>
          </cell>
          <cell r="F1662">
            <v>-21.561779999999999</v>
          </cell>
        </row>
        <row r="1663">
          <cell r="A1663" t="str">
            <v>Native Hawaiian or Pacific Islander</v>
          </cell>
          <cell r="B1663">
            <v>0.85679000000000005</v>
          </cell>
          <cell r="C1663">
            <v>0.84889999999999999</v>
          </cell>
          <cell r="D1663">
            <v>-7.9000000000000008E-3</v>
          </cell>
          <cell r="E1663">
            <v>-25.073509999999999</v>
          </cell>
          <cell r="F1663">
            <v>0.19800000000000001</v>
          </cell>
        </row>
        <row r="1664">
          <cell r="A1664" t="str">
            <v>American Indian or Alaska Native</v>
          </cell>
          <cell r="B1664">
            <v>2.32558</v>
          </cell>
          <cell r="C1664">
            <v>1.6553500000000001</v>
          </cell>
          <cell r="D1664">
            <v>-0.67022999999999999</v>
          </cell>
          <cell r="E1664">
            <v>-10.92794</v>
          </cell>
          <cell r="F1664">
            <v>7.3242700000000003</v>
          </cell>
        </row>
        <row r="1665">
          <cell r="A1665" t="str">
            <v>Multiple Races</v>
          </cell>
          <cell r="B1665">
            <v>0.94859000000000004</v>
          </cell>
          <cell r="C1665">
            <v>1.5280100000000001</v>
          </cell>
          <cell r="D1665">
            <v>0.57942000000000005</v>
          </cell>
          <cell r="E1665">
            <v>-26.682600000000001</v>
          </cell>
          <cell r="F1665">
            <v>-15.460459999999999</v>
          </cell>
        </row>
        <row r="1666">
          <cell r="A1666" t="str">
            <v>Highschool Dropout</v>
          </cell>
          <cell r="B1666">
            <v>12.41977</v>
          </cell>
          <cell r="C1666">
            <v>9.96828</v>
          </cell>
          <cell r="D1666">
            <v>-2.4514900000000002</v>
          </cell>
          <cell r="E1666">
            <v>-55.847880000000004</v>
          </cell>
          <cell r="F1666">
            <v>136.91030000000001</v>
          </cell>
        </row>
        <row r="1667">
          <cell r="A1667" t="str">
            <v>AA or PS</v>
          </cell>
          <cell r="B1667">
            <v>9.4351699999999994</v>
          </cell>
          <cell r="C1667">
            <v>10.19483</v>
          </cell>
          <cell r="D1667">
            <v>0.75966</v>
          </cell>
          <cell r="E1667">
            <v>19.319520000000001</v>
          </cell>
          <cell r="F1667">
            <v>14.676299999999999</v>
          </cell>
        </row>
        <row r="1668">
          <cell r="A1668" t="str">
            <v>BA or MA+</v>
          </cell>
          <cell r="B1668">
            <v>8.3119399999999999</v>
          </cell>
          <cell r="C1668">
            <v>10.330769999999999</v>
          </cell>
          <cell r="D1668">
            <v>2.0188299999999999</v>
          </cell>
          <cell r="E1668">
            <v>95.613860000000003</v>
          </cell>
          <cell r="F1668">
            <v>193.02787000000001</v>
          </cell>
        </row>
        <row r="1669">
          <cell r="A1669" t="str">
            <v>Disabled</v>
          </cell>
          <cell r="B1669">
            <v>7.2732700000000001</v>
          </cell>
          <cell r="C1669">
            <v>4.8460000000000001</v>
          </cell>
          <cell r="D1669">
            <v>-2.4272800000000001</v>
          </cell>
          <cell r="E1669">
            <v>-32.616500000000002</v>
          </cell>
          <cell r="F1669">
            <v>79.169229999999999</v>
          </cell>
        </row>
        <row r="1670">
          <cell r="A1670" t="str">
            <v>Veterans</v>
          </cell>
          <cell r="B1670">
            <v>8.8596199999999996</v>
          </cell>
          <cell r="C1670">
            <v>8.2956900000000005</v>
          </cell>
          <cell r="D1670">
            <v>-0.56393000000000004</v>
          </cell>
          <cell r="E1670">
            <v>-7.5927899999999999</v>
          </cell>
          <cell r="F1670">
            <v>4.2818399999999999</v>
          </cell>
        </row>
        <row r="1671">
          <cell r="A1671" t="str">
            <v>Wage Before Participation</v>
          </cell>
          <cell r="B1671">
            <v>50.074829999999999</v>
          </cell>
          <cell r="C1671">
            <v>47.953539999999997</v>
          </cell>
          <cell r="D1671">
            <v>-2.1212900000000001</v>
          </cell>
          <cell r="E1671">
            <v>34.397300000000001</v>
          </cell>
          <cell r="F1671">
            <v>-72.966570000000004</v>
          </cell>
        </row>
        <row r="1672">
          <cell r="A1672" t="str">
            <v>Coenrolled in WP</v>
          </cell>
          <cell r="B1672">
            <v>14.54654</v>
          </cell>
          <cell r="C1672">
            <v>12.607799999999999</v>
          </cell>
          <cell r="D1672">
            <v>-1.9387399999999999</v>
          </cell>
          <cell r="E1672">
            <v>5.9249900000000002</v>
          </cell>
          <cell r="F1672">
            <v>-11.487019999999999</v>
          </cell>
        </row>
        <row r="1673">
          <cell r="A1673" t="str">
            <v>Limited English</v>
          </cell>
          <cell r="B1673">
            <v>10.39795</v>
          </cell>
          <cell r="C1673">
            <v>8.9261400000000002</v>
          </cell>
          <cell r="D1673">
            <v>-1.4718</v>
          </cell>
          <cell r="E1673">
            <v>-53.141570000000002</v>
          </cell>
          <cell r="F1673">
            <v>78.213859999999997</v>
          </cell>
        </row>
        <row r="1674">
          <cell r="A1674" t="str">
            <v>Single Parent</v>
          </cell>
          <cell r="B1674">
            <v>27.63158</v>
          </cell>
          <cell r="C1674">
            <v>28.953330000000001</v>
          </cell>
          <cell r="D1674">
            <v>1.32175</v>
          </cell>
          <cell r="E1674">
            <v>3.2219799999999998</v>
          </cell>
          <cell r="F1674">
            <v>4.2586500000000003</v>
          </cell>
        </row>
        <row r="1675">
          <cell r="A1675" t="str">
            <v>Low Income</v>
          </cell>
          <cell r="B1675">
            <v>85.879329999999996</v>
          </cell>
          <cell r="C1675">
            <v>88.808340000000001</v>
          </cell>
          <cell r="D1675">
            <v>2.9289999999999998</v>
          </cell>
          <cell r="E1675">
            <v>-18.606269999999999</v>
          </cell>
          <cell r="F1675">
            <v>-54.497839999999997</v>
          </cell>
        </row>
        <row r="1676">
          <cell r="A1676" t="str">
            <v>Homeless</v>
          </cell>
          <cell r="B1676">
            <v>3.4018000000000002</v>
          </cell>
          <cell r="C1676">
            <v>4.2591799999999997</v>
          </cell>
          <cell r="D1676">
            <v>0.85738000000000003</v>
          </cell>
          <cell r="E1676">
            <v>-20.807400000000001</v>
          </cell>
          <cell r="F1676">
            <v>-17.83981</v>
          </cell>
        </row>
        <row r="1677">
          <cell r="A1677" t="str">
            <v>Offender</v>
          </cell>
          <cell r="B1677">
            <v>11.457000000000001</v>
          </cell>
          <cell r="C1677">
            <v>13.819660000000001</v>
          </cell>
          <cell r="D1677">
            <v>2.36267</v>
          </cell>
          <cell r="E1677">
            <v>-7.19658</v>
          </cell>
          <cell r="F1677">
            <v>-17.003139999999998</v>
          </cell>
        </row>
        <row r="1678">
          <cell r="A1678" t="str">
            <v>UI Claimant</v>
          </cell>
          <cell r="B1678">
            <v>33.632860000000001</v>
          </cell>
          <cell r="C1678">
            <v>32.079749999999997</v>
          </cell>
          <cell r="D1678">
            <v>-1.5531200000000001</v>
          </cell>
          <cell r="E1678">
            <v>-14.54753</v>
          </cell>
          <cell r="F1678">
            <v>22.594010000000001</v>
          </cell>
        </row>
        <row r="1679">
          <cell r="A1679" t="str">
            <v>Unemployment Rate</v>
          </cell>
          <cell r="B1679">
            <v>9.7249999999999996</v>
          </cell>
          <cell r="C1679">
            <v>8.0916999999999994</v>
          </cell>
          <cell r="D1679">
            <v>-1.6333</v>
          </cell>
          <cell r="E1679">
            <v>-68.726799999999997</v>
          </cell>
          <cell r="F1679">
            <v>112.25148</v>
          </cell>
        </row>
        <row r="1681">
          <cell r="A1681" t="str">
            <v xml:space="preserve">West Virginia       </v>
          </cell>
        </row>
        <row r="1682">
          <cell r="A1682" t="str">
            <v>Measure</v>
          </cell>
          <cell r="B1682" t="str">
            <v>Six_Months_Average_Earnings</v>
          </cell>
          <cell r="C1682" t="str">
            <v>Year</v>
          </cell>
        </row>
        <row r="1683">
          <cell r="A1683" t="str">
            <v>State Fips Code</v>
          </cell>
          <cell r="B1683">
            <v>54</v>
          </cell>
          <cell r="C1683">
            <v>2011</v>
          </cell>
        </row>
        <row r="1684">
          <cell r="A1684" t="str">
            <v>Actual Outcome</v>
          </cell>
          <cell r="B1684">
            <v>11400</v>
          </cell>
          <cell r="C1684">
            <v>2011</v>
          </cell>
        </row>
        <row r="1685">
          <cell r="A1685" t="str">
            <v>Total Adjustment</v>
          </cell>
          <cell r="B1685">
            <v>247.86432000000002</v>
          </cell>
          <cell r="C1685">
            <v>2013</v>
          </cell>
        </row>
        <row r="1686">
          <cell r="A1686" t="str">
            <v>Target</v>
          </cell>
          <cell r="B1686">
            <v>12103.864320000001</v>
          </cell>
          <cell r="C1686">
            <v>2013</v>
          </cell>
        </row>
        <row r="1688">
          <cell r="A1688" t="str">
            <v>Variables</v>
          </cell>
          <cell r="B1688" t="str">
            <v>Base_Year</v>
          </cell>
          <cell r="C1688" t="str">
            <v>Current_Values</v>
          </cell>
          <cell r="D1688" t="str">
            <v>Difference</v>
          </cell>
          <cell r="E1688" t="str">
            <v>Weights</v>
          </cell>
          <cell r="F1688" t="str">
            <v>Effect_Per_Factor</v>
          </cell>
        </row>
        <row r="1689">
          <cell r="A1689" t="str">
            <v>Female</v>
          </cell>
          <cell r="B1689">
            <v>50.136490000000002</v>
          </cell>
          <cell r="C1689">
            <v>42.46575</v>
          </cell>
          <cell r="D1689">
            <v>-7.6707299999999998</v>
          </cell>
          <cell r="E1689">
            <v>-11.69441</v>
          </cell>
          <cell r="F1689">
            <v>89.704669999999993</v>
          </cell>
        </row>
        <row r="1690">
          <cell r="A1690" t="str">
            <v>Age 26-35</v>
          </cell>
          <cell r="B1690">
            <v>33.392069999999997</v>
          </cell>
          <cell r="C1690">
            <v>34.887009999999997</v>
          </cell>
          <cell r="D1690">
            <v>1.4949399999999999</v>
          </cell>
          <cell r="E1690">
            <v>33.819070000000004</v>
          </cell>
          <cell r="F1690">
            <v>50.557319999999997</v>
          </cell>
        </row>
        <row r="1691">
          <cell r="A1691" t="str">
            <v>Age 36-45</v>
          </cell>
          <cell r="B1691">
            <v>20.881060000000002</v>
          </cell>
          <cell r="C1691">
            <v>20.903949999999998</v>
          </cell>
          <cell r="D1691">
            <v>2.29E-2</v>
          </cell>
          <cell r="E1691">
            <v>22.91366</v>
          </cell>
          <cell r="F1691">
            <v>0.52466999999999997</v>
          </cell>
        </row>
        <row r="1692">
          <cell r="A1692" t="str">
            <v>Age 46-55</v>
          </cell>
          <cell r="B1692">
            <v>10.748900000000001</v>
          </cell>
          <cell r="C1692">
            <v>11.158189999999999</v>
          </cell>
          <cell r="D1692">
            <v>0.40928999999999999</v>
          </cell>
          <cell r="E1692">
            <v>22.206219999999998</v>
          </cell>
          <cell r="F1692">
            <v>9.0888600000000004</v>
          </cell>
        </row>
        <row r="1693">
          <cell r="A1693" t="str">
            <v>Age 56-65</v>
          </cell>
          <cell r="B1693">
            <v>2.2907500000000001</v>
          </cell>
          <cell r="C1693">
            <v>1.83616</v>
          </cell>
          <cell r="D1693">
            <v>-0.45458999999999999</v>
          </cell>
          <cell r="E1693">
            <v>18.176159999999999</v>
          </cell>
          <cell r="F1693">
            <v>-8.2627100000000002</v>
          </cell>
        </row>
        <row r="1694">
          <cell r="A1694" t="str">
            <v>Age 66+</v>
          </cell>
          <cell r="B1694">
            <v>0.17621000000000001</v>
          </cell>
          <cell r="C1694">
            <v>0.42373</v>
          </cell>
          <cell r="D1694">
            <v>0.24751999999999999</v>
          </cell>
          <cell r="E1694">
            <v>-54.411020000000001</v>
          </cell>
          <cell r="F1694">
            <v>-13.46767</v>
          </cell>
        </row>
        <row r="1695">
          <cell r="A1695" t="str">
            <v>Hispanic</v>
          </cell>
          <cell r="B1695">
            <v>0.70492999999999995</v>
          </cell>
          <cell r="C1695">
            <v>0.86207</v>
          </cell>
          <cell r="D1695">
            <v>0.15712999999999999</v>
          </cell>
          <cell r="E1695">
            <v>11.1523</v>
          </cell>
          <cell r="F1695">
            <v>1.75241</v>
          </cell>
        </row>
        <row r="1696">
          <cell r="A1696" t="str">
            <v>Asian</v>
          </cell>
          <cell r="B1696">
            <v>0.20141000000000001</v>
          </cell>
          <cell r="C1696">
            <v>0.17241000000000001</v>
          </cell>
          <cell r="D1696">
            <v>-2.9000000000000001E-2</v>
          </cell>
          <cell r="E1696">
            <v>86.968190000000007</v>
          </cell>
          <cell r="F1696">
            <v>-2.5217399999999999</v>
          </cell>
        </row>
        <row r="1697">
          <cell r="A1697" t="str">
            <v>African American</v>
          </cell>
          <cell r="B1697">
            <v>8.3585100000000008</v>
          </cell>
          <cell r="C1697">
            <v>8.7931000000000008</v>
          </cell>
          <cell r="D1697">
            <v>0.43458999999999998</v>
          </cell>
          <cell r="E1697">
            <v>-18.766159999999999</v>
          </cell>
          <cell r="F1697">
            <v>-8.1556599999999992</v>
          </cell>
        </row>
        <row r="1698">
          <cell r="A1698" t="str">
            <v>Native Hawaiian or Pacific Islander</v>
          </cell>
          <cell r="B1698">
            <v>0.40282000000000001</v>
          </cell>
          <cell r="C1698">
            <v>0</v>
          </cell>
          <cell r="D1698">
            <v>-0.40282000000000001</v>
          </cell>
          <cell r="E1698">
            <v>-25.073509999999999</v>
          </cell>
          <cell r="F1698">
            <v>10.100099999999999</v>
          </cell>
        </row>
        <row r="1699">
          <cell r="A1699" t="str">
            <v>American Indian or Alaska Native</v>
          </cell>
          <cell r="B1699">
            <v>0.30210999999999999</v>
          </cell>
          <cell r="C1699">
            <v>0.34483000000000003</v>
          </cell>
          <cell r="D1699">
            <v>4.2709999999999998E-2</v>
          </cell>
          <cell r="E1699">
            <v>-10.92794</v>
          </cell>
          <cell r="F1699">
            <v>-0.46676000000000001</v>
          </cell>
        </row>
        <row r="1700">
          <cell r="A1700" t="str">
            <v>Multiple Races</v>
          </cell>
          <cell r="B1700">
            <v>0.40282000000000001</v>
          </cell>
          <cell r="C1700">
            <v>0.34483000000000003</v>
          </cell>
          <cell r="D1700">
            <v>-5.799E-2</v>
          </cell>
          <cell r="E1700">
            <v>-26.682600000000001</v>
          </cell>
          <cell r="F1700">
            <v>1.54738</v>
          </cell>
        </row>
        <row r="1701">
          <cell r="A1701" t="str">
            <v>Highschool Dropout</v>
          </cell>
          <cell r="B1701">
            <v>5.7656000000000001</v>
          </cell>
          <cell r="C1701">
            <v>4.6104900000000004</v>
          </cell>
          <cell r="D1701">
            <v>-1.1551</v>
          </cell>
          <cell r="E1701">
            <v>-55.847880000000004</v>
          </cell>
          <cell r="F1701">
            <v>64.51003</v>
          </cell>
        </row>
        <row r="1702">
          <cell r="A1702" t="str">
            <v>AA or PS</v>
          </cell>
          <cell r="B1702">
            <v>7.6559499999999998</v>
          </cell>
          <cell r="C1702">
            <v>8.2670899999999996</v>
          </cell>
          <cell r="D1702">
            <v>0.61114000000000002</v>
          </cell>
          <cell r="E1702">
            <v>19.319520000000001</v>
          </cell>
          <cell r="F1702">
            <v>11.80686</v>
          </cell>
        </row>
        <row r="1703">
          <cell r="A1703" t="str">
            <v>BA or MA+</v>
          </cell>
          <cell r="B1703">
            <v>3.2136100000000001</v>
          </cell>
          <cell r="C1703">
            <v>4.1335499999999996</v>
          </cell>
          <cell r="D1703">
            <v>0.91993000000000003</v>
          </cell>
          <cell r="E1703">
            <v>95.613860000000003</v>
          </cell>
          <cell r="F1703">
            <v>87.958510000000004</v>
          </cell>
        </row>
        <row r="1704">
          <cell r="A1704" t="str">
            <v>Disabled</v>
          </cell>
          <cell r="B1704">
            <v>3.8019500000000002</v>
          </cell>
          <cell r="C1704">
            <v>2.5677599999999998</v>
          </cell>
          <cell r="D1704">
            <v>-1.2341800000000001</v>
          </cell>
          <cell r="E1704">
            <v>-32.616500000000002</v>
          </cell>
          <cell r="F1704">
            <v>40.25479</v>
          </cell>
        </row>
        <row r="1705">
          <cell r="A1705" t="str">
            <v>Veterans</v>
          </cell>
          <cell r="B1705">
            <v>6.69604</v>
          </cell>
          <cell r="C1705">
            <v>7.4858799999999999</v>
          </cell>
          <cell r="D1705">
            <v>0.78983999999999999</v>
          </cell>
          <cell r="E1705">
            <v>-7.5927899999999999</v>
          </cell>
          <cell r="F1705">
            <v>-5.99709</v>
          </cell>
        </row>
        <row r="1706">
          <cell r="A1706" t="str">
            <v>Wage Before Participation</v>
          </cell>
          <cell r="B1706">
            <v>57.709249999999997</v>
          </cell>
          <cell r="C1706">
            <v>59.964410000000001</v>
          </cell>
          <cell r="D1706">
            <v>2.2551600000000001</v>
          </cell>
          <cell r="E1706">
            <v>34.397300000000001</v>
          </cell>
          <cell r="F1706">
            <v>77.571460000000002</v>
          </cell>
        </row>
        <row r="1707">
          <cell r="A1707" t="str">
            <v>Coenrolled in WP</v>
          </cell>
          <cell r="B1707">
            <v>27.488990000000001</v>
          </cell>
          <cell r="C1707">
            <v>22.316379999999999</v>
          </cell>
          <cell r="D1707">
            <v>-5.1726000000000001</v>
          </cell>
          <cell r="E1707">
            <v>5.9249900000000002</v>
          </cell>
          <cell r="F1707">
            <v>-30.64762</v>
          </cell>
        </row>
        <row r="1708">
          <cell r="A1708" t="str">
            <v>Limited English</v>
          </cell>
          <cell r="B1708">
            <v>0</v>
          </cell>
          <cell r="C1708">
            <v>0</v>
          </cell>
          <cell r="D1708">
            <v>0</v>
          </cell>
          <cell r="E1708">
            <v>-53.141570000000002</v>
          </cell>
          <cell r="F1708">
            <v>0</v>
          </cell>
        </row>
        <row r="1709">
          <cell r="A1709" t="str">
            <v>Single Parent</v>
          </cell>
          <cell r="B1709">
            <v>0</v>
          </cell>
          <cell r="C1709">
            <v>0</v>
          </cell>
          <cell r="D1709">
            <v>0</v>
          </cell>
          <cell r="E1709">
            <v>3.2219799999999998</v>
          </cell>
          <cell r="F1709">
            <v>0</v>
          </cell>
        </row>
        <row r="1710">
          <cell r="A1710" t="str">
            <v>Low Income</v>
          </cell>
          <cell r="B1710">
            <v>88.941400000000002</v>
          </cell>
          <cell r="C1710">
            <v>83.624799999999993</v>
          </cell>
          <cell r="D1710">
            <v>-5.3166000000000002</v>
          </cell>
          <cell r="E1710">
            <v>-18.606269999999999</v>
          </cell>
          <cell r="F1710">
            <v>98.922030000000007</v>
          </cell>
        </row>
        <row r="1711">
          <cell r="A1711" t="str">
            <v>Homeless</v>
          </cell>
          <cell r="B1711">
            <v>10</v>
          </cell>
          <cell r="C1711">
            <v>25</v>
          </cell>
          <cell r="D1711">
            <v>15</v>
          </cell>
          <cell r="E1711">
            <v>-20.807400000000001</v>
          </cell>
          <cell r="F1711">
            <v>-312.11106000000001</v>
          </cell>
        </row>
        <row r="1712">
          <cell r="A1712" t="str">
            <v>Offender</v>
          </cell>
          <cell r="B1712">
            <v>2.7027000000000001</v>
          </cell>
          <cell r="C1712">
            <v>0</v>
          </cell>
          <cell r="D1712">
            <v>-2.7027000000000001</v>
          </cell>
          <cell r="E1712">
            <v>-7.19658</v>
          </cell>
          <cell r="F1712">
            <v>19.450230000000001</v>
          </cell>
        </row>
        <row r="1713">
          <cell r="A1713" t="str">
            <v>UI Claimant</v>
          </cell>
          <cell r="B1713">
            <v>3.6861999999999999</v>
          </cell>
          <cell r="C1713">
            <v>3.49762</v>
          </cell>
          <cell r="D1713">
            <v>-0.18859000000000001</v>
          </cell>
          <cell r="E1713">
            <v>-14.54753</v>
          </cell>
          <cell r="F1713">
            <v>2.7434500000000002</v>
          </cell>
        </row>
        <row r="1714">
          <cell r="A1714" t="str">
            <v>Unemployment Rate</v>
          </cell>
          <cell r="B1714">
            <v>8.3000000000000007</v>
          </cell>
          <cell r="C1714">
            <v>7.3833000000000002</v>
          </cell>
          <cell r="D1714">
            <v>-0.91669999999999996</v>
          </cell>
          <cell r="E1714">
            <v>-68.726799999999997</v>
          </cell>
          <cell r="F1714">
            <v>63.001860000000001</v>
          </cell>
        </row>
        <row r="1716">
          <cell r="A1716" t="str">
            <v xml:space="preserve">Wisconsin           </v>
          </cell>
        </row>
        <row r="1717">
          <cell r="A1717" t="str">
            <v>Measure</v>
          </cell>
          <cell r="B1717" t="str">
            <v>Six_Months_Average_Earnings</v>
          </cell>
          <cell r="C1717" t="str">
            <v>Year</v>
          </cell>
        </row>
        <row r="1718">
          <cell r="A1718" t="str">
            <v>State Fips Code</v>
          </cell>
          <cell r="B1718">
            <v>55</v>
          </cell>
          <cell r="C1718">
            <v>2011</v>
          </cell>
        </row>
        <row r="1719">
          <cell r="A1719" t="str">
            <v>Actual Outcome</v>
          </cell>
          <cell r="B1719">
            <v>11044</v>
          </cell>
          <cell r="C1719">
            <v>2011</v>
          </cell>
        </row>
        <row r="1720">
          <cell r="A1720" t="str">
            <v>Total Adjustment</v>
          </cell>
          <cell r="B1720">
            <v>495.1</v>
          </cell>
          <cell r="C1720">
            <v>2013</v>
          </cell>
        </row>
        <row r="1721">
          <cell r="A1721" t="str">
            <v>Target</v>
          </cell>
          <cell r="B1721">
            <v>11980.9</v>
          </cell>
          <cell r="C1721">
            <v>2013</v>
          </cell>
        </row>
        <row r="1723">
          <cell r="A1723" t="str">
            <v>Variables</v>
          </cell>
          <cell r="B1723" t="str">
            <v>Base_Year</v>
          </cell>
          <cell r="C1723" t="str">
            <v>Current_Values</v>
          </cell>
          <cell r="D1723" t="str">
            <v>Difference</v>
          </cell>
          <cell r="E1723" t="str">
            <v>Weights</v>
          </cell>
          <cell r="F1723" t="str">
            <v>Effect_Per_Factor</v>
          </cell>
        </row>
        <row r="1724">
          <cell r="A1724" t="str">
            <v>Female</v>
          </cell>
          <cell r="B1724">
            <v>55.756889999999999</v>
          </cell>
          <cell r="C1724">
            <v>56.172199999999997</v>
          </cell>
          <cell r="D1724">
            <v>0.41531000000000001</v>
          </cell>
          <cell r="E1724">
            <v>-11.69441</v>
          </cell>
          <cell r="F1724">
            <v>-4.8567999999999998</v>
          </cell>
        </row>
        <row r="1725">
          <cell r="A1725" t="str">
            <v>Age 26-35</v>
          </cell>
          <cell r="B1725">
            <v>29.860320000000002</v>
          </cell>
          <cell r="C1725">
            <v>29.46058</v>
          </cell>
          <cell r="D1725">
            <v>-0.39973999999999998</v>
          </cell>
          <cell r="E1725">
            <v>33.819070000000004</v>
          </cell>
          <cell r="F1725">
            <v>-13.51896</v>
          </cell>
        </row>
        <row r="1726">
          <cell r="A1726" t="str">
            <v>Age 36-45</v>
          </cell>
          <cell r="B1726">
            <v>22.046060000000001</v>
          </cell>
          <cell r="C1726">
            <v>22.043569999999999</v>
          </cell>
          <cell r="D1726">
            <v>-2.49E-3</v>
          </cell>
          <cell r="E1726">
            <v>22.91366</v>
          </cell>
          <cell r="F1726">
            <v>-5.6980000000000003E-2</v>
          </cell>
        </row>
        <row r="1727">
          <cell r="A1727" t="str">
            <v>Age 46-55</v>
          </cell>
          <cell r="B1727">
            <v>16.421289999999999</v>
          </cell>
          <cell r="C1727">
            <v>19.242740000000001</v>
          </cell>
          <cell r="D1727">
            <v>2.82145</v>
          </cell>
          <cell r="E1727">
            <v>22.206219999999998</v>
          </cell>
          <cell r="F1727">
            <v>62.653669999999998</v>
          </cell>
        </row>
        <row r="1728">
          <cell r="A1728" t="str">
            <v>Age 56-65</v>
          </cell>
          <cell r="B1728">
            <v>6.0022700000000002</v>
          </cell>
          <cell r="C1728">
            <v>7.5726100000000001</v>
          </cell>
          <cell r="D1728">
            <v>1.5703499999999999</v>
          </cell>
          <cell r="E1728">
            <v>18.176159999999999</v>
          </cell>
          <cell r="F1728">
            <v>28.542909999999999</v>
          </cell>
        </row>
        <row r="1729">
          <cell r="A1729" t="str">
            <v>Age 66+</v>
          </cell>
          <cell r="B1729">
            <v>0.41525000000000001</v>
          </cell>
          <cell r="C1729">
            <v>0.46679999999999999</v>
          </cell>
          <cell r="D1729">
            <v>5.1549999999999999E-2</v>
          </cell>
          <cell r="E1729">
            <v>-54.411020000000001</v>
          </cell>
          <cell r="F1729">
            <v>-2.8050999999999999</v>
          </cell>
        </row>
        <row r="1730">
          <cell r="A1730" t="str">
            <v>Hispanic</v>
          </cell>
          <cell r="B1730">
            <v>7.34788</v>
          </cell>
          <cell r="C1730">
            <v>5.0811900000000003</v>
          </cell>
          <cell r="D1730">
            <v>-2.26668</v>
          </cell>
          <cell r="E1730">
            <v>11.1523</v>
          </cell>
          <cell r="F1730">
            <v>-25.278700000000001</v>
          </cell>
        </row>
        <row r="1731">
          <cell r="A1731" t="str">
            <v>Asian</v>
          </cell>
          <cell r="B1731">
            <v>1.3777299999999999</v>
          </cell>
          <cell r="C1731">
            <v>1.41435</v>
          </cell>
          <cell r="D1731">
            <v>3.6630000000000003E-2</v>
          </cell>
          <cell r="E1731">
            <v>86.968190000000007</v>
          </cell>
          <cell r="F1731">
            <v>3.1853199999999999</v>
          </cell>
        </row>
        <row r="1732">
          <cell r="A1732" t="str">
            <v>African American</v>
          </cell>
          <cell r="B1732">
            <v>32.453119999999998</v>
          </cell>
          <cell r="C1732">
            <v>29.806180000000001</v>
          </cell>
          <cell r="D1732">
            <v>-2.6469399999999998</v>
          </cell>
          <cell r="E1732">
            <v>-18.766159999999999</v>
          </cell>
          <cell r="F1732">
            <v>49.67286</v>
          </cell>
        </row>
        <row r="1733">
          <cell r="A1733" t="str">
            <v>Native Hawaiian or Pacific Islander</v>
          </cell>
          <cell r="B1733">
            <v>0</v>
          </cell>
          <cell r="C1733">
            <v>0</v>
          </cell>
          <cell r="D1733">
            <v>0</v>
          </cell>
          <cell r="E1733">
            <v>-25.073509999999999</v>
          </cell>
          <cell r="F1733">
            <v>0</v>
          </cell>
        </row>
        <row r="1734">
          <cell r="A1734" t="str">
            <v>American Indian or Alaska Native</v>
          </cell>
          <cell r="B1734">
            <v>2.0665900000000001</v>
          </cell>
          <cell r="C1734">
            <v>2.1477200000000001</v>
          </cell>
          <cell r="D1734">
            <v>8.1129999999999994E-2</v>
          </cell>
          <cell r="E1734">
            <v>-10.92794</v>
          </cell>
          <cell r="F1734">
            <v>-0.88660000000000005</v>
          </cell>
        </row>
        <row r="1735">
          <cell r="A1735" t="str">
            <v>Multiple Races</v>
          </cell>
          <cell r="B1735">
            <v>1.3777299999999999</v>
          </cell>
          <cell r="C1735">
            <v>1.1524399999999999</v>
          </cell>
          <cell r="D1735">
            <v>-0.22528999999999999</v>
          </cell>
          <cell r="E1735">
            <v>-26.682600000000001</v>
          </cell>
          <cell r="F1735">
            <v>6.0113500000000002</v>
          </cell>
        </row>
        <row r="1736">
          <cell r="A1736" t="str">
            <v>Highschool Dropout</v>
          </cell>
          <cell r="B1736">
            <v>12.195119999999999</v>
          </cell>
          <cell r="C1736">
            <v>8.3154500000000002</v>
          </cell>
          <cell r="D1736">
            <v>-3.87967</v>
          </cell>
          <cell r="E1736">
            <v>-55.847880000000004</v>
          </cell>
          <cell r="F1736">
            <v>216.67141000000001</v>
          </cell>
        </row>
        <row r="1737">
          <cell r="A1737" t="str">
            <v>AA or PS</v>
          </cell>
          <cell r="B1737">
            <v>7.27773</v>
          </cell>
          <cell r="C1737">
            <v>9.3884100000000004</v>
          </cell>
          <cell r="D1737">
            <v>2.1106799999999999</v>
          </cell>
          <cell r="E1737">
            <v>19.319520000000001</v>
          </cell>
          <cell r="F1737">
            <v>40.777299999999997</v>
          </cell>
        </row>
        <row r="1738">
          <cell r="A1738" t="str">
            <v>BA or MA+</v>
          </cell>
          <cell r="B1738">
            <v>6.5696300000000001</v>
          </cell>
          <cell r="C1738">
            <v>6.8132999999999999</v>
          </cell>
          <cell r="D1738">
            <v>0.24367</v>
          </cell>
          <cell r="E1738">
            <v>95.613860000000003</v>
          </cell>
          <cell r="F1738">
            <v>23.298660000000002</v>
          </cell>
        </row>
        <row r="1739">
          <cell r="A1739" t="str">
            <v>Disabled</v>
          </cell>
          <cell r="B1739">
            <v>6.5486000000000004</v>
          </cell>
          <cell r="C1739">
            <v>6.2860399999999998</v>
          </cell>
          <cell r="D1739">
            <v>-0.26256000000000002</v>
          </cell>
          <cell r="E1739">
            <v>-32.616500000000002</v>
          </cell>
          <cell r="F1739">
            <v>8.5636500000000009</v>
          </cell>
        </row>
        <row r="1740">
          <cell r="A1740" t="str">
            <v>Veterans</v>
          </cell>
          <cell r="B1740">
            <v>4.7942600000000004</v>
          </cell>
          <cell r="C1740">
            <v>5.4979300000000002</v>
          </cell>
          <cell r="D1740">
            <v>0.70365999999999995</v>
          </cell>
          <cell r="E1740">
            <v>-7.5927899999999999</v>
          </cell>
          <cell r="F1740">
            <v>-5.3427600000000002</v>
          </cell>
        </row>
        <row r="1741">
          <cell r="A1741" t="str">
            <v>Wage Before Participation</v>
          </cell>
          <cell r="B1741">
            <v>47.074370000000002</v>
          </cell>
          <cell r="C1741">
            <v>50.299799999999998</v>
          </cell>
          <cell r="D1741">
            <v>3.2254299999999998</v>
          </cell>
          <cell r="E1741">
            <v>34.397300000000001</v>
          </cell>
          <cell r="F1741">
            <v>110.94615</v>
          </cell>
        </row>
        <row r="1742">
          <cell r="A1742" t="str">
            <v>Coenrolled in WP</v>
          </cell>
          <cell r="B1742">
            <v>15.25104</v>
          </cell>
          <cell r="C1742">
            <v>12.91494</v>
          </cell>
          <cell r="D1742">
            <v>-2.3361000000000001</v>
          </cell>
          <cell r="E1742">
            <v>5.9249900000000002</v>
          </cell>
          <cell r="F1742">
            <v>-13.84137</v>
          </cell>
        </row>
        <row r="1743">
          <cell r="A1743" t="str">
            <v>Limited English</v>
          </cell>
          <cell r="B1743">
            <v>3.57986</v>
          </cell>
          <cell r="C1743">
            <v>3.1115900000000001</v>
          </cell>
          <cell r="D1743">
            <v>-0.46827000000000002</v>
          </cell>
          <cell r="E1743">
            <v>-53.141570000000002</v>
          </cell>
          <cell r="F1743">
            <v>24.884620000000002</v>
          </cell>
        </row>
        <row r="1744">
          <cell r="A1744" t="str">
            <v>Single Parent</v>
          </cell>
          <cell r="B1744">
            <v>31.786000000000001</v>
          </cell>
          <cell r="C1744">
            <v>26.341200000000001</v>
          </cell>
          <cell r="D1744">
            <v>-5.4447900000000002</v>
          </cell>
          <cell r="E1744">
            <v>3.2219799999999998</v>
          </cell>
          <cell r="F1744">
            <v>-17.54299</v>
          </cell>
        </row>
        <row r="1745">
          <cell r="A1745" t="str">
            <v>Low Income</v>
          </cell>
          <cell r="B1745">
            <v>93.391030000000001</v>
          </cell>
          <cell r="C1745">
            <v>92.274680000000004</v>
          </cell>
          <cell r="D1745">
            <v>-1.11635</v>
          </cell>
          <cell r="E1745">
            <v>-18.606269999999999</v>
          </cell>
          <cell r="F1745">
            <v>20.771149999999999</v>
          </cell>
        </row>
        <row r="1746">
          <cell r="A1746" t="str">
            <v>Homeless</v>
          </cell>
          <cell r="B1746">
            <v>4.64201</v>
          </cell>
          <cell r="C1746">
            <v>4.0772500000000003</v>
          </cell>
          <cell r="D1746">
            <v>-0.56476000000000004</v>
          </cell>
          <cell r="E1746">
            <v>-20.807400000000001</v>
          </cell>
          <cell r="F1746">
            <v>11.75121</v>
          </cell>
        </row>
        <row r="1747">
          <cell r="A1747" t="str">
            <v>Offender</v>
          </cell>
          <cell r="B1747">
            <v>21.400469999999999</v>
          </cell>
          <cell r="C1747">
            <v>17.542919999999999</v>
          </cell>
          <cell r="D1747">
            <v>-3.8575499999999998</v>
          </cell>
          <cell r="E1747">
            <v>-7.19658</v>
          </cell>
          <cell r="F1747">
            <v>27.761209999999998</v>
          </cell>
        </row>
        <row r="1748">
          <cell r="A1748" t="str">
            <v>UI Claimant</v>
          </cell>
          <cell r="B1748">
            <v>22.029900000000001</v>
          </cell>
          <cell r="C1748">
            <v>31.169530000000002</v>
          </cell>
          <cell r="D1748">
            <v>9.1396300000000004</v>
          </cell>
          <cell r="E1748">
            <v>-14.54753</v>
          </cell>
          <cell r="F1748">
            <v>-132.95907</v>
          </cell>
        </row>
        <row r="1749">
          <cell r="A1749" t="str">
            <v>Unemployment Rate</v>
          </cell>
          <cell r="B1749">
            <v>8.0667000000000009</v>
          </cell>
          <cell r="C1749">
            <v>6.95</v>
          </cell>
          <cell r="D1749">
            <v>-1.1167</v>
          </cell>
          <cell r="E1749">
            <v>-68.726799999999997</v>
          </cell>
          <cell r="F1749">
            <v>76.747219999999999</v>
          </cell>
        </row>
        <row r="1751">
          <cell r="A1751" t="str">
            <v xml:space="preserve">Wyoming             </v>
          </cell>
        </row>
        <row r="1752">
          <cell r="A1752" t="str">
            <v>Measure</v>
          </cell>
          <cell r="B1752" t="str">
            <v>Six_Months_Average_Earnings</v>
          </cell>
          <cell r="C1752" t="str">
            <v>Year</v>
          </cell>
        </row>
        <row r="1753">
          <cell r="A1753" t="str">
            <v>State Fips Code</v>
          </cell>
          <cell r="B1753">
            <v>56</v>
          </cell>
          <cell r="C1753">
            <v>2011</v>
          </cell>
        </row>
        <row r="1754">
          <cell r="A1754" t="str">
            <v>Actual Outcome</v>
          </cell>
          <cell r="B1754">
            <v>16914</v>
          </cell>
          <cell r="C1754">
            <v>2011</v>
          </cell>
        </row>
        <row r="1755">
          <cell r="A1755" t="str">
            <v>Total Adjustment</v>
          </cell>
          <cell r="B1755">
            <v>262.60000000000002</v>
          </cell>
          <cell r="C1755">
            <v>2013</v>
          </cell>
        </row>
        <row r="1756">
          <cell r="A1756" t="str">
            <v>Target</v>
          </cell>
          <cell r="B1756">
            <v>17853.2</v>
          </cell>
          <cell r="C1756">
            <v>2013</v>
          </cell>
        </row>
        <row r="1758">
          <cell r="A1758" t="str">
            <v>Variables</v>
          </cell>
          <cell r="B1758" t="str">
            <v>Base_Year</v>
          </cell>
          <cell r="C1758" t="str">
            <v>Current_Values</v>
          </cell>
          <cell r="D1758" t="str">
            <v>Difference</v>
          </cell>
          <cell r="E1758" t="str">
            <v>Weights</v>
          </cell>
          <cell r="F1758" t="str">
            <v>Effect_Per_Factor</v>
          </cell>
        </row>
        <row r="1759">
          <cell r="A1759" t="str">
            <v>Female</v>
          </cell>
          <cell r="B1759">
            <v>51.674639999999997</v>
          </cell>
          <cell r="C1759">
            <v>61.64875</v>
          </cell>
          <cell r="D1759">
            <v>9.9741</v>
          </cell>
          <cell r="E1759">
            <v>-11.69441</v>
          </cell>
          <cell r="F1759">
            <v>-116.64122</v>
          </cell>
        </row>
        <row r="1760">
          <cell r="A1760" t="str">
            <v>Age 26-35</v>
          </cell>
          <cell r="B1760">
            <v>32.775120000000001</v>
          </cell>
          <cell r="C1760">
            <v>29.032260000000001</v>
          </cell>
          <cell r="D1760">
            <v>-3.7428599999999999</v>
          </cell>
          <cell r="E1760">
            <v>33.819070000000004</v>
          </cell>
          <cell r="F1760">
            <v>-126.58011999999999</v>
          </cell>
        </row>
        <row r="1761">
          <cell r="A1761" t="str">
            <v>Age 36-45</v>
          </cell>
          <cell r="B1761">
            <v>22.00957</v>
          </cell>
          <cell r="C1761">
            <v>18.637989999999999</v>
          </cell>
          <cell r="D1761">
            <v>-3.3715799999999998</v>
          </cell>
          <cell r="E1761">
            <v>22.91366</v>
          </cell>
          <cell r="F1761">
            <v>-77.25515</v>
          </cell>
        </row>
        <row r="1762">
          <cell r="A1762" t="str">
            <v>Age 46-55</v>
          </cell>
          <cell r="B1762">
            <v>13.63636</v>
          </cell>
          <cell r="C1762">
            <v>10.394270000000001</v>
          </cell>
          <cell r="D1762">
            <v>-3.2421000000000002</v>
          </cell>
          <cell r="E1762">
            <v>22.206219999999998</v>
          </cell>
          <cell r="F1762">
            <v>-71.994730000000004</v>
          </cell>
        </row>
        <row r="1763">
          <cell r="A1763" t="str">
            <v>Age 56-65</v>
          </cell>
          <cell r="B1763">
            <v>3.82775</v>
          </cell>
          <cell r="C1763">
            <v>6.0931899999999999</v>
          </cell>
          <cell r="D1763">
            <v>2.2654399999999999</v>
          </cell>
          <cell r="E1763">
            <v>18.176159999999999</v>
          </cell>
          <cell r="F1763">
            <v>41.176969999999997</v>
          </cell>
        </row>
        <row r="1764">
          <cell r="A1764" t="str">
            <v>Age 66+</v>
          </cell>
          <cell r="B1764">
            <v>0</v>
          </cell>
          <cell r="C1764">
            <v>0.35842000000000002</v>
          </cell>
          <cell r="D1764">
            <v>0.35842000000000002</v>
          </cell>
          <cell r="E1764">
            <v>-54.411020000000001</v>
          </cell>
          <cell r="F1764">
            <v>-19.50216</v>
          </cell>
        </row>
        <row r="1765">
          <cell r="A1765" t="str">
            <v>Hispanic</v>
          </cell>
          <cell r="B1765">
            <v>7.99031</v>
          </cell>
          <cell r="C1765">
            <v>10.40892</v>
          </cell>
          <cell r="D1765">
            <v>2.4186100000000001</v>
          </cell>
          <cell r="E1765">
            <v>11.1523</v>
          </cell>
          <cell r="F1765">
            <v>26.973020000000002</v>
          </cell>
        </row>
        <row r="1766">
          <cell r="A1766" t="str">
            <v>Asian</v>
          </cell>
          <cell r="B1766">
            <v>0</v>
          </cell>
          <cell r="C1766">
            <v>0.37175000000000002</v>
          </cell>
          <cell r="D1766">
            <v>0.37175000000000002</v>
          </cell>
          <cell r="E1766">
            <v>86.968190000000007</v>
          </cell>
          <cell r="F1766">
            <v>32.330179999999999</v>
          </cell>
        </row>
        <row r="1767">
          <cell r="A1767" t="str">
            <v>African American</v>
          </cell>
          <cell r="B1767">
            <v>1.21065</v>
          </cell>
          <cell r="C1767">
            <v>1.48699</v>
          </cell>
          <cell r="D1767">
            <v>0.27633999999999997</v>
          </cell>
          <cell r="E1767">
            <v>-18.766159999999999</v>
          </cell>
          <cell r="F1767">
            <v>-5.1857499999999996</v>
          </cell>
        </row>
        <row r="1768">
          <cell r="A1768" t="str">
            <v>Native Hawaiian or Pacific Islander</v>
          </cell>
          <cell r="B1768">
            <v>0</v>
          </cell>
          <cell r="C1768">
            <v>0.37175000000000002</v>
          </cell>
          <cell r="D1768">
            <v>0.37175000000000002</v>
          </cell>
          <cell r="E1768">
            <v>-25.073509999999999</v>
          </cell>
          <cell r="F1768">
            <v>-9.3210099999999994</v>
          </cell>
        </row>
        <row r="1769">
          <cell r="A1769" t="str">
            <v>American Indian or Alaska Native</v>
          </cell>
          <cell r="B1769">
            <v>2.4213100000000001</v>
          </cell>
          <cell r="C1769">
            <v>2.60223</v>
          </cell>
          <cell r="D1769">
            <v>0.18092</v>
          </cell>
          <cell r="E1769">
            <v>-10.92794</v>
          </cell>
          <cell r="F1769">
            <v>-1.97712</v>
          </cell>
        </row>
        <row r="1770">
          <cell r="A1770" t="str">
            <v>Multiple Races</v>
          </cell>
          <cell r="B1770">
            <v>2.1791800000000001</v>
          </cell>
          <cell r="C1770">
            <v>2.23048</v>
          </cell>
          <cell r="D1770">
            <v>5.1310000000000001E-2</v>
          </cell>
          <cell r="E1770">
            <v>-26.682600000000001</v>
          </cell>
          <cell r="F1770">
            <v>-1.3689899999999999</v>
          </cell>
        </row>
        <row r="1771">
          <cell r="A1771" t="str">
            <v>Highschool Dropout</v>
          </cell>
          <cell r="B1771">
            <v>7.6555</v>
          </cell>
          <cell r="C1771">
            <v>7.1684599999999996</v>
          </cell>
          <cell r="D1771">
            <v>-0.48703999999999997</v>
          </cell>
          <cell r="E1771">
            <v>-55.847880000000004</v>
          </cell>
          <cell r="F1771">
            <v>27.20035</v>
          </cell>
        </row>
        <row r="1772">
          <cell r="A1772" t="str">
            <v>AA or PS</v>
          </cell>
          <cell r="B1772">
            <v>6.4593299999999996</v>
          </cell>
          <cell r="C1772">
            <v>11.11111</v>
          </cell>
          <cell r="D1772">
            <v>4.6517799999999996</v>
          </cell>
          <cell r="E1772">
            <v>19.319520000000001</v>
          </cell>
          <cell r="F1772">
            <v>89.870199999999997</v>
          </cell>
        </row>
        <row r="1773">
          <cell r="A1773" t="str">
            <v>BA or MA+</v>
          </cell>
          <cell r="B1773">
            <v>4.0669899999999997</v>
          </cell>
          <cell r="C1773">
            <v>6.4516099999999996</v>
          </cell>
          <cell r="D1773">
            <v>2.38463</v>
          </cell>
          <cell r="E1773">
            <v>95.613860000000003</v>
          </cell>
          <cell r="F1773">
            <v>228.00341</v>
          </cell>
        </row>
        <row r="1774">
          <cell r="A1774" t="str">
            <v>Disabled</v>
          </cell>
          <cell r="B1774">
            <v>4.3062199999999997</v>
          </cell>
          <cell r="C1774">
            <v>6.8100399999999999</v>
          </cell>
          <cell r="D1774">
            <v>2.5038200000000002</v>
          </cell>
          <cell r="E1774">
            <v>-32.616500000000002</v>
          </cell>
          <cell r="F1774">
            <v>-81.665700000000001</v>
          </cell>
        </row>
        <row r="1775">
          <cell r="A1775" t="str">
            <v>Veterans</v>
          </cell>
          <cell r="B1775">
            <v>6.6985599999999996</v>
          </cell>
          <cell r="C1775">
            <v>5.7347700000000001</v>
          </cell>
          <cell r="D1775">
            <v>-0.96379999999999999</v>
          </cell>
          <cell r="E1775">
            <v>-7.5927899999999999</v>
          </cell>
          <cell r="F1775">
            <v>7.3179100000000004</v>
          </cell>
        </row>
        <row r="1776">
          <cell r="A1776" t="str">
            <v>Wage Before Participation</v>
          </cell>
          <cell r="B1776">
            <v>59.33014</v>
          </cell>
          <cell r="C1776">
            <v>65.829149999999998</v>
          </cell>
          <cell r="D1776">
            <v>6.4989999999999997</v>
          </cell>
          <cell r="E1776">
            <v>34.397300000000001</v>
          </cell>
          <cell r="F1776">
            <v>223.54810000000001</v>
          </cell>
        </row>
        <row r="1777">
          <cell r="A1777" t="str">
            <v>Coenrolled in WP</v>
          </cell>
          <cell r="B1777">
            <v>98.803830000000005</v>
          </cell>
          <cell r="C1777">
            <v>97.491039999999998</v>
          </cell>
          <cell r="D1777">
            <v>-1.3127899999999999</v>
          </cell>
          <cell r="E1777">
            <v>5.9249900000000002</v>
          </cell>
          <cell r="F1777">
            <v>-7.7782600000000004</v>
          </cell>
        </row>
        <row r="1778">
          <cell r="A1778" t="str">
            <v>Limited English</v>
          </cell>
          <cell r="B1778">
            <v>0.7177</v>
          </cell>
          <cell r="C1778">
            <v>0.71684999999999999</v>
          </cell>
          <cell r="D1778">
            <v>-8.5999999999999998E-4</v>
          </cell>
          <cell r="E1778">
            <v>-53.141570000000002</v>
          </cell>
          <cell r="F1778">
            <v>4.5569999999999999E-2</v>
          </cell>
        </row>
        <row r="1779">
          <cell r="A1779" t="str">
            <v>Single Parent</v>
          </cell>
          <cell r="B1779">
            <v>26.794260000000001</v>
          </cell>
          <cell r="C1779">
            <v>21.863800000000001</v>
          </cell>
          <cell r="D1779">
            <v>-4.9304600000000001</v>
          </cell>
          <cell r="E1779">
            <v>3.2219799999999998</v>
          </cell>
          <cell r="F1779">
            <v>-15.885820000000001</v>
          </cell>
        </row>
        <row r="1780">
          <cell r="A1780" t="str">
            <v>Low Income</v>
          </cell>
          <cell r="B1780">
            <v>69.617220000000003</v>
          </cell>
          <cell r="C1780">
            <v>71.326160000000002</v>
          </cell>
          <cell r="D1780">
            <v>1.7089399999999999</v>
          </cell>
          <cell r="E1780">
            <v>-18.606269999999999</v>
          </cell>
          <cell r="F1780">
            <v>-31.796990000000001</v>
          </cell>
        </row>
        <row r="1781">
          <cell r="A1781" t="str">
            <v>Homeless</v>
          </cell>
          <cell r="B1781">
            <v>0.95694000000000001</v>
          </cell>
          <cell r="C1781">
            <v>1.7921100000000001</v>
          </cell>
          <cell r="D1781">
            <v>0.83518000000000003</v>
          </cell>
          <cell r="E1781">
            <v>-20.807400000000001</v>
          </cell>
          <cell r="F1781">
            <v>-17.377859999999998</v>
          </cell>
        </row>
        <row r="1782">
          <cell r="A1782" t="str">
            <v>Offender</v>
          </cell>
          <cell r="B1782">
            <v>10.28708</v>
          </cell>
          <cell r="C1782">
            <v>8.9605700000000006</v>
          </cell>
          <cell r="D1782">
            <v>-1.3265100000000001</v>
          </cell>
          <cell r="E1782">
            <v>-7.19658</v>
          </cell>
          <cell r="F1782">
            <v>9.5463299999999993</v>
          </cell>
        </row>
        <row r="1783">
          <cell r="A1783" t="str">
            <v>UI Claimant</v>
          </cell>
          <cell r="B1783">
            <v>25.119620000000001</v>
          </cell>
          <cell r="C1783">
            <v>20.788530000000002</v>
          </cell>
          <cell r="D1783">
            <v>-4.3310899999999997</v>
          </cell>
          <cell r="E1783">
            <v>-14.54753</v>
          </cell>
          <cell r="F1783">
            <v>63.006630000000001</v>
          </cell>
        </row>
        <row r="1784">
          <cell r="A1784" t="str">
            <v>Unemployment Rate</v>
          </cell>
          <cell r="B1784">
            <v>6.7416999999999998</v>
          </cell>
          <cell r="C1784">
            <v>5.3167</v>
          </cell>
          <cell r="D1784">
            <v>-1.425</v>
          </cell>
          <cell r="E1784">
            <v>-68.726799999999997</v>
          </cell>
          <cell r="F1784">
            <v>97.935689999999994</v>
          </cell>
        </row>
        <row r="1786">
          <cell r="A1786" t="str">
            <v xml:space="preserve">Puerto Rico         </v>
          </cell>
        </row>
        <row r="1787">
          <cell r="A1787" t="str">
            <v>Measure</v>
          </cell>
          <cell r="B1787" t="str">
            <v>Six_Months_Average_Earnings</v>
          </cell>
          <cell r="C1787" t="str">
            <v>Year</v>
          </cell>
        </row>
        <row r="1788">
          <cell r="A1788" t="str">
            <v>State Fips Code</v>
          </cell>
          <cell r="B1788">
            <v>72</v>
          </cell>
          <cell r="C1788">
            <v>2011</v>
          </cell>
        </row>
        <row r="1789">
          <cell r="A1789" t="str">
            <v>Actual Outcome</v>
          </cell>
          <cell r="B1789">
            <v>8101</v>
          </cell>
          <cell r="C1789">
            <v>2011</v>
          </cell>
        </row>
        <row r="1790">
          <cell r="A1790" t="str">
            <v>Total Adjustment</v>
          </cell>
          <cell r="B1790">
            <v>-3110.4</v>
          </cell>
          <cell r="C1790">
            <v>2013</v>
          </cell>
        </row>
        <row r="1791">
          <cell r="A1791" t="str">
            <v>Target</v>
          </cell>
          <cell r="B1791">
            <v>5314.6</v>
          </cell>
          <cell r="C1791">
            <v>2013</v>
          </cell>
        </row>
        <row r="1793">
          <cell r="A1793" t="str">
            <v>Variables</v>
          </cell>
          <cell r="B1793" t="str">
            <v>Base_Year</v>
          </cell>
          <cell r="C1793" t="str">
            <v>Current_Values</v>
          </cell>
          <cell r="D1793" t="str">
            <v>Difference</v>
          </cell>
          <cell r="E1793" t="str">
            <v>Weights</v>
          </cell>
          <cell r="F1793" t="str">
            <v>Effect_Per_Factor</v>
          </cell>
        </row>
        <row r="1794">
          <cell r="A1794" t="str">
            <v>Female</v>
          </cell>
          <cell r="B1794">
            <v>54.142949999999999</v>
          </cell>
          <cell r="C1794">
            <v>54.293430000000001</v>
          </cell>
          <cell r="D1794">
            <v>0.15048</v>
          </cell>
          <cell r="E1794">
            <v>-11.69441</v>
          </cell>
          <cell r="F1794">
            <v>-1.7597700000000001</v>
          </cell>
        </row>
        <row r="1795">
          <cell r="A1795" t="str">
            <v>Age 26-35</v>
          </cell>
          <cell r="B1795">
            <v>27.577480000000001</v>
          </cell>
          <cell r="C1795">
            <v>27.748360000000002</v>
          </cell>
          <cell r="D1795">
            <v>0.17088</v>
          </cell>
          <cell r="E1795">
            <v>33.819070000000004</v>
          </cell>
          <cell r="F1795">
            <v>5.7790800000000004</v>
          </cell>
        </row>
        <row r="1796">
          <cell r="A1796" t="str">
            <v>Age 36-45</v>
          </cell>
          <cell r="B1796">
            <v>16.587599999999998</v>
          </cell>
          <cell r="C1796">
            <v>15.405379999999999</v>
          </cell>
          <cell r="D1796">
            <v>-1.1822299999999999</v>
          </cell>
          <cell r="E1796">
            <v>22.91366</v>
          </cell>
          <cell r="F1796">
            <v>-27.089110000000002</v>
          </cell>
        </row>
        <row r="1797">
          <cell r="A1797" t="str">
            <v>Age 46-55</v>
          </cell>
          <cell r="B1797">
            <v>11.559139999999999</v>
          </cell>
          <cell r="C1797">
            <v>8.9380299999999995</v>
          </cell>
          <cell r="D1797">
            <v>-2.6211099999999998</v>
          </cell>
          <cell r="E1797">
            <v>22.206219999999998</v>
          </cell>
          <cell r="F1797">
            <v>-58.205030000000001</v>
          </cell>
        </row>
        <row r="1798">
          <cell r="A1798" t="str">
            <v>Age 56-65</v>
          </cell>
          <cell r="B1798">
            <v>4.2061999999999999</v>
          </cell>
          <cell r="C1798">
            <v>2.4810500000000002</v>
          </cell>
          <cell r="D1798">
            <v>-1.7251399999999999</v>
          </cell>
          <cell r="E1798">
            <v>18.176159999999999</v>
          </cell>
          <cell r="F1798">
            <v>-31.356480000000001</v>
          </cell>
        </row>
        <row r="1799">
          <cell r="A1799" t="str">
            <v>Age 66+</v>
          </cell>
          <cell r="B1799">
            <v>0.69576000000000005</v>
          </cell>
          <cell r="C1799">
            <v>0.45676</v>
          </cell>
          <cell r="D1799">
            <v>-0.23899999999999999</v>
          </cell>
          <cell r="E1799">
            <v>-54.411020000000001</v>
          </cell>
          <cell r="F1799">
            <v>13.00418</v>
          </cell>
        </row>
        <row r="1800">
          <cell r="A1800" t="str">
            <v>Hispanic</v>
          </cell>
          <cell r="B1800">
            <v>99.984189999999998</v>
          </cell>
          <cell r="C1800">
            <v>99.91695</v>
          </cell>
          <cell r="D1800">
            <v>-6.7239999999999994E-2</v>
          </cell>
          <cell r="E1800">
            <v>11.1523</v>
          </cell>
          <cell r="F1800">
            <v>-0.74983</v>
          </cell>
        </row>
        <row r="1801">
          <cell r="A1801" t="str">
            <v>Asian</v>
          </cell>
          <cell r="B1801">
            <v>0</v>
          </cell>
          <cell r="C1801">
            <v>0</v>
          </cell>
          <cell r="D1801">
            <v>0</v>
          </cell>
          <cell r="E1801">
            <v>86.968190000000007</v>
          </cell>
          <cell r="F1801">
            <v>0</v>
          </cell>
        </row>
        <row r="1802">
          <cell r="A1802" t="str">
            <v>African American</v>
          </cell>
          <cell r="B1802">
            <v>0</v>
          </cell>
          <cell r="C1802">
            <v>0</v>
          </cell>
          <cell r="D1802">
            <v>0</v>
          </cell>
          <cell r="E1802">
            <v>-18.766159999999999</v>
          </cell>
          <cell r="F1802">
            <v>0</v>
          </cell>
        </row>
        <row r="1803">
          <cell r="A1803" t="str">
            <v>Native Hawaiian or Pacific Islander</v>
          </cell>
          <cell r="B1803">
            <v>0</v>
          </cell>
          <cell r="C1803">
            <v>0</v>
          </cell>
          <cell r="D1803">
            <v>0</v>
          </cell>
          <cell r="E1803">
            <v>-25.073509999999999</v>
          </cell>
          <cell r="F1803">
            <v>0</v>
          </cell>
        </row>
        <row r="1804">
          <cell r="A1804" t="str">
            <v>American Indian or Alaska Native</v>
          </cell>
          <cell r="B1804">
            <v>0</v>
          </cell>
          <cell r="C1804">
            <v>0</v>
          </cell>
          <cell r="D1804">
            <v>0</v>
          </cell>
          <cell r="E1804">
            <v>-10.92794</v>
          </cell>
          <cell r="F1804">
            <v>0</v>
          </cell>
        </row>
        <row r="1805">
          <cell r="A1805" t="str">
            <v>Multiple Races</v>
          </cell>
          <cell r="B1805">
            <v>1.5810000000000001E-2</v>
          </cell>
          <cell r="C1805">
            <v>3.1140000000000001E-2</v>
          </cell>
          <cell r="D1805">
            <v>1.533E-2</v>
          </cell>
          <cell r="E1805">
            <v>-26.682600000000001</v>
          </cell>
          <cell r="F1805">
            <v>-0.40905000000000002</v>
          </cell>
        </row>
        <row r="1806">
          <cell r="A1806" t="str">
            <v>Highschool Dropout</v>
          </cell>
          <cell r="B1806">
            <v>23.363309999999998</v>
          </cell>
          <cell r="C1806">
            <v>34.664949999999997</v>
          </cell>
          <cell r="D1806">
            <v>11.301640000000001</v>
          </cell>
          <cell r="E1806">
            <v>-55.847880000000004</v>
          </cell>
          <cell r="F1806">
            <v>-631.17256999999995</v>
          </cell>
        </row>
        <row r="1807">
          <cell r="A1807" t="str">
            <v>AA or PS</v>
          </cell>
          <cell r="B1807">
            <v>5.4136699999999998</v>
          </cell>
          <cell r="C1807">
            <v>3.4364300000000001</v>
          </cell>
          <cell r="D1807">
            <v>-1.9772400000000001</v>
          </cell>
          <cell r="E1807">
            <v>19.319520000000001</v>
          </cell>
          <cell r="F1807">
            <v>-38.199390000000001</v>
          </cell>
        </row>
        <row r="1808">
          <cell r="A1808" t="str">
            <v>BA or MA+</v>
          </cell>
          <cell r="B1808">
            <v>10.611510000000001</v>
          </cell>
          <cell r="C1808">
            <v>6.65808</v>
          </cell>
          <cell r="D1808">
            <v>-3.9534400000000001</v>
          </cell>
          <cell r="E1808">
            <v>95.613860000000003</v>
          </cell>
          <cell r="F1808">
            <v>-378.00317999999999</v>
          </cell>
        </row>
        <row r="1809">
          <cell r="A1809" t="str">
            <v>Disabled</v>
          </cell>
          <cell r="B1809">
            <v>1.1543300000000001</v>
          </cell>
          <cell r="C1809">
            <v>0.47753000000000001</v>
          </cell>
          <cell r="D1809">
            <v>-0.67681000000000002</v>
          </cell>
          <cell r="E1809">
            <v>-32.616500000000002</v>
          </cell>
          <cell r="F1809">
            <v>22.075089999999999</v>
          </cell>
        </row>
        <row r="1810">
          <cell r="A1810" t="str">
            <v>Veterans</v>
          </cell>
          <cell r="B1810">
            <v>0.14230999999999999</v>
          </cell>
          <cell r="C1810">
            <v>0.1661</v>
          </cell>
          <cell r="D1810">
            <v>2.3779999999999999E-2</v>
          </cell>
          <cell r="E1810">
            <v>-7.5927899999999999</v>
          </cell>
          <cell r="F1810">
            <v>-0.18056</v>
          </cell>
        </row>
        <row r="1811">
          <cell r="A1811" t="str">
            <v>Wage Before Participation</v>
          </cell>
          <cell r="B1811">
            <v>21.204930000000001</v>
          </cell>
          <cell r="C1811">
            <v>13.256930000000001</v>
          </cell>
          <cell r="D1811">
            <v>-7.94801</v>
          </cell>
          <cell r="E1811">
            <v>34.397300000000001</v>
          </cell>
          <cell r="F1811">
            <v>-273.38990999999999</v>
          </cell>
        </row>
        <row r="1812">
          <cell r="A1812" t="str">
            <v>Coenrolled in WP</v>
          </cell>
          <cell r="B1812">
            <v>13.662240000000001</v>
          </cell>
          <cell r="C1812">
            <v>92.183120000000002</v>
          </cell>
          <cell r="D1812">
            <v>78.520880000000005</v>
          </cell>
          <cell r="E1812">
            <v>5.9249900000000002</v>
          </cell>
          <cell r="F1812">
            <v>465.23552000000001</v>
          </cell>
        </row>
        <row r="1813">
          <cell r="A1813" t="str">
            <v>Limited English</v>
          </cell>
          <cell r="B1813">
            <v>52.33813</v>
          </cell>
          <cell r="C1813">
            <v>93.041240000000002</v>
          </cell>
          <cell r="D1813">
            <v>40.703110000000002</v>
          </cell>
          <cell r="E1813">
            <v>-53.141570000000002</v>
          </cell>
          <cell r="F1813">
            <v>-2163.02684</v>
          </cell>
        </row>
        <row r="1814">
          <cell r="A1814" t="str">
            <v>Single Parent</v>
          </cell>
          <cell r="B1814">
            <v>19.820139999999999</v>
          </cell>
          <cell r="C1814">
            <v>88.316149999999993</v>
          </cell>
          <cell r="D1814">
            <v>68.496009999999998</v>
          </cell>
          <cell r="E1814">
            <v>3.2219799999999998</v>
          </cell>
          <cell r="F1814">
            <v>220.69242</v>
          </cell>
        </row>
        <row r="1815">
          <cell r="A1815" t="str">
            <v>Low Income</v>
          </cell>
          <cell r="B1815">
            <v>93.327340000000007</v>
          </cell>
          <cell r="C1815">
            <v>99.634879999999995</v>
          </cell>
          <cell r="D1815">
            <v>6.3075400000000004</v>
          </cell>
          <cell r="E1815">
            <v>-18.606269999999999</v>
          </cell>
          <cell r="F1815">
            <v>-117.35980000000001</v>
          </cell>
        </row>
        <row r="1816">
          <cell r="A1816" t="str">
            <v>Homeless</v>
          </cell>
          <cell r="B1816">
            <v>12.921670000000001</v>
          </cell>
          <cell r="C1816">
            <v>23.848680000000002</v>
          </cell>
          <cell r="D1816">
            <v>10.927009999999999</v>
          </cell>
          <cell r="E1816">
            <v>-20.807400000000001</v>
          </cell>
          <cell r="F1816">
            <v>-227.36281</v>
          </cell>
        </row>
        <row r="1817">
          <cell r="A1817" t="str">
            <v>Offender</v>
          </cell>
          <cell r="B1817">
            <v>13.016959999999999</v>
          </cell>
          <cell r="C1817">
            <v>23.848680000000002</v>
          </cell>
          <cell r="D1817">
            <v>10.831720000000001</v>
          </cell>
          <cell r="E1817">
            <v>-7.19658</v>
          </cell>
          <cell r="F1817">
            <v>-77.951400000000007</v>
          </cell>
        </row>
        <row r="1818">
          <cell r="A1818" t="str">
            <v>UI Claimant</v>
          </cell>
          <cell r="B1818">
            <v>9.1187100000000001</v>
          </cell>
          <cell r="C1818">
            <v>5.6915800000000001</v>
          </cell>
          <cell r="D1818">
            <v>-3.4271199999999999</v>
          </cell>
          <cell r="E1818">
            <v>-14.54753</v>
          </cell>
          <cell r="F1818">
            <v>49.856200000000001</v>
          </cell>
        </row>
        <row r="1819">
          <cell r="A1819" t="str">
            <v>Unemployment Rate</v>
          </cell>
          <cell r="B1819">
            <v>16.433299999999999</v>
          </cell>
          <cell r="C1819">
            <v>14.408300000000001</v>
          </cell>
          <cell r="D1819">
            <v>-2.0249999999999999</v>
          </cell>
          <cell r="E1819">
            <v>-68.726799999999997</v>
          </cell>
          <cell r="F1819">
            <v>139.17177000000001</v>
          </cell>
        </row>
        <row r="1821">
          <cell r="A1821" t="str">
            <v xml:space="preserve">Virgin Islands      </v>
          </cell>
        </row>
        <row r="1822">
          <cell r="A1822" t="str">
            <v>Measure</v>
          </cell>
          <cell r="B1822" t="str">
            <v>Six_Months_Average_Earnings</v>
          </cell>
          <cell r="C1822" t="str">
            <v>Year</v>
          </cell>
        </row>
        <row r="1823">
          <cell r="A1823" t="str">
            <v>State Fips Code</v>
          </cell>
          <cell r="B1823">
            <v>78</v>
          </cell>
          <cell r="C1823">
            <v>2011</v>
          </cell>
        </row>
        <row r="1824">
          <cell r="A1824" t="str">
            <v>Actual Outcome</v>
          </cell>
          <cell r="B1824">
            <v>8310</v>
          </cell>
          <cell r="C1824">
            <v>2011</v>
          </cell>
        </row>
        <row r="1825">
          <cell r="A1825" t="str">
            <v>Total Adjustment</v>
          </cell>
          <cell r="B1825">
            <v>-1985.9</v>
          </cell>
          <cell r="C1825">
            <v>2013</v>
          </cell>
        </row>
        <row r="1826">
          <cell r="A1826" t="str">
            <v>Target</v>
          </cell>
          <cell r="B1826">
            <v>6656.5</v>
          </cell>
          <cell r="C1826">
            <v>2013</v>
          </cell>
        </row>
        <row r="1828">
          <cell r="A1828" t="str">
            <v>Variables</v>
          </cell>
          <cell r="B1828" t="str">
            <v>Base_Year</v>
          </cell>
          <cell r="C1828" t="str">
            <v>Current_Values</v>
          </cell>
          <cell r="D1828" t="str">
            <v>Difference</v>
          </cell>
          <cell r="E1828" t="str">
            <v>Weights</v>
          </cell>
          <cell r="F1828" t="str">
            <v>Effect_Per_Factor</v>
          </cell>
        </row>
        <row r="1829">
          <cell r="A1829" t="str">
            <v>Female</v>
          </cell>
          <cell r="B1829">
            <v>68.101759999999999</v>
          </cell>
          <cell r="C1829">
            <v>70.491799999999998</v>
          </cell>
          <cell r="D1829">
            <v>2.3900399999999999</v>
          </cell>
          <cell r="E1829">
            <v>-11.69441</v>
          </cell>
          <cell r="F1829">
            <v>-27.950119999999998</v>
          </cell>
        </row>
        <row r="1830">
          <cell r="A1830" t="str">
            <v>Age 26-35</v>
          </cell>
          <cell r="B1830">
            <v>26.810179999999999</v>
          </cell>
          <cell r="C1830">
            <v>22.95082</v>
          </cell>
          <cell r="D1830">
            <v>-3.8593600000000001</v>
          </cell>
          <cell r="E1830">
            <v>33.819070000000004</v>
          </cell>
          <cell r="F1830">
            <v>-130.51987</v>
          </cell>
        </row>
        <row r="1831">
          <cell r="A1831" t="str">
            <v>Age 36-45</v>
          </cell>
          <cell r="B1831">
            <v>16.829750000000001</v>
          </cell>
          <cell r="C1831">
            <v>21.31148</v>
          </cell>
          <cell r="D1831">
            <v>4.4817299999999998</v>
          </cell>
          <cell r="E1831">
            <v>22.91366</v>
          </cell>
          <cell r="F1831">
            <v>102.69282</v>
          </cell>
        </row>
        <row r="1832">
          <cell r="A1832" t="str">
            <v>Age 46-55</v>
          </cell>
          <cell r="B1832">
            <v>9.0019600000000004</v>
          </cell>
          <cell r="C1832">
            <v>11.47541</v>
          </cell>
          <cell r="D1832">
            <v>2.4734500000000001</v>
          </cell>
          <cell r="E1832">
            <v>22.206219999999998</v>
          </cell>
          <cell r="F1832">
            <v>54.926029999999997</v>
          </cell>
        </row>
        <row r="1833">
          <cell r="A1833" t="str">
            <v>Age 56-65</v>
          </cell>
          <cell r="B1833">
            <v>4.5009800000000002</v>
          </cell>
          <cell r="C1833">
            <v>6.5573800000000002</v>
          </cell>
          <cell r="D1833">
            <v>2.0564</v>
          </cell>
          <cell r="E1833">
            <v>18.176159999999999</v>
          </cell>
          <cell r="F1833">
            <v>37.377420000000001</v>
          </cell>
        </row>
        <row r="1834">
          <cell r="A1834" t="str">
            <v>Age 66+</v>
          </cell>
          <cell r="B1834">
            <v>0.78278000000000003</v>
          </cell>
          <cell r="C1834">
            <v>0</v>
          </cell>
          <cell r="D1834">
            <v>-0.78278000000000003</v>
          </cell>
          <cell r="E1834">
            <v>-54.411020000000001</v>
          </cell>
          <cell r="F1834">
            <v>42.591790000000003</v>
          </cell>
        </row>
        <row r="1835">
          <cell r="A1835" t="str">
            <v>Hispanic</v>
          </cell>
          <cell r="B1835">
            <v>72.144289999999998</v>
          </cell>
          <cell r="C1835">
            <v>31.66667</v>
          </cell>
          <cell r="D1835">
            <v>-40.477620000000002</v>
          </cell>
          <cell r="E1835">
            <v>11.1523</v>
          </cell>
          <cell r="F1835">
            <v>-451.41842000000003</v>
          </cell>
        </row>
        <row r="1836">
          <cell r="A1836" t="str">
            <v>Asian</v>
          </cell>
          <cell r="B1836">
            <v>0.20039999999999999</v>
          </cell>
          <cell r="C1836">
            <v>0</v>
          </cell>
          <cell r="D1836">
            <v>-0.20039999999999999</v>
          </cell>
          <cell r="E1836">
            <v>86.968190000000007</v>
          </cell>
          <cell r="F1836">
            <v>-17.4285</v>
          </cell>
        </row>
        <row r="1837">
          <cell r="A1837" t="str">
            <v>African American</v>
          </cell>
          <cell r="B1837">
            <v>27.454910000000002</v>
          </cell>
          <cell r="C1837">
            <v>68.333330000000004</v>
          </cell>
          <cell r="D1837">
            <v>40.878419999999998</v>
          </cell>
          <cell r="E1837">
            <v>-18.766159999999999</v>
          </cell>
          <cell r="F1837">
            <v>-767.13103999999998</v>
          </cell>
        </row>
        <row r="1838">
          <cell r="A1838" t="str">
            <v>Native Hawaiian or Pacific Islander</v>
          </cell>
          <cell r="B1838">
            <v>0</v>
          </cell>
          <cell r="C1838">
            <v>0</v>
          </cell>
          <cell r="D1838">
            <v>0</v>
          </cell>
          <cell r="E1838">
            <v>-25.073509999999999</v>
          </cell>
          <cell r="F1838">
            <v>0</v>
          </cell>
        </row>
        <row r="1839">
          <cell r="A1839" t="str">
            <v>American Indian or Alaska Native</v>
          </cell>
          <cell r="B1839">
            <v>0</v>
          </cell>
          <cell r="C1839">
            <v>0</v>
          </cell>
          <cell r="D1839">
            <v>0</v>
          </cell>
          <cell r="E1839">
            <v>-10.92794</v>
          </cell>
          <cell r="F1839">
            <v>0</v>
          </cell>
        </row>
        <row r="1840">
          <cell r="A1840" t="str">
            <v>Multiple Races</v>
          </cell>
          <cell r="B1840">
            <v>0</v>
          </cell>
          <cell r="C1840">
            <v>0</v>
          </cell>
          <cell r="D1840">
            <v>0</v>
          </cell>
          <cell r="E1840">
            <v>-26.682600000000001</v>
          </cell>
          <cell r="F1840">
            <v>0</v>
          </cell>
        </row>
        <row r="1841">
          <cell r="A1841" t="str">
            <v>Highschool Dropout</v>
          </cell>
          <cell r="B1841">
            <v>25.636009999999999</v>
          </cell>
          <cell r="C1841">
            <v>33.898310000000002</v>
          </cell>
          <cell r="D1841">
            <v>8.2622999999999998</v>
          </cell>
          <cell r="E1841">
            <v>-55.847880000000004</v>
          </cell>
          <cell r="F1841">
            <v>-461.43178</v>
          </cell>
        </row>
        <row r="1842">
          <cell r="A1842" t="str">
            <v>AA or PS</v>
          </cell>
          <cell r="B1842">
            <v>0</v>
          </cell>
          <cell r="C1842">
            <v>0</v>
          </cell>
          <cell r="D1842">
            <v>0</v>
          </cell>
          <cell r="E1842">
            <v>19.319520000000001</v>
          </cell>
          <cell r="F1842">
            <v>0</v>
          </cell>
        </row>
        <row r="1843">
          <cell r="A1843" t="str">
            <v>BA or MA+</v>
          </cell>
          <cell r="B1843">
            <v>3.1311200000000001</v>
          </cell>
          <cell r="C1843">
            <v>1.69492</v>
          </cell>
          <cell r="D1843">
            <v>-1.4361999999999999</v>
          </cell>
          <cell r="E1843">
            <v>95.613860000000003</v>
          </cell>
          <cell r="F1843">
            <v>-137.32064</v>
          </cell>
        </row>
        <row r="1844">
          <cell r="A1844" t="str">
            <v>Disabled</v>
          </cell>
          <cell r="B1844">
            <v>5.28376</v>
          </cell>
          <cell r="C1844">
            <v>3.2786900000000001</v>
          </cell>
          <cell r="D1844">
            <v>-2.0050699999999999</v>
          </cell>
          <cell r="E1844">
            <v>-32.616500000000002</v>
          </cell>
          <cell r="F1844">
            <v>65.398319999999998</v>
          </cell>
        </row>
        <row r="1845">
          <cell r="A1845" t="str">
            <v>Veterans</v>
          </cell>
          <cell r="B1845">
            <v>1.1741699999999999</v>
          </cell>
          <cell r="C1845">
            <v>1.63934</v>
          </cell>
          <cell r="D1845">
            <v>0.46517999999999998</v>
          </cell>
          <cell r="E1845">
            <v>-7.5927899999999999</v>
          </cell>
          <cell r="F1845">
            <v>-3.5319799999999999</v>
          </cell>
        </row>
        <row r="1846">
          <cell r="A1846" t="str">
            <v>Wage Before Participation</v>
          </cell>
          <cell r="B1846">
            <v>36.790610000000001</v>
          </cell>
          <cell r="C1846">
            <v>16.66667</v>
          </cell>
          <cell r="D1846">
            <v>-20.123940000000001</v>
          </cell>
          <cell r="E1846">
            <v>34.397300000000001</v>
          </cell>
          <cell r="F1846">
            <v>-692.20911999999998</v>
          </cell>
        </row>
        <row r="1847">
          <cell r="A1847" t="str">
            <v>Coenrolled in WP</v>
          </cell>
          <cell r="B1847">
            <v>91.585130000000007</v>
          </cell>
          <cell r="C1847">
            <v>86.885249999999999</v>
          </cell>
          <cell r="D1847">
            <v>-4.6998800000000003</v>
          </cell>
          <cell r="E1847">
            <v>5.9249900000000002</v>
          </cell>
          <cell r="F1847">
            <v>-27.84675</v>
          </cell>
        </row>
        <row r="1848">
          <cell r="A1848" t="str">
            <v>Limited English</v>
          </cell>
          <cell r="B1848">
            <v>3.7181999999999999</v>
          </cell>
          <cell r="C1848">
            <v>0</v>
          </cell>
          <cell r="D1848">
            <v>-3.7181999999999999</v>
          </cell>
          <cell r="E1848">
            <v>-53.141570000000002</v>
          </cell>
          <cell r="F1848">
            <v>197.59094999999999</v>
          </cell>
        </row>
        <row r="1849">
          <cell r="A1849" t="str">
            <v>Single Parent</v>
          </cell>
          <cell r="B1849">
            <v>28.180040000000002</v>
          </cell>
          <cell r="C1849">
            <v>35.593220000000002</v>
          </cell>
          <cell r="D1849">
            <v>7.4131799999999997</v>
          </cell>
          <cell r="E1849">
            <v>3.2219799999999998</v>
          </cell>
          <cell r="F1849">
            <v>23.885079999999999</v>
          </cell>
        </row>
        <row r="1850">
          <cell r="A1850" t="str">
            <v>Low Income</v>
          </cell>
          <cell r="B1850">
            <v>90.998040000000003</v>
          </cell>
          <cell r="C1850">
            <v>93.220339999999993</v>
          </cell>
          <cell r="D1850">
            <v>2.2223000000000002</v>
          </cell>
          <cell r="E1850">
            <v>-18.606269999999999</v>
          </cell>
          <cell r="F1850">
            <v>-41.34863</v>
          </cell>
        </row>
        <row r="1851">
          <cell r="A1851" t="str">
            <v>Homeless</v>
          </cell>
          <cell r="B1851">
            <v>0.97846999999999995</v>
          </cell>
          <cell r="C1851">
            <v>0</v>
          </cell>
          <cell r="D1851">
            <v>-0.97846999999999995</v>
          </cell>
          <cell r="E1851">
            <v>-20.807400000000001</v>
          </cell>
          <cell r="F1851">
            <v>20.359500000000001</v>
          </cell>
        </row>
        <row r="1852">
          <cell r="A1852" t="str">
            <v>Offender</v>
          </cell>
          <cell r="B1852">
            <v>5.8708400000000003</v>
          </cell>
          <cell r="C1852">
            <v>1.69492</v>
          </cell>
          <cell r="D1852">
            <v>-4.1759300000000001</v>
          </cell>
          <cell r="E1852">
            <v>-7.19658</v>
          </cell>
          <cell r="F1852">
            <v>30.052399999999999</v>
          </cell>
        </row>
        <row r="1853">
          <cell r="A1853" t="str">
            <v>UI Claimant</v>
          </cell>
          <cell r="B1853">
            <v>31.115459999999999</v>
          </cell>
          <cell r="C1853">
            <v>27.118639999999999</v>
          </cell>
          <cell r="D1853">
            <v>-3.99682</v>
          </cell>
          <cell r="E1853">
            <v>-14.54753</v>
          </cell>
          <cell r="F1853">
            <v>58.143810000000002</v>
          </cell>
        </row>
        <row r="1854">
          <cell r="A1854" t="str">
            <v>Unemployment Rate</v>
          </cell>
          <cell r="B1854">
            <v>16.433299999999999</v>
          </cell>
          <cell r="C1854">
            <v>14.408300000000001</v>
          </cell>
          <cell r="D1854">
            <v>-2.0249999999999999</v>
          </cell>
          <cell r="E1854">
            <v>-68.726799999999997</v>
          </cell>
          <cell r="F1854">
            <v>139.17177000000001</v>
          </cell>
        </row>
      </sheetData>
      <sheetData sheetId="16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Entered_Employment_Rate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71.099999999999994</v>
          </cell>
          <cell r="C4">
            <v>2011</v>
          </cell>
        </row>
        <row r="5">
          <cell r="A5" t="str">
            <v>Total Adjustment</v>
          </cell>
          <cell r="B5">
            <v>2.1</v>
          </cell>
          <cell r="C5">
            <v>2013</v>
          </cell>
        </row>
        <row r="6">
          <cell r="A6" t="str">
            <v>Target</v>
          </cell>
          <cell r="B6">
            <v>73.2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43.001440000000002</v>
          </cell>
          <cell r="C9">
            <v>47.55639</v>
          </cell>
          <cell r="D9">
            <v>4.5549499999999998</v>
          </cell>
          <cell r="E9">
            <v>2.6089999999999999E-2</v>
          </cell>
          <cell r="F9">
            <v>0.11883000000000001</v>
          </cell>
        </row>
        <row r="10">
          <cell r="A10" t="str">
            <v>Age 26-35</v>
          </cell>
          <cell r="B10">
            <v>26.971150000000002</v>
          </cell>
          <cell r="C10">
            <v>24.906020000000002</v>
          </cell>
          <cell r="D10">
            <v>-2.06514</v>
          </cell>
          <cell r="E10">
            <v>7.8219999999999998E-2</v>
          </cell>
          <cell r="F10">
            <v>-0.16152</v>
          </cell>
        </row>
        <row r="11">
          <cell r="A11" t="str">
            <v>Age 36-45</v>
          </cell>
          <cell r="B11">
            <v>30.14423</v>
          </cell>
          <cell r="C11">
            <v>30.075189999999999</v>
          </cell>
          <cell r="D11">
            <v>-6.9040000000000004E-2</v>
          </cell>
          <cell r="E11">
            <v>0.13371</v>
          </cell>
          <cell r="F11">
            <v>-9.2300000000000004E-3</v>
          </cell>
        </row>
        <row r="12">
          <cell r="A12" t="str">
            <v>Age 46-55</v>
          </cell>
          <cell r="B12">
            <v>23.413460000000001</v>
          </cell>
          <cell r="C12">
            <v>25.986840000000001</v>
          </cell>
          <cell r="D12">
            <v>2.5733799999999998</v>
          </cell>
          <cell r="E12">
            <v>9.2420000000000002E-2</v>
          </cell>
          <cell r="F12">
            <v>0.23783000000000001</v>
          </cell>
        </row>
        <row r="13">
          <cell r="A13" t="str">
            <v>Age 56-65</v>
          </cell>
          <cell r="B13">
            <v>7.8365400000000003</v>
          </cell>
          <cell r="C13">
            <v>7.4248099999999999</v>
          </cell>
          <cell r="D13">
            <v>-0.41172999999999998</v>
          </cell>
          <cell r="E13">
            <v>-0.13569999999999999</v>
          </cell>
          <cell r="F13">
            <v>5.5870000000000003E-2</v>
          </cell>
        </row>
        <row r="14">
          <cell r="A14" t="str">
            <v>Age 66+</v>
          </cell>
          <cell r="B14">
            <v>0.91346000000000005</v>
          </cell>
          <cell r="C14">
            <v>0.6109</v>
          </cell>
          <cell r="D14">
            <v>-0.30256</v>
          </cell>
          <cell r="E14">
            <v>-1.42384</v>
          </cell>
          <cell r="F14">
            <v>0.43080000000000002</v>
          </cell>
        </row>
        <row r="15">
          <cell r="A15" t="str">
            <v>Hispanic</v>
          </cell>
          <cell r="B15">
            <v>1.22309</v>
          </cell>
          <cell r="C15">
            <v>0.43519999999999998</v>
          </cell>
          <cell r="D15">
            <v>-0.78788999999999998</v>
          </cell>
          <cell r="E15">
            <v>1.6899999999999998E-2</v>
          </cell>
          <cell r="F15">
            <v>-1.332E-2</v>
          </cell>
        </row>
        <row r="16">
          <cell r="A16" t="str">
            <v>Asian</v>
          </cell>
          <cell r="B16">
            <v>1.6634100000000001</v>
          </cell>
          <cell r="C16">
            <v>2.4661499999999998</v>
          </cell>
          <cell r="D16">
            <v>0.80274999999999996</v>
          </cell>
          <cell r="E16">
            <v>-7.43E-3</v>
          </cell>
          <cell r="F16">
            <v>-5.9699999999999996E-3</v>
          </cell>
        </row>
        <row r="17">
          <cell r="A17" t="str">
            <v>African American</v>
          </cell>
          <cell r="B17">
            <v>29.549900000000001</v>
          </cell>
          <cell r="C17">
            <v>26.644100000000002</v>
          </cell>
          <cell r="D17">
            <v>-2.9058000000000002</v>
          </cell>
          <cell r="E17">
            <v>-8.8179999999999994E-2</v>
          </cell>
          <cell r="F17">
            <v>0.25622</v>
          </cell>
        </row>
        <row r="18">
          <cell r="A18" t="str">
            <v>Native Hawaiian or Pacific Islander</v>
          </cell>
          <cell r="B18">
            <v>4.8919999999999998E-2</v>
          </cell>
          <cell r="C18">
            <v>0.14507</v>
          </cell>
          <cell r="D18">
            <v>9.6140000000000003E-2</v>
          </cell>
          <cell r="E18">
            <v>-0.1169</v>
          </cell>
          <cell r="F18">
            <v>-1.124E-2</v>
          </cell>
        </row>
        <row r="19">
          <cell r="A19" t="str">
            <v>American Indian or Alaska Native</v>
          </cell>
          <cell r="B19">
            <v>0.44030999999999998</v>
          </cell>
          <cell r="C19">
            <v>0.33849000000000001</v>
          </cell>
          <cell r="D19">
            <v>-0.10181999999999999</v>
          </cell>
          <cell r="E19">
            <v>-0.35177999999999998</v>
          </cell>
          <cell r="F19">
            <v>3.5819999999999998E-2</v>
          </cell>
        </row>
        <row r="20">
          <cell r="A20" t="str">
            <v>Multiple Races</v>
          </cell>
          <cell r="B20">
            <v>1.32094</v>
          </cell>
          <cell r="C20">
            <v>1.3539699999999999</v>
          </cell>
          <cell r="D20">
            <v>3.3029999999999997E-2</v>
          </cell>
          <cell r="E20">
            <v>-0.25963999999999998</v>
          </cell>
          <cell r="F20">
            <v>-8.5699999999999995E-3</v>
          </cell>
        </row>
        <row r="21">
          <cell r="A21" t="str">
            <v>Highschool Dropout</v>
          </cell>
          <cell r="B21">
            <v>9.0865399999999994</v>
          </cell>
          <cell r="C21">
            <v>9.6379900000000003</v>
          </cell>
          <cell r="D21">
            <v>0.55145</v>
          </cell>
          <cell r="E21">
            <v>-0.10075000000000001</v>
          </cell>
          <cell r="F21">
            <v>-5.5559999999999998E-2</v>
          </cell>
        </row>
        <row r="22">
          <cell r="A22" t="str">
            <v>AA or PS</v>
          </cell>
          <cell r="B22">
            <v>5.625</v>
          </cell>
          <cell r="C22">
            <v>5.64175</v>
          </cell>
          <cell r="D22">
            <v>1.6750000000000001E-2</v>
          </cell>
          <cell r="E22">
            <v>-0.11036</v>
          </cell>
          <cell r="F22">
            <v>-1.8500000000000001E-3</v>
          </cell>
        </row>
        <row r="23">
          <cell r="A23" t="str">
            <v>BA or MA+</v>
          </cell>
          <cell r="B23">
            <v>5.0961499999999997</v>
          </cell>
          <cell r="C23">
            <v>5.3126499999999997</v>
          </cell>
          <cell r="D23">
            <v>0.21648999999999999</v>
          </cell>
          <cell r="E23">
            <v>-2.6159999999999999E-2</v>
          </cell>
          <cell r="F23">
            <v>-5.6600000000000001E-3</v>
          </cell>
        </row>
        <row r="24">
          <cell r="A24" t="str">
            <v>Disabled</v>
          </cell>
          <cell r="B24">
            <v>0.81730999999999998</v>
          </cell>
          <cell r="C24">
            <v>0.89285999999999999</v>
          </cell>
          <cell r="D24">
            <v>7.5550000000000006E-2</v>
          </cell>
          <cell r="E24">
            <v>-0.10753</v>
          </cell>
          <cell r="F24">
            <v>-8.1200000000000005E-3</v>
          </cell>
        </row>
        <row r="25">
          <cell r="A25" t="str">
            <v>Veterans</v>
          </cell>
          <cell r="B25">
            <v>8.6057699999999997</v>
          </cell>
          <cell r="C25">
            <v>7.8947399999999996</v>
          </cell>
          <cell r="D25">
            <v>-0.71103000000000005</v>
          </cell>
          <cell r="E25">
            <v>1.7170000000000001E-2</v>
          </cell>
          <cell r="F25">
            <v>-1.221E-2</v>
          </cell>
        </row>
        <row r="26">
          <cell r="A26" t="str">
            <v>Wage Before Participation</v>
          </cell>
          <cell r="B26">
            <v>49.23077</v>
          </cell>
          <cell r="C26">
            <v>38.862780000000001</v>
          </cell>
          <cell r="D26">
            <v>-10.367990000000001</v>
          </cell>
          <cell r="E26">
            <v>5.3370000000000001E-2</v>
          </cell>
          <cell r="F26">
            <v>-0.55337000000000003</v>
          </cell>
        </row>
        <row r="27">
          <cell r="A27" t="str">
            <v>Coenrolled in WP</v>
          </cell>
          <cell r="B27">
            <v>90.432689999999994</v>
          </cell>
          <cell r="C27">
            <v>89.520679999999999</v>
          </cell>
          <cell r="D27">
            <v>-0.91202000000000005</v>
          </cell>
          <cell r="E27">
            <v>-4.7399999999999998E-2</v>
          </cell>
          <cell r="F27">
            <v>4.3229999999999998E-2</v>
          </cell>
        </row>
        <row r="28">
          <cell r="A28" t="str">
            <v>Limited English</v>
          </cell>
          <cell r="B28">
            <v>0.91346000000000005</v>
          </cell>
          <cell r="C28">
            <v>1.4104399999999999</v>
          </cell>
          <cell r="D28">
            <v>0.49697999999999998</v>
          </cell>
          <cell r="E28">
            <v>-1.4420000000000001E-2</v>
          </cell>
          <cell r="F28">
            <v>-7.1599999999999997E-3</v>
          </cell>
        </row>
        <row r="29">
          <cell r="A29" t="str">
            <v>Single Parent</v>
          </cell>
          <cell r="B29">
            <v>4.2788500000000003</v>
          </cell>
          <cell r="C29">
            <v>3.2440099999999998</v>
          </cell>
          <cell r="D29">
            <v>-1.03484</v>
          </cell>
          <cell r="E29">
            <v>1.1950000000000001E-2</v>
          </cell>
          <cell r="F29">
            <v>-1.2370000000000001E-2</v>
          </cell>
        </row>
        <row r="30">
          <cell r="A30" t="str">
            <v>UI Claimant</v>
          </cell>
          <cell r="B30">
            <v>47.5</v>
          </cell>
          <cell r="C30">
            <v>50.493650000000002</v>
          </cell>
          <cell r="D30">
            <v>2.9936500000000001</v>
          </cell>
          <cell r="E30">
            <v>6.4070000000000002E-2</v>
          </cell>
          <cell r="F30">
            <v>0.1918</v>
          </cell>
        </row>
        <row r="31">
          <cell r="A31" t="str">
            <v>Unemployment Rate</v>
          </cell>
          <cell r="B31">
            <v>8.9916999999999998</v>
          </cell>
          <cell r="C31">
            <v>7.2916999999999996</v>
          </cell>
          <cell r="D31">
            <v>-1.7</v>
          </cell>
          <cell r="E31">
            <v>-0.95553999999999994</v>
          </cell>
          <cell r="F31">
            <v>1.6244099999999999</v>
          </cell>
        </row>
        <row r="33">
          <cell r="A33" t="str">
            <v xml:space="preserve">Alaska              </v>
          </cell>
        </row>
        <row r="34">
          <cell r="A34" t="str">
            <v>Measure</v>
          </cell>
          <cell r="B34" t="str">
            <v>Entered_Employment_Rate</v>
          </cell>
          <cell r="C34" t="str">
            <v>Year</v>
          </cell>
        </row>
        <row r="35">
          <cell r="A35" t="str">
            <v>State Fips Code</v>
          </cell>
          <cell r="B35">
            <v>2</v>
          </cell>
          <cell r="C35">
            <v>2011</v>
          </cell>
        </row>
        <row r="36">
          <cell r="A36" t="str">
            <v>Actual Outcome</v>
          </cell>
          <cell r="B36">
            <v>78.2</v>
          </cell>
          <cell r="C36">
            <v>2011</v>
          </cell>
        </row>
        <row r="37">
          <cell r="A37" t="str">
            <v>Total Adjustment</v>
          </cell>
          <cell r="B37">
            <v>-0.7</v>
          </cell>
          <cell r="C37">
            <v>2013</v>
          </cell>
        </row>
        <row r="38">
          <cell r="A38" t="str">
            <v>Target</v>
          </cell>
          <cell r="B38">
            <v>77.5</v>
          </cell>
          <cell r="C38">
            <v>2013</v>
          </cell>
        </row>
        <row r="40">
          <cell r="A40" t="str">
            <v>Variables</v>
          </cell>
          <cell r="B40" t="str">
            <v>Base_Year</v>
          </cell>
          <cell r="C40" t="str">
            <v>Current_Values</v>
          </cell>
          <cell r="D40" t="str">
            <v>Difference</v>
          </cell>
          <cell r="E40" t="str">
            <v>Weights</v>
          </cell>
          <cell r="F40" t="str">
            <v>Effect_Per_Factor</v>
          </cell>
        </row>
        <row r="41">
          <cell r="A41" t="str">
            <v>Female</v>
          </cell>
          <cell r="B41">
            <v>47.328240000000001</v>
          </cell>
          <cell r="C41">
            <v>38.235289999999999</v>
          </cell>
          <cell r="D41">
            <v>-9.0929500000000001</v>
          </cell>
          <cell r="E41">
            <v>2.6089999999999999E-2</v>
          </cell>
          <cell r="F41">
            <v>-0.23723</v>
          </cell>
        </row>
        <row r="42">
          <cell r="A42" t="str">
            <v>Age 26-35</v>
          </cell>
          <cell r="B42">
            <v>22.1374</v>
          </cell>
          <cell r="C42">
            <v>24.264710000000001</v>
          </cell>
          <cell r="D42">
            <v>2.1273</v>
          </cell>
          <cell r="E42">
            <v>7.8219999999999998E-2</v>
          </cell>
          <cell r="F42">
            <v>0.16639000000000001</v>
          </cell>
        </row>
        <row r="43">
          <cell r="A43" t="str">
            <v>Age 36-45</v>
          </cell>
          <cell r="B43">
            <v>27.480920000000001</v>
          </cell>
          <cell r="C43">
            <v>19.117650000000001</v>
          </cell>
          <cell r="D43">
            <v>-8.36327</v>
          </cell>
          <cell r="E43">
            <v>0.13371</v>
          </cell>
          <cell r="F43">
            <v>-1.1182399999999999</v>
          </cell>
        </row>
        <row r="44">
          <cell r="A44" t="str">
            <v>Age 46-55</v>
          </cell>
          <cell r="B44">
            <v>25.9542</v>
          </cell>
          <cell r="C44">
            <v>33.088239999999999</v>
          </cell>
          <cell r="D44">
            <v>7.1340399999999997</v>
          </cell>
          <cell r="E44">
            <v>9.2420000000000002E-2</v>
          </cell>
          <cell r="F44">
            <v>0.65930999999999995</v>
          </cell>
        </row>
        <row r="45">
          <cell r="A45" t="str">
            <v>Age 56-65</v>
          </cell>
          <cell r="B45">
            <v>9.9236599999999999</v>
          </cell>
          <cell r="C45">
            <v>8.8235299999999999</v>
          </cell>
          <cell r="D45">
            <v>-1.1001300000000001</v>
          </cell>
          <cell r="E45">
            <v>-0.13569999999999999</v>
          </cell>
          <cell r="F45">
            <v>0.14928</v>
          </cell>
        </row>
        <row r="46">
          <cell r="A46" t="str">
            <v>Age 66+</v>
          </cell>
          <cell r="B46">
            <v>0</v>
          </cell>
          <cell r="C46">
            <v>0</v>
          </cell>
          <cell r="D46">
            <v>0</v>
          </cell>
          <cell r="E46">
            <v>-1.42384</v>
          </cell>
          <cell r="F46">
            <v>0</v>
          </cell>
        </row>
        <row r="47">
          <cell r="A47" t="str">
            <v>Hispanic</v>
          </cell>
          <cell r="B47">
            <v>5.3435100000000002</v>
          </cell>
          <cell r="C47">
            <v>5.8823499999999997</v>
          </cell>
          <cell r="D47">
            <v>0.53883999999999999</v>
          </cell>
          <cell r="E47">
            <v>1.6899999999999998E-2</v>
          </cell>
          <cell r="F47">
            <v>9.11E-3</v>
          </cell>
        </row>
        <row r="48">
          <cell r="A48" t="str">
            <v>Asian</v>
          </cell>
          <cell r="B48">
            <v>0.76336000000000004</v>
          </cell>
          <cell r="C48">
            <v>2.9411800000000001</v>
          </cell>
          <cell r="D48">
            <v>2.1778200000000001</v>
          </cell>
          <cell r="E48">
            <v>-7.43E-3</v>
          </cell>
          <cell r="F48">
            <v>-1.619E-2</v>
          </cell>
        </row>
        <row r="49">
          <cell r="A49" t="str">
            <v>African American</v>
          </cell>
          <cell r="B49">
            <v>6.8702300000000003</v>
          </cell>
          <cell r="C49">
            <v>5.1470599999999997</v>
          </cell>
          <cell r="D49">
            <v>-1.7231700000000001</v>
          </cell>
          <cell r="E49">
            <v>-8.8179999999999994E-2</v>
          </cell>
          <cell r="F49">
            <v>0.15193999999999999</v>
          </cell>
        </row>
        <row r="50">
          <cell r="A50" t="str">
            <v>Native Hawaiian or Pacific Islander</v>
          </cell>
          <cell r="B50">
            <v>0</v>
          </cell>
          <cell r="C50">
            <v>0</v>
          </cell>
          <cell r="D50">
            <v>0</v>
          </cell>
          <cell r="E50">
            <v>-0.1169</v>
          </cell>
          <cell r="F50">
            <v>0</v>
          </cell>
        </row>
        <row r="51">
          <cell r="A51" t="str">
            <v>American Indian or Alaska Native</v>
          </cell>
          <cell r="B51">
            <v>6.8702300000000003</v>
          </cell>
          <cell r="C51">
            <v>8.8235299999999999</v>
          </cell>
          <cell r="D51">
            <v>1.9533</v>
          </cell>
          <cell r="E51">
            <v>-0.35177999999999998</v>
          </cell>
          <cell r="F51">
            <v>-0.68711999999999995</v>
          </cell>
        </row>
        <row r="52">
          <cell r="A52" t="str">
            <v>Multiple Races</v>
          </cell>
          <cell r="B52">
            <v>7.6335899999999999</v>
          </cell>
          <cell r="C52">
            <v>8.0882400000000008</v>
          </cell>
          <cell r="D52">
            <v>0.45465</v>
          </cell>
          <cell r="E52">
            <v>-0.25963999999999998</v>
          </cell>
          <cell r="F52">
            <v>-0.11805</v>
          </cell>
        </row>
        <row r="53">
          <cell r="A53" t="str">
            <v>Highschool Dropout</v>
          </cell>
          <cell r="B53">
            <v>3.8167900000000001</v>
          </cell>
          <cell r="C53">
            <v>6.0150399999999999</v>
          </cell>
          <cell r="D53">
            <v>2.1982400000000002</v>
          </cell>
          <cell r="E53">
            <v>-0.10075000000000001</v>
          </cell>
          <cell r="F53">
            <v>-0.22147</v>
          </cell>
        </row>
        <row r="54">
          <cell r="A54" t="str">
            <v>AA or PS</v>
          </cell>
          <cell r="B54">
            <v>2.2900800000000001</v>
          </cell>
          <cell r="C54">
            <v>6.0150399999999999</v>
          </cell>
          <cell r="D54">
            <v>3.7249599999999998</v>
          </cell>
          <cell r="E54">
            <v>-0.11036</v>
          </cell>
          <cell r="F54">
            <v>-0.41110000000000002</v>
          </cell>
        </row>
        <row r="55">
          <cell r="A55" t="str">
            <v>BA or MA+</v>
          </cell>
          <cell r="B55">
            <v>6.8702300000000003</v>
          </cell>
          <cell r="C55">
            <v>10.52632</v>
          </cell>
          <cell r="D55">
            <v>3.6560899999999998</v>
          </cell>
          <cell r="E55">
            <v>-2.6159999999999999E-2</v>
          </cell>
          <cell r="F55">
            <v>-9.5640000000000003E-2</v>
          </cell>
        </row>
        <row r="56">
          <cell r="A56" t="str">
            <v>Disabled</v>
          </cell>
          <cell r="B56">
            <v>18.320609999999999</v>
          </cell>
          <cell r="C56">
            <v>12.59259</v>
          </cell>
          <cell r="D56">
            <v>-5.7280199999999999</v>
          </cell>
          <cell r="E56">
            <v>-0.10753</v>
          </cell>
          <cell r="F56">
            <v>0.61594000000000004</v>
          </cell>
        </row>
        <row r="57">
          <cell r="A57" t="str">
            <v>Veterans</v>
          </cell>
          <cell r="B57">
            <v>26.717559999999999</v>
          </cell>
          <cell r="C57">
            <v>21.323530000000002</v>
          </cell>
          <cell r="D57">
            <v>-5.3940299999999999</v>
          </cell>
          <cell r="E57">
            <v>1.7170000000000001E-2</v>
          </cell>
          <cell r="F57">
            <v>-9.2590000000000006E-2</v>
          </cell>
        </row>
        <row r="58">
          <cell r="A58" t="str">
            <v>Wage Before Participation</v>
          </cell>
          <cell r="B58">
            <v>56.488549999999996</v>
          </cell>
          <cell r="C58">
            <v>47.058819999999997</v>
          </cell>
          <cell r="D58">
            <v>-9.4297299999999993</v>
          </cell>
          <cell r="E58">
            <v>5.3370000000000001E-2</v>
          </cell>
          <cell r="F58">
            <v>-0.50329000000000002</v>
          </cell>
        </row>
        <row r="59">
          <cell r="A59" t="str">
            <v>Coenrolled in WP</v>
          </cell>
          <cell r="B59">
            <v>82.442750000000004</v>
          </cell>
          <cell r="C59">
            <v>57.352939999999997</v>
          </cell>
          <cell r="D59">
            <v>-25.08981</v>
          </cell>
          <cell r="E59">
            <v>-4.7399999999999998E-2</v>
          </cell>
          <cell r="F59">
            <v>1.18916</v>
          </cell>
        </row>
        <row r="60">
          <cell r="A60" t="str">
            <v>Limited English</v>
          </cell>
          <cell r="B60">
            <v>0</v>
          </cell>
          <cell r="C60">
            <v>2.2556400000000001</v>
          </cell>
          <cell r="D60">
            <v>2.2556400000000001</v>
          </cell>
          <cell r="E60">
            <v>-1.4420000000000001E-2</v>
          </cell>
          <cell r="F60">
            <v>-3.252E-2</v>
          </cell>
        </row>
        <row r="61">
          <cell r="A61" t="str">
            <v>Single Parent</v>
          </cell>
          <cell r="B61">
            <v>20.610690000000002</v>
          </cell>
          <cell r="C61">
            <v>13.53383</v>
          </cell>
          <cell r="D61">
            <v>-7.0768500000000003</v>
          </cell>
          <cell r="E61">
            <v>1.1950000000000001E-2</v>
          </cell>
          <cell r="F61">
            <v>-8.4599999999999995E-2</v>
          </cell>
        </row>
        <row r="62">
          <cell r="A62" t="str">
            <v>UI Claimant</v>
          </cell>
          <cell r="B62">
            <v>67.938929999999999</v>
          </cell>
          <cell r="C62">
            <v>56.390979999999999</v>
          </cell>
          <cell r="D62">
            <v>-11.54795</v>
          </cell>
          <cell r="E62">
            <v>6.4070000000000002E-2</v>
          </cell>
          <cell r="F62">
            <v>-0.73987999999999998</v>
          </cell>
        </row>
        <row r="63">
          <cell r="A63" t="str">
            <v>Unemployment Rate</v>
          </cell>
          <cell r="B63">
            <v>7.6749999999999998</v>
          </cell>
          <cell r="C63">
            <v>6.9583000000000004</v>
          </cell>
          <cell r="D63">
            <v>-0.7167</v>
          </cell>
          <cell r="E63">
            <v>-0.95553999999999994</v>
          </cell>
          <cell r="F63">
            <v>0.68483000000000005</v>
          </cell>
        </row>
        <row r="65">
          <cell r="A65" t="str">
            <v xml:space="preserve">Arizona             </v>
          </cell>
        </row>
        <row r="66">
          <cell r="A66" t="str">
            <v>Measure</v>
          </cell>
          <cell r="B66" t="str">
            <v>Entered_Employment_Rate</v>
          </cell>
          <cell r="C66" t="str">
            <v>Year</v>
          </cell>
        </row>
        <row r="67">
          <cell r="A67" t="str">
            <v>State Fips Code</v>
          </cell>
          <cell r="B67">
            <v>4</v>
          </cell>
          <cell r="C67">
            <v>2011</v>
          </cell>
        </row>
        <row r="68">
          <cell r="A68" t="str">
            <v>Actual Outcome</v>
          </cell>
          <cell r="B68">
            <v>82.3</v>
          </cell>
          <cell r="C68">
            <v>2011</v>
          </cell>
        </row>
        <row r="69">
          <cell r="A69" t="str">
            <v>Total Adjustment</v>
          </cell>
          <cell r="B69">
            <v>0.24932999999999983</v>
          </cell>
          <cell r="C69">
            <v>2013</v>
          </cell>
        </row>
        <row r="70">
          <cell r="A70" t="str">
            <v>Target</v>
          </cell>
          <cell r="B70">
            <v>82.549329999999998</v>
          </cell>
          <cell r="C70">
            <v>2013</v>
          </cell>
        </row>
        <row r="72">
          <cell r="A72" t="str">
            <v>Variables</v>
          </cell>
          <cell r="B72" t="str">
            <v>Base_Year</v>
          </cell>
          <cell r="C72" t="str">
            <v>Current_Values</v>
          </cell>
          <cell r="D72" t="str">
            <v>Difference</v>
          </cell>
          <cell r="E72" t="str">
            <v>Weights</v>
          </cell>
          <cell r="F72" t="str">
            <v>Effect_Per_Factor</v>
          </cell>
        </row>
        <row r="73">
          <cell r="A73" t="str">
            <v>Female</v>
          </cell>
          <cell r="B73">
            <v>45.941980000000001</v>
          </cell>
          <cell r="C73">
            <v>51.022399999999998</v>
          </cell>
          <cell r="D73">
            <v>5.0804200000000002</v>
          </cell>
          <cell r="E73">
            <v>2.6089999999999999E-2</v>
          </cell>
          <cell r="F73">
            <v>0.13253999999999999</v>
          </cell>
        </row>
        <row r="74">
          <cell r="A74" t="str">
            <v>Age 26-35</v>
          </cell>
          <cell r="B74">
            <v>16.96658</v>
          </cell>
          <cell r="C74">
            <v>16.114899999999999</v>
          </cell>
          <cell r="D74">
            <v>-0.85167999999999999</v>
          </cell>
          <cell r="E74">
            <v>7.8219999999999998E-2</v>
          </cell>
          <cell r="F74">
            <v>-6.6610000000000003E-2</v>
          </cell>
        </row>
        <row r="75">
          <cell r="A75" t="str">
            <v>Age 36-45</v>
          </cell>
          <cell r="B75">
            <v>23.944179999999999</v>
          </cell>
          <cell r="C75">
            <v>24.245370000000001</v>
          </cell>
          <cell r="D75">
            <v>0.30120000000000002</v>
          </cell>
          <cell r="E75">
            <v>0.13371</v>
          </cell>
          <cell r="F75">
            <v>4.027E-2</v>
          </cell>
        </row>
        <row r="76">
          <cell r="A76" t="str">
            <v>Age 46-55</v>
          </cell>
          <cell r="B76">
            <v>34.300400000000003</v>
          </cell>
          <cell r="C76">
            <v>33.739049999999999</v>
          </cell>
          <cell r="D76">
            <v>-0.56135999999999997</v>
          </cell>
          <cell r="E76">
            <v>9.2420000000000002E-2</v>
          </cell>
          <cell r="F76">
            <v>-5.1880000000000003E-2</v>
          </cell>
        </row>
        <row r="77">
          <cell r="A77" t="str">
            <v>Age 56-65</v>
          </cell>
          <cell r="B77">
            <v>18.06831</v>
          </cell>
          <cell r="C77">
            <v>18.403120000000001</v>
          </cell>
          <cell r="D77">
            <v>0.33481</v>
          </cell>
          <cell r="E77">
            <v>-0.13569999999999999</v>
          </cell>
          <cell r="F77">
            <v>-4.5429999999999998E-2</v>
          </cell>
        </row>
        <row r="78">
          <cell r="A78" t="str">
            <v>Age 66+</v>
          </cell>
          <cell r="B78">
            <v>0.99155000000000004</v>
          </cell>
          <cell r="C78">
            <v>1.3631899999999999</v>
          </cell>
          <cell r="D78">
            <v>0.37164000000000003</v>
          </cell>
          <cell r="E78">
            <v>-1.42384</v>
          </cell>
          <cell r="F78">
            <v>-0.52915999999999996</v>
          </cell>
        </row>
        <row r="79">
          <cell r="A79" t="str">
            <v>Hispanic</v>
          </cell>
          <cell r="B79">
            <v>33.225940000000001</v>
          </cell>
          <cell r="C79">
            <v>32.56785</v>
          </cell>
          <cell r="D79">
            <v>-0.65808999999999995</v>
          </cell>
          <cell r="E79">
            <v>1.6899999999999998E-2</v>
          </cell>
          <cell r="F79">
            <v>-1.112E-2</v>
          </cell>
        </row>
        <row r="80">
          <cell r="A80" t="str">
            <v>Asian</v>
          </cell>
          <cell r="B80">
            <v>2.4567100000000002</v>
          </cell>
          <cell r="C80">
            <v>2.2442600000000001</v>
          </cell>
          <cell r="D80">
            <v>-0.21245</v>
          </cell>
          <cell r="E80">
            <v>-7.43E-3</v>
          </cell>
          <cell r="F80">
            <v>1.58E-3</v>
          </cell>
        </row>
        <row r="81">
          <cell r="A81" t="str">
            <v>African American</v>
          </cell>
          <cell r="B81">
            <v>8.1755899999999997</v>
          </cell>
          <cell r="C81">
            <v>8.4551099999999995</v>
          </cell>
          <cell r="D81">
            <v>0.27951999999999999</v>
          </cell>
          <cell r="E81">
            <v>-8.8179999999999994E-2</v>
          </cell>
          <cell r="F81">
            <v>-2.4649999999999998E-2</v>
          </cell>
        </row>
        <row r="82">
          <cell r="A82" t="str">
            <v>Native Hawaiian or Pacific Islander</v>
          </cell>
          <cell r="B82">
            <v>0.28192</v>
          </cell>
          <cell r="C82">
            <v>0.36534</v>
          </cell>
          <cell r="D82">
            <v>8.3430000000000004E-2</v>
          </cell>
          <cell r="E82">
            <v>-0.1169</v>
          </cell>
          <cell r="F82">
            <v>-9.75E-3</v>
          </cell>
        </row>
        <row r="83">
          <cell r="A83" t="str">
            <v>American Indian or Alaska Native</v>
          </cell>
          <cell r="B83">
            <v>1.6915</v>
          </cell>
          <cell r="C83">
            <v>1.9833000000000001</v>
          </cell>
          <cell r="D83">
            <v>0.2918</v>
          </cell>
          <cell r="E83">
            <v>-0.35177999999999998</v>
          </cell>
          <cell r="F83">
            <v>-0.10265000000000001</v>
          </cell>
        </row>
        <row r="84">
          <cell r="A84" t="str">
            <v>Multiple Races</v>
          </cell>
          <cell r="B84">
            <v>0.84575</v>
          </cell>
          <cell r="C84">
            <v>0.99165000000000003</v>
          </cell>
          <cell r="D84">
            <v>0.1459</v>
          </cell>
          <cell r="E84">
            <v>-0.25963999999999998</v>
          </cell>
          <cell r="F84">
            <v>-3.7879999999999997E-2</v>
          </cell>
        </row>
        <row r="85">
          <cell r="A85" t="str">
            <v>Highschool Dropout</v>
          </cell>
          <cell r="B85">
            <v>7.9576599999999997</v>
          </cell>
          <cell r="C85">
            <v>7.1464800000000004</v>
          </cell>
          <cell r="D85">
            <v>-0.81118999999999997</v>
          </cell>
          <cell r="E85">
            <v>-0.10075000000000001</v>
          </cell>
          <cell r="F85">
            <v>8.1729999999999997E-2</v>
          </cell>
        </row>
        <row r="86">
          <cell r="A86" t="str">
            <v>AA or PS</v>
          </cell>
          <cell r="B86">
            <v>4.7432400000000001</v>
          </cell>
          <cell r="C86">
            <v>8.8697400000000002</v>
          </cell>
          <cell r="D86">
            <v>4.1265000000000001</v>
          </cell>
          <cell r="E86">
            <v>-0.11036</v>
          </cell>
          <cell r="F86">
            <v>-0.45540999999999998</v>
          </cell>
        </row>
        <row r="87">
          <cell r="A87" t="str">
            <v>BA or MA+</v>
          </cell>
          <cell r="B87">
            <v>21.128969999999999</v>
          </cell>
          <cell r="C87">
            <v>18.29701</v>
          </cell>
          <cell r="D87">
            <v>-2.83196</v>
          </cell>
          <cell r="E87">
            <v>-2.6159999999999999E-2</v>
          </cell>
          <cell r="F87">
            <v>7.4079999999999993E-2</v>
          </cell>
        </row>
        <row r="88">
          <cell r="A88" t="str">
            <v>Disabled</v>
          </cell>
          <cell r="B88">
            <v>0.99155000000000004</v>
          </cell>
          <cell r="C88">
            <v>0.73206000000000004</v>
          </cell>
          <cell r="D88">
            <v>-0.25949</v>
          </cell>
          <cell r="E88">
            <v>-0.10753</v>
          </cell>
          <cell r="F88">
            <v>2.7900000000000001E-2</v>
          </cell>
        </row>
        <row r="89">
          <cell r="A89" t="str">
            <v>Veterans</v>
          </cell>
          <cell r="B89">
            <v>7.1245000000000003</v>
          </cell>
          <cell r="C89">
            <v>7.5949400000000002</v>
          </cell>
          <cell r="D89">
            <v>0.47044000000000002</v>
          </cell>
          <cell r="E89">
            <v>1.7170000000000001E-2</v>
          </cell>
          <cell r="F89">
            <v>8.0800000000000004E-3</v>
          </cell>
        </row>
        <row r="90">
          <cell r="A90" t="str">
            <v>Wage Before Participation</v>
          </cell>
          <cell r="B90">
            <v>46.896799999999999</v>
          </cell>
          <cell r="C90">
            <v>46.167879999999997</v>
          </cell>
          <cell r="D90">
            <v>-0.72892000000000001</v>
          </cell>
          <cell r="E90">
            <v>5.3370000000000001E-2</v>
          </cell>
          <cell r="F90">
            <v>-3.8899999999999997E-2</v>
          </cell>
        </row>
        <row r="91">
          <cell r="A91" t="str">
            <v>Coenrolled in WP</v>
          </cell>
          <cell r="B91">
            <v>13.88175</v>
          </cell>
          <cell r="C91">
            <v>15.04382</v>
          </cell>
          <cell r="D91">
            <v>1.1620699999999999</v>
          </cell>
          <cell r="E91">
            <v>-4.7399999999999998E-2</v>
          </cell>
          <cell r="F91">
            <v>-5.5079999999999997E-2</v>
          </cell>
        </row>
        <row r="92">
          <cell r="A92" t="str">
            <v>Limited English</v>
          </cell>
          <cell r="B92">
            <v>2.62642</v>
          </cell>
          <cell r="C92">
            <v>2.5849000000000002</v>
          </cell>
          <cell r="D92">
            <v>-4.1520000000000001E-2</v>
          </cell>
          <cell r="E92">
            <v>-1.4420000000000001E-2</v>
          </cell>
          <cell r="F92">
            <v>5.9999999999999995E-4</v>
          </cell>
        </row>
        <row r="93">
          <cell r="A93" t="str">
            <v>Single Parent</v>
          </cell>
          <cell r="B93">
            <v>0</v>
          </cell>
          <cell r="C93">
            <v>11.607139999999999</v>
          </cell>
          <cell r="D93">
            <v>0</v>
          </cell>
          <cell r="E93">
            <v>1.1950000000000001E-2</v>
          </cell>
          <cell r="F93">
            <v>0</v>
          </cell>
        </row>
        <row r="94">
          <cell r="A94" t="str">
            <v>UI Claimant</v>
          </cell>
          <cell r="B94">
            <v>82.869460000000004</v>
          </cell>
          <cell r="C94">
            <v>81.956410000000005</v>
          </cell>
          <cell r="D94">
            <v>-0.91305000000000003</v>
          </cell>
          <cell r="E94">
            <v>6.4070000000000002E-2</v>
          </cell>
          <cell r="F94">
            <v>-5.8500000000000003E-2</v>
          </cell>
        </row>
        <row r="95">
          <cell r="A95" t="str">
            <v>Unemployment Rate</v>
          </cell>
          <cell r="B95">
            <v>9.6999999999999993</v>
          </cell>
          <cell r="C95">
            <v>8.2667000000000002</v>
          </cell>
          <cell r="D95">
            <v>-1.4333</v>
          </cell>
          <cell r="E95">
            <v>-0.95553999999999994</v>
          </cell>
          <cell r="F95">
            <v>1.36957</v>
          </cell>
        </row>
        <row r="97">
          <cell r="A97" t="str">
            <v xml:space="preserve">Arkansas            </v>
          </cell>
        </row>
        <row r="98">
          <cell r="A98" t="str">
            <v>Measure</v>
          </cell>
          <cell r="B98" t="str">
            <v>Entered_Employment_Rate</v>
          </cell>
          <cell r="C98" t="str">
            <v>Year</v>
          </cell>
        </row>
        <row r="99">
          <cell r="A99" t="str">
            <v>State Fips Code</v>
          </cell>
          <cell r="B99">
            <v>5</v>
          </cell>
          <cell r="C99">
            <v>2011</v>
          </cell>
        </row>
        <row r="100">
          <cell r="A100" t="str">
            <v>Actual Outcome</v>
          </cell>
          <cell r="B100">
            <v>96</v>
          </cell>
          <cell r="C100">
            <v>2011</v>
          </cell>
        </row>
        <row r="101">
          <cell r="A101" t="str">
            <v>Total Adjustment</v>
          </cell>
          <cell r="B101">
            <v>-1.6</v>
          </cell>
          <cell r="C101">
            <v>2013</v>
          </cell>
        </row>
        <row r="102">
          <cell r="A102" t="str">
            <v>Target</v>
          </cell>
          <cell r="B102">
            <v>94.4</v>
          </cell>
          <cell r="C102">
            <v>2013</v>
          </cell>
        </row>
        <row r="104">
          <cell r="A104" t="str">
            <v>Variables</v>
          </cell>
          <cell r="B104" t="str">
            <v>Base_Year</v>
          </cell>
          <cell r="C104" t="str">
            <v>Current_Values</v>
          </cell>
          <cell r="D104" t="str">
            <v>Difference</v>
          </cell>
          <cell r="E104" t="str">
            <v>Weights</v>
          </cell>
          <cell r="F104" t="str">
            <v>Effect_Per_Factor</v>
          </cell>
        </row>
        <row r="105">
          <cell r="A105" t="str">
            <v>Female</v>
          </cell>
          <cell r="B105">
            <v>36.95364</v>
          </cell>
          <cell r="C105">
            <v>30.13514</v>
          </cell>
          <cell r="D105">
            <v>-6.8185099999999998</v>
          </cell>
          <cell r="E105">
            <v>2.6089999999999999E-2</v>
          </cell>
          <cell r="F105">
            <v>-0.17788999999999999</v>
          </cell>
        </row>
        <row r="106">
          <cell r="A106" t="str">
            <v>Age 26-35</v>
          </cell>
          <cell r="B106">
            <v>26.75497</v>
          </cell>
          <cell r="C106">
            <v>30.67568</v>
          </cell>
          <cell r="D106">
            <v>3.9207100000000001</v>
          </cell>
          <cell r="E106">
            <v>7.8219999999999998E-2</v>
          </cell>
          <cell r="F106">
            <v>0.30665999999999999</v>
          </cell>
        </row>
        <row r="107">
          <cell r="A107" t="str">
            <v>Age 36-45</v>
          </cell>
          <cell r="B107">
            <v>30.46358</v>
          </cell>
          <cell r="C107">
            <v>25.81081</v>
          </cell>
          <cell r="D107">
            <v>-4.6527700000000003</v>
          </cell>
          <cell r="E107">
            <v>0.13371</v>
          </cell>
          <cell r="F107">
            <v>-0.62212000000000001</v>
          </cell>
        </row>
        <row r="108">
          <cell r="A108" t="str">
            <v>Age 46-55</v>
          </cell>
          <cell r="B108">
            <v>25.43046</v>
          </cell>
          <cell r="C108">
            <v>21.35135</v>
          </cell>
          <cell r="D108">
            <v>-4.07911</v>
          </cell>
          <cell r="E108">
            <v>9.2420000000000002E-2</v>
          </cell>
          <cell r="F108">
            <v>-0.37697999999999998</v>
          </cell>
        </row>
        <row r="109">
          <cell r="A109" t="str">
            <v>Age 56-65</v>
          </cell>
          <cell r="B109">
            <v>5.8278100000000004</v>
          </cell>
          <cell r="C109">
            <v>6.6216200000000001</v>
          </cell>
          <cell r="D109">
            <v>0.79381000000000002</v>
          </cell>
          <cell r="E109">
            <v>-0.13569999999999999</v>
          </cell>
          <cell r="F109">
            <v>-0.10772</v>
          </cell>
        </row>
        <row r="110">
          <cell r="A110" t="str">
            <v>Age 66+</v>
          </cell>
          <cell r="B110">
            <v>0.52980000000000005</v>
          </cell>
          <cell r="C110">
            <v>0.27027000000000001</v>
          </cell>
          <cell r="D110">
            <v>-0.25952999999999998</v>
          </cell>
          <cell r="E110">
            <v>-1.42384</v>
          </cell>
          <cell r="F110">
            <v>0.36953000000000003</v>
          </cell>
        </row>
        <row r="111">
          <cell r="A111" t="str">
            <v>Hispanic</v>
          </cell>
          <cell r="B111">
            <v>3.0544500000000001</v>
          </cell>
          <cell r="C111">
            <v>2.73224</v>
          </cell>
          <cell r="D111">
            <v>-0.32221</v>
          </cell>
          <cell r="E111">
            <v>1.6899999999999998E-2</v>
          </cell>
          <cell r="F111">
            <v>-5.45E-3</v>
          </cell>
        </row>
        <row r="112">
          <cell r="A112" t="str">
            <v>Asian</v>
          </cell>
          <cell r="B112">
            <v>0.39840999999999999</v>
          </cell>
          <cell r="C112">
            <v>0.40983999999999998</v>
          </cell>
          <cell r="D112">
            <v>1.1429999999999999E-2</v>
          </cell>
          <cell r="E112">
            <v>-7.43E-3</v>
          </cell>
          <cell r="F112">
            <v>-8.0000000000000007E-5</v>
          </cell>
        </row>
        <row r="113">
          <cell r="A113" t="str">
            <v>African American</v>
          </cell>
          <cell r="B113">
            <v>17.795480000000001</v>
          </cell>
          <cell r="C113">
            <v>17.75956</v>
          </cell>
          <cell r="D113">
            <v>-3.5920000000000001E-2</v>
          </cell>
          <cell r="E113">
            <v>-8.8179999999999994E-2</v>
          </cell>
          <cell r="F113">
            <v>3.1700000000000001E-3</v>
          </cell>
        </row>
        <row r="114">
          <cell r="A114" t="str">
            <v>Native Hawaiian or Pacific Islander</v>
          </cell>
          <cell r="B114">
            <v>0.1328</v>
          </cell>
          <cell r="C114">
            <v>0.27322000000000002</v>
          </cell>
          <cell r="D114">
            <v>0.14041999999999999</v>
          </cell>
          <cell r="E114">
            <v>-0.1169</v>
          </cell>
          <cell r="F114">
            <v>-1.6420000000000001E-2</v>
          </cell>
        </row>
        <row r="115">
          <cell r="A115" t="str">
            <v>American Indian or Alaska Native</v>
          </cell>
          <cell r="B115">
            <v>0.92961000000000005</v>
          </cell>
          <cell r="C115">
            <v>0.54644999999999999</v>
          </cell>
          <cell r="D115">
            <v>-0.38317000000000001</v>
          </cell>
          <cell r="E115">
            <v>-0.35177999999999998</v>
          </cell>
          <cell r="F115">
            <v>0.13478999999999999</v>
          </cell>
        </row>
        <row r="116">
          <cell r="A116" t="str">
            <v>Multiple Races</v>
          </cell>
          <cell r="B116">
            <v>0.2656</v>
          </cell>
          <cell r="C116">
            <v>1.77596</v>
          </cell>
          <cell r="D116">
            <v>1.5103500000000001</v>
          </cell>
          <cell r="E116">
            <v>-0.25963999999999998</v>
          </cell>
          <cell r="F116">
            <v>-0.39215</v>
          </cell>
        </row>
        <row r="117">
          <cell r="A117" t="str">
            <v>Highschool Dropout</v>
          </cell>
          <cell r="B117">
            <v>4.1059599999999996</v>
          </cell>
          <cell r="C117">
            <v>7.8378399999999999</v>
          </cell>
          <cell r="D117">
            <v>3.7318799999999999</v>
          </cell>
          <cell r="E117">
            <v>-0.10075000000000001</v>
          </cell>
          <cell r="F117">
            <v>-0.37597999999999998</v>
          </cell>
        </row>
        <row r="118">
          <cell r="A118" t="str">
            <v>AA or PS</v>
          </cell>
          <cell r="B118">
            <v>3.4437099999999998</v>
          </cell>
          <cell r="C118">
            <v>2.5675699999999999</v>
          </cell>
          <cell r="D118">
            <v>-0.87614000000000003</v>
          </cell>
          <cell r="E118">
            <v>-0.11036</v>
          </cell>
          <cell r="F118">
            <v>9.6689999999999998E-2</v>
          </cell>
        </row>
        <row r="119">
          <cell r="A119" t="str">
            <v>BA or MA+</v>
          </cell>
          <cell r="B119">
            <v>3.1788099999999999</v>
          </cell>
          <cell r="C119">
            <v>2.5675699999999999</v>
          </cell>
          <cell r="D119">
            <v>-0.61124000000000001</v>
          </cell>
          <cell r="E119">
            <v>-2.6159999999999999E-2</v>
          </cell>
          <cell r="F119">
            <v>1.5990000000000001E-2</v>
          </cell>
        </row>
        <row r="120">
          <cell r="A120" t="str">
            <v>Disabled</v>
          </cell>
          <cell r="B120">
            <v>1.5893999999999999</v>
          </cell>
          <cell r="C120">
            <v>0.94723000000000002</v>
          </cell>
          <cell r="D120">
            <v>-0.64217999999999997</v>
          </cell>
          <cell r="E120">
            <v>-0.10753</v>
          </cell>
          <cell r="F120">
            <v>6.905E-2</v>
          </cell>
        </row>
        <row r="121">
          <cell r="A121" t="str">
            <v>Veterans</v>
          </cell>
          <cell r="B121">
            <v>8.3443699999999996</v>
          </cell>
          <cell r="C121">
            <v>8.6486499999999999</v>
          </cell>
          <cell r="D121">
            <v>0.30427999999999999</v>
          </cell>
          <cell r="E121">
            <v>1.7170000000000001E-2</v>
          </cell>
          <cell r="F121">
            <v>5.2199999999999998E-3</v>
          </cell>
        </row>
        <row r="122">
          <cell r="A122" t="str">
            <v>Wage Before Participation</v>
          </cell>
          <cell r="B122">
            <v>41.589399999999998</v>
          </cell>
          <cell r="C122">
            <v>35.74879</v>
          </cell>
          <cell r="D122">
            <v>-5.8406099999999999</v>
          </cell>
          <cell r="E122">
            <v>5.3370000000000001E-2</v>
          </cell>
          <cell r="F122">
            <v>-0.31173000000000001</v>
          </cell>
        </row>
        <row r="123">
          <cell r="A123" t="str">
            <v>Coenrolled in WP</v>
          </cell>
          <cell r="B123">
            <v>31.258279999999999</v>
          </cell>
          <cell r="C123">
            <v>27.2973</v>
          </cell>
          <cell r="D123">
            <v>-3.9609800000000002</v>
          </cell>
          <cell r="E123">
            <v>-4.7399999999999998E-2</v>
          </cell>
          <cell r="F123">
            <v>0.18773000000000001</v>
          </cell>
        </row>
        <row r="124">
          <cell r="A124" t="str">
            <v>Limited English</v>
          </cell>
          <cell r="B124">
            <v>0.52980000000000005</v>
          </cell>
          <cell r="C124">
            <v>0.27027000000000001</v>
          </cell>
          <cell r="D124">
            <v>-0.25952999999999998</v>
          </cell>
          <cell r="E124">
            <v>-1.4420000000000001E-2</v>
          </cell>
          <cell r="F124">
            <v>3.7399999999999998E-3</v>
          </cell>
        </row>
        <row r="125">
          <cell r="A125" t="str">
            <v>Single Parent</v>
          </cell>
          <cell r="B125">
            <v>17.218540000000001</v>
          </cell>
          <cell r="C125">
            <v>17.02703</v>
          </cell>
          <cell r="D125">
            <v>-0.19152</v>
          </cell>
          <cell r="E125">
            <v>1.1950000000000001E-2</v>
          </cell>
          <cell r="F125">
            <v>-2.2899999999999999E-3</v>
          </cell>
        </row>
        <row r="126">
          <cell r="A126" t="str">
            <v>UI Claimant</v>
          </cell>
          <cell r="B126">
            <v>80.794700000000006</v>
          </cell>
          <cell r="C126">
            <v>64.459460000000007</v>
          </cell>
          <cell r="D126">
            <v>-16.335239999999999</v>
          </cell>
          <cell r="E126">
            <v>6.4070000000000002E-2</v>
          </cell>
          <cell r="F126">
            <v>-1.0466</v>
          </cell>
        </row>
        <row r="127">
          <cell r="A127" t="str">
            <v>Unemployment Rate</v>
          </cell>
          <cell r="B127">
            <v>7.9749999999999996</v>
          </cell>
          <cell r="C127">
            <v>7.2750000000000004</v>
          </cell>
          <cell r="D127">
            <v>-0.7</v>
          </cell>
          <cell r="E127">
            <v>-0.95553999999999994</v>
          </cell>
          <cell r="F127">
            <v>0.66888000000000003</v>
          </cell>
        </row>
        <row r="129">
          <cell r="A129" t="str">
            <v xml:space="preserve">California          </v>
          </cell>
        </row>
        <row r="130">
          <cell r="A130" t="str">
            <v>Measure</v>
          </cell>
          <cell r="B130" t="str">
            <v>Entered_Employment_Rate</v>
          </cell>
          <cell r="C130" t="str">
            <v>Year</v>
          </cell>
        </row>
        <row r="131">
          <cell r="A131" t="str">
            <v>State Fips Code</v>
          </cell>
          <cell r="B131">
            <v>6</v>
          </cell>
          <cell r="C131">
            <v>2011</v>
          </cell>
        </row>
        <row r="132">
          <cell r="A132" t="str">
            <v>Actual Outcome</v>
          </cell>
          <cell r="B132">
            <v>62.6</v>
          </cell>
          <cell r="C132">
            <v>2011</v>
          </cell>
        </row>
        <row r="133">
          <cell r="A133" t="str">
            <v>Total Adjustment</v>
          </cell>
          <cell r="B133">
            <v>1.4</v>
          </cell>
          <cell r="C133">
            <v>2013</v>
          </cell>
        </row>
        <row r="134">
          <cell r="A134" t="str">
            <v>Target</v>
          </cell>
          <cell r="B134">
            <v>64</v>
          </cell>
          <cell r="C134">
            <v>2013</v>
          </cell>
        </row>
        <row r="136">
          <cell r="A136" t="str">
            <v>Variables</v>
          </cell>
          <cell r="B136" t="str">
            <v>Base_Year</v>
          </cell>
          <cell r="C136" t="str">
            <v>Current_Values</v>
          </cell>
          <cell r="D136" t="str">
            <v>Difference</v>
          </cell>
          <cell r="E136" t="str">
            <v>Weights</v>
          </cell>
          <cell r="F136" t="str">
            <v>Effect_Per_Factor</v>
          </cell>
        </row>
        <row r="137">
          <cell r="A137" t="str">
            <v>Female</v>
          </cell>
          <cell r="B137">
            <v>46.535589999999999</v>
          </cell>
          <cell r="C137">
            <v>48.023310000000002</v>
          </cell>
          <cell r="D137">
            <v>1.4877199999999999</v>
          </cell>
          <cell r="E137">
            <v>2.6089999999999999E-2</v>
          </cell>
          <cell r="F137">
            <v>3.8809999999999997E-2</v>
          </cell>
        </row>
        <row r="138">
          <cell r="A138" t="str">
            <v>Age 26-35</v>
          </cell>
          <cell r="B138">
            <v>20.513780000000001</v>
          </cell>
          <cell r="C138">
            <v>19.60162</v>
          </cell>
          <cell r="D138">
            <v>-0.91215999999999997</v>
          </cell>
          <cell r="E138">
            <v>7.8219999999999998E-2</v>
          </cell>
          <cell r="F138">
            <v>-7.1340000000000001E-2</v>
          </cell>
        </row>
        <row r="139">
          <cell r="A139" t="str">
            <v>Age 36-45</v>
          </cell>
          <cell r="B139">
            <v>24.841159999999999</v>
          </cell>
          <cell r="C139">
            <v>25.277259999999998</v>
          </cell>
          <cell r="D139">
            <v>0.43609999999999999</v>
          </cell>
          <cell r="E139">
            <v>0.13371</v>
          </cell>
          <cell r="F139">
            <v>5.8310000000000001E-2</v>
          </cell>
        </row>
        <row r="140">
          <cell r="A140" t="str">
            <v>Age 46-55</v>
          </cell>
          <cell r="B140">
            <v>30.236630000000002</v>
          </cell>
          <cell r="C140">
            <v>31.392160000000001</v>
          </cell>
          <cell r="D140">
            <v>1.1555299999999999</v>
          </cell>
          <cell r="E140">
            <v>9.2420000000000002E-2</v>
          </cell>
          <cell r="F140">
            <v>0.10679</v>
          </cell>
        </row>
        <row r="141">
          <cell r="A141" t="str">
            <v>Age 56-65</v>
          </cell>
          <cell r="B141">
            <v>14.24283</v>
          </cell>
          <cell r="C141">
            <v>15.48297</v>
          </cell>
          <cell r="D141">
            <v>1.24014</v>
          </cell>
          <cell r="E141">
            <v>-0.13569999999999999</v>
          </cell>
          <cell r="F141">
            <v>-0.16828000000000001</v>
          </cell>
        </row>
        <row r="142">
          <cell r="A142" t="str">
            <v>Age 66+</v>
          </cell>
          <cell r="B142">
            <v>1.42578</v>
          </cell>
          <cell r="C142">
            <v>1.31779</v>
          </cell>
          <cell r="D142">
            <v>-0.10799</v>
          </cell>
          <cell r="E142">
            <v>-1.42384</v>
          </cell>
          <cell r="F142">
            <v>0.15376000000000001</v>
          </cell>
        </row>
        <row r="143">
          <cell r="A143" t="str">
            <v>Hispanic</v>
          </cell>
          <cell r="B143">
            <v>36.647660000000002</v>
          </cell>
          <cell r="C143">
            <v>34.836689999999997</v>
          </cell>
          <cell r="D143">
            <v>-1.81097</v>
          </cell>
          <cell r="E143">
            <v>1.6899999999999998E-2</v>
          </cell>
          <cell r="F143">
            <v>-3.0609999999999998E-2</v>
          </cell>
        </row>
        <row r="144">
          <cell r="A144" t="str">
            <v>Asian</v>
          </cell>
          <cell r="B144">
            <v>10.42323</v>
          </cell>
          <cell r="C144">
            <v>13.0518</v>
          </cell>
          <cell r="D144">
            <v>2.6285699999999999</v>
          </cell>
          <cell r="E144">
            <v>-7.43E-3</v>
          </cell>
          <cell r="F144">
            <v>-1.9539999999999998E-2</v>
          </cell>
        </row>
        <row r="145">
          <cell r="A145" t="str">
            <v>African American</v>
          </cell>
          <cell r="B145">
            <v>11.836510000000001</v>
          </cell>
          <cell r="C145">
            <v>12.025399999999999</v>
          </cell>
          <cell r="D145">
            <v>0.18889</v>
          </cell>
          <cell r="E145">
            <v>-8.8179999999999994E-2</v>
          </cell>
          <cell r="F145">
            <v>-1.6660000000000001E-2</v>
          </cell>
        </row>
        <row r="146">
          <cell r="A146" t="str">
            <v>Native Hawaiian or Pacific Islander</v>
          </cell>
          <cell r="B146">
            <v>0.38771</v>
          </cell>
          <cell r="C146">
            <v>0.40011999999999998</v>
          </cell>
          <cell r="D146">
            <v>1.2409999999999999E-2</v>
          </cell>
          <cell r="E146">
            <v>-0.1169</v>
          </cell>
          <cell r="F146">
            <v>-1.4499999999999999E-3</v>
          </cell>
        </row>
        <row r="147">
          <cell r="A147" t="str">
            <v>American Indian or Alaska Native</v>
          </cell>
          <cell r="B147">
            <v>0.78042999999999996</v>
          </cell>
          <cell r="C147">
            <v>0.66542000000000001</v>
          </cell>
          <cell r="D147">
            <v>-0.11501</v>
          </cell>
          <cell r="E147">
            <v>-0.35177999999999998</v>
          </cell>
          <cell r="F147">
            <v>4.0460000000000003E-2</v>
          </cell>
        </row>
        <row r="148">
          <cell r="A148" t="str">
            <v>Multiple Races</v>
          </cell>
          <cell r="B148">
            <v>1.9635800000000001</v>
          </cell>
          <cell r="C148">
            <v>2.2919999999999998</v>
          </cell>
          <cell r="D148">
            <v>0.32841999999999999</v>
          </cell>
          <cell r="E148">
            <v>-0.25963999999999998</v>
          </cell>
          <cell r="F148">
            <v>-8.5269999999999999E-2</v>
          </cell>
        </row>
        <row r="149">
          <cell r="A149" t="str">
            <v>Highschool Dropout</v>
          </cell>
          <cell r="B149">
            <v>11.503769999999999</v>
          </cell>
          <cell r="C149">
            <v>9.4725999999999999</v>
          </cell>
          <cell r="D149">
            <v>-2.0311699999999999</v>
          </cell>
          <cell r="E149">
            <v>-0.10075000000000001</v>
          </cell>
          <cell r="F149">
            <v>0.20463999999999999</v>
          </cell>
        </row>
        <row r="150">
          <cell r="A150" t="str">
            <v>AA or PS</v>
          </cell>
          <cell r="B150">
            <v>8.9300000000000004E-3</v>
          </cell>
          <cell r="C150">
            <v>0</v>
          </cell>
          <cell r="D150">
            <v>-8.9300000000000004E-3</v>
          </cell>
          <cell r="E150">
            <v>-0.11036</v>
          </cell>
          <cell r="F150">
            <v>9.8999999999999999E-4</v>
          </cell>
        </row>
        <row r="151">
          <cell r="A151" t="str">
            <v>BA or MA+</v>
          </cell>
          <cell r="B151">
            <v>18.312539999999998</v>
          </cell>
          <cell r="C151">
            <v>20.411709999999999</v>
          </cell>
          <cell r="D151">
            <v>2.09917</v>
          </cell>
          <cell r="E151">
            <v>-2.6159999999999999E-2</v>
          </cell>
          <cell r="F151">
            <v>-5.491E-2</v>
          </cell>
        </row>
        <row r="152">
          <cell r="A152" t="str">
            <v>Disabled</v>
          </cell>
          <cell r="B152">
            <v>2.9216099999999998</v>
          </cell>
          <cell r="C152">
            <v>3.0661499999999999</v>
          </cell>
          <cell r="D152">
            <v>0.14454</v>
          </cell>
          <cell r="E152">
            <v>-0.10753</v>
          </cell>
          <cell r="F152">
            <v>-1.554E-2</v>
          </cell>
        </row>
        <row r="153">
          <cell r="A153" t="str">
            <v>Veterans</v>
          </cell>
          <cell r="B153">
            <v>7.6091899999999999</v>
          </cell>
          <cell r="C153">
            <v>8.4069099999999999</v>
          </cell>
          <cell r="D153">
            <v>0.79771999999999998</v>
          </cell>
          <cell r="E153">
            <v>1.7170000000000001E-2</v>
          </cell>
          <cell r="F153">
            <v>1.3690000000000001E-2</v>
          </cell>
        </row>
        <row r="154">
          <cell r="A154" t="str">
            <v>Wage Before Participation</v>
          </cell>
          <cell r="B154">
            <v>39.346640000000001</v>
          </cell>
          <cell r="C154">
            <v>30.303540000000002</v>
          </cell>
          <cell r="D154">
            <v>-9.0431000000000008</v>
          </cell>
          <cell r="E154">
            <v>5.3370000000000001E-2</v>
          </cell>
          <cell r="F154">
            <v>-0.48265999999999998</v>
          </cell>
        </row>
        <row r="155">
          <cell r="A155" t="str">
            <v>Coenrolled in WP</v>
          </cell>
          <cell r="B155">
            <v>100</v>
          </cell>
          <cell r="C155">
            <v>100</v>
          </cell>
          <cell r="D155">
            <v>0</v>
          </cell>
          <cell r="E155">
            <v>-4.7399999999999998E-2</v>
          </cell>
          <cell r="F155">
            <v>0</v>
          </cell>
        </row>
        <row r="156">
          <cell r="A156" t="str">
            <v>Limited English</v>
          </cell>
          <cell r="B156">
            <v>5.9364699999999999</v>
          </cell>
          <cell r="C156">
            <v>5.3120399999999997</v>
          </cell>
          <cell r="D156">
            <v>-0.62443000000000004</v>
          </cell>
          <cell r="E156">
            <v>-1.4420000000000001E-2</v>
          </cell>
          <cell r="F156">
            <v>8.9999999999999993E-3</v>
          </cell>
        </row>
        <row r="157">
          <cell r="A157" t="str">
            <v>Single Parent</v>
          </cell>
          <cell r="B157">
            <v>14.54941</v>
          </cell>
          <cell r="C157">
            <v>15.0182</v>
          </cell>
          <cell r="D157">
            <v>0.46878999999999998</v>
          </cell>
          <cell r="E157">
            <v>1.1950000000000001E-2</v>
          </cell>
          <cell r="F157">
            <v>5.5999999999999999E-3</v>
          </cell>
        </row>
        <row r="158">
          <cell r="A158" t="str">
            <v>UI Claimant</v>
          </cell>
          <cell r="B158">
            <v>86.060910000000007</v>
          </cell>
          <cell r="C158">
            <v>88.463419999999999</v>
          </cell>
          <cell r="D158">
            <v>2.4025099999999999</v>
          </cell>
          <cell r="E158">
            <v>6.4070000000000002E-2</v>
          </cell>
          <cell r="F158">
            <v>0.15393000000000001</v>
          </cell>
        </row>
        <row r="159">
          <cell r="A159" t="str">
            <v>Unemployment Rate</v>
          </cell>
          <cell r="B159">
            <v>12.033300000000001</v>
          </cell>
          <cell r="C159">
            <v>10.3833</v>
          </cell>
          <cell r="D159">
            <v>-1.65</v>
          </cell>
          <cell r="E159">
            <v>-0.95553999999999994</v>
          </cell>
          <cell r="F159">
            <v>1.57663</v>
          </cell>
        </row>
        <row r="161">
          <cell r="A161" t="str">
            <v xml:space="preserve">Colorado            </v>
          </cell>
        </row>
        <row r="162">
          <cell r="A162" t="str">
            <v>Measure</v>
          </cell>
          <cell r="B162" t="str">
            <v>Entered_Employment_Rate</v>
          </cell>
          <cell r="C162" t="str">
            <v>Year</v>
          </cell>
        </row>
        <row r="163">
          <cell r="A163" t="str">
            <v>State Fips Code</v>
          </cell>
          <cell r="B163">
            <v>8</v>
          </cell>
          <cell r="C163">
            <v>2011</v>
          </cell>
        </row>
        <row r="164">
          <cell r="A164" t="str">
            <v>Actual Outcome</v>
          </cell>
          <cell r="B164">
            <v>82.2</v>
          </cell>
          <cell r="C164">
            <v>2011</v>
          </cell>
        </row>
        <row r="165">
          <cell r="A165" t="str">
            <v>Total Adjustment</v>
          </cell>
          <cell r="B165">
            <v>0.1</v>
          </cell>
          <cell r="C165">
            <v>2013</v>
          </cell>
        </row>
        <row r="166">
          <cell r="A166" t="str">
            <v>Target</v>
          </cell>
          <cell r="B166">
            <v>82.3</v>
          </cell>
          <cell r="C166">
            <v>2013</v>
          </cell>
        </row>
        <row r="168">
          <cell r="A168" t="str">
            <v>Variables</v>
          </cell>
          <cell r="B168" t="str">
            <v>Base_Year</v>
          </cell>
          <cell r="C168" t="str">
            <v>Current_Values</v>
          </cell>
          <cell r="D168" t="str">
            <v>Difference</v>
          </cell>
          <cell r="E168" t="str">
            <v>Weights</v>
          </cell>
          <cell r="F168" t="str">
            <v>Effect_Per_Factor</v>
          </cell>
        </row>
        <row r="169">
          <cell r="A169" t="str">
            <v>Female</v>
          </cell>
          <cell r="B169">
            <v>47.258490000000002</v>
          </cell>
          <cell r="C169">
            <v>50.817999999999998</v>
          </cell>
          <cell r="D169">
            <v>3.55951</v>
          </cell>
          <cell r="E169">
            <v>2.6089999999999999E-2</v>
          </cell>
          <cell r="F169">
            <v>9.2859999999999998E-2</v>
          </cell>
        </row>
        <row r="170">
          <cell r="A170" t="str">
            <v>Age 26-35</v>
          </cell>
          <cell r="B170">
            <v>15.31767</v>
          </cell>
          <cell r="C170">
            <v>12.78119</v>
          </cell>
          <cell r="D170">
            <v>-2.5364800000000001</v>
          </cell>
          <cell r="E170">
            <v>7.8219999999999998E-2</v>
          </cell>
          <cell r="F170">
            <v>-0.19839000000000001</v>
          </cell>
        </row>
        <row r="171">
          <cell r="A171" t="str">
            <v>Age 36-45</v>
          </cell>
          <cell r="B171">
            <v>26.022629999999999</v>
          </cell>
          <cell r="C171">
            <v>26.380369999999999</v>
          </cell>
          <cell r="D171">
            <v>0.35774</v>
          </cell>
          <cell r="E171">
            <v>0.13371</v>
          </cell>
          <cell r="F171">
            <v>4.7829999999999998E-2</v>
          </cell>
        </row>
        <row r="172">
          <cell r="A172" t="str">
            <v>Age 46-55</v>
          </cell>
          <cell r="B172">
            <v>37.684939999999997</v>
          </cell>
          <cell r="C172">
            <v>38.343559999999997</v>
          </cell>
          <cell r="D172">
            <v>0.65861000000000003</v>
          </cell>
          <cell r="E172">
            <v>9.2420000000000002E-2</v>
          </cell>
          <cell r="F172">
            <v>6.087E-2</v>
          </cell>
        </row>
        <row r="173">
          <cell r="A173" t="str">
            <v>Age 56-65</v>
          </cell>
          <cell r="B173">
            <v>17.232379999999999</v>
          </cell>
          <cell r="C173">
            <v>18.200410000000002</v>
          </cell>
          <cell r="D173">
            <v>0.96802999999999995</v>
          </cell>
          <cell r="E173">
            <v>-0.13569999999999999</v>
          </cell>
          <cell r="F173">
            <v>-0.13136</v>
          </cell>
        </row>
        <row r="174">
          <cell r="A174" t="str">
            <v>Age 66+</v>
          </cell>
          <cell r="B174">
            <v>0.52219000000000004</v>
          </cell>
          <cell r="C174">
            <v>0.92025000000000001</v>
          </cell>
          <cell r="D174">
            <v>0.39805000000000001</v>
          </cell>
          <cell r="E174">
            <v>-1.42384</v>
          </cell>
          <cell r="F174">
            <v>-0.56676000000000004</v>
          </cell>
        </row>
        <row r="175">
          <cell r="A175" t="str">
            <v>Hispanic</v>
          </cell>
          <cell r="B175">
            <v>17.00263</v>
          </cell>
          <cell r="C175">
            <v>18.304030000000001</v>
          </cell>
          <cell r="D175">
            <v>1.3013999999999999</v>
          </cell>
          <cell r="E175">
            <v>1.6899999999999998E-2</v>
          </cell>
          <cell r="F175">
            <v>2.1999999999999999E-2</v>
          </cell>
        </row>
        <row r="176">
          <cell r="A176" t="str">
            <v>Asian</v>
          </cell>
          <cell r="B176">
            <v>2.1034199999999998</v>
          </cell>
          <cell r="C176">
            <v>2.5853199999999998</v>
          </cell>
          <cell r="D176">
            <v>0.4819</v>
          </cell>
          <cell r="E176">
            <v>-7.43E-3</v>
          </cell>
          <cell r="F176">
            <v>-3.5799999999999998E-3</v>
          </cell>
        </row>
        <row r="177">
          <cell r="A177" t="str">
            <v>African American</v>
          </cell>
          <cell r="B177">
            <v>4.9956199999999997</v>
          </cell>
          <cell r="C177">
            <v>6.7218200000000001</v>
          </cell>
          <cell r="D177">
            <v>1.7262</v>
          </cell>
          <cell r="E177">
            <v>-8.8179999999999994E-2</v>
          </cell>
          <cell r="F177">
            <v>-0.15221000000000001</v>
          </cell>
        </row>
        <row r="178">
          <cell r="A178" t="str">
            <v>Native Hawaiian or Pacific Islander</v>
          </cell>
          <cell r="B178">
            <v>0.70113999999999999</v>
          </cell>
          <cell r="C178">
            <v>0.10341</v>
          </cell>
          <cell r="D178">
            <v>-0.59772999999999998</v>
          </cell>
          <cell r="E178">
            <v>-0.1169</v>
          </cell>
          <cell r="F178">
            <v>6.9879999999999998E-2</v>
          </cell>
        </row>
        <row r="179">
          <cell r="A179" t="str">
            <v>American Indian or Alaska Native</v>
          </cell>
          <cell r="B179">
            <v>0.52585000000000004</v>
          </cell>
          <cell r="C179">
            <v>0.51705999999999996</v>
          </cell>
          <cell r="D179">
            <v>-8.7899999999999992E-3</v>
          </cell>
          <cell r="E179">
            <v>-0.35177999999999998</v>
          </cell>
          <cell r="F179">
            <v>3.0899999999999999E-3</v>
          </cell>
        </row>
        <row r="180">
          <cell r="A180" t="str">
            <v>Multiple Races</v>
          </cell>
          <cell r="B180">
            <v>1.22699</v>
          </cell>
          <cell r="C180">
            <v>1.6546000000000001</v>
          </cell>
          <cell r="D180">
            <v>0.42760999999999999</v>
          </cell>
          <cell r="E180">
            <v>-0.25963999999999998</v>
          </cell>
          <cell r="F180">
            <v>-0.11101999999999999</v>
          </cell>
        </row>
        <row r="181">
          <cell r="A181" t="str">
            <v>Highschool Dropout</v>
          </cell>
          <cell r="B181">
            <v>2.91262</v>
          </cell>
          <cell r="C181">
            <v>3.1847099999999999</v>
          </cell>
          <cell r="D181">
            <v>0.27209</v>
          </cell>
          <cell r="E181">
            <v>-0.10075000000000001</v>
          </cell>
          <cell r="F181">
            <v>-2.741E-2</v>
          </cell>
        </row>
        <row r="182">
          <cell r="A182" t="str">
            <v>AA or PS</v>
          </cell>
          <cell r="B182">
            <v>8.8260000000000005E-2</v>
          </cell>
          <cell r="C182">
            <v>0</v>
          </cell>
          <cell r="D182">
            <v>-8.8260000000000005E-2</v>
          </cell>
          <cell r="E182">
            <v>-0.11036</v>
          </cell>
          <cell r="F182">
            <v>9.7400000000000004E-3</v>
          </cell>
        </row>
        <row r="183">
          <cell r="A183" t="str">
            <v>BA or MA+</v>
          </cell>
          <cell r="B183">
            <v>37.246250000000003</v>
          </cell>
          <cell r="C183">
            <v>35.244160000000001</v>
          </cell>
          <cell r="D183">
            <v>-2.0020899999999999</v>
          </cell>
          <cell r="E183">
            <v>-2.6159999999999999E-2</v>
          </cell>
          <cell r="F183">
            <v>5.237E-2</v>
          </cell>
        </row>
        <row r="184">
          <cell r="A184" t="str">
            <v>Disabled</v>
          </cell>
          <cell r="B184">
            <v>4.9608400000000001</v>
          </cell>
          <cell r="C184">
            <v>3.5787300000000002</v>
          </cell>
          <cell r="D184">
            <v>-1.3821000000000001</v>
          </cell>
          <cell r="E184">
            <v>-0.10753</v>
          </cell>
          <cell r="F184">
            <v>0.14862</v>
          </cell>
        </row>
        <row r="185">
          <cell r="A185" t="str">
            <v>Veterans</v>
          </cell>
          <cell r="B185">
            <v>12.88077</v>
          </cell>
          <cell r="C185">
            <v>11.860939999999999</v>
          </cell>
          <cell r="D185">
            <v>-1.01983</v>
          </cell>
          <cell r="E185">
            <v>1.7170000000000001E-2</v>
          </cell>
          <cell r="F185">
            <v>-1.7510000000000001E-2</v>
          </cell>
        </row>
        <row r="186">
          <cell r="A186" t="str">
            <v>Wage Before Participation</v>
          </cell>
          <cell r="B186">
            <v>48.738030000000002</v>
          </cell>
          <cell r="C186">
            <v>48.127600000000001</v>
          </cell>
          <cell r="D186">
            <v>-0.61043000000000003</v>
          </cell>
          <cell r="E186">
            <v>5.3370000000000001E-2</v>
          </cell>
          <cell r="F186">
            <v>-3.2579999999999998E-2</v>
          </cell>
        </row>
        <row r="187">
          <cell r="A187" t="str">
            <v>Coenrolled in WP</v>
          </cell>
          <cell r="B187">
            <v>91.122720000000001</v>
          </cell>
          <cell r="C187">
            <v>90.184049999999999</v>
          </cell>
          <cell r="D187">
            <v>-0.93867</v>
          </cell>
          <cell r="E187">
            <v>-4.7399999999999998E-2</v>
          </cell>
          <cell r="F187">
            <v>4.4490000000000002E-2</v>
          </cell>
        </row>
        <row r="188">
          <cell r="A188" t="str">
            <v>Limited English</v>
          </cell>
          <cell r="B188">
            <v>1.32392</v>
          </cell>
          <cell r="C188">
            <v>1.0615699999999999</v>
          </cell>
          <cell r="D188">
            <v>-0.26235000000000003</v>
          </cell>
          <cell r="E188">
            <v>-1.4420000000000001E-2</v>
          </cell>
          <cell r="F188">
            <v>3.7799999999999999E-3</v>
          </cell>
        </row>
        <row r="189">
          <cell r="A189" t="str">
            <v>Single Parent</v>
          </cell>
          <cell r="B189">
            <v>13.85702</v>
          </cell>
          <cell r="C189">
            <v>15.6051</v>
          </cell>
          <cell r="D189">
            <v>1.7480800000000001</v>
          </cell>
          <cell r="E189">
            <v>1.1950000000000001E-2</v>
          </cell>
          <cell r="F189">
            <v>2.0899999999999998E-2</v>
          </cell>
        </row>
        <row r="190">
          <cell r="A190" t="str">
            <v>UI Claimant</v>
          </cell>
          <cell r="B190">
            <v>92.409530000000004</v>
          </cell>
          <cell r="C190">
            <v>91.613590000000002</v>
          </cell>
          <cell r="D190">
            <v>-0.79593999999999998</v>
          </cell>
          <cell r="E190">
            <v>6.4070000000000002E-2</v>
          </cell>
          <cell r="F190">
            <v>-5.0999999999999997E-2</v>
          </cell>
        </row>
        <row r="191">
          <cell r="A191" t="str">
            <v>Unemployment Rate</v>
          </cell>
          <cell r="B191">
            <v>8.7332999999999998</v>
          </cell>
          <cell r="C191">
            <v>7.9082999999999997</v>
          </cell>
          <cell r="D191">
            <v>-0.82499999999999996</v>
          </cell>
          <cell r="E191">
            <v>-0.95553999999999994</v>
          </cell>
          <cell r="F191">
            <v>0.78832000000000002</v>
          </cell>
        </row>
        <row r="193">
          <cell r="A193" t="str">
            <v xml:space="preserve">Connecticut         </v>
          </cell>
        </row>
        <row r="194">
          <cell r="A194" t="str">
            <v>Measure</v>
          </cell>
          <cell r="B194" t="str">
            <v>Entered_Employment_Rate</v>
          </cell>
          <cell r="C194" t="str">
            <v>Year</v>
          </cell>
        </row>
        <row r="195">
          <cell r="A195" t="str">
            <v>State Fips Code</v>
          </cell>
          <cell r="B195">
            <v>9</v>
          </cell>
          <cell r="C195">
            <v>2011</v>
          </cell>
        </row>
        <row r="196">
          <cell r="A196" t="str">
            <v>Actual Outcome</v>
          </cell>
          <cell r="B196">
            <v>75.599999999999994</v>
          </cell>
          <cell r="C196">
            <v>2011</v>
          </cell>
        </row>
        <row r="197">
          <cell r="A197" t="str">
            <v>Total Adjustment</v>
          </cell>
          <cell r="B197">
            <v>-0.6</v>
          </cell>
          <cell r="C197">
            <v>2013</v>
          </cell>
        </row>
        <row r="198">
          <cell r="A198" t="str">
            <v>Target</v>
          </cell>
          <cell r="B198">
            <v>75</v>
          </cell>
          <cell r="C198">
            <v>2013</v>
          </cell>
        </row>
        <row r="200">
          <cell r="A200" t="str">
            <v>Variables</v>
          </cell>
          <cell r="B200" t="str">
            <v>Base_Year</v>
          </cell>
          <cell r="C200" t="str">
            <v>Current_Values</v>
          </cell>
          <cell r="D200" t="str">
            <v>Difference</v>
          </cell>
          <cell r="E200" t="str">
            <v>Weights</v>
          </cell>
          <cell r="F200" t="str">
            <v>Effect_Per_Factor</v>
          </cell>
        </row>
        <row r="201">
          <cell r="A201" t="str">
            <v>Female</v>
          </cell>
          <cell r="B201">
            <v>52.556820000000002</v>
          </cell>
          <cell r="C201">
            <v>55.297620000000002</v>
          </cell>
          <cell r="D201">
            <v>2.7408000000000001</v>
          </cell>
          <cell r="E201">
            <v>2.6089999999999999E-2</v>
          </cell>
          <cell r="F201">
            <v>7.1499999999999994E-2</v>
          </cell>
        </row>
        <row r="202">
          <cell r="A202" t="str">
            <v>Age 26-35</v>
          </cell>
          <cell r="B202">
            <v>13.7987</v>
          </cell>
          <cell r="C202">
            <v>17.5</v>
          </cell>
          <cell r="D202">
            <v>3.7012999999999998</v>
          </cell>
          <cell r="E202">
            <v>7.8219999999999998E-2</v>
          </cell>
          <cell r="F202">
            <v>0.28949999999999998</v>
          </cell>
        </row>
        <row r="203">
          <cell r="A203" t="str">
            <v>Age 36-45</v>
          </cell>
          <cell r="B203">
            <v>26.663959999999999</v>
          </cell>
          <cell r="C203">
            <v>23.988099999999999</v>
          </cell>
          <cell r="D203">
            <v>-2.6758700000000002</v>
          </cell>
          <cell r="E203">
            <v>0.13371</v>
          </cell>
          <cell r="F203">
            <v>-0.35779</v>
          </cell>
        </row>
        <row r="204">
          <cell r="A204" t="str">
            <v>Age 46-55</v>
          </cell>
          <cell r="B204">
            <v>38.433439999999997</v>
          </cell>
          <cell r="C204">
            <v>36.130949999999999</v>
          </cell>
          <cell r="D204">
            <v>-2.3024900000000001</v>
          </cell>
          <cell r="E204">
            <v>9.2420000000000002E-2</v>
          </cell>
          <cell r="F204">
            <v>-0.21279000000000001</v>
          </cell>
        </row>
        <row r="205">
          <cell r="A205" t="str">
            <v>Age 56-65</v>
          </cell>
          <cell r="B205">
            <v>14.691560000000001</v>
          </cell>
          <cell r="C205">
            <v>16.726189999999999</v>
          </cell>
          <cell r="D205">
            <v>2.0346299999999999</v>
          </cell>
          <cell r="E205">
            <v>-0.13569999999999999</v>
          </cell>
          <cell r="F205">
            <v>-0.27609</v>
          </cell>
        </row>
        <row r="206">
          <cell r="A206" t="str">
            <v>Age 66+</v>
          </cell>
          <cell r="B206">
            <v>0.77110000000000001</v>
          </cell>
          <cell r="C206">
            <v>0.83333000000000002</v>
          </cell>
          <cell r="D206">
            <v>6.2230000000000001E-2</v>
          </cell>
          <cell r="E206">
            <v>-1.42384</v>
          </cell>
          <cell r="F206">
            <v>-8.8599999999999998E-2</v>
          </cell>
        </row>
        <row r="207">
          <cell r="A207" t="str">
            <v>Hispanic</v>
          </cell>
          <cell r="B207">
            <v>11.78288</v>
          </cell>
          <cell r="C207">
            <v>12.52384</v>
          </cell>
          <cell r="D207">
            <v>0.74095999999999995</v>
          </cell>
          <cell r="E207">
            <v>1.6899999999999998E-2</v>
          </cell>
          <cell r="F207">
            <v>1.252E-2</v>
          </cell>
        </row>
        <row r="208">
          <cell r="A208" t="str">
            <v>Asian</v>
          </cell>
          <cell r="B208">
            <v>2.95675</v>
          </cell>
          <cell r="C208">
            <v>2.54291</v>
          </cell>
          <cell r="D208">
            <v>-0.41383999999999999</v>
          </cell>
          <cell r="E208">
            <v>-7.43E-3</v>
          </cell>
          <cell r="F208">
            <v>3.0799999999999998E-3</v>
          </cell>
        </row>
        <row r="209">
          <cell r="A209" t="str">
            <v>African American</v>
          </cell>
          <cell r="B209">
            <v>20.476610000000001</v>
          </cell>
          <cell r="C209">
            <v>19.834710000000001</v>
          </cell>
          <cell r="D209">
            <v>-0.64190000000000003</v>
          </cell>
          <cell r="E209">
            <v>-8.8179999999999994E-2</v>
          </cell>
          <cell r="F209">
            <v>5.6599999999999998E-2</v>
          </cell>
        </row>
        <row r="210">
          <cell r="A210" t="str">
            <v>Native Hawaiian or Pacific Islander</v>
          </cell>
          <cell r="B210">
            <v>4.4130000000000003E-2</v>
          </cell>
          <cell r="C210">
            <v>0.12715000000000001</v>
          </cell>
          <cell r="D210">
            <v>8.301E-2</v>
          </cell>
          <cell r="E210">
            <v>-0.1169</v>
          </cell>
          <cell r="F210">
            <v>-9.7000000000000003E-3</v>
          </cell>
        </row>
        <row r="211">
          <cell r="A211" t="str">
            <v>American Indian or Alaska Native</v>
          </cell>
          <cell r="B211">
            <v>0.17652000000000001</v>
          </cell>
          <cell r="C211">
            <v>0.44501000000000002</v>
          </cell>
          <cell r="D211">
            <v>0.26849000000000001</v>
          </cell>
          <cell r="E211">
            <v>-0.35177999999999998</v>
          </cell>
          <cell r="F211">
            <v>-9.4450000000000006E-2</v>
          </cell>
        </row>
        <row r="212">
          <cell r="A212" t="str">
            <v>Multiple Races</v>
          </cell>
          <cell r="B212">
            <v>0.30891000000000002</v>
          </cell>
          <cell r="C212">
            <v>1.0171600000000001</v>
          </cell>
          <cell r="D212">
            <v>0.70825000000000005</v>
          </cell>
          <cell r="E212">
            <v>-0.25963999999999998</v>
          </cell>
          <cell r="F212">
            <v>-0.18389</v>
          </cell>
        </row>
        <row r="213">
          <cell r="A213" t="str">
            <v>Highschool Dropout</v>
          </cell>
          <cell r="B213">
            <v>2.39472</v>
          </cell>
          <cell r="C213">
            <v>2.0113099999999999</v>
          </cell>
          <cell r="D213">
            <v>-0.38340000000000002</v>
          </cell>
          <cell r="E213">
            <v>-0.10075000000000001</v>
          </cell>
          <cell r="F213">
            <v>3.8629999999999998E-2</v>
          </cell>
        </row>
        <row r="214">
          <cell r="A214" t="str">
            <v>AA or PS</v>
          </cell>
          <cell r="B214">
            <v>13.377370000000001</v>
          </cell>
          <cell r="C214">
            <v>13.89063</v>
          </cell>
          <cell r="D214">
            <v>0.51326000000000005</v>
          </cell>
          <cell r="E214">
            <v>-0.11036</v>
          </cell>
          <cell r="F214">
            <v>-5.6640000000000003E-2</v>
          </cell>
        </row>
        <row r="215">
          <cell r="A215" t="str">
            <v>BA or MA+</v>
          </cell>
          <cell r="B215">
            <v>23.782</v>
          </cell>
          <cell r="C215">
            <v>22.43872</v>
          </cell>
          <cell r="D215">
            <v>-1.34328</v>
          </cell>
          <cell r="E215">
            <v>-2.6159999999999999E-2</v>
          </cell>
          <cell r="F215">
            <v>3.5139999999999998E-2</v>
          </cell>
        </row>
        <row r="216">
          <cell r="A216" t="str">
            <v>Disabled</v>
          </cell>
          <cell r="B216">
            <v>3.0020699999999998</v>
          </cell>
          <cell r="C216">
            <v>4.5702600000000002</v>
          </cell>
          <cell r="D216">
            <v>1.56819</v>
          </cell>
          <cell r="E216">
            <v>-0.10753</v>
          </cell>
          <cell r="F216">
            <v>-0.16863</v>
          </cell>
        </row>
        <row r="217">
          <cell r="A217" t="str">
            <v>Veterans</v>
          </cell>
          <cell r="B217">
            <v>7.5081199999999999</v>
          </cell>
          <cell r="C217">
            <v>5.7738100000000001</v>
          </cell>
          <cell r="D217">
            <v>-1.73431</v>
          </cell>
          <cell r="E217">
            <v>1.7170000000000001E-2</v>
          </cell>
          <cell r="F217">
            <v>-2.9770000000000001E-2</v>
          </cell>
        </row>
        <row r="218">
          <cell r="A218" t="str">
            <v>Wage Before Participation</v>
          </cell>
          <cell r="B218">
            <v>47.4026</v>
          </cell>
          <cell r="C218">
            <v>40.732599999999998</v>
          </cell>
          <cell r="D218">
            <v>-6.67</v>
          </cell>
          <cell r="E218">
            <v>5.3370000000000001E-2</v>
          </cell>
          <cell r="F218">
            <v>-0.35599999999999998</v>
          </cell>
        </row>
        <row r="219">
          <cell r="A219" t="str">
            <v>Coenrolled in WP</v>
          </cell>
          <cell r="B219">
            <v>95.048699999999997</v>
          </cell>
          <cell r="C219">
            <v>95.654759999999996</v>
          </cell>
          <cell r="D219">
            <v>0.60606000000000004</v>
          </cell>
          <cell r="E219">
            <v>-4.7399999999999998E-2</v>
          </cell>
          <cell r="F219">
            <v>-2.8719999999999999E-2</v>
          </cell>
        </row>
        <row r="220">
          <cell r="A220" t="str">
            <v>Limited English</v>
          </cell>
          <cell r="B220">
            <v>1.1560699999999999</v>
          </cell>
          <cell r="C220">
            <v>0.31426999999999999</v>
          </cell>
          <cell r="D220">
            <v>-0.84179999999999999</v>
          </cell>
          <cell r="E220">
            <v>-1.4420000000000001E-2</v>
          </cell>
          <cell r="F220">
            <v>1.213E-2</v>
          </cell>
        </row>
        <row r="221">
          <cell r="A221" t="str">
            <v>Single Parent</v>
          </cell>
          <cell r="B221">
            <v>11.43683</v>
          </cell>
          <cell r="C221">
            <v>15.084849999999999</v>
          </cell>
          <cell r="D221">
            <v>3.6480199999999998</v>
          </cell>
          <cell r="E221">
            <v>1.1950000000000001E-2</v>
          </cell>
          <cell r="F221">
            <v>4.3610000000000003E-2</v>
          </cell>
        </row>
        <row r="222">
          <cell r="A222" t="str">
            <v>UI Claimant</v>
          </cell>
          <cell r="B222">
            <v>97.192400000000006</v>
          </cell>
          <cell r="C222">
            <v>96.794470000000004</v>
          </cell>
          <cell r="D222">
            <v>-0.39793000000000001</v>
          </cell>
          <cell r="E222">
            <v>6.4070000000000002E-2</v>
          </cell>
          <cell r="F222">
            <v>-2.5499999999999998E-2</v>
          </cell>
        </row>
        <row r="223">
          <cell r="A223" t="str">
            <v>Unemployment Rate</v>
          </cell>
          <cell r="B223">
            <v>9.15</v>
          </cell>
          <cell r="C223">
            <v>8.35</v>
          </cell>
          <cell r="D223">
            <v>-0.8</v>
          </cell>
          <cell r="E223">
            <v>-0.95553999999999994</v>
          </cell>
          <cell r="F223">
            <v>0.76443000000000005</v>
          </cell>
        </row>
        <row r="225">
          <cell r="A225" t="str">
            <v xml:space="preserve">Delaware            </v>
          </cell>
        </row>
        <row r="226">
          <cell r="A226" t="str">
            <v>Measure</v>
          </cell>
          <cell r="B226" t="str">
            <v>Entered_Employment_Rate</v>
          </cell>
          <cell r="C226" t="str">
            <v>Year</v>
          </cell>
        </row>
        <row r="227">
          <cell r="A227" t="str">
            <v>State Fips Code</v>
          </cell>
          <cell r="B227">
            <v>10</v>
          </cell>
          <cell r="C227">
            <v>2011</v>
          </cell>
        </row>
        <row r="228">
          <cell r="A228" t="str">
            <v>Actual Outcome</v>
          </cell>
          <cell r="B228">
            <v>73.7</v>
          </cell>
          <cell r="C228">
            <v>2011</v>
          </cell>
        </row>
        <row r="229">
          <cell r="A229" t="str">
            <v>Total Adjustment</v>
          </cell>
          <cell r="B229">
            <v>2.2000000000000002</v>
          </cell>
          <cell r="C229">
            <v>2013</v>
          </cell>
        </row>
        <row r="230">
          <cell r="A230" t="str">
            <v>Target</v>
          </cell>
          <cell r="B230">
            <v>75.900000000000006</v>
          </cell>
          <cell r="C230">
            <v>2013</v>
          </cell>
        </row>
        <row r="232">
          <cell r="A232" t="str">
            <v>Variables</v>
          </cell>
          <cell r="B232" t="str">
            <v>Base_Year</v>
          </cell>
          <cell r="C232" t="str">
            <v>Current_Values</v>
          </cell>
          <cell r="D232" t="str">
            <v>Difference</v>
          </cell>
          <cell r="E232" t="str">
            <v>Weights</v>
          </cell>
          <cell r="F232" t="str">
            <v>Effect_Per_Factor</v>
          </cell>
        </row>
        <row r="233">
          <cell r="A233" t="str">
            <v>Female</v>
          </cell>
          <cell r="B233">
            <v>41.777189999999997</v>
          </cell>
          <cell r="C233">
            <v>51.49051</v>
          </cell>
          <cell r="D233">
            <v>9.7133299999999991</v>
          </cell>
          <cell r="E233">
            <v>2.6089999999999999E-2</v>
          </cell>
          <cell r="F233">
            <v>0.25341000000000002</v>
          </cell>
        </row>
        <row r="234">
          <cell r="A234" t="str">
            <v>Age 26-35</v>
          </cell>
          <cell r="B234">
            <v>12.997350000000001</v>
          </cell>
          <cell r="C234">
            <v>17.344169999999998</v>
          </cell>
          <cell r="D234">
            <v>4.3468299999999997</v>
          </cell>
          <cell r="E234">
            <v>7.8219999999999998E-2</v>
          </cell>
          <cell r="F234">
            <v>0.33999000000000001</v>
          </cell>
        </row>
        <row r="235">
          <cell r="A235" t="str">
            <v>Age 36-45</v>
          </cell>
          <cell r="B235">
            <v>25.33156</v>
          </cell>
          <cell r="C235">
            <v>28.726289999999999</v>
          </cell>
          <cell r="D235">
            <v>3.39472</v>
          </cell>
          <cell r="E235">
            <v>0.13371</v>
          </cell>
          <cell r="F235">
            <v>0.45390000000000003</v>
          </cell>
        </row>
        <row r="236">
          <cell r="A236" t="str">
            <v>Age 46-55</v>
          </cell>
          <cell r="B236">
            <v>39.655169999999998</v>
          </cell>
          <cell r="C236">
            <v>33.875340000000001</v>
          </cell>
          <cell r="D236">
            <v>-5.7798299999999996</v>
          </cell>
          <cell r="E236">
            <v>9.2420000000000002E-2</v>
          </cell>
          <cell r="F236">
            <v>-0.53415999999999997</v>
          </cell>
        </row>
        <row r="237">
          <cell r="A237" t="str">
            <v>Age 56-65</v>
          </cell>
          <cell r="B237">
            <v>17.506630000000001</v>
          </cell>
          <cell r="C237">
            <v>13.27913</v>
          </cell>
          <cell r="D237">
            <v>-4.2275</v>
          </cell>
          <cell r="E237">
            <v>-0.13569999999999999</v>
          </cell>
          <cell r="F237">
            <v>0.57364999999999999</v>
          </cell>
        </row>
        <row r="238">
          <cell r="A238" t="str">
            <v>Age 66+</v>
          </cell>
          <cell r="B238">
            <v>1.19363</v>
          </cell>
          <cell r="C238">
            <v>0.54200999999999999</v>
          </cell>
          <cell r="D238">
            <v>-0.65163000000000004</v>
          </cell>
          <cell r="E238">
            <v>-1.42384</v>
          </cell>
          <cell r="F238">
            <v>0.92781999999999998</v>
          </cell>
        </row>
        <row r="239">
          <cell r="A239" t="str">
            <v>Hispanic</v>
          </cell>
          <cell r="B239">
            <v>4.3184899999999997</v>
          </cell>
          <cell r="C239">
            <v>2.6162800000000002</v>
          </cell>
          <cell r="D239">
            <v>-1.70221</v>
          </cell>
          <cell r="E239">
            <v>1.6899999999999998E-2</v>
          </cell>
          <cell r="F239">
            <v>-2.877E-2</v>
          </cell>
        </row>
        <row r="240">
          <cell r="A240" t="str">
            <v>Asian</v>
          </cell>
          <cell r="B240">
            <v>1.2145699999999999</v>
          </cell>
          <cell r="C240">
            <v>0.29070000000000001</v>
          </cell>
          <cell r="D240">
            <v>-0.92388000000000003</v>
          </cell>
          <cell r="E240">
            <v>-7.43E-3</v>
          </cell>
          <cell r="F240">
            <v>6.8700000000000002E-3</v>
          </cell>
        </row>
        <row r="241">
          <cell r="A241" t="str">
            <v>African American</v>
          </cell>
          <cell r="B241">
            <v>30.094470000000001</v>
          </cell>
          <cell r="C241">
            <v>40.116280000000003</v>
          </cell>
          <cell r="D241">
            <v>10.02181</v>
          </cell>
          <cell r="E241">
            <v>-8.8179999999999994E-2</v>
          </cell>
          <cell r="F241">
            <v>-0.88368000000000002</v>
          </cell>
        </row>
        <row r="242">
          <cell r="A242" t="str">
            <v>Native Hawaiian or Pacific Islander</v>
          </cell>
          <cell r="B242">
            <v>0.13494999999999999</v>
          </cell>
          <cell r="C242">
            <v>0</v>
          </cell>
          <cell r="D242">
            <v>-0.13494999999999999</v>
          </cell>
          <cell r="E242">
            <v>-0.1169</v>
          </cell>
          <cell r="F242">
            <v>1.5779999999999999E-2</v>
          </cell>
        </row>
        <row r="243">
          <cell r="A243" t="str">
            <v>American Indian or Alaska Native</v>
          </cell>
          <cell r="B243">
            <v>0.13494999999999999</v>
          </cell>
          <cell r="C243">
            <v>0</v>
          </cell>
          <cell r="D243">
            <v>-0.13494999999999999</v>
          </cell>
          <cell r="E243">
            <v>-0.35177999999999998</v>
          </cell>
          <cell r="F243">
            <v>4.7469999999999998E-2</v>
          </cell>
        </row>
        <row r="244">
          <cell r="A244" t="str">
            <v>Multiple Races</v>
          </cell>
          <cell r="B244">
            <v>0.67476000000000003</v>
          </cell>
          <cell r="C244">
            <v>0.58140000000000003</v>
          </cell>
          <cell r="D244">
            <v>-9.3369999999999995E-2</v>
          </cell>
          <cell r="E244">
            <v>-0.25963999999999998</v>
          </cell>
          <cell r="F244">
            <v>2.4240000000000001E-2</v>
          </cell>
        </row>
        <row r="245">
          <cell r="A245" t="str">
            <v>Highschool Dropout</v>
          </cell>
          <cell r="B245">
            <v>2.38727</v>
          </cell>
          <cell r="C245">
            <v>3.7940399999999999</v>
          </cell>
          <cell r="D245">
            <v>1.4067700000000001</v>
          </cell>
          <cell r="E245">
            <v>-0.10075000000000001</v>
          </cell>
          <cell r="F245">
            <v>-0.14172999999999999</v>
          </cell>
        </row>
        <row r="246">
          <cell r="A246" t="str">
            <v>AA or PS</v>
          </cell>
          <cell r="B246">
            <v>8.2228100000000008</v>
          </cell>
          <cell r="C246">
            <v>10.2981</v>
          </cell>
          <cell r="D246">
            <v>2.0752899999999999</v>
          </cell>
          <cell r="E246">
            <v>-0.11036</v>
          </cell>
          <cell r="F246">
            <v>-0.22903999999999999</v>
          </cell>
        </row>
        <row r="247">
          <cell r="A247" t="str">
            <v>BA or MA+</v>
          </cell>
          <cell r="B247">
            <v>13.12997</v>
          </cell>
          <cell r="C247">
            <v>10.56911</v>
          </cell>
          <cell r="D247">
            <v>-2.56087</v>
          </cell>
          <cell r="E247">
            <v>-2.6159999999999999E-2</v>
          </cell>
          <cell r="F247">
            <v>6.6989999999999994E-2</v>
          </cell>
        </row>
        <row r="248">
          <cell r="A248" t="str">
            <v>Disabled</v>
          </cell>
          <cell r="B248">
            <v>1.7356499999999999</v>
          </cell>
          <cell r="C248">
            <v>3.0054599999999998</v>
          </cell>
          <cell r="D248">
            <v>1.2698199999999999</v>
          </cell>
          <cell r="E248">
            <v>-0.10753</v>
          </cell>
          <cell r="F248">
            <v>-0.13653999999999999</v>
          </cell>
        </row>
        <row r="249">
          <cell r="A249" t="str">
            <v>Veterans</v>
          </cell>
          <cell r="B249">
            <v>13.66048</v>
          </cell>
          <cell r="C249">
            <v>9.4850899999999996</v>
          </cell>
          <cell r="D249">
            <v>-4.1753799999999996</v>
          </cell>
          <cell r="E249">
            <v>1.7170000000000001E-2</v>
          </cell>
          <cell r="F249">
            <v>-7.1669999999999998E-2</v>
          </cell>
        </row>
        <row r="250">
          <cell r="A250" t="str">
            <v>Wage Before Participation</v>
          </cell>
          <cell r="B250">
            <v>41.699869999999997</v>
          </cell>
          <cell r="C250">
            <v>50.965249999999997</v>
          </cell>
          <cell r="D250">
            <v>9.2653800000000004</v>
          </cell>
          <cell r="E250">
            <v>5.3370000000000001E-2</v>
          </cell>
          <cell r="F250">
            <v>0.49452000000000002</v>
          </cell>
        </row>
        <row r="251">
          <cell r="A251" t="str">
            <v>Coenrolled in WP</v>
          </cell>
          <cell r="B251">
            <v>16.578250000000001</v>
          </cell>
          <cell r="C251">
            <v>11.92412</v>
          </cell>
          <cell r="D251">
            <v>-4.6541300000000003</v>
          </cell>
          <cell r="E251">
            <v>-4.7399999999999998E-2</v>
          </cell>
          <cell r="F251">
            <v>0.22059000000000001</v>
          </cell>
        </row>
        <row r="252">
          <cell r="A252" t="str">
            <v>Limited English</v>
          </cell>
          <cell r="B252">
            <v>0.26524999999999999</v>
          </cell>
          <cell r="C252">
            <v>0.27100000000000002</v>
          </cell>
          <cell r="D252">
            <v>5.7499999999999999E-3</v>
          </cell>
          <cell r="E252">
            <v>-1.4420000000000001E-2</v>
          </cell>
          <cell r="F252">
            <v>-8.0000000000000007E-5</v>
          </cell>
        </row>
        <row r="253">
          <cell r="A253" t="str">
            <v>Single Parent</v>
          </cell>
          <cell r="B253">
            <v>19.098140000000001</v>
          </cell>
          <cell r="C253">
            <v>25.745259999999998</v>
          </cell>
          <cell r="D253">
            <v>6.6471099999999996</v>
          </cell>
          <cell r="E253">
            <v>1.1950000000000001E-2</v>
          </cell>
          <cell r="F253">
            <v>7.9460000000000003E-2</v>
          </cell>
        </row>
        <row r="254">
          <cell r="A254" t="str">
            <v>UI Claimant</v>
          </cell>
          <cell r="B254">
            <v>70.026529999999994</v>
          </cell>
          <cell r="C254">
            <v>75.338750000000005</v>
          </cell>
          <cell r="D254">
            <v>5.3122299999999996</v>
          </cell>
          <cell r="E254">
            <v>6.4070000000000002E-2</v>
          </cell>
          <cell r="F254">
            <v>0.34034999999999999</v>
          </cell>
        </row>
        <row r="255">
          <cell r="A255" t="str">
            <v>Unemployment Rate</v>
          </cell>
          <cell r="B255">
            <v>7.5583</v>
          </cell>
          <cell r="C255">
            <v>7.15</v>
          </cell>
          <cell r="D255">
            <v>-0.4083</v>
          </cell>
          <cell r="E255">
            <v>-0.95553999999999994</v>
          </cell>
          <cell r="F255">
            <v>0.39015</v>
          </cell>
        </row>
        <row r="257">
          <cell r="A257" t="str">
            <v>District of Columbia</v>
          </cell>
        </row>
        <row r="258">
          <cell r="A258" t="str">
            <v>Measure</v>
          </cell>
          <cell r="B258" t="str">
            <v>Entered_Employment_Rate</v>
          </cell>
          <cell r="C258" t="str">
            <v>Year</v>
          </cell>
        </row>
        <row r="259">
          <cell r="A259" t="str">
            <v>State Fips Code</v>
          </cell>
          <cell r="B259">
            <v>11</v>
          </cell>
          <cell r="C259">
            <v>2011</v>
          </cell>
        </row>
        <row r="260">
          <cell r="A260" t="str">
            <v>Actual Outcome</v>
          </cell>
          <cell r="B260">
            <v>67.2</v>
          </cell>
          <cell r="C260">
            <v>2011</v>
          </cell>
        </row>
        <row r="261">
          <cell r="A261" t="str">
            <v>Total Adjustment</v>
          </cell>
          <cell r="B261">
            <v>1.4</v>
          </cell>
          <cell r="C261">
            <v>2013</v>
          </cell>
        </row>
        <row r="262">
          <cell r="A262" t="str">
            <v>Target</v>
          </cell>
          <cell r="B262">
            <v>68.599999999999994</v>
          </cell>
          <cell r="C262">
            <v>2013</v>
          </cell>
        </row>
        <row r="264">
          <cell r="A264" t="str">
            <v>Variables</v>
          </cell>
          <cell r="B264" t="str">
            <v>Base_Year</v>
          </cell>
          <cell r="C264" t="str">
            <v>Current_Values</v>
          </cell>
          <cell r="D264" t="str">
            <v>Difference</v>
          </cell>
          <cell r="E264" t="str">
            <v>Weights</v>
          </cell>
          <cell r="F264" t="str">
            <v>Effect_Per_Factor</v>
          </cell>
        </row>
        <row r="265">
          <cell r="A265" t="str">
            <v>Female</v>
          </cell>
          <cell r="B265">
            <v>56.901409999999998</v>
          </cell>
          <cell r="C265">
            <v>59.740259999999999</v>
          </cell>
          <cell r="D265">
            <v>2.8388499999999999</v>
          </cell>
          <cell r="E265">
            <v>2.6089999999999999E-2</v>
          </cell>
          <cell r="F265">
            <v>7.4060000000000001E-2</v>
          </cell>
        </row>
        <row r="266">
          <cell r="A266" t="str">
            <v>Age 26-35</v>
          </cell>
          <cell r="B266">
            <v>24.225349999999999</v>
          </cell>
          <cell r="C266">
            <v>25.324680000000001</v>
          </cell>
          <cell r="D266">
            <v>1.0993200000000001</v>
          </cell>
          <cell r="E266">
            <v>7.8219999999999998E-2</v>
          </cell>
          <cell r="F266">
            <v>8.5980000000000001E-2</v>
          </cell>
        </row>
        <row r="267">
          <cell r="A267" t="str">
            <v>Age 36-45</v>
          </cell>
          <cell r="B267">
            <v>21.69014</v>
          </cell>
          <cell r="C267">
            <v>24.350650000000002</v>
          </cell>
          <cell r="D267">
            <v>2.6605099999999999</v>
          </cell>
          <cell r="E267">
            <v>0.13371</v>
          </cell>
          <cell r="F267">
            <v>0.35572999999999999</v>
          </cell>
        </row>
        <row r="268">
          <cell r="A268" t="str">
            <v>Age 46-55</v>
          </cell>
          <cell r="B268">
            <v>29.01408</v>
          </cell>
          <cell r="C268">
            <v>27.5974</v>
          </cell>
          <cell r="D268">
            <v>-1.4166799999999999</v>
          </cell>
          <cell r="E268">
            <v>9.2420000000000002E-2</v>
          </cell>
          <cell r="F268">
            <v>-0.13092999999999999</v>
          </cell>
        </row>
        <row r="269">
          <cell r="A269" t="str">
            <v>Age 56-65</v>
          </cell>
          <cell r="B269">
            <v>12.957750000000001</v>
          </cell>
          <cell r="C269">
            <v>12.33766</v>
          </cell>
          <cell r="D269">
            <v>-0.62007999999999996</v>
          </cell>
          <cell r="E269">
            <v>-0.13569999999999999</v>
          </cell>
          <cell r="F269">
            <v>8.4140000000000006E-2</v>
          </cell>
        </row>
        <row r="270">
          <cell r="A270" t="str">
            <v>Age 66+</v>
          </cell>
          <cell r="B270">
            <v>1.12676</v>
          </cell>
          <cell r="C270">
            <v>0.97402999999999995</v>
          </cell>
          <cell r="D270">
            <v>-0.15273</v>
          </cell>
          <cell r="E270">
            <v>-1.42384</v>
          </cell>
          <cell r="F270">
            <v>0.21747</v>
          </cell>
        </row>
        <row r="271">
          <cell r="A271" t="str">
            <v>Hispanic</v>
          </cell>
          <cell r="B271">
            <v>2.8754</v>
          </cell>
          <cell r="C271">
            <v>2.69231</v>
          </cell>
          <cell r="D271">
            <v>-0.18309</v>
          </cell>
          <cell r="E271">
            <v>1.6899999999999998E-2</v>
          </cell>
          <cell r="F271">
            <v>-3.0899999999999999E-3</v>
          </cell>
        </row>
        <row r="272">
          <cell r="A272" t="str">
            <v>Asian</v>
          </cell>
          <cell r="B272">
            <v>0.31949</v>
          </cell>
          <cell r="C272">
            <v>1.9230799999999999</v>
          </cell>
          <cell r="D272">
            <v>1.6035900000000001</v>
          </cell>
          <cell r="E272">
            <v>-7.43E-3</v>
          </cell>
          <cell r="F272">
            <v>-1.192E-2</v>
          </cell>
        </row>
        <row r="273">
          <cell r="A273" t="str">
            <v>African American</v>
          </cell>
          <cell r="B273">
            <v>89.137379999999993</v>
          </cell>
          <cell r="C273">
            <v>85.384619999999998</v>
          </cell>
          <cell r="D273">
            <v>-3.7527599999999999</v>
          </cell>
          <cell r="E273">
            <v>-8.8179999999999994E-2</v>
          </cell>
          <cell r="F273">
            <v>0.33090000000000003</v>
          </cell>
        </row>
        <row r="274">
          <cell r="A274" t="str">
            <v>Native Hawaiian or Pacific Islander</v>
          </cell>
          <cell r="B274">
            <v>0</v>
          </cell>
          <cell r="C274">
            <v>0</v>
          </cell>
          <cell r="D274">
            <v>0</v>
          </cell>
          <cell r="E274">
            <v>-0.1169</v>
          </cell>
          <cell r="F274">
            <v>0</v>
          </cell>
        </row>
        <row r="275">
          <cell r="A275" t="str">
            <v>American Indian or Alaska Native</v>
          </cell>
          <cell r="B275">
            <v>0.31949</v>
          </cell>
          <cell r="C275">
            <v>0</v>
          </cell>
          <cell r="D275">
            <v>-0.31949</v>
          </cell>
          <cell r="E275">
            <v>-0.35177999999999998</v>
          </cell>
          <cell r="F275">
            <v>0.11239</v>
          </cell>
        </row>
        <row r="276">
          <cell r="A276" t="str">
            <v>Multiple Races</v>
          </cell>
          <cell r="B276">
            <v>1.91693</v>
          </cell>
          <cell r="C276">
            <v>2.69231</v>
          </cell>
          <cell r="D276">
            <v>0.77537</v>
          </cell>
          <cell r="E276">
            <v>-0.25963999999999998</v>
          </cell>
          <cell r="F276">
            <v>-0.20132</v>
          </cell>
        </row>
        <row r="277">
          <cell r="A277" t="str">
            <v>Highschool Dropout</v>
          </cell>
          <cell r="B277">
            <v>4.4827599999999999</v>
          </cell>
          <cell r="C277">
            <v>5.7761699999999996</v>
          </cell>
          <cell r="D277">
            <v>1.2934099999999999</v>
          </cell>
          <cell r="E277">
            <v>-0.10075000000000001</v>
          </cell>
          <cell r="F277">
            <v>-0.13031000000000001</v>
          </cell>
        </row>
        <row r="278">
          <cell r="A278" t="str">
            <v>AA or PS</v>
          </cell>
          <cell r="B278">
            <v>3.44828</v>
          </cell>
          <cell r="C278">
            <v>3.97112</v>
          </cell>
          <cell r="D278">
            <v>0.52283999999999997</v>
          </cell>
          <cell r="E278">
            <v>-0.11036</v>
          </cell>
          <cell r="F278">
            <v>-5.7700000000000001E-2</v>
          </cell>
        </row>
        <row r="279">
          <cell r="A279" t="str">
            <v>BA or MA+</v>
          </cell>
          <cell r="B279">
            <v>21.37931</v>
          </cell>
          <cell r="C279">
            <v>25.99278</v>
          </cell>
          <cell r="D279">
            <v>4.6134700000000004</v>
          </cell>
          <cell r="E279">
            <v>-2.6159999999999999E-2</v>
          </cell>
          <cell r="F279">
            <v>-0.12068</v>
          </cell>
        </row>
        <row r="280">
          <cell r="A280" t="str">
            <v>Disabled</v>
          </cell>
          <cell r="B280">
            <v>1.12676</v>
          </cell>
          <cell r="C280">
            <v>1.62338</v>
          </cell>
          <cell r="D280">
            <v>0.49662000000000001</v>
          </cell>
          <cell r="E280">
            <v>-0.10753</v>
          </cell>
          <cell r="F280">
            <v>-5.3400000000000003E-2</v>
          </cell>
        </row>
        <row r="281">
          <cell r="A281" t="str">
            <v>Veterans</v>
          </cell>
          <cell r="B281">
            <v>4.5070399999999999</v>
          </cell>
          <cell r="C281">
            <v>5.5194799999999997</v>
          </cell>
          <cell r="D281">
            <v>1.01244</v>
          </cell>
          <cell r="E281">
            <v>1.7170000000000001E-2</v>
          </cell>
          <cell r="F281">
            <v>1.738E-2</v>
          </cell>
        </row>
        <row r="282">
          <cell r="A282" t="str">
            <v>Wage Before Participation</v>
          </cell>
          <cell r="B282">
            <v>65.352109999999996</v>
          </cell>
          <cell r="C282">
            <v>57.249070000000003</v>
          </cell>
          <cell r="D282">
            <v>-8.10304</v>
          </cell>
          <cell r="E282">
            <v>5.3370000000000001E-2</v>
          </cell>
          <cell r="F282">
            <v>-0.43247999999999998</v>
          </cell>
        </row>
        <row r="283">
          <cell r="A283" t="str">
            <v>Coenrolled in WP</v>
          </cell>
          <cell r="B283">
            <v>99.718310000000002</v>
          </cell>
          <cell r="C283">
            <v>99.675319999999999</v>
          </cell>
          <cell r="D283">
            <v>-4.299E-2</v>
          </cell>
          <cell r="E283">
            <v>-4.7399999999999998E-2</v>
          </cell>
          <cell r="F283">
            <v>2.0400000000000001E-3</v>
          </cell>
        </row>
        <row r="284">
          <cell r="A284" t="str">
            <v>Limited English</v>
          </cell>
          <cell r="B284">
            <v>0</v>
          </cell>
          <cell r="C284">
            <v>1.44404</v>
          </cell>
          <cell r="D284">
            <v>1.44404</v>
          </cell>
          <cell r="E284">
            <v>-1.4420000000000001E-2</v>
          </cell>
          <cell r="F284">
            <v>-2.0820000000000002E-2</v>
          </cell>
        </row>
        <row r="285">
          <cell r="A285" t="str">
            <v>Single Parent</v>
          </cell>
          <cell r="B285">
            <v>10</v>
          </cell>
          <cell r="C285">
            <v>7.94224</v>
          </cell>
          <cell r="D285">
            <v>-2.05776</v>
          </cell>
          <cell r="E285">
            <v>1.1950000000000001E-2</v>
          </cell>
          <cell r="F285">
            <v>-2.46E-2</v>
          </cell>
        </row>
        <row r="286">
          <cell r="A286" t="str">
            <v>UI Claimant</v>
          </cell>
          <cell r="B286">
            <v>83.448279999999997</v>
          </cell>
          <cell r="C286">
            <v>85.559569999999994</v>
          </cell>
          <cell r="D286">
            <v>2.1112899999999999</v>
          </cell>
          <cell r="E286">
            <v>6.4070000000000002E-2</v>
          </cell>
          <cell r="F286">
            <v>0.13527</v>
          </cell>
        </row>
        <row r="287">
          <cell r="A287" t="str">
            <v>Unemployment Rate</v>
          </cell>
          <cell r="B287">
            <v>10.166700000000001</v>
          </cell>
          <cell r="C287">
            <v>8.9</v>
          </cell>
          <cell r="D287">
            <v>-1.2666999999999999</v>
          </cell>
          <cell r="E287">
            <v>-0.95553999999999994</v>
          </cell>
          <cell r="F287">
            <v>1.21038</v>
          </cell>
        </row>
        <row r="289">
          <cell r="A289" t="str">
            <v xml:space="preserve">Florida             </v>
          </cell>
        </row>
        <row r="290">
          <cell r="A290" t="str">
            <v>Measure</v>
          </cell>
          <cell r="B290" t="str">
            <v>Entered_Employment_Rate</v>
          </cell>
          <cell r="C290" t="str">
            <v>Year</v>
          </cell>
        </row>
        <row r="291">
          <cell r="A291" t="str">
            <v>State Fips Code</v>
          </cell>
          <cell r="B291">
            <v>12</v>
          </cell>
          <cell r="C291">
            <v>2011</v>
          </cell>
        </row>
        <row r="292">
          <cell r="A292" t="str">
            <v>Actual Outcome</v>
          </cell>
          <cell r="B292">
            <v>84.2</v>
          </cell>
          <cell r="C292">
            <v>2011</v>
          </cell>
        </row>
        <row r="293">
          <cell r="A293" t="str">
            <v>Total Adjustment</v>
          </cell>
          <cell r="B293">
            <v>1.1000000000000001</v>
          </cell>
          <cell r="C293">
            <v>2013</v>
          </cell>
        </row>
        <row r="294">
          <cell r="A294" t="str">
            <v>Target</v>
          </cell>
          <cell r="B294">
            <v>85.3</v>
          </cell>
          <cell r="C294">
            <v>2013</v>
          </cell>
        </row>
        <row r="296">
          <cell r="A296" t="str">
            <v>Variables</v>
          </cell>
          <cell r="B296" t="str">
            <v>Base_Year</v>
          </cell>
          <cell r="C296" t="str">
            <v>Current_Values</v>
          </cell>
          <cell r="D296" t="str">
            <v>Difference</v>
          </cell>
          <cell r="E296" t="str">
            <v>Weights</v>
          </cell>
          <cell r="F296" t="str">
            <v>Effect_Per_Factor</v>
          </cell>
        </row>
        <row r="297">
          <cell r="A297" t="str">
            <v>Female</v>
          </cell>
          <cell r="B297">
            <v>50.120359999999998</v>
          </cell>
          <cell r="C297">
            <v>50.870199999999997</v>
          </cell>
          <cell r="D297">
            <v>0.74983999999999995</v>
          </cell>
          <cell r="E297">
            <v>2.6089999999999999E-2</v>
          </cell>
          <cell r="F297">
            <v>1.9560000000000001E-2</v>
          </cell>
        </row>
        <row r="298">
          <cell r="A298" t="str">
            <v>Age 26-35</v>
          </cell>
          <cell r="B298">
            <v>21.046569999999999</v>
          </cell>
          <cell r="C298">
            <v>21.47692</v>
          </cell>
          <cell r="D298">
            <v>0.43034</v>
          </cell>
          <cell r="E298">
            <v>7.8219999999999998E-2</v>
          </cell>
          <cell r="F298">
            <v>3.3660000000000002E-2</v>
          </cell>
        </row>
        <row r="299">
          <cell r="A299" t="str">
            <v>Age 36-45</v>
          </cell>
          <cell r="B299">
            <v>27.116689999999998</v>
          </cell>
          <cell r="C299">
            <v>26.492629999999998</v>
          </cell>
          <cell r="D299">
            <v>-0.62407000000000001</v>
          </cell>
          <cell r="E299">
            <v>0.13371</v>
          </cell>
          <cell r="F299">
            <v>-8.344E-2</v>
          </cell>
        </row>
        <row r="300">
          <cell r="A300" t="str">
            <v>Age 46-55</v>
          </cell>
          <cell r="B300">
            <v>30.643640000000001</v>
          </cell>
          <cell r="C300">
            <v>31.423739999999999</v>
          </cell>
          <cell r="D300">
            <v>0.78008999999999995</v>
          </cell>
          <cell r="E300">
            <v>9.2420000000000002E-2</v>
          </cell>
          <cell r="F300">
            <v>7.2090000000000001E-2</v>
          </cell>
        </row>
        <row r="301">
          <cell r="A301" t="str">
            <v>Age 56-65</v>
          </cell>
          <cell r="B301">
            <v>12.89377</v>
          </cell>
          <cell r="C301">
            <v>13.37926</v>
          </cell>
          <cell r="D301">
            <v>0.48548999999999998</v>
          </cell>
          <cell r="E301">
            <v>-0.13569999999999999</v>
          </cell>
          <cell r="F301">
            <v>-6.5879999999999994E-2</v>
          </cell>
        </row>
        <row r="302">
          <cell r="A302" t="str">
            <v>Age 66+</v>
          </cell>
          <cell r="B302">
            <v>0.84772000000000003</v>
          </cell>
          <cell r="C302">
            <v>0.99106000000000005</v>
          </cell>
          <cell r="D302">
            <v>0.14333000000000001</v>
          </cell>
          <cell r="E302">
            <v>-1.42384</v>
          </cell>
          <cell r="F302">
            <v>-0.20408000000000001</v>
          </cell>
        </row>
        <row r="303">
          <cell r="A303" t="str">
            <v>Hispanic</v>
          </cell>
          <cell r="B303">
            <v>23.45786</v>
          </cell>
          <cell r="C303">
            <v>24.264890000000001</v>
          </cell>
          <cell r="D303">
            <v>0.80703000000000003</v>
          </cell>
          <cell r="E303">
            <v>1.6899999999999998E-2</v>
          </cell>
          <cell r="F303">
            <v>1.3639999999999999E-2</v>
          </cell>
        </row>
        <row r="304">
          <cell r="A304" t="str">
            <v>Asian</v>
          </cell>
          <cell r="B304">
            <v>1.2597700000000001</v>
          </cell>
          <cell r="C304">
            <v>1.2943</v>
          </cell>
          <cell r="D304">
            <v>3.4520000000000002E-2</v>
          </cell>
          <cell r="E304">
            <v>-7.43E-3</v>
          </cell>
          <cell r="F304">
            <v>-2.5999999999999998E-4</v>
          </cell>
        </row>
        <row r="305">
          <cell r="A305" t="str">
            <v>African American</v>
          </cell>
          <cell r="B305">
            <v>20.33015</v>
          </cell>
          <cell r="C305">
            <v>21.676300000000001</v>
          </cell>
          <cell r="D305">
            <v>1.34615</v>
          </cell>
          <cell r="E305">
            <v>-8.8179999999999994E-2</v>
          </cell>
          <cell r="F305">
            <v>-0.1187</v>
          </cell>
        </row>
        <row r="306">
          <cell r="A306" t="str">
            <v>Native Hawaiian or Pacific Islander</v>
          </cell>
          <cell r="B306">
            <v>0.32579999999999998</v>
          </cell>
          <cell r="C306">
            <v>0.27644999999999997</v>
          </cell>
          <cell r="D306">
            <v>-4.9349999999999998E-2</v>
          </cell>
          <cell r="E306">
            <v>-0.1169</v>
          </cell>
          <cell r="F306">
            <v>5.77E-3</v>
          </cell>
        </row>
        <row r="307">
          <cell r="A307" t="str">
            <v>American Indian or Alaska Native</v>
          </cell>
          <cell r="B307">
            <v>0.38009999999999999</v>
          </cell>
          <cell r="C307">
            <v>0.36441000000000001</v>
          </cell>
          <cell r="D307">
            <v>-1.5689999999999999E-2</v>
          </cell>
          <cell r="E307">
            <v>-0.35177999999999998</v>
          </cell>
          <cell r="F307">
            <v>5.5199999999999997E-3</v>
          </cell>
        </row>
        <row r="308">
          <cell r="A308" t="str">
            <v>Multiple Races</v>
          </cell>
          <cell r="B308">
            <v>0.89053000000000004</v>
          </cell>
          <cell r="C308">
            <v>1.1309400000000001</v>
          </cell>
          <cell r="D308">
            <v>0.24041000000000001</v>
          </cell>
          <cell r="E308">
            <v>-0.25963999999999998</v>
          </cell>
          <cell r="F308">
            <v>-6.2420000000000003E-2</v>
          </cell>
        </row>
        <row r="309">
          <cell r="A309" t="str">
            <v>Highschool Dropout</v>
          </cell>
          <cell r="B309">
            <v>4.1483499999999998</v>
          </cell>
          <cell r="C309">
            <v>3.4992700000000001</v>
          </cell>
          <cell r="D309">
            <v>-0.64907000000000004</v>
          </cell>
          <cell r="E309">
            <v>-0.10075000000000001</v>
          </cell>
          <cell r="F309">
            <v>6.5390000000000004E-2</v>
          </cell>
        </row>
        <row r="310">
          <cell r="A310" t="str">
            <v>AA or PS</v>
          </cell>
          <cell r="B310">
            <v>10.37087</v>
          </cell>
          <cell r="C310">
            <v>13.05955</v>
          </cell>
          <cell r="D310">
            <v>2.6886800000000002</v>
          </cell>
          <cell r="E310">
            <v>-0.11036</v>
          </cell>
          <cell r="F310">
            <v>-0.29672999999999999</v>
          </cell>
        </row>
        <row r="311">
          <cell r="A311" t="str">
            <v>BA or MA+</v>
          </cell>
          <cell r="B311">
            <v>21.339200000000002</v>
          </cell>
          <cell r="C311">
            <v>23.319690000000001</v>
          </cell>
          <cell r="D311">
            <v>1.9804900000000001</v>
          </cell>
          <cell r="E311">
            <v>-2.6159999999999999E-2</v>
          </cell>
          <cell r="F311">
            <v>-5.1810000000000002E-2</v>
          </cell>
        </row>
        <row r="312">
          <cell r="A312" t="str">
            <v>Disabled</v>
          </cell>
          <cell r="B312">
            <v>3.7153299999999998</v>
          </cell>
          <cell r="C312">
            <v>5.0646699999999996</v>
          </cell>
          <cell r="D312">
            <v>1.34934</v>
          </cell>
          <cell r="E312">
            <v>-0.10753</v>
          </cell>
          <cell r="F312">
            <v>-0.14510000000000001</v>
          </cell>
        </row>
        <row r="313">
          <cell r="A313" t="str">
            <v>Veterans</v>
          </cell>
          <cell r="B313">
            <v>9.6598600000000001</v>
          </cell>
          <cell r="C313">
            <v>10.5753</v>
          </cell>
          <cell r="D313">
            <v>0.91542999999999997</v>
          </cell>
          <cell r="E313">
            <v>1.7170000000000001E-2</v>
          </cell>
          <cell r="F313">
            <v>1.5709999999999998E-2</v>
          </cell>
        </row>
        <row r="314">
          <cell r="A314" t="str">
            <v>Wage Before Participation</v>
          </cell>
          <cell r="B314">
            <v>47.430660000000003</v>
          </cell>
          <cell r="C314">
            <v>47.200850000000003</v>
          </cell>
          <cell r="D314">
            <v>-0.22982</v>
          </cell>
          <cell r="E314">
            <v>5.3370000000000001E-2</v>
          </cell>
          <cell r="F314">
            <v>-1.227E-2</v>
          </cell>
        </row>
        <row r="315">
          <cell r="A315" t="str">
            <v>Coenrolled in WP</v>
          </cell>
          <cell r="B315">
            <v>96.525379999999998</v>
          </cell>
          <cell r="C315">
            <v>97.945369999999997</v>
          </cell>
          <cell r="D315">
            <v>1.4199900000000001</v>
          </cell>
          <cell r="E315">
            <v>-4.7399999999999998E-2</v>
          </cell>
          <cell r="F315">
            <v>-6.7299999999999999E-2</v>
          </cell>
        </row>
        <row r="316">
          <cell r="A316" t="str">
            <v>Limited English</v>
          </cell>
          <cell r="B316">
            <v>0.82291000000000003</v>
          </cell>
          <cell r="C316">
            <v>0.73946999999999996</v>
          </cell>
          <cell r="D316">
            <v>-8.344E-2</v>
          </cell>
          <cell r="E316">
            <v>-1.4420000000000001E-2</v>
          </cell>
          <cell r="F316">
            <v>1.1999999999999999E-3</v>
          </cell>
        </row>
        <row r="317">
          <cell r="A317" t="str">
            <v>Single Parent</v>
          </cell>
          <cell r="B317">
            <v>9.0068800000000007</v>
          </cell>
          <cell r="C317">
            <v>9.9036000000000008</v>
          </cell>
          <cell r="D317">
            <v>0.89673000000000003</v>
          </cell>
          <cell r="E317">
            <v>1.1950000000000001E-2</v>
          </cell>
          <cell r="F317">
            <v>1.072E-2</v>
          </cell>
        </row>
        <row r="318">
          <cell r="A318" t="str">
            <v>UI Claimant</v>
          </cell>
          <cell r="B318">
            <v>91.297489999999996</v>
          </cell>
          <cell r="C318">
            <v>90.149209999999997</v>
          </cell>
          <cell r="D318">
            <v>-1.1482699999999999</v>
          </cell>
          <cell r="E318">
            <v>6.4070000000000002E-2</v>
          </cell>
          <cell r="F318">
            <v>-7.3569999999999997E-2</v>
          </cell>
        </row>
        <row r="319">
          <cell r="A319" t="str">
            <v>Unemployment Rate</v>
          </cell>
          <cell r="B319">
            <v>10.683299999999999</v>
          </cell>
          <cell r="C319">
            <v>8.5083000000000002</v>
          </cell>
          <cell r="D319">
            <v>-2.1749999999999998</v>
          </cell>
          <cell r="E319">
            <v>-0.95553999999999994</v>
          </cell>
          <cell r="F319">
            <v>2.07829</v>
          </cell>
        </row>
        <row r="321">
          <cell r="A321" t="str">
            <v xml:space="preserve">Georgia             </v>
          </cell>
        </row>
        <row r="322">
          <cell r="A322" t="str">
            <v>Measure</v>
          </cell>
          <cell r="B322" t="str">
            <v>Entered_Employment_Rate</v>
          </cell>
          <cell r="C322" t="str">
            <v>Year</v>
          </cell>
        </row>
        <row r="323">
          <cell r="A323" t="str">
            <v>State Fips Code</v>
          </cell>
          <cell r="B323">
            <v>13</v>
          </cell>
          <cell r="C323">
            <v>2011</v>
          </cell>
        </row>
        <row r="324">
          <cell r="A324" t="str">
            <v>Actual Outcome</v>
          </cell>
          <cell r="B324">
            <v>79</v>
          </cell>
          <cell r="C324">
            <v>2011</v>
          </cell>
        </row>
        <row r="325">
          <cell r="A325" t="str">
            <v>Total Adjustment</v>
          </cell>
          <cell r="B325">
            <v>1.3</v>
          </cell>
          <cell r="C325">
            <v>2013</v>
          </cell>
        </row>
        <row r="326">
          <cell r="A326" t="str">
            <v>Target</v>
          </cell>
          <cell r="B326">
            <v>80.3</v>
          </cell>
          <cell r="C326">
            <v>2013</v>
          </cell>
        </row>
        <row r="328">
          <cell r="A328" t="str">
            <v>Variables</v>
          </cell>
          <cell r="B328" t="str">
            <v>Base_Year</v>
          </cell>
          <cell r="C328" t="str">
            <v>Current_Values</v>
          </cell>
          <cell r="D328" t="str">
            <v>Difference</v>
          </cell>
          <cell r="E328" t="str">
            <v>Weights</v>
          </cell>
          <cell r="F328" t="str">
            <v>Effect_Per_Factor</v>
          </cell>
        </row>
        <row r="329">
          <cell r="A329" t="str">
            <v>Female</v>
          </cell>
          <cell r="B329">
            <v>49.05189</v>
          </cell>
          <cell r="C329">
            <v>51.4255</v>
          </cell>
          <cell r="D329">
            <v>2.3736100000000002</v>
          </cell>
          <cell r="E329">
            <v>2.6089999999999999E-2</v>
          </cell>
          <cell r="F329">
            <v>6.1929999999999999E-2</v>
          </cell>
        </row>
        <row r="330">
          <cell r="A330" t="str">
            <v>Age 26-35</v>
          </cell>
          <cell r="B330">
            <v>23.942489999999999</v>
          </cell>
          <cell r="C330">
            <v>24.771380000000001</v>
          </cell>
          <cell r="D330">
            <v>0.82889000000000002</v>
          </cell>
          <cell r="E330">
            <v>7.8219999999999998E-2</v>
          </cell>
          <cell r="F330">
            <v>6.4829999999999999E-2</v>
          </cell>
        </row>
        <row r="331">
          <cell r="A331" t="str">
            <v>Age 36-45</v>
          </cell>
          <cell r="B331">
            <v>31.631589999999999</v>
          </cell>
          <cell r="C331">
            <v>30.876819999999999</v>
          </cell>
          <cell r="D331">
            <v>-0.75477000000000005</v>
          </cell>
          <cell r="E331">
            <v>0.13371</v>
          </cell>
          <cell r="F331">
            <v>-0.10092</v>
          </cell>
        </row>
        <row r="332">
          <cell r="A332" t="str">
            <v>Age 46-55</v>
          </cell>
          <cell r="B332">
            <v>28.193370000000002</v>
          </cell>
          <cell r="C332">
            <v>28.079609999999999</v>
          </cell>
          <cell r="D332">
            <v>-0.11376</v>
          </cell>
          <cell r="E332">
            <v>9.2420000000000002E-2</v>
          </cell>
          <cell r="F332">
            <v>-1.051E-2</v>
          </cell>
        </row>
        <row r="333">
          <cell r="A333" t="str">
            <v>Age 56-65</v>
          </cell>
          <cell r="B333">
            <v>8.6684699999999992</v>
          </cell>
          <cell r="C333">
            <v>7.7461000000000002</v>
          </cell>
          <cell r="D333">
            <v>-0.92237000000000002</v>
          </cell>
          <cell r="E333">
            <v>-0.13569999999999999</v>
          </cell>
          <cell r="F333">
            <v>0.12515999999999999</v>
          </cell>
        </row>
        <row r="334">
          <cell r="A334" t="str">
            <v>Age 66+</v>
          </cell>
          <cell r="B334">
            <v>0.58345000000000002</v>
          </cell>
          <cell r="C334">
            <v>0.29586000000000001</v>
          </cell>
          <cell r="D334">
            <v>-0.28760000000000002</v>
          </cell>
          <cell r="E334">
            <v>-1.42384</v>
          </cell>
          <cell r="F334">
            <v>0.40949000000000002</v>
          </cell>
        </row>
        <row r="335">
          <cell r="A335" t="str">
            <v>Hispanic</v>
          </cell>
          <cell r="B335">
            <v>2.8357000000000001</v>
          </cell>
          <cell r="C335">
            <v>2.66344</v>
          </cell>
          <cell r="D335">
            <v>-0.17226</v>
          </cell>
          <cell r="E335">
            <v>1.6899999999999998E-2</v>
          </cell>
          <cell r="F335">
            <v>-2.9099999999999998E-3</v>
          </cell>
        </row>
        <row r="336">
          <cell r="A336" t="str">
            <v>Asian</v>
          </cell>
          <cell r="B336">
            <v>1.4595499999999999</v>
          </cell>
          <cell r="C336">
            <v>0.91471999999999998</v>
          </cell>
          <cell r="D336">
            <v>-0.54483000000000004</v>
          </cell>
          <cell r="E336">
            <v>-7.43E-3</v>
          </cell>
          <cell r="F336">
            <v>4.0499999999999998E-3</v>
          </cell>
        </row>
        <row r="337">
          <cell r="A337" t="str">
            <v>African American</v>
          </cell>
          <cell r="B337">
            <v>45.767310000000002</v>
          </cell>
          <cell r="C337">
            <v>45.386060000000001</v>
          </cell>
          <cell r="D337">
            <v>-0.38124000000000002</v>
          </cell>
          <cell r="E337">
            <v>-8.8179999999999994E-2</v>
          </cell>
          <cell r="F337">
            <v>3.3619999999999997E-2</v>
          </cell>
        </row>
        <row r="338">
          <cell r="A338" t="str">
            <v>Native Hawaiian or Pacific Islander</v>
          </cell>
          <cell r="B338">
            <v>6.2549999999999994E-2</v>
          </cell>
          <cell r="C338">
            <v>0.10761</v>
          </cell>
          <cell r="D338">
            <v>4.5060000000000003E-2</v>
          </cell>
          <cell r="E338">
            <v>-0.1169</v>
          </cell>
          <cell r="F338">
            <v>-5.2700000000000004E-3</v>
          </cell>
        </row>
        <row r="339">
          <cell r="A339" t="str">
            <v>American Indian or Alaska Native</v>
          </cell>
          <cell r="B339">
            <v>0.41700999999999999</v>
          </cell>
          <cell r="C339">
            <v>0.21523</v>
          </cell>
          <cell r="D339">
            <v>-0.20179</v>
          </cell>
          <cell r="E339">
            <v>-0.35177999999999998</v>
          </cell>
          <cell r="F339">
            <v>7.0980000000000001E-2</v>
          </cell>
        </row>
        <row r="340">
          <cell r="A340" t="str">
            <v>Multiple Races</v>
          </cell>
          <cell r="B340">
            <v>0.75063000000000002</v>
          </cell>
          <cell r="C340">
            <v>0.72638999999999998</v>
          </cell>
          <cell r="D340">
            <v>-2.4230000000000002E-2</v>
          </cell>
          <cell r="E340">
            <v>-0.25963999999999998</v>
          </cell>
          <cell r="F340">
            <v>6.2899999999999996E-3</v>
          </cell>
        </row>
        <row r="341">
          <cell r="A341" t="str">
            <v>Highschool Dropout</v>
          </cell>
          <cell r="B341">
            <v>4.7407399999999997</v>
          </cell>
          <cell r="C341">
            <v>5.2805299999999997</v>
          </cell>
          <cell r="D341">
            <v>0.53978999999999999</v>
          </cell>
          <cell r="E341">
            <v>-0.10075000000000001</v>
          </cell>
          <cell r="F341">
            <v>-5.4379999999999998E-2</v>
          </cell>
        </row>
        <row r="342">
          <cell r="A342" t="str">
            <v>AA or PS</v>
          </cell>
          <cell r="B342">
            <v>6.1798900000000003</v>
          </cell>
          <cell r="C342">
            <v>7.4532499999999997</v>
          </cell>
          <cell r="D342">
            <v>1.27335</v>
          </cell>
          <cell r="E342">
            <v>-0.11036</v>
          </cell>
          <cell r="F342">
            <v>-0.14052999999999999</v>
          </cell>
        </row>
        <row r="343">
          <cell r="A343" t="str">
            <v>BA or MA+</v>
          </cell>
          <cell r="B343">
            <v>15.44974</v>
          </cell>
          <cell r="C343">
            <v>14.05391</v>
          </cell>
          <cell r="D343">
            <v>-1.3958299999999999</v>
          </cell>
          <cell r="E343">
            <v>-2.6159999999999999E-2</v>
          </cell>
          <cell r="F343">
            <v>3.6510000000000001E-2</v>
          </cell>
        </row>
        <row r="344">
          <cell r="A344" t="str">
            <v>Disabled</v>
          </cell>
          <cell r="B344">
            <v>1.3544499999999999</v>
          </cell>
          <cell r="C344">
            <v>1.88273</v>
          </cell>
          <cell r="D344">
            <v>0.52827999999999997</v>
          </cell>
          <cell r="E344">
            <v>-0.10753</v>
          </cell>
          <cell r="F344">
            <v>-5.6809999999999999E-2</v>
          </cell>
        </row>
        <row r="345">
          <cell r="A345" t="str">
            <v>Veterans</v>
          </cell>
          <cell r="B345">
            <v>11.91915</v>
          </cell>
          <cell r="C345">
            <v>9.4943500000000007</v>
          </cell>
          <cell r="D345">
            <v>-2.4247999999999998</v>
          </cell>
          <cell r="E345">
            <v>1.7170000000000001E-2</v>
          </cell>
          <cell r="F345">
            <v>-4.1619999999999997E-2</v>
          </cell>
        </row>
        <row r="346">
          <cell r="A346" t="str">
            <v>Wage Before Participation</v>
          </cell>
          <cell r="B346">
            <v>39.466560000000001</v>
          </cell>
          <cell r="C346">
            <v>35.220559999999999</v>
          </cell>
          <cell r="D346">
            <v>-4.2459899999999999</v>
          </cell>
          <cell r="E346">
            <v>5.3370000000000001E-2</v>
          </cell>
          <cell r="F346">
            <v>-0.22661999999999999</v>
          </cell>
        </row>
        <row r="347">
          <cell r="A347" t="str">
            <v>Coenrolled in WP</v>
          </cell>
          <cell r="B347">
            <v>57.303600000000003</v>
          </cell>
          <cell r="C347">
            <v>54.921999999999997</v>
          </cell>
          <cell r="D347">
            <v>-2.3816000000000002</v>
          </cell>
          <cell r="E347">
            <v>-4.7399999999999998E-2</v>
          </cell>
          <cell r="F347">
            <v>0.11287999999999999</v>
          </cell>
        </row>
        <row r="348">
          <cell r="A348" t="str">
            <v>Limited English</v>
          </cell>
          <cell r="B348">
            <v>0.21163999999999999</v>
          </cell>
          <cell r="C348">
            <v>0.16502</v>
          </cell>
          <cell r="D348">
            <v>-4.6620000000000002E-2</v>
          </cell>
          <cell r="E348">
            <v>-1.4420000000000001E-2</v>
          </cell>
          <cell r="F348">
            <v>6.7000000000000002E-4</v>
          </cell>
        </row>
        <row r="349">
          <cell r="A349" t="str">
            <v>Single Parent</v>
          </cell>
          <cell r="B349">
            <v>10.412699999999999</v>
          </cell>
          <cell r="C349">
            <v>13.008800000000001</v>
          </cell>
          <cell r="D349">
            <v>2.5960999999999999</v>
          </cell>
          <cell r="E349">
            <v>1.1950000000000001E-2</v>
          </cell>
          <cell r="F349">
            <v>3.1029999999999999E-2</v>
          </cell>
        </row>
        <row r="350">
          <cell r="A350" t="str">
            <v>UI Claimant</v>
          </cell>
          <cell r="B350">
            <v>84.021159999999995</v>
          </cell>
          <cell r="C350">
            <v>83.360839999999996</v>
          </cell>
          <cell r="D350">
            <v>-0.66032999999999997</v>
          </cell>
          <cell r="E350">
            <v>6.4070000000000002E-2</v>
          </cell>
          <cell r="F350">
            <v>-4.231E-2</v>
          </cell>
        </row>
        <row r="351">
          <cell r="A351" t="str">
            <v>Unemployment Rate</v>
          </cell>
          <cell r="B351">
            <v>10.083299999999999</v>
          </cell>
          <cell r="C351">
            <v>9.0083000000000002</v>
          </cell>
          <cell r="D351">
            <v>-1.075</v>
          </cell>
          <cell r="E351">
            <v>-0.95553999999999994</v>
          </cell>
          <cell r="F351">
            <v>1.0271999999999999</v>
          </cell>
        </row>
        <row r="353">
          <cell r="A353" t="str">
            <v xml:space="preserve">Hawaii              </v>
          </cell>
        </row>
        <row r="354">
          <cell r="A354" t="str">
            <v>Measure</v>
          </cell>
          <cell r="B354" t="str">
            <v>Entered_Employment_Rate</v>
          </cell>
          <cell r="C354" t="str">
            <v>Year</v>
          </cell>
        </row>
        <row r="355">
          <cell r="A355" t="str">
            <v>State Fips Code</v>
          </cell>
          <cell r="B355">
            <v>15</v>
          </cell>
          <cell r="C355">
            <v>2011</v>
          </cell>
        </row>
        <row r="356">
          <cell r="A356" t="str">
            <v>Actual Outcome</v>
          </cell>
          <cell r="B356">
            <v>76.400000000000006</v>
          </cell>
          <cell r="C356">
            <v>2011</v>
          </cell>
        </row>
        <row r="357">
          <cell r="A357" t="str">
            <v>Total Adjustment</v>
          </cell>
          <cell r="B357">
            <v>-1.8</v>
          </cell>
          <cell r="C357">
            <v>2013</v>
          </cell>
        </row>
        <row r="358">
          <cell r="A358" t="str">
            <v>Target</v>
          </cell>
          <cell r="B358">
            <v>74.599999999999994</v>
          </cell>
          <cell r="C358">
            <v>2013</v>
          </cell>
        </row>
        <row r="360">
          <cell r="A360" t="str">
            <v>Variables</v>
          </cell>
          <cell r="B360" t="str">
            <v>Base_Year</v>
          </cell>
          <cell r="C360" t="str">
            <v>Current_Values</v>
          </cell>
          <cell r="D360" t="str">
            <v>Difference</v>
          </cell>
          <cell r="E360" t="str">
            <v>Weights</v>
          </cell>
          <cell r="F360" t="str">
            <v>Effect_Per_Factor</v>
          </cell>
        </row>
        <row r="361">
          <cell r="A361" t="str">
            <v>Female</v>
          </cell>
          <cell r="B361">
            <v>69.496859999999998</v>
          </cell>
          <cell r="C361">
            <v>60.087719999999997</v>
          </cell>
          <cell r="D361">
            <v>-9.4091400000000007</v>
          </cell>
          <cell r="E361">
            <v>2.6089999999999999E-2</v>
          </cell>
          <cell r="F361">
            <v>-0.24546999999999999</v>
          </cell>
        </row>
        <row r="362">
          <cell r="A362" t="str">
            <v>Age 26-35</v>
          </cell>
          <cell r="B362">
            <v>16.3522</v>
          </cell>
          <cell r="C362">
            <v>16.66667</v>
          </cell>
          <cell r="D362">
            <v>0.31447000000000003</v>
          </cell>
          <cell r="E362">
            <v>7.8219999999999998E-2</v>
          </cell>
          <cell r="F362">
            <v>2.46E-2</v>
          </cell>
        </row>
        <row r="363">
          <cell r="A363" t="str">
            <v>Age 36-45</v>
          </cell>
          <cell r="B363">
            <v>27.044029999999999</v>
          </cell>
          <cell r="C363">
            <v>25.438600000000001</v>
          </cell>
          <cell r="D363">
            <v>-1.6054299999999999</v>
          </cell>
          <cell r="E363">
            <v>0.13371</v>
          </cell>
          <cell r="F363">
            <v>-0.21465999999999999</v>
          </cell>
        </row>
        <row r="364">
          <cell r="A364" t="str">
            <v>Age 46-55</v>
          </cell>
          <cell r="B364">
            <v>33.962260000000001</v>
          </cell>
          <cell r="C364">
            <v>33.333329999999997</v>
          </cell>
          <cell r="D364">
            <v>-0.62892999999999999</v>
          </cell>
          <cell r="E364">
            <v>9.2420000000000002E-2</v>
          </cell>
          <cell r="F364">
            <v>-5.8119999999999998E-2</v>
          </cell>
        </row>
        <row r="365">
          <cell r="A365" t="str">
            <v>Age 56-65</v>
          </cell>
          <cell r="B365">
            <v>13.207549999999999</v>
          </cell>
          <cell r="C365">
            <v>14.912280000000001</v>
          </cell>
          <cell r="D365">
            <v>1.7047300000000001</v>
          </cell>
          <cell r="E365">
            <v>-0.13569999999999999</v>
          </cell>
          <cell r="F365">
            <v>-0.23132</v>
          </cell>
        </row>
        <row r="366">
          <cell r="A366" t="str">
            <v>Age 66+</v>
          </cell>
          <cell r="B366">
            <v>0.94340000000000002</v>
          </cell>
          <cell r="C366">
            <v>1.7543899999999999</v>
          </cell>
          <cell r="D366">
            <v>0.81098999999999999</v>
          </cell>
          <cell r="E366">
            <v>-1.42384</v>
          </cell>
          <cell r="F366">
            <v>-1.15472</v>
          </cell>
        </row>
        <row r="367">
          <cell r="A367" t="str">
            <v>Hispanic</v>
          </cell>
          <cell r="B367">
            <v>11.03679</v>
          </cell>
          <cell r="C367">
            <v>8.6124399999999994</v>
          </cell>
          <cell r="D367">
            <v>-2.42435</v>
          </cell>
          <cell r="E367">
            <v>1.6899999999999998E-2</v>
          </cell>
          <cell r="F367">
            <v>-4.0969999999999999E-2</v>
          </cell>
        </row>
        <row r="368">
          <cell r="A368" t="str">
            <v>Asian</v>
          </cell>
          <cell r="B368">
            <v>28.09365</v>
          </cell>
          <cell r="C368">
            <v>20.574159999999999</v>
          </cell>
          <cell r="D368">
            <v>-7.5194799999999997</v>
          </cell>
          <cell r="E368">
            <v>-7.43E-3</v>
          </cell>
          <cell r="F368">
            <v>5.5910000000000001E-2</v>
          </cell>
        </row>
        <row r="369">
          <cell r="A369" t="str">
            <v>African American</v>
          </cell>
          <cell r="B369">
            <v>1.33779</v>
          </cell>
          <cell r="C369">
            <v>0.95694000000000001</v>
          </cell>
          <cell r="D369">
            <v>-0.38085000000000002</v>
          </cell>
          <cell r="E369">
            <v>-8.8179999999999994E-2</v>
          </cell>
          <cell r="F369">
            <v>3.3579999999999999E-2</v>
          </cell>
        </row>
        <row r="370">
          <cell r="A370" t="str">
            <v>Native Hawaiian or Pacific Islander</v>
          </cell>
          <cell r="B370">
            <v>17.391300000000001</v>
          </cell>
          <cell r="C370">
            <v>21.531099999999999</v>
          </cell>
          <cell r="D370">
            <v>4.1398000000000001</v>
          </cell>
          <cell r="E370">
            <v>-0.1169</v>
          </cell>
          <cell r="F370">
            <v>-0.48394999999999999</v>
          </cell>
        </row>
        <row r="371">
          <cell r="A371" t="str">
            <v>American Indian or Alaska Native</v>
          </cell>
          <cell r="B371">
            <v>0</v>
          </cell>
          <cell r="C371">
            <v>0.47847000000000001</v>
          </cell>
          <cell r="D371">
            <v>0.47847000000000001</v>
          </cell>
          <cell r="E371">
            <v>-0.35177999999999998</v>
          </cell>
          <cell r="F371">
            <v>-0.16830999999999999</v>
          </cell>
        </row>
        <row r="372">
          <cell r="A372" t="str">
            <v>Multiple Races</v>
          </cell>
          <cell r="B372">
            <v>17.05686</v>
          </cell>
          <cell r="C372">
            <v>17.70335</v>
          </cell>
          <cell r="D372">
            <v>0.64649000000000001</v>
          </cell>
          <cell r="E372">
            <v>-0.25963999999999998</v>
          </cell>
          <cell r="F372">
            <v>-0.16786000000000001</v>
          </cell>
        </row>
        <row r="373">
          <cell r="A373" t="str">
            <v>Highschool Dropout</v>
          </cell>
          <cell r="B373">
            <v>2.3333300000000001</v>
          </cell>
          <cell r="C373">
            <v>2.6548699999999998</v>
          </cell>
          <cell r="D373">
            <v>0.32152999999999998</v>
          </cell>
          <cell r="E373">
            <v>-0.10075000000000001</v>
          </cell>
          <cell r="F373">
            <v>-3.2390000000000002E-2</v>
          </cell>
        </row>
        <row r="374">
          <cell r="A374" t="str">
            <v>AA or PS</v>
          </cell>
          <cell r="B374">
            <v>9.3333300000000001</v>
          </cell>
          <cell r="C374">
            <v>11.946899999999999</v>
          </cell>
          <cell r="D374">
            <v>2.6135700000000002</v>
          </cell>
          <cell r="E374">
            <v>-0.11036</v>
          </cell>
          <cell r="F374">
            <v>-0.28843999999999997</v>
          </cell>
        </row>
        <row r="375">
          <cell r="A375" t="str">
            <v>BA or MA+</v>
          </cell>
          <cell r="B375">
            <v>17</v>
          </cell>
          <cell r="C375">
            <v>16.814160000000001</v>
          </cell>
          <cell r="D375">
            <v>-0.18584000000000001</v>
          </cell>
          <cell r="E375">
            <v>-2.6159999999999999E-2</v>
          </cell>
          <cell r="F375">
            <v>4.8599999999999997E-3</v>
          </cell>
        </row>
        <row r="376">
          <cell r="A376" t="str">
            <v>Disabled</v>
          </cell>
          <cell r="B376">
            <v>1.25786</v>
          </cell>
          <cell r="C376">
            <v>0</v>
          </cell>
          <cell r="D376">
            <v>-1.25786</v>
          </cell>
          <cell r="E376">
            <v>-0.10753</v>
          </cell>
          <cell r="F376">
            <v>0.13525999999999999</v>
          </cell>
        </row>
        <row r="377">
          <cell r="A377" t="str">
            <v>Veterans</v>
          </cell>
          <cell r="B377">
            <v>7.2327000000000004</v>
          </cell>
          <cell r="C377">
            <v>12.2807</v>
          </cell>
          <cell r="D377">
            <v>5.048</v>
          </cell>
          <cell r="E377">
            <v>1.7170000000000001E-2</v>
          </cell>
          <cell r="F377">
            <v>8.6650000000000005E-2</v>
          </cell>
        </row>
        <row r="378">
          <cell r="A378" t="str">
            <v>Wage Before Participation</v>
          </cell>
          <cell r="B378">
            <v>55.660380000000004</v>
          </cell>
          <cell r="C378">
            <v>60.526319999999998</v>
          </cell>
          <cell r="D378">
            <v>4.8659400000000002</v>
          </cell>
          <cell r="E378">
            <v>5.3370000000000001E-2</v>
          </cell>
          <cell r="F378">
            <v>0.25971</v>
          </cell>
        </row>
        <row r="379">
          <cell r="A379" t="str">
            <v>Coenrolled in WP</v>
          </cell>
          <cell r="B379">
            <v>91.823899999999995</v>
          </cell>
          <cell r="C379">
            <v>94.298249999999996</v>
          </cell>
          <cell r="D379">
            <v>2.4743499999999998</v>
          </cell>
          <cell r="E379">
            <v>-4.7399999999999998E-2</v>
          </cell>
          <cell r="F379">
            <v>-0.11727</v>
          </cell>
        </row>
        <row r="380">
          <cell r="A380" t="str">
            <v>Limited English</v>
          </cell>
          <cell r="B380">
            <v>0.66666999999999998</v>
          </cell>
          <cell r="C380">
            <v>0</v>
          </cell>
          <cell r="D380">
            <v>-0.66666999999999998</v>
          </cell>
          <cell r="E380">
            <v>-1.4420000000000001E-2</v>
          </cell>
          <cell r="F380">
            <v>9.6100000000000005E-3</v>
          </cell>
        </row>
        <row r="381">
          <cell r="A381" t="str">
            <v>Single Parent</v>
          </cell>
          <cell r="B381">
            <v>6</v>
          </cell>
          <cell r="C381">
            <v>7.07965</v>
          </cell>
          <cell r="D381">
            <v>1.07965</v>
          </cell>
          <cell r="E381">
            <v>1.1950000000000001E-2</v>
          </cell>
          <cell r="F381">
            <v>1.291E-2</v>
          </cell>
        </row>
        <row r="382">
          <cell r="A382" t="str">
            <v>UI Claimant</v>
          </cell>
          <cell r="B382">
            <v>99</v>
          </cell>
          <cell r="C382">
            <v>98.230090000000004</v>
          </cell>
          <cell r="D382">
            <v>-0.76990999999999998</v>
          </cell>
          <cell r="E382">
            <v>6.4070000000000002E-2</v>
          </cell>
          <cell r="F382">
            <v>-4.9329999999999999E-2</v>
          </cell>
        </row>
        <row r="383">
          <cell r="A383" t="str">
            <v>Unemployment Rate</v>
          </cell>
          <cell r="B383">
            <v>6.5667</v>
          </cell>
          <cell r="C383">
            <v>5.7416999999999998</v>
          </cell>
          <cell r="D383">
            <v>-0.82499999999999996</v>
          </cell>
          <cell r="E383">
            <v>-0.95553999999999994</v>
          </cell>
          <cell r="F383">
            <v>0.78832000000000002</v>
          </cell>
        </row>
        <row r="385">
          <cell r="A385" t="str">
            <v xml:space="preserve">Idaho               </v>
          </cell>
        </row>
        <row r="386">
          <cell r="A386" t="str">
            <v>Measure</v>
          </cell>
          <cell r="B386" t="str">
            <v>Entered_Employment_Rate</v>
          </cell>
          <cell r="C386" t="str">
            <v>Year</v>
          </cell>
        </row>
        <row r="387">
          <cell r="A387" t="str">
            <v>State Fips Code</v>
          </cell>
          <cell r="B387">
            <v>16</v>
          </cell>
          <cell r="C387">
            <v>2011</v>
          </cell>
        </row>
        <row r="388">
          <cell r="A388" t="str">
            <v>Actual Outcome</v>
          </cell>
          <cell r="B388">
            <v>86.2</v>
          </cell>
          <cell r="C388">
            <v>2011</v>
          </cell>
        </row>
        <row r="389">
          <cell r="A389" t="str">
            <v>Total Adjustment</v>
          </cell>
          <cell r="B389">
            <v>1</v>
          </cell>
          <cell r="C389">
            <v>2013</v>
          </cell>
        </row>
        <row r="390">
          <cell r="A390" t="str">
            <v>Target</v>
          </cell>
          <cell r="B390">
            <v>87.2</v>
          </cell>
          <cell r="C390">
            <v>2013</v>
          </cell>
        </row>
        <row r="392">
          <cell r="A392" t="str">
            <v>Variables</v>
          </cell>
          <cell r="B392" t="str">
            <v>Base_Year</v>
          </cell>
          <cell r="C392" t="str">
            <v>Current_Values</v>
          </cell>
          <cell r="D392" t="str">
            <v>Difference</v>
          </cell>
          <cell r="E392" t="str">
            <v>Weights</v>
          </cell>
          <cell r="F392" t="str">
            <v>Effect_Per_Factor</v>
          </cell>
        </row>
        <row r="393">
          <cell r="A393" t="str">
            <v>Female</v>
          </cell>
          <cell r="B393">
            <v>40.116759999999999</v>
          </cell>
          <cell r="C393">
            <v>36.981569999999998</v>
          </cell>
          <cell r="D393">
            <v>-3.1352000000000002</v>
          </cell>
          <cell r="E393">
            <v>2.6089999999999999E-2</v>
          </cell>
          <cell r="F393">
            <v>-8.1790000000000002E-2</v>
          </cell>
        </row>
        <row r="394">
          <cell r="A394" t="str">
            <v>Age 26-35</v>
          </cell>
          <cell r="B394">
            <v>25.604669999999999</v>
          </cell>
          <cell r="C394">
            <v>25</v>
          </cell>
          <cell r="D394">
            <v>-0.60467000000000004</v>
          </cell>
          <cell r="E394">
            <v>7.8219999999999998E-2</v>
          </cell>
          <cell r="F394">
            <v>-4.7289999999999999E-2</v>
          </cell>
        </row>
        <row r="395">
          <cell r="A395" t="str">
            <v>Age 36-45</v>
          </cell>
          <cell r="B395">
            <v>30.19183</v>
          </cell>
          <cell r="C395">
            <v>27.764980000000001</v>
          </cell>
          <cell r="D395">
            <v>-2.42685</v>
          </cell>
          <cell r="E395">
            <v>0.13371</v>
          </cell>
          <cell r="F395">
            <v>-0.32449</v>
          </cell>
        </row>
        <row r="396">
          <cell r="A396" t="str">
            <v>Age 46-55</v>
          </cell>
          <cell r="B396">
            <v>26.438700000000001</v>
          </cell>
          <cell r="C396">
            <v>27.880179999999999</v>
          </cell>
          <cell r="D396">
            <v>1.4414899999999999</v>
          </cell>
          <cell r="E396">
            <v>9.2420000000000002E-2</v>
          </cell>
          <cell r="F396">
            <v>0.13322000000000001</v>
          </cell>
        </row>
        <row r="397">
          <cell r="A397" t="str">
            <v>Age 56-65</v>
          </cell>
          <cell r="B397">
            <v>9.2577099999999994</v>
          </cell>
          <cell r="C397">
            <v>10.82949</v>
          </cell>
          <cell r="D397">
            <v>1.57178</v>
          </cell>
          <cell r="E397">
            <v>-0.13569999999999999</v>
          </cell>
          <cell r="F397">
            <v>-0.21328</v>
          </cell>
        </row>
        <row r="398">
          <cell r="A398" t="str">
            <v>Age 66+</v>
          </cell>
          <cell r="B398">
            <v>0.66722000000000004</v>
          </cell>
          <cell r="C398">
            <v>0.34561999999999998</v>
          </cell>
          <cell r="D398">
            <v>-0.3216</v>
          </cell>
          <cell r="E398">
            <v>-1.42384</v>
          </cell>
          <cell r="F398">
            <v>0.45790999999999998</v>
          </cell>
        </row>
        <row r="399">
          <cell r="A399" t="str">
            <v>Hispanic</v>
          </cell>
          <cell r="B399">
            <v>7.7854700000000001</v>
          </cell>
          <cell r="C399">
            <v>13.849769999999999</v>
          </cell>
          <cell r="D399">
            <v>6.0643000000000002</v>
          </cell>
          <cell r="E399">
            <v>1.6899999999999998E-2</v>
          </cell>
          <cell r="F399">
            <v>0.10249</v>
          </cell>
        </row>
        <row r="400">
          <cell r="A400" t="str">
            <v>Asian</v>
          </cell>
          <cell r="B400">
            <v>2.85467</v>
          </cell>
          <cell r="C400">
            <v>1.6431899999999999</v>
          </cell>
          <cell r="D400">
            <v>-1.2114799999999999</v>
          </cell>
          <cell r="E400">
            <v>-7.43E-3</v>
          </cell>
          <cell r="F400">
            <v>9.0100000000000006E-3</v>
          </cell>
        </row>
        <row r="401">
          <cell r="A401" t="str">
            <v>African American</v>
          </cell>
          <cell r="B401">
            <v>1.2110700000000001</v>
          </cell>
          <cell r="C401">
            <v>1.17371</v>
          </cell>
          <cell r="D401">
            <v>-3.7359999999999997E-2</v>
          </cell>
          <cell r="E401">
            <v>-8.8179999999999994E-2</v>
          </cell>
          <cell r="F401">
            <v>3.29E-3</v>
          </cell>
        </row>
        <row r="402">
          <cell r="A402" t="str">
            <v>Native Hawaiian or Pacific Islander</v>
          </cell>
          <cell r="B402">
            <v>0.17301</v>
          </cell>
          <cell r="C402">
            <v>0.23474</v>
          </cell>
          <cell r="D402">
            <v>6.173E-2</v>
          </cell>
          <cell r="E402">
            <v>-0.1169</v>
          </cell>
          <cell r="F402">
            <v>-7.2199999999999999E-3</v>
          </cell>
        </row>
        <row r="403">
          <cell r="A403" t="str">
            <v>American Indian or Alaska Native</v>
          </cell>
          <cell r="B403">
            <v>0.69203999999999999</v>
          </cell>
          <cell r="C403">
            <v>0.58684999999999998</v>
          </cell>
          <cell r="D403">
            <v>-0.10519000000000001</v>
          </cell>
          <cell r="E403">
            <v>-0.35177999999999998</v>
          </cell>
          <cell r="F403">
            <v>3.6999999999999998E-2</v>
          </cell>
        </row>
        <row r="404">
          <cell r="A404" t="str">
            <v>Multiple Races</v>
          </cell>
          <cell r="B404">
            <v>0.86504999999999999</v>
          </cell>
          <cell r="C404">
            <v>0.8216</v>
          </cell>
          <cell r="D404">
            <v>-4.3459999999999999E-2</v>
          </cell>
          <cell r="E404">
            <v>-0.25963999999999998</v>
          </cell>
          <cell r="F404">
            <v>1.128E-2</v>
          </cell>
        </row>
        <row r="405">
          <cell r="A405" t="str">
            <v>Highschool Dropout</v>
          </cell>
          <cell r="B405">
            <v>4.5075099999999999</v>
          </cell>
          <cell r="C405">
            <v>8.5648099999999996</v>
          </cell>
          <cell r="D405">
            <v>4.0572999999999997</v>
          </cell>
          <cell r="E405">
            <v>-0.10075000000000001</v>
          </cell>
          <cell r="F405">
            <v>-0.40877000000000002</v>
          </cell>
        </row>
        <row r="406">
          <cell r="A406" t="str">
            <v>AA or PS</v>
          </cell>
          <cell r="B406">
            <v>10.350580000000001</v>
          </cell>
          <cell r="C406">
            <v>14.120369999999999</v>
          </cell>
          <cell r="D406">
            <v>3.76979</v>
          </cell>
          <cell r="E406">
            <v>-0.11036</v>
          </cell>
          <cell r="F406">
            <v>-0.41604000000000002</v>
          </cell>
        </row>
        <row r="407">
          <cell r="A407" t="str">
            <v>BA or MA+</v>
          </cell>
          <cell r="B407">
            <v>14.69115</v>
          </cell>
          <cell r="C407">
            <v>11.68981</v>
          </cell>
          <cell r="D407">
            <v>-3.0013399999999999</v>
          </cell>
          <cell r="E407">
            <v>-2.6159999999999999E-2</v>
          </cell>
          <cell r="F407">
            <v>7.8509999999999996E-2</v>
          </cell>
        </row>
        <row r="408">
          <cell r="A408" t="str">
            <v>Disabled</v>
          </cell>
          <cell r="B408">
            <v>3.7531300000000001</v>
          </cell>
          <cell r="C408">
            <v>3.5714299999999999</v>
          </cell>
          <cell r="D408">
            <v>-0.1817</v>
          </cell>
          <cell r="E408">
            <v>-0.10753</v>
          </cell>
          <cell r="F408">
            <v>1.9539999999999998E-2</v>
          </cell>
        </row>
        <row r="409">
          <cell r="A409" t="str">
            <v>Veterans</v>
          </cell>
          <cell r="B409">
            <v>8.1734799999999996</v>
          </cell>
          <cell r="C409">
            <v>10.36866</v>
          </cell>
          <cell r="D409">
            <v>2.1951900000000002</v>
          </cell>
          <cell r="E409">
            <v>1.7170000000000001E-2</v>
          </cell>
          <cell r="F409">
            <v>3.7679999999999998E-2</v>
          </cell>
        </row>
        <row r="410">
          <cell r="A410" t="str">
            <v>Wage Before Participation</v>
          </cell>
          <cell r="B410">
            <v>42.952460000000002</v>
          </cell>
          <cell r="C410">
            <v>50.224890000000002</v>
          </cell>
          <cell r="D410">
            <v>7.2724299999999999</v>
          </cell>
          <cell r="E410">
            <v>5.3370000000000001E-2</v>
          </cell>
          <cell r="F410">
            <v>0.38815</v>
          </cell>
        </row>
        <row r="411">
          <cell r="A411" t="str">
            <v>Coenrolled in WP</v>
          </cell>
          <cell r="B411">
            <v>89.324439999999996</v>
          </cell>
          <cell r="C411">
            <v>88.479259999999996</v>
          </cell>
          <cell r="D411">
            <v>-0.84516999999999998</v>
          </cell>
          <cell r="E411">
            <v>-4.7399999999999998E-2</v>
          </cell>
          <cell r="F411">
            <v>4.0059999999999998E-2</v>
          </cell>
        </row>
        <row r="412">
          <cell r="A412" t="str">
            <v>Limited English</v>
          </cell>
          <cell r="B412">
            <v>0.91820000000000002</v>
          </cell>
          <cell r="C412">
            <v>4.1666699999999999</v>
          </cell>
          <cell r="D412">
            <v>3.2484700000000002</v>
          </cell>
          <cell r="E412">
            <v>-1.4420000000000001E-2</v>
          </cell>
          <cell r="F412">
            <v>-4.6829999999999997E-2</v>
          </cell>
        </row>
        <row r="413">
          <cell r="A413" t="str">
            <v>Single Parent</v>
          </cell>
          <cell r="B413">
            <v>9.0150299999999994</v>
          </cell>
          <cell r="C413">
            <v>13.65741</v>
          </cell>
          <cell r="D413">
            <v>4.6423800000000002</v>
          </cell>
          <cell r="E413">
            <v>1.1950000000000001E-2</v>
          </cell>
          <cell r="F413">
            <v>5.5500000000000001E-2</v>
          </cell>
        </row>
        <row r="414">
          <cell r="A414" t="str">
            <v>UI Claimant</v>
          </cell>
          <cell r="B414">
            <v>84.891490000000005</v>
          </cell>
          <cell r="C414">
            <v>79.166669999999996</v>
          </cell>
          <cell r="D414">
            <v>-5.7248200000000002</v>
          </cell>
          <cell r="E414">
            <v>6.4070000000000002E-2</v>
          </cell>
          <cell r="F414">
            <v>-0.36679</v>
          </cell>
        </row>
        <row r="415">
          <cell r="A415" t="str">
            <v>Unemployment Rate</v>
          </cell>
          <cell r="B415">
            <v>8.5333000000000006</v>
          </cell>
          <cell r="C415">
            <v>6.9749999999999996</v>
          </cell>
          <cell r="D415">
            <v>-1.5583</v>
          </cell>
          <cell r="E415">
            <v>-0.95553999999999994</v>
          </cell>
          <cell r="F415">
            <v>1.4890099999999999</v>
          </cell>
        </row>
        <row r="417">
          <cell r="A417" t="str">
            <v xml:space="preserve">Illinois            </v>
          </cell>
        </row>
        <row r="418">
          <cell r="A418" t="str">
            <v>Measure</v>
          </cell>
          <cell r="B418" t="str">
            <v>Entered_Employment_Rate</v>
          </cell>
          <cell r="C418" t="str">
            <v>Year</v>
          </cell>
        </row>
        <row r="419">
          <cell r="A419" t="str">
            <v>State Fips Code</v>
          </cell>
          <cell r="B419">
            <v>17</v>
          </cell>
          <cell r="C419">
            <v>2011</v>
          </cell>
        </row>
        <row r="420">
          <cell r="A420" t="str">
            <v>Actual Outcome</v>
          </cell>
          <cell r="B420">
            <v>82.8</v>
          </cell>
          <cell r="C420">
            <v>2011</v>
          </cell>
        </row>
        <row r="421">
          <cell r="A421" t="str">
            <v>Total Adjustment</v>
          </cell>
          <cell r="B421">
            <v>-0.8</v>
          </cell>
          <cell r="C421">
            <v>2013</v>
          </cell>
        </row>
        <row r="422">
          <cell r="A422" t="str">
            <v>Target</v>
          </cell>
          <cell r="B422">
            <v>82</v>
          </cell>
          <cell r="C422">
            <v>2013</v>
          </cell>
        </row>
        <row r="424">
          <cell r="A424" t="str">
            <v>Variables</v>
          </cell>
          <cell r="B424" t="str">
            <v>Base_Year</v>
          </cell>
          <cell r="C424" t="str">
            <v>Current_Values</v>
          </cell>
          <cell r="D424" t="str">
            <v>Difference</v>
          </cell>
          <cell r="E424" t="str">
            <v>Weights</v>
          </cell>
          <cell r="F424" t="str">
            <v>Effect_Per_Factor</v>
          </cell>
        </row>
        <row r="425">
          <cell r="A425" t="str">
            <v>Female</v>
          </cell>
          <cell r="B425">
            <v>42.791809999999998</v>
          </cell>
          <cell r="C425">
            <v>47.36103</v>
          </cell>
          <cell r="D425">
            <v>4.5692199999999996</v>
          </cell>
          <cell r="E425">
            <v>2.6089999999999999E-2</v>
          </cell>
          <cell r="F425">
            <v>0.11921</v>
          </cell>
        </row>
        <row r="426">
          <cell r="A426" t="str">
            <v>Age 26-35</v>
          </cell>
          <cell r="B426">
            <v>21.63561</v>
          </cell>
          <cell r="C426">
            <v>20.097919999999998</v>
          </cell>
          <cell r="D426">
            <v>-1.53769</v>
          </cell>
          <cell r="E426">
            <v>7.8219999999999998E-2</v>
          </cell>
          <cell r="F426">
            <v>-0.12027</v>
          </cell>
        </row>
        <row r="427">
          <cell r="A427" t="str">
            <v>Age 36-45</v>
          </cell>
          <cell r="B427">
            <v>29.23395</v>
          </cell>
          <cell r="C427">
            <v>28.06015</v>
          </cell>
          <cell r="D427">
            <v>-1.1738</v>
          </cell>
          <cell r="E427">
            <v>0.13371</v>
          </cell>
          <cell r="F427">
            <v>-0.15695000000000001</v>
          </cell>
        </row>
        <row r="428">
          <cell r="A428" t="str">
            <v>Age 46-55</v>
          </cell>
          <cell r="B428">
            <v>30.517600000000002</v>
          </cell>
          <cell r="C428">
            <v>32.46678</v>
          </cell>
          <cell r="D428">
            <v>1.9491799999999999</v>
          </cell>
          <cell r="E428">
            <v>9.2420000000000002E-2</v>
          </cell>
          <cell r="F428">
            <v>0.18013999999999999</v>
          </cell>
        </row>
        <row r="429">
          <cell r="A429" t="str">
            <v>Age 56-65</v>
          </cell>
          <cell r="B429">
            <v>12.33954</v>
          </cell>
          <cell r="C429">
            <v>12.846819999999999</v>
          </cell>
          <cell r="D429">
            <v>0.50727</v>
          </cell>
          <cell r="E429">
            <v>-0.13569999999999999</v>
          </cell>
          <cell r="F429">
            <v>-6.8830000000000002E-2</v>
          </cell>
        </row>
        <row r="430">
          <cell r="A430" t="str">
            <v>Age 66+</v>
          </cell>
          <cell r="B430">
            <v>0.48653999999999997</v>
          </cell>
          <cell r="C430">
            <v>0.60619999999999996</v>
          </cell>
          <cell r="D430">
            <v>0.11966</v>
          </cell>
          <cell r="E430">
            <v>-1.42384</v>
          </cell>
          <cell r="F430">
            <v>-0.17038</v>
          </cell>
        </row>
        <row r="431">
          <cell r="A431" t="str">
            <v>Hispanic</v>
          </cell>
          <cell r="B431">
            <v>13.196569999999999</v>
          </cell>
          <cell r="C431">
            <v>13.717549999999999</v>
          </cell>
          <cell r="D431">
            <v>0.52098</v>
          </cell>
          <cell r="E431">
            <v>1.6899999999999998E-2</v>
          </cell>
          <cell r="F431">
            <v>8.8100000000000001E-3</v>
          </cell>
        </row>
        <row r="432">
          <cell r="A432" t="str">
            <v>Asian</v>
          </cell>
          <cell r="B432">
            <v>3.5740699999999999</v>
          </cell>
          <cell r="C432">
            <v>3.2507700000000002</v>
          </cell>
          <cell r="D432">
            <v>-0.32329999999999998</v>
          </cell>
          <cell r="E432">
            <v>-7.43E-3</v>
          </cell>
          <cell r="F432">
            <v>2.3999999999999998E-3</v>
          </cell>
        </row>
        <row r="433">
          <cell r="A433" t="str">
            <v>African American</v>
          </cell>
          <cell r="B433">
            <v>23.273769999999999</v>
          </cell>
          <cell r="C433">
            <v>28.363900000000001</v>
          </cell>
          <cell r="D433">
            <v>5.0901300000000003</v>
          </cell>
          <cell r="E433">
            <v>-8.8179999999999994E-2</v>
          </cell>
          <cell r="F433">
            <v>-0.44883000000000001</v>
          </cell>
        </row>
        <row r="434">
          <cell r="A434" t="str">
            <v>Native Hawaiian or Pacific Islander</v>
          </cell>
          <cell r="B434">
            <v>0.17976</v>
          </cell>
          <cell r="C434">
            <v>0.10717</v>
          </cell>
          <cell r="D434">
            <v>-7.2590000000000002E-2</v>
          </cell>
          <cell r="E434">
            <v>-0.1169</v>
          </cell>
          <cell r="F434">
            <v>8.4899999999999993E-3</v>
          </cell>
        </row>
        <row r="435">
          <cell r="A435" t="str">
            <v>American Indian or Alaska Native</v>
          </cell>
          <cell r="B435">
            <v>0.28549999999999998</v>
          </cell>
          <cell r="C435">
            <v>0.27387</v>
          </cell>
          <cell r="D435">
            <v>-1.163E-2</v>
          </cell>
          <cell r="E435">
            <v>-0.35177999999999998</v>
          </cell>
          <cell r="F435">
            <v>4.0899999999999999E-3</v>
          </cell>
        </row>
        <row r="436">
          <cell r="A436" t="str">
            <v>Multiple Races</v>
          </cell>
          <cell r="B436">
            <v>0.39123999999999998</v>
          </cell>
          <cell r="C436">
            <v>0.36914000000000002</v>
          </cell>
          <cell r="D436">
            <v>-2.2110000000000001E-2</v>
          </cell>
          <cell r="E436">
            <v>-0.25963999999999998</v>
          </cell>
          <cell r="F436">
            <v>5.7400000000000003E-3</v>
          </cell>
        </row>
        <row r="437">
          <cell r="A437" t="str">
            <v>Highschool Dropout</v>
          </cell>
          <cell r="B437">
            <v>6.34605</v>
          </cell>
          <cell r="C437">
            <v>5.2764699999999998</v>
          </cell>
          <cell r="D437">
            <v>-1.0695699999999999</v>
          </cell>
          <cell r="E437">
            <v>-0.10075000000000001</v>
          </cell>
          <cell r="F437">
            <v>0.10775999999999999</v>
          </cell>
        </row>
        <row r="438">
          <cell r="A438" t="str">
            <v>AA or PS</v>
          </cell>
          <cell r="B438">
            <v>3.2614700000000001</v>
          </cell>
          <cell r="C438">
            <v>6.14384</v>
          </cell>
          <cell r="D438">
            <v>2.8823699999999999</v>
          </cell>
          <cell r="E438">
            <v>-0.11036</v>
          </cell>
          <cell r="F438">
            <v>-0.31811</v>
          </cell>
        </row>
        <row r="439">
          <cell r="A439" t="str">
            <v>BA or MA+</v>
          </cell>
          <cell r="B439">
            <v>18.805969999999999</v>
          </cell>
          <cell r="C439">
            <v>19.491630000000001</v>
          </cell>
          <cell r="D439">
            <v>0.68566000000000005</v>
          </cell>
          <cell r="E439">
            <v>-2.6159999999999999E-2</v>
          </cell>
          <cell r="F439">
            <v>-1.7940000000000001E-2</v>
          </cell>
        </row>
        <row r="440">
          <cell r="A440" t="str">
            <v>Disabled</v>
          </cell>
          <cell r="B440">
            <v>1.1594199999999999</v>
          </cell>
          <cell r="C440">
            <v>1.20075</v>
          </cell>
          <cell r="D440">
            <v>4.1329999999999999E-2</v>
          </cell>
          <cell r="E440">
            <v>-0.10753</v>
          </cell>
          <cell r="F440">
            <v>-4.4400000000000004E-3</v>
          </cell>
        </row>
        <row r="441">
          <cell r="A441" t="str">
            <v>Veterans</v>
          </cell>
          <cell r="B441">
            <v>6.80124</v>
          </cell>
          <cell r="C441">
            <v>7.3210499999999996</v>
          </cell>
          <cell r="D441">
            <v>0.51980999999999999</v>
          </cell>
          <cell r="E441">
            <v>1.7170000000000001E-2</v>
          </cell>
          <cell r="F441">
            <v>8.9200000000000008E-3</v>
          </cell>
        </row>
        <row r="442">
          <cell r="A442" t="str">
            <v>Wage Before Participation</v>
          </cell>
          <cell r="B442">
            <v>57.981369999999998</v>
          </cell>
          <cell r="C442">
            <v>48.746699999999997</v>
          </cell>
          <cell r="D442">
            <v>-9.2346599999999999</v>
          </cell>
          <cell r="E442">
            <v>5.3370000000000001E-2</v>
          </cell>
          <cell r="F442">
            <v>-0.49287999999999998</v>
          </cell>
        </row>
        <row r="443">
          <cell r="A443" t="str">
            <v>Coenrolled in WP</v>
          </cell>
          <cell r="B443">
            <v>27.391300000000001</v>
          </cell>
          <cell r="C443">
            <v>31.079509999999999</v>
          </cell>
          <cell r="D443">
            <v>3.6882000000000001</v>
          </cell>
          <cell r="E443">
            <v>-4.7399999999999998E-2</v>
          </cell>
          <cell r="F443">
            <v>-0.17480999999999999</v>
          </cell>
        </row>
        <row r="444">
          <cell r="A444" t="str">
            <v>Limited English</v>
          </cell>
          <cell r="B444">
            <v>2.5981200000000002</v>
          </cell>
          <cell r="C444">
            <v>2.52982</v>
          </cell>
          <cell r="D444">
            <v>-6.83E-2</v>
          </cell>
          <cell r="E444">
            <v>-1.4420000000000001E-2</v>
          </cell>
          <cell r="F444">
            <v>9.7999999999999997E-4</v>
          </cell>
        </row>
        <row r="445">
          <cell r="A445" t="str">
            <v>Single Parent</v>
          </cell>
          <cell r="B445">
            <v>15.09121</v>
          </cell>
          <cell r="C445">
            <v>15.3596</v>
          </cell>
          <cell r="D445">
            <v>0.26838000000000001</v>
          </cell>
          <cell r="E445">
            <v>1.1950000000000001E-2</v>
          </cell>
          <cell r="F445">
            <v>3.2100000000000002E-3</v>
          </cell>
        </row>
        <row r="446">
          <cell r="A446" t="str">
            <v>UI Claimant</v>
          </cell>
          <cell r="B446">
            <v>91.829740000000001</v>
          </cell>
          <cell r="C446">
            <v>91.904589999999999</v>
          </cell>
          <cell r="D446">
            <v>7.485E-2</v>
          </cell>
          <cell r="E446">
            <v>6.4070000000000002E-2</v>
          </cell>
          <cell r="F446">
            <v>4.7999999999999996E-3</v>
          </cell>
        </row>
        <row r="447">
          <cell r="A447" t="str">
            <v>Unemployment Rate</v>
          </cell>
          <cell r="B447">
            <v>9.6999999999999993</v>
          </cell>
          <cell r="C447">
            <v>8.9</v>
          </cell>
          <cell r="D447">
            <v>-0.8</v>
          </cell>
          <cell r="E447">
            <v>-0.95553999999999994</v>
          </cell>
          <cell r="F447">
            <v>0.76443000000000005</v>
          </cell>
        </row>
        <row r="449">
          <cell r="A449" t="str">
            <v xml:space="preserve">Indiana             </v>
          </cell>
        </row>
        <row r="450">
          <cell r="A450" t="str">
            <v>Measure</v>
          </cell>
          <cell r="B450" t="str">
            <v>Entered_Employment_Rate</v>
          </cell>
          <cell r="C450" t="str">
            <v>Year</v>
          </cell>
        </row>
        <row r="451">
          <cell r="A451" t="str">
            <v>State Fips Code</v>
          </cell>
          <cell r="B451">
            <v>18</v>
          </cell>
          <cell r="C451">
            <v>2011</v>
          </cell>
        </row>
        <row r="452">
          <cell r="A452" t="str">
            <v>Actual Outcome</v>
          </cell>
          <cell r="B452">
            <v>59</v>
          </cell>
          <cell r="C452">
            <v>2011</v>
          </cell>
        </row>
        <row r="453">
          <cell r="A453" t="str">
            <v>Total Adjustment</v>
          </cell>
          <cell r="B453">
            <v>1.9</v>
          </cell>
          <cell r="C453">
            <v>2013</v>
          </cell>
        </row>
        <row r="454">
          <cell r="A454" t="str">
            <v>Target</v>
          </cell>
          <cell r="B454">
            <v>60.9</v>
          </cell>
          <cell r="C454">
            <v>2013</v>
          </cell>
        </row>
        <row r="456">
          <cell r="A456" t="str">
            <v>Variables</v>
          </cell>
          <cell r="B456" t="str">
            <v>Base_Year</v>
          </cell>
          <cell r="C456" t="str">
            <v>Current_Values</v>
          </cell>
          <cell r="D456" t="str">
            <v>Difference</v>
          </cell>
          <cell r="E456" t="str">
            <v>Weights</v>
          </cell>
          <cell r="F456" t="str">
            <v>Effect_Per_Factor</v>
          </cell>
        </row>
        <row r="457">
          <cell r="A457" t="str">
            <v>Female</v>
          </cell>
          <cell r="B457">
            <v>45.027749999999997</v>
          </cell>
          <cell r="C457">
            <v>47.844729999999998</v>
          </cell>
          <cell r="D457">
            <v>2.81697</v>
          </cell>
          <cell r="E457">
            <v>2.6089999999999999E-2</v>
          </cell>
          <cell r="F457">
            <v>7.349E-2</v>
          </cell>
        </row>
        <row r="458">
          <cell r="A458" t="str">
            <v>Age 26-35</v>
          </cell>
          <cell r="B458">
            <v>21.128620000000002</v>
          </cell>
          <cell r="C458">
            <v>20.516680000000001</v>
          </cell>
          <cell r="D458">
            <v>-0.61192999999999997</v>
          </cell>
          <cell r="E458">
            <v>7.8219999999999998E-2</v>
          </cell>
          <cell r="F458">
            <v>-4.786E-2</v>
          </cell>
        </row>
        <row r="459">
          <cell r="A459" t="str">
            <v>Age 36-45</v>
          </cell>
          <cell r="B459">
            <v>25.66189</v>
          </cell>
          <cell r="C459">
            <v>25.926780000000001</v>
          </cell>
          <cell r="D459">
            <v>0.26490000000000002</v>
          </cell>
          <cell r="E459">
            <v>0.13371</v>
          </cell>
          <cell r="F459">
            <v>3.542E-2</v>
          </cell>
        </row>
        <row r="460">
          <cell r="A460" t="str">
            <v>Age 46-55</v>
          </cell>
          <cell r="B460">
            <v>27.820360000000001</v>
          </cell>
          <cell r="C460">
            <v>29.610749999999999</v>
          </cell>
          <cell r="D460">
            <v>1.7903899999999999</v>
          </cell>
          <cell r="E460">
            <v>9.2420000000000002E-2</v>
          </cell>
          <cell r="F460">
            <v>0.16546</v>
          </cell>
        </row>
        <row r="461">
          <cell r="A461" t="str">
            <v>Age 56-65</v>
          </cell>
          <cell r="B461">
            <v>13.881970000000001</v>
          </cell>
          <cell r="C461">
            <v>13.63531</v>
          </cell>
          <cell r="D461">
            <v>-0.24665999999999999</v>
          </cell>
          <cell r="E461">
            <v>-0.13569999999999999</v>
          </cell>
          <cell r="F461">
            <v>3.347E-2</v>
          </cell>
        </row>
        <row r="462">
          <cell r="A462" t="str">
            <v>Age 66+</v>
          </cell>
          <cell r="B462">
            <v>1.71644</v>
          </cell>
          <cell r="C462">
            <v>1.55236</v>
          </cell>
          <cell r="D462">
            <v>-0.16406999999999999</v>
          </cell>
          <cell r="E462">
            <v>-1.42384</v>
          </cell>
          <cell r="F462">
            <v>0.23361000000000001</v>
          </cell>
        </row>
        <row r="463">
          <cell r="A463" t="str">
            <v>Hispanic</v>
          </cell>
          <cell r="B463">
            <v>3.0235500000000002</v>
          </cell>
          <cell r="C463">
            <v>2.2471899999999998</v>
          </cell>
          <cell r="D463">
            <v>-0.77636000000000005</v>
          </cell>
          <cell r="E463">
            <v>1.6899999999999998E-2</v>
          </cell>
          <cell r="F463">
            <v>-1.312E-2</v>
          </cell>
        </row>
        <row r="464">
          <cell r="A464" t="str">
            <v>Asian</v>
          </cell>
          <cell r="B464">
            <v>0.78195000000000003</v>
          </cell>
          <cell r="C464">
            <v>0.46816000000000002</v>
          </cell>
          <cell r="D464">
            <v>-0.31379000000000001</v>
          </cell>
          <cell r="E464">
            <v>-7.43E-3</v>
          </cell>
          <cell r="F464">
            <v>2.33E-3</v>
          </cell>
        </row>
        <row r="465">
          <cell r="A465" t="str">
            <v>African American</v>
          </cell>
          <cell r="B465">
            <v>12.35486</v>
          </cell>
          <cell r="C465">
            <v>13.30758</v>
          </cell>
          <cell r="D465">
            <v>0.95272000000000001</v>
          </cell>
          <cell r="E465">
            <v>-8.8179999999999994E-2</v>
          </cell>
          <cell r="F465">
            <v>-8.4010000000000001E-2</v>
          </cell>
        </row>
        <row r="466">
          <cell r="A466" t="str">
            <v>Native Hawaiian or Pacific Islander</v>
          </cell>
          <cell r="B466">
            <v>7.109E-2</v>
          </cell>
          <cell r="C466">
            <v>3.5110000000000002E-2</v>
          </cell>
          <cell r="D466">
            <v>-3.5970000000000002E-2</v>
          </cell>
          <cell r="E466">
            <v>-0.1169</v>
          </cell>
          <cell r="F466">
            <v>4.2100000000000002E-3</v>
          </cell>
        </row>
        <row r="467">
          <cell r="A467" t="str">
            <v>American Indian or Alaska Native</v>
          </cell>
          <cell r="B467">
            <v>0.40755999999999998</v>
          </cell>
          <cell r="C467">
            <v>0.38624000000000003</v>
          </cell>
          <cell r="D467">
            <v>-2.1329999999999998E-2</v>
          </cell>
          <cell r="E467">
            <v>-0.35177999999999998</v>
          </cell>
          <cell r="F467">
            <v>7.4999999999999997E-3</v>
          </cell>
        </row>
        <row r="468">
          <cell r="A468" t="str">
            <v>Multiple Races</v>
          </cell>
          <cell r="B468">
            <v>0.42177999999999999</v>
          </cell>
          <cell r="C468">
            <v>0.40964</v>
          </cell>
          <cell r="D468">
            <v>-1.214E-2</v>
          </cell>
          <cell r="E468">
            <v>-0.25963999999999998</v>
          </cell>
          <cell r="F468">
            <v>3.15E-3</v>
          </cell>
        </row>
        <row r="469">
          <cell r="A469" t="str">
            <v>Highschool Dropout</v>
          </cell>
          <cell r="B469">
            <v>8.9135500000000008</v>
          </cell>
          <cell r="C469">
            <v>6.7025899999999998</v>
          </cell>
          <cell r="D469">
            <v>-2.21096</v>
          </cell>
          <cell r="E469">
            <v>-0.10075000000000001</v>
          </cell>
          <cell r="F469">
            <v>0.22275</v>
          </cell>
        </row>
        <row r="470">
          <cell r="A470" t="str">
            <v>AA or PS</v>
          </cell>
          <cell r="B470">
            <v>8.7533600000000007</v>
          </cell>
          <cell r="C470">
            <v>9.3573400000000007</v>
          </cell>
          <cell r="D470">
            <v>0.60397999999999996</v>
          </cell>
          <cell r="E470">
            <v>-0.11036</v>
          </cell>
          <cell r="F470">
            <v>-6.6659999999999997E-2</v>
          </cell>
        </row>
        <row r="471">
          <cell r="A471" t="str">
            <v>BA or MA+</v>
          </cell>
          <cell r="B471">
            <v>10.698549999999999</v>
          </cell>
          <cell r="C471">
            <v>11.578390000000001</v>
          </cell>
          <cell r="D471">
            <v>0.87983999999999996</v>
          </cell>
          <cell r="E471">
            <v>-2.6159999999999999E-2</v>
          </cell>
          <cell r="F471">
            <v>-2.3019999999999999E-2</v>
          </cell>
        </row>
        <row r="472">
          <cell r="A472" t="str">
            <v>Disabled</v>
          </cell>
          <cell r="B472">
            <v>3.1368999999999998</v>
          </cell>
          <cell r="C472">
            <v>2.5492499999999998</v>
          </cell>
          <cell r="D472">
            <v>-0.58765999999999996</v>
          </cell>
          <cell r="E472">
            <v>-0.10753</v>
          </cell>
          <cell r="F472">
            <v>6.3189999999999996E-2</v>
          </cell>
        </row>
        <row r="473">
          <cell r="A473" t="str">
            <v>Veterans</v>
          </cell>
          <cell r="B473">
            <v>11.07924</v>
          </cell>
          <cell r="C473">
            <v>11.329940000000001</v>
          </cell>
          <cell r="D473">
            <v>0.25069999999999998</v>
          </cell>
          <cell r="E473">
            <v>1.7170000000000001E-2</v>
          </cell>
          <cell r="F473">
            <v>4.3E-3</v>
          </cell>
        </row>
        <row r="474">
          <cell r="A474" t="str">
            <v>Wage Before Participation</v>
          </cell>
          <cell r="B474">
            <v>66.066310000000001</v>
          </cell>
          <cell r="C474">
            <v>74.733230000000006</v>
          </cell>
          <cell r="D474">
            <v>8.6669300000000007</v>
          </cell>
          <cell r="E474">
            <v>5.3370000000000001E-2</v>
          </cell>
          <cell r="F474">
            <v>0.46257999999999999</v>
          </cell>
        </row>
        <row r="475">
          <cell r="A475" t="str">
            <v>Coenrolled in WP</v>
          </cell>
          <cell r="B475">
            <v>87.147900000000007</v>
          </cell>
          <cell r="C475">
            <v>87.615849999999995</v>
          </cell>
          <cell r="D475">
            <v>0.46794999999999998</v>
          </cell>
          <cell r="E475">
            <v>-4.7399999999999998E-2</v>
          </cell>
          <cell r="F475">
            <v>-2.2179999999999998E-2</v>
          </cell>
        </row>
        <row r="476">
          <cell r="A476" t="str">
            <v>Limited English</v>
          </cell>
          <cell r="B476">
            <v>0.32611000000000001</v>
          </cell>
          <cell r="C476">
            <v>0.26284999999999997</v>
          </cell>
          <cell r="D476">
            <v>-6.3259999999999997E-2</v>
          </cell>
          <cell r="E476">
            <v>-1.4420000000000001E-2</v>
          </cell>
          <cell r="F476">
            <v>9.1E-4</v>
          </cell>
        </row>
        <row r="477">
          <cell r="A477" t="str">
            <v>Single Parent</v>
          </cell>
          <cell r="B477">
            <v>14.571770000000001</v>
          </cell>
          <cell r="C477">
            <v>14.69313</v>
          </cell>
          <cell r="D477">
            <v>0.12135</v>
          </cell>
          <cell r="E477">
            <v>1.1950000000000001E-2</v>
          </cell>
          <cell r="F477">
            <v>1.4499999999999999E-3</v>
          </cell>
        </row>
        <row r="478">
          <cell r="A478" t="str">
            <v>UI Claimant</v>
          </cell>
          <cell r="B478">
            <v>76.07987</v>
          </cell>
          <cell r="C478">
            <v>77.94717</v>
          </cell>
          <cell r="D478">
            <v>1.8673</v>
          </cell>
          <cell r="E478">
            <v>6.4070000000000002E-2</v>
          </cell>
          <cell r="F478">
            <v>0.11964</v>
          </cell>
        </row>
        <row r="479">
          <cell r="A479" t="str">
            <v>Unemployment Rate</v>
          </cell>
          <cell r="B479">
            <v>9.1333000000000002</v>
          </cell>
          <cell r="C479">
            <v>8.4250000000000007</v>
          </cell>
          <cell r="D479">
            <v>-0.70830000000000004</v>
          </cell>
          <cell r="E479">
            <v>-0.95553999999999994</v>
          </cell>
          <cell r="F479">
            <v>0.67681000000000002</v>
          </cell>
        </row>
        <row r="481">
          <cell r="A481" t="str">
            <v xml:space="preserve">Iowa                </v>
          </cell>
        </row>
        <row r="482">
          <cell r="A482" t="str">
            <v>Measure</v>
          </cell>
          <cell r="B482" t="str">
            <v>Entered_Employment_Rate</v>
          </cell>
          <cell r="C482" t="str">
            <v>Year</v>
          </cell>
        </row>
        <row r="483">
          <cell r="A483" t="str">
            <v>State Fips Code</v>
          </cell>
          <cell r="B483">
            <v>19</v>
          </cell>
          <cell r="C483">
            <v>2011</v>
          </cell>
        </row>
        <row r="484">
          <cell r="A484" t="str">
            <v>Actual Outcome</v>
          </cell>
          <cell r="B484">
            <v>83.4</v>
          </cell>
          <cell r="C484">
            <v>2011</v>
          </cell>
        </row>
        <row r="485">
          <cell r="A485" t="str">
            <v>Total Adjustment</v>
          </cell>
          <cell r="B485">
            <v>-0.6</v>
          </cell>
          <cell r="C485">
            <v>2013</v>
          </cell>
        </row>
        <row r="486">
          <cell r="A486" t="str">
            <v>Target</v>
          </cell>
          <cell r="B486">
            <v>82.8</v>
          </cell>
          <cell r="C486">
            <v>2013</v>
          </cell>
        </row>
        <row r="488">
          <cell r="A488" t="str">
            <v>Variables</v>
          </cell>
          <cell r="B488" t="str">
            <v>Base_Year</v>
          </cell>
          <cell r="C488" t="str">
            <v>Current_Values</v>
          </cell>
          <cell r="D488" t="str">
            <v>Difference</v>
          </cell>
          <cell r="E488" t="str">
            <v>Weights</v>
          </cell>
          <cell r="F488" t="str">
            <v>Effect_Per_Factor</v>
          </cell>
        </row>
        <row r="489">
          <cell r="A489" t="str">
            <v>Female</v>
          </cell>
          <cell r="B489">
            <v>47.667230000000004</v>
          </cell>
          <cell r="C489">
            <v>49.968049999999998</v>
          </cell>
          <cell r="D489">
            <v>2.3008199999999999</v>
          </cell>
          <cell r="E489">
            <v>2.6089999999999999E-2</v>
          </cell>
          <cell r="F489">
            <v>6.003E-2</v>
          </cell>
        </row>
        <row r="490">
          <cell r="A490" t="str">
            <v>Age 26-35</v>
          </cell>
          <cell r="B490">
            <v>21.191680000000002</v>
          </cell>
          <cell r="C490">
            <v>18.594249999999999</v>
          </cell>
          <cell r="D490">
            <v>-2.5974300000000001</v>
          </cell>
          <cell r="E490">
            <v>7.8219999999999998E-2</v>
          </cell>
          <cell r="F490">
            <v>-0.20316000000000001</v>
          </cell>
        </row>
        <row r="491">
          <cell r="A491" t="str">
            <v>Age 36-45</v>
          </cell>
          <cell r="B491">
            <v>26.981449999999999</v>
          </cell>
          <cell r="C491">
            <v>29.968050000000002</v>
          </cell>
          <cell r="D491">
            <v>2.9866000000000001</v>
          </cell>
          <cell r="E491">
            <v>0.13371</v>
          </cell>
          <cell r="F491">
            <v>0.39933999999999997</v>
          </cell>
        </row>
        <row r="492">
          <cell r="A492" t="str">
            <v>Age 46-55</v>
          </cell>
          <cell r="B492">
            <v>31.703199999999999</v>
          </cell>
          <cell r="C492">
            <v>30.159739999999999</v>
          </cell>
          <cell r="D492">
            <v>-1.5434600000000001</v>
          </cell>
          <cell r="E492">
            <v>9.2420000000000002E-2</v>
          </cell>
          <cell r="F492">
            <v>-0.14263999999999999</v>
          </cell>
        </row>
        <row r="493">
          <cell r="A493" t="str">
            <v>Age 56-65</v>
          </cell>
          <cell r="B493">
            <v>11.52333</v>
          </cell>
          <cell r="C493">
            <v>12.77955</v>
          </cell>
          <cell r="D493">
            <v>1.25623</v>
          </cell>
          <cell r="E493">
            <v>-0.13569999999999999</v>
          </cell>
          <cell r="F493">
            <v>-0.17046</v>
          </cell>
        </row>
        <row r="494">
          <cell r="A494" t="str">
            <v>Age 66+</v>
          </cell>
          <cell r="B494">
            <v>0.44968999999999998</v>
          </cell>
          <cell r="C494">
            <v>1.2140599999999999</v>
          </cell>
          <cell r="D494">
            <v>0.76436999999999999</v>
          </cell>
          <cell r="E494">
            <v>-1.42384</v>
          </cell>
          <cell r="F494">
            <v>-1.0883400000000001</v>
          </cell>
        </row>
        <row r="495">
          <cell r="A495" t="str">
            <v>Hispanic</v>
          </cell>
          <cell r="B495">
            <v>4.78498</v>
          </cell>
          <cell r="C495">
            <v>12.1142</v>
          </cell>
          <cell r="D495">
            <v>7.3292200000000003</v>
          </cell>
          <cell r="E495">
            <v>1.6899999999999998E-2</v>
          </cell>
          <cell r="F495">
            <v>0.12386999999999999</v>
          </cell>
        </row>
        <row r="496">
          <cell r="A496" t="str">
            <v>Asian</v>
          </cell>
          <cell r="B496">
            <v>2.0593599999999999</v>
          </cell>
          <cell r="C496">
            <v>2.9321000000000002</v>
          </cell>
          <cell r="D496">
            <v>0.87273999999999996</v>
          </cell>
          <cell r="E496">
            <v>-7.43E-3</v>
          </cell>
          <cell r="F496">
            <v>-6.4900000000000001E-3</v>
          </cell>
        </row>
        <row r="497">
          <cell r="A497" t="str">
            <v>African American</v>
          </cell>
          <cell r="B497">
            <v>4.0581500000000004</v>
          </cell>
          <cell r="C497">
            <v>2.7006199999999998</v>
          </cell>
          <cell r="D497">
            <v>-1.3575299999999999</v>
          </cell>
          <cell r="E497">
            <v>-8.8179999999999994E-2</v>
          </cell>
          <cell r="F497">
            <v>0.1197</v>
          </cell>
        </row>
        <row r="498">
          <cell r="A498" t="str">
            <v>Native Hawaiian or Pacific Islander</v>
          </cell>
          <cell r="B498">
            <v>0.12114</v>
          </cell>
          <cell r="C498">
            <v>0.15432000000000001</v>
          </cell>
          <cell r="D498">
            <v>3.3180000000000001E-2</v>
          </cell>
          <cell r="E498">
            <v>-0.1169</v>
          </cell>
          <cell r="F498">
            <v>-3.8800000000000002E-3</v>
          </cell>
        </row>
        <row r="499">
          <cell r="A499" t="str">
            <v>American Indian or Alaska Native</v>
          </cell>
          <cell r="B499">
            <v>1.0902499999999999</v>
          </cell>
          <cell r="C499">
            <v>1.38889</v>
          </cell>
          <cell r="D499">
            <v>0.29864000000000002</v>
          </cell>
          <cell r="E499">
            <v>-0.35177999999999998</v>
          </cell>
          <cell r="F499">
            <v>-0.10505</v>
          </cell>
        </row>
        <row r="500">
          <cell r="A500" t="str">
            <v>Multiple Races</v>
          </cell>
          <cell r="B500">
            <v>0.72682999999999998</v>
          </cell>
          <cell r="C500">
            <v>1.00309</v>
          </cell>
          <cell r="D500">
            <v>0.27625</v>
          </cell>
          <cell r="E500">
            <v>-0.25963999999999998</v>
          </cell>
          <cell r="F500">
            <v>-7.1730000000000002E-2</v>
          </cell>
        </row>
        <row r="501">
          <cell r="A501" t="str">
            <v>Highschool Dropout</v>
          </cell>
          <cell r="B501">
            <v>12.6935</v>
          </cell>
          <cell r="C501">
            <v>21.645309999999998</v>
          </cell>
          <cell r="D501">
            <v>8.9518199999999997</v>
          </cell>
          <cell r="E501">
            <v>-0.10075000000000001</v>
          </cell>
          <cell r="F501">
            <v>-0.90188000000000001</v>
          </cell>
        </row>
        <row r="502">
          <cell r="A502" t="str">
            <v>AA or PS</v>
          </cell>
          <cell r="B502">
            <v>7.0588199999999999</v>
          </cell>
          <cell r="C502">
            <v>3.0343900000000001</v>
          </cell>
          <cell r="D502">
            <v>-4.0244299999999997</v>
          </cell>
          <cell r="E502">
            <v>-0.11036</v>
          </cell>
          <cell r="F502">
            <v>0.44414999999999999</v>
          </cell>
        </row>
        <row r="503">
          <cell r="A503" t="str">
            <v>BA or MA+</v>
          </cell>
          <cell r="B503">
            <v>4.6439599999999999</v>
          </cell>
          <cell r="C503">
            <v>5.8664899999999998</v>
          </cell>
          <cell r="D503">
            <v>1.2225200000000001</v>
          </cell>
          <cell r="E503">
            <v>-2.6159999999999999E-2</v>
          </cell>
          <cell r="F503">
            <v>-3.1980000000000001E-2</v>
          </cell>
        </row>
        <row r="504">
          <cell r="A504" t="str">
            <v>Disabled</v>
          </cell>
          <cell r="B504">
            <v>4.79413</v>
          </cell>
          <cell r="C504">
            <v>3.5143800000000001</v>
          </cell>
          <cell r="D504">
            <v>-1.27976</v>
          </cell>
          <cell r="E504">
            <v>-0.10753</v>
          </cell>
          <cell r="F504">
            <v>0.13761000000000001</v>
          </cell>
        </row>
        <row r="505">
          <cell r="A505" t="str">
            <v>Veterans</v>
          </cell>
          <cell r="B505">
            <v>5.9584000000000001</v>
          </cell>
          <cell r="C505">
            <v>7.0287499999999996</v>
          </cell>
          <cell r="D505">
            <v>1.0703499999999999</v>
          </cell>
          <cell r="E505">
            <v>1.7170000000000001E-2</v>
          </cell>
          <cell r="F505">
            <v>1.8370000000000001E-2</v>
          </cell>
        </row>
        <row r="506">
          <cell r="A506" t="str">
            <v>Wage Before Participation</v>
          </cell>
          <cell r="B506">
            <v>73.243399999999994</v>
          </cell>
          <cell r="C506">
            <v>74.048910000000006</v>
          </cell>
          <cell r="D506">
            <v>0.80552000000000001</v>
          </cell>
          <cell r="E506">
            <v>5.3370000000000001E-2</v>
          </cell>
          <cell r="F506">
            <v>4.299E-2</v>
          </cell>
        </row>
        <row r="507">
          <cell r="A507" t="str">
            <v>Coenrolled in WP</v>
          </cell>
          <cell r="B507">
            <v>81.899940000000001</v>
          </cell>
          <cell r="C507">
            <v>87.22045</v>
          </cell>
          <cell r="D507">
            <v>5.3205</v>
          </cell>
          <cell r="E507">
            <v>-4.7399999999999998E-2</v>
          </cell>
          <cell r="F507">
            <v>-0.25217000000000001</v>
          </cell>
        </row>
        <row r="508">
          <cell r="A508" t="str">
            <v>Limited English</v>
          </cell>
          <cell r="B508">
            <v>8.6166499999999999</v>
          </cell>
          <cell r="C508">
            <v>20.825019999999999</v>
          </cell>
          <cell r="D508">
            <v>12.20837</v>
          </cell>
          <cell r="E508">
            <v>-1.4420000000000001E-2</v>
          </cell>
          <cell r="F508">
            <v>-0.17598</v>
          </cell>
        </row>
        <row r="509">
          <cell r="A509" t="str">
            <v>Single Parent</v>
          </cell>
          <cell r="B509">
            <v>19.51934</v>
          </cell>
          <cell r="C509">
            <v>16.699929999999998</v>
          </cell>
          <cell r="D509">
            <v>-2.81941</v>
          </cell>
          <cell r="E509">
            <v>1.1950000000000001E-2</v>
          </cell>
          <cell r="F509">
            <v>-3.3700000000000001E-2</v>
          </cell>
        </row>
        <row r="510">
          <cell r="A510" t="str">
            <v>UI Claimant</v>
          </cell>
          <cell r="B510">
            <v>82.473619999999997</v>
          </cell>
          <cell r="C510">
            <v>89.554220000000001</v>
          </cell>
          <cell r="D510">
            <v>7.0805999999999996</v>
          </cell>
          <cell r="E510">
            <v>6.4070000000000002E-2</v>
          </cell>
          <cell r="F510">
            <v>0.45365</v>
          </cell>
        </row>
        <row r="511">
          <cell r="A511" t="str">
            <v>Unemployment Rate</v>
          </cell>
          <cell r="B511">
            <v>6.0332999999999997</v>
          </cell>
          <cell r="C511">
            <v>5.2249999999999996</v>
          </cell>
          <cell r="D511">
            <v>-0.80830000000000002</v>
          </cell>
          <cell r="E511">
            <v>-0.95553999999999994</v>
          </cell>
          <cell r="F511">
            <v>0.77236000000000005</v>
          </cell>
        </row>
        <row r="513">
          <cell r="A513" t="str">
            <v xml:space="preserve">Kansas              </v>
          </cell>
        </row>
        <row r="514">
          <cell r="A514" t="str">
            <v>Measure</v>
          </cell>
          <cell r="B514" t="str">
            <v>Entered_Employment_Rate</v>
          </cell>
          <cell r="C514" t="str">
            <v>Year</v>
          </cell>
        </row>
        <row r="515">
          <cell r="A515" t="str">
            <v>State Fips Code</v>
          </cell>
          <cell r="B515">
            <v>20</v>
          </cell>
          <cell r="C515">
            <v>2011</v>
          </cell>
        </row>
        <row r="516">
          <cell r="A516" t="str">
            <v>Actual Outcome</v>
          </cell>
          <cell r="B516">
            <v>80.599999999999994</v>
          </cell>
          <cell r="C516">
            <v>2011</v>
          </cell>
        </row>
        <row r="517">
          <cell r="A517" t="str">
            <v>Total Adjustment</v>
          </cell>
          <cell r="B517">
            <v>1.1000000000000001</v>
          </cell>
          <cell r="C517">
            <v>2013</v>
          </cell>
        </row>
        <row r="518">
          <cell r="A518" t="str">
            <v>Target</v>
          </cell>
          <cell r="B518">
            <v>81.7</v>
          </cell>
          <cell r="C518">
            <v>2013</v>
          </cell>
        </row>
        <row r="520">
          <cell r="A520" t="str">
            <v>Variables</v>
          </cell>
          <cell r="B520" t="str">
            <v>Base_Year</v>
          </cell>
          <cell r="C520" t="str">
            <v>Current_Values</v>
          </cell>
          <cell r="D520" t="str">
            <v>Difference</v>
          </cell>
          <cell r="E520" t="str">
            <v>Weights</v>
          </cell>
          <cell r="F520" t="str">
            <v>Effect_Per_Factor</v>
          </cell>
        </row>
        <row r="521">
          <cell r="A521" t="str">
            <v>Female</v>
          </cell>
          <cell r="B521">
            <v>40.231990000000003</v>
          </cell>
          <cell r="C521">
            <v>47.23874</v>
          </cell>
          <cell r="D521">
            <v>7.0067500000000003</v>
          </cell>
          <cell r="E521">
            <v>2.6089999999999999E-2</v>
          </cell>
          <cell r="F521">
            <v>0.18279999999999999</v>
          </cell>
        </row>
        <row r="522">
          <cell r="A522" t="str">
            <v>Age 26-35</v>
          </cell>
          <cell r="B522">
            <v>18.803419999999999</v>
          </cell>
          <cell r="C522">
            <v>19.93215</v>
          </cell>
          <cell r="D522">
            <v>1.12873</v>
          </cell>
          <cell r="E522">
            <v>7.8219999999999998E-2</v>
          </cell>
          <cell r="F522">
            <v>8.8279999999999997E-2</v>
          </cell>
        </row>
        <row r="523">
          <cell r="A523" t="str">
            <v>Age 36-45</v>
          </cell>
          <cell r="B523">
            <v>25.274730000000002</v>
          </cell>
          <cell r="C523">
            <v>24.08821</v>
          </cell>
          <cell r="D523">
            <v>-1.18651</v>
          </cell>
          <cell r="E523">
            <v>0.13371</v>
          </cell>
          <cell r="F523">
            <v>-0.15865000000000001</v>
          </cell>
        </row>
        <row r="524">
          <cell r="A524" t="str">
            <v>Age 46-55</v>
          </cell>
          <cell r="B524">
            <v>31.868130000000001</v>
          </cell>
          <cell r="C524">
            <v>33.502969999999998</v>
          </cell>
          <cell r="D524">
            <v>1.6348400000000001</v>
          </cell>
          <cell r="E524">
            <v>9.2420000000000002E-2</v>
          </cell>
          <cell r="F524">
            <v>0.15109</v>
          </cell>
        </row>
        <row r="525">
          <cell r="A525" t="str">
            <v>Age 56-65</v>
          </cell>
          <cell r="B525">
            <v>15.26252</v>
          </cell>
          <cell r="C525">
            <v>15.69126</v>
          </cell>
          <cell r="D525">
            <v>0.42875000000000002</v>
          </cell>
          <cell r="E525">
            <v>-0.13569999999999999</v>
          </cell>
          <cell r="F525">
            <v>-5.8180000000000003E-2</v>
          </cell>
        </row>
        <row r="526">
          <cell r="A526" t="str">
            <v>Age 66+</v>
          </cell>
          <cell r="B526">
            <v>1.2820499999999999</v>
          </cell>
          <cell r="C526">
            <v>1.4419</v>
          </cell>
          <cell r="D526">
            <v>0.15984999999999999</v>
          </cell>
          <cell r="E526">
            <v>-1.42384</v>
          </cell>
          <cell r="F526">
            <v>-0.2276</v>
          </cell>
        </row>
        <row r="527">
          <cell r="A527" t="str">
            <v>Hispanic</v>
          </cell>
          <cell r="B527">
            <v>8.1327300000000005</v>
          </cell>
          <cell r="C527">
            <v>5.7534200000000002</v>
          </cell>
          <cell r="D527">
            <v>-2.3793000000000002</v>
          </cell>
          <cell r="E527">
            <v>1.6899999999999998E-2</v>
          </cell>
          <cell r="F527">
            <v>-4.0210000000000003E-2</v>
          </cell>
        </row>
        <row r="528">
          <cell r="A528" t="str">
            <v>Asian</v>
          </cell>
          <cell r="B528">
            <v>5.4651899999999998</v>
          </cell>
          <cell r="C528">
            <v>4.2009100000000004</v>
          </cell>
          <cell r="D528">
            <v>-1.2642800000000001</v>
          </cell>
          <cell r="E528">
            <v>-7.43E-3</v>
          </cell>
          <cell r="F528">
            <v>9.4000000000000004E-3</v>
          </cell>
        </row>
        <row r="529">
          <cell r="A529" t="str">
            <v>African American</v>
          </cell>
          <cell r="B529">
            <v>10.214700000000001</v>
          </cell>
          <cell r="C529">
            <v>15.43379</v>
          </cell>
          <cell r="D529">
            <v>5.2190899999999996</v>
          </cell>
          <cell r="E529">
            <v>-8.8179999999999994E-2</v>
          </cell>
          <cell r="F529">
            <v>-0.4602</v>
          </cell>
        </row>
        <row r="530">
          <cell r="A530" t="str">
            <v>Native Hawaiian or Pacific Islander</v>
          </cell>
          <cell r="B530">
            <v>6.5060000000000007E-2</v>
          </cell>
          <cell r="C530">
            <v>0</v>
          </cell>
          <cell r="D530">
            <v>-6.5060000000000007E-2</v>
          </cell>
          <cell r="E530">
            <v>-0.1169</v>
          </cell>
          <cell r="F530">
            <v>7.6099999999999996E-3</v>
          </cell>
        </row>
        <row r="531">
          <cell r="A531" t="str">
            <v>American Indian or Alaska Native</v>
          </cell>
          <cell r="B531">
            <v>1.10605</v>
          </cell>
          <cell r="C531">
            <v>0.91324000000000005</v>
          </cell>
          <cell r="D531">
            <v>-0.19281000000000001</v>
          </cell>
          <cell r="E531">
            <v>-0.35177999999999998</v>
          </cell>
          <cell r="F531">
            <v>6.7830000000000001E-2</v>
          </cell>
        </row>
        <row r="532">
          <cell r="A532" t="str">
            <v>Multiple Races</v>
          </cell>
          <cell r="B532">
            <v>1.0409900000000001</v>
          </cell>
          <cell r="C532">
            <v>1.00457</v>
          </cell>
          <cell r="D532">
            <v>-3.6420000000000001E-2</v>
          </cell>
          <cell r="E532">
            <v>-0.25963999999999998</v>
          </cell>
          <cell r="F532">
            <v>9.4599999999999997E-3</v>
          </cell>
        </row>
        <row r="533">
          <cell r="A533" t="str">
            <v>Highschool Dropout</v>
          </cell>
          <cell r="B533">
            <v>5.6</v>
          </cell>
          <cell r="C533">
            <v>3.65449</v>
          </cell>
          <cell r="D533">
            <v>-1.9455100000000001</v>
          </cell>
          <cell r="E533">
            <v>-0.10075000000000001</v>
          </cell>
          <cell r="F533">
            <v>0.19600999999999999</v>
          </cell>
        </row>
        <row r="534">
          <cell r="A534" t="str">
            <v>AA or PS</v>
          </cell>
          <cell r="B534">
            <v>8.64</v>
          </cell>
          <cell r="C534">
            <v>9.5238099999999992</v>
          </cell>
          <cell r="D534">
            <v>0.88380999999999998</v>
          </cell>
          <cell r="E534">
            <v>-0.11036</v>
          </cell>
          <cell r="F534">
            <v>-9.7540000000000002E-2</v>
          </cell>
        </row>
        <row r="535">
          <cell r="A535" t="str">
            <v>BA or MA+</v>
          </cell>
          <cell r="B535">
            <v>19.36</v>
          </cell>
          <cell r="C535">
            <v>17.718720000000001</v>
          </cell>
          <cell r="D535">
            <v>-1.6412800000000001</v>
          </cell>
          <cell r="E535">
            <v>-2.6159999999999999E-2</v>
          </cell>
          <cell r="F535">
            <v>4.2930000000000003E-2</v>
          </cell>
        </row>
        <row r="536">
          <cell r="A536" t="str">
            <v>Disabled</v>
          </cell>
          <cell r="B536">
            <v>2.3399000000000001</v>
          </cell>
          <cell r="C536">
            <v>2.2184300000000001</v>
          </cell>
          <cell r="D536">
            <v>-0.12146999999999999</v>
          </cell>
          <cell r="E536">
            <v>-0.10753</v>
          </cell>
          <cell r="F536">
            <v>1.306E-2</v>
          </cell>
        </row>
        <row r="537">
          <cell r="A537" t="str">
            <v>Veterans</v>
          </cell>
          <cell r="B537">
            <v>13.308909999999999</v>
          </cell>
          <cell r="C537">
            <v>12.29856</v>
          </cell>
          <cell r="D537">
            <v>-1.0103599999999999</v>
          </cell>
          <cell r="E537">
            <v>1.7170000000000001E-2</v>
          </cell>
          <cell r="F537">
            <v>-1.7340000000000001E-2</v>
          </cell>
        </row>
        <row r="538">
          <cell r="A538" t="str">
            <v>Wage Before Participation</v>
          </cell>
          <cell r="B538">
            <v>66.910870000000003</v>
          </cell>
          <cell r="C538">
            <v>62.884160000000001</v>
          </cell>
          <cell r="D538">
            <v>-4.0267099999999996</v>
          </cell>
          <cell r="E538">
            <v>5.3370000000000001E-2</v>
          </cell>
          <cell r="F538">
            <v>-0.21492</v>
          </cell>
        </row>
        <row r="539">
          <cell r="A539" t="str">
            <v>Coenrolled in WP</v>
          </cell>
          <cell r="B539">
            <v>27.838830000000002</v>
          </cell>
          <cell r="C539">
            <v>17.811699999999998</v>
          </cell>
          <cell r="D539">
            <v>-10.02712</v>
          </cell>
          <cell r="E539">
            <v>-4.7399999999999998E-2</v>
          </cell>
          <cell r="F539">
            <v>0.47525000000000001</v>
          </cell>
        </row>
        <row r="540">
          <cell r="A540" t="str">
            <v>Limited English</v>
          </cell>
          <cell r="B540">
            <v>1.04</v>
          </cell>
          <cell r="C540">
            <v>0.66444999999999999</v>
          </cell>
          <cell r="D540">
            <v>-0.37554999999999999</v>
          </cell>
          <cell r="E540">
            <v>-1.4420000000000001E-2</v>
          </cell>
          <cell r="F540">
            <v>5.4099999999999999E-3</v>
          </cell>
        </row>
        <row r="541">
          <cell r="A541" t="str">
            <v>Single Parent</v>
          </cell>
          <cell r="B541">
            <v>12.72</v>
          </cell>
          <cell r="C541">
            <v>14.06423</v>
          </cell>
          <cell r="D541">
            <v>1.34423</v>
          </cell>
          <cell r="E541">
            <v>1.1950000000000001E-2</v>
          </cell>
          <cell r="F541">
            <v>1.6070000000000001E-2</v>
          </cell>
        </row>
        <row r="542">
          <cell r="A542" t="str">
            <v>UI Claimant</v>
          </cell>
          <cell r="B542">
            <v>88.72</v>
          </cell>
          <cell r="C542">
            <v>90.586929999999995</v>
          </cell>
          <cell r="D542">
            <v>1.86693</v>
          </cell>
          <cell r="E542">
            <v>6.4070000000000002E-2</v>
          </cell>
          <cell r="F542">
            <v>0.11960999999999999</v>
          </cell>
        </row>
        <row r="543">
          <cell r="A543" t="str">
            <v>Unemployment Rate</v>
          </cell>
          <cell r="B543">
            <v>6.7249999999999996</v>
          </cell>
          <cell r="C543">
            <v>5.7332999999999998</v>
          </cell>
          <cell r="D543">
            <v>-0.99170000000000003</v>
          </cell>
          <cell r="E543">
            <v>-0.95553999999999994</v>
          </cell>
          <cell r="F543">
            <v>0.94760999999999995</v>
          </cell>
        </row>
        <row r="545">
          <cell r="A545" t="str">
            <v xml:space="preserve">Kentucky            </v>
          </cell>
        </row>
        <row r="546">
          <cell r="A546" t="str">
            <v>Measure</v>
          </cell>
          <cell r="B546" t="str">
            <v>Entered_Employment_Rate</v>
          </cell>
          <cell r="C546" t="str">
            <v>Year</v>
          </cell>
        </row>
        <row r="547">
          <cell r="A547" t="str">
            <v>State Fips Code</v>
          </cell>
          <cell r="B547">
            <v>21</v>
          </cell>
          <cell r="C547">
            <v>2011</v>
          </cell>
        </row>
        <row r="548">
          <cell r="A548" t="str">
            <v>Actual Outcome</v>
          </cell>
          <cell r="B548">
            <v>86.4</v>
          </cell>
          <cell r="C548">
            <v>2011</v>
          </cell>
        </row>
        <row r="549">
          <cell r="A549" t="str">
            <v>Total Adjustment</v>
          </cell>
          <cell r="B549">
            <v>0.4</v>
          </cell>
          <cell r="C549">
            <v>2013</v>
          </cell>
        </row>
        <row r="550">
          <cell r="A550" t="str">
            <v>Target</v>
          </cell>
          <cell r="B550">
            <v>86.8</v>
          </cell>
          <cell r="C550">
            <v>2013</v>
          </cell>
        </row>
        <row r="552">
          <cell r="A552" t="str">
            <v>Variables</v>
          </cell>
          <cell r="B552" t="str">
            <v>Base_Year</v>
          </cell>
          <cell r="C552" t="str">
            <v>Current_Values</v>
          </cell>
          <cell r="D552" t="str">
            <v>Difference</v>
          </cell>
          <cell r="E552" t="str">
            <v>Weights</v>
          </cell>
          <cell r="F552" t="str">
            <v>Effect_Per_Factor</v>
          </cell>
        </row>
        <row r="553">
          <cell r="A553" t="str">
            <v>Female</v>
          </cell>
          <cell r="B553">
            <v>46.488030000000002</v>
          </cell>
          <cell r="C553">
            <v>49.828049999999998</v>
          </cell>
          <cell r="D553">
            <v>3.3400099999999999</v>
          </cell>
          <cell r="E553">
            <v>2.6089999999999999E-2</v>
          </cell>
          <cell r="F553">
            <v>8.7139999999999995E-2</v>
          </cell>
        </row>
        <row r="554">
          <cell r="A554" t="str">
            <v>Age 26-35</v>
          </cell>
          <cell r="B554">
            <v>29.266390000000001</v>
          </cell>
          <cell r="C554">
            <v>31.106870000000001</v>
          </cell>
          <cell r="D554">
            <v>1.8404799999999999</v>
          </cell>
          <cell r="E554">
            <v>7.8219999999999998E-2</v>
          </cell>
          <cell r="F554">
            <v>0.14394999999999999</v>
          </cell>
        </row>
        <row r="555">
          <cell r="A555" t="str">
            <v>Age 36-45</v>
          </cell>
          <cell r="B555">
            <v>30.619150000000001</v>
          </cell>
          <cell r="C555">
            <v>28.39695</v>
          </cell>
          <cell r="D555">
            <v>-2.2222</v>
          </cell>
          <cell r="E555">
            <v>0.13371</v>
          </cell>
          <cell r="F555">
            <v>-0.29713000000000001</v>
          </cell>
        </row>
        <row r="556">
          <cell r="A556" t="str">
            <v>Age 46-55</v>
          </cell>
          <cell r="B556">
            <v>22.814779999999999</v>
          </cell>
          <cell r="C556">
            <v>20.496179999999999</v>
          </cell>
          <cell r="D556">
            <v>-2.3185899999999999</v>
          </cell>
          <cell r="E556">
            <v>9.2420000000000002E-2</v>
          </cell>
          <cell r="F556">
            <v>-0.21428</v>
          </cell>
        </row>
        <row r="557">
          <cell r="A557" t="str">
            <v>Age 56-65</v>
          </cell>
          <cell r="B557">
            <v>6.3215399999999997</v>
          </cell>
          <cell r="C557">
            <v>6.9847299999999999</v>
          </cell>
          <cell r="D557">
            <v>0.66318999999999995</v>
          </cell>
          <cell r="E557">
            <v>-0.13569999999999999</v>
          </cell>
          <cell r="F557">
            <v>-8.9990000000000001E-2</v>
          </cell>
        </row>
        <row r="558">
          <cell r="A558" t="str">
            <v>Age 66+</v>
          </cell>
          <cell r="B558">
            <v>0.31217</v>
          </cell>
          <cell r="C558">
            <v>0.38168000000000002</v>
          </cell>
          <cell r="D558">
            <v>6.9500000000000006E-2</v>
          </cell>
          <cell r="E558">
            <v>-1.42384</v>
          </cell>
          <cell r="F558">
            <v>-9.8960000000000006E-2</v>
          </cell>
        </row>
        <row r="559">
          <cell r="A559" t="str">
            <v>Hispanic</v>
          </cell>
          <cell r="B559">
            <v>3.1545700000000001</v>
          </cell>
          <cell r="C559">
            <v>5.6920099999999998</v>
          </cell>
          <cell r="D559">
            <v>2.5374300000000001</v>
          </cell>
          <cell r="E559">
            <v>1.6899999999999998E-2</v>
          </cell>
          <cell r="F559">
            <v>4.2889999999999998E-2</v>
          </cell>
        </row>
        <row r="560">
          <cell r="A560" t="str">
            <v>Asian</v>
          </cell>
          <cell r="B560">
            <v>0.23658999999999999</v>
          </cell>
          <cell r="C560">
            <v>0.50682000000000005</v>
          </cell>
          <cell r="D560">
            <v>0.27023000000000003</v>
          </cell>
          <cell r="E560">
            <v>-7.43E-3</v>
          </cell>
          <cell r="F560">
            <v>-2.0100000000000001E-3</v>
          </cell>
        </row>
        <row r="561">
          <cell r="A561" t="str">
            <v>African American</v>
          </cell>
          <cell r="B561">
            <v>9.4637200000000004</v>
          </cell>
          <cell r="C561">
            <v>10.058479999999999</v>
          </cell>
          <cell r="D561">
            <v>0.59475999999999996</v>
          </cell>
          <cell r="E561">
            <v>-8.8179999999999994E-2</v>
          </cell>
          <cell r="F561">
            <v>-5.2440000000000001E-2</v>
          </cell>
        </row>
        <row r="562">
          <cell r="A562" t="str">
            <v>Native Hawaiian or Pacific Islander</v>
          </cell>
          <cell r="B562">
            <v>7.886E-2</v>
          </cell>
          <cell r="C562">
            <v>0.11695999999999999</v>
          </cell>
          <cell r="D562">
            <v>3.8089999999999999E-2</v>
          </cell>
          <cell r="E562">
            <v>-0.1169</v>
          </cell>
          <cell r="F562">
            <v>-4.45E-3</v>
          </cell>
        </row>
        <row r="563">
          <cell r="A563" t="str">
            <v>American Indian or Alaska Native</v>
          </cell>
          <cell r="B563">
            <v>0.10514999999999999</v>
          </cell>
          <cell r="C563">
            <v>0.23391999999999999</v>
          </cell>
          <cell r="D563">
            <v>0.12877</v>
          </cell>
          <cell r="E563">
            <v>-0.35177999999999998</v>
          </cell>
          <cell r="F563">
            <v>-4.53E-2</v>
          </cell>
        </row>
        <row r="564">
          <cell r="A564" t="str">
            <v>Multiple Races</v>
          </cell>
          <cell r="B564">
            <v>0.60463</v>
          </cell>
          <cell r="C564">
            <v>0.66276999999999997</v>
          </cell>
          <cell r="D564">
            <v>5.8139999999999997E-2</v>
          </cell>
          <cell r="E564">
            <v>-0.25963999999999998</v>
          </cell>
          <cell r="F564">
            <v>-1.5100000000000001E-2</v>
          </cell>
        </row>
        <row r="565">
          <cell r="A565" t="str">
            <v>Highschool Dropout</v>
          </cell>
          <cell r="B565">
            <v>3.9802300000000002</v>
          </cell>
          <cell r="C565">
            <v>4.8873600000000001</v>
          </cell>
          <cell r="D565">
            <v>0.90712999999999999</v>
          </cell>
          <cell r="E565">
            <v>-0.10075000000000001</v>
          </cell>
          <cell r="F565">
            <v>-9.1389999999999999E-2</v>
          </cell>
        </row>
        <row r="566">
          <cell r="A566" t="str">
            <v>AA or PS</v>
          </cell>
          <cell r="B566">
            <v>10.45786</v>
          </cell>
          <cell r="C566">
            <v>10.95838</v>
          </cell>
          <cell r="D566">
            <v>0.50051999999999996</v>
          </cell>
          <cell r="E566">
            <v>-0.11036</v>
          </cell>
          <cell r="F566">
            <v>-5.5239999999999997E-2</v>
          </cell>
        </row>
        <row r="567">
          <cell r="A567" t="str">
            <v>BA or MA+</v>
          </cell>
          <cell r="B567">
            <v>5.1508799999999999</v>
          </cell>
          <cell r="C567">
            <v>5.11646</v>
          </cell>
          <cell r="D567">
            <v>-3.4430000000000002E-2</v>
          </cell>
          <cell r="E567">
            <v>-2.6159999999999999E-2</v>
          </cell>
          <cell r="F567">
            <v>8.9999999999999998E-4</v>
          </cell>
        </row>
        <row r="568">
          <cell r="A568" t="str">
            <v>Disabled</v>
          </cell>
          <cell r="B568">
            <v>2.0266500000000001</v>
          </cell>
          <cell r="C568">
            <v>2.3954499999999999</v>
          </cell>
          <cell r="D568">
            <v>0.36880000000000002</v>
          </cell>
          <cell r="E568">
            <v>-0.10753</v>
          </cell>
          <cell r="F568">
            <v>-3.9660000000000001E-2</v>
          </cell>
        </row>
        <row r="569">
          <cell r="A569" t="str">
            <v>Veterans</v>
          </cell>
          <cell r="B569">
            <v>7.9084300000000001</v>
          </cell>
          <cell r="C569">
            <v>6.45038</v>
          </cell>
          <cell r="D569">
            <v>-1.4580500000000001</v>
          </cell>
          <cell r="E569">
            <v>1.7170000000000001E-2</v>
          </cell>
          <cell r="F569">
            <v>-2.503E-2</v>
          </cell>
        </row>
        <row r="570">
          <cell r="A570" t="str">
            <v>Wage Before Participation</v>
          </cell>
          <cell r="B570">
            <v>59.588859999999997</v>
          </cell>
          <cell r="C570">
            <v>58.42604</v>
          </cell>
          <cell r="D570">
            <v>-1.16282</v>
          </cell>
          <cell r="E570">
            <v>5.3370000000000001E-2</v>
          </cell>
          <cell r="F570">
            <v>-6.2059999999999997E-2</v>
          </cell>
        </row>
        <row r="571">
          <cell r="A571" t="str">
            <v>Coenrolled in WP</v>
          </cell>
          <cell r="B571">
            <v>91.050989999999999</v>
          </cell>
          <cell r="C571">
            <v>89.618319999999997</v>
          </cell>
          <cell r="D571">
            <v>-1.4326700000000001</v>
          </cell>
          <cell r="E571">
            <v>-4.7399999999999998E-2</v>
          </cell>
          <cell r="F571">
            <v>6.7900000000000002E-2</v>
          </cell>
        </row>
        <row r="572">
          <cell r="A572" t="str">
            <v>Limited English</v>
          </cell>
          <cell r="B572">
            <v>1.01457</v>
          </cell>
          <cell r="C572">
            <v>0.49636999999999998</v>
          </cell>
          <cell r="D572">
            <v>-0.51819999999999999</v>
          </cell>
          <cell r="E572">
            <v>-1.4420000000000001E-2</v>
          </cell>
          <cell r="F572">
            <v>7.4700000000000001E-3</v>
          </cell>
        </row>
        <row r="573">
          <cell r="A573" t="str">
            <v>Single Parent</v>
          </cell>
          <cell r="B573">
            <v>10.301769999999999</v>
          </cell>
          <cell r="C573">
            <v>10.08018</v>
          </cell>
          <cell r="D573">
            <v>-0.22159000000000001</v>
          </cell>
          <cell r="E573">
            <v>1.1950000000000001E-2</v>
          </cell>
          <cell r="F573">
            <v>-2.65E-3</v>
          </cell>
        </row>
        <row r="574">
          <cell r="A574" t="str">
            <v>UI Claimant</v>
          </cell>
          <cell r="B574">
            <v>89.854320000000001</v>
          </cell>
          <cell r="C574">
            <v>85.681560000000005</v>
          </cell>
          <cell r="D574">
            <v>-4.1727600000000002</v>
          </cell>
          <cell r="E574">
            <v>6.4070000000000002E-2</v>
          </cell>
          <cell r="F574">
            <v>-0.26734999999999998</v>
          </cell>
        </row>
        <row r="575">
          <cell r="A575" t="str">
            <v>Unemployment Rate</v>
          </cell>
          <cell r="B575">
            <v>9.7332999999999998</v>
          </cell>
          <cell r="C575">
            <v>8.2082999999999995</v>
          </cell>
          <cell r="D575">
            <v>-1.5249999999999999</v>
          </cell>
          <cell r="E575">
            <v>-0.95553999999999994</v>
          </cell>
          <cell r="F575">
            <v>1.45719</v>
          </cell>
        </row>
        <row r="577">
          <cell r="A577" t="str">
            <v xml:space="preserve">Louisiana           </v>
          </cell>
        </row>
        <row r="578">
          <cell r="A578" t="str">
            <v>Measure</v>
          </cell>
          <cell r="B578" t="str">
            <v>Entered_Employment_Rate</v>
          </cell>
          <cell r="C578" t="str">
            <v>Year</v>
          </cell>
        </row>
        <row r="579">
          <cell r="A579" t="str">
            <v>State Fips Code</v>
          </cell>
          <cell r="B579">
            <v>22</v>
          </cell>
          <cell r="C579">
            <v>2011</v>
          </cell>
        </row>
        <row r="580">
          <cell r="A580" t="str">
            <v>Actual Outcome</v>
          </cell>
          <cell r="B580">
            <v>63.8</v>
          </cell>
          <cell r="C580">
            <v>2011</v>
          </cell>
        </row>
        <row r="581">
          <cell r="A581" t="str">
            <v>Total Adjustment</v>
          </cell>
          <cell r="B581">
            <v>-1.9</v>
          </cell>
          <cell r="C581">
            <v>2013</v>
          </cell>
        </row>
        <row r="582">
          <cell r="A582" t="str">
            <v>Target</v>
          </cell>
          <cell r="B582">
            <v>61.9</v>
          </cell>
          <cell r="C582">
            <v>2013</v>
          </cell>
        </row>
        <row r="584">
          <cell r="A584" t="str">
            <v>Variables</v>
          </cell>
          <cell r="B584" t="str">
            <v>Base_Year</v>
          </cell>
          <cell r="C584" t="str">
            <v>Current_Values</v>
          </cell>
          <cell r="D584" t="str">
            <v>Difference</v>
          </cell>
          <cell r="E584" t="str">
            <v>Weights</v>
          </cell>
          <cell r="F584" t="str">
            <v>Effect_Per_Factor</v>
          </cell>
        </row>
        <row r="585">
          <cell r="A585" t="str">
            <v>Female</v>
          </cell>
          <cell r="B585">
            <v>41.803780000000003</v>
          </cell>
          <cell r="C585">
            <v>43.998330000000003</v>
          </cell>
          <cell r="D585">
            <v>2.19455</v>
          </cell>
          <cell r="E585">
            <v>2.6089999999999999E-2</v>
          </cell>
          <cell r="F585">
            <v>5.7250000000000002E-2</v>
          </cell>
        </row>
        <row r="586">
          <cell r="A586" t="str">
            <v>Age 26-35</v>
          </cell>
          <cell r="B586">
            <v>24.619129999999998</v>
          </cell>
          <cell r="C586">
            <v>25.595980000000001</v>
          </cell>
          <cell r="D586">
            <v>0.97685</v>
          </cell>
          <cell r="E586">
            <v>7.8219999999999998E-2</v>
          </cell>
          <cell r="F586">
            <v>7.6399999999999996E-2</v>
          </cell>
        </row>
        <row r="587">
          <cell r="A587" t="str">
            <v>Age 36-45</v>
          </cell>
          <cell r="B587">
            <v>23.918340000000001</v>
          </cell>
          <cell r="C587">
            <v>21.413630000000001</v>
          </cell>
          <cell r="D587">
            <v>-2.5047100000000002</v>
          </cell>
          <cell r="E587">
            <v>0.13371</v>
          </cell>
          <cell r="F587">
            <v>-0.33489999999999998</v>
          </cell>
        </row>
        <row r="588">
          <cell r="A588" t="str">
            <v>Age 46-55</v>
          </cell>
          <cell r="B588">
            <v>25.441800000000001</v>
          </cell>
          <cell r="C588">
            <v>26.22334</v>
          </cell>
          <cell r="D588">
            <v>0.78152999999999995</v>
          </cell>
          <cell r="E588">
            <v>9.2420000000000002E-2</v>
          </cell>
          <cell r="F588">
            <v>7.2230000000000003E-2</v>
          </cell>
        </row>
        <row r="589">
          <cell r="A589" t="str">
            <v>Age 56-65</v>
          </cell>
          <cell r="B589">
            <v>11.27361</v>
          </cell>
          <cell r="C589">
            <v>12.128819999999999</v>
          </cell>
          <cell r="D589">
            <v>0.85519999999999996</v>
          </cell>
          <cell r="E589">
            <v>-0.13569999999999999</v>
          </cell>
          <cell r="F589">
            <v>-0.11605</v>
          </cell>
        </row>
        <row r="590">
          <cell r="A590" t="str">
            <v>Age 66+</v>
          </cell>
          <cell r="B590">
            <v>2.2242500000000001</v>
          </cell>
          <cell r="C590">
            <v>1.9657</v>
          </cell>
          <cell r="D590">
            <v>-0.25855</v>
          </cell>
          <cell r="E590">
            <v>-1.42384</v>
          </cell>
          <cell r="F590">
            <v>0.36813000000000001</v>
          </cell>
        </row>
        <row r="591">
          <cell r="A591" t="str">
            <v>Hispanic</v>
          </cell>
          <cell r="B591">
            <v>15.936249999999999</v>
          </cell>
          <cell r="C591">
            <v>7.4494899999999999</v>
          </cell>
          <cell r="D591">
            <v>-8.4867600000000003</v>
          </cell>
          <cell r="E591">
            <v>1.6899999999999998E-2</v>
          </cell>
          <cell r="F591">
            <v>-0.14343</v>
          </cell>
        </row>
        <row r="592">
          <cell r="A592" t="str">
            <v>Asian</v>
          </cell>
          <cell r="B592">
            <v>1.10328</v>
          </cell>
          <cell r="C592">
            <v>4.9242400000000002</v>
          </cell>
          <cell r="D592">
            <v>3.8209599999999999</v>
          </cell>
          <cell r="E592">
            <v>-7.43E-3</v>
          </cell>
          <cell r="F592">
            <v>-2.8410000000000001E-2</v>
          </cell>
        </row>
        <row r="593">
          <cell r="A593" t="str">
            <v>African American</v>
          </cell>
          <cell r="B593">
            <v>39.135759999999998</v>
          </cell>
          <cell r="C593">
            <v>57.702019999999997</v>
          </cell>
          <cell r="D593">
            <v>18.56626</v>
          </cell>
          <cell r="E593">
            <v>-8.8179999999999994E-2</v>
          </cell>
          <cell r="F593">
            <v>-1.6371</v>
          </cell>
        </row>
        <row r="594">
          <cell r="A594" t="str">
            <v>Native Hawaiian or Pacific Islander</v>
          </cell>
          <cell r="B594">
            <v>6.1289999999999997E-2</v>
          </cell>
          <cell r="C594">
            <v>4.2090000000000002E-2</v>
          </cell>
          <cell r="D594">
            <v>-1.9210000000000001E-2</v>
          </cell>
          <cell r="E594">
            <v>-0.1169</v>
          </cell>
          <cell r="F594">
            <v>2.2499999999999998E-3</v>
          </cell>
        </row>
        <row r="595">
          <cell r="A595" t="str">
            <v>American Indian or Alaska Native</v>
          </cell>
          <cell r="B595">
            <v>0.64358000000000004</v>
          </cell>
          <cell r="C595">
            <v>0.42087999999999998</v>
          </cell>
          <cell r="D595">
            <v>-0.22270000000000001</v>
          </cell>
          <cell r="E595">
            <v>-0.35177999999999998</v>
          </cell>
          <cell r="F595">
            <v>7.8340000000000007E-2</v>
          </cell>
        </row>
        <row r="596">
          <cell r="A596" t="str">
            <v>Multiple Races</v>
          </cell>
          <cell r="B596">
            <v>0.70487</v>
          </cell>
          <cell r="C596">
            <v>0.96801000000000004</v>
          </cell>
          <cell r="D596">
            <v>0.26313999999999999</v>
          </cell>
          <cell r="E596">
            <v>-0.25963999999999998</v>
          </cell>
          <cell r="F596">
            <v>-6.8320000000000006E-2</v>
          </cell>
        </row>
        <row r="597">
          <cell r="A597" t="str">
            <v>Highschool Dropout</v>
          </cell>
          <cell r="B597">
            <v>10.24555</v>
          </cell>
          <cell r="C597">
            <v>16.878399999999999</v>
          </cell>
          <cell r="D597">
            <v>6.6328500000000004</v>
          </cell>
          <cell r="E597">
            <v>-0.10075000000000001</v>
          </cell>
          <cell r="F597">
            <v>-0.66825000000000001</v>
          </cell>
        </row>
        <row r="598">
          <cell r="A598" t="str">
            <v>AA or PS</v>
          </cell>
          <cell r="B598">
            <v>4.3183699999999998</v>
          </cell>
          <cell r="C598">
            <v>4.2649699999999999</v>
          </cell>
          <cell r="D598">
            <v>-5.3400000000000003E-2</v>
          </cell>
          <cell r="E598">
            <v>-0.11036</v>
          </cell>
          <cell r="F598">
            <v>5.8900000000000003E-3</v>
          </cell>
        </row>
        <row r="599">
          <cell r="A599" t="str">
            <v>BA or MA+</v>
          </cell>
          <cell r="B599">
            <v>9.3988099999999992</v>
          </cell>
          <cell r="C599">
            <v>6.8965500000000004</v>
          </cell>
          <cell r="D599">
            <v>-2.5022600000000002</v>
          </cell>
          <cell r="E599">
            <v>-2.6159999999999999E-2</v>
          </cell>
          <cell r="F599">
            <v>6.5460000000000004E-2</v>
          </cell>
        </row>
        <row r="600">
          <cell r="A600" t="str">
            <v>Disabled</v>
          </cell>
          <cell r="B600">
            <v>1.46252</v>
          </cell>
          <cell r="C600">
            <v>0.96233999999999997</v>
          </cell>
          <cell r="D600">
            <v>-0.50017999999999996</v>
          </cell>
          <cell r="E600">
            <v>-0.10753</v>
          </cell>
          <cell r="F600">
            <v>5.3780000000000001E-2</v>
          </cell>
        </row>
        <row r="601">
          <cell r="A601" t="str">
            <v>Veterans</v>
          </cell>
          <cell r="B601">
            <v>9.7806200000000008</v>
          </cell>
          <cell r="C601">
            <v>6.0225799999999996</v>
          </cell>
          <cell r="D601">
            <v>-3.7580399999999998</v>
          </cell>
          <cell r="E601">
            <v>1.7170000000000001E-2</v>
          </cell>
          <cell r="F601">
            <v>-6.4509999999999998E-2</v>
          </cell>
        </row>
        <row r="602">
          <cell r="A602" t="str">
            <v>Wage Before Participation</v>
          </cell>
          <cell r="B602">
            <v>77.422300000000007</v>
          </cell>
          <cell r="C602">
            <v>67.046139999999994</v>
          </cell>
          <cell r="D602">
            <v>-10.37617</v>
          </cell>
          <cell r="E602">
            <v>5.3370000000000001E-2</v>
          </cell>
          <cell r="F602">
            <v>-0.55381000000000002</v>
          </cell>
        </row>
        <row r="603">
          <cell r="A603" t="str">
            <v>Coenrolled in WP</v>
          </cell>
          <cell r="B603">
            <v>99.329679999999996</v>
          </cell>
          <cell r="C603">
            <v>99.623589999999993</v>
          </cell>
          <cell r="D603">
            <v>0.29391</v>
          </cell>
          <cell r="E603">
            <v>-4.7399999999999998E-2</v>
          </cell>
          <cell r="F603">
            <v>-1.393E-2</v>
          </cell>
        </row>
        <row r="604">
          <cell r="A604" t="str">
            <v>Limited English</v>
          </cell>
          <cell r="B604">
            <v>0.67739000000000005</v>
          </cell>
          <cell r="C604">
            <v>4.3557199999999998</v>
          </cell>
          <cell r="D604">
            <v>3.6783199999999998</v>
          </cell>
          <cell r="E604">
            <v>-1.4420000000000001E-2</v>
          </cell>
          <cell r="F604">
            <v>-5.3019999999999998E-2</v>
          </cell>
        </row>
        <row r="605">
          <cell r="A605" t="str">
            <v>Single Parent</v>
          </cell>
          <cell r="B605">
            <v>11.43099</v>
          </cell>
          <cell r="C605">
            <v>10.25408</v>
          </cell>
          <cell r="D605">
            <v>-1.1769099999999999</v>
          </cell>
          <cell r="E605">
            <v>1.1950000000000001E-2</v>
          </cell>
          <cell r="F605">
            <v>-1.4069999999999999E-2</v>
          </cell>
        </row>
        <row r="606">
          <cell r="A606" t="str">
            <v>UI Claimant</v>
          </cell>
          <cell r="B606">
            <v>41.320909999999998</v>
          </cell>
          <cell r="C606">
            <v>41.016330000000004</v>
          </cell>
          <cell r="D606">
            <v>-0.30458000000000002</v>
          </cell>
          <cell r="E606">
            <v>6.4070000000000002E-2</v>
          </cell>
          <cell r="F606">
            <v>-1.951E-2</v>
          </cell>
        </row>
        <row r="607">
          <cell r="A607" t="str">
            <v>Unemployment Rate</v>
          </cell>
          <cell r="B607">
            <v>7.4417</v>
          </cell>
          <cell r="C607">
            <v>6.3917000000000002</v>
          </cell>
          <cell r="D607">
            <v>-1.05</v>
          </cell>
          <cell r="E607">
            <v>-0.95553999999999994</v>
          </cell>
          <cell r="F607">
            <v>1.0033099999999999</v>
          </cell>
        </row>
        <row r="609">
          <cell r="A609" t="str">
            <v xml:space="preserve">Maine               </v>
          </cell>
        </row>
        <row r="610">
          <cell r="A610" t="str">
            <v>Measure</v>
          </cell>
          <cell r="B610" t="str">
            <v>Entered_Employment_Rate</v>
          </cell>
          <cell r="C610" t="str">
            <v>Year</v>
          </cell>
        </row>
        <row r="611">
          <cell r="A611" t="str">
            <v>State Fips Code</v>
          </cell>
          <cell r="B611">
            <v>23</v>
          </cell>
          <cell r="C611">
            <v>2011</v>
          </cell>
        </row>
        <row r="612">
          <cell r="A612" t="str">
            <v>Actual Outcome</v>
          </cell>
          <cell r="B612">
            <v>83.5</v>
          </cell>
          <cell r="C612">
            <v>2011</v>
          </cell>
        </row>
        <row r="613">
          <cell r="A613" t="str">
            <v>Total Adjustment</v>
          </cell>
          <cell r="B613">
            <v>-0.3</v>
          </cell>
          <cell r="C613">
            <v>2013</v>
          </cell>
        </row>
        <row r="614">
          <cell r="A614" t="str">
            <v>Target</v>
          </cell>
          <cell r="B614">
            <v>83.2</v>
          </cell>
          <cell r="C614">
            <v>2013</v>
          </cell>
        </row>
        <row r="616">
          <cell r="A616" t="str">
            <v>Variables</v>
          </cell>
          <cell r="B616" t="str">
            <v>Base_Year</v>
          </cell>
          <cell r="C616" t="str">
            <v>Current_Values</v>
          </cell>
          <cell r="D616" t="str">
            <v>Difference</v>
          </cell>
          <cell r="E616" t="str">
            <v>Weights</v>
          </cell>
          <cell r="F616" t="str">
            <v>Effect_Per_Factor</v>
          </cell>
        </row>
        <row r="617">
          <cell r="A617" t="str">
            <v>Female</v>
          </cell>
          <cell r="B617">
            <v>41.558439999999997</v>
          </cell>
          <cell r="C617">
            <v>41.101280000000003</v>
          </cell>
          <cell r="D617">
            <v>-0.45716000000000001</v>
          </cell>
          <cell r="E617">
            <v>2.6089999999999999E-2</v>
          </cell>
          <cell r="F617">
            <v>-1.193E-2</v>
          </cell>
        </row>
        <row r="618">
          <cell r="A618" t="str">
            <v>Age 26-35</v>
          </cell>
          <cell r="B618">
            <v>14.18581</v>
          </cell>
          <cell r="C618">
            <v>11.50442</v>
          </cell>
          <cell r="D618">
            <v>-2.6813899999999999</v>
          </cell>
          <cell r="E618">
            <v>7.8219999999999998E-2</v>
          </cell>
          <cell r="F618">
            <v>-0.20971999999999999</v>
          </cell>
        </row>
        <row r="619">
          <cell r="A619" t="str">
            <v>Age 36-45</v>
          </cell>
          <cell r="B619">
            <v>23.976019999999998</v>
          </cell>
          <cell r="C619">
            <v>21.435590000000001</v>
          </cell>
          <cell r="D619">
            <v>-2.5404300000000002</v>
          </cell>
          <cell r="E619">
            <v>0.13371</v>
          </cell>
          <cell r="F619">
            <v>-0.33967999999999998</v>
          </cell>
        </row>
        <row r="620">
          <cell r="A620" t="str">
            <v>Age 46-55</v>
          </cell>
          <cell r="B620">
            <v>35.164839999999998</v>
          </cell>
          <cell r="C620">
            <v>38.348080000000003</v>
          </cell>
          <cell r="D620">
            <v>3.1832500000000001</v>
          </cell>
          <cell r="E620">
            <v>9.2420000000000002E-2</v>
          </cell>
          <cell r="F620">
            <v>0.29419000000000001</v>
          </cell>
        </row>
        <row r="621">
          <cell r="A621" t="str">
            <v>Age 56-65</v>
          </cell>
          <cell r="B621">
            <v>20.279720000000001</v>
          </cell>
          <cell r="C621">
            <v>23.20551</v>
          </cell>
          <cell r="D621">
            <v>2.9257900000000001</v>
          </cell>
          <cell r="E621">
            <v>-0.13569999999999999</v>
          </cell>
          <cell r="F621">
            <v>-0.39700999999999997</v>
          </cell>
        </row>
        <row r="622">
          <cell r="A622" t="str">
            <v>Age 66+</v>
          </cell>
          <cell r="B622">
            <v>0.999</v>
          </cell>
          <cell r="C622">
            <v>0.98328000000000004</v>
          </cell>
          <cell r="D622">
            <v>-1.5720000000000001E-2</v>
          </cell>
          <cell r="E622">
            <v>-1.42384</v>
          </cell>
          <cell r="F622">
            <v>2.2380000000000001E-2</v>
          </cell>
        </row>
        <row r="623">
          <cell r="A623" t="str">
            <v>Hispanic</v>
          </cell>
          <cell r="B623">
            <v>0.62892999999999999</v>
          </cell>
          <cell r="C623">
            <v>1.01729</v>
          </cell>
          <cell r="D623">
            <v>0.38835999999999998</v>
          </cell>
          <cell r="E623">
            <v>1.6899999999999998E-2</v>
          </cell>
          <cell r="F623">
            <v>6.5599999999999999E-3</v>
          </cell>
        </row>
        <row r="624">
          <cell r="A624" t="str">
            <v>Asian</v>
          </cell>
          <cell r="B624">
            <v>1.0482199999999999</v>
          </cell>
          <cell r="C624">
            <v>1.22075</v>
          </cell>
          <cell r="D624">
            <v>0.17252999999999999</v>
          </cell>
          <cell r="E624">
            <v>-7.43E-3</v>
          </cell>
          <cell r="F624">
            <v>-1.2800000000000001E-3</v>
          </cell>
        </row>
        <row r="625">
          <cell r="A625" t="str">
            <v>African American</v>
          </cell>
          <cell r="B625">
            <v>0.62892999999999999</v>
          </cell>
          <cell r="C625">
            <v>1.1190199999999999</v>
          </cell>
          <cell r="D625">
            <v>0.49009000000000003</v>
          </cell>
          <cell r="E625">
            <v>-8.8179999999999994E-2</v>
          </cell>
          <cell r="F625">
            <v>-4.3209999999999998E-2</v>
          </cell>
        </row>
        <row r="626">
          <cell r="A626" t="str">
            <v>Native Hawaiian or Pacific Islander</v>
          </cell>
          <cell r="B626">
            <v>0.31447000000000003</v>
          </cell>
          <cell r="C626">
            <v>0.20346</v>
          </cell>
          <cell r="D626">
            <v>-0.11101</v>
          </cell>
          <cell r="E626">
            <v>-0.1169</v>
          </cell>
          <cell r="F626">
            <v>1.298E-2</v>
          </cell>
        </row>
        <row r="627">
          <cell r="A627" t="str">
            <v>American Indian or Alaska Native</v>
          </cell>
          <cell r="B627">
            <v>0.31447000000000003</v>
          </cell>
          <cell r="C627">
            <v>0.61038000000000003</v>
          </cell>
          <cell r="D627">
            <v>0.29591000000000001</v>
          </cell>
          <cell r="E627">
            <v>-0.35177999999999998</v>
          </cell>
          <cell r="F627">
            <v>-0.10409</v>
          </cell>
        </row>
        <row r="628">
          <cell r="A628" t="str">
            <v>Multiple Races</v>
          </cell>
          <cell r="B628">
            <v>0</v>
          </cell>
          <cell r="C628">
            <v>1.3224800000000001</v>
          </cell>
          <cell r="D628">
            <v>1.3224800000000001</v>
          </cell>
          <cell r="E628">
            <v>-0.25963999999999998</v>
          </cell>
          <cell r="F628">
            <v>-0.34337000000000001</v>
          </cell>
        </row>
        <row r="629">
          <cell r="A629" t="str">
            <v>Highschool Dropout</v>
          </cell>
          <cell r="B629">
            <v>4.9079800000000002</v>
          </cell>
          <cell r="C629">
            <v>3.1904300000000001</v>
          </cell>
          <cell r="D629">
            <v>-1.7175499999999999</v>
          </cell>
          <cell r="E629">
            <v>-0.10075000000000001</v>
          </cell>
          <cell r="F629">
            <v>0.17304</v>
          </cell>
        </row>
        <row r="630">
          <cell r="A630" t="str">
            <v>AA or PS</v>
          </cell>
          <cell r="B630">
            <v>13.70143</v>
          </cell>
          <cell r="C630">
            <v>16.350950000000001</v>
          </cell>
          <cell r="D630">
            <v>2.6495199999999999</v>
          </cell>
          <cell r="E630">
            <v>-0.11036</v>
          </cell>
          <cell r="F630">
            <v>-0.29241</v>
          </cell>
        </row>
        <row r="631">
          <cell r="A631" t="str">
            <v>BA or MA+</v>
          </cell>
          <cell r="B631">
            <v>11.145189999999999</v>
          </cell>
          <cell r="C631">
            <v>13.06082</v>
          </cell>
          <cell r="D631">
            <v>1.9156200000000001</v>
          </cell>
          <cell r="E631">
            <v>-2.6159999999999999E-2</v>
          </cell>
          <cell r="F631">
            <v>-5.0110000000000002E-2</v>
          </cell>
        </row>
        <row r="632">
          <cell r="A632" t="str">
            <v>Disabled</v>
          </cell>
          <cell r="B632">
            <v>5.3946100000000001</v>
          </cell>
          <cell r="C632">
            <v>5.80138</v>
          </cell>
          <cell r="D632">
            <v>0.40677000000000002</v>
          </cell>
          <cell r="E632">
            <v>-0.10753</v>
          </cell>
          <cell r="F632">
            <v>-4.3740000000000001E-2</v>
          </cell>
        </row>
        <row r="633">
          <cell r="A633" t="str">
            <v>Veterans</v>
          </cell>
          <cell r="B633">
            <v>14.885109999999999</v>
          </cell>
          <cell r="C633">
            <v>15.53589</v>
          </cell>
          <cell r="D633">
            <v>0.65076999999999996</v>
          </cell>
          <cell r="E633">
            <v>1.7170000000000001E-2</v>
          </cell>
          <cell r="F633">
            <v>1.1169999999999999E-2</v>
          </cell>
        </row>
        <row r="634">
          <cell r="A634" t="str">
            <v>Wage Before Participation</v>
          </cell>
          <cell r="B634">
            <v>69.430570000000003</v>
          </cell>
          <cell r="C634">
            <v>72.687700000000007</v>
          </cell>
          <cell r="D634">
            <v>3.2571300000000001</v>
          </cell>
          <cell r="E634">
            <v>5.3370000000000001E-2</v>
          </cell>
          <cell r="F634">
            <v>0.17383999999999999</v>
          </cell>
        </row>
        <row r="635">
          <cell r="A635" t="str">
            <v>Coenrolled in WP</v>
          </cell>
          <cell r="B635">
            <v>72.027969999999996</v>
          </cell>
          <cell r="C635">
            <v>56.243850000000002</v>
          </cell>
          <cell r="D635">
            <v>-15.78412</v>
          </cell>
          <cell r="E635">
            <v>-4.7399999999999998E-2</v>
          </cell>
          <cell r="F635">
            <v>0.74809999999999999</v>
          </cell>
        </row>
        <row r="636">
          <cell r="A636" t="str">
            <v>Limited English</v>
          </cell>
          <cell r="B636">
            <v>0.81799999999999995</v>
          </cell>
          <cell r="C636">
            <v>1.39581</v>
          </cell>
          <cell r="D636">
            <v>0.57782</v>
          </cell>
          <cell r="E636">
            <v>-1.4420000000000001E-2</v>
          </cell>
          <cell r="F636">
            <v>-8.3300000000000006E-3</v>
          </cell>
        </row>
        <row r="637">
          <cell r="A637" t="str">
            <v>Single Parent</v>
          </cell>
          <cell r="B637">
            <v>12.47444</v>
          </cell>
          <cell r="C637">
            <v>9.1724800000000002</v>
          </cell>
          <cell r="D637">
            <v>-3.3019599999999998</v>
          </cell>
          <cell r="E637">
            <v>1.1950000000000001E-2</v>
          </cell>
          <cell r="F637">
            <v>-3.9469999999999998E-2</v>
          </cell>
        </row>
        <row r="638">
          <cell r="A638" t="str">
            <v>UI Claimant</v>
          </cell>
          <cell r="B638">
            <v>65.439670000000007</v>
          </cell>
          <cell r="C638">
            <v>58.624130000000001</v>
          </cell>
          <cell r="D638">
            <v>-6.81555</v>
          </cell>
          <cell r="E638">
            <v>6.4070000000000002E-2</v>
          </cell>
          <cell r="F638">
            <v>-0.43667</v>
          </cell>
        </row>
        <row r="639">
          <cell r="A639" t="str">
            <v>Unemployment Rate</v>
          </cell>
          <cell r="B639">
            <v>7.875</v>
          </cell>
          <cell r="C639">
            <v>7.3167</v>
          </cell>
          <cell r="D639">
            <v>-0.55830000000000002</v>
          </cell>
          <cell r="E639">
            <v>-0.95553999999999994</v>
          </cell>
          <cell r="F639">
            <v>0.53347999999999995</v>
          </cell>
        </row>
        <row r="641">
          <cell r="A641" t="str">
            <v xml:space="preserve">Maryland            </v>
          </cell>
        </row>
        <row r="642">
          <cell r="A642" t="str">
            <v>Measure</v>
          </cell>
          <cell r="B642" t="str">
            <v>Entered_Employment_Rate</v>
          </cell>
          <cell r="C642" t="str">
            <v>Year</v>
          </cell>
        </row>
        <row r="643">
          <cell r="A643" t="str">
            <v>State Fips Code</v>
          </cell>
          <cell r="B643">
            <v>24</v>
          </cell>
          <cell r="C643">
            <v>2011</v>
          </cell>
        </row>
        <row r="644">
          <cell r="A644" t="str">
            <v>Actual Outcome</v>
          </cell>
          <cell r="B644">
            <v>85.6</v>
          </cell>
          <cell r="C644">
            <v>2011</v>
          </cell>
        </row>
        <row r="645">
          <cell r="A645" t="str">
            <v>Total Adjustment</v>
          </cell>
          <cell r="B645">
            <v>-1.2</v>
          </cell>
          <cell r="C645">
            <v>2013</v>
          </cell>
        </row>
        <row r="646">
          <cell r="A646" t="str">
            <v>Target</v>
          </cell>
          <cell r="B646">
            <v>84.4</v>
          </cell>
          <cell r="C646">
            <v>2013</v>
          </cell>
        </row>
        <row r="648">
          <cell r="A648" t="str">
            <v>Variables</v>
          </cell>
          <cell r="B648" t="str">
            <v>Base_Year</v>
          </cell>
          <cell r="C648" t="str">
            <v>Current_Values</v>
          </cell>
          <cell r="D648" t="str">
            <v>Difference</v>
          </cell>
          <cell r="E648" t="str">
            <v>Weights</v>
          </cell>
          <cell r="F648" t="str">
            <v>Effect_Per_Factor</v>
          </cell>
        </row>
        <row r="649">
          <cell r="A649" t="str">
            <v>Female</v>
          </cell>
          <cell r="B649">
            <v>59.090910000000001</v>
          </cell>
          <cell r="C649">
            <v>58.711770000000001</v>
          </cell>
          <cell r="D649">
            <v>-0.37913999999999998</v>
          </cell>
          <cell r="E649">
            <v>2.6089999999999999E-2</v>
          </cell>
          <cell r="F649">
            <v>-9.8899999999999995E-3</v>
          </cell>
        </row>
        <row r="650">
          <cell r="A650" t="str">
            <v>Age 26-35</v>
          </cell>
          <cell r="B650">
            <v>15.783200000000001</v>
          </cell>
          <cell r="C650">
            <v>15.0463</v>
          </cell>
          <cell r="D650">
            <v>-0.73690999999999995</v>
          </cell>
          <cell r="E650">
            <v>7.8219999999999998E-2</v>
          </cell>
          <cell r="F650">
            <v>-5.7639999999999997E-2</v>
          </cell>
        </row>
        <row r="651">
          <cell r="A651" t="str">
            <v>Age 36-45</v>
          </cell>
          <cell r="B651">
            <v>25.84872</v>
          </cell>
          <cell r="C651">
            <v>27.63889</v>
          </cell>
          <cell r="D651">
            <v>1.79017</v>
          </cell>
          <cell r="E651">
            <v>0.13371</v>
          </cell>
          <cell r="F651">
            <v>0.23935999999999999</v>
          </cell>
        </row>
        <row r="652">
          <cell r="A652" t="str">
            <v>Age 46-55</v>
          </cell>
          <cell r="B652">
            <v>37.16498</v>
          </cell>
          <cell r="C652">
            <v>32.77778</v>
          </cell>
          <cell r="D652">
            <v>-4.3872</v>
          </cell>
          <cell r="E652">
            <v>9.2420000000000002E-2</v>
          </cell>
          <cell r="F652">
            <v>-0.40545999999999999</v>
          </cell>
        </row>
        <row r="653">
          <cell r="A653" t="str">
            <v>Age 56-65</v>
          </cell>
          <cell r="B653">
            <v>16.021439999999998</v>
          </cell>
          <cell r="C653">
            <v>17.268519999999999</v>
          </cell>
          <cell r="D653">
            <v>1.24708</v>
          </cell>
          <cell r="E653">
            <v>-0.13569999999999999</v>
          </cell>
          <cell r="F653">
            <v>-0.16922000000000001</v>
          </cell>
        </row>
        <row r="654">
          <cell r="A654" t="str">
            <v>Age 66+</v>
          </cell>
          <cell r="B654">
            <v>0.89339000000000002</v>
          </cell>
          <cell r="C654">
            <v>1.2037</v>
          </cell>
          <cell r="D654">
            <v>0.31030999999999997</v>
          </cell>
          <cell r="E654">
            <v>-1.42384</v>
          </cell>
          <cell r="F654">
            <v>-0.44184000000000001</v>
          </cell>
        </row>
        <row r="655">
          <cell r="A655" t="str">
            <v>Hispanic</v>
          </cell>
          <cell r="B655">
            <v>2.8112400000000002</v>
          </cell>
          <cell r="C655">
            <v>3.84416</v>
          </cell>
          <cell r="D655">
            <v>1.03291</v>
          </cell>
          <cell r="E655">
            <v>1.6899999999999998E-2</v>
          </cell>
          <cell r="F655">
            <v>1.746E-2</v>
          </cell>
        </row>
        <row r="656">
          <cell r="A656" t="str">
            <v>Asian</v>
          </cell>
          <cell r="B656">
            <v>2.4765700000000002</v>
          </cell>
          <cell r="C656">
            <v>2.2857099999999999</v>
          </cell>
          <cell r="D656">
            <v>-0.19086</v>
          </cell>
          <cell r="E656">
            <v>-7.43E-3</v>
          </cell>
          <cell r="F656">
            <v>1.42E-3</v>
          </cell>
        </row>
        <row r="657">
          <cell r="A657" t="str">
            <v>African American</v>
          </cell>
          <cell r="B657">
            <v>39.892899999999997</v>
          </cell>
          <cell r="C657">
            <v>40.987009999999998</v>
          </cell>
          <cell r="D657">
            <v>1.0941099999999999</v>
          </cell>
          <cell r="E657">
            <v>-8.8179999999999994E-2</v>
          </cell>
          <cell r="F657">
            <v>-9.647E-2</v>
          </cell>
        </row>
        <row r="658">
          <cell r="A658" t="str">
            <v>Native Hawaiian or Pacific Islander</v>
          </cell>
          <cell r="B658">
            <v>0</v>
          </cell>
          <cell r="C658">
            <v>0.10390000000000001</v>
          </cell>
          <cell r="D658">
            <v>0.10390000000000001</v>
          </cell>
          <cell r="E658">
            <v>-0.1169</v>
          </cell>
          <cell r="F658">
            <v>-1.2149999999999999E-2</v>
          </cell>
        </row>
        <row r="659">
          <cell r="A659" t="str">
            <v>American Indian or Alaska Native</v>
          </cell>
          <cell r="B659">
            <v>0.93708000000000002</v>
          </cell>
          <cell r="C659">
            <v>0.36364000000000002</v>
          </cell>
          <cell r="D659">
            <v>-0.57345000000000002</v>
          </cell>
          <cell r="E659">
            <v>-0.35177999999999998</v>
          </cell>
          <cell r="F659">
            <v>0.20172000000000001</v>
          </cell>
        </row>
        <row r="660">
          <cell r="A660" t="str">
            <v>Multiple Races</v>
          </cell>
          <cell r="B660">
            <v>0.13386999999999999</v>
          </cell>
          <cell r="C660">
            <v>0.88312000000000002</v>
          </cell>
          <cell r="D660">
            <v>0.74924999999999997</v>
          </cell>
          <cell r="E660">
            <v>-0.25963999999999998</v>
          </cell>
          <cell r="F660">
            <v>-0.19453999999999999</v>
          </cell>
        </row>
        <row r="661">
          <cell r="A661" t="str">
            <v>Highschool Dropout</v>
          </cell>
          <cell r="B661">
            <v>6.9912599999999996</v>
          </cell>
          <cell r="C661">
            <v>4.7413800000000004</v>
          </cell>
          <cell r="D661">
            <v>-2.2498800000000001</v>
          </cell>
          <cell r="E661">
            <v>-0.10075000000000001</v>
          </cell>
          <cell r="F661">
            <v>0.22667000000000001</v>
          </cell>
        </row>
        <row r="662">
          <cell r="A662" t="str">
            <v>AA or PS</v>
          </cell>
          <cell r="B662">
            <v>6.3046199999999999</v>
          </cell>
          <cell r="C662">
            <v>8.8122600000000002</v>
          </cell>
          <cell r="D662">
            <v>2.5076399999999999</v>
          </cell>
          <cell r="E662">
            <v>-0.11036</v>
          </cell>
          <cell r="F662">
            <v>-0.27675</v>
          </cell>
        </row>
        <row r="663">
          <cell r="A663" t="str">
            <v>BA or MA+</v>
          </cell>
          <cell r="B663">
            <v>28.963799999999999</v>
          </cell>
          <cell r="C663">
            <v>30.98659</v>
          </cell>
          <cell r="D663">
            <v>2.0227900000000001</v>
          </cell>
          <cell r="E663">
            <v>-2.6159999999999999E-2</v>
          </cell>
          <cell r="F663">
            <v>-5.2909999999999999E-2</v>
          </cell>
        </row>
        <row r="664">
          <cell r="A664" t="str">
            <v>Disabled</v>
          </cell>
          <cell r="B664">
            <v>3.2162000000000002</v>
          </cell>
          <cell r="C664">
            <v>2.7314799999999999</v>
          </cell>
          <cell r="D664">
            <v>-0.48471999999999998</v>
          </cell>
          <cell r="E664">
            <v>-0.10753</v>
          </cell>
          <cell r="F664">
            <v>5.212E-2</v>
          </cell>
        </row>
        <row r="665">
          <cell r="A665" t="str">
            <v>Veterans</v>
          </cell>
          <cell r="B665">
            <v>8.6360899999999994</v>
          </cell>
          <cell r="C665">
            <v>8.75</v>
          </cell>
          <cell r="D665">
            <v>0.11391</v>
          </cell>
          <cell r="E665">
            <v>1.7170000000000001E-2</v>
          </cell>
          <cell r="F665">
            <v>1.9599999999999999E-3</v>
          </cell>
        </row>
        <row r="666">
          <cell r="A666" t="str">
            <v>Wage Before Participation</v>
          </cell>
          <cell r="B666">
            <v>75.566149999999993</v>
          </cell>
          <cell r="C666">
            <v>72.892780000000002</v>
          </cell>
          <cell r="D666">
            <v>-2.6733699999999998</v>
          </cell>
          <cell r="E666">
            <v>5.3370000000000001E-2</v>
          </cell>
          <cell r="F666">
            <v>-0.14269000000000001</v>
          </cell>
        </row>
        <row r="667">
          <cell r="A667" t="str">
            <v>Coenrolled in WP</v>
          </cell>
          <cell r="B667">
            <v>98.808809999999994</v>
          </cell>
          <cell r="C667">
            <v>98.518519999999995</v>
          </cell>
          <cell r="D667">
            <v>-0.2903</v>
          </cell>
          <cell r="E667">
            <v>-4.7399999999999998E-2</v>
          </cell>
          <cell r="F667">
            <v>1.376E-2</v>
          </cell>
        </row>
        <row r="668">
          <cell r="A668" t="str">
            <v>Limited English</v>
          </cell>
          <cell r="B668">
            <v>1.5605500000000001</v>
          </cell>
          <cell r="C668">
            <v>1.0536399999999999</v>
          </cell>
          <cell r="D668">
            <v>-0.50690999999999997</v>
          </cell>
          <cell r="E668">
            <v>-1.4420000000000001E-2</v>
          </cell>
          <cell r="F668">
            <v>7.3099999999999997E-3</v>
          </cell>
        </row>
        <row r="669">
          <cell r="A669" t="str">
            <v>Single Parent</v>
          </cell>
          <cell r="B669">
            <v>5.6803999999999997</v>
          </cell>
          <cell r="C669">
            <v>6.0344800000000003</v>
          </cell>
          <cell r="D669">
            <v>0.35408000000000001</v>
          </cell>
          <cell r="E669">
            <v>1.1950000000000001E-2</v>
          </cell>
          <cell r="F669">
            <v>4.2300000000000003E-3</v>
          </cell>
        </row>
        <row r="670">
          <cell r="A670" t="str">
            <v>UI Claimant</v>
          </cell>
          <cell r="B670">
            <v>97.565539999999999</v>
          </cell>
          <cell r="C670">
            <v>86.685820000000007</v>
          </cell>
          <cell r="D670">
            <v>-10.879720000000001</v>
          </cell>
          <cell r="E670">
            <v>6.4070000000000002E-2</v>
          </cell>
          <cell r="F670">
            <v>-0.69706000000000001</v>
          </cell>
        </row>
        <row r="671">
          <cell r="A671" t="str">
            <v>Unemployment Rate</v>
          </cell>
          <cell r="B671">
            <v>7.4333</v>
          </cell>
          <cell r="C671">
            <v>6.8250000000000002</v>
          </cell>
          <cell r="D671">
            <v>-0.60829999999999995</v>
          </cell>
          <cell r="E671">
            <v>-0.95553999999999994</v>
          </cell>
          <cell r="F671">
            <v>0.58125000000000004</v>
          </cell>
        </row>
        <row r="673">
          <cell r="A673" t="str">
            <v xml:space="preserve">Massachusetts       </v>
          </cell>
        </row>
        <row r="674">
          <cell r="A674" t="str">
            <v>Measure</v>
          </cell>
          <cell r="B674" t="str">
            <v>Entered_Employment_Rate</v>
          </cell>
          <cell r="C674" t="str">
            <v>Year</v>
          </cell>
        </row>
        <row r="675">
          <cell r="A675" t="str">
            <v>State Fips Code</v>
          </cell>
          <cell r="B675">
            <v>25</v>
          </cell>
          <cell r="C675">
            <v>2011</v>
          </cell>
        </row>
        <row r="676">
          <cell r="A676" t="str">
            <v>Actual Outcome</v>
          </cell>
          <cell r="B676">
            <v>82</v>
          </cell>
          <cell r="C676">
            <v>2011</v>
          </cell>
        </row>
        <row r="677">
          <cell r="A677" t="str">
            <v>Total Adjustment</v>
          </cell>
          <cell r="B677">
            <v>0.4</v>
          </cell>
          <cell r="C677">
            <v>2013</v>
          </cell>
        </row>
        <row r="678">
          <cell r="A678" t="str">
            <v>Target</v>
          </cell>
          <cell r="B678">
            <v>82.4</v>
          </cell>
          <cell r="C678">
            <v>2013</v>
          </cell>
        </row>
        <row r="680">
          <cell r="A680" t="str">
            <v>Variables</v>
          </cell>
          <cell r="B680" t="str">
            <v>Base_Year</v>
          </cell>
          <cell r="C680" t="str">
            <v>Current_Values</v>
          </cell>
          <cell r="D680" t="str">
            <v>Difference</v>
          </cell>
          <cell r="E680" t="str">
            <v>Weights</v>
          </cell>
          <cell r="F680" t="str">
            <v>Effect_Per_Factor</v>
          </cell>
        </row>
        <row r="681">
          <cell r="A681" t="str">
            <v>Female</v>
          </cell>
          <cell r="B681">
            <v>51.025280000000002</v>
          </cell>
          <cell r="C681">
            <v>53.851909999999997</v>
          </cell>
          <cell r="D681">
            <v>2.8266200000000001</v>
          </cell>
          <cell r="E681">
            <v>2.6089999999999999E-2</v>
          </cell>
          <cell r="F681">
            <v>7.374E-2</v>
          </cell>
        </row>
        <row r="682">
          <cell r="A682" t="str">
            <v>Age 26-35</v>
          </cell>
          <cell r="B682">
            <v>12.940469999999999</v>
          </cell>
          <cell r="C682">
            <v>14.310650000000001</v>
          </cell>
          <cell r="D682">
            <v>1.3701700000000001</v>
          </cell>
          <cell r="E682">
            <v>7.8219999999999998E-2</v>
          </cell>
          <cell r="F682">
            <v>0.10717</v>
          </cell>
        </row>
        <row r="683">
          <cell r="A683" t="str">
            <v>Age 36-45</v>
          </cell>
          <cell r="B683">
            <v>26.318930000000002</v>
          </cell>
          <cell r="C683">
            <v>24.43281</v>
          </cell>
          <cell r="D683">
            <v>-1.88612</v>
          </cell>
          <cell r="E683">
            <v>0.13371</v>
          </cell>
          <cell r="F683">
            <v>-0.25219000000000003</v>
          </cell>
        </row>
        <row r="684">
          <cell r="A684" t="str">
            <v>Age 46-55</v>
          </cell>
          <cell r="B684">
            <v>36.989849999999997</v>
          </cell>
          <cell r="C684">
            <v>36.200449999999996</v>
          </cell>
          <cell r="D684">
            <v>-0.78939999999999999</v>
          </cell>
          <cell r="E684">
            <v>9.2420000000000002E-2</v>
          </cell>
          <cell r="F684">
            <v>-7.2950000000000001E-2</v>
          </cell>
        </row>
        <row r="685">
          <cell r="A685" t="str">
            <v>Age 56-65</v>
          </cell>
          <cell r="B685">
            <v>18.21621</v>
          </cell>
          <cell r="C685">
            <v>18.54899</v>
          </cell>
          <cell r="D685">
            <v>0.33278000000000002</v>
          </cell>
          <cell r="E685">
            <v>-0.13569999999999999</v>
          </cell>
          <cell r="F685">
            <v>-4.5159999999999999E-2</v>
          </cell>
        </row>
        <row r="686">
          <cell r="A686" t="str">
            <v>Age 66+</v>
          </cell>
          <cell r="B686">
            <v>1.11487</v>
          </cell>
          <cell r="C686">
            <v>1.0720499999999999</v>
          </cell>
          <cell r="D686">
            <v>-4.2819999999999997E-2</v>
          </cell>
          <cell r="E686">
            <v>-1.42384</v>
          </cell>
          <cell r="F686">
            <v>6.0970000000000003E-2</v>
          </cell>
        </row>
        <row r="687">
          <cell r="A687" t="str">
            <v>Hispanic</v>
          </cell>
          <cell r="B687">
            <v>12.37219</v>
          </cell>
          <cell r="C687">
            <v>14.65982</v>
          </cell>
          <cell r="D687">
            <v>2.2876300000000001</v>
          </cell>
          <cell r="E687">
            <v>1.6899999999999998E-2</v>
          </cell>
          <cell r="F687">
            <v>3.866E-2</v>
          </cell>
        </row>
        <row r="688">
          <cell r="A688" t="str">
            <v>Asian</v>
          </cell>
          <cell r="B688">
            <v>6.07362</v>
          </cell>
          <cell r="C688">
            <v>6.9833100000000004</v>
          </cell>
          <cell r="D688">
            <v>0.90969</v>
          </cell>
          <cell r="E688">
            <v>-7.43E-3</v>
          </cell>
          <cell r="F688">
            <v>-6.7600000000000004E-3</v>
          </cell>
        </row>
        <row r="689">
          <cell r="A689" t="str">
            <v>African American</v>
          </cell>
          <cell r="B689">
            <v>8.0572599999999994</v>
          </cell>
          <cell r="C689">
            <v>8.7034699999999994</v>
          </cell>
          <cell r="D689">
            <v>0.64620999999999995</v>
          </cell>
          <cell r="E689">
            <v>-8.8179999999999994E-2</v>
          </cell>
          <cell r="F689">
            <v>-5.6980000000000003E-2</v>
          </cell>
        </row>
        <row r="690">
          <cell r="A690" t="str">
            <v>Native Hawaiian or Pacific Islander</v>
          </cell>
          <cell r="B690">
            <v>6.1350000000000002E-2</v>
          </cell>
          <cell r="C690">
            <v>0.15404000000000001</v>
          </cell>
          <cell r="D690">
            <v>9.2689999999999995E-2</v>
          </cell>
          <cell r="E690">
            <v>-0.1169</v>
          </cell>
          <cell r="F690">
            <v>-1.0840000000000001E-2</v>
          </cell>
        </row>
        <row r="691">
          <cell r="A691" t="str">
            <v>American Indian or Alaska Native</v>
          </cell>
          <cell r="B691">
            <v>0.18404999999999999</v>
          </cell>
          <cell r="C691">
            <v>0.25674000000000002</v>
          </cell>
          <cell r="D691">
            <v>7.2690000000000005E-2</v>
          </cell>
          <cell r="E691">
            <v>-0.35177999999999998</v>
          </cell>
          <cell r="F691">
            <v>-2.5569999999999999E-2</v>
          </cell>
        </row>
        <row r="692">
          <cell r="A692" t="str">
            <v>Multiple Races</v>
          </cell>
          <cell r="B692">
            <v>1.4723900000000001</v>
          </cell>
          <cell r="C692">
            <v>1.181</v>
          </cell>
          <cell r="D692">
            <v>-0.29138999999999998</v>
          </cell>
          <cell r="E692">
            <v>-0.25963999999999998</v>
          </cell>
          <cell r="F692">
            <v>7.5660000000000005E-2</v>
          </cell>
        </row>
        <row r="693">
          <cell r="A693" t="str">
            <v>Highschool Dropout</v>
          </cell>
          <cell r="B693">
            <v>12.203860000000001</v>
          </cell>
          <cell r="C693">
            <v>13.1303</v>
          </cell>
          <cell r="D693">
            <v>0.92644000000000004</v>
          </cell>
          <cell r="E693">
            <v>-0.10075000000000001</v>
          </cell>
          <cell r="F693">
            <v>-9.3340000000000006E-2</v>
          </cell>
        </row>
        <row r="694">
          <cell r="A694" t="str">
            <v>AA or PS</v>
          </cell>
          <cell r="B694">
            <v>12.462669999999999</v>
          </cell>
          <cell r="C694">
            <v>12.15676</v>
          </cell>
          <cell r="D694">
            <v>-0.30591000000000002</v>
          </cell>
          <cell r="E694">
            <v>-0.11036</v>
          </cell>
          <cell r="F694">
            <v>3.3759999999999998E-2</v>
          </cell>
        </row>
        <row r="695">
          <cell r="A695" t="str">
            <v>BA or MA+</v>
          </cell>
          <cell r="B695">
            <v>23.35258</v>
          </cell>
          <cell r="C695">
            <v>22.49126</v>
          </cell>
          <cell r="D695">
            <v>-0.86131999999999997</v>
          </cell>
          <cell r="E695">
            <v>-2.6159999999999999E-2</v>
          </cell>
          <cell r="F695">
            <v>2.2530000000000001E-2</v>
          </cell>
        </row>
        <row r="696">
          <cell r="A696" t="str">
            <v>Disabled</v>
          </cell>
          <cell r="B696">
            <v>2.3491900000000001</v>
          </cell>
          <cell r="C696">
            <v>2.59287</v>
          </cell>
          <cell r="D696">
            <v>0.24368000000000001</v>
          </cell>
          <cell r="E696">
            <v>-0.10753</v>
          </cell>
          <cell r="F696">
            <v>-2.6200000000000001E-2</v>
          </cell>
        </row>
        <row r="697">
          <cell r="A697" t="str">
            <v>Veterans</v>
          </cell>
          <cell r="B697">
            <v>5.31555</v>
          </cell>
          <cell r="C697">
            <v>5.5347799999999996</v>
          </cell>
          <cell r="D697">
            <v>0.21923000000000001</v>
          </cell>
          <cell r="E697">
            <v>1.7170000000000001E-2</v>
          </cell>
          <cell r="F697">
            <v>3.7599999999999999E-3</v>
          </cell>
        </row>
        <row r="698">
          <cell r="A698" t="str">
            <v>Wage Before Participation</v>
          </cell>
          <cell r="B698">
            <v>59.824809999999999</v>
          </cell>
          <cell r="C698">
            <v>59.390860000000004</v>
          </cell>
          <cell r="D698">
            <v>-0.43393999999999999</v>
          </cell>
          <cell r="E698">
            <v>5.3370000000000001E-2</v>
          </cell>
          <cell r="F698">
            <v>-2.316E-2</v>
          </cell>
        </row>
        <row r="699">
          <cell r="A699" t="str">
            <v>Coenrolled in WP</v>
          </cell>
          <cell r="B699">
            <v>99.283299999999997</v>
          </cell>
          <cell r="C699">
            <v>99.152330000000006</v>
          </cell>
          <cell r="D699">
            <v>-0.13097</v>
          </cell>
          <cell r="E699">
            <v>-4.7399999999999998E-2</v>
          </cell>
          <cell r="F699">
            <v>6.2100000000000002E-3</v>
          </cell>
        </row>
        <row r="700">
          <cell r="A700" t="str">
            <v>Limited English</v>
          </cell>
          <cell r="B700">
            <v>8.1226400000000005</v>
          </cell>
          <cell r="C700">
            <v>7.2141799999999998</v>
          </cell>
          <cell r="D700">
            <v>-0.90846000000000005</v>
          </cell>
          <cell r="E700">
            <v>-1.4420000000000001E-2</v>
          </cell>
          <cell r="F700">
            <v>1.3100000000000001E-2</v>
          </cell>
        </row>
        <row r="701">
          <cell r="A701" t="str">
            <v>Single Parent</v>
          </cell>
          <cell r="B701">
            <v>11.507070000000001</v>
          </cell>
          <cell r="C701">
            <v>12.9306</v>
          </cell>
          <cell r="D701">
            <v>1.42354</v>
          </cell>
          <cell r="E701">
            <v>1.1950000000000001E-2</v>
          </cell>
          <cell r="F701">
            <v>1.702E-2</v>
          </cell>
        </row>
        <row r="702">
          <cell r="A702" t="str">
            <v>UI Claimant</v>
          </cell>
          <cell r="B702">
            <v>81.564800000000005</v>
          </cell>
          <cell r="C702">
            <v>78.357460000000003</v>
          </cell>
          <cell r="D702">
            <v>-3.2073399999999999</v>
          </cell>
          <cell r="E702">
            <v>6.4070000000000002E-2</v>
          </cell>
          <cell r="F702">
            <v>-0.20549000000000001</v>
          </cell>
        </row>
        <row r="703">
          <cell r="A703" t="str">
            <v>Unemployment Rate</v>
          </cell>
          <cell r="B703">
            <v>7.5583</v>
          </cell>
          <cell r="C703">
            <v>6.7249999999999996</v>
          </cell>
          <cell r="D703">
            <v>-0.83330000000000004</v>
          </cell>
          <cell r="E703">
            <v>-0.95553999999999994</v>
          </cell>
          <cell r="F703">
            <v>0.79625000000000001</v>
          </cell>
        </row>
        <row r="705">
          <cell r="A705" t="str">
            <v xml:space="preserve">Michigan            </v>
          </cell>
        </row>
        <row r="706">
          <cell r="A706" t="str">
            <v>Measure</v>
          </cell>
          <cell r="B706" t="str">
            <v>Entered_Employment_Rate</v>
          </cell>
          <cell r="C706" t="str">
            <v>Year</v>
          </cell>
        </row>
        <row r="707">
          <cell r="A707" t="str">
            <v>State Fips Code</v>
          </cell>
          <cell r="B707">
            <v>26</v>
          </cell>
          <cell r="C707">
            <v>2011</v>
          </cell>
        </row>
        <row r="708">
          <cell r="A708" t="str">
            <v>Actual Outcome</v>
          </cell>
          <cell r="B708">
            <v>95.1</v>
          </cell>
          <cell r="C708">
            <v>2011</v>
          </cell>
        </row>
        <row r="709">
          <cell r="A709" t="str">
            <v>Total Adjustment</v>
          </cell>
          <cell r="B709">
            <v>1.4</v>
          </cell>
          <cell r="C709">
            <v>2013</v>
          </cell>
        </row>
        <row r="710">
          <cell r="A710" t="str">
            <v>Target</v>
          </cell>
          <cell r="B710">
            <v>96.5</v>
          </cell>
          <cell r="C710">
            <v>2013</v>
          </cell>
        </row>
        <row r="712">
          <cell r="A712" t="str">
            <v>Variables</v>
          </cell>
          <cell r="B712" t="str">
            <v>Base_Year</v>
          </cell>
          <cell r="C712" t="str">
            <v>Current_Values</v>
          </cell>
          <cell r="D712" t="str">
            <v>Difference</v>
          </cell>
          <cell r="E712" t="str">
            <v>Weights</v>
          </cell>
          <cell r="F712" t="str">
            <v>Effect_Per_Factor</v>
          </cell>
        </row>
        <row r="713">
          <cell r="A713" t="str">
            <v>Female</v>
          </cell>
          <cell r="B713">
            <v>42.638069999999999</v>
          </cell>
          <cell r="C713">
            <v>44.826839999999997</v>
          </cell>
          <cell r="D713">
            <v>2.1887699999999999</v>
          </cell>
          <cell r="E713">
            <v>2.6089999999999999E-2</v>
          </cell>
          <cell r="F713">
            <v>5.7099999999999998E-2</v>
          </cell>
        </row>
        <row r="714">
          <cell r="A714" t="str">
            <v>Age 26-35</v>
          </cell>
          <cell r="B714">
            <v>21.613510000000002</v>
          </cell>
          <cell r="C714">
            <v>22.77056</v>
          </cell>
          <cell r="D714">
            <v>1.1570499999999999</v>
          </cell>
          <cell r="E714">
            <v>7.8219999999999998E-2</v>
          </cell>
          <cell r="F714">
            <v>9.0499999999999997E-2</v>
          </cell>
        </row>
        <row r="715">
          <cell r="A715" t="str">
            <v>Age 36-45</v>
          </cell>
          <cell r="B715">
            <v>31.747969999999999</v>
          </cell>
          <cell r="C715">
            <v>29.50216</v>
          </cell>
          <cell r="D715">
            <v>-2.2458100000000001</v>
          </cell>
          <cell r="E715">
            <v>0.13371</v>
          </cell>
          <cell r="F715">
            <v>-0.30027999999999999</v>
          </cell>
        </row>
        <row r="716">
          <cell r="A716" t="str">
            <v>Age 46-55</v>
          </cell>
          <cell r="B716">
            <v>31.49239</v>
          </cell>
          <cell r="C716">
            <v>31.7316</v>
          </cell>
          <cell r="D716">
            <v>0.23921000000000001</v>
          </cell>
          <cell r="E716">
            <v>9.2420000000000002E-2</v>
          </cell>
          <cell r="F716">
            <v>2.2110000000000001E-2</v>
          </cell>
        </row>
        <row r="717">
          <cell r="A717" t="str">
            <v>Age 56-65</v>
          </cell>
          <cell r="B717">
            <v>8.6009600000000006</v>
          </cell>
          <cell r="C717">
            <v>9.3290000000000006</v>
          </cell>
          <cell r="D717">
            <v>0.72804999999999997</v>
          </cell>
          <cell r="E717">
            <v>-0.13569999999999999</v>
          </cell>
          <cell r="F717">
            <v>-9.8790000000000003E-2</v>
          </cell>
        </row>
        <row r="718">
          <cell r="A718" t="str">
            <v>Age 66+</v>
          </cell>
          <cell r="B718">
            <v>0.26669999999999999</v>
          </cell>
          <cell r="C718">
            <v>0.28138999999999997</v>
          </cell>
          <cell r="D718">
            <v>1.469E-2</v>
          </cell>
          <cell r="E718">
            <v>-1.42384</v>
          </cell>
          <cell r="F718">
            <v>-2.0910000000000002E-2</v>
          </cell>
        </row>
        <row r="719">
          <cell r="A719" t="str">
            <v>Hispanic</v>
          </cell>
          <cell r="B719">
            <v>5.2561400000000003</v>
          </cell>
          <cell r="C719">
            <v>6.0173199999999998</v>
          </cell>
          <cell r="D719">
            <v>0.76117999999999997</v>
          </cell>
          <cell r="E719">
            <v>1.6899999999999998E-2</v>
          </cell>
          <cell r="F719">
            <v>1.286E-2</v>
          </cell>
        </row>
        <row r="720">
          <cell r="A720" t="str">
            <v>Asian</v>
          </cell>
          <cell r="B720">
            <v>1.0556700000000001</v>
          </cell>
          <cell r="C720">
            <v>0.82250999999999996</v>
          </cell>
          <cell r="D720">
            <v>-0.23316000000000001</v>
          </cell>
          <cell r="E720">
            <v>-7.43E-3</v>
          </cell>
          <cell r="F720">
            <v>1.73E-3</v>
          </cell>
        </row>
        <row r="721">
          <cell r="A721" t="str">
            <v>African American</v>
          </cell>
          <cell r="B721">
            <v>12.756970000000001</v>
          </cell>
          <cell r="C721">
            <v>13.722939999999999</v>
          </cell>
          <cell r="D721">
            <v>0.96597</v>
          </cell>
          <cell r="E721">
            <v>-8.8179999999999994E-2</v>
          </cell>
          <cell r="F721">
            <v>-8.5180000000000006E-2</v>
          </cell>
        </row>
        <row r="722">
          <cell r="A722" t="str">
            <v>Native Hawaiian or Pacific Islander</v>
          </cell>
          <cell r="B722">
            <v>7.7789999999999998E-2</v>
          </cell>
          <cell r="C722">
            <v>0.10823000000000001</v>
          </cell>
          <cell r="D722">
            <v>3.0439999999999998E-2</v>
          </cell>
          <cell r="E722">
            <v>-0.1169</v>
          </cell>
          <cell r="F722">
            <v>-3.5599999999999998E-3</v>
          </cell>
        </row>
        <row r="723">
          <cell r="A723" t="str">
            <v>American Indian or Alaska Native</v>
          </cell>
          <cell r="B723">
            <v>0.65563000000000005</v>
          </cell>
          <cell r="C723">
            <v>0.67100000000000004</v>
          </cell>
          <cell r="D723">
            <v>1.537E-2</v>
          </cell>
          <cell r="E723">
            <v>-0.35177999999999998</v>
          </cell>
          <cell r="F723">
            <v>-5.4099999999999999E-3</v>
          </cell>
        </row>
        <row r="724">
          <cell r="A724" t="str">
            <v>Multiple Races</v>
          </cell>
          <cell r="B724">
            <v>1.2779199999999999</v>
          </cell>
          <cell r="C724">
            <v>1.5367999999999999</v>
          </cell>
          <cell r="D724">
            <v>0.25888</v>
          </cell>
          <cell r="E724">
            <v>-0.25963999999999998</v>
          </cell>
          <cell r="F724">
            <v>-6.7220000000000002E-2</v>
          </cell>
        </row>
        <row r="725">
          <cell r="A725" t="str">
            <v>Highschool Dropout</v>
          </cell>
          <cell r="B725">
            <v>3.2412399999999999</v>
          </cell>
          <cell r="C725">
            <v>2.47201</v>
          </cell>
          <cell r="D725">
            <v>-0.76922000000000001</v>
          </cell>
          <cell r="E725">
            <v>-0.10075000000000001</v>
          </cell>
          <cell r="F725">
            <v>7.7499999999999999E-2</v>
          </cell>
        </row>
        <row r="726">
          <cell r="A726" t="str">
            <v>AA or PS</v>
          </cell>
          <cell r="B726">
            <v>9.7954799999999995</v>
          </cell>
          <cell r="C726">
            <v>9.8647399999999994</v>
          </cell>
          <cell r="D726">
            <v>6.9260000000000002E-2</v>
          </cell>
          <cell r="E726">
            <v>-0.11036</v>
          </cell>
          <cell r="F726">
            <v>-7.6400000000000001E-3</v>
          </cell>
        </row>
        <row r="727">
          <cell r="A727" t="str">
            <v>BA or MA+</v>
          </cell>
          <cell r="B727">
            <v>14.04138</v>
          </cell>
          <cell r="C727">
            <v>13.386189999999999</v>
          </cell>
          <cell r="D727">
            <v>-0.65519000000000005</v>
          </cell>
          <cell r="E727">
            <v>-2.6159999999999999E-2</v>
          </cell>
          <cell r="F727">
            <v>1.7139999999999999E-2</v>
          </cell>
        </row>
        <row r="728">
          <cell r="A728" t="str">
            <v>Disabled</v>
          </cell>
          <cell r="B728">
            <v>2.3426999999999998</v>
          </cell>
          <cell r="C728">
            <v>2.2396199999999999</v>
          </cell>
          <cell r="D728">
            <v>-0.10309</v>
          </cell>
          <cell r="E728">
            <v>-0.10753</v>
          </cell>
          <cell r="F728">
            <v>1.1089999999999999E-2</v>
          </cell>
        </row>
        <row r="729">
          <cell r="A729" t="str">
            <v>Veterans</v>
          </cell>
          <cell r="B729">
            <v>6.7674200000000004</v>
          </cell>
          <cell r="C729">
            <v>7.9004300000000001</v>
          </cell>
          <cell r="D729">
            <v>1.1330100000000001</v>
          </cell>
          <cell r="E729">
            <v>1.7170000000000001E-2</v>
          </cell>
          <cell r="F729">
            <v>1.9449999999999999E-2</v>
          </cell>
        </row>
        <row r="730">
          <cell r="A730" t="str">
            <v>Wage Before Participation</v>
          </cell>
          <cell r="B730">
            <v>47.027450000000002</v>
          </cell>
          <cell r="C730">
            <v>46.765909999999998</v>
          </cell>
          <cell r="D730">
            <v>-0.26152999999999998</v>
          </cell>
          <cell r="E730">
            <v>5.3370000000000001E-2</v>
          </cell>
          <cell r="F730">
            <v>-1.396E-2</v>
          </cell>
        </row>
        <row r="731">
          <cell r="A731" t="str">
            <v>Coenrolled in WP</v>
          </cell>
          <cell r="B731">
            <v>3.7782</v>
          </cell>
          <cell r="C731">
            <v>3.6796500000000001</v>
          </cell>
          <cell r="D731">
            <v>-9.8540000000000003E-2</v>
          </cell>
          <cell r="E731">
            <v>-4.7399999999999998E-2</v>
          </cell>
          <cell r="F731">
            <v>4.6699999999999997E-3</v>
          </cell>
        </row>
        <row r="732">
          <cell r="A732" t="str">
            <v>Limited English</v>
          </cell>
          <cell r="B732">
            <v>0.56213000000000002</v>
          </cell>
          <cell r="C732">
            <v>0.55969999999999998</v>
          </cell>
          <cell r="D732">
            <v>-2.4299999999999999E-3</v>
          </cell>
          <cell r="E732">
            <v>-1.4420000000000001E-2</v>
          </cell>
          <cell r="F732">
            <v>4.0000000000000003E-5</v>
          </cell>
        </row>
        <row r="733">
          <cell r="A733" t="str">
            <v>Single Parent</v>
          </cell>
          <cell r="B733">
            <v>10.72838</v>
          </cell>
          <cell r="C733">
            <v>11.12407</v>
          </cell>
          <cell r="D733">
            <v>0.39568999999999999</v>
          </cell>
          <cell r="E733">
            <v>1.1950000000000001E-2</v>
          </cell>
          <cell r="F733">
            <v>4.7299999999999998E-3</v>
          </cell>
        </row>
        <row r="734">
          <cell r="A734" t="str">
            <v>UI Claimant</v>
          </cell>
          <cell r="B734">
            <v>84.09281</v>
          </cell>
          <cell r="C734">
            <v>84.071830000000006</v>
          </cell>
          <cell r="D734">
            <v>-2.0979999999999999E-2</v>
          </cell>
          <cell r="E734">
            <v>6.4070000000000002E-2</v>
          </cell>
          <cell r="F734">
            <v>-1.34E-3</v>
          </cell>
        </row>
        <row r="735">
          <cell r="A735" t="str">
            <v>Unemployment Rate</v>
          </cell>
          <cell r="B735">
            <v>10.8833</v>
          </cell>
          <cell r="C735">
            <v>9.1166999999999998</v>
          </cell>
          <cell r="D735">
            <v>-1.7665999999999999</v>
          </cell>
          <cell r="E735">
            <v>-0.95553999999999994</v>
          </cell>
          <cell r="F735">
            <v>1.6880500000000001</v>
          </cell>
        </row>
        <row r="737">
          <cell r="A737" t="str">
            <v xml:space="preserve">Minnesota           </v>
          </cell>
        </row>
        <row r="738">
          <cell r="A738" t="str">
            <v>Measure</v>
          </cell>
          <cell r="B738" t="str">
            <v>Entered_Employment_Rate</v>
          </cell>
          <cell r="C738" t="str">
            <v>Year</v>
          </cell>
        </row>
        <row r="739">
          <cell r="A739" t="str">
            <v>State Fips Code</v>
          </cell>
          <cell r="B739">
            <v>27</v>
          </cell>
          <cell r="C739">
            <v>2011</v>
          </cell>
        </row>
        <row r="740">
          <cell r="A740" t="str">
            <v>Actual Outcome</v>
          </cell>
          <cell r="B740">
            <v>86.3</v>
          </cell>
          <cell r="C740">
            <v>2011</v>
          </cell>
        </row>
        <row r="741">
          <cell r="A741" t="str">
            <v>Total Adjustment</v>
          </cell>
          <cell r="B741">
            <v>-1.3</v>
          </cell>
          <cell r="C741">
            <v>2013</v>
          </cell>
        </row>
        <row r="742">
          <cell r="A742" t="str">
            <v>Target</v>
          </cell>
          <cell r="B742">
            <v>85</v>
          </cell>
          <cell r="C742">
            <v>2013</v>
          </cell>
        </row>
        <row r="744">
          <cell r="A744" t="str">
            <v>Variables</v>
          </cell>
          <cell r="B744" t="str">
            <v>Base_Year</v>
          </cell>
          <cell r="C744" t="str">
            <v>Current_Values</v>
          </cell>
          <cell r="D744" t="str">
            <v>Difference</v>
          </cell>
          <cell r="E744" t="str">
            <v>Weights</v>
          </cell>
          <cell r="F744" t="str">
            <v>Effect_Per_Factor</v>
          </cell>
        </row>
        <row r="745">
          <cell r="A745" t="str">
            <v>Female</v>
          </cell>
          <cell r="B745">
            <v>45.981389999999998</v>
          </cell>
          <cell r="C745">
            <v>49.193770000000001</v>
          </cell>
          <cell r="D745">
            <v>3.21238</v>
          </cell>
          <cell r="E745">
            <v>2.6089999999999999E-2</v>
          </cell>
          <cell r="F745">
            <v>8.3809999999999996E-2</v>
          </cell>
        </row>
        <row r="746">
          <cell r="A746" t="str">
            <v>Age 26-35</v>
          </cell>
          <cell r="B746">
            <v>17.026230000000002</v>
          </cell>
          <cell r="C746">
            <v>16.179279999999999</v>
          </cell>
          <cell r="D746">
            <v>-0.84694000000000003</v>
          </cell>
          <cell r="E746">
            <v>7.8219999999999998E-2</v>
          </cell>
          <cell r="F746">
            <v>-6.6239999999999993E-2</v>
          </cell>
        </row>
        <row r="747">
          <cell r="A747" t="str">
            <v>Age 36-45</v>
          </cell>
          <cell r="B747">
            <v>24.55584</v>
          </cell>
          <cell r="C747">
            <v>21.590599999999998</v>
          </cell>
          <cell r="D747">
            <v>-2.9652400000000001</v>
          </cell>
          <cell r="E747">
            <v>0.13371</v>
          </cell>
          <cell r="F747">
            <v>-0.39648</v>
          </cell>
        </row>
        <row r="748">
          <cell r="A748" t="str">
            <v>Age 46-55</v>
          </cell>
          <cell r="B748">
            <v>36.33672</v>
          </cell>
          <cell r="C748">
            <v>38.289149999999999</v>
          </cell>
          <cell r="D748">
            <v>1.9524300000000001</v>
          </cell>
          <cell r="E748">
            <v>9.2420000000000002E-2</v>
          </cell>
          <cell r="F748">
            <v>0.18043999999999999</v>
          </cell>
        </row>
        <row r="749">
          <cell r="A749" t="str">
            <v>Age 56-65</v>
          </cell>
          <cell r="B749">
            <v>16.518609999999999</v>
          </cell>
          <cell r="C749">
            <v>18.912269999999999</v>
          </cell>
          <cell r="D749">
            <v>2.3936600000000001</v>
          </cell>
          <cell r="E749">
            <v>-0.13569999999999999</v>
          </cell>
          <cell r="F749">
            <v>-0.32480999999999999</v>
          </cell>
        </row>
        <row r="750">
          <cell r="A750" t="str">
            <v>Age 66+</v>
          </cell>
          <cell r="B750">
            <v>0.52876000000000001</v>
          </cell>
          <cell r="C750">
            <v>0.98387999999999998</v>
          </cell>
          <cell r="D750">
            <v>0.45511000000000001</v>
          </cell>
          <cell r="E750">
            <v>-1.42384</v>
          </cell>
          <cell r="F750">
            <v>-0.64800999999999997</v>
          </cell>
        </row>
        <row r="751">
          <cell r="A751" t="str">
            <v>Hispanic</v>
          </cell>
          <cell r="B751">
            <v>2.94055</v>
          </cell>
          <cell r="C751">
            <v>2.1875900000000001</v>
          </cell>
          <cell r="D751">
            <v>-0.75297000000000003</v>
          </cell>
          <cell r="E751">
            <v>1.6899999999999998E-2</v>
          </cell>
          <cell r="F751">
            <v>-1.273E-2</v>
          </cell>
        </row>
        <row r="752">
          <cell r="A752" t="str">
            <v>Asian</v>
          </cell>
          <cell r="B752">
            <v>3.9348399999999999</v>
          </cell>
          <cell r="C752">
            <v>4.0743799999999997</v>
          </cell>
          <cell r="D752">
            <v>0.13954</v>
          </cell>
          <cell r="E752">
            <v>-7.43E-3</v>
          </cell>
          <cell r="F752">
            <v>-1.0399999999999999E-3</v>
          </cell>
        </row>
        <row r="753">
          <cell r="A753" t="str">
            <v>African American</v>
          </cell>
          <cell r="B753">
            <v>5.3733899999999997</v>
          </cell>
          <cell r="C753">
            <v>6.4807199999999998</v>
          </cell>
          <cell r="D753">
            <v>1.1073299999999999</v>
          </cell>
          <cell r="E753">
            <v>-8.8179999999999994E-2</v>
          </cell>
          <cell r="F753">
            <v>-9.7640000000000005E-2</v>
          </cell>
        </row>
        <row r="754">
          <cell r="A754" t="str">
            <v>Native Hawaiian or Pacific Islander</v>
          </cell>
          <cell r="B754">
            <v>0.16924</v>
          </cell>
          <cell r="C754">
            <v>0.21876000000000001</v>
          </cell>
          <cell r="D754">
            <v>4.9520000000000002E-2</v>
          </cell>
          <cell r="E754">
            <v>-0.1169</v>
          </cell>
          <cell r="F754">
            <v>-5.79E-3</v>
          </cell>
        </row>
        <row r="755">
          <cell r="A755" t="str">
            <v>American Indian or Alaska Native</v>
          </cell>
          <cell r="B755">
            <v>0.40194999999999997</v>
          </cell>
          <cell r="C755">
            <v>0.57423999999999997</v>
          </cell>
          <cell r="D755">
            <v>0.17229</v>
          </cell>
          <cell r="E755">
            <v>-0.35177999999999998</v>
          </cell>
          <cell r="F755">
            <v>-6.0609999999999997E-2</v>
          </cell>
        </row>
        <row r="756">
          <cell r="A756" t="str">
            <v>Multiple Races</v>
          </cell>
          <cell r="B756">
            <v>0.31733</v>
          </cell>
          <cell r="C756">
            <v>0.49220999999999998</v>
          </cell>
          <cell r="D756">
            <v>0.17488000000000001</v>
          </cell>
          <cell r="E756">
            <v>-0.25963999999999998</v>
          </cell>
          <cell r="F756">
            <v>-4.5409999999999999E-2</v>
          </cell>
        </row>
        <row r="757">
          <cell r="A757" t="str">
            <v>Highschool Dropout</v>
          </cell>
          <cell r="B757">
            <v>3.0251399999999999</v>
          </cell>
          <cell r="C757">
            <v>2.75997</v>
          </cell>
          <cell r="D757">
            <v>-0.26517000000000002</v>
          </cell>
          <cell r="E757">
            <v>-0.10075000000000001</v>
          </cell>
          <cell r="F757">
            <v>2.6720000000000001E-2</v>
          </cell>
        </row>
        <row r="758">
          <cell r="A758" t="str">
            <v>AA or PS</v>
          </cell>
          <cell r="B758">
            <v>1.98125</v>
          </cell>
          <cell r="C758">
            <v>3.81935</v>
          </cell>
          <cell r="D758">
            <v>1.83809</v>
          </cell>
          <cell r="E758">
            <v>-0.11036</v>
          </cell>
          <cell r="F758">
            <v>-0.20286000000000001</v>
          </cell>
        </row>
        <row r="759">
          <cell r="A759" t="str">
            <v>BA or MA+</v>
          </cell>
          <cell r="B759">
            <v>27.780139999999999</v>
          </cell>
          <cell r="C759">
            <v>26.930579999999999</v>
          </cell>
          <cell r="D759">
            <v>-0.84955999999999998</v>
          </cell>
          <cell r="E759">
            <v>-2.6159999999999999E-2</v>
          </cell>
          <cell r="F759">
            <v>2.222E-2</v>
          </cell>
        </row>
        <row r="760">
          <cell r="A760" t="str">
            <v>Disabled</v>
          </cell>
          <cell r="B760">
            <v>5.5014799999999999</v>
          </cell>
          <cell r="C760">
            <v>4.8660500000000004</v>
          </cell>
          <cell r="D760">
            <v>-0.63543000000000005</v>
          </cell>
          <cell r="E760">
            <v>-0.10753</v>
          </cell>
          <cell r="F760">
            <v>6.8330000000000002E-2</v>
          </cell>
        </row>
        <row r="761">
          <cell r="A761" t="str">
            <v>Veterans</v>
          </cell>
          <cell r="B761">
            <v>5.6260599999999998</v>
          </cell>
          <cell r="C761">
            <v>4.6460800000000004</v>
          </cell>
          <cell r="D761">
            <v>-0.97997999999999996</v>
          </cell>
          <cell r="E761">
            <v>1.7170000000000001E-2</v>
          </cell>
          <cell r="F761">
            <v>-1.6820000000000002E-2</v>
          </cell>
        </row>
        <row r="762">
          <cell r="A762" t="str">
            <v>Wage Before Participation</v>
          </cell>
          <cell r="B762">
            <v>74.793480000000002</v>
          </cell>
          <cell r="C762">
            <v>73.158429999999996</v>
          </cell>
          <cell r="D762">
            <v>-1.6350499999999999</v>
          </cell>
          <cell r="E762">
            <v>5.3370000000000001E-2</v>
          </cell>
          <cell r="F762">
            <v>-8.727E-2</v>
          </cell>
        </row>
        <row r="763">
          <cell r="A763" t="str">
            <v>Coenrolled in WP</v>
          </cell>
          <cell r="B763">
            <v>54.06091</v>
          </cell>
          <cell r="C763">
            <v>61.49221</v>
          </cell>
          <cell r="D763">
            <v>7.4313000000000002</v>
          </cell>
          <cell r="E763">
            <v>-4.7399999999999998E-2</v>
          </cell>
          <cell r="F763">
            <v>-0.35221000000000002</v>
          </cell>
        </row>
        <row r="764">
          <cell r="A764" t="str">
            <v>Limited English</v>
          </cell>
          <cell r="B764">
            <v>2.4286300000000001</v>
          </cell>
          <cell r="C764">
            <v>2.3975499999999998</v>
          </cell>
          <cell r="D764">
            <v>-3.109E-2</v>
          </cell>
          <cell r="E764">
            <v>-1.4420000000000001E-2</v>
          </cell>
          <cell r="F764">
            <v>4.4999999999999999E-4</v>
          </cell>
        </row>
        <row r="765">
          <cell r="A765" t="str">
            <v>Single Parent</v>
          </cell>
          <cell r="B765">
            <v>10.801019999999999</v>
          </cell>
          <cell r="C765">
            <v>10.036239999999999</v>
          </cell>
          <cell r="D765">
            <v>-0.76478000000000002</v>
          </cell>
          <cell r="E765">
            <v>1.1950000000000001E-2</v>
          </cell>
          <cell r="F765">
            <v>-9.1400000000000006E-3</v>
          </cell>
        </row>
        <row r="766">
          <cell r="A766" t="str">
            <v>UI Claimant</v>
          </cell>
          <cell r="B766">
            <v>79.590969999999999</v>
          </cell>
          <cell r="C766">
            <v>72.511849999999995</v>
          </cell>
          <cell r="D766">
            <v>-7.0791199999999996</v>
          </cell>
          <cell r="E766">
            <v>6.4070000000000002E-2</v>
          </cell>
          <cell r="F766">
            <v>-0.45356000000000002</v>
          </cell>
        </row>
        <row r="767">
          <cell r="A767" t="str">
            <v>Unemployment Rate</v>
          </cell>
          <cell r="B767">
            <v>6.7667000000000002</v>
          </cell>
          <cell r="C767">
            <v>5.6582999999999997</v>
          </cell>
          <cell r="D767">
            <v>-1.1084000000000001</v>
          </cell>
          <cell r="E767">
            <v>-0.95553999999999994</v>
          </cell>
          <cell r="F767">
            <v>1.0591200000000001</v>
          </cell>
        </row>
        <row r="769">
          <cell r="A769" t="str">
            <v xml:space="preserve">Mississippi         </v>
          </cell>
        </row>
        <row r="770">
          <cell r="A770" t="str">
            <v>Measure</v>
          </cell>
          <cell r="B770" t="str">
            <v>Entered_Employment_Rate</v>
          </cell>
          <cell r="C770" t="str">
            <v>Year</v>
          </cell>
        </row>
        <row r="771">
          <cell r="A771" t="str">
            <v>State Fips Code</v>
          </cell>
          <cell r="B771">
            <v>28</v>
          </cell>
          <cell r="C771">
            <v>2011</v>
          </cell>
        </row>
        <row r="772">
          <cell r="A772" t="str">
            <v>Actual Outcome</v>
          </cell>
          <cell r="B772">
            <v>58.2</v>
          </cell>
          <cell r="C772">
            <v>2011</v>
          </cell>
        </row>
        <row r="773">
          <cell r="A773" t="str">
            <v>Total Adjustment</v>
          </cell>
          <cell r="B773">
            <v>1.3</v>
          </cell>
          <cell r="C773">
            <v>2013</v>
          </cell>
        </row>
        <row r="774">
          <cell r="A774" t="str">
            <v>Target</v>
          </cell>
          <cell r="B774">
            <v>59.5</v>
          </cell>
          <cell r="C774">
            <v>2013</v>
          </cell>
        </row>
        <row r="776">
          <cell r="A776" t="str">
            <v>Variables</v>
          </cell>
          <cell r="B776" t="str">
            <v>Base_Year</v>
          </cell>
          <cell r="C776" t="str">
            <v>Current_Values</v>
          </cell>
          <cell r="D776" t="str">
            <v>Difference</v>
          </cell>
          <cell r="E776" t="str">
            <v>Weights</v>
          </cell>
          <cell r="F776" t="str">
            <v>Effect_Per_Factor</v>
          </cell>
        </row>
        <row r="777">
          <cell r="A777" t="str">
            <v>Female</v>
          </cell>
          <cell r="B777">
            <v>45.770110000000003</v>
          </cell>
          <cell r="C777">
            <v>45.03698</v>
          </cell>
          <cell r="D777">
            <v>-0.73312999999999995</v>
          </cell>
          <cell r="E777">
            <v>2.6089999999999999E-2</v>
          </cell>
          <cell r="F777">
            <v>-1.9130000000000001E-2</v>
          </cell>
        </row>
        <row r="778">
          <cell r="A778" t="str">
            <v>Age 26-35</v>
          </cell>
          <cell r="B778">
            <v>27.413</v>
          </cell>
          <cell r="C778">
            <v>28.09618</v>
          </cell>
          <cell r="D778">
            <v>0.68318000000000001</v>
          </cell>
          <cell r="E778">
            <v>7.8219999999999998E-2</v>
          </cell>
          <cell r="F778">
            <v>5.3429999999999998E-2</v>
          </cell>
        </row>
        <row r="779">
          <cell r="A779" t="str">
            <v>Age 36-45</v>
          </cell>
          <cell r="B779">
            <v>23.138069999999999</v>
          </cell>
          <cell r="C779">
            <v>23.069749999999999</v>
          </cell>
          <cell r="D779">
            <v>-6.8320000000000006E-2</v>
          </cell>
          <cell r="E779">
            <v>0.13371</v>
          </cell>
          <cell r="F779">
            <v>-9.1299999999999992E-3</v>
          </cell>
        </row>
        <row r="780">
          <cell r="A780" t="str">
            <v>Age 46-55</v>
          </cell>
          <cell r="B780">
            <v>21.347940000000001</v>
          </cell>
          <cell r="C780">
            <v>20.52026</v>
          </cell>
          <cell r="D780">
            <v>-0.82767999999999997</v>
          </cell>
          <cell r="E780">
            <v>9.2420000000000002E-2</v>
          </cell>
          <cell r="F780">
            <v>-7.6490000000000002E-2</v>
          </cell>
        </row>
        <row r="781">
          <cell r="A781" t="str">
            <v>Age 56-65</v>
          </cell>
          <cell r="B781">
            <v>10.173</v>
          </cell>
          <cell r="C781">
            <v>10.17722</v>
          </cell>
          <cell r="D781">
            <v>4.2199999999999998E-3</v>
          </cell>
          <cell r="E781">
            <v>-0.13569999999999999</v>
          </cell>
          <cell r="F781">
            <v>-5.6999999999999998E-4</v>
          </cell>
        </row>
        <row r="782">
          <cell r="A782" t="str">
            <v>Age 66+</v>
          </cell>
          <cell r="B782">
            <v>2.3846099999999999</v>
          </cell>
          <cell r="C782">
            <v>2.3318500000000002</v>
          </cell>
          <cell r="D782">
            <v>-5.2760000000000001E-2</v>
          </cell>
          <cell r="E782">
            <v>-1.42384</v>
          </cell>
          <cell r="F782">
            <v>7.5130000000000002E-2</v>
          </cell>
        </row>
        <row r="783">
          <cell r="A783" t="str">
            <v>Hispanic</v>
          </cell>
          <cell r="B783">
            <v>1.6145400000000001</v>
          </cell>
          <cell r="C783">
            <v>1.33863</v>
          </cell>
          <cell r="D783">
            <v>-0.27590999999999999</v>
          </cell>
          <cell r="E783">
            <v>1.6899999999999998E-2</v>
          </cell>
          <cell r="F783">
            <v>-4.6600000000000001E-3</v>
          </cell>
        </row>
        <row r="784">
          <cell r="A784" t="str">
            <v>Asian</v>
          </cell>
          <cell r="B784">
            <v>0.53368000000000004</v>
          </cell>
          <cell r="C784">
            <v>0.76344000000000001</v>
          </cell>
          <cell r="D784">
            <v>0.22975999999999999</v>
          </cell>
          <cell r="E784">
            <v>-7.43E-3</v>
          </cell>
          <cell r="F784">
            <v>-1.7099999999999999E-3</v>
          </cell>
        </row>
        <row r="785">
          <cell r="A785" t="str">
            <v>African American</v>
          </cell>
          <cell r="B785">
            <v>45.294870000000003</v>
          </cell>
          <cell r="C785">
            <v>46.172350000000002</v>
          </cell>
          <cell r="D785">
            <v>0.87748000000000004</v>
          </cell>
          <cell r="E785">
            <v>-8.8179999999999994E-2</v>
          </cell>
          <cell r="F785">
            <v>-7.7369999999999994E-2</v>
          </cell>
        </row>
        <row r="786">
          <cell r="A786" t="str">
            <v>Native Hawaiian or Pacific Islander</v>
          </cell>
          <cell r="B786">
            <v>0.1216</v>
          </cell>
          <cell r="C786">
            <v>0.10458000000000001</v>
          </cell>
          <cell r="D786">
            <v>-1.702E-2</v>
          </cell>
          <cell r="E786">
            <v>-0.1169</v>
          </cell>
          <cell r="F786">
            <v>1.99E-3</v>
          </cell>
        </row>
        <row r="787">
          <cell r="A787" t="str">
            <v>American Indian or Alaska Native</v>
          </cell>
          <cell r="B787">
            <v>0.52692000000000005</v>
          </cell>
          <cell r="C787">
            <v>0.55427999999999999</v>
          </cell>
          <cell r="D787">
            <v>2.7359999999999999E-2</v>
          </cell>
          <cell r="E787">
            <v>-0.35177999999999998</v>
          </cell>
          <cell r="F787">
            <v>-9.6200000000000001E-3</v>
          </cell>
        </row>
        <row r="788">
          <cell r="A788" t="str">
            <v>Multiple Races</v>
          </cell>
          <cell r="B788">
            <v>0.37830000000000003</v>
          </cell>
          <cell r="C788">
            <v>0.23008000000000001</v>
          </cell>
          <cell r="D788">
            <v>-0.14821999999999999</v>
          </cell>
          <cell r="E788">
            <v>-0.25963999999999998</v>
          </cell>
          <cell r="F788">
            <v>3.8490000000000003E-2</v>
          </cell>
        </row>
        <row r="789">
          <cell r="A789" t="str">
            <v>Highschool Dropout</v>
          </cell>
          <cell r="B789">
            <v>15.117150000000001</v>
          </cell>
          <cell r="C789">
            <v>15.56462</v>
          </cell>
          <cell r="D789">
            <v>0.44746999999999998</v>
          </cell>
          <cell r="E789">
            <v>-0.10075000000000001</v>
          </cell>
          <cell r="F789">
            <v>-4.5080000000000002E-2</v>
          </cell>
        </row>
        <row r="790">
          <cell r="A790" t="str">
            <v>AA or PS</v>
          </cell>
          <cell r="B790">
            <v>7.8163099999999996</v>
          </cell>
          <cell r="C790">
            <v>7.3213999999999997</v>
          </cell>
          <cell r="D790">
            <v>-0.49491000000000002</v>
          </cell>
          <cell r="E790">
            <v>-0.11036</v>
          </cell>
          <cell r="F790">
            <v>5.4620000000000002E-2</v>
          </cell>
        </row>
        <row r="791">
          <cell r="A791" t="str">
            <v>BA or MA+</v>
          </cell>
          <cell r="B791">
            <v>7.6101200000000002</v>
          </cell>
          <cell r="C791">
            <v>6.2045700000000004</v>
          </cell>
          <cell r="D791">
            <v>-1.4055500000000001</v>
          </cell>
          <cell r="E791">
            <v>-2.6159999999999999E-2</v>
          </cell>
          <cell r="F791">
            <v>3.6769999999999997E-2</v>
          </cell>
        </row>
        <row r="792">
          <cell r="A792" t="str">
            <v>Disabled</v>
          </cell>
          <cell r="B792">
            <v>1.35595</v>
          </cell>
          <cell r="C792">
            <v>1.1088100000000001</v>
          </cell>
          <cell r="D792">
            <v>-0.24715000000000001</v>
          </cell>
          <cell r="E792">
            <v>-0.10753</v>
          </cell>
          <cell r="F792">
            <v>2.6579999999999999E-2</v>
          </cell>
        </row>
        <row r="793">
          <cell r="A793" t="str">
            <v>Veterans</v>
          </cell>
          <cell r="B793">
            <v>6.7864500000000003</v>
          </cell>
          <cell r="C793">
            <v>5.6994800000000003</v>
          </cell>
          <cell r="D793">
            <v>-1.08697</v>
          </cell>
          <cell r="E793">
            <v>1.7170000000000001E-2</v>
          </cell>
          <cell r="F793">
            <v>-1.866E-2</v>
          </cell>
        </row>
        <row r="794">
          <cell r="A794" t="str">
            <v>Wage Before Participation</v>
          </cell>
          <cell r="B794">
            <v>73.439800000000005</v>
          </cell>
          <cell r="C794">
            <v>71.231340000000003</v>
          </cell>
          <cell r="D794">
            <v>-2.2084600000000001</v>
          </cell>
          <cell r="E794">
            <v>5.3370000000000001E-2</v>
          </cell>
          <cell r="F794">
            <v>-0.11787</v>
          </cell>
        </row>
        <row r="795">
          <cell r="A795" t="str">
            <v>Coenrolled in WP</v>
          </cell>
          <cell r="B795">
            <v>82.492819999999995</v>
          </cell>
          <cell r="C795">
            <v>83.886009999999999</v>
          </cell>
          <cell r="D795">
            <v>1.3931899999999999</v>
          </cell>
          <cell r="E795">
            <v>-4.7399999999999998E-2</v>
          </cell>
          <cell r="F795">
            <v>-6.6030000000000005E-2</v>
          </cell>
        </row>
        <row r="796">
          <cell r="A796" t="str">
            <v>Limited English</v>
          </cell>
          <cell r="B796">
            <v>0.93720999999999999</v>
          </cell>
          <cell r="C796">
            <v>0.70909</v>
          </cell>
          <cell r="D796">
            <v>-0.22811000000000001</v>
          </cell>
          <cell r="E796">
            <v>-1.4420000000000001E-2</v>
          </cell>
          <cell r="F796">
            <v>3.29E-3</v>
          </cell>
        </row>
        <row r="797">
          <cell r="A797" t="str">
            <v>Single Parent</v>
          </cell>
          <cell r="B797">
            <v>24.554829999999999</v>
          </cell>
          <cell r="C797">
            <v>25.13739</v>
          </cell>
          <cell r="D797">
            <v>0.58255999999999997</v>
          </cell>
          <cell r="E797">
            <v>1.1950000000000001E-2</v>
          </cell>
          <cell r="F797">
            <v>6.96E-3</v>
          </cell>
        </row>
        <row r="798">
          <cell r="A798" t="str">
            <v>UI Claimant</v>
          </cell>
          <cell r="B798">
            <v>70.103089999999995</v>
          </cell>
          <cell r="C798">
            <v>70.944869999999995</v>
          </cell>
          <cell r="D798">
            <v>0.84177999999999997</v>
          </cell>
          <cell r="E798">
            <v>6.4070000000000002E-2</v>
          </cell>
          <cell r="F798">
            <v>5.3929999999999999E-2</v>
          </cell>
        </row>
        <row r="799">
          <cell r="A799" t="str">
            <v>Unemployment Rate</v>
          </cell>
          <cell r="B799">
            <v>10.625</v>
          </cell>
          <cell r="C799">
            <v>9.2166999999999994</v>
          </cell>
          <cell r="D799">
            <v>-1.4083000000000001</v>
          </cell>
          <cell r="E799">
            <v>-0.95553999999999994</v>
          </cell>
          <cell r="F799">
            <v>1.34568</v>
          </cell>
        </row>
        <row r="801">
          <cell r="A801" t="str">
            <v xml:space="preserve">Missouri            </v>
          </cell>
        </row>
        <row r="802">
          <cell r="A802" t="str">
            <v>Measure</v>
          </cell>
          <cell r="B802" t="str">
            <v>Entered_Employment_Rate</v>
          </cell>
          <cell r="C802" t="str">
            <v>Year</v>
          </cell>
        </row>
        <row r="803">
          <cell r="A803" t="str">
            <v>State Fips Code</v>
          </cell>
          <cell r="B803">
            <v>29</v>
          </cell>
          <cell r="C803">
            <v>2011</v>
          </cell>
        </row>
        <row r="804">
          <cell r="A804" t="str">
            <v>Actual Outcome</v>
          </cell>
          <cell r="B804">
            <v>65.2</v>
          </cell>
          <cell r="C804">
            <v>2011</v>
          </cell>
        </row>
        <row r="805">
          <cell r="A805" t="str">
            <v>Total Adjustment</v>
          </cell>
          <cell r="B805">
            <v>1.8</v>
          </cell>
          <cell r="C805">
            <v>2013</v>
          </cell>
        </row>
        <row r="806">
          <cell r="A806" t="str">
            <v>Target</v>
          </cell>
          <cell r="B806">
            <v>67</v>
          </cell>
          <cell r="C806">
            <v>2013</v>
          </cell>
        </row>
        <row r="808">
          <cell r="A808" t="str">
            <v>Variables</v>
          </cell>
          <cell r="B808" t="str">
            <v>Base_Year</v>
          </cell>
          <cell r="C808" t="str">
            <v>Current_Values</v>
          </cell>
          <cell r="D808" t="str">
            <v>Difference</v>
          </cell>
          <cell r="E808" t="str">
            <v>Weights</v>
          </cell>
          <cell r="F808" t="str">
            <v>Effect_Per_Factor</v>
          </cell>
        </row>
        <row r="809">
          <cell r="A809" t="str">
            <v>Female</v>
          </cell>
          <cell r="B809">
            <v>43.827219999999997</v>
          </cell>
          <cell r="C809">
            <v>47.017629999999997</v>
          </cell>
          <cell r="D809">
            <v>3.19041</v>
          </cell>
          <cell r="E809">
            <v>2.6089999999999999E-2</v>
          </cell>
          <cell r="F809">
            <v>8.3229999999999998E-2</v>
          </cell>
        </row>
        <row r="810">
          <cell r="A810" t="str">
            <v>Age 26-35</v>
          </cell>
          <cell r="B810">
            <v>24.09994</v>
          </cell>
          <cell r="C810">
            <v>24.50216</v>
          </cell>
          <cell r="D810">
            <v>0.40222000000000002</v>
          </cell>
          <cell r="E810">
            <v>7.8219999999999998E-2</v>
          </cell>
          <cell r="F810">
            <v>3.1460000000000002E-2</v>
          </cell>
        </row>
        <row r="811">
          <cell r="A811" t="str">
            <v>Age 36-45</v>
          </cell>
          <cell r="B811">
            <v>23.174700000000001</v>
          </cell>
          <cell r="C811">
            <v>22.04655</v>
          </cell>
          <cell r="D811">
            <v>-1.1281600000000001</v>
          </cell>
          <cell r="E811">
            <v>0.13371</v>
          </cell>
          <cell r="F811">
            <v>-0.15084</v>
          </cell>
        </row>
        <row r="812">
          <cell r="A812" t="str">
            <v>Age 46-55</v>
          </cell>
          <cell r="B812">
            <v>24.29487</v>
          </cell>
          <cell r="C812">
            <v>24.03558</v>
          </cell>
          <cell r="D812">
            <v>-0.25929000000000002</v>
          </cell>
          <cell r="E812">
            <v>9.2420000000000002E-2</v>
          </cell>
          <cell r="F812">
            <v>-2.3959999999999999E-2</v>
          </cell>
        </row>
        <row r="813">
          <cell r="A813" t="str">
            <v>Age 56-65</v>
          </cell>
          <cell r="B813">
            <v>11.952959999999999</v>
          </cell>
          <cell r="C813">
            <v>12.72508</v>
          </cell>
          <cell r="D813">
            <v>0.77212000000000003</v>
          </cell>
          <cell r="E813">
            <v>-0.13569999999999999</v>
          </cell>
          <cell r="F813">
            <v>-0.10477</v>
          </cell>
        </row>
        <row r="814">
          <cell r="A814" t="str">
            <v>Age 66+</v>
          </cell>
          <cell r="B814">
            <v>2.8351799999999998</v>
          </cell>
          <cell r="C814">
            <v>2.9769000000000001</v>
          </cell>
          <cell r="D814">
            <v>0.14172000000000001</v>
          </cell>
          <cell r="E814">
            <v>-1.42384</v>
          </cell>
          <cell r="F814">
            <v>-0.20179</v>
          </cell>
        </row>
        <row r="815">
          <cell r="A815" t="str">
            <v>Hispanic</v>
          </cell>
          <cell r="B815">
            <v>1.9887600000000001</v>
          </cell>
          <cell r="C815">
            <v>1.8758699999999999</v>
          </cell>
          <cell r="D815">
            <v>-0.11289</v>
          </cell>
          <cell r="E815">
            <v>1.6899999999999998E-2</v>
          </cell>
          <cell r="F815">
            <v>-1.91E-3</v>
          </cell>
        </row>
        <row r="816">
          <cell r="A816" t="str">
            <v>Asian</v>
          </cell>
          <cell r="B816">
            <v>0.64344999999999997</v>
          </cell>
          <cell r="C816">
            <v>0.73114000000000001</v>
          </cell>
          <cell r="D816">
            <v>8.7690000000000004E-2</v>
          </cell>
          <cell r="E816">
            <v>-7.43E-3</v>
          </cell>
          <cell r="F816">
            <v>-6.4999999999999997E-4</v>
          </cell>
        </row>
        <row r="817">
          <cell r="A817" t="str">
            <v>African American</v>
          </cell>
          <cell r="B817">
            <v>18.124169999999999</v>
          </cell>
          <cell r="C817">
            <v>21.018830000000001</v>
          </cell>
          <cell r="D817">
            <v>2.89466</v>
          </cell>
          <cell r="E817">
            <v>-8.8179999999999994E-2</v>
          </cell>
          <cell r="F817">
            <v>-0.25524000000000002</v>
          </cell>
        </row>
        <row r="818">
          <cell r="A818" t="str">
            <v>Native Hawaiian or Pacific Islander</v>
          </cell>
          <cell r="B818">
            <v>0.16503000000000001</v>
          </cell>
          <cell r="C818">
            <v>0.13336999999999999</v>
          </cell>
          <cell r="D818">
            <v>-3.1669999999999997E-2</v>
          </cell>
          <cell r="E818">
            <v>-0.1169</v>
          </cell>
          <cell r="F818">
            <v>3.7000000000000002E-3</v>
          </cell>
        </row>
        <row r="819">
          <cell r="A819" t="str">
            <v>American Indian or Alaska Native</v>
          </cell>
          <cell r="B819">
            <v>0.54239000000000004</v>
          </cell>
          <cell r="C819">
            <v>0.54854999999999998</v>
          </cell>
          <cell r="D819">
            <v>6.1599999999999997E-3</v>
          </cell>
          <cell r="E819">
            <v>-0.35177999999999998</v>
          </cell>
          <cell r="F819">
            <v>-2.1700000000000001E-3</v>
          </cell>
        </row>
        <row r="820">
          <cell r="A820" t="str">
            <v>Multiple Races</v>
          </cell>
          <cell r="B820">
            <v>2.18161</v>
          </cell>
          <cell r="C820">
            <v>2.2696200000000002</v>
          </cell>
          <cell r="D820">
            <v>8.8010000000000005E-2</v>
          </cell>
          <cell r="E820">
            <v>-0.25963999999999998</v>
          </cell>
          <cell r="F820">
            <v>-2.2849999999999999E-2</v>
          </cell>
        </row>
        <row r="821">
          <cell r="A821" t="str">
            <v>Highschool Dropout</v>
          </cell>
          <cell r="B821">
            <v>7.3354999999999997</v>
          </cell>
          <cell r="C821">
            <v>7.65984</v>
          </cell>
          <cell r="D821">
            <v>0.32434000000000002</v>
          </cell>
          <cell r="E821">
            <v>-0.10075000000000001</v>
          </cell>
          <cell r="F821">
            <v>-3.2680000000000001E-2</v>
          </cell>
        </row>
        <row r="822">
          <cell r="A822" t="str">
            <v>AA or PS</v>
          </cell>
          <cell r="B822">
            <v>4.1302899999999996</v>
          </cell>
          <cell r="C822">
            <v>3.7349700000000001</v>
          </cell>
          <cell r="D822">
            <v>-0.39533000000000001</v>
          </cell>
          <cell r="E822">
            <v>-0.11036</v>
          </cell>
          <cell r="F822">
            <v>4.3630000000000002E-2</v>
          </cell>
        </row>
        <row r="823">
          <cell r="A823" t="str">
            <v>BA or MA+</v>
          </cell>
          <cell r="B823">
            <v>14.94463</v>
          </cell>
          <cell r="C823">
            <v>13.04073</v>
          </cell>
          <cell r="D823">
            <v>-1.9038999999999999</v>
          </cell>
          <cell r="E823">
            <v>-2.6159999999999999E-2</v>
          </cell>
          <cell r="F823">
            <v>4.9799999999999997E-2</v>
          </cell>
        </row>
        <row r="824">
          <cell r="A824" t="str">
            <v>Disabled</v>
          </cell>
          <cell r="B824">
            <v>1.3516999999999999</v>
          </cell>
          <cell r="C824">
            <v>1.15747</v>
          </cell>
          <cell r="D824">
            <v>-0.19423000000000001</v>
          </cell>
          <cell r="E824">
            <v>-0.10753</v>
          </cell>
          <cell r="F824">
            <v>2.0889999999999999E-2</v>
          </cell>
        </row>
        <row r="825">
          <cell r="A825" t="str">
            <v>Veterans</v>
          </cell>
          <cell r="B825">
            <v>8.2520399999999992</v>
          </cell>
          <cell r="C825">
            <v>5.6763500000000002</v>
          </cell>
          <cell r="D825">
            <v>-2.5756899999999998</v>
          </cell>
          <cell r="E825">
            <v>1.7170000000000001E-2</v>
          </cell>
          <cell r="F825">
            <v>-4.4209999999999999E-2</v>
          </cell>
        </row>
        <row r="826">
          <cell r="A826" t="str">
            <v>Wage Before Participation</v>
          </cell>
          <cell r="B826">
            <v>66.572710000000001</v>
          </cell>
          <cell r="C826">
            <v>78.407510000000002</v>
          </cell>
          <cell r="D826">
            <v>11.8348</v>
          </cell>
          <cell r="E826">
            <v>5.3370000000000001E-2</v>
          </cell>
          <cell r="F826">
            <v>0.63166</v>
          </cell>
        </row>
        <row r="827">
          <cell r="A827" t="str">
            <v>Coenrolled in WP</v>
          </cell>
          <cell r="B827">
            <v>99.868219999999994</v>
          </cell>
          <cell r="C827">
            <v>99.98124</v>
          </cell>
          <cell r="D827">
            <v>0.11303000000000001</v>
          </cell>
          <cell r="E827">
            <v>-4.7399999999999998E-2</v>
          </cell>
          <cell r="F827">
            <v>-5.3600000000000002E-3</v>
          </cell>
        </row>
        <row r="828">
          <cell r="A828" t="str">
            <v>Limited English</v>
          </cell>
          <cell r="B828">
            <v>0.14238999999999999</v>
          </cell>
          <cell r="C828">
            <v>0.46189000000000002</v>
          </cell>
          <cell r="D828">
            <v>0.31950000000000001</v>
          </cell>
          <cell r="E828">
            <v>-1.4420000000000001E-2</v>
          </cell>
          <cell r="F828">
            <v>-4.6100000000000004E-3</v>
          </cell>
        </row>
        <row r="829">
          <cell r="A829" t="str">
            <v>Single Parent</v>
          </cell>
          <cell r="B829">
            <v>10.87379</v>
          </cell>
          <cell r="C829">
            <v>13.478899999999999</v>
          </cell>
          <cell r="D829">
            <v>2.6051099999999998</v>
          </cell>
          <cell r="E829">
            <v>1.1950000000000001E-2</v>
          </cell>
          <cell r="F829">
            <v>3.1140000000000001E-2</v>
          </cell>
        </row>
        <row r="830">
          <cell r="A830" t="str">
            <v>UI Claimant</v>
          </cell>
          <cell r="B830">
            <v>93.644009999999994</v>
          </cell>
          <cell r="C830">
            <v>92.525720000000007</v>
          </cell>
          <cell r="D830">
            <v>-1.11829</v>
          </cell>
          <cell r="E830">
            <v>6.4070000000000002E-2</v>
          </cell>
          <cell r="F830">
            <v>-7.1650000000000005E-2</v>
          </cell>
        </row>
        <row r="831">
          <cell r="A831" t="str">
            <v>Unemployment Rate</v>
          </cell>
          <cell r="B831">
            <v>8.7833000000000006</v>
          </cell>
          <cell r="C831">
            <v>6.9166999999999996</v>
          </cell>
          <cell r="D831">
            <v>-1.8666</v>
          </cell>
          <cell r="E831">
            <v>-0.95553999999999994</v>
          </cell>
          <cell r="F831">
            <v>1.7836000000000001</v>
          </cell>
        </row>
        <row r="833">
          <cell r="A833" t="str">
            <v xml:space="preserve">Montana             </v>
          </cell>
        </row>
        <row r="834">
          <cell r="A834" t="str">
            <v>Measure</v>
          </cell>
          <cell r="B834" t="str">
            <v>Entered_Employment_Rate</v>
          </cell>
          <cell r="C834" t="str">
            <v>Year</v>
          </cell>
        </row>
        <row r="835">
          <cell r="A835" t="str">
            <v>State Fips Code</v>
          </cell>
          <cell r="B835">
            <v>30</v>
          </cell>
          <cell r="C835">
            <v>2011</v>
          </cell>
        </row>
        <row r="836">
          <cell r="A836" t="str">
            <v>Actual Outcome</v>
          </cell>
          <cell r="B836">
            <v>74.099999999999994</v>
          </cell>
          <cell r="C836">
            <v>2011</v>
          </cell>
        </row>
        <row r="837">
          <cell r="A837" t="str">
            <v>Total Adjustment</v>
          </cell>
          <cell r="B837">
            <v>1.5</v>
          </cell>
          <cell r="C837">
            <v>2013</v>
          </cell>
        </row>
        <row r="838">
          <cell r="A838" t="str">
            <v>Target</v>
          </cell>
          <cell r="B838">
            <v>75.599999999999994</v>
          </cell>
          <cell r="C838">
            <v>2013</v>
          </cell>
        </row>
        <row r="840">
          <cell r="A840" t="str">
            <v>Variables</v>
          </cell>
          <cell r="B840" t="str">
            <v>Base_Year</v>
          </cell>
          <cell r="C840" t="str">
            <v>Current_Values</v>
          </cell>
          <cell r="D840" t="str">
            <v>Difference</v>
          </cell>
          <cell r="E840" t="str">
            <v>Weights</v>
          </cell>
          <cell r="F840" t="str">
            <v>Effect_Per_Factor</v>
          </cell>
        </row>
        <row r="841">
          <cell r="A841" t="str">
            <v>Female</v>
          </cell>
          <cell r="B841">
            <v>21.365639999999999</v>
          </cell>
          <cell r="C841">
            <v>22.96564</v>
          </cell>
          <cell r="D841">
            <v>1.6</v>
          </cell>
          <cell r="E841">
            <v>2.6089999999999999E-2</v>
          </cell>
          <cell r="F841">
            <v>4.1739999999999999E-2</v>
          </cell>
        </row>
        <row r="842">
          <cell r="A842" t="str">
            <v>Age 26-35</v>
          </cell>
          <cell r="B842">
            <v>15.4185</v>
          </cell>
          <cell r="C842">
            <v>20.072330000000001</v>
          </cell>
          <cell r="D842">
            <v>4.6538300000000001</v>
          </cell>
          <cell r="E842">
            <v>7.8219999999999998E-2</v>
          </cell>
          <cell r="F842">
            <v>0.36399999999999999</v>
          </cell>
        </row>
        <row r="843">
          <cell r="A843" t="str">
            <v>Age 36-45</v>
          </cell>
          <cell r="B843">
            <v>21.69604</v>
          </cell>
          <cell r="C843">
            <v>21.518989999999999</v>
          </cell>
          <cell r="D843">
            <v>-0.17705000000000001</v>
          </cell>
          <cell r="E843">
            <v>0.13371</v>
          </cell>
          <cell r="F843">
            <v>-2.367E-2</v>
          </cell>
        </row>
        <row r="844">
          <cell r="A844" t="str">
            <v>Age 46-55</v>
          </cell>
          <cell r="B844">
            <v>32.819380000000002</v>
          </cell>
          <cell r="C844">
            <v>30.922239999999999</v>
          </cell>
          <cell r="D844">
            <v>-1.89714</v>
          </cell>
          <cell r="E844">
            <v>9.2420000000000002E-2</v>
          </cell>
          <cell r="F844">
            <v>-0.17533000000000001</v>
          </cell>
        </row>
        <row r="845">
          <cell r="A845" t="str">
            <v>Age 56-65</v>
          </cell>
          <cell r="B845">
            <v>21.69604</v>
          </cell>
          <cell r="C845">
            <v>22.06148</v>
          </cell>
          <cell r="D845">
            <v>0.36545</v>
          </cell>
          <cell r="E845">
            <v>-0.13569999999999999</v>
          </cell>
          <cell r="F845">
            <v>-4.9590000000000002E-2</v>
          </cell>
        </row>
        <row r="846">
          <cell r="A846" t="str">
            <v>Age 66+</v>
          </cell>
          <cell r="B846">
            <v>0.55066000000000004</v>
          </cell>
          <cell r="C846">
            <v>0.18082999999999999</v>
          </cell>
          <cell r="D846">
            <v>-0.36982999999999999</v>
          </cell>
          <cell r="E846">
            <v>-1.42384</v>
          </cell>
          <cell r="F846">
            <v>0.52658000000000005</v>
          </cell>
        </row>
        <row r="847">
          <cell r="A847" t="str">
            <v>Hispanic</v>
          </cell>
          <cell r="B847">
            <v>2.0179399999999998</v>
          </cell>
          <cell r="C847">
            <v>1.8450200000000001</v>
          </cell>
          <cell r="D847">
            <v>-0.17291999999999999</v>
          </cell>
          <cell r="E847">
            <v>1.6899999999999998E-2</v>
          </cell>
          <cell r="F847">
            <v>-2.9199999999999999E-3</v>
          </cell>
        </row>
        <row r="848">
          <cell r="A848" t="str">
            <v>Asian</v>
          </cell>
          <cell r="B848">
            <v>0.22422</v>
          </cell>
          <cell r="C848">
            <v>0.73801000000000005</v>
          </cell>
          <cell r="D848">
            <v>0.51378999999999997</v>
          </cell>
          <cell r="E848">
            <v>-7.43E-3</v>
          </cell>
          <cell r="F848">
            <v>-3.82E-3</v>
          </cell>
        </row>
        <row r="849">
          <cell r="A849" t="str">
            <v>African American</v>
          </cell>
          <cell r="B849">
            <v>0.22422</v>
          </cell>
          <cell r="C849">
            <v>0.1845</v>
          </cell>
          <cell r="D849">
            <v>-3.9710000000000002E-2</v>
          </cell>
          <cell r="E849">
            <v>-8.8179999999999994E-2</v>
          </cell>
          <cell r="F849">
            <v>3.5000000000000001E-3</v>
          </cell>
        </row>
        <row r="850">
          <cell r="A850" t="str">
            <v>Native Hawaiian or Pacific Islander</v>
          </cell>
          <cell r="B850">
            <v>0.11211</v>
          </cell>
          <cell r="C850">
            <v>0</v>
          </cell>
          <cell r="D850">
            <v>-0.11211</v>
          </cell>
          <cell r="E850">
            <v>-0.1169</v>
          </cell>
          <cell r="F850">
            <v>1.311E-2</v>
          </cell>
        </row>
        <row r="851">
          <cell r="A851" t="str">
            <v>American Indian or Alaska Native</v>
          </cell>
          <cell r="B851">
            <v>2.8026900000000001</v>
          </cell>
          <cell r="C851">
            <v>2.0295200000000002</v>
          </cell>
          <cell r="D851">
            <v>-0.77317000000000002</v>
          </cell>
          <cell r="E851">
            <v>-0.35177999999999998</v>
          </cell>
          <cell r="F851">
            <v>0.27198</v>
          </cell>
        </row>
        <row r="852">
          <cell r="A852" t="str">
            <v>Multiple Races</v>
          </cell>
          <cell r="B852">
            <v>1.4574</v>
          </cell>
          <cell r="C852">
            <v>2.2140200000000001</v>
          </cell>
          <cell r="D852">
            <v>0.75661999999999996</v>
          </cell>
          <cell r="E852">
            <v>-0.25963999999999998</v>
          </cell>
          <cell r="F852">
            <v>-0.19645000000000001</v>
          </cell>
        </row>
        <row r="853">
          <cell r="A853" t="str">
            <v>Highschool Dropout</v>
          </cell>
          <cell r="B853">
            <v>5.5493899999999998</v>
          </cell>
          <cell r="C853">
            <v>4.3557199999999998</v>
          </cell>
          <cell r="D853">
            <v>-1.19367</v>
          </cell>
          <cell r="E853">
            <v>-0.10075000000000001</v>
          </cell>
          <cell r="F853">
            <v>0.12026000000000001</v>
          </cell>
        </row>
        <row r="854">
          <cell r="A854" t="str">
            <v>AA or PS</v>
          </cell>
          <cell r="B854">
            <v>2.1087699999999998</v>
          </cell>
          <cell r="C854">
            <v>2.1778599999999999</v>
          </cell>
          <cell r="D854">
            <v>6.9089999999999999E-2</v>
          </cell>
          <cell r="E854">
            <v>-0.11036</v>
          </cell>
          <cell r="F854">
            <v>-7.6299999999999996E-3</v>
          </cell>
        </row>
        <row r="855">
          <cell r="A855" t="str">
            <v>BA or MA+</v>
          </cell>
          <cell r="B855">
            <v>11.764709999999999</v>
          </cell>
          <cell r="C855">
            <v>11.61525</v>
          </cell>
          <cell r="D855">
            <v>-0.14946000000000001</v>
          </cell>
          <cell r="E855">
            <v>-2.6159999999999999E-2</v>
          </cell>
          <cell r="F855">
            <v>3.9100000000000003E-3</v>
          </cell>
        </row>
        <row r="856">
          <cell r="A856" t="str">
            <v>Disabled</v>
          </cell>
          <cell r="B856">
            <v>3.30396</v>
          </cell>
          <cell r="C856">
            <v>1.98915</v>
          </cell>
          <cell r="D856">
            <v>-1.31481</v>
          </cell>
          <cell r="E856">
            <v>-0.10753</v>
          </cell>
          <cell r="F856">
            <v>0.14138000000000001</v>
          </cell>
        </row>
        <row r="857">
          <cell r="A857" t="str">
            <v>Veterans</v>
          </cell>
          <cell r="B857">
            <v>20.044049999999999</v>
          </cell>
          <cell r="C857">
            <v>17.902349999999998</v>
          </cell>
          <cell r="D857">
            <v>-2.1417000000000002</v>
          </cell>
          <cell r="E857">
            <v>1.7170000000000001E-2</v>
          </cell>
          <cell r="F857">
            <v>-3.6760000000000001E-2</v>
          </cell>
        </row>
        <row r="858">
          <cell r="A858" t="str">
            <v>Wage Before Participation</v>
          </cell>
          <cell r="B858">
            <v>84.801760000000002</v>
          </cell>
          <cell r="C858">
            <v>82.986770000000007</v>
          </cell>
          <cell r="D858">
            <v>-1.8149900000000001</v>
          </cell>
          <cell r="E858">
            <v>5.3370000000000001E-2</v>
          </cell>
          <cell r="F858">
            <v>-9.6869999999999998E-2</v>
          </cell>
        </row>
        <row r="859">
          <cell r="A859" t="str">
            <v>Coenrolled in WP</v>
          </cell>
          <cell r="B859">
            <v>99.889870000000002</v>
          </cell>
          <cell r="C859">
            <v>99.81917</v>
          </cell>
          <cell r="D859">
            <v>-7.0699999999999999E-2</v>
          </cell>
          <cell r="E859">
            <v>-4.7399999999999998E-2</v>
          </cell>
          <cell r="F859">
            <v>3.3500000000000001E-3</v>
          </cell>
        </row>
        <row r="860">
          <cell r="A860" t="str">
            <v>Limited English</v>
          </cell>
          <cell r="B860">
            <v>0.77690999999999999</v>
          </cell>
          <cell r="C860">
            <v>0.54446000000000006</v>
          </cell>
          <cell r="D860">
            <v>-0.23244999999999999</v>
          </cell>
          <cell r="E860">
            <v>-1.4420000000000001E-2</v>
          </cell>
          <cell r="F860">
            <v>3.3500000000000001E-3</v>
          </cell>
        </row>
        <row r="861">
          <cell r="A861" t="str">
            <v>Single Parent</v>
          </cell>
          <cell r="B861">
            <v>10.09989</v>
          </cell>
          <cell r="C861">
            <v>10.16334</v>
          </cell>
          <cell r="D861">
            <v>6.3450000000000006E-2</v>
          </cell>
          <cell r="E861">
            <v>1.1950000000000001E-2</v>
          </cell>
          <cell r="F861">
            <v>7.6000000000000004E-4</v>
          </cell>
        </row>
        <row r="862">
          <cell r="A862" t="str">
            <v>UI Claimant</v>
          </cell>
          <cell r="B862">
            <v>92.119870000000006</v>
          </cell>
          <cell r="C862">
            <v>91.107079999999996</v>
          </cell>
          <cell r="D862">
            <v>-1.0127900000000001</v>
          </cell>
          <cell r="E862">
            <v>6.4070000000000002E-2</v>
          </cell>
          <cell r="F862">
            <v>-6.4890000000000003E-2</v>
          </cell>
        </row>
        <row r="863">
          <cell r="A863" t="str">
            <v>Unemployment Rate</v>
          </cell>
          <cell r="B863">
            <v>6.6917</v>
          </cell>
          <cell r="C863">
            <v>5.9916999999999998</v>
          </cell>
          <cell r="D863">
            <v>-0.7</v>
          </cell>
          <cell r="E863">
            <v>-0.95553999999999994</v>
          </cell>
          <cell r="F863">
            <v>0.66888000000000003</v>
          </cell>
        </row>
        <row r="865">
          <cell r="A865" t="str">
            <v xml:space="preserve">Nebraska            </v>
          </cell>
        </row>
        <row r="866">
          <cell r="A866" t="str">
            <v>Measure</v>
          </cell>
          <cell r="B866" t="str">
            <v>Entered_Employment_Rate</v>
          </cell>
          <cell r="C866" t="str">
            <v>Year</v>
          </cell>
        </row>
        <row r="867">
          <cell r="A867" t="str">
            <v>State Fips Code</v>
          </cell>
          <cell r="B867">
            <v>31</v>
          </cell>
          <cell r="C867">
            <v>2011</v>
          </cell>
        </row>
        <row r="868">
          <cell r="A868" t="str">
            <v>Actual Outcome</v>
          </cell>
          <cell r="B868">
            <v>86.6</v>
          </cell>
          <cell r="C868">
            <v>2011</v>
          </cell>
        </row>
        <row r="869">
          <cell r="A869" t="str">
            <v>Total Adjustment</v>
          </cell>
          <cell r="B869">
            <v>-2.4</v>
          </cell>
          <cell r="C869">
            <v>2013</v>
          </cell>
        </row>
        <row r="870">
          <cell r="A870" t="str">
            <v>Target</v>
          </cell>
          <cell r="B870">
            <v>84.2</v>
          </cell>
          <cell r="C870">
            <v>2013</v>
          </cell>
        </row>
        <row r="872">
          <cell r="A872" t="str">
            <v>Variables</v>
          </cell>
          <cell r="B872" t="str">
            <v>Base_Year</v>
          </cell>
          <cell r="C872" t="str">
            <v>Current_Values</v>
          </cell>
          <cell r="D872" t="str">
            <v>Difference</v>
          </cell>
          <cell r="E872" t="str">
            <v>Weights</v>
          </cell>
          <cell r="F872" t="str">
            <v>Effect_Per_Factor</v>
          </cell>
        </row>
        <row r="873">
          <cell r="A873" t="str">
            <v>Female</v>
          </cell>
          <cell r="B873">
            <v>54.92662</v>
          </cell>
          <cell r="C873">
            <v>58.58896</v>
          </cell>
          <cell r="D873">
            <v>3.6623299999999999</v>
          </cell>
          <cell r="E873">
            <v>2.6089999999999999E-2</v>
          </cell>
          <cell r="F873">
            <v>9.5549999999999996E-2</v>
          </cell>
        </row>
        <row r="874">
          <cell r="A874" t="str">
            <v>Age 26-35</v>
          </cell>
          <cell r="B874">
            <v>20.754719999999999</v>
          </cell>
          <cell r="C874">
            <v>24.53988</v>
          </cell>
          <cell r="D874">
            <v>3.7851599999999999</v>
          </cell>
          <cell r="E874">
            <v>7.8219999999999998E-2</v>
          </cell>
          <cell r="F874">
            <v>0.29605999999999999</v>
          </cell>
        </row>
        <row r="875">
          <cell r="A875" t="str">
            <v>Age 36-45</v>
          </cell>
          <cell r="B875">
            <v>27.67296</v>
          </cell>
          <cell r="C875">
            <v>23.31288</v>
          </cell>
          <cell r="D875">
            <v>-4.3600700000000003</v>
          </cell>
          <cell r="E875">
            <v>0.13371</v>
          </cell>
          <cell r="F875">
            <v>-0.58298000000000005</v>
          </cell>
        </row>
        <row r="876">
          <cell r="A876" t="str">
            <v>Age 46-55</v>
          </cell>
          <cell r="B876">
            <v>29.559750000000001</v>
          </cell>
          <cell r="C876">
            <v>28.527609999999999</v>
          </cell>
          <cell r="D876">
            <v>-1.0321400000000001</v>
          </cell>
          <cell r="E876">
            <v>9.2420000000000002E-2</v>
          </cell>
          <cell r="F876">
            <v>-9.5390000000000003E-2</v>
          </cell>
        </row>
        <row r="877">
          <cell r="A877" t="str">
            <v>Age 56-65</v>
          </cell>
          <cell r="B877">
            <v>12.368969999999999</v>
          </cell>
          <cell r="C877">
            <v>12.88344</v>
          </cell>
          <cell r="D877">
            <v>0.51446000000000003</v>
          </cell>
          <cell r="E877">
            <v>-0.13569999999999999</v>
          </cell>
          <cell r="F877">
            <v>-6.9809999999999997E-2</v>
          </cell>
        </row>
        <row r="878">
          <cell r="A878" t="str">
            <v>Age 66+</v>
          </cell>
          <cell r="B878">
            <v>0.20963999999999999</v>
          </cell>
          <cell r="C878">
            <v>1.22699</v>
          </cell>
          <cell r="D878">
            <v>1.01735</v>
          </cell>
          <cell r="E878">
            <v>-1.42384</v>
          </cell>
          <cell r="F878">
            <v>-1.44855</v>
          </cell>
        </row>
        <row r="879">
          <cell r="A879" t="str">
            <v>Hispanic</v>
          </cell>
          <cell r="B879">
            <v>10</v>
          </cell>
          <cell r="C879">
            <v>10.81967</v>
          </cell>
          <cell r="D879">
            <v>0.81967000000000001</v>
          </cell>
          <cell r="E879">
            <v>1.6899999999999998E-2</v>
          </cell>
          <cell r="F879">
            <v>1.3849999999999999E-2</v>
          </cell>
        </row>
        <row r="880">
          <cell r="A880" t="str">
            <v>Asian</v>
          </cell>
          <cell r="B880">
            <v>2.4390200000000002</v>
          </cell>
          <cell r="C880">
            <v>1.31148</v>
          </cell>
          <cell r="D880">
            <v>-1.1275500000000001</v>
          </cell>
          <cell r="E880">
            <v>-7.43E-3</v>
          </cell>
          <cell r="F880">
            <v>8.3800000000000003E-3</v>
          </cell>
        </row>
        <row r="881">
          <cell r="A881" t="str">
            <v>African American</v>
          </cell>
          <cell r="B881">
            <v>4.1463400000000004</v>
          </cell>
          <cell r="C881">
            <v>4.9180299999999999</v>
          </cell>
          <cell r="D881">
            <v>0.77168999999999999</v>
          </cell>
          <cell r="E881">
            <v>-8.8179999999999994E-2</v>
          </cell>
          <cell r="F881">
            <v>-6.8040000000000003E-2</v>
          </cell>
        </row>
        <row r="882">
          <cell r="A882" t="str">
            <v>Native Hawaiian or Pacific Islander</v>
          </cell>
          <cell r="B882">
            <v>0</v>
          </cell>
          <cell r="C882">
            <v>0</v>
          </cell>
          <cell r="D882">
            <v>0</v>
          </cell>
          <cell r="E882">
            <v>-0.1169</v>
          </cell>
          <cell r="F882">
            <v>0</v>
          </cell>
        </row>
        <row r="883">
          <cell r="A883" t="str">
            <v>American Indian or Alaska Native</v>
          </cell>
          <cell r="B883">
            <v>0.48780000000000001</v>
          </cell>
          <cell r="C883">
            <v>0</v>
          </cell>
          <cell r="D883">
            <v>-0.48780000000000001</v>
          </cell>
          <cell r="E883">
            <v>-0.35177999999999998</v>
          </cell>
          <cell r="F883">
            <v>0.1716</v>
          </cell>
        </row>
        <row r="884">
          <cell r="A884" t="str">
            <v>Multiple Races</v>
          </cell>
          <cell r="B884">
            <v>0</v>
          </cell>
          <cell r="C884">
            <v>0.32786999999999999</v>
          </cell>
          <cell r="D884">
            <v>0.32786999999999999</v>
          </cell>
          <cell r="E884">
            <v>-0.25963999999999998</v>
          </cell>
          <cell r="F884">
            <v>-8.5129999999999997E-2</v>
          </cell>
        </row>
        <row r="885">
          <cell r="A885" t="str">
            <v>Highschool Dropout</v>
          </cell>
          <cell r="B885">
            <v>3.9832299999999998</v>
          </cell>
          <cell r="C885">
            <v>6.4814800000000004</v>
          </cell>
          <cell r="D885">
            <v>2.4982500000000001</v>
          </cell>
          <cell r="E885">
            <v>-0.10075000000000001</v>
          </cell>
          <cell r="F885">
            <v>-0.25169000000000002</v>
          </cell>
        </row>
        <row r="886">
          <cell r="A886" t="str">
            <v>AA or PS</v>
          </cell>
          <cell r="B886">
            <v>2.9350100000000001</v>
          </cell>
          <cell r="C886">
            <v>5.5555599999999998</v>
          </cell>
          <cell r="D886">
            <v>2.6205500000000002</v>
          </cell>
          <cell r="E886">
            <v>-0.11036</v>
          </cell>
          <cell r="F886">
            <v>-0.28921000000000002</v>
          </cell>
        </row>
        <row r="887">
          <cell r="A887" t="str">
            <v>BA or MA+</v>
          </cell>
          <cell r="B887">
            <v>11.11111</v>
          </cell>
          <cell r="C887">
            <v>13.271599999999999</v>
          </cell>
          <cell r="D887">
            <v>2.1604899999999998</v>
          </cell>
          <cell r="E887">
            <v>-2.6159999999999999E-2</v>
          </cell>
          <cell r="F887">
            <v>-5.6520000000000001E-2</v>
          </cell>
        </row>
        <row r="888">
          <cell r="A888" t="str">
            <v>Disabled</v>
          </cell>
          <cell r="B888">
            <v>2.3060800000000001</v>
          </cell>
          <cell r="C888">
            <v>2.14724</v>
          </cell>
          <cell r="D888">
            <v>-0.15884000000000001</v>
          </cell>
          <cell r="E888">
            <v>-0.10753</v>
          </cell>
          <cell r="F888">
            <v>1.7080000000000001E-2</v>
          </cell>
        </row>
        <row r="889">
          <cell r="A889" t="str">
            <v>Veterans</v>
          </cell>
          <cell r="B889">
            <v>9.0146800000000002</v>
          </cell>
          <cell r="C889">
            <v>11.04294</v>
          </cell>
          <cell r="D889">
            <v>2.02827</v>
          </cell>
          <cell r="E889">
            <v>1.7170000000000001E-2</v>
          </cell>
          <cell r="F889">
            <v>3.4819999999999997E-2</v>
          </cell>
        </row>
        <row r="890">
          <cell r="A890" t="str">
            <v>Wage Before Participation</v>
          </cell>
          <cell r="B890">
            <v>80.922430000000006</v>
          </cell>
          <cell r="C890">
            <v>71.959460000000007</v>
          </cell>
          <cell r="D890">
            <v>-8.9629700000000003</v>
          </cell>
          <cell r="E890">
            <v>5.3370000000000001E-2</v>
          </cell>
          <cell r="F890">
            <v>-0.47838000000000003</v>
          </cell>
        </row>
        <row r="891">
          <cell r="A891" t="str">
            <v>Coenrolled in WP</v>
          </cell>
          <cell r="B891">
            <v>87.840670000000003</v>
          </cell>
          <cell r="C891">
            <v>92.331289999999996</v>
          </cell>
          <cell r="D891">
            <v>4.4906199999999998</v>
          </cell>
          <cell r="E891">
            <v>-4.7399999999999998E-2</v>
          </cell>
          <cell r="F891">
            <v>-0.21284</v>
          </cell>
        </row>
        <row r="892">
          <cell r="A892" t="str">
            <v>Limited English</v>
          </cell>
          <cell r="B892">
            <v>3.1446499999999999</v>
          </cell>
          <cell r="C892">
            <v>0.61728000000000005</v>
          </cell>
          <cell r="D892">
            <v>-2.5273699999999999</v>
          </cell>
          <cell r="E892">
            <v>-1.4420000000000001E-2</v>
          </cell>
          <cell r="F892">
            <v>3.6429999999999997E-2</v>
          </cell>
        </row>
        <row r="893">
          <cell r="A893" t="str">
            <v>Single Parent</v>
          </cell>
          <cell r="B893">
            <v>8.8050300000000004</v>
          </cell>
          <cell r="C893">
            <v>11.11111</v>
          </cell>
          <cell r="D893">
            <v>2.3060800000000001</v>
          </cell>
          <cell r="E893">
            <v>1.1950000000000001E-2</v>
          </cell>
          <cell r="F893">
            <v>2.7570000000000001E-2</v>
          </cell>
        </row>
        <row r="894">
          <cell r="A894" t="str">
            <v>UI Claimant</v>
          </cell>
          <cell r="B894">
            <v>77.148849999999996</v>
          </cell>
          <cell r="C894">
            <v>76.851849999999999</v>
          </cell>
          <cell r="D894">
            <v>-0.29699999999999999</v>
          </cell>
          <cell r="E894">
            <v>6.4070000000000002E-2</v>
          </cell>
          <cell r="F894">
            <v>-1.9029999999999998E-2</v>
          </cell>
        </row>
        <row r="895">
          <cell r="A895" t="str">
            <v>Unemployment Rate</v>
          </cell>
          <cell r="B895">
            <v>4.5167000000000002</v>
          </cell>
          <cell r="C895">
            <v>3.9582999999999999</v>
          </cell>
          <cell r="D895">
            <v>-0.55840000000000001</v>
          </cell>
          <cell r="E895">
            <v>-0.95553999999999994</v>
          </cell>
          <cell r="F895">
            <v>0.53356999999999999</v>
          </cell>
        </row>
        <row r="897">
          <cell r="A897" t="str">
            <v xml:space="preserve">Nevada              </v>
          </cell>
        </row>
        <row r="898">
          <cell r="A898" t="str">
            <v>Measure</v>
          </cell>
          <cell r="B898" t="str">
            <v>Entered_Employment_Rate</v>
          </cell>
          <cell r="C898" t="str">
            <v>Year</v>
          </cell>
        </row>
        <row r="899">
          <cell r="A899" t="str">
            <v>State Fips Code</v>
          </cell>
          <cell r="B899">
            <v>32</v>
          </cell>
          <cell r="C899">
            <v>2011</v>
          </cell>
        </row>
        <row r="900">
          <cell r="A900" t="str">
            <v>Actual Outcome</v>
          </cell>
          <cell r="B900">
            <v>74.599999999999994</v>
          </cell>
          <cell r="C900">
            <v>2011</v>
          </cell>
        </row>
        <row r="901">
          <cell r="A901" t="str">
            <v>Total Adjustment</v>
          </cell>
          <cell r="B901">
            <v>1.8</v>
          </cell>
          <cell r="C901">
            <v>2013</v>
          </cell>
        </row>
        <row r="902">
          <cell r="A902" t="str">
            <v>Target</v>
          </cell>
          <cell r="B902">
            <v>76.400000000000006</v>
          </cell>
          <cell r="C902">
            <v>2013</v>
          </cell>
        </row>
        <row r="904">
          <cell r="A904" t="str">
            <v>Variables</v>
          </cell>
          <cell r="B904" t="str">
            <v>Base_Year</v>
          </cell>
          <cell r="C904" t="str">
            <v>Current_Values</v>
          </cell>
          <cell r="D904" t="str">
            <v>Difference</v>
          </cell>
          <cell r="E904" t="str">
            <v>Weights</v>
          </cell>
          <cell r="F904" t="str">
            <v>Effect_Per_Factor</v>
          </cell>
        </row>
        <row r="905">
          <cell r="A905" t="str">
            <v>Female</v>
          </cell>
          <cell r="B905">
            <v>45.127299999999998</v>
          </cell>
          <cell r="C905">
            <v>50.492049999999999</v>
          </cell>
          <cell r="D905">
            <v>5.3647499999999999</v>
          </cell>
          <cell r="E905">
            <v>2.6089999999999999E-2</v>
          </cell>
          <cell r="F905">
            <v>0.13996</v>
          </cell>
        </row>
        <row r="906">
          <cell r="A906" t="str">
            <v>Age 26-35</v>
          </cell>
          <cell r="B906">
            <v>17.696010000000001</v>
          </cell>
          <cell r="C906">
            <v>17.335349999999998</v>
          </cell>
          <cell r="D906">
            <v>-0.36065999999999998</v>
          </cell>
          <cell r="E906">
            <v>7.8219999999999998E-2</v>
          </cell>
          <cell r="F906">
            <v>-2.8209999999999999E-2</v>
          </cell>
        </row>
        <row r="907">
          <cell r="A907" t="str">
            <v>Age 36-45</v>
          </cell>
          <cell r="B907">
            <v>25.14236</v>
          </cell>
          <cell r="C907">
            <v>26.116579999999999</v>
          </cell>
          <cell r="D907">
            <v>0.97421999999999997</v>
          </cell>
          <cell r="E907">
            <v>0.13371</v>
          </cell>
          <cell r="F907">
            <v>0.13025999999999999</v>
          </cell>
        </row>
        <row r="908">
          <cell r="A908" t="str">
            <v>Age 46-55</v>
          </cell>
          <cell r="B908">
            <v>33.114319999999999</v>
          </cell>
          <cell r="C908">
            <v>31.642690000000002</v>
          </cell>
          <cell r="D908">
            <v>-1.47163</v>
          </cell>
          <cell r="E908">
            <v>9.2420000000000002E-2</v>
          </cell>
          <cell r="F908">
            <v>-0.13600000000000001</v>
          </cell>
        </row>
        <row r="909">
          <cell r="A909" t="str">
            <v>Age 56-65</v>
          </cell>
          <cell r="B909">
            <v>15.900130000000001</v>
          </cell>
          <cell r="C909">
            <v>16.275549999999999</v>
          </cell>
          <cell r="D909">
            <v>0.37541999999999998</v>
          </cell>
          <cell r="E909">
            <v>-0.13569999999999999</v>
          </cell>
          <cell r="F909">
            <v>-5.0939999999999999E-2</v>
          </cell>
        </row>
        <row r="910">
          <cell r="A910" t="str">
            <v>Age 66+</v>
          </cell>
          <cell r="B910">
            <v>1.44547</v>
          </cell>
          <cell r="C910">
            <v>2.4224100000000002</v>
          </cell>
          <cell r="D910">
            <v>0.97694000000000003</v>
          </cell>
          <cell r="E910">
            <v>-1.42384</v>
          </cell>
          <cell r="F910">
            <v>-1.3910100000000001</v>
          </cell>
        </row>
        <row r="911">
          <cell r="A911" t="str">
            <v>Hispanic</v>
          </cell>
          <cell r="B911">
            <v>17.97297</v>
          </cell>
          <cell r="C911">
            <v>16.830870000000001</v>
          </cell>
          <cell r="D911">
            <v>-1.1420999999999999</v>
          </cell>
          <cell r="E911">
            <v>1.6899999999999998E-2</v>
          </cell>
          <cell r="F911">
            <v>-1.9300000000000001E-2</v>
          </cell>
        </row>
        <row r="912">
          <cell r="A912" t="str">
            <v>Asian</v>
          </cell>
          <cell r="B912">
            <v>2.9729700000000001</v>
          </cell>
          <cell r="C912">
            <v>2.8735599999999999</v>
          </cell>
          <cell r="D912">
            <v>-9.9409999999999998E-2</v>
          </cell>
          <cell r="E912">
            <v>-7.43E-3</v>
          </cell>
          <cell r="F912">
            <v>7.3999999999999999E-4</v>
          </cell>
        </row>
        <row r="913">
          <cell r="A913" t="str">
            <v>African American</v>
          </cell>
          <cell r="B913">
            <v>16.48649</v>
          </cell>
          <cell r="C913">
            <v>15.435140000000001</v>
          </cell>
          <cell r="D913">
            <v>-1.05135</v>
          </cell>
          <cell r="E913">
            <v>-8.8179999999999994E-2</v>
          </cell>
          <cell r="F913">
            <v>9.2700000000000005E-2</v>
          </cell>
        </row>
        <row r="914">
          <cell r="A914" t="str">
            <v>Native Hawaiian or Pacific Islander</v>
          </cell>
          <cell r="B914">
            <v>1.6216200000000001</v>
          </cell>
          <cell r="C914">
            <v>1.3136300000000001</v>
          </cell>
          <cell r="D914">
            <v>-0.30798999999999999</v>
          </cell>
          <cell r="E914">
            <v>-0.1169</v>
          </cell>
          <cell r="F914">
            <v>3.601E-2</v>
          </cell>
        </row>
        <row r="915">
          <cell r="A915" t="str">
            <v>American Indian or Alaska Native</v>
          </cell>
          <cell r="B915">
            <v>0.99099000000000004</v>
          </cell>
          <cell r="C915">
            <v>0.57471000000000005</v>
          </cell>
          <cell r="D915">
            <v>-0.41627999999999998</v>
          </cell>
          <cell r="E915">
            <v>-0.35177999999999998</v>
          </cell>
          <cell r="F915">
            <v>0.14643999999999999</v>
          </cell>
        </row>
        <row r="916">
          <cell r="A916" t="str">
            <v>Multiple Races</v>
          </cell>
          <cell r="B916">
            <v>1.6216200000000001</v>
          </cell>
          <cell r="C916">
            <v>1.55993</v>
          </cell>
          <cell r="D916">
            <v>-6.1690000000000002E-2</v>
          </cell>
          <cell r="E916">
            <v>-0.25963999999999998</v>
          </cell>
          <cell r="F916">
            <v>1.602E-2</v>
          </cell>
        </row>
        <row r="917">
          <cell r="A917" t="str">
            <v>Highschool Dropout</v>
          </cell>
          <cell r="B917">
            <v>7.4573200000000002</v>
          </cell>
          <cell r="C917">
            <v>7.71028</v>
          </cell>
          <cell r="D917">
            <v>0.25296000000000002</v>
          </cell>
          <cell r="E917">
            <v>-0.10075000000000001</v>
          </cell>
          <cell r="F917">
            <v>-2.5479999999999999E-2</v>
          </cell>
        </row>
        <row r="918">
          <cell r="A918" t="str">
            <v>AA or PS</v>
          </cell>
          <cell r="B918">
            <v>15.67835</v>
          </cell>
          <cell r="C918">
            <v>12.92835</v>
          </cell>
          <cell r="D918">
            <v>-2.75</v>
          </cell>
          <cell r="E918">
            <v>-0.11036</v>
          </cell>
          <cell r="F918">
            <v>0.30349999999999999</v>
          </cell>
        </row>
        <row r="919">
          <cell r="A919" t="str">
            <v>BA or MA+</v>
          </cell>
          <cell r="B919">
            <v>15.004490000000001</v>
          </cell>
          <cell r="C919">
            <v>17.52336</v>
          </cell>
          <cell r="D919">
            <v>2.5188700000000002</v>
          </cell>
          <cell r="E919">
            <v>-2.6159999999999999E-2</v>
          </cell>
          <cell r="F919">
            <v>-6.5890000000000004E-2</v>
          </cell>
        </row>
        <row r="920">
          <cell r="A920" t="str">
            <v>Disabled</v>
          </cell>
          <cell r="B920">
            <v>2.6168200000000001</v>
          </cell>
          <cell r="C920">
            <v>2.5336500000000002</v>
          </cell>
          <cell r="D920">
            <v>-8.3169999999999994E-2</v>
          </cell>
          <cell r="E920">
            <v>-0.10753</v>
          </cell>
          <cell r="F920">
            <v>8.94E-3</v>
          </cell>
        </row>
        <row r="921">
          <cell r="A921" t="str">
            <v>Veterans</v>
          </cell>
          <cell r="B921">
            <v>9.8116500000000002</v>
          </cell>
          <cell r="C921">
            <v>10.29523</v>
          </cell>
          <cell r="D921">
            <v>0.48358000000000001</v>
          </cell>
          <cell r="E921">
            <v>1.7170000000000001E-2</v>
          </cell>
          <cell r="F921">
            <v>8.3000000000000001E-3</v>
          </cell>
        </row>
        <row r="922">
          <cell r="A922" t="str">
            <v>Wage Before Participation</v>
          </cell>
          <cell r="B922">
            <v>44.678060000000002</v>
          </cell>
          <cell r="C922">
            <v>48.517789999999998</v>
          </cell>
          <cell r="D922">
            <v>3.8397299999999999</v>
          </cell>
          <cell r="E922">
            <v>5.3370000000000001E-2</v>
          </cell>
          <cell r="F922">
            <v>0.20494000000000001</v>
          </cell>
        </row>
        <row r="923">
          <cell r="A923" t="str">
            <v>Coenrolled in WP</v>
          </cell>
          <cell r="B923">
            <v>65.002189999999999</v>
          </cell>
          <cell r="C923">
            <v>54.958359999999999</v>
          </cell>
          <cell r="D923">
            <v>-10.04383</v>
          </cell>
          <cell r="E923">
            <v>-4.7399999999999998E-2</v>
          </cell>
          <cell r="F923">
            <v>0.47604000000000002</v>
          </cell>
        </row>
        <row r="924">
          <cell r="A924" t="str">
            <v>Limited English</v>
          </cell>
          <cell r="B924">
            <v>0.71877999999999997</v>
          </cell>
          <cell r="C924">
            <v>0.54517000000000004</v>
          </cell>
          <cell r="D924">
            <v>-0.17360999999999999</v>
          </cell>
          <cell r="E924">
            <v>-1.4420000000000001E-2</v>
          </cell>
          <cell r="F924">
            <v>2.5000000000000001E-3</v>
          </cell>
        </row>
        <row r="925">
          <cell r="A925" t="str">
            <v>Single Parent</v>
          </cell>
          <cell r="B925">
            <v>4.6720600000000001</v>
          </cell>
          <cell r="C925">
            <v>7.5545200000000001</v>
          </cell>
          <cell r="D925">
            <v>2.88246</v>
          </cell>
          <cell r="E925">
            <v>1.1950000000000001E-2</v>
          </cell>
          <cell r="F925">
            <v>3.4459999999999998E-2</v>
          </cell>
        </row>
        <row r="926">
          <cell r="A926" t="str">
            <v>UI Claimant</v>
          </cell>
          <cell r="B926">
            <v>74.483379999999997</v>
          </cell>
          <cell r="C926">
            <v>64.018690000000007</v>
          </cell>
          <cell r="D926">
            <v>-10.464689999999999</v>
          </cell>
          <cell r="E926">
            <v>6.4070000000000002E-2</v>
          </cell>
          <cell r="F926">
            <v>-0.67047000000000001</v>
          </cell>
        </row>
        <row r="927">
          <cell r="A927" t="str">
            <v>Unemployment Rate</v>
          </cell>
          <cell r="B927">
            <v>13.566700000000001</v>
          </cell>
          <cell r="C927">
            <v>10.8583</v>
          </cell>
          <cell r="D927">
            <v>-2.7084000000000001</v>
          </cell>
          <cell r="E927">
            <v>-0.95553999999999994</v>
          </cell>
          <cell r="F927">
            <v>2.5879699999999999</v>
          </cell>
        </row>
        <row r="929">
          <cell r="A929" t="str">
            <v xml:space="preserve">New Hampshire       </v>
          </cell>
        </row>
        <row r="930">
          <cell r="A930" t="str">
            <v>Measure</v>
          </cell>
          <cell r="B930" t="str">
            <v>Entered_Employment_Rate</v>
          </cell>
          <cell r="C930" t="str">
            <v>Year</v>
          </cell>
        </row>
        <row r="931">
          <cell r="A931" t="str">
            <v>State Fips Code</v>
          </cell>
          <cell r="B931">
            <v>33</v>
          </cell>
          <cell r="C931">
            <v>2011</v>
          </cell>
        </row>
        <row r="932">
          <cell r="A932" t="str">
            <v>Actual Outcome</v>
          </cell>
          <cell r="B932">
            <v>83.6</v>
          </cell>
          <cell r="C932">
            <v>2011</v>
          </cell>
        </row>
        <row r="933">
          <cell r="A933" t="str">
            <v>Total Adjustment</v>
          </cell>
          <cell r="B933">
            <v>-1.6</v>
          </cell>
          <cell r="C933">
            <v>2013</v>
          </cell>
        </row>
        <row r="934">
          <cell r="A934" t="str">
            <v>Target</v>
          </cell>
          <cell r="B934">
            <v>82</v>
          </cell>
          <cell r="C934">
            <v>2013</v>
          </cell>
        </row>
        <row r="936">
          <cell r="A936" t="str">
            <v>Variables</v>
          </cell>
          <cell r="B936" t="str">
            <v>Base_Year</v>
          </cell>
          <cell r="C936" t="str">
            <v>Current_Values</v>
          </cell>
          <cell r="D936" t="str">
            <v>Difference</v>
          </cell>
          <cell r="E936" t="str">
            <v>Weights</v>
          </cell>
          <cell r="F936" t="str">
            <v>Effect_Per_Factor</v>
          </cell>
        </row>
        <row r="937">
          <cell r="A937" t="str">
            <v>Female</v>
          </cell>
          <cell r="B937">
            <v>45.747419999999998</v>
          </cell>
          <cell r="C937">
            <v>52.614379999999997</v>
          </cell>
          <cell r="D937">
            <v>6.8669599999999997</v>
          </cell>
          <cell r="E937">
            <v>2.6089999999999999E-2</v>
          </cell>
          <cell r="F937">
            <v>0.17915</v>
          </cell>
        </row>
        <row r="938">
          <cell r="A938" t="str">
            <v>Age 26-35</v>
          </cell>
          <cell r="B938">
            <v>12.628869999999999</v>
          </cell>
          <cell r="C938">
            <v>11.764709999999999</v>
          </cell>
          <cell r="D938">
            <v>-0.86416000000000004</v>
          </cell>
          <cell r="E938">
            <v>7.8219999999999998E-2</v>
          </cell>
          <cell r="F938">
            <v>-6.7589999999999997E-2</v>
          </cell>
        </row>
        <row r="939">
          <cell r="A939" t="str">
            <v>Age 36-45</v>
          </cell>
          <cell r="B939">
            <v>22.42268</v>
          </cell>
          <cell r="C939">
            <v>23.856210000000001</v>
          </cell>
          <cell r="D939">
            <v>1.43353</v>
          </cell>
          <cell r="E939">
            <v>0.13371</v>
          </cell>
          <cell r="F939">
            <v>0.19167999999999999</v>
          </cell>
        </row>
        <row r="940">
          <cell r="A940" t="str">
            <v>Age 46-55</v>
          </cell>
          <cell r="B940">
            <v>38.530929999999998</v>
          </cell>
          <cell r="C940">
            <v>38.725490000000001</v>
          </cell>
          <cell r="D940">
            <v>0.19456000000000001</v>
          </cell>
          <cell r="E940">
            <v>9.2420000000000002E-2</v>
          </cell>
          <cell r="F940">
            <v>1.7979999999999999E-2</v>
          </cell>
        </row>
        <row r="941">
          <cell r="A941" t="str">
            <v>Age 56-65</v>
          </cell>
          <cell r="B941">
            <v>22.036079999999998</v>
          </cell>
          <cell r="C941">
            <v>21.568629999999999</v>
          </cell>
          <cell r="D941">
            <v>-0.46745999999999999</v>
          </cell>
          <cell r="E941">
            <v>-0.13569999999999999</v>
          </cell>
          <cell r="F941">
            <v>6.343E-2</v>
          </cell>
        </row>
        <row r="942">
          <cell r="A942" t="str">
            <v>Age 66+</v>
          </cell>
          <cell r="B942">
            <v>0.7732</v>
          </cell>
          <cell r="C942">
            <v>1.4705900000000001</v>
          </cell>
          <cell r="D942">
            <v>0.69738999999999995</v>
          </cell>
          <cell r="E942">
            <v>-1.42384</v>
          </cell>
          <cell r="F942">
            <v>-0.99297999999999997</v>
          </cell>
        </row>
        <row r="943">
          <cell r="A943" t="str">
            <v>Hispanic</v>
          </cell>
          <cell r="B943">
            <v>2.1080399999999999</v>
          </cell>
          <cell r="C943">
            <v>2.6800700000000002</v>
          </cell>
          <cell r="D943">
            <v>0.57203000000000004</v>
          </cell>
          <cell r="E943">
            <v>1.6899999999999998E-2</v>
          </cell>
          <cell r="F943">
            <v>9.6699999999999998E-3</v>
          </cell>
        </row>
        <row r="944">
          <cell r="A944" t="str">
            <v>Asian</v>
          </cell>
          <cell r="B944">
            <v>0.92227000000000003</v>
          </cell>
          <cell r="C944">
            <v>0.83752000000000004</v>
          </cell>
          <cell r="D944">
            <v>-8.4750000000000006E-2</v>
          </cell>
          <cell r="E944">
            <v>-7.43E-3</v>
          </cell>
          <cell r="F944">
            <v>6.3000000000000003E-4</v>
          </cell>
        </row>
        <row r="945">
          <cell r="A945" t="str">
            <v>African American</v>
          </cell>
          <cell r="B945">
            <v>1.71278</v>
          </cell>
          <cell r="C945">
            <v>1.8425499999999999</v>
          </cell>
          <cell r="D945">
            <v>0.12977</v>
          </cell>
          <cell r="E945">
            <v>-8.8179999999999994E-2</v>
          </cell>
          <cell r="F945">
            <v>-1.1440000000000001E-2</v>
          </cell>
        </row>
        <row r="946">
          <cell r="A946" t="str">
            <v>Native Hawaiian or Pacific Islander</v>
          </cell>
          <cell r="B946">
            <v>0</v>
          </cell>
          <cell r="C946">
            <v>0</v>
          </cell>
          <cell r="D946">
            <v>0</v>
          </cell>
          <cell r="E946">
            <v>-0.1169</v>
          </cell>
          <cell r="F946">
            <v>0</v>
          </cell>
        </row>
        <row r="947">
          <cell r="A947" t="str">
            <v>American Indian or Alaska Native</v>
          </cell>
          <cell r="B947">
            <v>0.13175000000000001</v>
          </cell>
          <cell r="C947">
            <v>0</v>
          </cell>
          <cell r="D947">
            <v>-0.13175000000000001</v>
          </cell>
          <cell r="E947">
            <v>-0.35177999999999998</v>
          </cell>
          <cell r="F947">
            <v>4.6350000000000002E-2</v>
          </cell>
        </row>
        <row r="948">
          <cell r="A948" t="str">
            <v>Multiple Races</v>
          </cell>
          <cell r="B948">
            <v>0</v>
          </cell>
          <cell r="C948">
            <v>0.50251000000000001</v>
          </cell>
          <cell r="D948">
            <v>0.50251000000000001</v>
          </cell>
          <cell r="E948">
            <v>-0.25963999999999998</v>
          </cell>
          <cell r="F948">
            <v>-0.13047</v>
          </cell>
        </row>
        <row r="949">
          <cell r="A949" t="str">
            <v>Highschool Dropout</v>
          </cell>
          <cell r="B949">
            <v>4.4684100000000004</v>
          </cell>
          <cell r="C949">
            <v>4.1916200000000003</v>
          </cell>
          <cell r="D949">
            <v>-0.27679999999999999</v>
          </cell>
          <cell r="E949">
            <v>-0.10075000000000001</v>
          </cell>
          <cell r="F949">
            <v>2.7890000000000002E-2</v>
          </cell>
        </row>
        <row r="950">
          <cell r="A950" t="str">
            <v>AA or PS</v>
          </cell>
          <cell r="B950">
            <v>5.5469999999999997</v>
          </cell>
          <cell r="C950">
            <v>5.3892199999999999</v>
          </cell>
          <cell r="D950">
            <v>-0.15776999999999999</v>
          </cell>
          <cell r="E950">
            <v>-0.11036</v>
          </cell>
          <cell r="F950">
            <v>1.7409999999999998E-2</v>
          </cell>
        </row>
        <row r="951">
          <cell r="A951" t="str">
            <v>BA or MA+</v>
          </cell>
          <cell r="B951">
            <v>18.027729999999998</v>
          </cell>
          <cell r="C951">
            <v>25.149699999999999</v>
          </cell>
          <cell r="D951">
            <v>7.1219700000000001</v>
          </cell>
          <cell r="E951">
            <v>-2.6159999999999999E-2</v>
          </cell>
          <cell r="F951">
            <v>-0.18629999999999999</v>
          </cell>
        </row>
        <row r="952">
          <cell r="A952" t="str">
            <v>Disabled</v>
          </cell>
          <cell r="B952">
            <v>2.3225799999999999</v>
          </cell>
          <cell r="C952">
            <v>1.9736800000000001</v>
          </cell>
          <cell r="D952">
            <v>-0.34889999999999999</v>
          </cell>
          <cell r="E952">
            <v>-0.10753</v>
          </cell>
          <cell r="F952">
            <v>3.7519999999999998E-2</v>
          </cell>
        </row>
        <row r="953">
          <cell r="A953" t="str">
            <v>Veterans</v>
          </cell>
          <cell r="B953">
            <v>8.89175</v>
          </cell>
          <cell r="C953">
            <v>9.1503300000000003</v>
          </cell>
          <cell r="D953">
            <v>0.25857000000000002</v>
          </cell>
          <cell r="E953">
            <v>1.7170000000000001E-2</v>
          </cell>
          <cell r="F953">
            <v>4.4400000000000004E-3</v>
          </cell>
        </row>
        <row r="954">
          <cell r="A954" t="str">
            <v>Wage Before Participation</v>
          </cell>
          <cell r="B954">
            <v>58.376289999999997</v>
          </cell>
          <cell r="C954">
            <v>64.056219999999996</v>
          </cell>
          <cell r="D954">
            <v>5.6799400000000002</v>
          </cell>
          <cell r="E954">
            <v>5.3370000000000001E-2</v>
          </cell>
          <cell r="F954">
            <v>0.30315999999999999</v>
          </cell>
        </row>
        <row r="955">
          <cell r="A955" t="str">
            <v>Coenrolled in WP</v>
          </cell>
          <cell r="B955">
            <v>0</v>
          </cell>
          <cell r="C955">
            <v>15.522880000000001</v>
          </cell>
          <cell r="D955">
            <v>15.522880000000001</v>
          </cell>
          <cell r="E955">
            <v>-4.7399999999999998E-2</v>
          </cell>
          <cell r="F955">
            <v>-0.73572000000000004</v>
          </cell>
        </row>
        <row r="956">
          <cell r="A956" t="str">
            <v>Limited English</v>
          </cell>
          <cell r="B956">
            <v>0.67935000000000001</v>
          </cell>
          <cell r="C956">
            <v>0.35398000000000002</v>
          </cell>
          <cell r="D956">
            <v>-0.32536999999999999</v>
          </cell>
          <cell r="E956">
            <v>-1.4420000000000001E-2</v>
          </cell>
          <cell r="F956">
            <v>4.6899999999999997E-3</v>
          </cell>
        </row>
        <row r="957">
          <cell r="A957" t="str">
            <v>Single Parent</v>
          </cell>
          <cell r="B957">
            <v>8.4239099999999993</v>
          </cell>
          <cell r="C957">
            <v>8.3185800000000008</v>
          </cell>
          <cell r="D957">
            <v>-0.10532999999999999</v>
          </cell>
          <cell r="E957">
            <v>1.1950000000000001E-2</v>
          </cell>
          <cell r="F957">
            <v>-1.2600000000000001E-3</v>
          </cell>
        </row>
        <row r="958">
          <cell r="A958" t="str">
            <v>UI Claimant</v>
          </cell>
          <cell r="B958">
            <v>96.331519999999998</v>
          </cell>
          <cell r="C958">
            <v>90.26549</v>
          </cell>
          <cell r="D958">
            <v>-6.0660400000000001</v>
          </cell>
          <cell r="E958">
            <v>6.4070000000000002E-2</v>
          </cell>
          <cell r="F958">
            <v>-0.38865</v>
          </cell>
        </row>
        <row r="959">
          <cell r="A959" t="str">
            <v>Unemployment Rate</v>
          </cell>
          <cell r="B959">
            <v>5.6</v>
          </cell>
          <cell r="C959">
            <v>5.6082999999999998</v>
          </cell>
          <cell r="D959">
            <v>8.3000000000000001E-3</v>
          </cell>
          <cell r="E959">
            <v>-0.95553999999999994</v>
          </cell>
          <cell r="F959">
            <v>-7.9299999999999995E-3</v>
          </cell>
        </row>
        <row r="961">
          <cell r="A961" t="str">
            <v xml:space="preserve">New Jersey          </v>
          </cell>
        </row>
        <row r="962">
          <cell r="A962" t="str">
            <v>Measure</v>
          </cell>
          <cell r="B962" t="str">
            <v>Entered_Employment_Rate</v>
          </cell>
          <cell r="C962" t="str">
            <v>Year</v>
          </cell>
        </row>
        <row r="963">
          <cell r="A963" t="str">
            <v>State Fips Code</v>
          </cell>
          <cell r="B963">
            <v>34</v>
          </cell>
          <cell r="C963">
            <v>2011</v>
          </cell>
        </row>
        <row r="964">
          <cell r="A964" t="str">
            <v>Actual Outcome</v>
          </cell>
          <cell r="B964">
            <v>83.6</v>
          </cell>
          <cell r="C964">
            <v>2011</v>
          </cell>
        </row>
        <row r="965">
          <cell r="A965" t="str">
            <v>Total Adjustment</v>
          </cell>
          <cell r="B965">
            <v>-0.3</v>
          </cell>
          <cell r="C965">
            <v>2013</v>
          </cell>
        </row>
        <row r="966">
          <cell r="A966" t="str">
            <v>Target</v>
          </cell>
          <cell r="B966">
            <v>83.3</v>
          </cell>
          <cell r="C966">
            <v>2013</v>
          </cell>
        </row>
        <row r="968">
          <cell r="A968" t="str">
            <v>Variables</v>
          </cell>
          <cell r="B968" t="str">
            <v>Base_Year</v>
          </cell>
          <cell r="C968" t="str">
            <v>Current_Values</v>
          </cell>
          <cell r="D968" t="str">
            <v>Difference</v>
          </cell>
          <cell r="E968" t="str">
            <v>Weights</v>
          </cell>
          <cell r="F968" t="str">
            <v>Effect_Per_Factor</v>
          </cell>
        </row>
        <row r="969">
          <cell r="A969" t="str">
            <v>Female</v>
          </cell>
          <cell r="B969">
            <v>52.754199999999997</v>
          </cell>
          <cell r="C969">
            <v>53.512509999999999</v>
          </cell>
          <cell r="D969">
            <v>0.75831000000000004</v>
          </cell>
          <cell r="E969">
            <v>2.6089999999999999E-2</v>
          </cell>
          <cell r="F969">
            <v>1.9779999999999999E-2</v>
          </cell>
        </row>
        <row r="970">
          <cell r="A970" t="str">
            <v>Age 26-35</v>
          </cell>
          <cell r="B970">
            <v>20.172910000000002</v>
          </cell>
          <cell r="C970">
            <v>19.64002</v>
          </cell>
          <cell r="D970">
            <v>-0.53288999999999997</v>
          </cell>
          <cell r="E970">
            <v>7.8219999999999998E-2</v>
          </cell>
          <cell r="F970">
            <v>-4.1680000000000002E-2</v>
          </cell>
        </row>
        <row r="971">
          <cell r="A971" t="str">
            <v>Age 36-45</v>
          </cell>
          <cell r="B971">
            <v>27.377520000000001</v>
          </cell>
          <cell r="C971">
            <v>26.01906</v>
          </cell>
          <cell r="D971">
            <v>-1.35846</v>
          </cell>
          <cell r="E971">
            <v>0.13371</v>
          </cell>
          <cell r="F971">
            <v>-0.18164</v>
          </cell>
        </row>
        <row r="972">
          <cell r="A972" t="str">
            <v>Age 46-55</v>
          </cell>
          <cell r="B972">
            <v>31.23199</v>
          </cell>
          <cell r="C972">
            <v>32.689250000000001</v>
          </cell>
          <cell r="D972">
            <v>1.4572700000000001</v>
          </cell>
          <cell r="E972">
            <v>9.2420000000000002E-2</v>
          </cell>
          <cell r="F972">
            <v>0.13467999999999999</v>
          </cell>
        </row>
        <row r="973">
          <cell r="A973" t="str">
            <v>Age 56-65</v>
          </cell>
          <cell r="B973">
            <v>13.094379999999999</v>
          </cell>
          <cell r="C973">
            <v>13.340389999999999</v>
          </cell>
          <cell r="D973">
            <v>0.24601000000000001</v>
          </cell>
          <cell r="E973">
            <v>-0.13569999999999999</v>
          </cell>
          <cell r="F973">
            <v>-3.338E-2</v>
          </cell>
        </row>
        <row r="974">
          <cell r="A974" t="str">
            <v>Age 66+</v>
          </cell>
          <cell r="B974">
            <v>1.04467</v>
          </cell>
          <cell r="C974">
            <v>0.97935000000000005</v>
          </cell>
          <cell r="D974">
            <v>-6.5310000000000007E-2</v>
          </cell>
          <cell r="E974">
            <v>-1.42384</v>
          </cell>
          <cell r="F974">
            <v>9.2999999999999999E-2</v>
          </cell>
        </row>
        <row r="975">
          <cell r="A975" t="str">
            <v>Hispanic</v>
          </cell>
          <cell r="B975">
            <v>16.796060000000001</v>
          </cell>
          <cell r="C975">
            <v>17.17568</v>
          </cell>
          <cell r="D975">
            <v>0.37962000000000001</v>
          </cell>
          <cell r="E975">
            <v>1.6899999999999998E-2</v>
          </cell>
          <cell r="F975">
            <v>6.4200000000000004E-3</v>
          </cell>
        </row>
        <row r="976">
          <cell r="A976" t="str">
            <v>Asian</v>
          </cell>
          <cell r="B976">
            <v>5.8132900000000003</v>
          </cell>
          <cell r="C976">
            <v>5.4637200000000004</v>
          </cell>
          <cell r="D976">
            <v>-0.34958</v>
          </cell>
          <cell r="E976">
            <v>-7.43E-3</v>
          </cell>
          <cell r="F976">
            <v>2.5999999999999999E-3</v>
          </cell>
        </row>
        <row r="977">
          <cell r="A977" t="str">
            <v>African American</v>
          </cell>
          <cell r="B977">
            <v>22.666160000000001</v>
          </cell>
          <cell r="C977">
            <v>24.43261</v>
          </cell>
          <cell r="D977">
            <v>1.7664500000000001</v>
          </cell>
          <cell r="E977">
            <v>-8.8179999999999994E-2</v>
          </cell>
          <cell r="F977">
            <v>-0.15576000000000001</v>
          </cell>
        </row>
        <row r="978">
          <cell r="A978" t="str">
            <v>Native Hawaiian or Pacific Islander</v>
          </cell>
          <cell r="B978">
            <v>0.15149000000000001</v>
          </cell>
          <cell r="C978">
            <v>0.22414999999999999</v>
          </cell>
          <cell r="D978">
            <v>7.2669999999999998E-2</v>
          </cell>
          <cell r="E978">
            <v>-0.1169</v>
          </cell>
          <cell r="F978">
            <v>-8.4899999999999993E-3</v>
          </cell>
        </row>
        <row r="979">
          <cell r="A979" t="str">
            <v>American Indian or Alaska Native</v>
          </cell>
          <cell r="B979">
            <v>0.13255</v>
          </cell>
          <cell r="C979">
            <v>0.30820999999999998</v>
          </cell>
          <cell r="D979">
            <v>0.17566000000000001</v>
          </cell>
          <cell r="E979">
            <v>-0.35177999999999998</v>
          </cell>
          <cell r="F979">
            <v>-6.1789999999999998E-2</v>
          </cell>
        </row>
        <row r="980">
          <cell r="A980" t="str">
            <v>Multiple Races</v>
          </cell>
          <cell r="B980">
            <v>0.56806999999999996</v>
          </cell>
          <cell r="C980">
            <v>0.56037999999999999</v>
          </cell>
          <cell r="D980">
            <v>-7.6899999999999998E-3</v>
          </cell>
          <cell r="E980">
            <v>-0.25963999999999998</v>
          </cell>
          <cell r="F980">
            <v>2E-3</v>
          </cell>
        </row>
        <row r="981">
          <cell r="A981" t="str">
            <v>Highschool Dropout</v>
          </cell>
          <cell r="B981">
            <v>5.0832100000000002</v>
          </cell>
          <cell r="C981">
            <v>4.2899000000000003</v>
          </cell>
          <cell r="D981">
            <v>-0.79330999999999996</v>
          </cell>
          <cell r="E981">
            <v>-0.10075000000000001</v>
          </cell>
          <cell r="F981">
            <v>7.9920000000000005E-2</v>
          </cell>
        </row>
        <row r="982">
          <cell r="A982" t="str">
            <v>AA or PS</v>
          </cell>
          <cell r="B982">
            <v>12.138210000000001</v>
          </cell>
          <cell r="C982">
            <v>12.09699</v>
          </cell>
          <cell r="D982">
            <v>-4.122E-2</v>
          </cell>
          <cell r="E982">
            <v>-0.11036</v>
          </cell>
          <cell r="F982">
            <v>4.5500000000000002E-3</v>
          </cell>
        </row>
        <row r="983">
          <cell r="A983" t="str">
            <v>BA or MA+</v>
          </cell>
          <cell r="B983">
            <v>20.92981</v>
          </cell>
          <cell r="C983">
            <v>22.755130000000001</v>
          </cell>
          <cell r="D983">
            <v>1.8253200000000001</v>
          </cell>
          <cell r="E983">
            <v>-2.6159999999999999E-2</v>
          </cell>
          <cell r="F983">
            <v>-4.7750000000000001E-2</v>
          </cell>
        </row>
        <row r="984">
          <cell r="A984" t="str">
            <v>Disabled</v>
          </cell>
          <cell r="B984">
            <v>0.63871</v>
          </cell>
          <cell r="C984">
            <v>0.60187000000000002</v>
          </cell>
          <cell r="D984">
            <v>-3.6839999999999998E-2</v>
          </cell>
          <cell r="E984">
            <v>-0.10753</v>
          </cell>
          <cell r="F984">
            <v>3.96E-3</v>
          </cell>
        </row>
        <row r="985">
          <cell r="A985" t="str">
            <v>Veterans</v>
          </cell>
          <cell r="B985">
            <v>4.6289600000000002</v>
          </cell>
          <cell r="C985">
            <v>4.4203299999999999</v>
          </cell>
          <cell r="D985">
            <v>-0.20863000000000001</v>
          </cell>
          <cell r="E985">
            <v>1.7170000000000001E-2</v>
          </cell>
          <cell r="F985">
            <v>-3.5799999999999998E-3</v>
          </cell>
        </row>
        <row r="986">
          <cell r="A986" t="str">
            <v>Wage Before Participation</v>
          </cell>
          <cell r="B986">
            <v>40.263019999999997</v>
          </cell>
          <cell r="C986">
            <v>41.206949999999999</v>
          </cell>
          <cell r="D986">
            <v>0.94393000000000005</v>
          </cell>
          <cell r="E986">
            <v>5.3370000000000001E-2</v>
          </cell>
          <cell r="F986">
            <v>5.0380000000000001E-2</v>
          </cell>
        </row>
        <row r="987">
          <cell r="A987" t="str">
            <v>Coenrolled in WP</v>
          </cell>
          <cell r="B987">
            <v>90.976219999999998</v>
          </cell>
          <cell r="C987">
            <v>91.053470000000004</v>
          </cell>
          <cell r="D987">
            <v>7.7240000000000003E-2</v>
          </cell>
          <cell r="E987">
            <v>-4.7399999999999998E-2</v>
          </cell>
          <cell r="F987">
            <v>-3.6600000000000001E-3</v>
          </cell>
        </row>
        <row r="988">
          <cell r="A988" t="str">
            <v>Limited English</v>
          </cell>
          <cell r="B988">
            <v>1.3205499999999999</v>
          </cell>
          <cell r="C988">
            <v>1.3589100000000001</v>
          </cell>
          <cell r="D988">
            <v>3.8359999999999998E-2</v>
          </cell>
          <cell r="E988">
            <v>-1.4420000000000001E-2</v>
          </cell>
          <cell r="F988">
            <v>-5.5000000000000003E-4</v>
          </cell>
        </row>
        <row r="989">
          <cell r="A989" t="str">
            <v>Single Parent</v>
          </cell>
          <cell r="B989">
            <v>7.0007200000000003</v>
          </cell>
          <cell r="C989">
            <v>7.6472199999999999</v>
          </cell>
          <cell r="D989">
            <v>0.64649000000000001</v>
          </cell>
          <cell r="E989">
            <v>1.1950000000000001E-2</v>
          </cell>
          <cell r="F989">
            <v>7.7299999999999999E-3</v>
          </cell>
        </row>
        <row r="990">
          <cell r="A990" t="str">
            <v>UI Claimant</v>
          </cell>
          <cell r="B990">
            <v>88.440669999999997</v>
          </cell>
          <cell r="C990">
            <v>87.130300000000005</v>
          </cell>
          <cell r="D990">
            <v>-1.31037</v>
          </cell>
          <cell r="E990">
            <v>6.4070000000000002E-2</v>
          </cell>
          <cell r="F990">
            <v>-8.3960000000000007E-2</v>
          </cell>
        </row>
        <row r="991">
          <cell r="A991" t="str">
            <v>Unemployment Rate</v>
          </cell>
          <cell r="B991">
            <v>9.4332999999999991</v>
          </cell>
          <cell r="C991">
            <v>9.5250000000000004</v>
          </cell>
          <cell r="D991">
            <v>9.1700000000000004E-2</v>
          </cell>
          <cell r="E991">
            <v>-0.95553999999999994</v>
          </cell>
          <cell r="F991">
            <v>-8.7620000000000003E-2</v>
          </cell>
        </row>
        <row r="993">
          <cell r="A993" t="str">
            <v xml:space="preserve">New Mexico          </v>
          </cell>
        </row>
        <row r="994">
          <cell r="A994" t="str">
            <v>Measure</v>
          </cell>
          <cell r="B994" t="str">
            <v>Entered_Employment_Rate</v>
          </cell>
          <cell r="C994" t="str">
            <v>Year</v>
          </cell>
        </row>
        <row r="995">
          <cell r="A995" t="str">
            <v>State Fips Code</v>
          </cell>
          <cell r="B995">
            <v>35</v>
          </cell>
          <cell r="C995">
            <v>2011</v>
          </cell>
        </row>
        <row r="996">
          <cell r="A996" t="str">
            <v>Actual Outcome</v>
          </cell>
          <cell r="B996">
            <v>72.099999999999994</v>
          </cell>
          <cell r="C996">
            <v>2011</v>
          </cell>
        </row>
        <row r="997">
          <cell r="A997" t="str">
            <v>Total Adjustment</v>
          </cell>
          <cell r="B997">
            <v>0.1</v>
          </cell>
          <cell r="C997">
            <v>2013</v>
          </cell>
        </row>
        <row r="998">
          <cell r="A998" t="str">
            <v>Target</v>
          </cell>
          <cell r="B998">
            <v>72.2</v>
          </cell>
          <cell r="C998">
            <v>2013</v>
          </cell>
        </row>
        <row r="1000">
          <cell r="A1000" t="str">
            <v>Variables</v>
          </cell>
          <cell r="B1000" t="str">
            <v>Base_Year</v>
          </cell>
          <cell r="C1000" t="str">
            <v>Current_Values</v>
          </cell>
          <cell r="D1000" t="str">
            <v>Difference</v>
          </cell>
          <cell r="E1000" t="str">
            <v>Weights</v>
          </cell>
          <cell r="F1000" t="str">
            <v>Effect_Per_Factor</v>
          </cell>
        </row>
        <row r="1001">
          <cell r="A1001" t="str">
            <v>Female</v>
          </cell>
          <cell r="B1001">
            <v>39.479390000000002</v>
          </cell>
          <cell r="C1001">
            <v>46.817250000000001</v>
          </cell>
          <cell r="D1001">
            <v>7.33786</v>
          </cell>
          <cell r="E1001">
            <v>2.6089999999999999E-2</v>
          </cell>
          <cell r="F1001">
            <v>0.19144</v>
          </cell>
        </row>
        <row r="1002">
          <cell r="A1002" t="str">
            <v>Age 26-35</v>
          </cell>
          <cell r="B1002">
            <v>23.861170000000001</v>
          </cell>
          <cell r="C1002">
            <v>25.05133</v>
          </cell>
          <cell r="D1002">
            <v>1.1901600000000001</v>
          </cell>
          <cell r="E1002">
            <v>7.8219999999999998E-2</v>
          </cell>
          <cell r="F1002">
            <v>9.3090000000000006E-2</v>
          </cell>
        </row>
        <row r="1003">
          <cell r="A1003" t="str">
            <v>Age 36-45</v>
          </cell>
          <cell r="B1003">
            <v>23.21041</v>
          </cell>
          <cell r="C1003">
            <v>26.694050000000001</v>
          </cell>
          <cell r="D1003">
            <v>3.4836299999999998</v>
          </cell>
          <cell r="E1003">
            <v>0.13371</v>
          </cell>
          <cell r="F1003">
            <v>0.46578999999999998</v>
          </cell>
        </row>
        <row r="1004">
          <cell r="A1004" t="str">
            <v>Age 46-55</v>
          </cell>
          <cell r="B1004">
            <v>27.331890000000001</v>
          </cell>
          <cell r="C1004">
            <v>26.488710000000001</v>
          </cell>
          <cell r="D1004">
            <v>-0.84318000000000004</v>
          </cell>
          <cell r="E1004">
            <v>9.2420000000000002E-2</v>
          </cell>
          <cell r="F1004">
            <v>-7.7929999999999999E-2</v>
          </cell>
        </row>
        <row r="1005">
          <cell r="A1005" t="str">
            <v>Age 56-65</v>
          </cell>
          <cell r="B1005">
            <v>15.835140000000001</v>
          </cell>
          <cell r="C1005">
            <v>10.0616</v>
          </cell>
          <cell r="D1005">
            <v>-5.7735399999999997</v>
          </cell>
          <cell r="E1005">
            <v>-0.13569999999999999</v>
          </cell>
          <cell r="F1005">
            <v>0.78344000000000003</v>
          </cell>
        </row>
        <row r="1006">
          <cell r="A1006" t="str">
            <v>Age 66+</v>
          </cell>
          <cell r="B1006">
            <v>1.30152</v>
          </cell>
          <cell r="C1006">
            <v>1.6427099999999999</v>
          </cell>
          <cell r="D1006">
            <v>0.34118999999999999</v>
          </cell>
          <cell r="E1006">
            <v>-1.42384</v>
          </cell>
          <cell r="F1006">
            <v>-0.48580000000000001</v>
          </cell>
        </row>
        <row r="1007">
          <cell r="A1007" t="str">
            <v>Hispanic</v>
          </cell>
          <cell r="B1007">
            <v>40.229889999999997</v>
          </cell>
          <cell r="C1007">
            <v>37.801609999999997</v>
          </cell>
          <cell r="D1007">
            <v>-2.42828</v>
          </cell>
          <cell r="E1007">
            <v>1.6899999999999998E-2</v>
          </cell>
          <cell r="F1007">
            <v>-4.104E-2</v>
          </cell>
        </row>
        <row r="1008">
          <cell r="A1008" t="str">
            <v>Asian</v>
          </cell>
          <cell r="B1008">
            <v>1.14943</v>
          </cell>
          <cell r="C1008">
            <v>0.2681</v>
          </cell>
          <cell r="D1008">
            <v>-0.88132999999999995</v>
          </cell>
          <cell r="E1008">
            <v>-7.43E-3</v>
          </cell>
          <cell r="F1008">
            <v>6.5500000000000003E-3</v>
          </cell>
        </row>
        <row r="1009">
          <cell r="A1009" t="str">
            <v>African American</v>
          </cell>
          <cell r="B1009">
            <v>2.2988499999999998</v>
          </cell>
          <cell r="C1009">
            <v>2.4128699999999998</v>
          </cell>
          <cell r="D1009">
            <v>0.11402</v>
          </cell>
          <cell r="E1009">
            <v>-8.8179999999999994E-2</v>
          </cell>
          <cell r="F1009">
            <v>-1.005E-2</v>
          </cell>
        </row>
        <row r="1010">
          <cell r="A1010" t="str">
            <v>Native Hawaiian or Pacific Islander</v>
          </cell>
          <cell r="B1010">
            <v>0</v>
          </cell>
          <cell r="C1010">
            <v>0</v>
          </cell>
          <cell r="D1010">
            <v>0</v>
          </cell>
          <cell r="E1010">
            <v>-0.1169</v>
          </cell>
          <cell r="F1010">
            <v>0</v>
          </cell>
        </row>
        <row r="1011">
          <cell r="A1011" t="str">
            <v>American Indian or Alaska Native</v>
          </cell>
          <cell r="B1011">
            <v>9.4827600000000007</v>
          </cell>
          <cell r="C1011">
            <v>12.600540000000001</v>
          </cell>
          <cell r="D1011">
            <v>3.1177800000000002</v>
          </cell>
          <cell r="E1011">
            <v>-0.35177999999999998</v>
          </cell>
          <cell r="F1011">
            <v>-1.09676</v>
          </cell>
        </row>
        <row r="1012">
          <cell r="A1012" t="str">
            <v>Multiple Races</v>
          </cell>
          <cell r="B1012">
            <v>0.28736</v>
          </cell>
          <cell r="C1012">
            <v>0.80428999999999995</v>
          </cell>
          <cell r="D1012">
            <v>0.51693</v>
          </cell>
          <cell r="E1012">
            <v>-0.25963999999999998</v>
          </cell>
          <cell r="F1012">
            <v>-0.13422000000000001</v>
          </cell>
        </row>
        <row r="1013">
          <cell r="A1013" t="str">
            <v>Highschool Dropout</v>
          </cell>
          <cell r="B1013">
            <v>3.0701800000000001</v>
          </cell>
          <cell r="C1013">
            <v>5.4279700000000002</v>
          </cell>
          <cell r="D1013">
            <v>2.3578000000000001</v>
          </cell>
          <cell r="E1013">
            <v>-0.10075000000000001</v>
          </cell>
          <cell r="F1013">
            <v>-0.23754</v>
          </cell>
        </row>
        <row r="1014">
          <cell r="A1014" t="str">
            <v>AA or PS</v>
          </cell>
          <cell r="B1014">
            <v>6.7982500000000003</v>
          </cell>
          <cell r="C1014">
            <v>7.5156599999999996</v>
          </cell>
          <cell r="D1014">
            <v>0.71740999999999999</v>
          </cell>
          <cell r="E1014">
            <v>-0.11036</v>
          </cell>
          <cell r="F1014">
            <v>-7.918E-2</v>
          </cell>
        </row>
        <row r="1015">
          <cell r="A1015" t="str">
            <v>BA or MA+</v>
          </cell>
          <cell r="B1015">
            <v>16.008769999999998</v>
          </cell>
          <cell r="C1015">
            <v>18.37161</v>
          </cell>
          <cell r="D1015">
            <v>2.3628399999999998</v>
          </cell>
          <cell r="E1015">
            <v>-2.6159999999999999E-2</v>
          </cell>
          <cell r="F1015">
            <v>-6.1809999999999997E-2</v>
          </cell>
        </row>
        <row r="1016">
          <cell r="A1016" t="str">
            <v>Disabled</v>
          </cell>
          <cell r="B1016">
            <v>0.43384</v>
          </cell>
          <cell r="C1016">
            <v>1.0266900000000001</v>
          </cell>
          <cell r="D1016">
            <v>0.59284999999999999</v>
          </cell>
          <cell r="E1016">
            <v>-0.10753</v>
          </cell>
          <cell r="F1016">
            <v>-6.3750000000000001E-2</v>
          </cell>
        </row>
        <row r="1017">
          <cell r="A1017" t="str">
            <v>Veterans</v>
          </cell>
          <cell r="B1017">
            <v>8.4598700000000004</v>
          </cell>
          <cell r="C1017">
            <v>7.8028700000000004</v>
          </cell>
          <cell r="D1017">
            <v>-0.65700000000000003</v>
          </cell>
          <cell r="E1017">
            <v>1.7170000000000001E-2</v>
          </cell>
          <cell r="F1017">
            <v>-1.128E-2</v>
          </cell>
        </row>
        <row r="1018">
          <cell r="A1018" t="str">
            <v>Wage Before Participation</v>
          </cell>
          <cell r="B1018">
            <v>53.145339999999997</v>
          </cell>
          <cell r="C1018">
            <v>49.071620000000003</v>
          </cell>
          <cell r="D1018">
            <v>-4.0737199999999998</v>
          </cell>
          <cell r="E1018">
            <v>5.3370000000000001E-2</v>
          </cell>
          <cell r="F1018">
            <v>-0.21743000000000001</v>
          </cell>
        </row>
        <row r="1019">
          <cell r="A1019" t="str">
            <v>Coenrolled in WP</v>
          </cell>
          <cell r="B1019">
            <v>98.047719999999998</v>
          </cell>
          <cell r="C1019">
            <v>98.357290000000006</v>
          </cell>
          <cell r="D1019">
            <v>0.30957000000000001</v>
          </cell>
          <cell r="E1019">
            <v>-4.7399999999999998E-2</v>
          </cell>
          <cell r="F1019">
            <v>-1.4670000000000001E-2</v>
          </cell>
        </row>
        <row r="1020">
          <cell r="A1020" t="str">
            <v>Limited English</v>
          </cell>
          <cell r="B1020">
            <v>0.43859999999999999</v>
          </cell>
          <cell r="C1020">
            <v>0.83506999999999998</v>
          </cell>
          <cell r="D1020">
            <v>0.39648</v>
          </cell>
          <cell r="E1020">
            <v>-1.4420000000000001E-2</v>
          </cell>
          <cell r="F1020">
            <v>-5.7200000000000003E-3</v>
          </cell>
        </row>
        <row r="1021">
          <cell r="A1021" t="str">
            <v>Single Parent</v>
          </cell>
          <cell r="B1021">
            <v>3.7280700000000002</v>
          </cell>
          <cell r="C1021">
            <v>6.8893500000000003</v>
          </cell>
          <cell r="D1021">
            <v>3.1612800000000001</v>
          </cell>
          <cell r="E1021">
            <v>1.1950000000000001E-2</v>
          </cell>
          <cell r="F1021">
            <v>3.7789999999999997E-2</v>
          </cell>
        </row>
        <row r="1022">
          <cell r="A1022" t="str">
            <v>UI Claimant</v>
          </cell>
          <cell r="B1022">
            <v>88.815790000000007</v>
          </cell>
          <cell r="C1022">
            <v>93.319419999999994</v>
          </cell>
          <cell r="D1022">
            <v>4.5036300000000002</v>
          </cell>
          <cell r="E1022">
            <v>6.4070000000000002E-2</v>
          </cell>
          <cell r="F1022">
            <v>0.28854999999999997</v>
          </cell>
        </row>
        <row r="1023">
          <cell r="A1023" t="str">
            <v>Unemployment Rate</v>
          </cell>
          <cell r="B1023">
            <v>7.65</v>
          </cell>
          <cell r="C1023">
            <v>6.875</v>
          </cell>
          <cell r="D1023">
            <v>-0.77500000000000002</v>
          </cell>
          <cell r="E1023">
            <v>-0.95553999999999994</v>
          </cell>
          <cell r="F1023">
            <v>0.74053999999999998</v>
          </cell>
        </row>
        <row r="1025">
          <cell r="A1025" t="str">
            <v xml:space="preserve">New York            </v>
          </cell>
        </row>
        <row r="1026">
          <cell r="A1026" t="str">
            <v>Measure</v>
          </cell>
          <cell r="B1026" t="str">
            <v>Entered_Employment_Rate</v>
          </cell>
          <cell r="C1026" t="str">
            <v>Year</v>
          </cell>
        </row>
        <row r="1027">
          <cell r="A1027" t="str">
            <v>State Fips Code</v>
          </cell>
          <cell r="B1027">
            <v>36</v>
          </cell>
          <cell r="C1027">
            <v>2011</v>
          </cell>
        </row>
        <row r="1028">
          <cell r="A1028" t="str">
            <v>Actual Outcome</v>
          </cell>
          <cell r="B1028">
            <v>54.5</v>
          </cell>
          <cell r="C1028">
            <v>2011</v>
          </cell>
        </row>
        <row r="1029">
          <cell r="A1029" t="str">
            <v>Total Adjustment</v>
          </cell>
          <cell r="B1029">
            <v>-1.1000000000000001</v>
          </cell>
          <cell r="C1029">
            <v>2013</v>
          </cell>
        </row>
        <row r="1030">
          <cell r="A1030" t="str">
            <v>Target</v>
          </cell>
          <cell r="B1030">
            <v>53.4</v>
          </cell>
          <cell r="C1030">
            <v>2013</v>
          </cell>
        </row>
        <row r="1032">
          <cell r="A1032" t="str">
            <v>Variables</v>
          </cell>
          <cell r="B1032" t="str">
            <v>Base_Year</v>
          </cell>
          <cell r="C1032" t="str">
            <v>Current_Values</v>
          </cell>
          <cell r="D1032" t="str">
            <v>Difference</v>
          </cell>
          <cell r="E1032" t="str">
            <v>Weights</v>
          </cell>
          <cell r="F1032" t="str">
            <v>Effect_Per_Factor</v>
          </cell>
        </row>
        <row r="1033">
          <cell r="A1033" t="str">
            <v>Female</v>
          </cell>
          <cell r="B1033">
            <v>48.951189999999997</v>
          </cell>
          <cell r="C1033">
            <v>50.931399999999996</v>
          </cell>
          <cell r="D1033">
            <v>1.98021</v>
          </cell>
          <cell r="E1033">
            <v>2.6089999999999999E-2</v>
          </cell>
          <cell r="F1033">
            <v>5.1659999999999998E-2</v>
          </cell>
        </row>
        <row r="1034">
          <cell r="A1034" t="str">
            <v>Age 26-35</v>
          </cell>
          <cell r="B1034">
            <v>24.862369999999999</v>
          </cell>
          <cell r="C1034">
            <v>25.233599999999999</v>
          </cell>
          <cell r="D1034">
            <v>0.37123</v>
          </cell>
          <cell r="E1034">
            <v>7.8219999999999998E-2</v>
          </cell>
          <cell r="F1034">
            <v>2.904E-2</v>
          </cell>
        </row>
        <row r="1035">
          <cell r="A1035" t="str">
            <v>Age 36-45</v>
          </cell>
          <cell r="B1035">
            <v>22.13861</v>
          </cell>
          <cell r="C1035">
            <v>21.664870000000001</v>
          </cell>
          <cell r="D1035">
            <v>-0.47373999999999999</v>
          </cell>
          <cell r="E1035">
            <v>0.13371</v>
          </cell>
          <cell r="F1035">
            <v>-6.3339999999999994E-2</v>
          </cell>
        </row>
        <row r="1036">
          <cell r="A1036" t="str">
            <v>Age 46-55</v>
          </cell>
          <cell r="B1036">
            <v>22.94369</v>
          </cell>
          <cell r="C1036">
            <v>22.456980000000001</v>
          </cell>
          <cell r="D1036">
            <v>-0.48670000000000002</v>
          </cell>
          <cell r="E1036">
            <v>9.2420000000000002E-2</v>
          </cell>
          <cell r="F1036">
            <v>-4.4979999999999999E-2</v>
          </cell>
        </row>
        <row r="1037">
          <cell r="A1037" t="str">
            <v>Age 56-65</v>
          </cell>
          <cell r="B1037">
            <v>13.74816</v>
          </cell>
          <cell r="C1037">
            <v>14.28336</v>
          </cell>
          <cell r="D1037">
            <v>0.53520999999999996</v>
          </cell>
          <cell r="E1037">
            <v>-0.13569999999999999</v>
          </cell>
          <cell r="F1037">
            <v>-7.2620000000000004E-2</v>
          </cell>
        </row>
        <row r="1038">
          <cell r="A1038" t="str">
            <v>Age 66+</v>
          </cell>
          <cell r="B1038">
            <v>3.2686899999999999</v>
          </cell>
          <cell r="C1038">
            <v>3.7464900000000001</v>
          </cell>
          <cell r="D1038">
            <v>0.4778</v>
          </cell>
          <cell r="E1038">
            <v>-1.42384</v>
          </cell>
          <cell r="F1038">
            <v>-0.68030999999999997</v>
          </cell>
        </row>
        <row r="1039">
          <cell r="A1039" t="str">
            <v>Hispanic</v>
          </cell>
          <cell r="B1039">
            <v>20.1495</v>
          </cell>
          <cell r="C1039">
            <v>20.092359999999999</v>
          </cell>
          <cell r="D1039">
            <v>-5.7140000000000003E-2</v>
          </cell>
          <cell r="E1039">
            <v>1.6899999999999998E-2</v>
          </cell>
          <cell r="F1039">
            <v>-9.7000000000000005E-4</v>
          </cell>
        </row>
        <row r="1040">
          <cell r="A1040" t="str">
            <v>Asian</v>
          </cell>
          <cell r="B1040">
            <v>4.5429199999999996</v>
          </cell>
          <cell r="C1040">
            <v>4.7033500000000004</v>
          </cell>
          <cell r="D1040">
            <v>0.16042999999999999</v>
          </cell>
          <cell r="E1040">
            <v>-7.43E-3</v>
          </cell>
          <cell r="F1040">
            <v>-1.1900000000000001E-3</v>
          </cell>
        </row>
        <row r="1041">
          <cell r="A1041" t="str">
            <v>African American</v>
          </cell>
          <cell r="B1041">
            <v>22.23986</v>
          </cell>
          <cell r="C1041">
            <v>23.365120000000001</v>
          </cell>
          <cell r="D1041">
            <v>1.1252599999999999</v>
          </cell>
          <cell r="E1041">
            <v>-8.8179999999999994E-2</v>
          </cell>
          <cell r="F1041">
            <v>-9.9220000000000003E-2</v>
          </cell>
        </row>
        <row r="1042">
          <cell r="A1042" t="str">
            <v>Native Hawaiian or Pacific Islander</v>
          </cell>
          <cell r="B1042">
            <v>0.16175999999999999</v>
          </cell>
          <cell r="C1042">
            <v>0.19633999999999999</v>
          </cell>
          <cell r="D1042">
            <v>3.458E-2</v>
          </cell>
          <cell r="E1042">
            <v>-0.1169</v>
          </cell>
          <cell r="F1042">
            <v>-4.0400000000000002E-3</v>
          </cell>
        </row>
        <row r="1043">
          <cell r="A1043" t="str">
            <v>American Indian or Alaska Native</v>
          </cell>
          <cell r="B1043">
            <v>0.33006000000000002</v>
          </cell>
          <cell r="C1043">
            <v>0.35626999999999998</v>
          </cell>
          <cell r="D1043">
            <v>2.6210000000000001E-2</v>
          </cell>
          <cell r="E1043">
            <v>-0.35177999999999998</v>
          </cell>
          <cell r="F1043">
            <v>-9.2200000000000008E-3</v>
          </cell>
        </row>
        <row r="1044">
          <cell r="A1044" t="str">
            <v>Multiple Races</v>
          </cell>
          <cell r="B1044">
            <v>1.85575</v>
          </cell>
          <cell r="C1044">
            <v>1.7357</v>
          </cell>
          <cell r="D1044">
            <v>-0.12005</v>
          </cell>
          <cell r="E1044">
            <v>-0.25963999999999998</v>
          </cell>
          <cell r="F1044">
            <v>3.117E-2</v>
          </cell>
        </row>
        <row r="1045">
          <cell r="A1045" t="str">
            <v>Highschool Dropout</v>
          </cell>
          <cell r="B1045">
            <v>9.3626299999999993</v>
          </cell>
          <cell r="C1045">
            <v>9.3587299999999995</v>
          </cell>
          <cell r="D1045">
            <v>-3.8999999999999998E-3</v>
          </cell>
          <cell r="E1045">
            <v>-0.10075000000000001</v>
          </cell>
          <cell r="F1045">
            <v>3.8999999999999999E-4</v>
          </cell>
        </row>
        <row r="1046">
          <cell r="A1046" t="str">
            <v>AA or PS</v>
          </cell>
          <cell r="B1046">
            <v>12.319050000000001</v>
          </cell>
          <cell r="C1046">
            <v>12.1812</v>
          </cell>
          <cell r="D1046">
            <v>-0.13785</v>
          </cell>
          <cell r="E1046">
            <v>-0.11036</v>
          </cell>
          <cell r="F1046">
            <v>1.521E-2</v>
          </cell>
        </row>
        <row r="1047">
          <cell r="A1047" t="str">
            <v>BA or MA+</v>
          </cell>
          <cell r="B1047">
            <v>27.841200000000001</v>
          </cell>
          <cell r="C1047">
            <v>28.243089999999999</v>
          </cell>
          <cell r="D1047">
            <v>0.40189000000000002</v>
          </cell>
          <cell r="E1047">
            <v>-2.6159999999999999E-2</v>
          </cell>
          <cell r="F1047">
            <v>-1.051E-2</v>
          </cell>
        </row>
        <row r="1048">
          <cell r="A1048" t="str">
            <v>Disabled</v>
          </cell>
          <cell r="B1048">
            <v>3.3927499999999999</v>
          </cell>
          <cell r="C1048">
            <v>3.4094799999999998</v>
          </cell>
          <cell r="D1048">
            <v>1.6729999999999998E-2</v>
          </cell>
          <cell r="E1048">
            <v>-0.10753</v>
          </cell>
          <cell r="F1048">
            <v>-1.8E-3</v>
          </cell>
        </row>
        <row r="1049">
          <cell r="A1049" t="str">
            <v>Veterans</v>
          </cell>
          <cell r="B1049">
            <v>6.3880100000000004</v>
          </cell>
          <cell r="C1049">
            <v>6.0590700000000002</v>
          </cell>
          <cell r="D1049">
            <v>-0.32894000000000001</v>
          </cell>
          <cell r="E1049">
            <v>1.7170000000000001E-2</v>
          </cell>
          <cell r="F1049">
            <v>-5.6499999999999996E-3</v>
          </cell>
        </row>
        <row r="1050">
          <cell r="A1050" t="str">
            <v>Wage Before Participation</v>
          </cell>
          <cell r="B1050">
            <v>81.437129999999996</v>
          </cell>
          <cell r="C1050">
            <v>81.945869999999999</v>
          </cell>
          <cell r="D1050">
            <v>0.50873999999999997</v>
          </cell>
          <cell r="E1050">
            <v>5.3370000000000001E-2</v>
          </cell>
          <cell r="F1050">
            <v>2.7150000000000001E-2</v>
          </cell>
        </row>
        <row r="1051">
          <cell r="A1051" t="str">
            <v>Coenrolled in WP</v>
          </cell>
          <cell r="B1051">
            <v>99.435519999999997</v>
          </cell>
          <cell r="C1051">
            <v>99.453209999999999</v>
          </cell>
          <cell r="D1051">
            <v>1.7690000000000001E-2</v>
          </cell>
          <cell r="E1051">
            <v>-4.7399999999999998E-2</v>
          </cell>
          <cell r="F1051">
            <v>-8.4000000000000003E-4</v>
          </cell>
        </row>
        <row r="1052">
          <cell r="A1052" t="str">
            <v>Limited English</v>
          </cell>
          <cell r="B1052">
            <v>0.57943</v>
          </cell>
          <cell r="C1052">
            <v>0.52744000000000002</v>
          </cell>
          <cell r="D1052">
            <v>-5.1990000000000001E-2</v>
          </cell>
          <cell r="E1052">
            <v>-1.4420000000000001E-2</v>
          </cell>
          <cell r="F1052">
            <v>7.5000000000000002E-4</v>
          </cell>
        </row>
        <row r="1053">
          <cell r="A1053" t="str">
            <v>Single Parent</v>
          </cell>
          <cell r="B1053">
            <v>1.0995699999999999</v>
          </cell>
          <cell r="C1053">
            <v>1.3503099999999999</v>
          </cell>
          <cell r="D1053">
            <v>0.25074000000000002</v>
          </cell>
          <cell r="E1053">
            <v>1.1950000000000001E-2</v>
          </cell>
          <cell r="F1053">
            <v>3.0000000000000001E-3</v>
          </cell>
        </row>
        <row r="1054">
          <cell r="A1054" t="str">
            <v>UI Claimant</v>
          </cell>
          <cell r="B1054">
            <v>91.767539999999997</v>
          </cell>
          <cell r="C1054">
            <v>90.739750000000001</v>
          </cell>
          <cell r="D1054">
            <v>-1.02779</v>
          </cell>
          <cell r="E1054">
            <v>6.4070000000000002E-2</v>
          </cell>
          <cell r="F1054">
            <v>-6.5850000000000006E-2</v>
          </cell>
        </row>
        <row r="1055">
          <cell r="A1055" t="str">
            <v>Unemployment Rate</v>
          </cell>
          <cell r="B1055">
            <v>8.2750000000000004</v>
          </cell>
          <cell r="C1055">
            <v>8.5</v>
          </cell>
          <cell r="D1055">
            <v>0.22500000000000001</v>
          </cell>
          <cell r="E1055">
            <v>-0.95553999999999994</v>
          </cell>
          <cell r="F1055">
            <v>-0.215</v>
          </cell>
        </row>
        <row r="1057">
          <cell r="A1057" t="str">
            <v xml:space="preserve">North Carolina      </v>
          </cell>
        </row>
        <row r="1058">
          <cell r="A1058" t="str">
            <v>Measure</v>
          </cell>
          <cell r="B1058" t="str">
            <v>Entered_Employment_Rate</v>
          </cell>
          <cell r="C1058" t="str">
            <v>Year</v>
          </cell>
        </row>
        <row r="1059">
          <cell r="A1059" t="str">
            <v>State Fips Code</v>
          </cell>
          <cell r="B1059">
            <v>37</v>
          </cell>
          <cell r="C1059">
            <v>2011</v>
          </cell>
        </row>
        <row r="1060">
          <cell r="A1060" t="str">
            <v>Actual Outcome</v>
          </cell>
          <cell r="B1060">
            <v>77.2</v>
          </cell>
          <cell r="C1060">
            <v>2011</v>
          </cell>
        </row>
        <row r="1061">
          <cell r="A1061" t="str">
            <v>Total Adjustment</v>
          </cell>
          <cell r="B1061">
            <v>-0.2</v>
          </cell>
          <cell r="C1061">
            <v>2013</v>
          </cell>
        </row>
        <row r="1062">
          <cell r="A1062" t="str">
            <v>Target</v>
          </cell>
          <cell r="B1062">
            <v>77</v>
          </cell>
          <cell r="C1062">
            <v>2013</v>
          </cell>
        </row>
        <row r="1064">
          <cell r="A1064" t="str">
            <v>Variables</v>
          </cell>
          <cell r="B1064" t="str">
            <v>Base_Year</v>
          </cell>
          <cell r="C1064" t="str">
            <v>Current_Values</v>
          </cell>
          <cell r="D1064" t="str">
            <v>Difference</v>
          </cell>
          <cell r="E1064" t="str">
            <v>Weights</v>
          </cell>
          <cell r="F1064" t="str">
            <v>Effect_Per_Factor</v>
          </cell>
        </row>
        <row r="1065">
          <cell r="A1065" t="str">
            <v>Female</v>
          </cell>
          <cell r="B1065">
            <v>50.781779999999998</v>
          </cell>
          <cell r="C1065">
            <v>52.218809999999998</v>
          </cell>
          <cell r="D1065">
            <v>1.43703</v>
          </cell>
          <cell r="E1065">
            <v>2.6089999999999999E-2</v>
          </cell>
          <cell r="F1065">
            <v>3.7490000000000002E-2</v>
          </cell>
        </row>
        <row r="1066">
          <cell r="A1066" t="str">
            <v>Age 26-35</v>
          </cell>
          <cell r="B1066">
            <v>21.125080000000001</v>
          </cell>
          <cell r="C1066">
            <v>20.792629999999999</v>
          </cell>
          <cell r="D1066">
            <v>-0.33245000000000002</v>
          </cell>
          <cell r="E1066">
            <v>7.8219999999999998E-2</v>
          </cell>
          <cell r="F1066">
            <v>-2.5999999999999999E-2</v>
          </cell>
        </row>
        <row r="1067">
          <cell r="A1067" t="str">
            <v>Age 36-45</v>
          </cell>
          <cell r="B1067">
            <v>31.730119999999999</v>
          </cell>
          <cell r="C1067">
            <v>30.533069999999999</v>
          </cell>
          <cell r="D1067">
            <v>-1.1970400000000001</v>
          </cell>
          <cell r="E1067">
            <v>0.13371</v>
          </cell>
          <cell r="F1067">
            <v>-0.16006000000000001</v>
          </cell>
        </row>
        <row r="1068">
          <cell r="A1068" t="str">
            <v>Age 46-55</v>
          </cell>
          <cell r="B1068">
            <v>30.52345</v>
          </cell>
          <cell r="C1068">
            <v>30.97963</v>
          </cell>
          <cell r="D1068">
            <v>0.45617000000000002</v>
          </cell>
          <cell r="E1068">
            <v>9.2420000000000002E-2</v>
          </cell>
          <cell r="F1068">
            <v>4.2160000000000003E-2</v>
          </cell>
        </row>
        <row r="1069">
          <cell r="A1069" t="str">
            <v>Age 56-65</v>
          </cell>
          <cell r="B1069">
            <v>9.7552699999999994</v>
          </cell>
          <cell r="C1069">
            <v>10.773099999999999</v>
          </cell>
          <cell r="D1069">
            <v>1.01783</v>
          </cell>
          <cell r="E1069">
            <v>-0.13569999999999999</v>
          </cell>
          <cell r="F1069">
            <v>-0.13811000000000001</v>
          </cell>
        </row>
        <row r="1070">
          <cell r="A1070" t="str">
            <v>Age 66+</v>
          </cell>
          <cell r="B1070">
            <v>0.23793</v>
          </cell>
          <cell r="C1070">
            <v>0.44655</v>
          </cell>
          <cell r="D1070">
            <v>0.20862</v>
          </cell>
          <cell r="E1070">
            <v>-1.42384</v>
          </cell>
          <cell r="F1070">
            <v>-0.29704000000000003</v>
          </cell>
        </row>
        <row r="1071">
          <cell r="A1071" t="str">
            <v>Hispanic</v>
          </cell>
          <cell r="B1071">
            <v>2.9106399999999999</v>
          </cell>
          <cell r="C1071">
            <v>2.29114</v>
          </cell>
          <cell r="D1071">
            <v>-0.61950000000000005</v>
          </cell>
          <cell r="E1071">
            <v>1.6899999999999998E-2</v>
          </cell>
          <cell r="F1071">
            <v>-1.047E-2</v>
          </cell>
        </row>
        <row r="1072">
          <cell r="A1072" t="str">
            <v>Asian</v>
          </cell>
          <cell r="B1072">
            <v>0.74894000000000005</v>
          </cell>
          <cell r="C1072">
            <v>0.83821999999999997</v>
          </cell>
          <cell r="D1072">
            <v>8.9289999999999994E-2</v>
          </cell>
          <cell r="E1072">
            <v>-7.43E-3</v>
          </cell>
          <cell r="F1072">
            <v>-6.6E-4</v>
          </cell>
        </row>
        <row r="1073">
          <cell r="A1073" t="str">
            <v>African American</v>
          </cell>
          <cell r="B1073">
            <v>32.76596</v>
          </cell>
          <cell r="C1073">
            <v>32.802460000000004</v>
          </cell>
          <cell r="D1073">
            <v>3.6499999999999998E-2</v>
          </cell>
          <cell r="E1073">
            <v>-8.8179999999999994E-2</v>
          </cell>
          <cell r="F1073">
            <v>-3.2200000000000002E-3</v>
          </cell>
        </row>
        <row r="1074">
          <cell r="A1074" t="str">
            <v>Native Hawaiian or Pacific Islander</v>
          </cell>
          <cell r="B1074">
            <v>8.5110000000000005E-2</v>
          </cell>
          <cell r="C1074">
            <v>0.11176</v>
          </cell>
          <cell r="D1074">
            <v>2.666E-2</v>
          </cell>
          <cell r="E1074">
            <v>-0.1169</v>
          </cell>
          <cell r="F1074">
            <v>-3.1199999999999999E-3</v>
          </cell>
        </row>
        <row r="1075">
          <cell r="A1075" t="str">
            <v>American Indian or Alaska Native</v>
          </cell>
          <cell r="B1075">
            <v>1.1063799999999999</v>
          </cell>
          <cell r="C1075">
            <v>0.86616000000000004</v>
          </cell>
          <cell r="D1075">
            <v>-0.24021999999999999</v>
          </cell>
          <cell r="E1075">
            <v>-0.35177999999999998</v>
          </cell>
          <cell r="F1075">
            <v>8.4500000000000006E-2</v>
          </cell>
        </row>
        <row r="1076">
          <cell r="A1076" t="str">
            <v>Multiple Races</v>
          </cell>
          <cell r="B1076">
            <v>0.45956999999999998</v>
          </cell>
          <cell r="C1076">
            <v>0.41910999999999998</v>
          </cell>
          <cell r="D1076">
            <v>-4.0460000000000003E-2</v>
          </cell>
          <cell r="E1076">
            <v>-0.25963999999999998</v>
          </cell>
          <cell r="F1076">
            <v>1.051E-2</v>
          </cell>
        </row>
        <row r="1077">
          <cell r="A1077" t="str">
            <v>Highschool Dropout</v>
          </cell>
          <cell r="B1077">
            <v>4.6736899999999997</v>
          </cell>
          <cell r="C1077">
            <v>2.9863200000000001</v>
          </cell>
          <cell r="D1077">
            <v>-1.68737</v>
          </cell>
          <cell r="E1077">
            <v>-0.10075000000000001</v>
          </cell>
          <cell r="F1077">
            <v>0.17</v>
          </cell>
        </row>
        <row r="1078">
          <cell r="A1078" t="str">
            <v>AA or PS</v>
          </cell>
          <cell r="B1078">
            <v>8.1577199999999994</v>
          </cell>
          <cell r="C1078">
            <v>9.7683499999999999</v>
          </cell>
          <cell r="D1078">
            <v>1.61063</v>
          </cell>
          <cell r="E1078">
            <v>-0.11036</v>
          </cell>
          <cell r="F1078">
            <v>-0.17774999999999999</v>
          </cell>
        </row>
        <row r="1079">
          <cell r="A1079" t="str">
            <v>BA or MA+</v>
          </cell>
          <cell r="B1079">
            <v>10.350099999999999</v>
          </cell>
          <cell r="C1079">
            <v>13.45241</v>
          </cell>
          <cell r="D1079">
            <v>3.1023100000000001</v>
          </cell>
          <cell r="E1079">
            <v>-2.6159999999999999E-2</v>
          </cell>
          <cell r="F1079">
            <v>-8.115E-2</v>
          </cell>
        </row>
        <row r="1080">
          <cell r="A1080" t="str">
            <v>Disabled</v>
          </cell>
          <cell r="B1080">
            <v>0.99451000000000001</v>
          </cell>
          <cell r="C1080">
            <v>1.5725899999999999</v>
          </cell>
          <cell r="D1080">
            <v>0.57808000000000004</v>
          </cell>
          <cell r="E1080">
            <v>-0.10753</v>
          </cell>
          <cell r="F1080">
            <v>-6.216E-2</v>
          </cell>
        </row>
        <row r="1081">
          <cell r="A1081" t="str">
            <v>Veterans</v>
          </cell>
          <cell r="B1081">
            <v>9.5683199999999999</v>
          </cell>
          <cell r="C1081">
            <v>9.1543399999999995</v>
          </cell>
          <cell r="D1081">
            <v>-0.41398000000000001</v>
          </cell>
          <cell r="E1081">
            <v>1.7170000000000001E-2</v>
          </cell>
          <cell r="F1081">
            <v>-7.11E-3</v>
          </cell>
        </row>
        <row r="1082">
          <cell r="A1082" t="str">
            <v>Wage Before Participation</v>
          </cell>
          <cell r="B1082">
            <v>50.66281</v>
          </cell>
          <cell r="C1082">
            <v>47.453949999999999</v>
          </cell>
          <cell r="D1082">
            <v>-3.20886</v>
          </cell>
          <cell r="E1082">
            <v>5.3370000000000001E-2</v>
          </cell>
          <cell r="F1082">
            <v>-0.17127000000000001</v>
          </cell>
        </row>
        <row r="1083">
          <cell r="A1083" t="str">
            <v>Coenrolled in WP</v>
          </cell>
          <cell r="B1083">
            <v>21.023109999999999</v>
          </cell>
          <cell r="C1083">
            <v>24.002230000000001</v>
          </cell>
          <cell r="D1083">
            <v>2.97912</v>
          </cell>
          <cell r="E1083">
            <v>-4.7399999999999998E-2</v>
          </cell>
          <cell r="F1083">
            <v>-0.14119999999999999</v>
          </cell>
        </row>
        <row r="1084">
          <cell r="A1084" t="str">
            <v>Limited English</v>
          </cell>
          <cell r="B1084">
            <v>1.2576499999999999</v>
          </cell>
          <cell r="C1084">
            <v>0.66983000000000004</v>
          </cell>
          <cell r="D1084">
            <v>-0.58782000000000001</v>
          </cell>
          <cell r="E1084">
            <v>-1.4420000000000001E-2</v>
          </cell>
          <cell r="F1084">
            <v>8.4700000000000001E-3</v>
          </cell>
        </row>
        <row r="1085">
          <cell r="A1085" t="str">
            <v>Single Parent</v>
          </cell>
          <cell r="B1085">
            <v>17.165189999999999</v>
          </cell>
          <cell r="C1085">
            <v>17.499300000000002</v>
          </cell>
          <cell r="D1085">
            <v>0.33411000000000002</v>
          </cell>
          <cell r="E1085">
            <v>1.1950000000000001E-2</v>
          </cell>
          <cell r="F1085">
            <v>3.9899999999999996E-3</v>
          </cell>
        </row>
        <row r="1086">
          <cell r="A1086" t="str">
            <v>UI Claimant</v>
          </cell>
          <cell r="B1086">
            <v>86.607749999999996</v>
          </cell>
          <cell r="C1086">
            <v>84.984650000000002</v>
          </cell>
          <cell r="D1086">
            <v>-1.6231</v>
          </cell>
          <cell r="E1086">
            <v>6.4070000000000002E-2</v>
          </cell>
          <cell r="F1086">
            <v>-0.10399</v>
          </cell>
        </row>
        <row r="1087">
          <cell r="A1087" t="str">
            <v>Unemployment Rate</v>
          </cell>
          <cell r="B1087">
            <v>10.375</v>
          </cell>
          <cell r="C1087">
            <v>9.4832999999999998</v>
          </cell>
          <cell r="D1087">
            <v>-0.89170000000000005</v>
          </cell>
          <cell r="E1087">
            <v>-0.95553999999999994</v>
          </cell>
          <cell r="F1087">
            <v>0.85204999999999997</v>
          </cell>
        </row>
        <row r="1089">
          <cell r="A1089" t="str">
            <v xml:space="preserve">North Dakota        </v>
          </cell>
        </row>
        <row r="1090">
          <cell r="A1090" t="str">
            <v>Measure</v>
          </cell>
          <cell r="B1090" t="str">
            <v>Entered_Employment_Rate</v>
          </cell>
          <cell r="C1090" t="str">
            <v>Year</v>
          </cell>
        </row>
        <row r="1091">
          <cell r="A1091" t="str">
            <v>State Fips Code</v>
          </cell>
          <cell r="B1091">
            <v>38</v>
          </cell>
          <cell r="C1091">
            <v>2011</v>
          </cell>
        </row>
        <row r="1092">
          <cell r="A1092" t="str">
            <v>Actual Outcome</v>
          </cell>
          <cell r="B1092">
            <v>82.3</v>
          </cell>
          <cell r="C1092">
            <v>2011</v>
          </cell>
        </row>
        <row r="1093">
          <cell r="A1093" t="str">
            <v>Total Adjustment</v>
          </cell>
          <cell r="B1093">
            <v>-0.5</v>
          </cell>
          <cell r="C1093">
            <v>2013</v>
          </cell>
        </row>
        <row r="1094">
          <cell r="A1094" t="str">
            <v>Target</v>
          </cell>
          <cell r="B1094">
            <v>81.8</v>
          </cell>
          <cell r="C1094">
            <v>2013</v>
          </cell>
        </row>
        <row r="1096">
          <cell r="A1096" t="str">
            <v>Variables</v>
          </cell>
          <cell r="B1096" t="str">
            <v>Base_Year</v>
          </cell>
          <cell r="C1096" t="str">
            <v>Current_Values</v>
          </cell>
          <cell r="D1096" t="str">
            <v>Difference</v>
          </cell>
          <cell r="E1096" t="str">
            <v>Weights</v>
          </cell>
          <cell r="F1096" t="str">
            <v>Effect_Per_Factor</v>
          </cell>
        </row>
        <row r="1097">
          <cell r="A1097" t="str">
            <v>Female</v>
          </cell>
          <cell r="B1097">
            <v>34.020620000000001</v>
          </cell>
          <cell r="C1097">
            <v>32.352939999999997</v>
          </cell>
          <cell r="D1097">
            <v>-1.6676800000000001</v>
          </cell>
          <cell r="E1097">
            <v>2.6089999999999999E-2</v>
          </cell>
          <cell r="F1097">
            <v>-4.351E-2</v>
          </cell>
        </row>
        <row r="1098">
          <cell r="A1098" t="str">
            <v>Age 26-35</v>
          </cell>
          <cell r="B1098">
            <v>26.804120000000001</v>
          </cell>
          <cell r="C1098">
            <v>23.529409999999999</v>
          </cell>
          <cell r="D1098">
            <v>-3.2747099999999998</v>
          </cell>
          <cell r="E1098">
            <v>7.8219999999999998E-2</v>
          </cell>
          <cell r="F1098">
            <v>-0.25613000000000002</v>
          </cell>
        </row>
        <row r="1099">
          <cell r="A1099" t="str">
            <v>Age 36-45</v>
          </cell>
          <cell r="B1099">
            <v>28.86598</v>
          </cell>
          <cell r="C1099">
            <v>35.294119999999999</v>
          </cell>
          <cell r="D1099">
            <v>6.42814</v>
          </cell>
          <cell r="E1099">
            <v>0.13371</v>
          </cell>
          <cell r="F1099">
            <v>0.85950000000000004</v>
          </cell>
        </row>
        <row r="1100">
          <cell r="A1100" t="str">
            <v>Age 46-55</v>
          </cell>
          <cell r="B1100">
            <v>27.835049999999999</v>
          </cell>
          <cell r="C1100">
            <v>23.529409999999999</v>
          </cell>
          <cell r="D1100">
            <v>-4.3056400000000004</v>
          </cell>
          <cell r="E1100">
            <v>9.2420000000000002E-2</v>
          </cell>
          <cell r="F1100">
            <v>-0.39792</v>
          </cell>
        </row>
        <row r="1101">
          <cell r="A1101" t="str">
            <v>Age 56-65</v>
          </cell>
          <cell r="B1101">
            <v>9.7938100000000006</v>
          </cell>
          <cell r="C1101">
            <v>11.764709999999999</v>
          </cell>
          <cell r="D1101">
            <v>1.97089</v>
          </cell>
          <cell r="E1101">
            <v>-0.13569999999999999</v>
          </cell>
          <cell r="F1101">
            <v>-0.26744000000000001</v>
          </cell>
        </row>
        <row r="1102">
          <cell r="A1102" t="str">
            <v>Age 66+</v>
          </cell>
          <cell r="B1102">
            <v>0</v>
          </cell>
          <cell r="C1102">
            <v>0</v>
          </cell>
          <cell r="D1102">
            <v>0</v>
          </cell>
          <cell r="E1102">
            <v>-1.42384</v>
          </cell>
          <cell r="F1102">
            <v>0</v>
          </cell>
        </row>
        <row r="1103">
          <cell r="A1103" t="str">
            <v>Hispanic</v>
          </cell>
          <cell r="B1103">
            <v>1.5789500000000001</v>
          </cell>
          <cell r="C1103">
            <v>0</v>
          </cell>
          <cell r="D1103">
            <v>-1.5789500000000001</v>
          </cell>
          <cell r="E1103">
            <v>1.6899999999999998E-2</v>
          </cell>
          <cell r="F1103">
            <v>-2.6689999999999998E-2</v>
          </cell>
        </row>
        <row r="1104">
          <cell r="A1104" t="str">
            <v>Asian</v>
          </cell>
          <cell r="B1104">
            <v>0.52632000000000001</v>
          </cell>
          <cell r="C1104">
            <v>0</v>
          </cell>
          <cell r="D1104">
            <v>-0.52632000000000001</v>
          </cell>
          <cell r="E1104">
            <v>-7.43E-3</v>
          </cell>
          <cell r="F1104">
            <v>3.9100000000000003E-3</v>
          </cell>
        </row>
        <row r="1105">
          <cell r="A1105" t="str">
            <v>African American</v>
          </cell>
          <cell r="B1105">
            <v>2.1052599999999999</v>
          </cell>
          <cell r="C1105">
            <v>1.5384599999999999</v>
          </cell>
          <cell r="D1105">
            <v>-0.56679999999999997</v>
          </cell>
          <cell r="E1105">
            <v>-8.8179999999999994E-2</v>
          </cell>
          <cell r="F1105">
            <v>4.9979999999999997E-2</v>
          </cell>
        </row>
        <row r="1106">
          <cell r="A1106" t="str">
            <v>Native Hawaiian or Pacific Islander</v>
          </cell>
          <cell r="B1106">
            <v>0</v>
          </cell>
          <cell r="C1106">
            <v>0</v>
          </cell>
          <cell r="D1106">
            <v>0</v>
          </cell>
          <cell r="E1106">
            <v>-0.1169</v>
          </cell>
          <cell r="F1106">
            <v>0</v>
          </cell>
        </row>
        <row r="1107">
          <cell r="A1107" t="str">
            <v>American Indian or Alaska Native</v>
          </cell>
          <cell r="B1107">
            <v>2.1052599999999999</v>
          </cell>
          <cell r="C1107">
            <v>1.5384599999999999</v>
          </cell>
          <cell r="D1107">
            <v>-0.56679999999999997</v>
          </cell>
          <cell r="E1107">
            <v>-0.35177999999999998</v>
          </cell>
          <cell r="F1107">
            <v>0.19939000000000001</v>
          </cell>
        </row>
        <row r="1108">
          <cell r="A1108" t="str">
            <v>Multiple Races</v>
          </cell>
          <cell r="B1108">
            <v>1.5789500000000001</v>
          </cell>
          <cell r="C1108">
            <v>1.5384599999999999</v>
          </cell>
          <cell r="D1108">
            <v>-4.0489999999999998E-2</v>
          </cell>
          <cell r="E1108">
            <v>-0.25963999999999998</v>
          </cell>
          <cell r="F1108">
            <v>1.051E-2</v>
          </cell>
        </row>
        <row r="1109">
          <cell r="A1109" t="str">
            <v>Highschool Dropout</v>
          </cell>
          <cell r="B1109">
            <v>2.6041699999999999</v>
          </cell>
          <cell r="C1109">
            <v>1.49254</v>
          </cell>
          <cell r="D1109">
            <v>-1.1116299999999999</v>
          </cell>
          <cell r="E1109">
            <v>-0.10075000000000001</v>
          </cell>
          <cell r="F1109">
            <v>0.11199000000000001</v>
          </cell>
        </row>
        <row r="1110">
          <cell r="A1110" t="str">
            <v>AA or PS</v>
          </cell>
          <cell r="B1110">
            <v>7.8125</v>
          </cell>
          <cell r="C1110">
            <v>23.880600000000001</v>
          </cell>
          <cell r="D1110">
            <v>16.068100000000001</v>
          </cell>
          <cell r="E1110">
            <v>-0.11036</v>
          </cell>
          <cell r="F1110">
            <v>-1.77332</v>
          </cell>
        </row>
        <row r="1111">
          <cell r="A1111" t="str">
            <v>BA or MA+</v>
          </cell>
          <cell r="B1111">
            <v>9.8958300000000001</v>
          </cell>
          <cell r="C1111">
            <v>8.9552200000000006</v>
          </cell>
          <cell r="D1111">
            <v>-0.94060999999999995</v>
          </cell>
          <cell r="E1111">
            <v>-2.6159999999999999E-2</v>
          </cell>
          <cell r="F1111">
            <v>2.461E-2</v>
          </cell>
        </row>
        <row r="1112">
          <cell r="A1112" t="str">
            <v>Disabled</v>
          </cell>
          <cell r="B1112">
            <v>6.7010300000000003</v>
          </cell>
          <cell r="C1112">
            <v>8.8235299999999999</v>
          </cell>
          <cell r="D1112">
            <v>2.1225000000000001</v>
          </cell>
          <cell r="E1112">
            <v>-0.10753</v>
          </cell>
          <cell r="F1112">
            <v>-0.22822999999999999</v>
          </cell>
        </row>
        <row r="1113">
          <cell r="A1113" t="str">
            <v>Veterans</v>
          </cell>
          <cell r="B1113">
            <v>8.7628900000000005</v>
          </cell>
          <cell r="C1113">
            <v>16.176469999999998</v>
          </cell>
          <cell r="D1113">
            <v>7.4135799999999996</v>
          </cell>
          <cell r="E1113">
            <v>1.7170000000000001E-2</v>
          </cell>
          <cell r="F1113">
            <v>0.12726000000000001</v>
          </cell>
        </row>
        <row r="1114">
          <cell r="A1114" t="str">
            <v>Wage Before Participation</v>
          </cell>
          <cell r="B1114">
            <v>72.164950000000005</v>
          </cell>
          <cell r="C1114">
            <v>79.411760000000001</v>
          </cell>
          <cell r="D1114">
            <v>7.2468199999999996</v>
          </cell>
          <cell r="E1114">
            <v>5.3370000000000001E-2</v>
          </cell>
          <cell r="F1114">
            <v>0.38678000000000001</v>
          </cell>
        </row>
        <row r="1115">
          <cell r="A1115" t="str">
            <v>Coenrolled in WP</v>
          </cell>
          <cell r="B1115">
            <v>100</v>
          </cell>
          <cell r="C1115">
            <v>98.529409999999999</v>
          </cell>
          <cell r="D1115">
            <v>-1.4705900000000001</v>
          </cell>
          <cell r="E1115">
            <v>-4.7399999999999998E-2</v>
          </cell>
          <cell r="F1115">
            <v>6.9699999999999998E-2</v>
          </cell>
        </row>
        <row r="1116">
          <cell r="A1116" t="str">
            <v>Limited English</v>
          </cell>
          <cell r="B1116">
            <v>1.5625</v>
          </cell>
          <cell r="C1116">
            <v>0</v>
          </cell>
          <cell r="D1116">
            <v>-1.5625</v>
          </cell>
          <cell r="E1116">
            <v>-1.4420000000000001E-2</v>
          </cell>
          <cell r="F1116">
            <v>2.2519999999999998E-2</v>
          </cell>
        </row>
        <row r="1117">
          <cell r="A1117" t="str">
            <v>Single Parent</v>
          </cell>
          <cell r="B1117">
            <v>13.54167</v>
          </cell>
          <cell r="C1117">
            <v>4.4776100000000003</v>
          </cell>
          <cell r="D1117">
            <v>-9.0640499999999999</v>
          </cell>
          <cell r="E1117">
            <v>1.1950000000000001E-2</v>
          </cell>
          <cell r="F1117">
            <v>-0.10835</v>
          </cell>
        </row>
        <row r="1118">
          <cell r="A1118" t="str">
            <v>UI Claimant</v>
          </cell>
          <cell r="B1118">
            <v>82.8125</v>
          </cell>
          <cell r="C1118">
            <v>88.059700000000007</v>
          </cell>
          <cell r="D1118">
            <v>5.2472000000000003</v>
          </cell>
          <cell r="E1118">
            <v>6.4070000000000002E-2</v>
          </cell>
          <cell r="F1118">
            <v>0.33618999999999999</v>
          </cell>
        </row>
        <row r="1119">
          <cell r="A1119" t="str">
            <v>Unemployment Rate</v>
          </cell>
          <cell r="B1119">
            <v>3.6</v>
          </cell>
          <cell r="C1119">
            <v>3.1583000000000001</v>
          </cell>
          <cell r="D1119">
            <v>-0.44169999999999998</v>
          </cell>
          <cell r="E1119">
            <v>-0.95553999999999994</v>
          </cell>
          <cell r="F1119">
            <v>0.42205999999999999</v>
          </cell>
        </row>
        <row r="1121">
          <cell r="A1121" t="str">
            <v xml:space="preserve">Ohio                </v>
          </cell>
        </row>
        <row r="1122">
          <cell r="A1122" t="str">
            <v>Measure</v>
          </cell>
          <cell r="B1122" t="str">
            <v>Entered_Employment_Rate</v>
          </cell>
          <cell r="C1122" t="str">
            <v>Year</v>
          </cell>
        </row>
        <row r="1123">
          <cell r="A1123" t="str">
            <v>State Fips Code</v>
          </cell>
          <cell r="B1123">
            <v>39</v>
          </cell>
          <cell r="C1123">
            <v>2011</v>
          </cell>
        </row>
        <row r="1124">
          <cell r="A1124" t="str">
            <v>Actual Outcome</v>
          </cell>
          <cell r="B1124">
            <v>80.2</v>
          </cell>
          <cell r="C1124">
            <v>2011</v>
          </cell>
        </row>
        <row r="1125">
          <cell r="A1125" t="str">
            <v>Total Adjustment</v>
          </cell>
          <cell r="B1125">
            <v>0.4</v>
          </cell>
          <cell r="C1125">
            <v>2013</v>
          </cell>
        </row>
        <row r="1126">
          <cell r="A1126" t="str">
            <v>Target</v>
          </cell>
          <cell r="B1126">
            <v>80.599999999999994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39.664180000000002</v>
          </cell>
          <cell r="C1129">
            <v>42.185250000000003</v>
          </cell>
          <cell r="D1129">
            <v>2.5210699999999999</v>
          </cell>
          <cell r="E1129">
            <v>2.6089999999999999E-2</v>
          </cell>
          <cell r="F1129">
            <v>6.5769999999999995E-2</v>
          </cell>
        </row>
        <row r="1130">
          <cell r="A1130" t="str">
            <v>Age 26-35</v>
          </cell>
          <cell r="B1130">
            <v>19.3812</v>
          </cell>
          <cell r="C1130">
            <v>18.850809999999999</v>
          </cell>
          <cell r="D1130">
            <v>-0.53039000000000003</v>
          </cell>
          <cell r="E1130">
            <v>7.8219999999999998E-2</v>
          </cell>
          <cell r="F1130">
            <v>-4.1480000000000003E-2</v>
          </cell>
        </row>
        <row r="1131">
          <cell r="A1131" t="str">
            <v>Age 36-45</v>
          </cell>
          <cell r="B1131">
            <v>29.883430000000001</v>
          </cell>
          <cell r="C1131">
            <v>27.701609999999999</v>
          </cell>
          <cell r="D1131">
            <v>-2.1818200000000001</v>
          </cell>
          <cell r="E1131">
            <v>0.13371</v>
          </cell>
          <cell r="F1131">
            <v>-0.29172999999999999</v>
          </cell>
        </row>
        <row r="1132">
          <cell r="A1132" t="str">
            <v>Age 46-55</v>
          </cell>
          <cell r="B1132">
            <v>32.835819999999998</v>
          </cell>
          <cell r="C1132">
            <v>33.064520000000002</v>
          </cell>
          <cell r="D1132">
            <v>0.22869999999999999</v>
          </cell>
          <cell r="E1132">
            <v>9.2420000000000002E-2</v>
          </cell>
          <cell r="F1132">
            <v>2.1139999999999999E-2</v>
          </cell>
        </row>
        <row r="1133">
          <cell r="A1133" t="str">
            <v>Age 56-65</v>
          </cell>
          <cell r="B1133">
            <v>12.20176</v>
          </cell>
          <cell r="C1133">
            <v>14.81855</v>
          </cell>
          <cell r="D1133">
            <v>2.6167799999999999</v>
          </cell>
          <cell r="E1133">
            <v>-0.13569999999999999</v>
          </cell>
          <cell r="F1133">
            <v>-0.35508000000000001</v>
          </cell>
        </row>
        <row r="1134">
          <cell r="A1134" t="str">
            <v>Age 66+</v>
          </cell>
          <cell r="B1134">
            <v>0.30503999999999998</v>
          </cell>
          <cell r="C1134">
            <v>0.3629</v>
          </cell>
          <cell r="D1134">
            <v>5.7860000000000002E-2</v>
          </cell>
          <cell r="E1134">
            <v>-1.42384</v>
          </cell>
          <cell r="F1134">
            <v>-8.2379999999999995E-2</v>
          </cell>
        </row>
        <row r="1135">
          <cell r="A1135" t="str">
            <v>Hispanic</v>
          </cell>
          <cell r="B1135">
            <v>2.1635399999999998</v>
          </cell>
          <cell r="C1135">
            <v>2.1210900000000001</v>
          </cell>
          <cell r="D1135">
            <v>-4.2450000000000002E-2</v>
          </cell>
          <cell r="E1135">
            <v>1.6899999999999998E-2</v>
          </cell>
          <cell r="F1135">
            <v>-7.2000000000000005E-4</v>
          </cell>
        </row>
        <row r="1136">
          <cell r="A1136" t="str">
            <v>Asian</v>
          </cell>
          <cell r="B1136">
            <v>0.57694000000000001</v>
          </cell>
          <cell r="C1136">
            <v>0.47364000000000001</v>
          </cell>
          <cell r="D1136">
            <v>-0.1033</v>
          </cell>
          <cell r="E1136">
            <v>-7.43E-3</v>
          </cell>
          <cell r="F1136">
            <v>7.6999999999999996E-4</v>
          </cell>
        </row>
        <row r="1137">
          <cell r="A1137" t="str">
            <v>African American</v>
          </cell>
          <cell r="B1137">
            <v>14.91179</v>
          </cell>
          <cell r="C1137">
            <v>18.595549999999999</v>
          </cell>
          <cell r="D1137">
            <v>3.6837599999999999</v>
          </cell>
          <cell r="E1137">
            <v>-8.8179999999999994E-2</v>
          </cell>
          <cell r="F1137">
            <v>-0.32482</v>
          </cell>
        </row>
        <row r="1138">
          <cell r="A1138" t="str">
            <v>Native Hawaiian or Pacific Islander</v>
          </cell>
          <cell r="B1138">
            <v>0.17752000000000001</v>
          </cell>
          <cell r="C1138">
            <v>6.1780000000000002E-2</v>
          </cell>
          <cell r="D1138">
            <v>-0.11574</v>
          </cell>
          <cell r="E1138">
            <v>-0.1169</v>
          </cell>
          <cell r="F1138">
            <v>1.353E-2</v>
          </cell>
        </row>
        <row r="1139">
          <cell r="A1139" t="str">
            <v>American Indian or Alaska Native</v>
          </cell>
          <cell r="B1139">
            <v>0.41052</v>
          </cell>
          <cell r="C1139">
            <v>0.20593</v>
          </cell>
          <cell r="D1139">
            <v>-0.20458999999999999</v>
          </cell>
          <cell r="E1139">
            <v>-0.35177999999999998</v>
          </cell>
          <cell r="F1139">
            <v>7.1970000000000006E-2</v>
          </cell>
        </row>
        <row r="1140">
          <cell r="A1140" t="str">
            <v>Multiple Races</v>
          </cell>
          <cell r="B1140">
            <v>0.66571000000000002</v>
          </cell>
          <cell r="C1140">
            <v>0.86490999999999996</v>
          </cell>
          <cell r="D1140">
            <v>0.19919999999999999</v>
          </cell>
          <cell r="E1140">
            <v>-0.25963999999999998</v>
          </cell>
          <cell r="F1140">
            <v>-5.1720000000000002E-2</v>
          </cell>
        </row>
        <row r="1141">
          <cell r="A1141" t="str">
            <v>Highschool Dropout</v>
          </cell>
          <cell r="B1141">
            <v>2.7941699999999998</v>
          </cell>
          <cell r="C1141">
            <v>3.0219800000000001</v>
          </cell>
          <cell r="D1141">
            <v>0.22781000000000001</v>
          </cell>
          <cell r="E1141">
            <v>-0.10075000000000001</v>
          </cell>
          <cell r="F1141">
            <v>-2.2950000000000002E-2</v>
          </cell>
        </row>
        <row r="1142">
          <cell r="A1142" t="str">
            <v>AA or PS</v>
          </cell>
          <cell r="B1142">
            <v>11.16464</v>
          </cell>
          <cell r="C1142">
            <v>11.97344</v>
          </cell>
          <cell r="D1142">
            <v>0.80879999999999996</v>
          </cell>
          <cell r="E1142">
            <v>-0.11036</v>
          </cell>
          <cell r="F1142">
            <v>-8.9260000000000006E-2</v>
          </cell>
        </row>
        <row r="1143">
          <cell r="A1143" t="str">
            <v>BA or MA+</v>
          </cell>
          <cell r="B1143">
            <v>12.790559999999999</v>
          </cell>
          <cell r="C1143">
            <v>14.28571</v>
          </cell>
          <cell r="D1143">
            <v>1.49516</v>
          </cell>
          <cell r="E1143">
            <v>-2.6159999999999999E-2</v>
          </cell>
          <cell r="F1143">
            <v>-3.9109999999999999E-2</v>
          </cell>
        </row>
        <row r="1144">
          <cell r="A1144" t="str">
            <v>Disabled</v>
          </cell>
          <cell r="B1144">
            <v>0.44667000000000001</v>
          </cell>
          <cell r="C1144">
            <v>0.68547999999999998</v>
          </cell>
          <cell r="D1144">
            <v>0.23880999999999999</v>
          </cell>
          <cell r="E1144">
            <v>-0.10753</v>
          </cell>
          <cell r="F1144">
            <v>-2.5680000000000001E-2</v>
          </cell>
        </row>
        <row r="1145">
          <cell r="A1145" t="str">
            <v>Veterans</v>
          </cell>
          <cell r="B1145">
            <v>9.9793000000000003</v>
          </cell>
          <cell r="C1145">
            <v>9.3951600000000006</v>
          </cell>
          <cell r="D1145">
            <v>-0.58413999999999999</v>
          </cell>
          <cell r="E1145">
            <v>1.7170000000000001E-2</v>
          </cell>
          <cell r="F1145">
            <v>-1.0030000000000001E-2</v>
          </cell>
        </row>
        <row r="1146">
          <cell r="A1146" t="str">
            <v>Wage Before Participation</v>
          </cell>
          <cell r="B1146">
            <v>55.417299999999997</v>
          </cell>
          <cell r="C1146">
            <v>49.728259999999999</v>
          </cell>
          <cell r="D1146">
            <v>-5.6890299999999998</v>
          </cell>
          <cell r="E1146">
            <v>5.3370000000000001E-2</v>
          </cell>
          <cell r="F1146">
            <v>-0.30364000000000002</v>
          </cell>
        </row>
        <row r="1147">
          <cell r="A1147" t="str">
            <v>Coenrolled in WP</v>
          </cell>
          <cell r="B1147">
            <v>97.592330000000004</v>
          </cell>
          <cell r="C1147">
            <v>97.157259999999994</v>
          </cell>
          <cell r="D1147">
            <v>-0.43507000000000001</v>
          </cell>
          <cell r="E1147">
            <v>-4.7399999999999998E-2</v>
          </cell>
          <cell r="F1147">
            <v>2.0619999999999999E-2</v>
          </cell>
        </row>
        <row r="1148">
          <cell r="A1148" t="str">
            <v>Limited English</v>
          </cell>
          <cell r="B1148">
            <v>9.6350000000000005E-2</v>
          </cell>
          <cell r="C1148">
            <v>9.1579999999999995E-2</v>
          </cell>
          <cell r="D1148">
            <v>-4.7800000000000004E-3</v>
          </cell>
          <cell r="E1148">
            <v>-1.4420000000000001E-2</v>
          </cell>
          <cell r="F1148">
            <v>6.9999999999999994E-5</v>
          </cell>
        </row>
        <row r="1149">
          <cell r="A1149" t="str">
            <v>Single Parent</v>
          </cell>
          <cell r="B1149">
            <v>4.5284800000000001</v>
          </cell>
          <cell r="C1149">
            <v>4.6016500000000002</v>
          </cell>
          <cell r="D1149">
            <v>7.3160000000000003E-2</v>
          </cell>
          <cell r="E1149">
            <v>1.1950000000000001E-2</v>
          </cell>
          <cell r="F1149">
            <v>8.7000000000000001E-4</v>
          </cell>
        </row>
        <row r="1150">
          <cell r="A1150" t="str">
            <v>UI Claimant</v>
          </cell>
          <cell r="B1150">
            <v>75.960499999999996</v>
          </cell>
          <cell r="C1150">
            <v>77.70147</v>
          </cell>
          <cell r="D1150">
            <v>1.7409699999999999</v>
          </cell>
          <cell r="E1150">
            <v>6.4070000000000002E-2</v>
          </cell>
          <cell r="F1150">
            <v>0.11154</v>
          </cell>
        </row>
        <row r="1151">
          <cell r="A1151" t="str">
            <v>Unemployment Rate</v>
          </cell>
          <cell r="B1151">
            <v>8.9916999999999998</v>
          </cell>
          <cell r="C1151">
            <v>7.1749999999999998</v>
          </cell>
          <cell r="D1151">
            <v>-1.8167</v>
          </cell>
          <cell r="E1151">
            <v>-0.95553999999999994</v>
          </cell>
          <cell r="F1151">
            <v>1.7359199999999999</v>
          </cell>
        </row>
        <row r="1153">
          <cell r="A1153" t="str">
            <v xml:space="preserve">Oklahoma            </v>
          </cell>
        </row>
        <row r="1154">
          <cell r="A1154" t="str">
            <v>Measure</v>
          </cell>
          <cell r="B1154" t="str">
            <v>Entered_Employment_Rate</v>
          </cell>
          <cell r="C1154" t="str">
            <v>Year</v>
          </cell>
        </row>
        <row r="1155">
          <cell r="A1155" t="str">
            <v>State Fips Code</v>
          </cell>
          <cell r="B1155">
            <v>40</v>
          </cell>
          <cell r="C1155">
            <v>2011</v>
          </cell>
        </row>
        <row r="1156">
          <cell r="A1156" t="str">
            <v>Actual Outcome</v>
          </cell>
          <cell r="B1156">
            <v>46</v>
          </cell>
          <cell r="C1156">
            <v>2011</v>
          </cell>
        </row>
        <row r="1157">
          <cell r="A1157" t="str">
            <v>Total Adjustment</v>
          </cell>
          <cell r="B1157">
            <v>1.9</v>
          </cell>
          <cell r="C1157">
            <v>2013</v>
          </cell>
        </row>
        <row r="1158">
          <cell r="A1158" t="str">
            <v>Target</v>
          </cell>
          <cell r="B1158">
            <v>47.9</v>
          </cell>
          <cell r="C1158">
            <v>2013</v>
          </cell>
        </row>
        <row r="1160">
          <cell r="A1160" t="str">
            <v>Variables</v>
          </cell>
          <cell r="B1160" t="str">
            <v>Base_Year</v>
          </cell>
          <cell r="C1160" t="str">
            <v>Current_Values</v>
          </cell>
          <cell r="D1160" t="str">
            <v>Difference</v>
          </cell>
          <cell r="E1160" t="str">
            <v>Weights</v>
          </cell>
          <cell r="F1160" t="str">
            <v>Effect_Per_Factor</v>
          </cell>
        </row>
        <row r="1161">
          <cell r="A1161" t="str">
            <v>Female</v>
          </cell>
          <cell r="B1161">
            <v>48.158369999999998</v>
          </cell>
          <cell r="C1161">
            <v>50.422060000000002</v>
          </cell>
          <cell r="D1161">
            <v>2.26369</v>
          </cell>
          <cell r="E1161">
            <v>2.6089999999999999E-2</v>
          </cell>
          <cell r="F1161">
            <v>5.9060000000000001E-2</v>
          </cell>
        </row>
        <row r="1162">
          <cell r="A1162" t="str">
            <v>Age 26-35</v>
          </cell>
          <cell r="B1162">
            <v>25.087420000000002</v>
          </cell>
          <cell r="C1162">
            <v>24.775279999999999</v>
          </cell>
          <cell r="D1162">
            <v>-0.31213999999999997</v>
          </cell>
          <cell r="E1162">
            <v>7.8219999999999998E-2</v>
          </cell>
          <cell r="F1162">
            <v>-2.4410000000000001E-2</v>
          </cell>
        </row>
        <row r="1163">
          <cell r="A1163" t="str">
            <v>Age 36-45</v>
          </cell>
          <cell r="B1163">
            <v>23.056319999999999</v>
          </cell>
          <cell r="C1163">
            <v>24.83146</v>
          </cell>
          <cell r="D1163">
            <v>1.7751399999999999</v>
          </cell>
          <cell r="E1163">
            <v>0.13371</v>
          </cell>
          <cell r="F1163">
            <v>0.23735000000000001</v>
          </cell>
        </row>
        <row r="1164">
          <cell r="A1164" t="str">
            <v>Age 46-55</v>
          </cell>
          <cell r="B1164">
            <v>23.13072</v>
          </cell>
          <cell r="C1164">
            <v>25.16854</v>
          </cell>
          <cell r="D1164">
            <v>2.03782</v>
          </cell>
          <cell r="E1164">
            <v>9.2420000000000002E-2</v>
          </cell>
          <cell r="F1164">
            <v>0.18833</v>
          </cell>
        </row>
        <row r="1165">
          <cell r="A1165" t="str">
            <v>Age 56-65</v>
          </cell>
          <cell r="B1165">
            <v>12.38003</v>
          </cell>
          <cell r="C1165">
            <v>13.033709999999999</v>
          </cell>
          <cell r="D1165">
            <v>0.65368000000000004</v>
          </cell>
          <cell r="E1165">
            <v>-0.13569999999999999</v>
          </cell>
          <cell r="F1165">
            <v>-8.8700000000000001E-2</v>
          </cell>
        </row>
        <row r="1166">
          <cell r="A1166" t="str">
            <v>Age 66+</v>
          </cell>
          <cell r="B1166">
            <v>3.0354899999999998</v>
          </cell>
          <cell r="C1166">
            <v>2.4157299999999999</v>
          </cell>
          <cell r="D1166">
            <v>-0.61975999999999998</v>
          </cell>
          <cell r="E1166">
            <v>-1.42384</v>
          </cell>
          <cell r="F1166">
            <v>0.88244</v>
          </cell>
        </row>
        <row r="1167">
          <cell r="A1167" t="str">
            <v>Hispanic</v>
          </cell>
          <cell r="B1167">
            <v>4.7713900000000002</v>
          </cell>
          <cell r="C1167">
            <v>5.1993099999999997</v>
          </cell>
          <cell r="D1167">
            <v>0.42792000000000002</v>
          </cell>
          <cell r="E1167">
            <v>1.6899999999999998E-2</v>
          </cell>
          <cell r="F1167">
            <v>7.2300000000000003E-3</v>
          </cell>
        </row>
        <row r="1168">
          <cell r="A1168" t="str">
            <v>Asian</v>
          </cell>
          <cell r="B1168">
            <v>1.03393</v>
          </cell>
          <cell r="C1168">
            <v>0.98209000000000002</v>
          </cell>
          <cell r="D1168">
            <v>-5.1839999999999997E-2</v>
          </cell>
          <cell r="E1168">
            <v>-7.43E-3</v>
          </cell>
          <cell r="F1168">
            <v>3.8999999999999999E-4</v>
          </cell>
        </row>
        <row r="1169">
          <cell r="A1169" t="str">
            <v>African American</v>
          </cell>
          <cell r="B1169">
            <v>11.894</v>
          </cell>
          <cell r="C1169">
            <v>15.135759999999999</v>
          </cell>
          <cell r="D1169">
            <v>3.2417600000000002</v>
          </cell>
          <cell r="E1169">
            <v>-8.8179999999999994E-2</v>
          </cell>
          <cell r="F1169">
            <v>-0.28584999999999999</v>
          </cell>
        </row>
        <row r="1170">
          <cell r="A1170" t="str">
            <v>Native Hawaiian or Pacific Islander</v>
          </cell>
          <cell r="B1170">
            <v>9.9559999999999996E-2</v>
          </cell>
          <cell r="C1170">
            <v>5.7770000000000002E-2</v>
          </cell>
          <cell r="D1170">
            <v>-4.1790000000000001E-2</v>
          </cell>
          <cell r="E1170">
            <v>-0.1169</v>
          </cell>
          <cell r="F1170">
            <v>4.8900000000000002E-3</v>
          </cell>
        </row>
        <row r="1171">
          <cell r="A1171" t="str">
            <v>American Indian or Alaska Native</v>
          </cell>
          <cell r="B1171">
            <v>10.775829999999999</v>
          </cell>
          <cell r="C1171">
            <v>9.5898299999999992</v>
          </cell>
          <cell r="D1171">
            <v>-1.1859999999999999</v>
          </cell>
          <cell r="E1171">
            <v>-0.35177999999999998</v>
          </cell>
          <cell r="F1171">
            <v>0.41720000000000002</v>
          </cell>
        </row>
        <row r="1172">
          <cell r="A1172" t="str">
            <v>Multiple Races</v>
          </cell>
          <cell r="B1172">
            <v>3.6838500000000001</v>
          </cell>
          <cell r="C1172">
            <v>3.7550500000000002</v>
          </cell>
          <cell r="D1172">
            <v>7.1209999999999996E-2</v>
          </cell>
          <cell r="E1172">
            <v>-0.25963999999999998</v>
          </cell>
          <cell r="F1172">
            <v>-1.8489999999999999E-2</v>
          </cell>
        </row>
        <row r="1173">
          <cell r="A1173" t="str">
            <v>Highschool Dropout</v>
          </cell>
          <cell r="B1173">
            <v>6.1173500000000001</v>
          </cell>
          <cell r="C1173">
            <v>6.3583800000000004</v>
          </cell>
          <cell r="D1173">
            <v>0.24102999999999999</v>
          </cell>
          <cell r="E1173">
            <v>-0.10075000000000001</v>
          </cell>
          <cell r="F1173">
            <v>-2.4279999999999999E-2</v>
          </cell>
        </row>
        <row r="1174">
          <cell r="A1174" t="str">
            <v>AA or PS</v>
          </cell>
          <cell r="B1174">
            <v>9.6129800000000003</v>
          </cell>
          <cell r="C1174">
            <v>10.11561</v>
          </cell>
          <cell r="D1174">
            <v>0.50261999999999996</v>
          </cell>
          <cell r="E1174">
            <v>-0.11036</v>
          </cell>
          <cell r="F1174">
            <v>-5.5469999999999998E-2</v>
          </cell>
        </row>
        <row r="1175">
          <cell r="A1175" t="str">
            <v>BA or MA+</v>
          </cell>
          <cell r="B1175">
            <v>8.2396999999999991</v>
          </cell>
          <cell r="C1175">
            <v>9.5375700000000005</v>
          </cell>
          <cell r="D1175">
            <v>1.2978700000000001</v>
          </cell>
          <cell r="E1175">
            <v>-2.6159999999999999E-2</v>
          </cell>
          <cell r="F1175">
            <v>-3.3950000000000001E-2</v>
          </cell>
        </row>
        <row r="1176">
          <cell r="A1176" t="str">
            <v>Disabled</v>
          </cell>
          <cell r="B1176">
            <v>4.3843300000000003</v>
          </cell>
          <cell r="C1176">
            <v>4.56942</v>
          </cell>
          <cell r="D1176">
            <v>0.18509</v>
          </cell>
          <cell r="E1176">
            <v>-0.10753</v>
          </cell>
          <cell r="F1176">
            <v>-1.9900000000000001E-2</v>
          </cell>
        </row>
        <row r="1177">
          <cell r="A1177" t="str">
            <v>Veterans</v>
          </cell>
          <cell r="B1177">
            <v>10.51261</v>
          </cell>
          <cell r="C1177">
            <v>12.696630000000001</v>
          </cell>
          <cell r="D1177">
            <v>2.1840199999999999</v>
          </cell>
          <cell r="E1177">
            <v>1.7170000000000001E-2</v>
          </cell>
          <cell r="F1177">
            <v>3.7490000000000002E-2</v>
          </cell>
        </row>
        <row r="1178">
          <cell r="A1178" t="str">
            <v>Wage Before Participation</v>
          </cell>
          <cell r="B1178">
            <v>77.873670000000004</v>
          </cell>
          <cell r="C1178">
            <v>70.125219999999999</v>
          </cell>
          <cell r="D1178">
            <v>-7.7484500000000001</v>
          </cell>
          <cell r="E1178">
            <v>5.3370000000000001E-2</v>
          </cell>
          <cell r="F1178">
            <v>-0.41355999999999998</v>
          </cell>
        </row>
        <row r="1179">
          <cell r="A1179" t="str">
            <v>Coenrolled in WP</v>
          </cell>
          <cell r="B1179">
            <v>42.325719999999997</v>
          </cell>
          <cell r="C1179">
            <v>40.224719999999998</v>
          </cell>
          <cell r="D1179">
            <v>-2.101</v>
          </cell>
          <cell r="E1179">
            <v>-4.7399999999999998E-2</v>
          </cell>
          <cell r="F1179">
            <v>9.9580000000000002E-2</v>
          </cell>
        </row>
        <row r="1180">
          <cell r="A1180" t="str">
            <v>Limited English</v>
          </cell>
          <cell r="B1180">
            <v>0.87390999999999996</v>
          </cell>
          <cell r="C1180">
            <v>1.4430000000000001</v>
          </cell>
          <cell r="D1180">
            <v>0.56908999999999998</v>
          </cell>
          <cell r="E1180">
            <v>-1.4420000000000001E-2</v>
          </cell>
          <cell r="F1180">
            <v>-8.2000000000000007E-3</v>
          </cell>
        </row>
        <row r="1181">
          <cell r="A1181" t="str">
            <v>Single Parent</v>
          </cell>
          <cell r="B1181">
            <v>18.726590000000002</v>
          </cell>
          <cell r="C1181">
            <v>22.510819999999999</v>
          </cell>
          <cell r="D1181">
            <v>3.78423</v>
          </cell>
          <cell r="E1181">
            <v>1.1950000000000001E-2</v>
          </cell>
          <cell r="F1181">
            <v>4.5240000000000002E-2</v>
          </cell>
        </row>
        <row r="1182">
          <cell r="A1182" t="str">
            <v>UI Claimant</v>
          </cell>
          <cell r="B1182">
            <v>93.008740000000003</v>
          </cell>
          <cell r="C1182">
            <v>93.217889999999997</v>
          </cell>
          <cell r="D1182">
            <v>0.20915</v>
          </cell>
          <cell r="E1182">
            <v>6.4070000000000002E-2</v>
          </cell>
          <cell r="F1182">
            <v>1.34E-2</v>
          </cell>
        </row>
        <row r="1183">
          <cell r="A1183" t="str">
            <v>Unemployment Rate</v>
          </cell>
          <cell r="B1183">
            <v>6.0750000000000002</v>
          </cell>
          <cell r="C1183">
            <v>5.1833</v>
          </cell>
          <cell r="D1183">
            <v>-0.89170000000000005</v>
          </cell>
          <cell r="E1183">
            <v>-0.95553999999999994</v>
          </cell>
          <cell r="F1183">
            <v>0.85204999999999997</v>
          </cell>
        </row>
        <row r="1185">
          <cell r="A1185" t="str">
            <v xml:space="preserve">Oregon              </v>
          </cell>
        </row>
        <row r="1186">
          <cell r="A1186" t="str">
            <v>Measure</v>
          </cell>
          <cell r="B1186" t="str">
            <v>Entered_Employment_Rate</v>
          </cell>
          <cell r="C1186" t="str">
            <v>Year</v>
          </cell>
        </row>
        <row r="1187">
          <cell r="A1187" t="str">
            <v>State Fips Code</v>
          </cell>
          <cell r="B1187">
            <v>41</v>
          </cell>
          <cell r="C1187">
            <v>2011</v>
          </cell>
        </row>
        <row r="1188">
          <cell r="A1188" t="str">
            <v>Actual Outcome</v>
          </cell>
          <cell r="B1188">
            <v>51.9</v>
          </cell>
          <cell r="C1188">
            <v>2011</v>
          </cell>
        </row>
        <row r="1189">
          <cell r="A1189" t="str">
            <v>Total Adjustment</v>
          </cell>
          <cell r="B1189">
            <v>1</v>
          </cell>
          <cell r="C1189">
            <v>2013</v>
          </cell>
        </row>
        <row r="1190">
          <cell r="A1190" t="str">
            <v>Target</v>
          </cell>
          <cell r="B1190">
            <v>52.9</v>
          </cell>
          <cell r="C1190">
            <v>2013</v>
          </cell>
        </row>
        <row r="1192">
          <cell r="A1192" t="str">
            <v>Variables</v>
          </cell>
          <cell r="B1192" t="str">
            <v>Base_Year</v>
          </cell>
          <cell r="C1192" t="str">
            <v>Current_Values</v>
          </cell>
          <cell r="D1192" t="str">
            <v>Difference</v>
          </cell>
          <cell r="E1192" t="str">
            <v>Weights</v>
          </cell>
          <cell r="F1192" t="str">
            <v>Effect_Per_Factor</v>
          </cell>
        </row>
        <row r="1193">
          <cell r="A1193" t="str">
            <v>Female</v>
          </cell>
          <cell r="B1193">
            <v>44.719009999999997</v>
          </cell>
          <cell r="C1193">
            <v>44.02946</v>
          </cell>
          <cell r="D1193">
            <v>-0.68954000000000004</v>
          </cell>
          <cell r="E1193">
            <v>2.6089999999999999E-2</v>
          </cell>
          <cell r="F1193">
            <v>-1.7989999999999999E-2</v>
          </cell>
        </row>
        <row r="1194">
          <cell r="A1194" t="str">
            <v>Age 26-35</v>
          </cell>
          <cell r="B1194">
            <v>24.773520000000001</v>
          </cell>
          <cell r="C1194">
            <v>24.632280000000002</v>
          </cell>
          <cell r="D1194">
            <v>-0.14122999999999999</v>
          </cell>
          <cell r="E1194">
            <v>7.8219999999999998E-2</v>
          </cell>
          <cell r="F1194">
            <v>-1.1050000000000001E-2</v>
          </cell>
        </row>
        <row r="1195">
          <cell r="A1195" t="str">
            <v>Age 36-45</v>
          </cell>
          <cell r="B1195">
            <v>21.378589999999999</v>
          </cell>
          <cell r="C1195">
            <v>21.732769999999999</v>
          </cell>
          <cell r="D1195">
            <v>0.35417999999999999</v>
          </cell>
          <cell r="E1195">
            <v>0.13371</v>
          </cell>
          <cell r="F1195">
            <v>4.7359999999999999E-2</v>
          </cell>
        </row>
        <row r="1196">
          <cell r="A1196" t="str">
            <v>Age 46-55</v>
          </cell>
          <cell r="B1196">
            <v>21.67924</v>
          </cell>
          <cell r="C1196">
            <v>22.588450000000002</v>
          </cell>
          <cell r="D1196">
            <v>0.90920999999999996</v>
          </cell>
          <cell r="E1196">
            <v>9.2420000000000002E-2</v>
          </cell>
          <cell r="F1196">
            <v>8.4029999999999994E-2</v>
          </cell>
        </row>
        <row r="1197">
          <cell r="A1197" t="str">
            <v>Age 56-65</v>
          </cell>
          <cell r="B1197">
            <v>12.70636</v>
          </cell>
          <cell r="C1197">
            <v>14.35206</v>
          </cell>
          <cell r="D1197">
            <v>1.6456900000000001</v>
          </cell>
          <cell r="E1197">
            <v>-0.13569999999999999</v>
          </cell>
          <cell r="F1197">
            <v>-0.22331000000000001</v>
          </cell>
        </row>
        <row r="1198">
          <cell r="A1198" t="str">
            <v>Age 66+</v>
          </cell>
          <cell r="B1198">
            <v>2.3160500000000002</v>
          </cell>
          <cell r="C1198">
            <v>2.5775999999999999</v>
          </cell>
          <cell r="D1198">
            <v>0.26153999999999999</v>
          </cell>
          <cell r="E1198">
            <v>-1.42384</v>
          </cell>
          <cell r="F1198">
            <v>-0.37240000000000001</v>
          </cell>
        </row>
        <row r="1199">
          <cell r="A1199" t="str">
            <v>Hispanic</v>
          </cell>
          <cell r="B1199">
            <v>10.929650000000001</v>
          </cell>
          <cell r="C1199">
            <v>12.095840000000001</v>
          </cell>
          <cell r="D1199">
            <v>1.1661900000000001</v>
          </cell>
          <cell r="E1199">
            <v>1.6899999999999998E-2</v>
          </cell>
          <cell r="F1199">
            <v>1.9709999999999998E-2</v>
          </cell>
        </row>
        <row r="1200">
          <cell r="A1200" t="str">
            <v>Asian</v>
          </cell>
          <cell r="B1200">
            <v>2.21319</v>
          </cell>
          <cell r="C1200">
            <v>2.5931299999999999</v>
          </cell>
          <cell r="D1200">
            <v>0.37994</v>
          </cell>
          <cell r="E1200">
            <v>-7.43E-3</v>
          </cell>
          <cell r="F1200">
            <v>-2.82E-3</v>
          </cell>
        </row>
        <row r="1201">
          <cell r="A1201" t="str">
            <v>African American</v>
          </cell>
          <cell r="B1201">
            <v>2.6187499999999999</v>
          </cell>
          <cell r="C1201">
            <v>3.0066299999999999</v>
          </cell>
          <cell r="D1201">
            <v>0.38788</v>
          </cell>
          <cell r="E1201">
            <v>-8.8179999999999994E-2</v>
          </cell>
          <cell r="F1201">
            <v>-3.4200000000000001E-2</v>
          </cell>
        </row>
        <row r="1202">
          <cell r="A1202" t="str">
            <v>Native Hawaiian or Pacific Islander</v>
          </cell>
          <cell r="B1202">
            <v>0.65025999999999995</v>
          </cell>
          <cell r="C1202">
            <v>0.67903999999999998</v>
          </cell>
          <cell r="D1202">
            <v>2.879E-2</v>
          </cell>
          <cell r="E1202">
            <v>-0.1169</v>
          </cell>
          <cell r="F1202">
            <v>-3.3700000000000002E-3</v>
          </cell>
        </row>
        <row r="1203">
          <cell r="A1203" t="str">
            <v>American Indian or Alaska Native</v>
          </cell>
          <cell r="B1203">
            <v>1.7599199999999999</v>
          </cell>
          <cell r="C1203">
            <v>1.4717800000000001</v>
          </cell>
          <cell r="D1203">
            <v>-0.28814000000000001</v>
          </cell>
          <cell r="E1203">
            <v>-0.35177999999999998</v>
          </cell>
          <cell r="F1203">
            <v>0.10136000000000001</v>
          </cell>
        </row>
        <row r="1204">
          <cell r="A1204" t="str">
            <v>Multiple Races</v>
          </cell>
          <cell r="B1204">
            <v>3.81907</v>
          </cell>
          <cell r="C1204">
            <v>3.4271400000000001</v>
          </cell>
          <cell r="D1204">
            <v>-0.39193</v>
          </cell>
          <cell r="E1204">
            <v>-0.25963999999999998</v>
          </cell>
          <cell r="F1204">
            <v>0.10176</v>
          </cell>
        </row>
        <row r="1205">
          <cell r="A1205" t="str">
            <v>Highschool Dropout</v>
          </cell>
          <cell r="B1205">
            <v>16.267410000000002</v>
          </cell>
          <cell r="C1205">
            <v>14.76839</v>
          </cell>
          <cell r="D1205">
            <v>-1.49902</v>
          </cell>
          <cell r="E1205">
            <v>-0.10075000000000001</v>
          </cell>
          <cell r="F1205">
            <v>0.15101999999999999</v>
          </cell>
        </row>
        <row r="1206">
          <cell r="A1206" t="str">
            <v>AA or PS</v>
          </cell>
          <cell r="B1206">
            <v>8.3476800000000004</v>
          </cell>
          <cell r="C1206">
            <v>10.28809</v>
          </cell>
          <cell r="D1206">
            <v>1.94041</v>
          </cell>
          <cell r="E1206">
            <v>-0.11036</v>
          </cell>
          <cell r="F1206">
            <v>-0.21415000000000001</v>
          </cell>
        </row>
        <row r="1207">
          <cell r="A1207" t="str">
            <v>BA or MA+</v>
          </cell>
          <cell r="B1207">
            <v>19.7531</v>
          </cell>
          <cell r="C1207">
            <v>18.909759999999999</v>
          </cell>
          <cell r="D1207">
            <v>-0.84333999999999998</v>
          </cell>
          <cell r="E1207">
            <v>-2.6159999999999999E-2</v>
          </cell>
          <cell r="F1207">
            <v>2.206E-2</v>
          </cell>
        </row>
        <row r="1208">
          <cell r="A1208" t="str">
            <v>Disabled</v>
          </cell>
          <cell r="B1208">
            <v>3.9317000000000002</v>
          </cell>
          <cell r="C1208">
            <v>4.4028</v>
          </cell>
          <cell r="D1208">
            <v>0.47109000000000001</v>
          </cell>
          <cell r="E1208">
            <v>-0.10753</v>
          </cell>
          <cell r="F1208">
            <v>-5.0659999999999997E-2</v>
          </cell>
        </row>
        <row r="1209">
          <cell r="A1209" t="str">
            <v>Veterans</v>
          </cell>
          <cell r="B1209">
            <v>9.4604300000000006</v>
          </cell>
          <cell r="C1209">
            <v>9.7050000000000001</v>
          </cell>
          <cell r="D1209">
            <v>0.24457000000000001</v>
          </cell>
          <cell r="E1209">
            <v>1.7170000000000001E-2</v>
          </cell>
          <cell r="F1209">
            <v>4.1999999999999997E-3</v>
          </cell>
        </row>
        <row r="1210">
          <cell r="A1210" t="str">
            <v>Wage Before Participation</v>
          </cell>
          <cell r="B1210">
            <v>71.057320000000004</v>
          </cell>
          <cell r="C1210">
            <v>74.800880000000006</v>
          </cell>
          <cell r="D1210">
            <v>3.7435499999999999</v>
          </cell>
          <cell r="E1210">
            <v>5.3370000000000001E-2</v>
          </cell>
          <cell r="F1210">
            <v>0.19980000000000001</v>
          </cell>
        </row>
        <row r="1211">
          <cell r="A1211" t="str">
            <v>Coenrolled in WP</v>
          </cell>
          <cell r="B1211">
            <v>94.350210000000004</v>
          </cell>
          <cell r="C1211">
            <v>97.464619999999996</v>
          </cell>
          <cell r="D1211">
            <v>3.1144099999999999</v>
          </cell>
          <cell r="E1211">
            <v>-4.7399999999999998E-2</v>
          </cell>
          <cell r="F1211">
            <v>-0.14760999999999999</v>
          </cell>
        </row>
        <row r="1212">
          <cell r="A1212" t="str">
            <v>Limited English</v>
          </cell>
          <cell r="B1212">
            <v>7.9039999999999999E-2</v>
          </cell>
          <cell r="C1212">
            <v>0.10484</v>
          </cell>
          <cell r="D1212">
            <v>2.58E-2</v>
          </cell>
          <cell r="E1212">
            <v>-1.4420000000000001E-2</v>
          </cell>
          <cell r="F1212">
            <v>-3.6999999999999999E-4</v>
          </cell>
        </row>
        <row r="1213">
          <cell r="A1213" t="str">
            <v>Single Parent</v>
          </cell>
          <cell r="B1213">
            <v>0.11416999999999999</v>
          </cell>
          <cell r="C1213">
            <v>0.25162000000000001</v>
          </cell>
          <cell r="D1213">
            <v>0.13744999999999999</v>
          </cell>
          <cell r="E1213">
            <v>1.1950000000000001E-2</v>
          </cell>
          <cell r="F1213">
            <v>1.64E-3</v>
          </cell>
        </row>
        <row r="1214">
          <cell r="A1214" t="str">
            <v>UI Claimant</v>
          </cell>
          <cell r="B1214">
            <v>54.690300000000001</v>
          </cell>
          <cell r="C1214">
            <v>57.875239999999998</v>
          </cell>
          <cell r="D1214">
            <v>3.1849400000000001</v>
          </cell>
          <cell r="E1214">
            <v>6.4070000000000002E-2</v>
          </cell>
          <cell r="F1214">
            <v>0.20405999999999999</v>
          </cell>
        </row>
        <row r="1215">
          <cell r="A1215" t="str">
            <v>Unemployment Rate</v>
          </cell>
          <cell r="B1215">
            <v>9.9</v>
          </cell>
          <cell r="C1215">
            <v>8.6750000000000007</v>
          </cell>
          <cell r="D1215">
            <v>-1.2250000000000001</v>
          </cell>
          <cell r="E1215">
            <v>-0.95553999999999994</v>
          </cell>
          <cell r="F1215">
            <v>1.1705300000000001</v>
          </cell>
        </row>
        <row r="1217">
          <cell r="A1217" t="str">
            <v xml:space="preserve">Pennsylvania        </v>
          </cell>
        </row>
        <row r="1218">
          <cell r="A1218" t="str">
            <v>Measure</v>
          </cell>
          <cell r="B1218" t="str">
            <v>Entered_Employment_Rate</v>
          </cell>
          <cell r="C1218" t="str">
            <v>Year</v>
          </cell>
        </row>
        <row r="1219">
          <cell r="A1219" t="str">
            <v>State Fips Code</v>
          </cell>
          <cell r="B1219">
            <v>42</v>
          </cell>
          <cell r="C1219">
            <v>2011</v>
          </cell>
        </row>
        <row r="1220">
          <cell r="A1220" t="str">
            <v>Actual Outcome</v>
          </cell>
          <cell r="B1220">
            <v>74.3</v>
          </cell>
          <cell r="C1220">
            <v>2011</v>
          </cell>
        </row>
        <row r="1221">
          <cell r="A1221" t="str">
            <v>Total Adjustment</v>
          </cell>
          <cell r="B1221">
            <v>-1</v>
          </cell>
          <cell r="C1221">
            <v>2013</v>
          </cell>
        </row>
        <row r="1222">
          <cell r="A1222" t="str">
            <v>Target</v>
          </cell>
          <cell r="B1222">
            <v>73.3</v>
          </cell>
          <cell r="C1222">
            <v>2013</v>
          </cell>
        </row>
        <row r="1224">
          <cell r="A1224" t="str">
            <v>Variables</v>
          </cell>
          <cell r="B1224" t="str">
            <v>Base_Year</v>
          </cell>
          <cell r="C1224" t="str">
            <v>Current_Values</v>
          </cell>
          <cell r="D1224" t="str">
            <v>Difference</v>
          </cell>
          <cell r="E1224" t="str">
            <v>Weights</v>
          </cell>
          <cell r="F1224" t="str">
            <v>Effect_Per_Factor</v>
          </cell>
        </row>
        <row r="1225">
          <cell r="A1225" t="str">
            <v>Female</v>
          </cell>
          <cell r="B1225">
            <v>41.027610000000003</v>
          </cell>
          <cell r="C1225">
            <v>45.323320000000002</v>
          </cell>
          <cell r="D1225">
            <v>4.2957099999999997</v>
          </cell>
          <cell r="E1225">
            <v>2.6089999999999999E-2</v>
          </cell>
          <cell r="F1225">
            <v>0.11207</v>
          </cell>
        </row>
        <row r="1226">
          <cell r="A1226" t="str">
            <v>Age 26-35</v>
          </cell>
          <cell r="B1226">
            <v>18.328220000000002</v>
          </cell>
          <cell r="C1226">
            <v>18.061260000000001</v>
          </cell>
          <cell r="D1226">
            <v>-0.26695999999999998</v>
          </cell>
          <cell r="E1226">
            <v>7.8219999999999998E-2</v>
          </cell>
          <cell r="F1226">
            <v>-2.0879999999999999E-2</v>
          </cell>
        </row>
        <row r="1227">
          <cell r="A1227" t="str">
            <v>Age 36-45</v>
          </cell>
          <cell r="B1227">
            <v>26.993870000000001</v>
          </cell>
          <cell r="C1227">
            <v>25.396080000000001</v>
          </cell>
          <cell r="D1227">
            <v>-1.59778</v>
          </cell>
          <cell r="E1227">
            <v>0.13371</v>
          </cell>
          <cell r="F1227">
            <v>-0.21364</v>
          </cell>
        </row>
        <row r="1228">
          <cell r="A1228" t="str">
            <v>Age 46-55</v>
          </cell>
          <cell r="B1228">
            <v>32.668709999999997</v>
          </cell>
          <cell r="C1228">
            <v>32.883459999999999</v>
          </cell>
          <cell r="D1228">
            <v>0.21475</v>
          </cell>
          <cell r="E1228">
            <v>9.2420000000000002E-2</v>
          </cell>
          <cell r="F1228">
            <v>1.985E-2</v>
          </cell>
        </row>
        <row r="1229">
          <cell r="A1229" t="str">
            <v>Age 56-65</v>
          </cell>
          <cell r="B1229">
            <v>13.362730000000001</v>
          </cell>
          <cell r="C1229">
            <v>15.009980000000001</v>
          </cell>
          <cell r="D1229">
            <v>1.6472500000000001</v>
          </cell>
          <cell r="E1229">
            <v>-0.13569999999999999</v>
          </cell>
          <cell r="F1229">
            <v>-0.22352</v>
          </cell>
        </row>
        <row r="1230">
          <cell r="A1230" t="str">
            <v>Age 66+</v>
          </cell>
          <cell r="B1230">
            <v>1.0065200000000001</v>
          </cell>
          <cell r="C1230">
            <v>1.07969</v>
          </cell>
          <cell r="D1230">
            <v>7.3169999999999999E-2</v>
          </cell>
          <cell r="E1230">
            <v>-1.42384</v>
          </cell>
          <cell r="F1230">
            <v>-0.10417999999999999</v>
          </cell>
        </row>
        <row r="1231">
          <cell r="A1231" t="str">
            <v>Hispanic</v>
          </cell>
          <cell r="B1231">
            <v>3.7575799999999999</v>
          </cell>
          <cell r="C1231">
            <v>4.1646099999999997</v>
          </cell>
          <cell r="D1231">
            <v>0.40703</v>
          </cell>
          <cell r="E1231">
            <v>1.6899999999999998E-2</v>
          </cell>
          <cell r="F1231">
            <v>6.8799999999999998E-3</v>
          </cell>
        </row>
        <row r="1232">
          <cell r="A1232" t="str">
            <v>Asian</v>
          </cell>
          <cell r="B1232">
            <v>1.0606100000000001</v>
          </cell>
          <cell r="C1232">
            <v>0.86504999999999999</v>
          </cell>
          <cell r="D1232">
            <v>-0.19555</v>
          </cell>
          <cell r="E1232">
            <v>-7.43E-3</v>
          </cell>
          <cell r="F1232">
            <v>1.4499999999999999E-3</v>
          </cell>
        </row>
        <row r="1233">
          <cell r="A1233" t="str">
            <v>African American</v>
          </cell>
          <cell r="B1233">
            <v>12.272729999999999</v>
          </cell>
          <cell r="C1233">
            <v>14.260999999999999</v>
          </cell>
          <cell r="D1233">
            <v>1.98827</v>
          </cell>
          <cell r="E1233">
            <v>-8.8179999999999994E-2</v>
          </cell>
          <cell r="F1233">
            <v>-0.17532</v>
          </cell>
        </row>
        <row r="1234">
          <cell r="A1234" t="str">
            <v>Native Hawaiian or Pacific Islander</v>
          </cell>
          <cell r="B1234">
            <v>7.0709999999999995E-2</v>
          </cell>
          <cell r="C1234">
            <v>7.4149999999999994E-2</v>
          </cell>
          <cell r="D1234">
            <v>3.4399999999999999E-3</v>
          </cell>
          <cell r="E1234">
            <v>-0.1169</v>
          </cell>
          <cell r="F1234">
            <v>-4.0000000000000002E-4</v>
          </cell>
        </row>
        <row r="1235">
          <cell r="A1235" t="str">
            <v>American Indian or Alaska Native</v>
          </cell>
          <cell r="B1235">
            <v>0.34343000000000001</v>
          </cell>
          <cell r="C1235">
            <v>0.37074000000000001</v>
          </cell>
          <cell r="D1235">
            <v>2.7300000000000001E-2</v>
          </cell>
          <cell r="E1235">
            <v>-0.35177999999999998</v>
          </cell>
          <cell r="F1235">
            <v>-9.5999999999999992E-3</v>
          </cell>
        </row>
        <row r="1236">
          <cell r="A1236" t="str">
            <v>Multiple Races</v>
          </cell>
          <cell r="B1236">
            <v>0.86868999999999996</v>
          </cell>
          <cell r="C1236">
            <v>0.80325999999999997</v>
          </cell>
          <cell r="D1236">
            <v>-6.5420000000000006E-2</v>
          </cell>
          <cell r="E1236">
            <v>-0.25963999999999998</v>
          </cell>
          <cell r="F1236">
            <v>1.6990000000000002E-2</v>
          </cell>
        </row>
        <row r="1237">
          <cell r="A1237" t="str">
            <v>Highschool Dropout</v>
          </cell>
          <cell r="B1237">
            <v>4.2737699999999998</v>
          </cell>
          <cell r="C1237">
            <v>3.7129300000000001</v>
          </cell>
          <cell r="D1237">
            <v>-0.56083000000000005</v>
          </cell>
          <cell r="E1237">
            <v>-0.10075000000000001</v>
          </cell>
          <cell r="F1237">
            <v>5.6500000000000002E-2</v>
          </cell>
        </row>
        <row r="1238">
          <cell r="A1238" t="str">
            <v>AA or PS</v>
          </cell>
          <cell r="B1238">
            <v>10.842510000000001</v>
          </cell>
          <cell r="C1238">
            <v>10.97683</v>
          </cell>
          <cell r="D1238">
            <v>0.13431000000000001</v>
          </cell>
          <cell r="E1238">
            <v>-0.11036</v>
          </cell>
          <cell r="F1238">
            <v>-1.482E-2</v>
          </cell>
        </row>
        <row r="1239">
          <cell r="A1239" t="str">
            <v>BA or MA+</v>
          </cell>
          <cell r="B1239">
            <v>12.9641</v>
          </cell>
          <cell r="C1239">
            <v>14.26614</v>
          </cell>
          <cell r="D1239">
            <v>1.3020400000000001</v>
          </cell>
          <cell r="E1239">
            <v>-2.6159999999999999E-2</v>
          </cell>
          <cell r="F1239">
            <v>-3.406E-2</v>
          </cell>
        </row>
        <row r="1240">
          <cell r="A1240" t="str">
            <v>Disabled</v>
          </cell>
          <cell r="B1240">
            <v>2.3581300000000001</v>
          </cell>
          <cell r="C1240">
            <v>2.7578900000000002</v>
          </cell>
          <cell r="D1240">
            <v>0.39976</v>
          </cell>
          <cell r="E1240">
            <v>-0.10753</v>
          </cell>
          <cell r="F1240">
            <v>-4.299E-2</v>
          </cell>
        </row>
        <row r="1241">
          <cell r="A1241" t="str">
            <v>Veterans</v>
          </cell>
          <cell r="B1241">
            <v>9.6242300000000007</v>
          </cell>
          <cell r="C1241">
            <v>8.7548399999999997</v>
          </cell>
          <cell r="D1241">
            <v>-0.86939</v>
          </cell>
          <cell r="E1241">
            <v>1.7170000000000001E-2</v>
          </cell>
          <cell r="F1241">
            <v>-1.4919999999999999E-2</v>
          </cell>
        </row>
        <row r="1242">
          <cell r="A1242" t="str">
            <v>Wage Before Participation</v>
          </cell>
          <cell r="B1242">
            <v>68.443250000000006</v>
          </cell>
          <cell r="C1242">
            <v>64.850350000000006</v>
          </cell>
          <cell r="D1242">
            <v>-3.5929099999999998</v>
          </cell>
          <cell r="E1242">
            <v>5.3370000000000001E-2</v>
          </cell>
          <cell r="F1242">
            <v>-0.19176000000000001</v>
          </cell>
        </row>
        <row r="1243">
          <cell r="A1243" t="str">
            <v>Coenrolled in WP</v>
          </cell>
          <cell r="B1243">
            <v>92.887270000000001</v>
          </cell>
          <cell r="C1243">
            <v>94.54289</v>
          </cell>
          <cell r="D1243">
            <v>1.6556200000000001</v>
          </cell>
          <cell r="E1243">
            <v>-4.7399999999999998E-2</v>
          </cell>
          <cell r="F1243">
            <v>-7.8469999999999998E-2</v>
          </cell>
        </row>
        <row r="1244">
          <cell r="A1244" t="str">
            <v>Limited English</v>
          </cell>
          <cell r="B1244">
            <v>1.5707899999999999</v>
          </cell>
          <cell r="C1244">
            <v>1.0216799999999999</v>
          </cell>
          <cell r="D1244">
            <v>-0.54910999999999999</v>
          </cell>
          <cell r="E1244">
            <v>-1.4420000000000001E-2</v>
          </cell>
          <cell r="F1244">
            <v>7.92E-3</v>
          </cell>
        </row>
        <row r="1245">
          <cell r="A1245" t="str">
            <v>Single Parent</v>
          </cell>
          <cell r="B1245">
            <v>5.6609499999999997</v>
          </cell>
          <cell r="C1245">
            <v>5.6690800000000001</v>
          </cell>
          <cell r="D1245">
            <v>8.1200000000000005E-3</v>
          </cell>
          <cell r="E1245">
            <v>1.1950000000000001E-2</v>
          </cell>
          <cell r="F1245">
            <v>1E-4</v>
          </cell>
        </row>
        <row r="1246">
          <cell r="A1246" t="str">
            <v>UI Claimant</v>
          </cell>
          <cell r="B1246">
            <v>96.583029999999994</v>
          </cell>
          <cell r="C1246">
            <v>95.352599999999995</v>
          </cell>
          <cell r="D1246">
            <v>-1.2304200000000001</v>
          </cell>
          <cell r="E1246">
            <v>6.4070000000000002E-2</v>
          </cell>
          <cell r="F1246">
            <v>-7.8829999999999997E-2</v>
          </cell>
        </row>
        <row r="1247">
          <cell r="A1247" t="str">
            <v>Unemployment Rate</v>
          </cell>
          <cell r="B1247">
            <v>8.0250000000000004</v>
          </cell>
          <cell r="C1247">
            <v>8</v>
          </cell>
          <cell r="D1247">
            <v>-2.5000000000000001E-2</v>
          </cell>
          <cell r="E1247">
            <v>-0.95553999999999994</v>
          </cell>
          <cell r="F1247">
            <v>2.3890000000000002E-2</v>
          </cell>
        </row>
        <row r="1249">
          <cell r="A1249" t="str">
            <v xml:space="preserve">Rhode Island        </v>
          </cell>
        </row>
        <row r="1250">
          <cell r="A1250" t="str">
            <v>Measure</v>
          </cell>
          <cell r="B1250" t="str">
            <v>Entered_Employment_Rate</v>
          </cell>
          <cell r="C1250" t="str">
            <v>Year</v>
          </cell>
        </row>
        <row r="1251">
          <cell r="A1251" t="str">
            <v>State Fips Code</v>
          </cell>
          <cell r="B1251">
            <v>44</v>
          </cell>
          <cell r="C1251">
            <v>2011</v>
          </cell>
        </row>
        <row r="1252">
          <cell r="A1252" t="str">
            <v>Actual Outcome</v>
          </cell>
          <cell r="B1252">
            <v>76.3</v>
          </cell>
          <cell r="C1252">
            <v>2011</v>
          </cell>
        </row>
        <row r="1253">
          <cell r="A1253" t="str">
            <v>Total Adjustment</v>
          </cell>
          <cell r="B1253">
            <v>0.8</v>
          </cell>
          <cell r="C1253">
            <v>2013</v>
          </cell>
        </row>
        <row r="1254">
          <cell r="A1254" t="str">
            <v>Target</v>
          </cell>
          <cell r="B1254">
            <v>77.099999999999994</v>
          </cell>
          <cell r="C1254">
            <v>2013</v>
          </cell>
        </row>
        <row r="1256">
          <cell r="A1256" t="str">
            <v>Variables</v>
          </cell>
          <cell r="B1256" t="str">
            <v>Base_Year</v>
          </cell>
          <cell r="C1256" t="str">
            <v>Current_Values</v>
          </cell>
          <cell r="D1256" t="str">
            <v>Difference</v>
          </cell>
          <cell r="E1256" t="str">
            <v>Weights</v>
          </cell>
          <cell r="F1256" t="str">
            <v>Effect_Per_Factor</v>
          </cell>
        </row>
        <row r="1257">
          <cell r="A1257" t="str">
            <v>Female</v>
          </cell>
          <cell r="B1257">
            <v>51.339289999999998</v>
          </cell>
          <cell r="C1257">
            <v>53.913040000000002</v>
          </cell>
          <cell r="D1257">
            <v>2.57376</v>
          </cell>
          <cell r="E1257">
            <v>2.6089999999999999E-2</v>
          </cell>
          <cell r="F1257">
            <v>6.7150000000000001E-2</v>
          </cell>
        </row>
        <row r="1258">
          <cell r="A1258" t="str">
            <v>Age 26-35</v>
          </cell>
          <cell r="B1258">
            <v>20.344390000000001</v>
          </cell>
          <cell r="C1258">
            <v>20</v>
          </cell>
          <cell r="D1258">
            <v>-0.34438999999999997</v>
          </cell>
          <cell r="E1258">
            <v>7.8219999999999998E-2</v>
          </cell>
          <cell r="F1258">
            <v>-2.6939999999999999E-2</v>
          </cell>
        </row>
        <row r="1259">
          <cell r="A1259" t="str">
            <v>Age 36-45</v>
          </cell>
          <cell r="B1259">
            <v>26.530609999999999</v>
          </cell>
          <cell r="C1259">
            <v>23.804349999999999</v>
          </cell>
          <cell r="D1259">
            <v>-2.7262599999999999</v>
          </cell>
          <cell r="E1259">
            <v>0.13371</v>
          </cell>
          <cell r="F1259">
            <v>-0.36453000000000002</v>
          </cell>
        </row>
        <row r="1260">
          <cell r="A1260" t="str">
            <v>Age 46-55</v>
          </cell>
          <cell r="B1260">
            <v>31.313780000000001</v>
          </cell>
          <cell r="C1260">
            <v>33.586959999999998</v>
          </cell>
          <cell r="D1260">
            <v>2.27318</v>
          </cell>
          <cell r="E1260">
            <v>9.2420000000000002E-2</v>
          </cell>
          <cell r="F1260">
            <v>0.21007999999999999</v>
          </cell>
        </row>
        <row r="1261">
          <cell r="A1261" t="str">
            <v>Age 56-65</v>
          </cell>
          <cell r="B1261">
            <v>12.56378</v>
          </cell>
          <cell r="C1261">
            <v>13.36957</v>
          </cell>
          <cell r="D1261">
            <v>0.80579000000000001</v>
          </cell>
          <cell r="E1261">
            <v>-0.13569999999999999</v>
          </cell>
          <cell r="F1261">
            <v>-0.10934000000000001</v>
          </cell>
        </row>
        <row r="1262">
          <cell r="A1262" t="str">
            <v>Age 66+</v>
          </cell>
          <cell r="B1262">
            <v>0.89285999999999999</v>
          </cell>
          <cell r="C1262">
            <v>0.65217000000000003</v>
          </cell>
          <cell r="D1262">
            <v>-0.24068000000000001</v>
          </cell>
          <cell r="E1262">
            <v>-1.42384</v>
          </cell>
          <cell r="F1262">
            <v>0.3427</v>
          </cell>
        </row>
        <row r="1263">
          <cell r="A1263" t="str">
            <v>Hispanic</v>
          </cell>
          <cell r="B1263">
            <v>15.33657</v>
          </cell>
          <cell r="C1263">
            <v>15.77061</v>
          </cell>
          <cell r="D1263">
            <v>0.43403999999999998</v>
          </cell>
          <cell r="E1263">
            <v>1.6899999999999998E-2</v>
          </cell>
          <cell r="F1263">
            <v>7.3400000000000002E-3</v>
          </cell>
        </row>
        <row r="1264">
          <cell r="A1264" t="str">
            <v>Asian</v>
          </cell>
          <cell r="B1264">
            <v>3.2616200000000002</v>
          </cell>
          <cell r="C1264">
            <v>3.4647600000000001</v>
          </cell>
          <cell r="D1264">
            <v>0.20313000000000001</v>
          </cell>
          <cell r="E1264">
            <v>-7.43E-3</v>
          </cell>
          <cell r="F1264">
            <v>-1.5100000000000001E-3</v>
          </cell>
        </row>
        <row r="1265">
          <cell r="A1265" t="str">
            <v>African American</v>
          </cell>
          <cell r="B1265">
            <v>10.68702</v>
          </cell>
          <cell r="C1265">
            <v>8.2437299999999993</v>
          </cell>
          <cell r="D1265">
            <v>-2.4432999999999998</v>
          </cell>
          <cell r="E1265">
            <v>-8.8179999999999994E-2</v>
          </cell>
          <cell r="F1265">
            <v>0.21543999999999999</v>
          </cell>
        </row>
        <row r="1266">
          <cell r="A1266" t="str">
            <v>Native Hawaiian or Pacific Islander</v>
          </cell>
          <cell r="B1266">
            <v>6.9400000000000003E-2</v>
          </cell>
          <cell r="C1266">
            <v>0.11947000000000001</v>
          </cell>
          <cell r="D1266">
            <v>5.008E-2</v>
          </cell>
          <cell r="E1266">
            <v>-0.1169</v>
          </cell>
          <cell r="F1266">
            <v>-5.8500000000000002E-3</v>
          </cell>
        </row>
        <row r="1267">
          <cell r="A1267" t="str">
            <v>American Indian or Alaska Native</v>
          </cell>
          <cell r="B1267">
            <v>0.41637999999999997</v>
          </cell>
          <cell r="C1267">
            <v>0.47789999999999999</v>
          </cell>
          <cell r="D1267">
            <v>6.1519999999999998E-2</v>
          </cell>
          <cell r="E1267">
            <v>-0.35177999999999998</v>
          </cell>
          <cell r="F1267">
            <v>-2.164E-2</v>
          </cell>
        </row>
        <row r="1268">
          <cell r="A1268" t="str">
            <v>Multiple Races</v>
          </cell>
          <cell r="B1268">
            <v>1.66551</v>
          </cell>
          <cell r="C1268">
            <v>1.1947399999999999</v>
          </cell>
          <cell r="D1268">
            <v>-0.47077000000000002</v>
          </cell>
          <cell r="E1268">
            <v>-0.25963999999999998</v>
          </cell>
          <cell r="F1268">
            <v>0.12223000000000001</v>
          </cell>
        </row>
        <row r="1269">
          <cell r="A1269" t="str">
            <v>Highschool Dropout</v>
          </cell>
          <cell r="B1269">
            <v>11.10248</v>
          </cell>
          <cell r="C1269">
            <v>14.24658</v>
          </cell>
          <cell r="D1269">
            <v>3.1440899999999998</v>
          </cell>
          <cell r="E1269">
            <v>-0.10075000000000001</v>
          </cell>
          <cell r="F1269">
            <v>-0.31675999999999999</v>
          </cell>
        </row>
        <row r="1270">
          <cell r="A1270" t="str">
            <v>AA or PS</v>
          </cell>
          <cell r="B1270">
            <v>8.6180099999999999</v>
          </cell>
          <cell r="C1270">
            <v>10</v>
          </cell>
          <cell r="D1270">
            <v>1.3819900000000001</v>
          </cell>
          <cell r="E1270">
            <v>-0.11036</v>
          </cell>
          <cell r="F1270">
            <v>-0.15251999999999999</v>
          </cell>
        </row>
        <row r="1271">
          <cell r="A1271" t="str">
            <v>BA or MA+</v>
          </cell>
          <cell r="B1271">
            <v>19.953420000000001</v>
          </cell>
          <cell r="C1271">
            <v>17.53425</v>
          </cell>
          <cell r="D1271">
            <v>-2.4191699999999998</v>
          </cell>
          <cell r="E1271">
            <v>-2.6159999999999999E-2</v>
          </cell>
          <cell r="F1271">
            <v>6.3280000000000003E-2</v>
          </cell>
        </row>
        <row r="1272">
          <cell r="A1272" t="str">
            <v>Disabled</v>
          </cell>
          <cell r="B1272">
            <v>0.89514000000000005</v>
          </cell>
          <cell r="C1272">
            <v>1.5334099999999999</v>
          </cell>
          <cell r="D1272">
            <v>0.63827</v>
          </cell>
          <cell r="E1272">
            <v>-0.10753</v>
          </cell>
          <cell r="F1272">
            <v>-6.8629999999999997E-2</v>
          </cell>
        </row>
        <row r="1273">
          <cell r="A1273" t="str">
            <v>Veterans</v>
          </cell>
          <cell r="B1273">
            <v>5.1658200000000001</v>
          </cell>
          <cell r="C1273">
            <v>5.6521699999999999</v>
          </cell>
          <cell r="D1273">
            <v>0.48636000000000001</v>
          </cell>
          <cell r="E1273">
            <v>1.7170000000000001E-2</v>
          </cell>
          <cell r="F1273">
            <v>8.3499999999999998E-3</v>
          </cell>
        </row>
        <row r="1274">
          <cell r="A1274" t="str">
            <v>Wage Before Participation</v>
          </cell>
          <cell r="B1274">
            <v>55.484690000000001</v>
          </cell>
          <cell r="C1274">
            <v>54.773870000000002</v>
          </cell>
          <cell r="D1274">
            <v>-0.71082000000000001</v>
          </cell>
          <cell r="E1274">
            <v>5.3370000000000001E-2</v>
          </cell>
          <cell r="F1274">
            <v>-3.7940000000000002E-2</v>
          </cell>
        </row>
        <row r="1275">
          <cell r="A1275" t="str">
            <v>Coenrolled in WP</v>
          </cell>
          <cell r="B1275">
            <v>98.469390000000004</v>
          </cell>
          <cell r="C1275">
            <v>97.934780000000003</v>
          </cell>
          <cell r="D1275">
            <v>-0.53461000000000003</v>
          </cell>
          <cell r="E1275">
            <v>-4.7399999999999998E-2</v>
          </cell>
          <cell r="F1275">
            <v>2.5340000000000001E-2</v>
          </cell>
        </row>
        <row r="1276">
          <cell r="A1276" t="str">
            <v>Limited English</v>
          </cell>
          <cell r="B1276">
            <v>7.13178</v>
          </cell>
          <cell r="C1276">
            <v>7.6294300000000002</v>
          </cell>
          <cell r="D1276">
            <v>0.49764000000000003</v>
          </cell>
          <cell r="E1276">
            <v>-1.4420000000000001E-2</v>
          </cell>
          <cell r="F1276">
            <v>-7.1700000000000002E-3</v>
          </cell>
        </row>
        <row r="1277">
          <cell r="A1277" t="str">
            <v>Single Parent</v>
          </cell>
          <cell r="B1277">
            <v>7.7519400000000003</v>
          </cell>
          <cell r="C1277">
            <v>5.8583100000000004</v>
          </cell>
          <cell r="D1277">
            <v>-1.8936299999999999</v>
          </cell>
          <cell r="E1277">
            <v>1.1950000000000001E-2</v>
          </cell>
          <cell r="F1277">
            <v>-2.264E-2</v>
          </cell>
        </row>
        <row r="1278">
          <cell r="A1278" t="str">
            <v>UI Claimant</v>
          </cell>
          <cell r="B1278">
            <v>96.201549999999997</v>
          </cell>
          <cell r="C1278">
            <v>93.869209999999995</v>
          </cell>
          <cell r="D1278">
            <v>-2.3323399999999999</v>
          </cell>
          <cell r="E1278">
            <v>6.4070000000000002E-2</v>
          </cell>
          <cell r="F1278">
            <v>-0.14943000000000001</v>
          </cell>
        </row>
        <row r="1279">
          <cell r="A1279" t="str">
            <v>Unemployment Rate</v>
          </cell>
          <cell r="B1279">
            <v>11.3667</v>
          </cell>
          <cell r="C1279">
            <v>10.308299999999999</v>
          </cell>
          <cell r="D1279">
            <v>-1.0584</v>
          </cell>
          <cell r="E1279">
            <v>-0.95553999999999994</v>
          </cell>
          <cell r="F1279">
            <v>1.0113399999999999</v>
          </cell>
        </row>
        <row r="1281">
          <cell r="A1281" t="str">
            <v xml:space="preserve">South Carolina      </v>
          </cell>
        </row>
        <row r="1282">
          <cell r="A1282" t="str">
            <v>Measure</v>
          </cell>
          <cell r="B1282" t="str">
            <v>Entered_Employment_Rate</v>
          </cell>
          <cell r="C1282" t="str">
            <v>Year</v>
          </cell>
        </row>
        <row r="1283">
          <cell r="A1283" t="str">
            <v>State Fips Code</v>
          </cell>
          <cell r="B1283">
            <v>45</v>
          </cell>
          <cell r="C1283">
            <v>2011</v>
          </cell>
        </row>
        <row r="1284">
          <cell r="A1284" t="str">
            <v>Actual Outcome</v>
          </cell>
          <cell r="B1284">
            <v>72.2</v>
          </cell>
          <cell r="C1284">
            <v>2011</v>
          </cell>
        </row>
        <row r="1285">
          <cell r="A1285" t="str">
            <v>Total Adjustment</v>
          </cell>
          <cell r="B1285">
            <v>1.5</v>
          </cell>
          <cell r="C1285">
            <v>2013</v>
          </cell>
        </row>
        <row r="1286">
          <cell r="A1286" t="str">
            <v>Target</v>
          </cell>
          <cell r="B1286">
            <v>73.7</v>
          </cell>
          <cell r="C1286">
            <v>2013</v>
          </cell>
        </row>
        <row r="1288">
          <cell r="A1288" t="str">
            <v>Variables</v>
          </cell>
          <cell r="B1288" t="str">
            <v>Base_Year</v>
          </cell>
          <cell r="C1288" t="str">
            <v>Current_Values</v>
          </cell>
          <cell r="D1288" t="str">
            <v>Difference</v>
          </cell>
          <cell r="E1288" t="str">
            <v>Weights</v>
          </cell>
          <cell r="F1288" t="str">
            <v>Effect_Per_Factor</v>
          </cell>
        </row>
        <row r="1289">
          <cell r="A1289" t="str">
            <v>Female</v>
          </cell>
          <cell r="B1289">
            <v>50.693800000000003</v>
          </cell>
          <cell r="C1289">
            <v>51.759529999999998</v>
          </cell>
          <cell r="D1289">
            <v>1.0657300000000001</v>
          </cell>
          <cell r="E1289">
            <v>2.6089999999999999E-2</v>
          </cell>
          <cell r="F1289">
            <v>2.7799999999999998E-2</v>
          </cell>
        </row>
        <row r="1290">
          <cell r="A1290" t="str">
            <v>Age 26-35</v>
          </cell>
          <cell r="B1290">
            <v>19.056429999999999</v>
          </cell>
          <cell r="C1290">
            <v>18.365100000000002</v>
          </cell>
          <cell r="D1290">
            <v>-0.69133</v>
          </cell>
          <cell r="E1290">
            <v>7.8219999999999998E-2</v>
          </cell>
          <cell r="F1290">
            <v>-5.407E-2</v>
          </cell>
        </row>
        <row r="1291">
          <cell r="A1291" t="str">
            <v>Age 36-45</v>
          </cell>
          <cell r="B1291">
            <v>26.771509999999999</v>
          </cell>
          <cell r="C1291">
            <v>28.115839999999999</v>
          </cell>
          <cell r="D1291">
            <v>1.34433</v>
          </cell>
          <cell r="E1291">
            <v>0.13371</v>
          </cell>
          <cell r="F1291">
            <v>0.17974999999999999</v>
          </cell>
        </row>
        <row r="1292">
          <cell r="A1292" t="str">
            <v>Age 46-55</v>
          </cell>
          <cell r="B1292">
            <v>31.008330000000001</v>
          </cell>
          <cell r="C1292">
            <v>30.388559999999998</v>
          </cell>
          <cell r="D1292">
            <v>-0.61975999999999998</v>
          </cell>
          <cell r="E1292">
            <v>9.2420000000000002E-2</v>
          </cell>
          <cell r="F1292">
            <v>-5.7279999999999998E-2</v>
          </cell>
        </row>
        <row r="1293">
          <cell r="A1293" t="str">
            <v>Age 56-65</v>
          </cell>
          <cell r="B1293">
            <v>16.18871</v>
          </cell>
          <cell r="C1293">
            <v>16.642230000000001</v>
          </cell>
          <cell r="D1293">
            <v>0.45351000000000002</v>
          </cell>
          <cell r="E1293">
            <v>-0.13569999999999999</v>
          </cell>
          <cell r="F1293">
            <v>-6.1539999999999997E-2</v>
          </cell>
        </row>
        <row r="1294">
          <cell r="A1294" t="str">
            <v>Age 66+</v>
          </cell>
          <cell r="B1294">
            <v>1.20259</v>
          </cell>
          <cell r="C1294">
            <v>1.0263899999999999</v>
          </cell>
          <cell r="D1294">
            <v>-0.1762</v>
          </cell>
          <cell r="E1294">
            <v>-1.42384</v>
          </cell>
          <cell r="F1294">
            <v>0.25087999999999999</v>
          </cell>
        </row>
        <row r="1295">
          <cell r="A1295" t="str">
            <v>Hispanic</v>
          </cell>
          <cell r="B1295">
            <v>1.7609600000000001</v>
          </cell>
          <cell r="C1295">
            <v>2.1933099999999999</v>
          </cell>
          <cell r="D1295">
            <v>0.43235000000000001</v>
          </cell>
          <cell r="E1295">
            <v>1.6899999999999998E-2</v>
          </cell>
          <cell r="F1295">
            <v>7.3099999999999997E-3</v>
          </cell>
        </row>
        <row r="1296">
          <cell r="A1296" t="str">
            <v>Asian</v>
          </cell>
          <cell r="B1296">
            <v>1.0116099999999999</v>
          </cell>
          <cell r="C1296">
            <v>0.74348999999999998</v>
          </cell>
          <cell r="D1296">
            <v>-0.26812000000000002</v>
          </cell>
          <cell r="E1296">
            <v>-7.43E-3</v>
          </cell>
          <cell r="F1296">
            <v>1.99E-3</v>
          </cell>
        </row>
        <row r="1297">
          <cell r="A1297" t="str">
            <v>African American</v>
          </cell>
          <cell r="B1297">
            <v>48.370179999999998</v>
          </cell>
          <cell r="C1297">
            <v>47.174720000000001</v>
          </cell>
          <cell r="D1297">
            <v>-1.1954499999999999</v>
          </cell>
          <cell r="E1297">
            <v>-8.8179999999999994E-2</v>
          </cell>
          <cell r="F1297">
            <v>0.10541</v>
          </cell>
        </row>
        <row r="1298">
          <cell r="A1298" t="str">
            <v>Native Hawaiian or Pacific Islander</v>
          </cell>
          <cell r="B1298">
            <v>5.62E-2</v>
          </cell>
          <cell r="C1298">
            <v>7.4349999999999999E-2</v>
          </cell>
          <cell r="D1298">
            <v>1.8149999999999999E-2</v>
          </cell>
          <cell r="E1298">
            <v>-0.1169</v>
          </cell>
          <cell r="F1298">
            <v>-2.1199999999999999E-3</v>
          </cell>
        </row>
        <row r="1299">
          <cell r="A1299" t="str">
            <v>American Indian or Alaska Native</v>
          </cell>
          <cell r="B1299">
            <v>0.29974000000000001</v>
          </cell>
          <cell r="C1299">
            <v>0.40892000000000001</v>
          </cell>
          <cell r="D1299">
            <v>0.10918</v>
          </cell>
          <cell r="E1299">
            <v>-0.35177999999999998</v>
          </cell>
          <cell r="F1299">
            <v>-3.841E-2</v>
          </cell>
        </row>
        <row r="1300">
          <cell r="A1300" t="str">
            <v>Multiple Races</v>
          </cell>
          <cell r="B1300">
            <v>0.44961000000000001</v>
          </cell>
          <cell r="C1300">
            <v>0.40892000000000001</v>
          </cell>
          <cell r="D1300">
            <v>-4.0680000000000001E-2</v>
          </cell>
          <cell r="E1300">
            <v>-0.25963999999999998</v>
          </cell>
          <cell r="F1300">
            <v>1.056E-2</v>
          </cell>
        </row>
        <row r="1301">
          <cell r="A1301" t="str">
            <v>Highschool Dropout</v>
          </cell>
          <cell r="B1301">
            <v>13.589169999999999</v>
          </cell>
          <cell r="C1301">
            <v>12.504580000000001</v>
          </cell>
          <cell r="D1301">
            <v>-1.0845899999999999</v>
          </cell>
          <cell r="E1301">
            <v>-0.10075000000000001</v>
          </cell>
          <cell r="F1301">
            <v>0.10927000000000001</v>
          </cell>
        </row>
        <row r="1302">
          <cell r="A1302" t="str">
            <v>AA or PS</v>
          </cell>
          <cell r="B1302">
            <v>5.6173500000000001</v>
          </cell>
          <cell r="C1302">
            <v>7.0407000000000002</v>
          </cell>
          <cell r="D1302">
            <v>1.4233499999999999</v>
          </cell>
          <cell r="E1302">
            <v>-0.11036</v>
          </cell>
          <cell r="F1302">
            <v>-0.15709000000000001</v>
          </cell>
        </row>
        <row r="1303">
          <cell r="A1303" t="str">
            <v>BA or MA+</v>
          </cell>
          <cell r="B1303">
            <v>7.6751899999999997</v>
          </cell>
          <cell r="C1303">
            <v>8.7642100000000003</v>
          </cell>
          <cell r="D1303">
            <v>1.0890200000000001</v>
          </cell>
          <cell r="E1303">
            <v>-2.6159999999999999E-2</v>
          </cell>
          <cell r="F1303">
            <v>-2.8490000000000001E-2</v>
          </cell>
        </row>
        <row r="1304">
          <cell r="A1304" t="str">
            <v>Disabled</v>
          </cell>
          <cell r="B1304">
            <v>0.83255999999999997</v>
          </cell>
          <cell r="C1304">
            <v>1.09971</v>
          </cell>
          <cell r="D1304">
            <v>0.26713999999999999</v>
          </cell>
          <cell r="E1304">
            <v>-0.10753</v>
          </cell>
          <cell r="F1304">
            <v>-2.8729999999999999E-2</v>
          </cell>
        </row>
        <row r="1305">
          <cell r="A1305" t="str">
            <v>Veterans</v>
          </cell>
          <cell r="B1305">
            <v>6.3089700000000004</v>
          </cell>
          <cell r="C1305">
            <v>7.5146600000000001</v>
          </cell>
          <cell r="D1305">
            <v>1.2056899999999999</v>
          </cell>
          <cell r="E1305">
            <v>1.7170000000000001E-2</v>
          </cell>
          <cell r="F1305">
            <v>2.07E-2</v>
          </cell>
        </row>
        <row r="1306">
          <cell r="A1306" t="str">
            <v>Wage Before Participation</v>
          </cell>
          <cell r="B1306">
            <v>67.585570000000004</v>
          </cell>
          <cell r="C1306">
            <v>65.596530000000001</v>
          </cell>
          <cell r="D1306">
            <v>-1.9890399999999999</v>
          </cell>
          <cell r="E1306">
            <v>5.3370000000000001E-2</v>
          </cell>
          <cell r="F1306">
            <v>-0.10616</v>
          </cell>
        </row>
        <row r="1307">
          <cell r="A1307" t="str">
            <v>Coenrolled in WP</v>
          </cell>
          <cell r="B1307">
            <v>93.913039999999995</v>
          </cell>
          <cell r="C1307">
            <v>98.240470000000002</v>
          </cell>
          <cell r="D1307">
            <v>4.3274299999999997</v>
          </cell>
          <cell r="E1307">
            <v>-4.7399999999999998E-2</v>
          </cell>
          <cell r="F1307">
            <v>-0.2051</v>
          </cell>
        </row>
        <row r="1308">
          <cell r="A1308" t="str">
            <v>Limited English</v>
          </cell>
          <cell r="B1308">
            <v>0.96403000000000005</v>
          </cell>
          <cell r="C1308">
            <v>0.99009999999999998</v>
          </cell>
          <cell r="D1308">
            <v>2.606E-2</v>
          </cell>
          <cell r="E1308">
            <v>-1.4420000000000001E-2</v>
          </cell>
          <cell r="F1308">
            <v>-3.8000000000000002E-4</v>
          </cell>
        </row>
        <row r="1309">
          <cell r="A1309" t="str">
            <v>Single Parent</v>
          </cell>
          <cell r="B1309">
            <v>16.722280000000001</v>
          </cell>
          <cell r="C1309">
            <v>17.34507</v>
          </cell>
          <cell r="D1309">
            <v>0.62278</v>
          </cell>
          <cell r="E1309">
            <v>1.1950000000000001E-2</v>
          </cell>
          <cell r="F1309">
            <v>7.4400000000000004E-3</v>
          </cell>
        </row>
        <row r="1310">
          <cell r="A1310" t="str">
            <v>UI Claimant</v>
          </cell>
          <cell r="B1310">
            <v>89.451239999999999</v>
          </cell>
          <cell r="C1310">
            <v>89.548950000000005</v>
          </cell>
          <cell r="D1310">
            <v>9.7710000000000005E-2</v>
          </cell>
          <cell r="E1310">
            <v>6.4070000000000002E-2</v>
          </cell>
          <cell r="F1310">
            <v>6.2599999999999999E-3</v>
          </cell>
        </row>
        <row r="1311">
          <cell r="A1311" t="str">
            <v>Unemployment Rate</v>
          </cell>
          <cell r="B1311">
            <v>10.6167</v>
          </cell>
          <cell r="C1311">
            <v>9.0333000000000006</v>
          </cell>
          <cell r="D1311">
            <v>-1.5833999999999999</v>
          </cell>
          <cell r="E1311">
            <v>-0.95553999999999994</v>
          </cell>
          <cell r="F1311">
            <v>1.5129999999999999</v>
          </cell>
        </row>
        <row r="1313">
          <cell r="A1313" t="str">
            <v xml:space="preserve">South Dakota        </v>
          </cell>
        </row>
        <row r="1314">
          <cell r="A1314" t="str">
            <v>Measure</v>
          </cell>
          <cell r="B1314" t="str">
            <v>Entered_Employment_Rate</v>
          </cell>
          <cell r="C1314" t="str">
            <v>Year</v>
          </cell>
        </row>
        <row r="1315">
          <cell r="A1315" t="str">
            <v>State Fips Code</v>
          </cell>
          <cell r="B1315">
            <v>46</v>
          </cell>
          <cell r="C1315">
            <v>2011</v>
          </cell>
        </row>
        <row r="1316">
          <cell r="A1316" t="str">
            <v>Actual Outcome</v>
          </cell>
          <cell r="B1316">
            <v>84.2</v>
          </cell>
          <cell r="C1316">
            <v>2011</v>
          </cell>
        </row>
        <row r="1317">
          <cell r="A1317" t="str">
            <v>Total Adjustment</v>
          </cell>
          <cell r="B1317">
            <v>0.3</v>
          </cell>
          <cell r="C1317">
            <v>2013</v>
          </cell>
        </row>
        <row r="1318">
          <cell r="A1318" t="str">
            <v>Target</v>
          </cell>
          <cell r="B1318">
            <v>84.5</v>
          </cell>
          <cell r="C1318">
            <v>2013</v>
          </cell>
        </row>
        <row r="1320">
          <cell r="A1320" t="str">
            <v>Variables</v>
          </cell>
          <cell r="B1320" t="str">
            <v>Base_Year</v>
          </cell>
          <cell r="C1320" t="str">
            <v>Current_Values</v>
          </cell>
          <cell r="D1320" t="str">
            <v>Difference</v>
          </cell>
          <cell r="E1320" t="str">
            <v>Weights</v>
          </cell>
          <cell r="F1320" t="str">
            <v>Effect_Per_Factor</v>
          </cell>
        </row>
        <row r="1321">
          <cell r="A1321" t="str">
            <v>Female</v>
          </cell>
          <cell r="B1321">
            <v>49.70646</v>
          </cell>
          <cell r="C1321">
            <v>59.668509999999998</v>
          </cell>
          <cell r="D1321">
            <v>9.9620499999999996</v>
          </cell>
          <cell r="E1321">
            <v>2.6089999999999999E-2</v>
          </cell>
          <cell r="F1321">
            <v>0.25990000000000002</v>
          </cell>
        </row>
        <row r="1322">
          <cell r="A1322" t="str">
            <v>Age 26-35</v>
          </cell>
          <cell r="B1322">
            <v>21.330719999999999</v>
          </cell>
          <cell r="C1322">
            <v>22.928180000000001</v>
          </cell>
          <cell r="D1322">
            <v>1.59745</v>
          </cell>
          <cell r="E1322">
            <v>7.8219999999999998E-2</v>
          </cell>
          <cell r="F1322">
            <v>0.12494</v>
          </cell>
        </row>
        <row r="1323">
          <cell r="A1323" t="str">
            <v>Age 36-45</v>
          </cell>
          <cell r="B1323">
            <v>27.005870000000002</v>
          </cell>
          <cell r="C1323">
            <v>23.756910000000001</v>
          </cell>
          <cell r="D1323">
            <v>-3.2489599999999998</v>
          </cell>
          <cell r="E1323">
            <v>0.13371</v>
          </cell>
          <cell r="F1323">
            <v>-0.43441999999999997</v>
          </cell>
        </row>
        <row r="1324">
          <cell r="A1324" t="str">
            <v>Age 46-55</v>
          </cell>
          <cell r="B1324">
            <v>29.354209999999998</v>
          </cell>
          <cell r="C1324">
            <v>31.21547</v>
          </cell>
          <cell r="D1324">
            <v>1.8612599999999999</v>
          </cell>
          <cell r="E1324">
            <v>9.2420000000000002E-2</v>
          </cell>
          <cell r="F1324">
            <v>0.17201</v>
          </cell>
        </row>
        <row r="1325">
          <cell r="A1325" t="str">
            <v>Age 56-65</v>
          </cell>
          <cell r="B1325">
            <v>14.8728</v>
          </cell>
          <cell r="C1325">
            <v>16.29834</v>
          </cell>
          <cell r="D1325">
            <v>1.42554</v>
          </cell>
          <cell r="E1325">
            <v>-0.13569999999999999</v>
          </cell>
          <cell r="F1325">
            <v>-0.19344</v>
          </cell>
        </row>
        <row r="1326">
          <cell r="A1326" t="str">
            <v>Age 66+</v>
          </cell>
          <cell r="B1326">
            <v>0.39139000000000002</v>
          </cell>
          <cell r="C1326">
            <v>0.55249000000000004</v>
          </cell>
          <cell r="D1326">
            <v>0.16109999999999999</v>
          </cell>
          <cell r="E1326">
            <v>-1.42384</v>
          </cell>
          <cell r="F1326">
            <v>-0.22938</v>
          </cell>
        </row>
        <row r="1327">
          <cell r="A1327" t="str">
            <v>Hispanic</v>
          </cell>
          <cell r="B1327">
            <v>1.3698600000000001</v>
          </cell>
          <cell r="C1327">
            <v>1.6574599999999999</v>
          </cell>
          <cell r="D1327">
            <v>0.28760000000000002</v>
          </cell>
          <cell r="E1327">
            <v>1.6899999999999998E-2</v>
          </cell>
          <cell r="F1327">
            <v>4.8599999999999997E-3</v>
          </cell>
        </row>
        <row r="1328">
          <cell r="A1328" t="str">
            <v>Asian</v>
          </cell>
          <cell r="B1328">
            <v>1.1741699999999999</v>
          </cell>
          <cell r="C1328">
            <v>0.82872999999999997</v>
          </cell>
          <cell r="D1328">
            <v>-0.34544000000000002</v>
          </cell>
          <cell r="E1328">
            <v>-7.43E-3</v>
          </cell>
          <cell r="F1328">
            <v>2.5699999999999998E-3</v>
          </cell>
        </row>
        <row r="1329">
          <cell r="A1329" t="str">
            <v>African American</v>
          </cell>
          <cell r="B1329">
            <v>3.7181999999999999</v>
          </cell>
          <cell r="C1329">
            <v>3.0386700000000002</v>
          </cell>
          <cell r="D1329">
            <v>-0.67952999999999997</v>
          </cell>
          <cell r="E1329">
            <v>-8.8179999999999994E-2</v>
          </cell>
          <cell r="F1329">
            <v>5.9920000000000001E-2</v>
          </cell>
        </row>
        <row r="1330">
          <cell r="A1330" t="str">
            <v>Native Hawaiian or Pacific Islander</v>
          </cell>
          <cell r="B1330">
            <v>0.19569</v>
          </cell>
          <cell r="C1330">
            <v>0</v>
          </cell>
          <cell r="D1330">
            <v>-0.19569</v>
          </cell>
          <cell r="E1330">
            <v>-0.1169</v>
          </cell>
          <cell r="F1330">
            <v>2.2880000000000001E-2</v>
          </cell>
        </row>
        <row r="1331">
          <cell r="A1331" t="str">
            <v>American Indian or Alaska Native</v>
          </cell>
          <cell r="B1331">
            <v>1.3698600000000001</v>
          </cell>
          <cell r="C1331">
            <v>2.20994</v>
          </cell>
          <cell r="D1331">
            <v>0.84008000000000005</v>
          </cell>
          <cell r="E1331">
            <v>-0.35177999999999998</v>
          </cell>
          <cell r="F1331">
            <v>-0.29552</v>
          </cell>
        </row>
        <row r="1332">
          <cell r="A1332" t="str">
            <v>Multiple Races</v>
          </cell>
          <cell r="B1332">
            <v>0.58708000000000005</v>
          </cell>
          <cell r="C1332">
            <v>0.55249000000000004</v>
          </cell>
          <cell r="D1332">
            <v>-3.4599999999999999E-2</v>
          </cell>
          <cell r="E1332">
            <v>-0.25963999999999998</v>
          </cell>
          <cell r="F1332">
            <v>8.9800000000000001E-3</v>
          </cell>
        </row>
        <row r="1333">
          <cell r="A1333" t="str">
            <v>Highschool Dropout</v>
          </cell>
          <cell r="B1333">
            <v>2.5440299999999998</v>
          </cell>
          <cell r="C1333">
            <v>1.76678</v>
          </cell>
          <cell r="D1333">
            <v>-0.77725</v>
          </cell>
          <cell r="E1333">
            <v>-0.10075000000000001</v>
          </cell>
          <cell r="F1333">
            <v>7.8310000000000005E-2</v>
          </cell>
        </row>
        <row r="1334">
          <cell r="A1334" t="str">
            <v>AA or PS</v>
          </cell>
          <cell r="B1334">
            <v>17.416830000000001</v>
          </cell>
          <cell r="C1334">
            <v>18.374559999999999</v>
          </cell>
          <cell r="D1334">
            <v>0.95772999999999997</v>
          </cell>
          <cell r="E1334">
            <v>-0.11036</v>
          </cell>
          <cell r="F1334">
            <v>-0.1057</v>
          </cell>
        </row>
        <row r="1335">
          <cell r="A1335" t="str">
            <v>BA or MA+</v>
          </cell>
          <cell r="B1335">
            <v>14.677099999999999</v>
          </cell>
          <cell r="C1335">
            <v>19.787990000000001</v>
          </cell>
          <cell r="D1335">
            <v>5.1108799999999999</v>
          </cell>
          <cell r="E1335">
            <v>-2.6159999999999999E-2</v>
          </cell>
          <cell r="F1335">
            <v>-0.13370000000000001</v>
          </cell>
        </row>
        <row r="1336">
          <cell r="A1336" t="str">
            <v>Disabled</v>
          </cell>
          <cell r="B1336">
            <v>2.7397300000000002</v>
          </cell>
          <cell r="C1336">
            <v>4.6961300000000001</v>
          </cell>
          <cell r="D1336">
            <v>1.95641</v>
          </cell>
          <cell r="E1336">
            <v>-0.10753</v>
          </cell>
          <cell r="F1336">
            <v>-0.21037</v>
          </cell>
        </row>
        <row r="1337">
          <cell r="A1337" t="str">
            <v>Veterans</v>
          </cell>
          <cell r="B1337">
            <v>6.6536200000000001</v>
          </cell>
          <cell r="C1337">
            <v>7.4585600000000003</v>
          </cell>
          <cell r="D1337">
            <v>0.80493999999999999</v>
          </cell>
          <cell r="E1337">
            <v>1.7170000000000001E-2</v>
          </cell>
          <cell r="F1337">
            <v>1.3820000000000001E-2</v>
          </cell>
        </row>
        <row r="1338">
          <cell r="A1338" t="str">
            <v>Wage Before Participation</v>
          </cell>
          <cell r="B1338">
            <v>73.9726</v>
          </cell>
          <cell r="C1338">
            <v>85.263159999999999</v>
          </cell>
          <cell r="D1338">
            <v>11.290559999999999</v>
          </cell>
          <cell r="E1338">
            <v>5.3370000000000001E-2</v>
          </cell>
          <cell r="F1338">
            <v>0.60260999999999998</v>
          </cell>
        </row>
        <row r="1339">
          <cell r="A1339" t="str">
            <v>Coenrolled in WP</v>
          </cell>
          <cell r="B1339">
            <v>100</v>
          </cell>
          <cell r="C1339">
            <v>100</v>
          </cell>
          <cell r="D1339">
            <v>0</v>
          </cell>
          <cell r="E1339">
            <v>-4.7399999999999998E-2</v>
          </cell>
          <cell r="F1339">
            <v>0</v>
          </cell>
        </row>
        <row r="1340">
          <cell r="A1340" t="str">
            <v>Limited English</v>
          </cell>
          <cell r="B1340">
            <v>1.1741699999999999</v>
          </cell>
          <cell r="C1340">
            <v>0.70670999999999995</v>
          </cell>
          <cell r="D1340">
            <v>-0.46744999999999998</v>
          </cell>
          <cell r="E1340">
            <v>-1.4420000000000001E-2</v>
          </cell>
          <cell r="F1340">
            <v>6.7400000000000003E-3</v>
          </cell>
        </row>
        <row r="1341">
          <cell r="A1341" t="str">
            <v>Single Parent</v>
          </cell>
          <cell r="B1341">
            <v>12.13307</v>
          </cell>
          <cell r="C1341">
            <v>9.8939900000000005</v>
          </cell>
          <cell r="D1341">
            <v>-2.23908</v>
          </cell>
          <cell r="E1341">
            <v>1.1950000000000001E-2</v>
          </cell>
          <cell r="F1341">
            <v>-2.6769999999999999E-2</v>
          </cell>
        </row>
        <row r="1342">
          <cell r="A1342" t="str">
            <v>UI Claimant</v>
          </cell>
          <cell r="B1342">
            <v>48.923679999999997</v>
          </cell>
          <cell r="C1342">
            <v>49.823320000000002</v>
          </cell>
          <cell r="D1342">
            <v>0.89964</v>
          </cell>
          <cell r="E1342">
            <v>6.4070000000000002E-2</v>
          </cell>
          <cell r="F1342">
            <v>5.7639999999999997E-2</v>
          </cell>
        </row>
        <row r="1343">
          <cell r="A1343" t="str">
            <v>Unemployment Rate</v>
          </cell>
          <cell r="B1343">
            <v>4.9333</v>
          </cell>
          <cell r="C1343">
            <v>4.4000000000000004</v>
          </cell>
          <cell r="D1343">
            <v>-0.5333</v>
          </cell>
          <cell r="E1343">
            <v>-0.95553999999999994</v>
          </cell>
          <cell r="F1343">
            <v>0.50958999999999999</v>
          </cell>
        </row>
        <row r="1345">
          <cell r="A1345" t="str">
            <v xml:space="preserve">Tennessee           </v>
          </cell>
        </row>
        <row r="1346">
          <cell r="A1346" t="str">
            <v>Measure</v>
          </cell>
          <cell r="B1346" t="str">
            <v>Entered_Employment_Rate</v>
          </cell>
          <cell r="C1346" t="str">
            <v>Year</v>
          </cell>
        </row>
        <row r="1347">
          <cell r="A1347" t="str">
            <v>State Fips Code</v>
          </cell>
          <cell r="B1347">
            <v>47</v>
          </cell>
          <cell r="C1347">
            <v>2011</v>
          </cell>
        </row>
        <row r="1348">
          <cell r="A1348" t="str">
            <v>Actual Outcome</v>
          </cell>
          <cell r="B1348">
            <v>89.4</v>
          </cell>
          <cell r="C1348">
            <v>2011</v>
          </cell>
        </row>
        <row r="1349">
          <cell r="A1349" t="str">
            <v>Total Adjustment</v>
          </cell>
          <cell r="B1349">
            <v>1.4</v>
          </cell>
          <cell r="C1349">
            <v>2013</v>
          </cell>
        </row>
        <row r="1350">
          <cell r="A1350" t="str">
            <v>Target</v>
          </cell>
          <cell r="B1350">
            <v>90.8</v>
          </cell>
          <cell r="C1350">
            <v>2013</v>
          </cell>
        </row>
        <row r="1352">
          <cell r="A1352" t="str">
            <v>Variables</v>
          </cell>
          <cell r="B1352" t="str">
            <v>Base_Year</v>
          </cell>
          <cell r="C1352" t="str">
            <v>Current_Values</v>
          </cell>
          <cell r="D1352" t="str">
            <v>Difference</v>
          </cell>
          <cell r="E1352" t="str">
            <v>Weights</v>
          </cell>
          <cell r="F1352" t="str">
            <v>Effect_Per_Factor</v>
          </cell>
        </row>
        <row r="1353">
          <cell r="A1353" t="str">
            <v>Female</v>
          </cell>
          <cell r="B1353">
            <v>42.376800000000003</v>
          </cell>
          <cell r="C1353">
            <v>42.954250000000002</v>
          </cell>
          <cell r="D1353">
            <v>0.57745000000000002</v>
          </cell>
          <cell r="E1353">
            <v>2.6089999999999999E-2</v>
          </cell>
          <cell r="F1353">
            <v>1.507E-2</v>
          </cell>
        </row>
        <row r="1354">
          <cell r="A1354" t="str">
            <v>Age 26-35</v>
          </cell>
          <cell r="B1354">
            <v>24.888809999999999</v>
          </cell>
          <cell r="C1354">
            <v>23.712420000000002</v>
          </cell>
          <cell r="D1354">
            <v>-1.17639</v>
          </cell>
          <cell r="E1354">
            <v>7.8219999999999998E-2</v>
          </cell>
          <cell r="F1354">
            <v>-9.2009999999999995E-2</v>
          </cell>
        </row>
        <row r="1355">
          <cell r="A1355" t="str">
            <v>Age 36-45</v>
          </cell>
          <cell r="B1355">
            <v>29.532109999999999</v>
          </cell>
          <cell r="C1355">
            <v>28.31373</v>
          </cell>
          <cell r="D1355">
            <v>-1.2183900000000001</v>
          </cell>
          <cell r="E1355">
            <v>0.13371</v>
          </cell>
          <cell r="F1355">
            <v>-0.16291</v>
          </cell>
        </row>
        <row r="1356">
          <cell r="A1356" t="str">
            <v>Age 46-55</v>
          </cell>
          <cell r="B1356">
            <v>25.867280000000001</v>
          </cell>
          <cell r="C1356">
            <v>28.44444</v>
          </cell>
          <cell r="D1356">
            <v>2.5771600000000001</v>
          </cell>
          <cell r="E1356">
            <v>9.2420000000000002E-2</v>
          </cell>
          <cell r="F1356">
            <v>0.23818</v>
          </cell>
        </row>
        <row r="1357">
          <cell r="A1357" t="str">
            <v>Age 56-65</v>
          </cell>
          <cell r="B1357">
            <v>9.1976499999999994</v>
          </cell>
          <cell r="C1357">
            <v>10.06536</v>
          </cell>
          <cell r="D1357">
            <v>0.86770999999999998</v>
          </cell>
          <cell r="E1357">
            <v>-0.13569999999999999</v>
          </cell>
          <cell r="F1357">
            <v>-0.11774</v>
          </cell>
        </row>
        <row r="1358">
          <cell r="A1358" t="str">
            <v>Age 66+</v>
          </cell>
          <cell r="B1358">
            <v>0.48033999999999999</v>
          </cell>
          <cell r="C1358">
            <v>0.52288000000000001</v>
          </cell>
          <cell r="D1358">
            <v>4.2529999999999998E-2</v>
          </cell>
          <cell r="E1358">
            <v>-1.42384</v>
          </cell>
          <cell r="F1358">
            <v>-6.0560000000000003E-2</v>
          </cell>
        </row>
        <row r="1359">
          <cell r="A1359" t="str">
            <v>Hispanic</v>
          </cell>
          <cell r="B1359">
            <v>1.2482200000000001</v>
          </cell>
          <cell r="C1359">
            <v>1.89175</v>
          </cell>
          <cell r="D1359">
            <v>0.64353000000000005</v>
          </cell>
          <cell r="E1359">
            <v>1.6899999999999998E-2</v>
          </cell>
          <cell r="F1359">
            <v>1.0880000000000001E-2</v>
          </cell>
        </row>
        <row r="1360">
          <cell r="A1360" t="str">
            <v>Asian</v>
          </cell>
          <cell r="B1360">
            <v>0.58845000000000003</v>
          </cell>
          <cell r="C1360">
            <v>0.49920999999999999</v>
          </cell>
          <cell r="D1360">
            <v>-8.9230000000000004E-2</v>
          </cell>
          <cell r="E1360">
            <v>-7.43E-3</v>
          </cell>
          <cell r="F1360">
            <v>6.6E-4</v>
          </cell>
        </row>
        <row r="1361">
          <cell r="A1361" t="str">
            <v>African American</v>
          </cell>
          <cell r="B1361">
            <v>21.13053</v>
          </cell>
          <cell r="C1361">
            <v>21.07199</v>
          </cell>
          <cell r="D1361">
            <v>-5.8540000000000002E-2</v>
          </cell>
          <cell r="E1361">
            <v>-8.8179999999999994E-2</v>
          </cell>
          <cell r="F1361">
            <v>5.1599999999999997E-3</v>
          </cell>
        </row>
        <row r="1362">
          <cell r="A1362" t="str">
            <v>Native Hawaiian or Pacific Islander</v>
          </cell>
          <cell r="B1362">
            <v>0.10699</v>
          </cell>
          <cell r="C1362">
            <v>2.6270000000000002E-2</v>
          </cell>
          <cell r="D1362">
            <v>-8.072E-2</v>
          </cell>
          <cell r="E1362">
            <v>-0.1169</v>
          </cell>
          <cell r="F1362">
            <v>9.4400000000000005E-3</v>
          </cell>
        </row>
        <row r="1363">
          <cell r="A1363" t="str">
            <v>American Indian or Alaska Native</v>
          </cell>
          <cell r="B1363">
            <v>0.24964</v>
          </cell>
          <cell r="C1363">
            <v>0.21018999999999999</v>
          </cell>
          <cell r="D1363">
            <v>-3.9449999999999999E-2</v>
          </cell>
          <cell r="E1363">
            <v>-0.35177999999999998</v>
          </cell>
          <cell r="F1363">
            <v>1.388E-2</v>
          </cell>
        </row>
        <row r="1364">
          <cell r="A1364" t="str">
            <v>Multiple Races</v>
          </cell>
          <cell r="B1364">
            <v>0.37447000000000003</v>
          </cell>
          <cell r="C1364">
            <v>0.89332999999999996</v>
          </cell>
          <cell r="D1364">
            <v>0.51885999999999999</v>
          </cell>
          <cell r="E1364">
            <v>-0.25963999999999998</v>
          </cell>
          <cell r="F1364">
            <v>-0.13472000000000001</v>
          </cell>
        </row>
        <row r="1365">
          <cell r="A1365" t="str">
            <v>Highschool Dropout</v>
          </cell>
          <cell r="B1365">
            <v>5.2368600000000001</v>
          </cell>
          <cell r="C1365">
            <v>3.4190299999999998</v>
          </cell>
          <cell r="D1365">
            <v>-1.8178300000000001</v>
          </cell>
          <cell r="E1365">
            <v>-0.10075000000000001</v>
          </cell>
          <cell r="F1365">
            <v>0.18314</v>
          </cell>
        </row>
        <row r="1366">
          <cell r="A1366" t="str">
            <v>AA or PS</v>
          </cell>
          <cell r="B1366">
            <v>4.1635799999999996</v>
          </cell>
          <cell r="C1366">
            <v>4.7177300000000004</v>
          </cell>
          <cell r="D1366">
            <v>0.55415000000000003</v>
          </cell>
          <cell r="E1366">
            <v>-0.11036</v>
          </cell>
          <cell r="F1366">
            <v>-6.1159999999999999E-2</v>
          </cell>
        </row>
        <row r="1367">
          <cell r="A1367" t="str">
            <v>BA or MA+</v>
          </cell>
          <cell r="B1367">
            <v>7.5684699999999996</v>
          </cell>
          <cell r="C1367">
            <v>9.6475000000000009</v>
          </cell>
          <cell r="D1367">
            <v>2.0790299999999999</v>
          </cell>
          <cell r="E1367">
            <v>-2.6159999999999999E-2</v>
          </cell>
          <cell r="F1367">
            <v>-5.4390000000000001E-2</v>
          </cell>
        </row>
        <row r="1368">
          <cell r="A1368" t="str">
            <v>Disabled</v>
          </cell>
          <cell r="B1368">
            <v>1.9062399999999999</v>
          </cell>
          <cell r="C1368">
            <v>1.8931</v>
          </cell>
          <cell r="D1368">
            <v>-1.315E-2</v>
          </cell>
          <cell r="E1368">
            <v>-0.10753</v>
          </cell>
          <cell r="F1368">
            <v>1.41E-3</v>
          </cell>
        </row>
        <row r="1369">
          <cell r="A1369" t="str">
            <v>Veterans</v>
          </cell>
          <cell r="B1369">
            <v>6.36897</v>
          </cell>
          <cell r="C1369">
            <v>5.8823499999999997</v>
          </cell>
          <cell r="D1369">
            <v>-0.48662</v>
          </cell>
          <cell r="E1369">
            <v>1.7170000000000001E-2</v>
          </cell>
          <cell r="F1369">
            <v>-8.3499999999999998E-3</v>
          </cell>
        </row>
        <row r="1370">
          <cell r="A1370" t="str">
            <v>Wage Before Participation</v>
          </cell>
          <cell r="B1370">
            <v>52.054789999999997</v>
          </cell>
          <cell r="C1370">
            <v>52.65596</v>
          </cell>
          <cell r="D1370">
            <v>0.60116999999999998</v>
          </cell>
          <cell r="E1370">
            <v>5.3370000000000001E-2</v>
          </cell>
          <cell r="F1370">
            <v>3.209E-2</v>
          </cell>
        </row>
        <row r="1371">
          <cell r="A1371" t="str">
            <v>Coenrolled in WP</v>
          </cell>
          <cell r="B1371">
            <v>11.86622</v>
          </cell>
          <cell r="C1371">
            <v>8.0261399999999998</v>
          </cell>
          <cell r="D1371">
            <v>-3.8400699999999999</v>
          </cell>
          <cell r="E1371">
            <v>-4.7399999999999998E-2</v>
          </cell>
          <cell r="F1371">
            <v>0.182</v>
          </cell>
        </row>
        <row r="1372">
          <cell r="A1372" t="str">
            <v>Limited English</v>
          </cell>
          <cell r="B1372">
            <v>1.1473</v>
          </cell>
          <cell r="C1372">
            <v>1.08667</v>
          </cell>
          <cell r="D1372">
            <v>-6.0630000000000003E-2</v>
          </cell>
          <cell r="E1372">
            <v>-1.4420000000000001E-2</v>
          </cell>
          <cell r="F1372">
            <v>8.7000000000000001E-4</v>
          </cell>
        </row>
        <row r="1373">
          <cell r="A1373" t="str">
            <v>Single Parent</v>
          </cell>
          <cell r="B1373">
            <v>7.0133200000000002</v>
          </cell>
          <cell r="C1373">
            <v>7.8982200000000002</v>
          </cell>
          <cell r="D1373">
            <v>0.88490000000000002</v>
          </cell>
          <cell r="E1373">
            <v>1.1950000000000001E-2</v>
          </cell>
          <cell r="F1373">
            <v>1.0580000000000001E-2</v>
          </cell>
        </row>
        <row r="1374">
          <cell r="A1374" t="str">
            <v>UI Claimant</v>
          </cell>
          <cell r="B1374">
            <v>59.641010000000001</v>
          </cell>
          <cell r="C1374">
            <v>58.759610000000002</v>
          </cell>
          <cell r="D1374">
            <v>-0.88139999999999996</v>
          </cell>
          <cell r="E1374">
            <v>6.4070000000000002E-2</v>
          </cell>
          <cell r="F1374">
            <v>-5.6469999999999999E-2</v>
          </cell>
        </row>
        <row r="1375">
          <cell r="A1375" t="str">
            <v>Unemployment Rate</v>
          </cell>
          <cell r="B1375">
            <v>9.5083000000000002</v>
          </cell>
          <cell r="C1375">
            <v>7.9832999999999998</v>
          </cell>
          <cell r="D1375">
            <v>-1.5249999999999999</v>
          </cell>
          <cell r="E1375">
            <v>-0.95553999999999994</v>
          </cell>
          <cell r="F1375">
            <v>1.45719</v>
          </cell>
        </row>
        <row r="1377">
          <cell r="A1377" t="str">
            <v xml:space="preserve">Texas               </v>
          </cell>
        </row>
        <row r="1378">
          <cell r="A1378" t="str">
            <v>Measure</v>
          </cell>
          <cell r="B1378" t="str">
            <v>Entered_Employment_Rate</v>
          </cell>
          <cell r="C1378" t="str">
            <v>Year</v>
          </cell>
        </row>
        <row r="1379">
          <cell r="A1379" t="str">
            <v>State Fips Code</v>
          </cell>
          <cell r="B1379">
            <v>48</v>
          </cell>
          <cell r="C1379">
            <v>2011</v>
          </cell>
        </row>
        <row r="1380">
          <cell r="A1380" t="str">
            <v>Actual Outcome</v>
          </cell>
          <cell r="B1380">
            <v>75.099999999999994</v>
          </cell>
          <cell r="C1380">
            <v>2011</v>
          </cell>
        </row>
        <row r="1381">
          <cell r="A1381" t="str">
            <v>Total Adjustment</v>
          </cell>
          <cell r="B1381">
            <v>0.7</v>
          </cell>
          <cell r="C1381">
            <v>2013</v>
          </cell>
        </row>
        <row r="1382">
          <cell r="A1382" t="str">
            <v>Target</v>
          </cell>
          <cell r="B1382">
            <v>75.8</v>
          </cell>
          <cell r="C1382">
            <v>2013</v>
          </cell>
        </row>
        <row r="1384">
          <cell r="A1384" t="str">
            <v>Variables</v>
          </cell>
          <cell r="B1384" t="str">
            <v>Base_Year</v>
          </cell>
          <cell r="C1384" t="str">
            <v>Current_Values</v>
          </cell>
          <cell r="D1384" t="str">
            <v>Difference</v>
          </cell>
          <cell r="E1384" t="str">
            <v>Weights</v>
          </cell>
          <cell r="F1384" t="str">
            <v>Effect_Per_Factor</v>
          </cell>
        </row>
        <row r="1385">
          <cell r="A1385" t="str">
            <v>Female</v>
          </cell>
          <cell r="B1385">
            <v>42.618380000000002</v>
          </cell>
          <cell r="C1385">
            <v>45.920400000000001</v>
          </cell>
          <cell r="D1385">
            <v>3.3020100000000001</v>
          </cell>
          <cell r="E1385">
            <v>2.6089999999999999E-2</v>
          </cell>
          <cell r="F1385">
            <v>8.6150000000000004E-2</v>
          </cell>
        </row>
        <row r="1386">
          <cell r="A1386" t="str">
            <v>Age 26-35</v>
          </cell>
          <cell r="B1386">
            <v>21.700939999999999</v>
          </cell>
          <cell r="C1386">
            <v>22.939129999999999</v>
          </cell>
          <cell r="D1386">
            <v>1.2381800000000001</v>
          </cell>
          <cell r="E1386">
            <v>7.8219999999999998E-2</v>
          </cell>
          <cell r="F1386">
            <v>9.6839999999999996E-2</v>
          </cell>
        </row>
        <row r="1387">
          <cell r="A1387" t="str">
            <v>Age 36-45</v>
          </cell>
          <cell r="B1387">
            <v>27.881319999999999</v>
          </cell>
          <cell r="C1387">
            <v>26.903300000000002</v>
          </cell>
          <cell r="D1387">
            <v>-0.97802</v>
          </cell>
          <cell r="E1387">
            <v>0.13371</v>
          </cell>
          <cell r="F1387">
            <v>-0.13077</v>
          </cell>
        </row>
        <row r="1388">
          <cell r="A1388" t="str">
            <v>Age 46-55</v>
          </cell>
          <cell r="B1388">
            <v>29.177379999999999</v>
          </cell>
          <cell r="C1388">
            <v>28.910270000000001</v>
          </cell>
          <cell r="D1388">
            <v>-0.26711000000000001</v>
          </cell>
          <cell r="E1388">
            <v>9.2420000000000002E-2</v>
          </cell>
          <cell r="F1388">
            <v>-2.469E-2</v>
          </cell>
        </row>
        <row r="1389">
          <cell r="A1389" t="str">
            <v>Age 56-65</v>
          </cell>
          <cell r="B1389">
            <v>11.096830000000001</v>
          </cell>
          <cell r="C1389">
            <v>12.6555</v>
          </cell>
          <cell r="D1389">
            <v>1.55867</v>
          </cell>
          <cell r="E1389">
            <v>-0.13569999999999999</v>
          </cell>
          <cell r="F1389">
            <v>-0.21149999999999999</v>
          </cell>
        </row>
        <row r="1390">
          <cell r="A1390" t="str">
            <v>Age 66+</v>
          </cell>
          <cell r="B1390">
            <v>1.0282800000000001</v>
          </cell>
          <cell r="C1390">
            <v>1.31033</v>
          </cell>
          <cell r="D1390">
            <v>0.28205999999999998</v>
          </cell>
          <cell r="E1390">
            <v>-1.42384</v>
          </cell>
          <cell r="F1390">
            <v>-0.40160000000000001</v>
          </cell>
        </row>
        <row r="1391">
          <cell r="A1391" t="str">
            <v>Hispanic</v>
          </cell>
          <cell r="B1391">
            <v>33.491480000000003</v>
          </cell>
          <cell r="C1391">
            <v>34.02337</v>
          </cell>
          <cell r="D1391">
            <v>0.53188999999999997</v>
          </cell>
          <cell r="E1391">
            <v>1.6899999999999998E-2</v>
          </cell>
          <cell r="F1391">
            <v>8.9899999999999997E-3</v>
          </cell>
        </row>
        <row r="1392">
          <cell r="A1392" t="str">
            <v>Asian</v>
          </cell>
          <cell r="B1392">
            <v>3.9033899999999999</v>
          </cell>
          <cell r="C1392">
            <v>3.3889800000000001</v>
          </cell>
          <cell r="D1392">
            <v>-0.51439999999999997</v>
          </cell>
          <cell r="E1392">
            <v>-7.43E-3</v>
          </cell>
          <cell r="F1392">
            <v>3.82E-3</v>
          </cell>
        </row>
        <row r="1393">
          <cell r="A1393" t="str">
            <v>African American</v>
          </cell>
          <cell r="B1393">
            <v>24.71425</v>
          </cell>
          <cell r="C1393">
            <v>25.876460000000002</v>
          </cell>
          <cell r="D1393">
            <v>1.16221</v>
          </cell>
          <cell r="E1393">
            <v>-8.8179999999999994E-2</v>
          </cell>
          <cell r="F1393">
            <v>-0.10248</v>
          </cell>
        </row>
        <row r="1394">
          <cell r="A1394" t="str">
            <v>Native Hawaiian or Pacific Islander</v>
          </cell>
          <cell r="B1394">
            <v>9.7049999999999997E-2</v>
          </cell>
          <cell r="C1394">
            <v>8.3470000000000003E-2</v>
          </cell>
          <cell r="D1394">
            <v>-1.357E-2</v>
          </cell>
          <cell r="E1394">
            <v>-0.1169</v>
          </cell>
          <cell r="F1394">
            <v>1.5900000000000001E-3</v>
          </cell>
        </row>
        <row r="1395">
          <cell r="A1395" t="str">
            <v>American Indian or Alaska Native</v>
          </cell>
          <cell r="B1395">
            <v>0.20487</v>
          </cell>
          <cell r="C1395">
            <v>0.15024999999999999</v>
          </cell>
          <cell r="D1395">
            <v>-5.4620000000000002E-2</v>
          </cell>
          <cell r="E1395">
            <v>-0.35177999999999998</v>
          </cell>
          <cell r="F1395">
            <v>1.9220000000000001E-2</v>
          </cell>
        </row>
        <row r="1396">
          <cell r="A1396" t="str">
            <v>Multiple Races</v>
          </cell>
          <cell r="B1396">
            <v>3.0515400000000001</v>
          </cell>
          <cell r="C1396">
            <v>3.0550899999999999</v>
          </cell>
          <cell r="D1396">
            <v>3.5500000000000002E-3</v>
          </cell>
          <cell r="E1396">
            <v>-0.25963999999999998</v>
          </cell>
          <cell r="F1396">
            <v>-9.2000000000000003E-4</v>
          </cell>
        </row>
        <row r="1397">
          <cell r="A1397" t="str">
            <v>Highschool Dropout</v>
          </cell>
          <cell r="B1397">
            <v>11.1632</v>
          </cell>
          <cell r="C1397">
            <v>9.5351199999999992</v>
          </cell>
          <cell r="D1397">
            <v>-1.62808</v>
          </cell>
          <cell r="E1397">
            <v>-0.10075000000000001</v>
          </cell>
          <cell r="F1397">
            <v>0.16403000000000001</v>
          </cell>
        </row>
        <row r="1398">
          <cell r="A1398" t="str">
            <v>AA or PS</v>
          </cell>
          <cell r="B1398">
            <v>7.6419899999999998</v>
          </cell>
          <cell r="C1398">
            <v>9.6708499999999997</v>
          </cell>
          <cell r="D1398">
            <v>2.0288599999999999</v>
          </cell>
          <cell r="E1398">
            <v>-0.11036</v>
          </cell>
          <cell r="F1398">
            <v>-0.22391</v>
          </cell>
        </row>
        <row r="1399">
          <cell r="A1399" t="str">
            <v>BA or MA+</v>
          </cell>
          <cell r="B1399">
            <v>11.664669999999999</v>
          </cell>
          <cell r="C1399">
            <v>14.319649999999999</v>
          </cell>
          <cell r="D1399">
            <v>2.6549800000000001</v>
          </cell>
          <cell r="E1399">
            <v>-2.6159999999999999E-2</v>
          </cell>
          <cell r="F1399">
            <v>-6.9449999999999998E-2</v>
          </cell>
        </row>
        <row r="1400">
          <cell r="A1400" t="str">
            <v>Disabled</v>
          </cell>
          <cell r="B1400">
            <v>2.2629800000000002</v>
          </cell>
          <cell r="C1400">
            <v>2.1948799999999999</v>
          </cell>
          <cell r="D1400">
            <v>-6.8099999999999994E-2</v>
          </cell>
          <cell r="E1400">
            <v>-0.10753</v>
          </cell>
          <cell r="F1400">
            <v>7.3200000000000001E-3</v>
          </cell>
        </row>
        <row r="1401">
          <cell r="A1401" t="str">
            <v>Veterans</v>
          </cell>
          <cell r="B1401">
            <v>10.36847</v>
          </cell>
          <cell r="C1401">
            <v>10.11609</v>
          </cell>
          <cell r="D1401">
            <v>-0.25237999999999999</v>
          </cell>
          <cell r="E1401">
            <v>1.7170000000000001E-2</v>
          </cell>
          <cell r="F1401">
            <v>-4.3299999999999996E-3</v>
          </cell>
        </row>
        <row r="1402">
          <cell r="A1402" t="str">
            <v>Wage Before Participation</v>
          </cell>
          <cell r="B1402">
            <v>73.446870000000004</v>
          </cell>
          <cell r="C1402">
            <v>73.430130000000005</v>
          </cell>
          <cell r="D1402">
            <v>-1.6740000000000001E-2</v>
          </cell>
          <cell r="E1402">
            <v>5.3370000000000001E-2</v>
          </cell>
          <cell r="F1402">
            <v>-8.8999999999999995E-4</v>
          </cell>
        </row>
        <row r="1403">
          <cell r="A1403" t="str">
            <v>Coenrolled in WP</v>
          </cell>
          <cell r="B1403">
            <v>95.544129999999996</v>
          </cell>
          <cell r="C1403">
            <v>93.250410000000002</v>
          </cell>
          <cell r="D1403">
            <v>-2.29372</v>
          </cell>
          <cell r="E1403">
            <v>-4.7399999999999998E-2</v>
          </cell>
          <cell r="F1403">
            <v>0.10871</v>
          </cell>
        </row>
        <row r="1404">
          <cell r="A1404" t="str">
            <v>Limited English</v>
          </cell>
          <cell r="B1404">
            <v>6.4293699999999996</v>
          </cell>
          <cell r="C1404">
            <v>5.42408</v>
          </cell>
          <cell r="D1404">
            <v>-1.00529</v>
          </cell>
          <cell r="E1404">
            <v>-1.4420000000000001E-2</v>
          </cell>
          <cell r="F1404">
            <v>1.4489999999999999E-2</v>
          </cell>
        </row>
        <row r="1405">
          <cell r="A1405" t="str">
            <v>Single Parent</v>
          </cell>
          <cell r="B1405">
            <v>17.92914</v>
          </cell>
          <cell r="C1405">
            <v>19.568570000000001</v>
          </cell>
          <cell r="D1405">
            <v>1.6394200000000001</v>
          </cell>
          <cell r="E1405">
            <v>1.1950000000000001E-2</v>
          </cell>
          <cell r="F1405">
            <v>1.9599999999999999E-2</v>
          </cell>
        </row>
        <row r="1406">
          <cell r="A1406" t="str">
            <v>UI Claimant</v>
          </cell>
          <cell r="B1406">
            <v>87.419600000000003</v>
          </cell>
          <cell r="C1406">
            <v>87.53604</v>
          </cell>
          <cell r="D1406">
            <v>0.11643000000000001</v>
          </cell>
          <cell r="E1406">
            <v>6.4070000000000002E-2</v>
          </cell>
          <cell r="F1406">
            <v>7.4599999999999996E-3</v>
          </cell>
        </row>
        <row r="1407">
          <cell r="A1407" t="str">
            <v>Unemployment Rate</v>
          </cell>
          <cell r="B1407">
            <v>8.1082999999999998</v>
          </cell>
          <cell r="C1407">
            <v>6.7332999999999998</v>
          </cell>
          <cell r="D1407">
            <v>-1.375</v>
          </cell>
          <cell r="E1407">
            <v>-0.95553999999999994</v>
          </cell>
          <cell r="F1407">
            <v>1.31386</v>
          </cell>
        </row>
        <row r="1409">
          <cell r="A1409" t="str">
            <v xml:space="preserve">Utah                </v>
          </cell>
        </row>
        <row r="1410">
          <cell r="A1410" t="str">
            <v>Measure</v>
          </cell>
          <cell r="B1410" t="str">
            <v>Entered_Employment_Rate</v>
          </cell>
          <cell r="C1410" t="str">
            <v>Year</v>
          </cell>
        </row>
        <row r="1411">
          <cell r="A1411" t="str">
            <v>State Fips Code</v>
          </cell>
          <cell r="B1411">
            <v>49</v>
          </cell>
          <cell r="C1411">
            <v>2011</v>
          </cell>
        </row>
        <row r="1412">
          <cell r="A1412" t="str">
            <v>Actual Outcome</v>
          </cell>
          <cell r="B1412">
            <v>80.8</v>
          </cell>
          <cell r="C1412">
            <v>2011</v>
          </cell>
        </row>
        <row r="1413">
          <cell r="A1413" t="str">
            <v>Total Adjustment</v>
          </cell>
          <cell r="B1413">
            <v>1.9</v>
          </cell>
          <cell r="C1413">
            <v>2013</v>
          </cell>
        </row>
        <row r="1414">
          <cell r="A1414" t="str">
            <v>Target</v>
          </cell>
          <cell r="B1414">
            <v>82.7</v>
          </cell>
          <cell r="C1414">
            <v>2013</v>
          </cell>
        </row>
        <row r="1416">
          <cell r="A1416" t="str">
            <v>Variables</v>
          </cell>
          <cell r="B1416" t="str">
            <v>Base_Year</v>
          </cell>
          <cell r="C1416" t="str">
            <v>Current_Values</v>
          </cell>
          <cell r="D1416" t="str">
            <v>Difference</v>
          </cell>
          <cell r="E1416" t="str">
            <v>Weights</v>
          </cell>
          <cell r="F1416" t="str">
            <v>Effect_Per_Factor</v>
          </cell>
        </row>
        <row r="1417">
          <cell r="A1417" t="str">
            <v>Female</v>
          </cell>
          <cell r="B1417">
            <v>37.780149999999999</v>
          </cell>
          <cell r="C1417">
            <v>37.984499999999997</v>
          </cell>
          <cell r="D1417">
            <v>0.20435</v>
          </cell>
          <cell r="E1417">
            <v>2.6089999999999999E-2</v>
          </cell>
          <cell r="F1417">
            <v>5.3299999999999997E-3</v>
          </cell>
        </row>
        <row r="1418">
          <cell r="A1418" t="str">
            <v>Age 26-35</v>
          </cell>
          <cell r="B1418">
            <v>25.212769999999999</v>
          </cell>
          <cell r="C1418">
            <v>29.829979999999999</v>
          </cell>
          <cell r="D1418">
            <v>4.6172199999999997</v>
          </cell>
          <cell r="E1418">
            <v>7.8219999999999998E-2</v>
          </cell>
          <cell r="F1418">
            <v>0.36114000000000002</v>
          </cell>
        </row>
        <row r="1419">
          <cell r="A1419" t="str">
            <v>Age 36-45</v>
          </cell>
          <cell r="B1419">
            <v>25.638300000000001</v>
          </cell>
          <cell r="C1419">
            <v>21.17465</v>
          </cell>
          <cell r="D1419">
            <v>-4.4636500000000003</v>
          </cell>
          <cell r="E1419">
            <v>0.13371</v>
          </cell>
          <cell r="F1419">
            <v>-0.59682999999999997</v>
          </cell>
        </row>
        <row r="1420">
          <cell r="A1420" t="str">
            <v>Age 46-55</v>
          </cell>
          <cell r="B1420">
            <v>25.425529999999998</v>
          </cell>
          <cell r="C1420">
            <v>25.811440000000001</v>
          </cell>
          <cell r="D1420">
            <v>0.38590999999999998</v>
          </cell>
          <cell r="E1420">
            <v>9.2420000000000002E-2</v>
          </cell>
          <cell r="F1420">
            <v>3.5659999999999997E-2</v>
          </cell>
        </row>
        <row r="1421">
          <cell r="A1421" t="str">
            <v>Age 56-65</v>
          </cell>
          <cell r="B1421">
            <v>8.9361700000000006</v>
          </cell>
          <cell r="C1421">
            <v>10.51005</v>
          </cell>
          <cell r="D1421">
            <v>1.5738799999999999</v>
          </cell>
          <cell r="E1421">
            <v>-0.13569999999999999</v>
          </cell>
          <cell r="F1421">
            <v>-0.21357000000000001</v>
          </cell>
        </row>
        <row r="1422">
          <cell r="A1422" t="str">
            <v>Age 66+</v>
          </cell>
          <cell r="B1422">
            <v>0.53190999999999999</v>
          </cell>
          <cell r="C1422">
            <v>0</v>
          </cell>
          <cell r="D1422">
            <v>-0.53190999999999999</v>
          </cell>
          <cell r="E1422">
            <v>-1.42384</v>
          </cell>
          <cell r="F1422">
            <v>0.75736000000000003</v>
          </cell>
        </row>
        <row r="1423">
          <cell r="A1423" t="str">
            <v>Hispanic</v>
          </cell>
          <cell r="B1423">
            <v>10.032360000000001</v>
          </cell>
          <cell r="C1423">
            <v>11.075950000000001</v>
          </cell>
          <cell r="D1423">
            <v>1.04359</v>
          </cell>
          <cell r="E1423">
            <v>1.6899999999999998E-2</v>
          </cell>
          <cell r="F1423">
            <v>1.7639999999999999E-2</v>
          </cell>
        </row>
        <row r="1424">
          <cell r="A1424" t="str">
            <v>Asian</v>
          </cell>
          <cell r="B1424">
            <v>5.1779900000000003</v>
          </cell>
          <cell r="C1424">
            <v>2.2151900000000002</v>
          </cell>
          <cell r="D1424">
            <v>-2.9628000000000001</v>
          </cell>
          <cell r="E1424">
            <v>-7.43E-3</v>
          </cell>
          <cell r="F1424">
            <v>2.2030000000000001E-2</v>
          </cell>
        </row>
        <row r="1425">
          <cell r="A1425" t="str">
            <v>African American</v>
          </cell>
          <cell r="B1425">
            <v>2.04962</v>
          </cell>
          <cell r="C1425">
            <v>1.89873</v>
          </cell>
          <cell r="D1425">
            <v>-0.15089</v>
          </cell>
          <cell r="E1425">
            <v>-8.8179999999999994E-2</v>
          </cell>
          <cell r="F1425">
            <v>1.3299999999999999E-2</v>
          </cell>
        </row>
        <row r="1426">
          <cell r="A1426" t="str">
            <v>Native Hawaiian or Pacific Islander</v>
          </cell>
          <cell r="B1426">
            <v>1.2945</v>
          </cell>
          <cell r="C1426">
            <v>0.15823000000000001</v>
          </cell>
          <cell r="D1426">
            <v>-1.1362699999999999</v>
          </cell>
          <cell r="E1426">
            <v>-0.1169</v>
          </cell>
          <cell r="F1426">
            <v>0.13283</v>
          </cell>
        </row>
        <row r="1427">
          <cell r="A1427" t="str">
            <v>American Indian or Alaska Native</v>
          </cell>
          <cell r="B1427">
            <v>1.4023699999999999</v>
          </cell>
          <cell r="C1427">
            <v>2.2151900000000002</v>
          </cell>
          <cell r="D1427">
            <v>0.81281999999999999</v>
          </cell>
          <cell r="E1427">
            <v>-0.35177999999999998</v>
          </cell>
          <cell r="F1427">
            <v>-0.28593000000000002</v>
          </cell>
        </row>
        <row r="1428">
          <cell r="A1428" t="str">
            <v>Multiple Races</v>
          </cell>
          <cell r="B1428">
            <v>2.1575000000000002</v>
          </cell>
          <cell r="C1428">
            <v>1.89873</v>
          </cell>
          <cell r="D1428">
            <v>-0.25875999999999999</v>
          </cell>
          <cell r="E1428">
            <v>-0.25963999999999998</v>
          </cell>
          <cell r="F1428">
            <v>6.719E-2</v>
          </cell>
        </row>
        <row r="1429">
          <cell r="A1429" t="str">
            <v>Highschool Dropout</v>
          </cell>
          <cell r="B1429">
            <v>13.35505</v>
          </cell>
          <cell r="C1429">
            <v>9.5469299999999997</v>
          </cell>
          <cell r="D1429">
            <v>-3.8081200000000002</v>
          </cell>
          <cell r="E1429">
            <v>-0.10075000000000001</v>
          </cell>
          <cell r="F1429">
            <v>0.38366</v>
          </cell>
        </row>
        <row r="1430">
          <cell r="A1430" t="str">
            <v>AA or PS</v>
          </cell>
          <cell r="B1430">
            <v>0</v>
          </cell>
          <cell r="C1430">
            <v>0</v>
          </cell>
          <cell r="D1430">
            <v>0</v>
          </cell>
          <cell r="E1430">
            <v>-0.11036</v>
          </cell>
          <cell r="F1430">
            <v>0</v>
          </cell>
        </row>
        <row r="1431">
          <cell r="A1431" t="str">
            <v>BA or MA+</v>
          </cell>
          <cell r="B1431">
            <v>7.3832800000000001</v>
          </cell>
          <cell r="C1431">
            <v>9.8705499999999997</v>
          </cell>
          <cell r="D1431">
            <v>2.4872700000000001</v>
          </cell>
          <cell r="E1431">
            <v>-2.6159999999999999E-2</v>
          </cell>
          <cell r="F1431">
            <v>-6.5060000000000007E-2</v>
          </cell>
        </row>
        <row r="1432">
          <cell r="A1432" t="str">
            <v>Disabled</v>
          </cell>
          <cell r="B1432">
            <v>1.91489</v>
          </cell>
          <cell r="C1432">
            <v>0.61824000000000001</v>
          </cell>
          <cell r="D1432">
            <v>-1.2966599999999999</v>
          </cell>
          <cell r="E1432">
            <v>-0.10753</v>
          </cell>
          <cell r="F1432">
            <v>0.13943</v>
          </cell>
        </row>
        <row r="1433">
          <cell r="A1433" t="str">
            <v>Veterans</v>
          </cell>
          <cell r="B1433">
            <v>5.9574499999999997</v>
          </cell>
          <cell r="C1433">
            <v>4.0185500000000003</v>
          </cell>
          <cell r="D1433">
            <v>-1.9389000000000001</v>
          </cell>
          <cell r="E1433">
            <v>1.7170000000000001E-2</v>
          </cell>
          <cell r="F1433">
            <v>-3.3279999999999997E-2</v>
          </cell>
        </row>
        <row r="1434">
          <cell r="A1434" t="str">
            <v>Wage Before Participation</v>
          </cell>
          <cell r="B1434">
            <v>84.148939999999996</v>
          </cell>
          <cell r="C1434">
            <v>76.991150000000005</v>
          </cell>
          <cell r="D1434">
            <v>-7.1577900000000003</v>
          </cell>
          <cell r="E1434">
            <v>5.3370000000000001E-2</v>
          </cell>
          <cell r="F1434">
            <v>-0.38202999999999998</v>
          </cell>
        </row>
        <row r="1435">
          <cell r="A1435" t="str">
            <v>Coenrolled in WP</v>
          </cell>
          <cell r="B1435">
            <v>100</v>
          </cell>
          <cell r="C1435">
            <v>100</v>
          </cell>
          <cell r="D1435">
            <v>0</v>
          </cell>
          <cell r="E1435">
            <v>-4.7399999999999998E-2</v>
          </cell>
          <cell r="F1435">
            <v>0</v>
          </cell>
        </row>
        <row r="1436">
          <cell r="A1436" t="str">
            <v>Limited English</v>
          </cell>
          <cell r="B1436">
            <v>11.726380000000001</v>
          </cell>
          <cell r="C1436">
            <v>4.6925600000000003</v>
          </cell>
          <cell r="D1436">
            <v>-7.03383</v>
          </cell>
          <cell r="E1436">
            <v>-1.4420000000000001E-2</v>
          </cell>
          <cell r="F1436">
            <v>0.10138999999999999</v>
          </cell>
        </row>
        <row r="1437">
          <cell r="A1437" t="str">
            <v>Single Parent</v>
          </cell>
          <cell r="B1437">
            <v>13.02932</v>
          </cell>
          <cell r="C1437">
            <v>14.077669999999999</v>
          </cell>
          <cell r="D1437">
            <v>1.0483499999999999</v>
          </cell>
          <cell r="E1437">
            <v>1.1950000000000001E-2</v>
          </cell>
          <cell r="F1437">
            <v>1.2529999999999999E-2</v>
          </cell>
        </row>
        <row r="1438">
          <cell r="A1438" t="str">
            <v>UI Claimant</v>
          </cell>
          <cell r="B1438">
            <v>94.136809999999997</v>
          </cell>
          <cell r="C1438">
            <v>91.909390000000002</v>
          </cell>
          <cell r="D1438">
            <v>-2.22742</v>
          </cell>
          <cell r="E1438">
            <v>6.4070000000000002E-2</v>
          </cell>
          <cell r="F1438">
            <v>-0.14271</v>
          </cell>
        </row>
        <row r="1439">
          <cell r="A1439" t="str">
            <v>Unemployment Rate</v>
          </cell>
          <cell r="B1439">
            <v>7.2916999999999996</v>
          </cell>
          <cell r="C1439">
            <v>5.6582999999999997</v>
          </cell>
          <cell r="D1439">
            <v>-1.6334</v>
          </cell>
          <cell r="E1439">
            <v>-0.95553999999999994</v>
          </cell>
          <cell r="F1439">
            <v>1.56077</v>
          </cell>
        </row>
        <row r="1441">
          <cell r="A1441" t="str">
            <v xml:space="preserve">Vermont             </v>
          </cell>
        </row>
        <row r="1442">
          <cell r="A1442" t="str">
            <v>Measure</v>
          </cell>
          <cell r="B1442" t="str">
            <v>Entered_Employment_Rate</v>
          </cell>
          <cell r="C1442" t="str">
            <v>Year</v>
          </cell>
        </row>
        <row r="1443">
          <cell r="A1443" t="str">
            <v>State Fips Code</v>
          </cell>
          <cell r="B1443">
            <v>50</v>
          </cell>
          <cell r="C1443">
            <v>2011</v>
          </cell>
        </row>
        <row r="1444">
          <cell r="A1444" t="str">
            <v>Actual Outcome</v>
          </cell>
          <cell r="B1444">
            <v>78.400000000000006</v>
          </cell>
          <cell r="C1444">
            <v>2011</v>
          </cell>
        </row>
        <row r="1445">
          <cell r="A1445" t="str">
            <v>Total Adjustment</v>
          </cell>
          <cell r="B1445">
            <v>2.2000000000000002</v>
          </cell>
          <cell r="C1445">
            <v>2013</v>
          </cell>
        </row>
        <row r="1446">
          <cell r="A1446" t="str">
            <v>Target</v>
          </cell>
          <cell r="B1446">
            <v>80.599999999999994</v>
          </cell>
          <cell r="C1446">
            <v>2013</v>
          </cell>
        </row>
        <row r="1448">
          <cell r="A1448" t="str">
            <v>Variables</v>
          </cell>
          <cell r="B1448" t="str">
            <v>Base_Year</v>
          </cell>
          <cell r="C1448" t="str">
            <v>Current_Values</v>
          </cell>
          <cell r="D1448" t="str">
            <v>Difference</v>
          </cell>
          <cell r="E1448" t="str">
            <v>Weights</v>
          </cell>
          <cell r="F1448" t="str">
            <v>Effect_Per_Factor</v>
          </cell>
        </row>
        <row r="1449">
          <cell r="A1449" t="str">
            <v>Female</v>
          </cell>
          <cell r="B1449">
            <v>47.619050000000001</v>
          </cell>
          <cell r="C1449">
            <v>51.851849999999999</v>
          </cell>
          <cell r="D1449">
            <v>4.2328000000000001</v>
          </cell>
          <cell r="E1449">
            <v>2.6089999999999999E-2</v>
          </cell>
          <cell r="F1449">
            <v>0.11043</v>
          </cell>
        </row>
        <row r="1450">
          <cell r="A1450" t="str">
            <v>Age 26-35</v>
          </cell>
          <cell r="B1450">
            <v>15.64626</v>
          </cell>
          <cell r="C1450">
            <v>16.049379999999999</v>
          </cell>
          <cell r="D1450">
            <v>0.40311999999999998</v>
          </cell>
          <cell r="E1450">
            <v>7.8219999999999998E-2</v>
          </cell>
          <cell r="F1450">
            <v>3.1530000000000002E-2</v>
          </cell>
        </row>
        <row r="1451">
          <cell r="A1451" t="str">
            <v>Age 36-45</v>
          </cell>
          <cell r="B1451">
            <v>29.2517</v>
          </cell>
          <cell r="C1451">
            <v>23.456790000000002</v>
          </cell>
          <cell r="D1451">
            <v>-5.7949099999999998</v>
          </cell>
          <cell r="E1451">
            <v>0.13371</v>
          </cell>
          <cell r="F1451">
            <v>-0.77483000000000002</v>
          </cell>
        </row>
        <row r="1452">
          <cell r="A1452" t="str">
            <v>Age 46-55</v>
          </cell>
          <cell r="B1452">
            <v>38.095239999999997</v>
          </cell>
          <cell r="C1452">
            <v>37.037039999999998</v>
          </cell>
          <cell r="D1452">
            <v>-1.0582</v>
          </cell>
          <cell r="E1452">
            <v>9.2420000000000002E-2</v>
          </cell>
          <cell r="F1452">
            <v>-9.7799999999999998E-2</v>
          </cell>
        </row>
        <row r="1453">
          <cell r="A1453" t="str">
            <v>Age 56-65</v>
          </cell>
          <cell r="B1453">
            <v>12.244899999999999</v>
          </cell>
          <cell r="C1453">
            <v>18.518519999999999</v>
          </cell>
          <cell r="D1453">
            <v>6.2736200000000002</v>
          </cell>
          <cell r="E1453">
            <v>-0.13569999999999999</v>
          </cell>
          <cell r="F1453">
            <v>-0.85129999999999995</v>
          </cell>
        </row>
        <row r="1454">
          <cell r="A1454" t="str">
            <v>Age 66+</v>
          </cell>
          <cell r="B1454">
            <v>1.3605400000000001</v>
          </cell>
          <cell r="C1454">
            <v>0</v>
          </cell>
          <cell r="D1454">
            <v>-1.3605400000000001</v>
          </cell>
          <cell r="E1454">
            <v>-1.42384</v>
          </cell>
          <cell r="F1454">
            <v>1.9372</v>
          </cell>
        </row>
        <row r="1455">
          <cell r="A1455" t="str">
            <v>Hispanic</v>
          </cell>
          <cell r="B1455">
            <v>2.0408200000000001</v>
          </cell>
          <cell r="C1455">
            <v>0</v>
          </cell>
          <cell r="D1455">
            <v>-2.0408200000000001</v>
          </cell>
          <cell r="E1455">
            <v>1.6899999999999998E-2</v>
          </cell>
          <cell r="F1455">
            <v>-3.449E-2</v>
          </cell>
        </row>
        <row r="1456">
          <cell r="A1456" t="str">
            <v>Asian</v>
          </cell>
          <cell r="B1456">
            <v>1.3605400000000001</v>
          </cell>
          <cell r="C1456">
            <v>2.4691399999999999</v>
          </cell>
          <cell r="D1456">
            <v>1.10859</v>
          </cell>
          <cell r="E1456">
            <v>-7.43E-3</v>
          </cell>
          <cell r="F1456">
            <v>-8.2400000000000008E-3</v>
          </cell>
        </row>
        <row r="1457">
          <cell r="A1457" t="str">
            <v>African American</v>
          </cell>
          <cell r="B1457">
            <v>0.68027000000000004</v>
          </cell>
          <cell r="C1457">
            <v>0</v>
          </cell>
          <cell r="D1457">
            <v>-0.68027000000000004</v>
          </cell>
          <cell r="E1457">
            <v>-8.8179999999999994E-2</v>
          </cell>
          <cell r="F1457">
            <v>5.9979999999999999E-2</v>
          </cell>
        </row>
        <row r="1458">
          <cell r="A1458" t="str">
            <v>Native Hawaiian or Pacific Islander</v>
          </cell>
          <cell r="B1458">
            <v>0</v>
          </cell>
          <cell r="C1458">
            <v>0</v>
          </cell>
          <cell r="D1458">
            <v>0</v>
          </cell>
          <cell r="E1458">
            <v>-0.1169</v>
          </cell>
          <cell r="F1458">
            <v>0</v>
          </cell>
        </row>
        <row r="1459">
          <cell r="A1459" t="str">
            <v>American Indian or Alaska Native</v>
          </cell>
          <cell r="B1459">
            <v>1.3605400000000001</v>
          </cell>
          <cell r="C1459">
            <v>0</v>
          </cell>
          <cell r="D1459">
            <v>-1.3605400000000001</v>
          </cell>
          <cell r="E1459">
            <v>-0.35177999999999998</v>
          </cell>
          <cell r="F1459">
            <v>0.47860999999999998</v>
          </cell>
        </row>
        <row r="1460">
          <cell r="A1460" t="str">
            <v>Multiple Races</v>
          </cell>
          <cell r="B1460">
            <v>0</v>
          </cell>
          <cell r="C1460">
            <v>0</v>
          </cell>
          <cell r="D1460">
            <v>0</v>
          </cell>
          <cell r="E1460">
            <v>-0.25963999999999998</v>
          </cell>
          <cell r="F1460">
            <v>0</v>
          </cell>
        </row>
        <row r="1461">
          <cell r="A1461" t="str">
            <v>Highschool Dropout</v>
          </cell>
          <cell r="B1461">
            <v>2.0547900000000001</v>
          </cell>
          <cell r="C1461">
            <v>2.53165</v>
          </cell>
          <cell r="D1461">
            <v>0.47685</v>
          </cell>
          <cell r="E1461">
            <v>-0.10075000000000001</v>
          </cell>
          <cell r="F1461">
            <v>-4.8039999999999999E-2</v>
          </cell>
        </row>
        <row r="1462">
          <cell r="A1462" t="str">
            <v>AA or PS</v>
          </cell>
          <cell r="B1462">
            <v>0</v>
          </cell>
          <cell r="C1462">
            <v>0</v>
          </cell>
          <cell r="D1462">
            <v>0</v>
          </cell>
          <cell r="E1462">
            <v>-0.11036</v>
          </cell>
          <cell r="F1462">
            <v>0</v>
          </cell>
        </row>
        <row r="1463">
          <cell r="A1463" t="str">
            <v>BA or MA+</v>
          </cell>
          <cell r="B1463">
            <v>23.287669999999999</v>
          </cell>
          <cell r="C1463">
            <v>32.911389999999997</v>
          </cell>
          <cell r="D1463">
            <v>9.6237200000000005</v>
          </cell>
          <cell r="E1463">
            <v>-2.6159999999999999E-2</v>
          </cell>
          <cell r="F1463">
            <v>-0.25174999999999997</v>
          </cell>
        </row>
        <row r="1464">
          <cell r="A1464" t="str">
            <v>Disabled</v>
          </cell>
          <cell r="B1464">
            <v>17.006799999999998</v>
          </cell>
          <cell r="C1464">
            <v>11.11111</v>
          </cell>
          <cell r="D1464">
            <v>-5.8956900000000001</v>
          </cell>
          <cell r="E1464">
            <v>-0.10753</v>
          </cell>
          <cell r="F1464">
            <v>0.63397000000000003</v>
          </cell>
        </row>
        <row r="1465">
          <cell r="A1465" t="str">
            <v>Veterans</v>
          </cell>
          <cell r="B1465">
            <v>7.48299</v>
          </cell>
          <cell r="C1465">
            <v>8.6419800000000002</v>
          </cell>
          <cell r="D1465">
            <v>1.1589799999999999</v>
          </cell>
          <cell r="E1465">
            <v>1.7170000000000001E-2</v>
          </cell>
          <cell r="F1465">
            <v>1.9900000000000001E-2</v>
          </cell>
        </row>
        <row r="1466">
          <cell r="A1466" t="str">
            <v>Wage Before Participation</v>
          </cell>
          <cell r="B1466">
            <v>60.544220000000003</v>
          </cell>
          <cell r="C1466">
            <v>53.191490000000002</v>
          </cell>
          <cell r="D1466">
            <v>-7.3527300000000002</v>
          </cell>
          <cell r="E1466">
            <v>5.3370000000000001E-2</v>
          </cell>
          <cell r="F1466">
            <v>-0.39244000000000001</v>
          </cell>
        </row>
        <row r="1467">
          <cell r="A1467" t="str">
            <v>Coenrolled in WP</v>
          </cell>
          <cell r="B1467">
            <v>29.93197</v>
          </cell>
          <cell r="C1467">
            <v>50.617280000000001</v>
          </cell>
          <cell r="D1467">
            <v>20.685310000000001</v>
          </cell>
          <cell r="E1467">
            <v>-4.7399999999999998E-2</v>
          </cell>
          <cell r="F1467">
            <v>-0.98040000000000005</v>
          </cell>
        </row>
        <row r="1468">
          <cell r="A1468" t="str">
            <v>Limited English</v>
          </cell>
          <cell r="B1468">
            <v>1.3698600000000001</v>
          </cell>
          <cell r="C1468">
            <v>1.2658199999999999</v>
          </cell>
          <cell r="D1468">
            <v>-0.10403999999999999</v>
          </cell>
          <cell r="E1468">
            <v>-1.4420000000000001E-2</v>
          </cell>
          <cell r="F1468">
            <v>1.5E-3</v>
          </cell>
        </row>
        <row r="1469">
          <cell r="A1469" t="str">
            <v>Single Parent</v>
          </cell>
          <cell r="B1469">
            <v>12.32877</v>
          </cell>
          <cell r="C1469">
            <v>24.050630000000002</v>
          </cell>
          <cell r="D1469">
            <v>11.721869999999999</v>
          </cell>
          <cell r="E1469">
            <v>1.1950000000000001E-2</v>
          </cell>
          <cell r="F1469">
            <v>0.14011999999999999</v>
          </cell>
        </row>
        <row r="1470">
          <cell r="A1470" t="str">
            <v>UI Claimant</v>
          </cell>
          <cell r="B1470">
            <v>30.136990000000001</v>
          </cell>
          <cell r="C1470">
            <v>51.89873</v>
          </cell>
          <cell r="D1470">
            <v>21.761749999999999</v>
          </cell>
          <cell r="E1470">
            <v>6.4070000000000002E-2</v>
          </cell>
          <cell r="F1470">
            <v>1.39428</v>
          </cell>
        </row>
        <row r="1471">
          <cell r="A1471" t="str">
            <v>Unemployment Rate</v>
          </cell>
          <cell r="B1471">
            <v>5.7916999999999996</v>
          </cell>
          <cell r="C1471">
            <v>4.95</v>
          </cell>
          <cell r="D1471">
            <v>-0.8417</v>
          </cell>
          <cell r="E1471">
            <v>-0.95553999999999994</v>
          </cell>
          <cell r="F1471">
            <v>0.80427000000000004</v>
          </cell>
        </row>
        <row r="1473">
          <cell r="A1473" t="str">
            <v xml:space="preserve">Virginia            </v>
          </cell>
        </row>
        <row r="1474">
          <cell r="A1474" t="str">
            <v>Measure</v>
          </cell>
          <cell r="B1474" t="str">
            <v>Entered_Employment_Rate</v>
          </cell>
          <cell r="C1474" t="str">
            <v>Year</v>
          </cell>
        </row>
        <row r="1475">
          <cell r="A1475" t="str">
            <v>State Fips Code</v>
          </cell>
          <cell r="B1475">
            <v>51</v>
          </cell>
          <cell r="C1475">
            <v>2011</v>
          </cell>
        </row>
        <row r="1476">
          <cell r="A1476" t="str">
            <v>Actual Outcome</v>
          </cell>
          <cell r="B1476">
            <v>81.8</v>
          </cell>
          <cell r="C1476">
            <v>2011</v>
          </cell>
        </row>
        <row r="1477">
          <cell r="A1477" t="str">
            <v>Total Adjustment</v>
          </cell>
          <cell r="B1477">
            <v>0.8</v>
          </cell>
          <cell r="C1477">
            <v>2013</v>
          </cell>
        </row>
        <row r="1478">
          <cell r="A1478" t="str">
            <v>Target</v>
          </cell>
          <cell r="B1478">
            <v>82.6</v>
          </cell>
          <cell r="C1478">
            <v>2013</v>
          </cell>
        </row>
        <row r="1480">
          <cell r="A1480" t="str">
            <v>Variables</v>
          </cell>
          <cell r="B1480" t="str">
            <v>Base_Year</v>
          </cell>
          <cell r="C1480" t="str">
            <v>Current_Values</v>
          </cell>
          <cell r="D1480" t="str">
            <v>Difference</v>
          </cell>
          <cell r="E1480" t="str">
            <v>Weights</v>
          </cell>
          <cell r="F1480" t="str">
            <v>Effect_Per_Factor</v>
          </cell>
        </row>
        <row r="1481">
          <cell r="A1481" t="str">
            <v>Female</v>
          </cell>
          <cell r="B1481">
            <v>45.30883</v>
          </cell>
          <cell r="C1481">
            <v>51.036409999999997</v>
          </cell>
          <cell r="D1481">
            <v>5.7275900000000002</v>
          </cell>
          <cell r="E1481">
            <v>2.6089999999999999E-2</v>
          </cell>
          <cell r="F1481">
            <v>0.14943000000000001</v>
          </cell>
        </row>
        <row r="1482">
          <cell r="A1482" t="str">
            <v>Age 26-35</v>
          </cell>
          <cell r="B1482">
            <v>16.029070000000001</v>
          </cell>
          <cell r="C1482">
            <v>16.33053</v>
          </cell>
          <cell r="D1482">
            <v>0.30147000000000002</v>
          </cell>
          <cell r="E1482">
            <v>7.8219999999999998E-2</v>
          </cell>
          <cell r="F1482">
            <v>2.358E-2</v>
          </cell>
        </row>
        <row r="1483">
          <cell r="A1483" t="str">
            <v>Age 36-45</v>
          </cell>
          <cell r="B1483">
            <v>28.275269999999999</v>
          </cell>
          <cell r="C1483">
            <v>25.994399999999999</v>
          </cell>
          <cell r="D1483">
            <v>-2.2808700000000002</v>
          </cell>
          <cell r="E1483">
            <v>0.13371</v>
          </cell>
          <cell r="F1483">
            <v>-0.30497000000000002</v>
          </cell>
        </row>
        <row r="1484">
          <cell r="A1484" t="str">
            <v>Age 46-55</v>
          </cell>
          <cell r="B1484">
            <v>36.482149999999997</v>
          </cell>
          <cell r="C1484">
            <v>36.89076</v>
          </cell>
          <cell r="D1484">
            <v>0.40860000000000002</v>
          </cell>
          <cell r="E1484">
            <v>9.2420000000000002E-2</v>
          </cell>
          <cell r="F1484">
            <v>3.7760000000000002E-2</v>
          </cell>
        </row>
        <row r="1485">
          <cell r="A1485" t="str">
            <v>Age 56-65</v>
          </cell>
          <cell r="B1485">
            <v>14.68262</v>
          </cell>
          <cell r="C1485">
            <v>16.414570000000001</v>
          </cell>
          <cell r="D1485">
            <v>1.73194</v>
          </cell>
          <cell r="E1485">
            <v>-0.13569999999999999</v>
          </cell>
          <cell r="F1485">
            <v>-0.23502000000000001</v>
          </cell>
        </row>
        <row r="1486">
          <cell r="A1486" t="str">
            <v>Age 66+</v>
          </cell>
          <cell r="B1486">
            <v>0.76939999999999997</v>
          </cell>
          <cell r="C1486">
            <v>0.56022000000000005</v>
          </cell>
          <cell r="D1486">
            <v>-0.20916999999999999</v>
          </cell>
          <cell r="E1486">
            <v>-1.42384</v>
          </cell>
          <cell r="F1486">
            <v>0.29782999999999998</v>
          </cell>
        </row>
        <row r="1487">
          <cell r="A1487" t="str">
            <v>Hispanic</v>
          </cell>
          <cell r="B1487">
            <v>3.3675299999999999</v>
          </cell>
          <cell r="C1487">
            <v>3.0276299999999998</v>
          </cell>
          <cell r="D1487">
            <v>-0.33989999999999998</v>
          </cell>
          <cell r="E1487">
            <v>1.6899999999999998E-2</v>
          </cell>
          <cell r="F1487">
            <v>-5.7400000000000003E-3</v>
          </cell>
        </row>
        <row r="1488">
          <cell r="A1488" t="str">
            <v>Asian</v>
          </cell>
          <cell r="B1488">
            <v>3.4790399999999999</v>
          </cell>
          <cell r="C1488">
            <v>3.6743100000000002</v>
          </cell>
          <cell r="D1488">
            <v>0.19527</v>
          </cell>
          <cell r="E1488">
            <v>-7.43E-3</v>
          </cell>
          <cell r="F1488">
            <v>-1.4499999999999999E-3</v>
          </cell>
        </row>
        <row r="1489">
          <cell r="A1489" t="str">
            <v>African American</v>
          </cell>
          <cell r="B1489">
            <v>36.150759999999998</v>
          </cell>
          <cell r="C1489">
            <v>35.920050000000003</v>
          </cell>
          <cell r="D1489">
            <v>-0.23071</v>
          </cell>
          <cell r="E1489">
            <v>-8.8179999999999994E-2</v>
          </cell>
          <cell r="F1489">
            <v>2.034E-2</v>
          </cell>
        </row>
        <row r="1490">
          <cell r="A1490" t="str">
            <v>Native Hawaiian or Pacific Islander</v>
          </cell>
          <cell r="B1490">
            <v>0</v>
          </cell>
          <cell r="C1490">
            <v>0.11758</v>
          </cell>
          <cell r="D1490">
            <v>0.11758</v>
          </cell>
          <cell r="E1490">
            <v>-0.1169</v>
          </cell>
          <cell r="F1490">
            <v>-1.375E-2</v>
          </cell>
        </row>
        <row r="1491">
          <cell r="A1491" t="str">
            <v>American Indian or Alaska Native</v>
          </cell>
          <cell r="B1491">
            <v>0.33451999999999998</v>
          </cell>
          <cell r="C1491">
            <v>0.29393999999999998</v>
          </cell>
          <cell r="D1491">
            <v>-4.0579999999999998E-2</v>
          </cell>
          <cell r="E1491">
            <v>-0.35177999999999998</v>
          </cell>
          <cell r="F1491">
            <v>1.427E-2</v>
          </cell>
        </row>
        <row r="1492">
          <cell r="A1492" t="str">
            <v>Multiple Races</v>
          </cell>
          <cell r="B1492">
            <v>1.04817</v>
          </cell>
          <cell r="C1492">
            <v>0.91122999999999998</v>
          </cell>
          <cell r="D1492">
            <v>-0.13694000000000001</v>
          </cell>
          <cell r="E1492">
            <v>-0.25963999999999998</v>
          </cell>
          <cell r="F1492">
            <v>3.5560000000000001E-2</v>
          </cell>
        </row>
        <row r="1493">
          <cell r="A1493" t="str">
            <v>Highschool Dropout</v>
          </cell>
          <cell r="B1493">
            <v>6.1185099999999997</v>
          </cell>
          <cell r="C1493">
            <v>6.7556099999999999</v>
          </cell>
          <cell r="D1493">
            <v>0.6371</v>
          </cell>
          <cell r="E1493">
            <v>-0.10075000000000001</v>
          </cell>
          <cell r="F1493">
            <v>-6.4189999999999997E-2</v>
          </cell>
        </row>
        <row r="1494">
          <cell r="A1494" t="str">
            <v>AA or PS</v>
          </cell>
          <cell r="B1494">
            <v>8.9738100000000003</v>
          </cell>
          <cell r="C1494">
            <v>8.9412400000000005</v>
          </cell>
          <cell r="D1494">
            <v>-3.2570000000000002E-2</v>
          </cell>
          <cell r="E1494">
            <v>-0.11036</v>
          </cell>
          <cell r="F1494">
            <v>3.5899999999999999E-3</v>
          </cell>
        </row>
        <row r="1495">
          <cell r="A1495" t="str">
            <v>BA or MA+</v>
          </cell>
          <cell r="B1495">
            <v>18.419920000000001</v>
          </cell>
          <cell r="C1495">
            <v>18.9895</v>
          </cell>
          <cell r="D1495">
            <v>0.56957000000000002</v>
          </cell>
          <cell r="E1495">
            <v>-2.6159999999999999E-2</v>
          </cell>
          <cell r="F1495">
            <v>-1.49E-2</v>
          </cell>
        </row>
        <row r="1496">
          <cell r="A1496" t="str">
            <v>Disabled</v>
          </cell>
          <cell r="B1496">
            <v>1.0686</v>
          </cell>
          <cell r="C1496">
            <v>1.31653</v>
          </cell>
          <cell r="D1496">
            <v>0.24792</v>
          </cell>
          <cell r="E1496">
            <v>-0.10753</v>
          </cell>
          <cell r="F1496">
            <v>-2.666E-2</v>
          </cell>
        </row>
        <row r="1497">
          <cell r="A1497" t="str">
            <v>Veterans</v>
          </cell>
          <cell r="B1497">
            <v>9.6174400000000002</v>
          </cell>
          <cell r="C1497">
            <v>10.728289999999999</v>
          </cell>
          <cell r="D1497">
            <v>1.1108499999999999</v>
          </cell>
          <cell r="E1497">
            <v>1.7170000000000001E-2</v>
          </cell>
          <cell r="F1497">
            <v>1.907E-2</v>
          </cell>
        </row>
        <row r="1498">
          <cell r="A1498" t="str">
            <v>Wage Before Participation</v>
          </cell>
          <cell r="B1498">
            <v>65.997010000000003</v>
          </cell>
          <cell r="C1498">
            <v>63.285490000000003</v>
          </cell>
          <cell r="D1498">
            <v>-2.7115200000000002</v>
          </cell>
          <cell r="E1498">
            <v>5.3370000000000001E-2</v>
          </cell>
          <cell r="F1498">
            <v>-0.14471999999999999</v>
          </cell>
        </row>
        <row r="1499">
          <cell r="A1499" t="str">
            <v>Coenrolled in WP</v>
          </cell>
          <cell r="B1499">
            <v>96.067539999999994</v>
          </cell>
          <cell r="C1499">
            <v>96.190479999999994</v>
          </cell>
          <cell r="D1499">
            <v>0.12293999999999999</v>
          </cell>
          <cell r="E1499">
            <v>-4.7399999999999998E-2</v>
          </cell>
          <cell r="F1499">
            <v>-5.8300000000000001E-3</v>
          </cell>
        </row>
        <row r="1500">
          <cell r="A1500" t="str">
            <v>Limited English</v>
          </cell>
          <cell r="B1500">
            <v>1.00902</v>
          </cell>
          <cell r="C1500">
            <v>0.85155000000000003</v>
          </cell>
          <cell r="D1500">
            <v>-0.15747</v>
          </cell>
          <cell r="E1500">
            <v>-1.4420000000000001E-2</v>
          </cell>
          <cell r="F1500">
            <v>2.2699999999999999E-3</v>
          </cell>
        </row>
        <row r="1501">
          <cell r="A1501" t="str">
            <v>Single Parent</v>
          </cell>
          <cell r="B1501">
            <v>6.7625599999999997</v>
          </cell>
          <cell r="C1501">
            <v>7.5503799999999996</v>
          </cell>
          <cell r="D1501">
            <v>0.78781999999999996</v>
          </cell>
          <cell r="E1501">
            <v>1.1950000000000001E-2</v>
          </cell>
          <cell r="F1501">
            <v>9.4199999999999996E-3</v>
          </cell>
        </row>
        <row r="1502">
          <cell r="A1502" t="str">
            <v>UI Claimant</v>
          </cell>
          <cell r="B1502">
            <v>75.096609999999998</v>
          </cell>
          <cell r="C1502">
            <v>80.244110000000006</v>
          </cell>
          <cell r="D1502">
            <v>5.1475</v>
          </cell>
          <cell r="E1502">
            <v>6.4070000000000002E-2</v>
          </cell>
          <cell r="F1502">
            <v>0.32979999999999998</v>
          </cell>
        </row>
        <row r="1503">
          <cell r="A1503" t="str">
            <v>Unemployment Rate</v>
          </cell>
          <cell r="B1503">
            <v>6.5667</v>
          </cell>
          <cell r="C1503">
            <v>5.8582999999999998</v>
          </cell>
          <cell r="D1503">
            <v>-0.70840000000000003</v>
          </cell>
          <cell r="E1503">
            <v>-0.95553999999999994</v>
          </cell>
          <cell r="F1503">
            <v>0.67689999999999995</v>
          </cell>
        </row>
        <row r="1505">
          <cell r="A1505" t="str">
            <v xml:space="preserve">Washington          </v>
          </cell>
        </row>
        <row r="1506">
          <cell r="A1506" t="str">
            <v>Measure</v>
          </cell>
          <cell r="B1506" t="str">
            <v>Entered_Employment_Rate</v>
          </cell>
          <cell r="C1506" t="str">
            <v>Year</v>
          </cell>
        </row>
        <row r="1507">
          <cell r="A1507" t="str">
            <v>State Fips Code</v>
          </cell>
          <cell r="B1507">
            <v>53</v>
          </cell>
          <cell r="C1507">
            <v>2011</v>
          </cell>
        </row>
        <row r="1508">
          <cell r="A1508" t="str">
            <v>Actual Outcome</v>
          </cell>
          <cell r="B1508">
            <v>81.900000000000006</v>
          </cell>
          <cell r="C1508">
            <v>2011</v>
          </cell>
        </row>
        <row r="1509">
          <cell r="A1509" t="str">
            <v>Total Adjustment</v>
          </cell>
          <cell r="B1509">
            <v>0.1</v>
          </cell>
          <cell r="C1509">
            <v>2013</v>
          </cell>
        </row>
        <row r="1510">
          <cell r="A1510" t="str">
            <v>Target</v>
          </cell>
          <cell r="B1510">
            <v>82</v>
          </cell>
          <cell r="C1510">
            <v>2013</v>
          </cell>
        </row>
        <row r="1512">
          <cell r="A1512" t="str">
            <v>Variables</v>
          </cell>
          <cell r="B1512" t="str">
            <v>Base_Year</v>
          </cell>
          <cell r="C1512" t="str">
            <v>Current_Values</v>
          </cell>
          <cell r="D1512" t="str">
            <v>Difference</v>
          </cell>
          <cell r="E1512" t="str">
            <v>Weights</v>
          </cell>
          <cell r="F1512" t="str">
            <v>Effect_Per_Factor</v>
          </cell>
        </row>
        <row r="1513">
          <cell r="A1513" t="str">
            <v>Female</v>
          </cell>
          <cell r="B1513">
            <v>42.673189999999998</v>
          </cell>
          <cell r="C1513">
            <v>39.509079999999997</v>
          </cell>
          <cell r="D1513">
            <v>-3.16411</v>
          </cell>
          <cell r="E1513">
            <v>2.6089999999999999E-2</v>
          </cell>
          <cell r="F1513">
            <v>-8.2549999999999998E-2</v>
          </cell>
        </row>
        <row r="1514">
          <cell r="A1514" t="str">
            <v>Age 26-35</v>
          </cell>
          <cell r="B1514">
            <v>19.211950000000002</v>
          </cell>
          <cell r="C1514">
            <v>19.50235</v>
          </cell>
          <cell r="D1514">
            <v>0.29039999999999999</v>
          </cell>
          <cell r="E1514">
            <v>7.8219999999999998E-2</v>
          </cell>
          <cell r="F1514">
            <v>2.2710000000000001E-2</v>
          </cell>
        </row>
        <row r="1515">
          <cell r="A1515" t="str">
            <v>Age 36-45</v>
          </cell>
          <cell r="B1515">
            <v>28.560390000000002</v>
          </cell>
          <cell r="C1515">
            <v>25.588429999999999</v>
          </cell>
          <cell r="D1515">
            <v>-2.9719600000000002</v>
          </cell>
          <cell r="E1515">
            <v>0.13371</v>
          </cell>
          <cell r="F1515">
            <v>-0.39738000000000001</v>
          </cell>
        </row>
        <row r="1516">
          <cell r="A1516" t="str">
            <v>Age 46-55</v>
          </cell>
          <cell r="B1516">
            <v>33.633789999999998</v>
          </cell>
          <cell r="C1516">
            <v>32.178879999999999</v>
          </cell>
          <cell r="D1516">
            <v>-1.4549000000000001</v>
          </cell>
          <cell r="E1516">
            <v>9.2420000000000002E-2</v>
          </cell>
          <cell r="F1516">
            <v>-0.13446</v>
          </cell>
        </row>
        <row r="1517">
          <cell r="A1517" t="str">
            <v>Age 56-65</v>
          </cell>
          <cell r="B1517">
            <v>13.26294</v>
          </cell>
          <cell r="C1517">
            <v>16.74512</v>
          </cell>
          <cell r="D1517">
            <v>3.4821800000000001</v>
          </cell>
          <cell r="E1517">
            <v>-0.13569999999999999</v>
          </cell>
          <cell r="F1517">
            <v>-0.47250999999999999</v>
          </cell>
        </row>
        <row r="1518">
          <cell r="A1518" t="str">
            <v>Age 66+</v>
          </cell>
          <cell r="B1518">
            <v>0.61807999999999996</v>
          </cell>
          <cell r="C1518">
            <v>0.57162000000000002</v>
          </cell>
          <cell r="D1518">
            <v>-4.6460000000000001E-2</v>
          </cell>
          <cell r="E1518">
            <v>-1.42384</v>
          </cell>
          <cell r="F1518">
            <v>6.615E-2</v>
          </cell>
        </row>
        <row r="1519">
          <cell r="A1519" t="str">
            <v>Hispanic</v>
          </cell>
          <cell r="B1519">
            <v>6.5625799999999996</v>
          </cell>
          <cell r="C1519">
            <v>7.2413800000000004</v>
          </cell>
          <cell r="D1519">
            <v>0.67879999999999996</v>
          </cell>
          <cell r="E1519">
            <v>1.6899999999999998E-2</v>
          </cell>
          <cell r="F1519">
            <v>1.1469999999999999E-2</v>
          </cell>
        </row>
        <row r="1520">
          <cell r="A1520" t="str">
            <v>Asian</v>
          </cell>
          <cell r="B1520">
            <v>6.3508899999999997</v>
          </cell>
          <cell r="C1520">
            <v>5.0344800000000003</v>
          </cell>
          <cell r="D1520">
            <v>-1.3164</v>
          </cell>
          <cell r="E1520">
            <v>-7.43E-3</v>
          </cell>
          <cell r="F1520">
            <v>9.7900000000000001E-3</v>
          </cell>
        </row>
        <row r="1521">
          <cell r="A1521" t="str">
            <v>African American</v>
          </cell>
          <cell r="B1521">
            <v>4.181</v>
          </cell>
          <cell r="C1521">
            <v>4.5517200000000004</v>
          </cell>
          <cell r="D1521">
            <v>0.37071999999999999</v>
          </cell>
          <cell r="E1521">
            <v>-8.8179999999999994E-2</v>
          </cell>
          <cell r="F1521">
            <v>-3.2689999999999997E-2</v>
          </cell>
        </row>
        <row r="1522">
          <cell r="A1522" t="str">
            <v>Native Hawaiian or Pacific Islander</v>
          </cell>
          <cell r="B1522">
            <v>0.29108000000000001</v>
          </cell>
          <cell r="C1522">
            <v>0.68966000000000005</v>
          </cell>
          <cell r="D1522">
            <v>0.39856999999999998</v>
          </cell>
          <cell r="E1522">
            <v>-0.1169</v>
          </cell>
          <cell r="F1522">
            <v>-4.6589999999999999E-2</v>
          </cell>
        </row>
        <row r="1523">
          <cell r="A1523" t="str">
            <v>American Indian or Alaska Native</v>
          </cell>
          <cell r="B1523">
            <v>1.4289499999999999</v>
          </cell>
          <cell r="C1523">
            <v>2.0344799999999998</v>
          </cell>
          <cell r="D1523">
            <v>0.60553000000000001</v>
          </cell>
          <cell r="E1523">
            <v>-0.35177999999999998</v>
          </cell>
          <cell r="F1523">
            <v>-0.21301</v>
          </cell>
        </row>
        <row r="1524">
          <cell r="A1524" t="str">
            <v>Multiple Races</v>
          </cell>
          <cell r="B1524">
            <v>1.00556</v>
          </cell>
          <cell r="C1524">
            <v>0.65517000000000003</v>
          </cell>
          <cell r="D1524">
            <v>-0.35038000000000002</v>
          </cell>
          <cell r="E1524">
            <v>-0.25963999999999998</v>
          </cell>
          <cell r="F1524">
            <v>9.0969999999999995E-2</v>
          </cell>
        </row>
        <row r="1525">
          <cell r="A1525" t="str">
            <v>Highschool Dropout</v>
          </cell>
          <cell r="B1525">
            <v>4.9398799999999996</v>
          </cell>
          <cell r="C1525">
            <v>4.0476200000000002</v>
          </cell>
          <cell r="D1525">
            <v>-0.89227000000000001</v>
          </cell>
          <cell r="E1525">
            <v>-0.10075000000000001</v>
          </cell>
          <cell r="F1525">
            <v>8.9889999999999998E-2</v>
          </cell>
        </row>
        <row r="1526">
          <cell r="A1526" t="str">
            <v>AA or PS</v>
          </cell>
          <cell r="B1526">
            <v>12.023</v>
          </cell>
          <cell r="C1526">
            <v>12.142860000000001</v>
          </cell>
          <cell r="D1526">
            <v>0.11985999999999999</v>
          </cell>
          <cell r="E1526">
            <v>-0.11036</v>
          </cell>
          <cell r="F1526">
            <v>-1.323E-2</v>
          </cell>
        </row>
        <row r="1527">
          <cell r="A1527" t="str">
            <v>BA or MA+</v>
          </cell>
          <cell r="B1527">
            <v>20.17773</v>
          </cell>
          <cell r="C1527">
            <v>19.523810000000001</v>
          </cell>
          <cell r="D1527">
            <v>-0.65391999999999995</v>
          </cell>
          <cell r="E1527">
            <v>-2.6159999999999999E-2</v>
          </cell>
          <cell r="F1527">
            <v>1.711E-2</v>
          </cell>
        </row>
        <row r="1528">
          <cell r="A1528" t="str">
            <v>Disabled</v>
          </cell>
          <cell r="B1528">
            <v>3.5282</v>
          </cell>
          <cell r="C1528">
            <v>4.27034</v>
          </cell>
          <cell r="D1528">
            <v>0.74214000000000002</v>
          </cell>
          <cell r="E1528">
            <v>-0.10753</v>
          </cell>
          <cell r="F1528">
            <v>-7.9799999999999996E-2</v>
          </cell>
        </row>
        <row r="1529">
          <cell r="A1529" t="str">
            <v>Veterans</v>
          </cell>
          <cell r="B1529">
            <v>11.717739999999999</v>
          </cell>
          <cell r="C1529">
            <v>12.17216</v>
          </cell>
          <cell r="D1529">
            <v>0.45440999999999998</v>
          </cell>
          <cell r="E1529">
            <v>1.7170000000000001E-2</v>
          </cell>
          <cell r="F1529">
            <v>7.7999999999999996E-3</v>
          </cell>
        </row>
        <row r="1530">
          <cell r="A1530" t="str">
            <v>Wage Before Participation</v>
          </cell>
          <cell r="B1530">
            <v>57.919130000000003</v>
          </cell>
          <cell r="C1530">
            <v>56.236319999999999</v>
          </cell>
          <cell r="D1530">
            <v>-1.6828099999999999</v>
          </cell>
          <cell r="E1530">
            <v>5.3370000000000001E-2</v>
          </cell>
          <cell r="F1530">
            <v>-8.9819999999999997E-2</v>
          </cell>
        </row>
        <row r="1531">
          <cell r="A1531" t="str">
            <v>Coenrolled in WP</v>
          </cell>
          <cell r="B1531">
            <v>8.2152999999999992</v>
          </cell>
          <cell r="C1531">
            <v>4.9428400000000003</v>
          </cell>
          <cell r="D1531">
            <v>-3.2724600000000001</v>
          </cell>
          <cell r="E1531">
            <v>-4.7399999999999998E-2</v>
          </cell>
          <cell r="F1531">
            <v>0.15509999999999999</v>
          </cell>
        </row>
        <row r="1532">
          <cell r="A1532" t="str">
            <v>Limited English</v>
          </cell>
          <cell r="B1532">
            <v>2.50915</v>
          </cell>
          <cell r="C1532">
            <v>2.1428600000000002</v>
          </cell>
          <cell r="D1532">
            <v>-0.36629</v>
          </cell>
          <cell r="E1532">
            <v>-1.4420000000000001E-2</v>
          </cell>
          <cell r="F1532">
            <v>5.28E-3</v>
          </cell>
        </row>
        <row r="1533">
          <cell r="A1533" t="str">
            <v>Single Parent</v>
          </cell>
          <cell r="B1533">
            <v>12.04914</v>
          </cell>
          <cell r="C1533">
            <v>11.734690000000001</v>
          </cell>
          <cell r="D1533">
            <v>-0.31444</v>
          </cell>
          <cell r="E1533">
            <v>1.1950000000000001E-2</v>
          </cell>
          <cell r="F1533">
            <v>-3.7599999999999999E-3</v>
          </cell>
        </row>
        <row r="1534">
          <cell r="A1534" t="str">
            <v>UI Claimant</v>
          </cell>
          <cell r="B1534">
            <v>84.892840000000007</v>
          </cell>
          <cell r="C1534">
            <v>82.857140000000001</v>
          </cell>
          <cell r="D1534">
            <v>-2.0356999999999998</v>
          </cell>
          <cell r="E1534">
            <v>6.4070000000000002E-2</v>
          </cell>
          <cell r="F1534">
            <v>-0.13042999999999999</v>
          </cell>
        </row>
        <row r="1535">
          <cell r="A1535" t="str">
            <v>Unemployment Rate</v>
          </cell>
          <cell r="B1535">
            <v>9.4417000000000009</v>
          </cell>
          <cell r="C1535">
            <v>8.0916999999999994</v>
          </cell>
          <cell r="D1535">
            <v>-1.35</v>
          </cell>
          <cell r="E1535">
            <v>-0.95553999999999994</v>
          </cell>
          <cell r="F1535">
            <v>1.2899700000000001</v>
          </cell>
        </row>
        <row r="1537">
          <cell r="A1537" t="str">
            <v xml:space="preserve">West Virginia       </v>
          </cell>
        </row>
        <row r="1538">
          <cell r="A1538" t="str">
            <v>Measure</v>
          </cell>
          <cell r="B1538" t="str">
            <v>Entered_Employment_Rate</v>
          </cell>
          <cell r="C1538" t="str">
            <v>Year</v>
          </cell>
        </row>
        <row r="1539">
          <cell r="A1539" t="str">
            <v>State Fips Code</v>
          </cell>
          <cell r="B1539">
            <v>54</v>
          </cell>
          <cell r="C1539">
            <v>2011</v>
          </cell>
        </row>
        <row r="1540">
          <cell r="A1540" t="str">
            <v>Actual Outcome</v>
          </cell>
          <cell r="B1540">
            <v>80.2</v>
          </cell>
          <cell r="C1540">
            <v>2011</v>
          </cell>
        </row>
        <row r="1541">
          <cell r="A1541" t="str">
            <v>Total Adjustment</v>
          </cell>
          <cell r="B1541">
            <v>-0.1716700000000001</v>
          </cell>
          <cell r="C1541">
            <v>2013</v>
          </cell>
        </row>
        <row r="1542">
          <cell r="A1542" t="str">
            <v>Target</v>
          </cell>
          <cell r="B1542">
            <v>80.028329999999997</v>
          </cell>
          <cell r="C1542">
            <v>2013</v>
          </cell>
        </row>
        <row r="1544">
          <cell r="A1544" t="str">
            <v>Variables</v>
          </cell>
          <cell r="B1544" t="str">
            <v>Base_Year</v>
          </cell>
          <cell r="C1544" t="str">
            <v>Current_Values</v>
          </cell>
          <cell r="D1544" t="str">
            <v>Difference</v>
          </cell>
          <cell r="E1544" t="str">
            <v>Weights</v>
          </cell>
          <cell r="F1544" t="str">
            <v>Effect_Per_Factor</v>
          </cell>
        </row>
        <row r="1545">
          <cell r="A1545" t="str">
            <v>Female</v>
          </cell>
          <cell r="B1545">
            <v>30.00648</v>
          </cell>
          <cell r="C1545">
            <v>31.838570000000001</v>
          </cell>
          <cell r="D1545">
            <v>1.8320799999999999</v>
          </cell>
          <cell r="E1545">
            <v>2.6089999999999999E-2</v>
          </cell>
          <cell r="F1545">
            <v>4.7800000000000002E-2</v>
          </cell>
        </row>
        <row r="1546">
          <cell r="A1546" t="str">
            <v>Age 26-35</v>
          </cell>
          <cell r="B1546">
            <v>22.537030000000001</v>
          </cell>
          <cell r="C1546">
            <v>24.067499999999999</v>
          </cell>
          <cell r="D1546">
            <v>1.53047</v>
          </cell>
          <cell r="E1546">
            <v>7.8219999999999998E-2</v>
          </cell>
          <cell r="F1546">
            <v>0.11971</v>
          </cell>
        </row>
        <row r="1547">
          <cell r="A1547" t="str">
            <v>Age 36-45</v>
          </cell>
          <cell r="B1547">
            <v>30.070830000000001</v>
          </cell>
          <cell r="C1547">
            <v>28.774419999999999</v>
          </cell>
          <cell r="D1547">
            <v>-1.2964100000000001</v>
          </cell>
          <cell r="E1547">
            <v>0.13371</v>
          </cell>
          <cell r="F1547">
            <v>-0.17333999999999999</v>
          </cell>
        </row>
        <row r="1548">
          <cell r="A1548" t="str">
            <v>Age 46-55</v>
          </cell>
          <cell r="B1548">
            <v>29.233740000000001</v>
          </cell>
          <cell r="C1548">
            <v>27.619890000000002</v>
          </cell>
          <cell r="D1548">
            <v>-1.61385</v>
          </cell>
          <cell r="E1548">
            <v>9.2420000000000002E-2</v>
          </cell>
          <cell r="F1548">
            <v>-0.14915</v>
          </cell>
        </row>
        <row r="1549">
          <cell r="A1549" t="str">
            <v>Age 56-65</v>
          </cell>
          <cell r="B1549">
            <v>9.2723800000000001</v>
          </cell>
          <cell r="C1549">
            <v>11.01243</v>
          </cell>
          <cell r="D1549">
            <v>1.7400599999999999</v>
          </cell>
          <cell r="E1549">
            <v>-0.13569999999999999</v>
          </cell>
          <cell r="F1549">
            <v>-0.23612</v>
          </cell>
        </row>
        <row r="1550">
          <cell r="A1550" t="str">
            <v>Age 66+</v>
          </cell>
          <cell r="B1550">
            <v>1.1590499999999999</v>
          </cell>
          <cell r="C1550">
            <v>1.1545300000000001</v>
          </cell>
          <cell r="D1550">
            <v>-4.5199999999999997E-3</v>
          </cell>
          <cell r="E1550">
            <v>-1.42384</v>
          </cell>
          <cell r="F1550">
            <v>6.43E-3</v>
          </cell>
        </row>
        <row r="1551">
          <cell r="A1551" t="str">
            <v>Hispanic</v>
          </cell>
          <cell r="B1551">
            <v>0.90027999999999997</v>
          </cell>
          <cell r="C1551">
            <v>1.13422</v>
          </cell>
          <cell r="D1551">
            <v>0.23394000000000001</v>
          </cell>
          <cell r="E1551">
            <v>1.6899999999999998E-2</v>
          </cell>
          <cell r="F1551">
            <v>3.9500000000000004E-3</v>
          </cell>
        </row>
        <row r="1552">
          <cell r="A1552" t="str">
            <v>Asian</v>
          </cell>
          <cell r="B1552">
            <v>0.20776</v>
          </cell>
          <cell r="C1552">
            <v>0.37807000000000002</v>
          </cell>
          <cell r="D1552">
            <v>0.17032</v>
          </cell>
          <cell r="E1552">
            <v>-7.43E-3</v>
          </cell>
          <cell r="F1552">
            <v>-1.2700000000000001E-3</v>
          </cell>
        </row>
        <row r="1553">
          <cell r="A1553" t="str">
            <v>African American</v>
          </cell>
          <cell r="B1553">
            <v>3.4626000000000001</v>
          </cell>
          <cell r="C1553">
            <v>3.7807200000000001</v>
          </cell>
          <cell r="D1553">
            <v>0.31811</v>
          </cell>
          <cell r="E1553">
            <v>-8.8179999999999994E-2</v>
          </cell>
          <cell r="F1553">
            <v>-2.8049999999999999E-2</v>
          </cell>
        </row>
        <row r="1554">
          <cell r="A1554" t="str">
            <v>Native Hawaiian or Pacific Islander</v>
          </cell>
          <cell r="B1554">
            <v>0.13850000000000001</v>
          </cell>
          <cell r="C1554">
            <v>0.18904000000000001</v>
          </cell>
          <cell r="D1554">
            <v>5.0529999999999999E-2</v>
          </cell>
          <cell r="E1554">
            <v>-0.1169</v>
          </cell>
          <cell r="F1554">
            <v>-5.9100000000000003E-3</v>
          </cell>
        </row>
        <row r="1555">
          <cell r="A1555" t="str">
            <v>American Indian or Alaska Native</v>
          </cell>
          <cell r="B1555">
            <v>0.20776</v>
          </cell>
          <cell r="C1555">
            <v>0.56711</v>
          </cell>
          <cell r="D1555">
            <v>0.35935</v>
          </cell>
          <cell r="E1555">
            <v>-0.35177999999999998</v>
          </cell>
          <cell r="F1555">
            <v>-0.12640999999999999</v>
          </cell>
        </row>
        <row r="1556">
          <cell r="A1556" t="str">
            <v>Multiple Races</v>
          </cell>
          <cell r="B1556">
            <v>0</v>
          </cell>
          <cell r="C1556">
            <v>0</v>
          </cell>
          <cell r="D1556">
            <v>0</v>
          </cell>
          <cell r="E1556">
            <v>-0.25963999999999998</v>
          </cell>
          <cell r="F1556">
            <v>0</v>
          </cell>
        </row>
        <row r="1557">
          <cell r="A1557" t="str">
            <v>Highschool Dropout</v>
          </cell>
          <cell r="B1557">
            <v>3.12297</v>
          </cell>
          <cell r="C1557">
            <v>4.2611100000000004</v>
          </cell>
          <cell r="D1557">
            <v>1.1381399999999999</v>
          </cell>
          <cell r="E1557">
            <v>-0.10075000000000001</v>
          </cell>
          <cell r="F1557">
            <v>-0.11466999999999999</v>
          </cell>
        </row>
        <row r="1558">
          <cell r="A1558" t="str">
            <v>AA or PS</v>
          </cell>
          <cell r="B1558">
            <v>9.4339600000000008</v>
          </cell>
          <cell r="C1558">
            <v>10.24479</v>
          </cell>
          <cell r="D1558">
            <v>0.81081999999999999</v>
          </cell>
          <cell r="E1558">
            <v>-0.11036</v>
          </cell>
          <cell r="F1558">
            <v>-8.949E-2</v>
          </cell>
        </row>
        <row r="1559">
          <cell r="A1559" t="str">
            <v>BA or MA+</v>
          </cell>
          <cell r="B1559">
            <v>7.4170499999999997</v>
          </cell>
          <cell r="C1559">
            <v>6.6183100000000001</v>
          </cell>
          <cell r="D1559">
            <v>-0.79873000000000005</v>
          </cell>
          <cell r="E1559">
            <v>-2.6159999999999999E-2</v>
          </cell>
          <cell r="F1559">
            <v>2.0889999999999999E-2</v>
          </cell>
        </row>
        <row r="1560">
          <cell r="A1560" t="str">
            <v>Disabled</v>
          </cell>
          <cell r="B1560">
            <v>2.0712000000000002</v>
          </cell>
          <cell r="C1560">
            <v>1.5985799999999999</v>
          </cell>
          <cell r="D1560">
            <v>-0.47261999999999998</v>
          </cell>
          <cell r="E1560">
            <v>-0.10753</v>
          </cell>
          <cell r="F1560">
            <v>5.0819999999999997E-2</v>
          </cell>
        </row>
        <row r="1561">
          <cell r="A1561" t="str">
            <v>Veterans</v>
          </cell>
          <cell r="B1561">
            <v>11.010949999999999</v>
          </cell>
          <cell r="C1561">
            <v>11.36767</v>
          </cell>
          <cell r="D1561">
            <v>0.35672999999999999</v>
          </cell>
          <cell r="E1561">
            <v>1.7170000000000001E-2</v>
          </cell>
          <cell r="F1561">
            <v>6.1199999999999996E-3</v>
          </cell>
        </row>
        <row r="1562">
          <cell r="A1562" t="str">
            <v>Wage Before Participation</v>
          </cell>
          <cell r="B1562">
            <v>58.209919999999997</v>
          </cell>
          <cell r="C1562">
            <v>55.630629999999996</v>
          </cell>
          <cell r="D1562">
            <v>-2.5792899999999999</v>
          </cell>
          <cell r="E1562">
            <v>5.3370000000000001E-2</v>
          </cell>
          <cell r="F1562">
            <v>-0.13766</v>
          </cell>
        </row>
        <row r="1563">
          <cell r="A1563" t="str">
            <v>Coenrolled in WP</v>
          </cell>
          <cell r="B1563">
            <v>35.350929999999998</v>
          </cell>
          <cell r="C1563">
            <v>32.1492</v>
          </cell>
          <cell r="D1563">
            <v>-3.20173</v>
          </cell>
          <cell r="E1563">
            <v>-4.7399999999999998E-2</v>
          </cell>
          <cell r="F1563">
            <v>0.15175</v>
          </cell>
        </row>
        <row r="1564">
          <cell r="A1564" t="str">
            <v>Limited English</v>
          </cell>
          <cell r="B1564">
            <v>0</v>
          </cell>
          <cell r="C1564">
            <v>0</v>
          </cell>
          <cell r="D1564">
            <v>0</v>
          </cell>
          <cell r="E1564">
            <v>-1.4420000000000001E-2</v>
          </cell>
          <cell r="F1564">
            <v>0</v>
          </cell>
        </row>
        <row r="1565">
          <cell r="A1565" t="str">
            <v>Single Parent</v>
          </cell>
          <cell r="B1565">
            <v>0</v>
          </cell>
          <cell r="C1565">
            <v>0</v>
          </cell>
          <cell r="D1565">
            <v>0</v>
          </cell>
          <cell r="E1565">
            <v>1.1950000000000001E-2</v>
          </cell>
          <cell r="F1565">
            <v>0</v>
          </cell>
        </row>
        <row r="1566">
          <cell r="A1566" t="str">
            <v>UI Claimant</v>
          </cell>
          <cell r="B1566">
            <v>97.462590000000006</v>
          </cell>
          <cell r="C1566">
            <v>94.560289999999995</v>
          </cell>
          <cell r="D1566">
            <v>-2.9022999999999999</v>
          </cell>
          <cell r="E1566">
            <v>6.4070000000000002E-2</v>
          </cell>
          <cell r="F1566">
            <v>-0.18595</v>
          </cell>
        </row>
        <row r="1567">
          <cell r="A1567" t="str">
            <v>Unemployment Rate</v>
          </cell>
          <cell r="B1567">
            <v>8.0832999999999995</v>
          </cell>
          <cell r="C1567">
            <v>7.3833000000000002</v>
          </cell>
          <cell r="D1567">
            <v>-0.7</v>
          </cell>
          <cell r="E1567">
            <v>-0.95553999999999994</v>
          </cell>
          <cell r="F1567">
            <v>0.66888000000000003</v>
          </cell>
        </row>
        <row r="1569">
          <cell r="A1569" t="str">
            <v xml:space="preserve">Wisconsin           </v>
          </cell>
        </row>
        <row r="1570">
          <cell r="A1570" t="str">
            <v>Measure</v>
          </cell>
          <cell r="B1570" t="str">
            <v>Entered_Employment_Rate</v>
          </cell>
          <cell r="C1570" t="str">
            <v>Year</v>
          </cell>
        </row>
        <row r="1571">
          <cell r="A1571" t="str">
            <v>State Fips Code</v>
          </cell>
          <cell r="B1571">
            <v>55</v>
          </cell>
          <cell r="C1571">
            <v>2011</v>
          </cell>
        </row>
        <row r="1572">
          <cell r="A1572" t="str">
            <v>Actual Outcome</v>
          </cell>
          <cell r="B1572">
            <v>83.9</v>
          </cell>
          <cell r="C1572">
            <v>2011</v>
          </cell>
        </row>
        <row r="1573">
          <cell r="A1573" t="str">
            <v>Total Adjustment</v>
          </cell>
          <cell r="B1573">
            <v>-0.3</v>
          </cell>
          <cell r="C1573">
            <v>2013</v>
          </cell>
        </row>
        <row r="1574">
          <cell r="A1574" t="str">
            <v>Target</v>
          </cell>
          <cell r="B1574">
            <v>83.6</v>
          </cell>
          <cell r="C1574">
            <v>2013</v>
          </cell>
        </row>
        <row r="1576">
          <cell r="A1576" t="str">
            <v>Variables</v>
          </cell>
          <cell r="B1576" t="str">
            <v>Base_Year</v>
          </cell>
          <cell r="C1576" t="str">
            <v>Current_Values</v>
          </cell>
          <cell r="D1576" t="str">
            <v>Difference</v>
          </cell>
          <cell r="E1576" t="str">
            <v>Weights</v>
          </cell>
          <cell r="F1576" t="str">
            <v>Effect_Per_Factor</v>
          </cell>
        </row>
        <row r="1577">
          <cell r="A1577" t="str">
            <v>Female</v>
          </cell>
          <cell r="B1577">
            <v>42.728380000000001</v>
          </cell>
          <cell r="C1577">
            <v>47.083829999999999</v>
          </cell>
          <cell r="D1577">
            <v>4.3554500000000003</v>
          </cell>
          <cell r="E1577">
            <v>2.6089999999999999E-2</v>
          </cell>
          <cell r="F1577">
            <v>0.11362999999999999</v>
          </cell>
        </row>
        <row r="1578">
          <cell r="A1578" t="str">
            <v>Age 26-35</v>
          </cell>
          <cell r="B1578">
            <v>19.46949</v>
          </cell>
          <cell r="C1578">
            <v>19.8111</v>
          </cell>
          <cell r="D1578">
            <v>0.34161000000000002</v>
          </cell>
          <cell r="E1578">
            <v>7.8219999999999998E-2</v>
          </cell>
          <cell r="F1578">
            <v>2.6720000000000001E-2</v>
          </cell>
        </row>
        <row r="1579">
          <cell r="A1579" t="str">
            <v>Age 36-45</v>
          </cell>
          <cell r="B1579">
            <v>27.323160000000001</v>
          </cell>
          <cell r="C1579">
            <v>25.879570000000001</v>
          </cell>
          <cell r="D1579">
            <v>-1.4435899999999999</v>
          </cell>
          <cell r="E1579">
            <v>0.13371</v>
          </cell>
          <cell r="F1579">
            <v>-0.19302</v>
          </cell>
        </row>
        <row r="1580">
          <cell r="A1580" t="str">
            <v>Age 46-55</v>
          </cell>
          <cell r="B1580">
            <v>34.812759999999997</v>
          </cell>
          <cell r="C1580">
            <v>34.285710000000002</v>
          </cell>
          <cell r="D1580">
            <v>-0.52705000000000002</v>
          </cell>
          <cell r="E1580">
            <v>9.2420000000000002E-2</v>
          </cell>
          <cell r="F1580">
            <v>-4.8710000000000003E-2</v>
          </cell>
        </row>
        <row r="1581">
          <cell r="A1581" t="str">
            <v>Age 56-65</v>
          </cell>
          <cell r="B1581">
            <v>12.39598</v>
          </cell>
          <cell r="C1581">
            <v>13.695399999999999</v>
          </cell>
          <cell r="D1581">
            <v>1.29942</v>
          </cell>
          <cell r="E1581">
            <v>-0.13569999999999999</v>
          </cell>
          <cell r="F1581">
            <v>-0.17632</v>
          </cell>
        </row>
        <row r="1582">
          <cell r="A1582" t="str">
            <v>Age 66+</v>
          </cell>
          <cell r="B1582">
            <v>0.32940000000000003</v>
          </cell>
          <cell r="C1582">
            <v>0.56671000000000005</v>
          </cell>
          <cell r="D1582">
            <v>0.23730000000000001</v>
          </cell>
          <cell r="E1582">
            <v>-1.42384</v>
          </cell>
          <cell r="F1582">
            <v>-0.33788000000000001</v>
          </cell>
        </row>
        <row r="1583">
          <cell r="A1583" t="str">
            <v>Hispanic</v>
          </cell>
          <cell r="B1583">
            <v>6.6701800000000002</v>
          </cell>
          <cell r="C1583">
            <v>7.4277499999999996</v>
          </cell>
          <cell r="D1583">
            <v>0.75758000000000003</v>
          </cell>
          <cell r="E1583">
            <v>1.6899999999999998E-2</v>
          </cell>
          <cell r="F1583">
            <v>1.2800000000000001E-2</v>
          </cell>
        </row>
        <row r="1584">
          <cell r="A1584" t="str">
            <v>Asian</v>
          </cell>
          <cell r="B1584">
            <v>2.7031800000000001</v>
          </cell>
          <cell r="C1584">
            <v>2.5794100000000002</v>
          </cell>
          <cell r="D1584">
            <v>-0.12376</v>
          </cell>
          <cell r="E1584">
            <v>-7.43E-3</v>
          </cell>
          <cell r="F1584">
            <v>9.2000000000000003E-4</v>
          </cell>
        </row>
        <row r="1585">
          <cell r="A1585" t="str">
            <v>African American</v>
          </cell>
          <cell r="B1585">
            <v>7.2669800000000002</v>
          </cell>
          <cell r="C1585">
            <v>10.269880000000001</v>
          </cell>
          <cell r="D1585">
            <v>3.0028999999999999</v>
          </cell>
          <cell r="E1585">
            <v>-8.8179999999999994E-2</v>
          </cell>
          <cell r="F1585">
            <v>-0.26478000000000002</v>
          </cell>
        </row>
        <row r="1586">
          <cell r="A1586" t="str">
            <v>Native Hawaiian or Pacific Islander</v>
          </cell>
          <cell r="B1586">
            <v>0.14041999999999999</v>
          </cell>
          <cell r="C1586">
            <v>4.777E-2</v>
          </cell>
          <cell r="D1586">
            <v>-9.2660000000000006E-2</v>
          </cell>
          <cell r="E1586">
            <v>-0.1169</v>
          </cell>
          <cell r="F1586">
            <v>1.0829999999999999E-2</v>
          </cell>
        </row>
        <row r="1587">
          <cell r="A1587" t="str">
            <v>American Indian or Alaska Native</v>
          </cell>
          <cell r="B1587">
            <v>0.50904000000000005</v>
          </cell>
          <cell r="C1587">
            <v>0.40601999999999999</v>
          </cell>
          <cell r="D1587">
            <v>-0.10302</v>
          </cell>
          <cell r="E1587">
            <v>-0.35177999999999998</v>
          </cell>
          <cell r="F1587">
            <v>3.6240000000000001E-2</v>
          </cell>
        </row>
        <row r="1588">
          <cell r="A1588" t="str">
            <v>Multiple Races</v>
          </cell>
          <cell r="B1588">
            <v>0.33350999999999997</v>
          </cell>
          <cell r="C1588">
            <v>0.59709000000000001</v>
          </cell>
          <cell r="D1588">
            <v>0.26357999999999998</v>
          </cell>
          <cell r="E1588">
            <v>-0.25963999999999998</v>
          </cell>
          <cell r="F1588">
            <v>-6.8440000000000001E-2</v>
          </cell>
        </row>
        <row r="1589">
          <cell r="A1589" t="str">
            <v>Highschool Dropout</v>
          </cell>
          <cell r="B1589">
            <v>8.0267599999999995</v>
          </cell>
          <cell r="C1589">
            <v>7.8515300000000003</v>
          </cell>
          <cell r="D1589">
            <v>-0.17521999999999999</v>
          </cell>
          <cell r="E1589">
            <v>-0.10075000000000001</v>
          </cell>
          <cell r="F1589">
            <v>1.7649999999999999E-2</v>
          </cell>
        </row>
        <row r="1590">
          <cell r="A1590" t="str">
            <v>AA or PS</v>
          </cell>
          <cell r="B1590">
            <v>8.7836599999999994</v>
          </cell>
          <cell r="C1590">
            <v>9.0887499999999992</v>
          </cell>
          <cell r="D1590">
            <v>0.30508000000000002</v>
          </cell>
          <cell r="E1590">
            <v>-0.11036</v>
          </cell>
          <cell r="F1590">
            <v>-3.3669999999999999E-2</v>
          </cell>
        </row>
        <row r="1591">
          <cell r="A1591" t="str">
            <v>BA or MA+</v>
          </cell>
          <cell r="B1591">
            <v>10.91357</v>
          </cell>
          <cell r="C1591">
            <v>11.44421</v>
          </cell>
          <cell r="D1591">
            <v>0.53063000000000005</v>
          </cell>
          <cell r="E1591">
            <v>-2.6159999999999999E-2</v>
          </cell>
          <cell r="F1591">
            <v>-1.388E-2</v>
          </cell>
        </row>
        <row r="1592">
          <cell r="A1592" t="str">
            <v>Disabled</v>
          </cell>
          <cell r="B1592">
            <v>3.3776099999999998</v>
          </cell>
          <cell r="C1592">
            <v>3.8569599999999999</v>
          </cell>
          <cell r="D1592">
            <v>0.47935</v>
          </cell>
          <cell r="E1592">
            <v>-0.10753</v>
          </cell>
          <cell r="F1592">
            <v>-5.1549999999999999E-2</v>
          </cell>
        </row>
        <row r="1593">
          <cell r="A1593" t="str">
            <v>Veterans</v>
          </cell>
          <cell r="B1593">
            <v>8.5976800000000004</v>
          </cell>
          <cell r="C1593">
            <v>8.5005900000000008</v>
          </cell>
          <cell r="D1593">
            <v>-9.7089999999999996E-2</v>
          </cell>
          <cell r="E1593">
            <v>1.7170000000000001E-2</v>
          </cell>
          <cell r="F1593">
            <v>-1.67E-3</v>
          </cell>
        </row>
        <row r="1594">
          <cell r="A1594" t="str">
            <v>Wage Before Participation</v>
          </cell>
          <cell r="B1594">
            <v>69.509450000000001</v>
          </cell>
          <cell r="C1594">
            <v>67.903530000000003</v>
          </cell>
          <cell r="D1594">
            <v>-1.60592</v>
          </cell>
          <cell r="E1594">
            <v>5.3370000000000001E-2</v>
          </cell>
          <cell r="F1594">
            <v>-8.5709999999999995E-2</v>
          </cell>
        </row>
        <row r="1595">
          <cell r="A1595" t="str">
            <v>Coenrolled in WP</v>
          </cell>
          <cell r="B1595">
            <v>20.142140000000001</v>
          </cell>
          <cell r="C1595">
            <v>18.748519999999999</v>
          </cell>
          <cell r="D1595">
            <v>-1.39361</v>
          </cell>
          <cell r="E1595">
            <v>-4.7399999999999998E-2</v>
          </cell>
          <cell r="F1595">
            <v>6.6049999999999998E-2</v>
          </cell>
        </row>
        <row r="1596">
          <cell r="A1596" t="str">
            <v>Limited English</v>
          </cell>
          <cell r="B1596">
            <v>5.2807599999999999</v>
          </cell>
          <cell r="C1596">
            <v>5.2819399999999996</v>
          </cell>
          <cell r="D1596">
            <v>1.1800000000000001E-3</v>
          </cell>
          <cell r="E1596">
            <v>-1.4420000000000001E-2</v>
          </cell>
          <cell r="F1596">
            <v>-2.0000000000000002E-5</v>
          </cell>
        </row>
        <row r="1597">
          <cell r="A1597" t="str">
            <v>Single Parent</v>
          </cell>
          <cell r="B1597">
            <v>10.4207</v>
          </cell>
          <cell r="C1597">
            <v>10.06424</v>
          </cell>
          <cell r="D1597">
            <v>-0.35646</v>
          </cell>
          <cell r="E1597">
            <v>1.1950000000000001E-2</v>
          </cell>
          <cell r="F1597">
            <v>-4.2599999999999999E-3</v>
          </cell>
        </row>
        <row r="1598">
          <cell r="A1598" t="str">
            <v>UI Claimant</v>
          </cell>
          <cell r="B1598">
            <v>90.07217</v>
          </cell>
          <cell r="C1598">
            <v>89.103020000000001</v>
          </cell>
          <cell r="D1598">
            <v>-0.96914999999999996</v>
          </cell>
          <cell r="E1598">
            <v>6.4070000000000002E-2</v>
          </cell>
          <cell r="F1598">
            <v>-6.2089999999999999E-2</v>
          </cell>
        </row>
        <row r="1599">
          <cell r="A1599" t="str">
            <v>Unemployment Rate</v>
          </cell>
          <cell r="B1599">
            <v>7.7083000000000004</v>
          </cell>
          <cell r="C1599">
            <v>6.95</v>
          </cell>
          <cell r="D1599">
            <v>-0.75829999999999997</v>
          </cell>
          <cell r="E1599">
            <v>-0.95553999999999994</v>
          </cell>
          <cell r="F1599">
            <v>0.72458</v>
          </cell>
        </row>
        <row r="1601">
          <cell r="A1601" t="str">
            <v xml:space="preserve">Wyoming             </v>
          </cell>
        </row>
        <row r="1602">
          <cell r="A1602" t="str">
            <v>Measure</v>
          </cell>
          <cell r="B1602" t="str">
            <v>Entered_Employment_Rate</v>
          </cell>
          <cell r="C1602" t="str">
            <v>Year</v>
          </cell>
        </row>
        <row r="1603">
          <cell r="A1603" t="str">
            <v>State Fips Code</v>
          </cell>
          <cell r="B1603">
            <v>56</v>
          </cell>
          <cell r="C1603">
            <v>2011</v>
          </cell>
        </row>
        <row r="1604">
          <cell r="A1604" t="str">
            <v>Actual Outcome</v>
          </cell>
          <cell r="B1604">
            <v>81.400000000000006</v>
          </cell>
          <cell r="C1604">
            <v>2011</v>
          </cell>
        </row>
        <row r="1605">
          <cell r="A1605" t="str">
            <v>Total Adjustment</v>
          </cell>
          <cell r="B1605">
            <v>0.1</v>
          </cell>
          <cell r="C1605">
            <v>2013</v>
          </cell>
        </row>
        <row r="1606">
          <cell r="A1606" t="str">
            <v>Target</v>
          </cell>
          <cell r="B1606">
            <v>81.5</v>
          </cell>
          <cell r="C1606">
            <v>2013</v>
          </cell>
        </row>
        <row r="1608">
          <cell r="A1608" t="str">
            <v>Variables</v>
          </cell>
          <cell r="B1608" t="str">
            <v>Base_Year</v>
          </cell>
          <cell r="C1608" t="str">
            <v>Current_Values</v>
          </cell>
          <cell r="D1608" t="str">
            <v>Difference</v>
          </cell>
          <cell r="E1608" t="str">
            <v>Weights</v>
          </cell>
          <cell r="F1608" t="str">
            <v>Effect_Per_Factor</v>
          </cell>
        </row>
        <row r="1609">
          <cell r="A1609" t="str">
            <v>Female</v>
          </cell>
          <cell r="B1609">
            <v>35.227269999999997</v>
          </cell>
          <cell r="C1609">
            <v>43.05556</v>
          </cell>
          <cell r="D1609">
            <v>7.8282800000000003</v>
          </cell>
          <cell r="E1609">
            <v>2.6089999999999999E-2</v>
          </cell>
          <cell r="F1609">
            <v>0.20422999999999999</v>
          </cell>
        </row>
        <row r="1610">
          <cell r="A1610" t="str">
            <v>Age 26-35</v>
          </cell>
          <cell r="B1610">
            <v>27.272729999999999</v>
          </cell>
          <cell r="C1610">
            <v>22.22222</v>
          </cell>
          <cell r="D1610">
            <v>-5.0505100000000001</v>
          </cell>
          <cell r="E1610">
            <v>7.8219999999999998E-2</v>
          </cell>
          <cell r="F1610">
            <v>-0.39502999999999999</v>
          </cell>
        </row>
        <row r="1611">
          <cell r="A1611" t="str">
            <v>Age 36-45</v>
          </cell>
          <cell r="B1611">
            <v>22.727270000000001</v>
          </cell>
          <cell r="C1611">
            <v>30.55556</v>
          </cell>
          <cell r="D1611">
            <v>7.8282800000000003</v>
          </cell>
          <cell r="E1611">
            <v>0.13371</v>
          </cell>
          <cell r="F1611">
            <v>1.04671</v>
          </cell>
        </row>
        <row r="1612">
          <cell r="A1612" t="str">
            <v>Age 46-55</v>
          </cell>
          <cell r="B1612">
            <v>25</v>
          </cell>
          <cell r="C1612">
            <v>22.22222</v>
          </cell>
          <cell r="D1612">
            <v>-2.7777799999999999</v>
          </cell>
          <cell r="E1612">
            <v>9.2420000000000002E-2</v>
          </cell>
          <cell r="F1612">
            <v>-0.25672</v>
          </cell>
        </row>
        <row r="1613">
          <cell r="A1613" t="str">
            <v>Age 56-65</v>
          </cell>
          <cell r="B1613">
            <v>18.181819999999998</v>
          </cell>
          <cell r="C1613">
            <v>13.88889</v>
          </cell>
          <cell r="D1613">
            <v>-4.2929300000000001</v>
          </cell>
          <cell r="E1613">
            <v>-0.13569999999999999</v>
          </cell>
          <cell r="F1613">
            <v>0.58252999999999999</v>
          </cell>
        </row>
        <row r="1614">
          <cell r="A1614" t="str">
            <v>Age 66+</v>
          </cell>
          <cell r="B1614">
            <v>0</v>
          </cell>
          <cell r="C1614">
            <v>1.38889</v>
          </cell>
          <cell r="D1614">
            <v>1.38889</v>
          </cell>
          <cell r="E1614">
            <v>-1.42384</v>
          </cell>
          <cell r="F1614">
            <v>-1.97756</v>
          </cell>
        </row>
        <row r="1615">
          <cell r="A1615" t="str">
            <v>Hispanic</v>
          </cell>
          <cell r="B1615">
            <v>4.5976999999999997</v>
          </cell>
          <cell r="C1615">
            <v>5.6337999999999999</v>
          </cell>
          <cell r="D1615">
            <v>1.0361</v>
          </cell>
          <cell r="E1615">
            <v>1.6899999999999998E-2</v>
          </cell>
          <cell r="F1615">
            <v>1.7510000000000001E-2</v>
          </cell>
        </row>
        <row r="1616">
          <cell r="A1616" t="str">
            <v>Asian</v>
          </cell>
          <cell r="B1616">
            <v>1.14943</v>
          </cell>
          <cell r="C1616">
            <v>0</v>
          </cell>
          <cell r="D1616">
            <v>-1.14943</v>
          </cell>
          <cell r="E1616">
            <v>-7.43E-3</v>
          </cell>
          <cell r="F1616">
            <v>8.5500000000000003E-3</v>
          </cell>
        </row>
        <row r="1617">
          <cell r="A1617" t="str">
            <v>African American</v>
          </cell>
          <cell r="B1617">
            <v>2.2988499999999998</v>
          </cell>
          <cell r="C1617">
            <v>1.40845</v>
          </cell>
          <cell r="D1617">
            <v>-0.89039999999999997</v>
          </cell>
          <cell r="E1617">
            <v>-8.8179999999999994E-2</v>
          </cell>
          <cell r="F1617">
            <v>7.8509999999999996E-2</v>
          </cell>
        </row>
        <row r="1618">
          <cell r="A1618" t="str">
            <v>Native Hawaiian or Pacific Islander</v>
          </cell>
          <cell r="B1618">
            <v>0</v>
          </cell>
          <cell r="C1618">
            <v>0</v>
          </cell>
          <cell r="D1618">
            <v>0</v>
          </cell>
          <cell r="E1618">
            <v>-0.1169</v>
          </cell>
          <cell r="F1618">
            <v>0</v>
          </cell>
        </row>
        <row r="1619">
          <cell r="A1619" t="str">
            <v>American Indian or Alaska Native</v>
          </cell>
          <cell r="B1619">
            <v>3.44828</v>
          </cell>
          <cell r="C1619">
            <v>1.40845</v>
          </cell>
          <cell r="D1619">
            <v>-2.0398299999999998</v>
          </cell>
          <cell r="E1619">
            <v>-0.35177999999999998</v>
          </cell>
          <cell r="F1619">
            <v>0.71755999999999998</v>
          </cell>
        </row>
        <row r="1620">
          <cell r="A1620" t="str">
            <v>Multiple Races</v>
          </cell>
          <cell r="B1620">
            <v>1.14943</v>
          </cell>
          <cell r="C1620">
            <v>1.40845</v>
          </cell>
          <cell r="D1620">
            <v>0.25902999999999998</v>
          </cell>
          <cell r="E1620">
            <v>-0.25963999999999998</v>
          </cell>
          <cell r="F1620">
            <v>-6.7250000000000004E-2</v>
          </cell>
        </row>
        <row r="1621">
          <cell r="A1621" t="str">
            <v>Highschool Dropout</v>
          </cell>
          <cell r="B1621">
            <v>2.2727300000000001</v>
          </cell>
          <cell r="C1621">
            <v>4.1666699999999999</v>
          </cell>
          <cell r="D1621">
            <v>1.89394</v>
          </cell>
          <cell r="E1621">
            <v>-0.10075000000000001</v>
          </cell>
          <cell r="F1621">
            <v>-0.19081000000000001</v>
          </cell>
        </row>
        <row r="1622">
          <cell r="A1622" t="str">
            <v>AA or PS</v>
          </cell>
          <cell r="B1622">
            <v>6.8181799999999999</v>
          </cell>
          <cell r="C1622">
            <v>12.5</v>
          </cell>
          <cell r="D1622">
            <v>5.6818200000000001</v>
          </cell>
          <cell r="E1622">
            <v>-0.11036</v>
          </cell>
          <cell r="F1622">
            <v>-0.62705999999999995</v>
          </cell>
        </row>
        <row r="1623">
          <cell r="A1623" t="str">
            <v>BA or MA+</v>
          </cell>
          <cell r="B1623">
            <v>6.8181799999999999</v>
          </cell>
          <cell r="C1623">
            <v>9.7222200000000001</v>
          </cell>
          <cell r="D1623">
            <v>2.9040400000000002</v>
          </cell>
          <cell r="E1623">
            <v>-2.6159999999999999E-2</v>
          </cell>
          <cell r="F1623">
            <v>-7.5969999999999996E-2</v>
          </cell>
        </row>
        <row r="1624">
          <cell r="A1624" t="str">
            <v>Disabled</v>
          </cell>
          <cell r="B1624">
            <v>6.8181799999999999</v>
          </cell>
          <cell r="C1624">
            <v>1.38889</v>
          </cell>
          <cell r="D1624">
            <v>-5.4292899999999999</v>
          </cell>
          <cell r="E1624">
            <v>-0.10753</v>
          </cell>
          <cell r="F1624">
            <v>0.58382000000000001</v>
          </cell>
        </row>
        <row r="1625">
          <cell r="A1625" t="str">
            <v>Veterans</v>
          </cell>
          <cell r="B1625">
            <v>21.590910000000001</v>
          </cell>
          <cell r="C1625">
            <v>5.5555599999999998</v>
          </cell>
          <cell r="D1625">
            <v>-16.035350000000001</v>
          </cell>
          <cell r="E1625">
            <v>1.7170000000000001E-2</v>
          </cell>
          <cell r="F1625">
            <v>-0.27526</v>
          </cell>
        </row>
        <row r="1626">
          <cell r="A1626" t="str">
            <v>Wage Before Participation</v>
          </cell>
          <cell r="B1626">
            <v>65.909090000000006</v>
          </cell>
          <cell r="C1626">
            <v>66.071430000000007</v>
          </cell>
          <cell r="D1626">
            <v>0.16234000000000001</v>
          </cell>
          <cell r="E1626">
            <v>5.3370000000000001E-2</v>
          </cell>
          <cell r="F1626">
            <v>8.6599999999999993E-3</v>
          </cell>
        </row>
        <row r="1627">
          <cell r="A1627" t="str">
            <v>Coenrolled in WP</v>
          </cell>
          <cell r="B1627">
            <v>95.454549999999998</v>
          </cell>
          <cell r="C1627">
            <v>97.222219999999993</v>
          </cell>
          <cell r="D1627">
            <v>1.7676799999999999</v>
          </cell>
          <cell r="E1627">
            <v>-4.7399999999999998E-2</v>
          </cell>
          <cell r="F1627">
            <v>-8.3779999999999993E-2</v>
          </cell>
        </row>
        <row r="1628">
          <cell r="A1628" t="str">
            <v>Limited English</v>
          </cell>
          <cell r="B1628">
            <v>1.13636</v>
          </cell>
          <cell r="C1628">
            <v>0</v>
          </cell>
          <cell r="D1628">
            <v>-1.13636</v>
          </cell>
          <cell r="E1628">
            <v>-1.4420000000000001E-2</v>
          </cell>
          <cell r="F1628">
            <v>1.6379999999999999E-2</v>
          </cell>
        </row>
        <row r="1629">
          <cell r="A1629" t="str">
            <v>Single Parent</v>
          </cell>
          <cell r="B1629">
            <v>13.63636</v>
          </cell>
          <cell r="C1629">
            <v>9.7222200000000001</v>
          </cell>
          <cell r="D1629">
            <v>-3.9141400000000002</v>
          </cell>
          <cell r="E1629">
            <v>1.1950000000000001E-2</v>
          </cell>
          <cell r="F1629">
            <v>-4.6789999999999998E-2</v>
          </cell>
        </row>
        <row r="1630">
          <cell r="A1630" t="str">
            <v>UI Claimant</v>
          </cell>
          <cell r="B1630">
            <v>88.636359999999996</v>
          </cell>
          <cell r="C1630">
            <v>87.5</v>
          </cell>
          <cell r="D1630">
            <v>-1.13636</v>
          </cell>
          <cell r="E1630">
            <v>6.4070000000000002E-2</v>
          </cell>
          <cell r="F1630">
            <v>-7.281E-2</v>
          </cell>
        </row>
        <row r="1631">
          <cell r="A1631" t="str">
            <v>Unemployment Rate</v>
          </cell>
          <cell r="B1631">
            <v>6.2832999999999997</v>
          </cell>
          <cell r="C1631">
            <v>5.3167</v>
          </cell>
          <cell r="D1631">
            <v>-0.96660000000000001</v>
          </cell>
          <cell r="E1631">
            <v>-0.95553999999999994</v>
          </cell>
          <cell r="F1631">
            <v>0.92362</v>
          </cell>
        </row>
        <row r="1633">
          <cell r="A1633" t="str">
            <v xml:space="preserve">Puerto Rico         </v>
          </cell>
        </row>
        <row r="1634">
          <cell r="A1634" t="str">
            <v>Measure</v>
          </cell>
          <cell r="B1634" t="str">
            <v>Entered_Employment_Rate</v>
          </cell>
          <cell r="C1634" t="str">
            <v>Year</v>
          </cell>
        </row>
        <row r="1635">
          <cell r="A1635" t="str">
            <v>State Fips Code</v>
          </cell>
          <cell r="B1635">
            <v>72</v>
          </cell>
          <cell r="C1635">
            <v>2011</v>
          </cell>
        </row>
        <row r="1636">
          <cell r="A1636" t="str">
            <v>Actual Outcome</v>
          </cell>
          <cell r="B1636">
            <v>47.9</v>
          </cell>
          <cell r="C1636">
            <v>2011</v>
          </cell>
        </row>
        <row r="1637">
          <cell r="A1637" t="str">
            <v>Total Adjustment</v>
          </cell>
          <cell r="B1637">
            <v>-3.7</v>
          </cell>
          <cell r="C1637">
            <v>2013</v>
          </cell>
        </row>
        <row r="1638">
          <cell r="A1638" t="str">
            <v>Target</v>
          </cell>
          <cell r="B1638">
            <v>44.2</v>
          </cell>
          <cell r="C1638">
            <v>2013</v>
          </cell>
        </row>
        <row r="1640">
          <cell r="A1640" t="str">
            <v>Variables</v>
          </cell>
          <cell r="B1640" t="str">
            <v>Base_Year</v>
          </cell>
          <cell r="C1640" t="str">
            <v>Current_Values</v>
          </cell>
          <cell r="D1640" t="str">
            <v>Difference</v>
          </cell>
          <cell r="E1640" t="str">
            <v>Weights</v>
          </cell>
          <cell r="F1640" t="str">
            <v>Effect_Per_Factor</v>
          </cell>
        </row>
        <row r="1641">
          <cell r="A1641" t="str">
            <v>Female</v>
          </cell>
          <cell r="B1641">
            <v>46.337739999999997</v>
          </cell>
          <cell r="C1641">
            <v>42.927340000000001</v>
          </cell>
          <cell r="D1641">
            <v>-3.4104000000000001</v>
          </cell>
          <cell r="E1641">
            <v>2.6089999999999999E-2</v>
          </cell>
          <cell r="F1641">
            <v>-8.8969999999999994E-2</v>
          </cell>
        </row>
        <row r="1642">
          <cell r="A1642" t="str">
            <v>Age 26-35</v>
          </cell>
          <cell r="B1642">
            <v>32.276119999999999</v>
          </cell>
          <cell r="C1642">
            <v>30.620830000000002</v>
          </cell>
          <cell r="D1642">
            <v>-1.6552800000000001</v>
          </cell>
          <cell r="E1642">
            <v>7.8219999999999998E-2</v>
          </cell>
          <cell r="F1642">
            <v>-0.12947</v>
          </cell>
        </row>
        <row r="1643">
          <cell r="A1643" t="str">
            <v>Age 36-45</v>
          </cell>
          <cell r="B1643">
            <v>24.355499999999999</v>
          </cell>
          <cell r="C1643">
            <v>21.641529999999999</v>
          </cell>
          <cell r="D1643">
            <v>-2.7139700000000002</v>
          </cell>
          <cell r="E1643">
            <v>0.13371</v>
          </cell>
          <cell r="F1643">
            <v>-0.36287999999999998</v>
          </cell>
        </row>
        <row r="1644">
          <cell r="A1644" t="str">
            <v>Age 46-55</v>
          </cell>
          <cell r="B1644">
            <v>15.33243</v>
          </cell>
          <cell r="C1644">
            <v>14.76675</v>
          </cell>
          <cell r="D1644">
            <v>-0.56567999999999996</v>
          </cell>
          <cell r="E1644">
            <v>9.2420000000000002E-2</v>
          </cell>
          <cell r="F1644">
            <v>-5.228E-2</v>
          </cell>
        </row>
        <row r="1645">
          <cell r="A1645" t="str">
            <v>Age 56-65</v>
          </cell>
          <cell r="B1645">
            <v>4.0027100000000004</v>
          </cell>
          <cell r="C1645">
            <v>4.3142800000000001</v>
          </cell>
          <cell r="D1645">
            <v>0.31156</v>
          </cell>
          <cell r="E1645">
            <v>-0.13569999999999999</v>
          </cell>
          <cell r="F1645">
            <v>-4.2279999999999998E-2</v>
          </cell>
        </row>
        <row r="1646">
          <cell r="A1646" t="str">
            <v>Age 66+</v>
          </cell>
          <cell r="B1646">
            <v>0.40705999999999998</v>
          </cell>
          <cell r="C1646">
            <v>0.49106</v>
          </cell>
          <cell r="D1646">
            <v>8.4000000000000005E-2</v>
          </cell>
          <cell r="E1646">
            <v>-1.42384</v>
          </cell>
          <cell r="F1646">
            <v>-0.1196</v>
          </cell>
        </row>
        <row r="1647">
          <cell r="A1647" t="str">
            <v>Hispanic</v>
          </cell>
          <cell r="B1647">
            <v>99.932190000000006</v>
          </cell>
          <cell r="C1647">
            <v>99.964920000000006</v>
          </cell>
          <cell r="D1647">
            <v>3.2730000000000002E-2</v>
          </cell>
          <cell r="E1647">
            <v>1.6899999999999998E-2</v>
          </cell>
          <cell r="F1647">
            <v>5.5000000000000003E-4</v>
          </cell>
        </row>
        <row r="1648">
          <cell r="A1648" t="str">
            <v>Asian</v>
          </cell>
          <cell r="B1648">
            <v>0</v>
          </cell>
          <cell r="C1648">
            <v>0</v>
          </cell>
          <cell r="D1648">
            <v>0</v>
          </cell>
          <cell r="E1648">
            <v>-7.43E-3</v>
          </cell>
          <cell r="F1648">
            <v>0</v>
          </cell>
        </row>
        <row r="1649">
          <cell r="A1649" t="str">
            <v>African American</v>
          </cell>
          <cell r="B1649">
            <v>0</v>
          </cell>
          <cell r="C1649">
            <v>0</v>
          </cell>
          <cell r="D1649">
            <v>0</v>
          </cell>
          <cell r="E1649">
            <v>-8.8179999999999994E-2</v>
          </cell>
          <cell r="F1649">
            <v>0</v>
          </cell>
        </row>
        <row r="1650">
          <cell r="A1650" t="str">
            <v>Native Hawaiian or Pacific Islander</v>
          </cell>
          <cell r="B1650">
            <v>0</v>
          </cell>
          <cell r="C1650">
            <v>0</v>
          </cell>
          <cell r="D1650">
            <v>0</v>
          </cell>
          <cell r="E1650">
            <v>-0.1169</v>
          </cell>
          <cell r="F1650">
            <v>0</v>
          </cell>
        </row>
        <row r="1651">
          <cell r="A1651" t="str">
            <v>American Indian or Alaska Native</v>
          </cell>
          <cell r="B1651">
            <v>0</v>
          </cell>
          <cell r="C1651">
            <v>0</v>
          </cell>
          <cell r="D1651">
            <v>0</v>
          </cell>
          <cell r="E1651">
            <v>-0.35177999999999998</v>
          </cell>
          <cell r="F1651">
            <v>0</v>
          </cell>
        </row>
        <row r="1652">
          <cell r="A1652" t="str">
            <v>Multiple Races</v>
          </cell>
          <cell r="B1652">
            <v>5.0860000000000002E-2</v>
          </cell>
          <cell r="C1652">
            <v>3.508E-2</v>
          </cell>
          <cell r="D1652">
            <v>-1.5779999999999999E-2</v>
          </cell>
          <cell r="E1652">
            <v>-0.25963999999999998</v>
          </cell>
          <cell r="F1652">
            <v>4.1000000000000003E-3</v>
          </cell>
        </row>
        <row r="1653">
          <cell r="A1653" t="str">
            <v>Highschool Dropout</v>
          </cell>
          <cell r="B1653">
            <v>18.703669999999999</v>
          </cell>
          <cell r="C1653">
            <v>34.862760000000002</v>
          </cell>
          <cell r="D1653">
            <v>16.159089999999999</v>
          </cell>
          <cell r="E1653">
            <v>-0.10075000000000001</v>
          </cell>
          <cell r="F1653">
            <v>-1.6279999999999999</v>
          </cell>
        </row>
        <row r="1654">
          <cell r="A1654" t="str">
            <v>AA or PS</v>
          </cell>
          <cell r="B1654">
            <v>7.5651000000000002</v>
          </cell>
          <cell r="C1654">
            <v>6.4727600000000001</v>
          </cell>
          <cell r="D1654">
            <v>-1.0923400000000001</v>
          </cell>
          <cell r="E1654">
            <v>-0.11036</v>
          </cell>
          <cell r="F1654">
            <v>0.12055</v>
          </cell>
        </row>
        <row r="1655">
          <cell r="A1655" t="str">
            <v>BA or MA+</v>
          </cell>
          <cell r="B1655">
            <v>12.96331</v>
          </cell>
          <cell r="C1655">
            <v>8.8897999999999993</v>
          </cell>
          <cell r="D1655">
            <v>-4.0735200000000003</v>
          </cell>
          <cell r="E1655">
            <v>-2.6159999999999999E-2</v>
          </cell>
          <cell r="F1655">
            <v>0.10656</v>
          </cell>
        </row>
        <row r="1656">
          <cell r="A1656" t="str">
            <v>Disabled</v>
          </cell>
          <cell r="B1656">
            <v>0.79674999999999996</v>
          </cell>
          <cell r="C1656">
            <v>0.49106</v>
          </cell>
          <cell r="D1656">
            <v>-0.30569000000000002</v>
          </cell>
          <cell r="E1656">
            <v>-0.10753</v>
          </cell>
          <cell r="F1656">
            <v>3.2870000000000003E-2</v>
          </cell>
        </row>
        <row r="1657">
          <cell r="A1657" t="str">
            <v>Veterans</v>
          </cell>
          <cell r="B1657">
            <v>0.27123000000000003</v>
          </cell>
          <cell r="C1657">
            <v>0.28060000000000002</v>
          </cell>
          <cell r="D1657">
            <v>9.3699999999999999E-3</v>
          </cell>
          <cell r="E1657">
            <v>1.7170000000000001E-2</v>
          </cell>
          <cell r="F1657">
            <v>1.6000000000000001E-4</v>
          </cell>
        </row>
        <row r="1658">
          <cell r="A1658" t="str">
            <v>Wage Before Participation</v>
          </cell>
          <cell r="B1658">
            <v>27.04307</v>
          </cell>
          <cell r="C1658">
            <v>18.58447</v>
          </cell>
          <cell r="D1658">
            <v>-8.4585899999999992</v>
          </cell>
          <cell r="E1658">
            <v>5.3370000000000001E-2</v>
          </cell>
          <cell r="F1658">
            <v>-0.45145999999999997</v>
          </cell>
        </row>
        <row r="1659">
          <cell r="A1659" t="str">
            <v>Coenrolled in WP</v>
          </cell>
          <cell r="B1659">
            <v>24.716049999999999</v>
          </cell>
          <cell r="C1659">
            <v>86.49597</v>
          </cell>
          <cell r="D1659">
            <v>61.779910000000001</v>
          </cell>
          <cell r="E1659">
            <v>-4.7399999999999998E-2</v>
          </cell>
          <cell r="F1659">
            <v>-2.9281199999999998</v>
          </cell>
        </row>
        <row r="1660">
          <cell r="A1660" t="str">
            <v>Limited English</v>
          </cell>
          <cell r="B1660">
            <v>63.809159999999999</v>
          </cell>
          <cell r="C1660">
            <v>90.864400000000003</v>
          </cell>
          <cell r="D1660">
            <v>27.055240000000001</v>
          </cell>
          <cell r="E1660">
            <v>-1.4420000000000001E-2</v>
          </cell>
          <cell r="F1660">
            <v>-0.39</v>
          </cell>
        </row>
        <row r="1661">
          <cell r="A1661" t="str">
            <v>Single Parent</v>
          </cell>
          <cell r="B1661">
            <v>38.357729999999997</v>
          </cell>
          <cell r="C1661">
            <v>86.767719999999997</v>
          </cell>
          <cell r="D1661">
            <v>48.409990000000001</v>
          </cell>
          <cell r="E1661">
            <v>1.1950000000000001E-2</v>
          </cell>
          <cell r="F1661">
            <v>0.57869000000000004</v>
          </cell>
        </row>
        <row r="1662">
          <cell r="A1662" t="str">
            <v>UI Claimant</v>
          </cell>
          <cell r="B1662">
            <v>50.864849999999997</v>
          </cell>
          <cell r="C1662">
            <v>52.437530000000002</v>
          </cell>
          <cell r="D1662">
            <v>1.57267</v>
          </cell>
          <cell r="E1662">
            <v>6.4070000000000002E-2</v>
          </cell>
          <cell r="F1662">
            <v>0.10076</v>
          </cell>
        </row>
        <row r="1663">
          <cell r="A1663" t="str">
            <v>Unemployment Rate</v>
          </cell>
          <cell r="B1663">
            <v>16.05</v>
          </cell>
          <cell r="C1663">
            <v>14.408300000000001</v>
          </cell>
          <cell r="D1663">
            <v>-1.6416999999999999</v>
          </cell>
          <cell r="E1663">
            <v>-0.95553999999999994</v>
          </cell>
          <cell r="F1663">
            <v>1.5687</v>
          </cell>
        </row>
        <row r="1665">
          <cell r="A1665" t="str">
            <v xml:space="preserve">Virgin Islands      </v>
          </cell>
        </row>
        <row r="1666">
          <cell r="A1666" t="str">
            <v>Measure</v>
          </cell>
          <cell r="B1666" t="str">
            <v>Entered_Employment_Rate</v>
          </cell>
          <cell r="C1666" t="str">
            <v>Year</v>
          </cell>
        </row>
        <row r="1667">
          <cell r="A1667" t="str">
            <v>State Fips Code</v>
          </cell>
          <cell r="B1667">
            <v>78</v>
          </cell>
          <cell r="C1667">
            <v>2011</v>
          </cell>
        </row>
        <row r="1668">
          <cell r="A1668" t="str">
            <v>Actual Outcome</v>
          </cell>
          <cell r="B1668">
            <v>33.9</v>
          </cell>
          <cell r="C1668">
            <v>2011</v>
          </cell>
        </row>
        <row r="1669">
          <cell r="A1669" t="str">
            <v>Total Adjustment</v>
          </cell>
          <cell r="B1669">
            <v>-4.4000000000000004</v>
          </cell>
          <cell r="C1669">
            <v>2013</v>
          </cell>
        </row>
        <row r="1670">
          <cell r="A1670" t="str">
            <v>Target</v>
          </cell>
          <cell r="B1670">
            <v>29.5</v>
          </cell>
          <cell r="C1670">
            <v>2013</v>
          </cell>
        </row>
        <row r="1672">
          <cell r="A1672" t="str">
            <v>Variables</v>
          </cell>
          <cell r="B1672" t="str">
            <v>Base_Year</v>
          </cell>
          <cell r="C1672" t="str">
            <v>Current_Values</v>
          </cell>
          <cell r="D1672" t="str">
            <v>Difference</v>
          </cell>
          <cell r="E1672" t="str">
            <v>Weights</v>
          </cell>
          <cell r="F1672" t="str">
            <v>Effect_Per_Factor</v>
          </cell>
        </row>
        <row r="1673">
          <cell r="A1673" t="str">
            <v>Female</v>
          </cell>
          <cell r="B1673">
            <v>63.535910000000001</v>
          </cell>
          <cell r="C1673">
            <v>30.901289999999999</v>
          </cell>
          <cell r="D1673">
            <v>-32.634619999999998</v>
          </cell>
          <cell r="E1673">
            <v>2.6089999999999999E-2</v>
          </cell>
          <cell r="F1673">
            <v>-0.85140000000000005</v>
          </cell>
        </row>
        <row r="1674">
          <cell r="A1674" t="str">
            <v>Age 26-35</v>
          </cell>
          <cell r="B1674">
            <v>30.939229999999998</v>
          </cell>
          <cell r="C1674">
            <v>24.034330000000001</v>
          </cell>
          <cell r="D1674">
            <v>-6.90489</v>
          </cell>
          <cell r="E1674">
            <v>7.8219999999999998E-2</v>
          </cell>
          <cell r="F1674">
            <v>-0.54007000000000005</v>
          </cell>
        </row>
        <row r="1675">
          <cell r="A1675" t="str">
            <v>Age 36-45</v>
          </cell>
          <cell r="B1675">
            <v>17.12707</v>
          </cell>
          <cell r="C1675">
            <v>25.751069999999999</v>
          </cell>
          <cell r="D1675">
            <v>8.6240000000000006</v>
          </cell>
          <cell r="E1675">
            <v>0.13371</v>
          </cell>
          <cell r="F1675">
            <v>1.1531100000000001</v>
          </cell>
        </row>
        <row r="1676">
          <cell r="A1676" t="str">
            <v>Age 46-55</v>
          </cell>
          <cell r="B1676">
            <v>19.337019999999999</v>
          </cell>
          <cell r="C1676">
            <v>24.892700000000001</v>
          </cell>
          <cell r="D1676">
            <v>5.5556900000000002</v>
          </cell>
          <cell r="E1676">
            <v>9.2420000000000002E-2</v>
          </cell>
          <cell r="F1676">
            <v>0.51344999999999996</v>
          </cell>
        </row>
        <row r="1677">
          <cell r="A1677" t="str">
            <v>Age 56-65</v>
          </cell>
          <cell r="B1677">
            <v>9.9447500000000009</v>
          </cell>
          <cell r="C1677">
            <v>17.167380000000001</v>
          </cell>
          <cell r="D1677">
            <v>7.2226299999999997</v>
          </cell>
          <cell r="E1677">
            <v>-0.13569999999999999</v>
          </cell>
          <cell r="F1677">
            <v>-0.98007</v>
          </cell>
        </row>
        <row r="1678">
          <cell r="A1678" t="str">
            <v>Age 66+</v>
          </cell>
          <cell r="B1678">
            <v>1.10497</v>
          </cell>
          <cell r="C1678">
            <v>2.57511</v>
          </cell>
          <cell r="D1678">
            <v>1.4701299999999999</v>
          </cell>
          <cell r="E1678">
            <v>-1.42384</v>
          </cell>
          <cell r="F1678">
            <v>-2.0932400000000002</v>
          </cell>
        </row>
        <row r="1679">
          <cell r="A1679" t="str">
            <v>Hispanic</v>
          </cell>
          <cell r="B1679">
            <v>74.301680000000005</v>
          </cell>
          <cell r="C1679">
            <v>27.02703</v>
          </cell>
          <cell r="D1679">
            <v>-47.274650000000001</v>
          </cell>
          <cell r="E1679">
            <v>1.6899999999999998E-2</v>
          </cell>
          <cell r="F1679">
            <v>-0.79898999999999998</v>
          </cell>
        </row>
        <row r="1680">
          <cell r="A1680" t="str">
            <v>Asian</v>
          </cell>
          <cell r="B1680">
            <v>0</v>
          </cell>
          <cell r="C1680">
            <v>0.90090000000000003</v>
          </cell>
          <cell r="D1680">
            <v>0.90090000000000003</v>
          </cell>
          <cell r="E1680">
            <v>-7.43E-3</v>
          </cell>
          <cell r="F1680">
            <v>-6.7000000000000002E-3</v>
          </cell>
        </row>
        <row r="1681">
          <cell r="A1681" t="str">
            <v>African American</v>
          </cell>
          <cell r="B1681">
            <v>25.698319999999999</v>
          </cell>
          <cell r="C1681">
            <v>67.567570000000003</v>
          </cell>
          <cell r="D1681">
            <v>41.869239999999998</v>
          </cell>
          <cell r="E1681">
            <v>-8.8179999999999994E-2</v>
          </cell>
          <cell r="F1681">
            <v>-3.6918600000000001</v>
          </cell>
        </row>
        <row r="1682">
          <cell r="A1682" t="str">
            <v>Native Hawaiian or Pacific Islander</v>
          </cell>
          <cell r="B1682">
            <v>0</v>
          </cell>
          <cell r="C1682">
            <v>0.45045000000000002</v>
          </cell>
          <cell r="D1682">
            <v>0.45045000000000002</v>
          </cell>
          <cell r="E1682">
            <v>-0.1169</v>
          </cell>
          <cell r="F1682">
            <v>-5.2659999999999998E-2</v>
          </cell>
        </row>
        <row r="1683">
          <cell r="A1683" t="str">
            <v>American Indian or Alaska Native</v>
          </cell>
          <cell r="B1683">
            <v>0</v>
          </cell>
          <cell r="C1683">
            <v>1.3513500000000001</v>
          </cell>
          <cell r="D1683">
            <v>1.3513500000000001</v>
          </cell>
          <cell r="E1683">
            <v>-0.35177999999999998</v>
          </cell>
          <cell r="F1683">
            <v>-0.47537000000000001</v>
          </cell>
        </row>
        <row r="1684">
          <cell r="A1684" t="str">
            <v>Multiple Races</v>
          </cell>
          <cell r="B1684">
            <v>0</v>
          </cell>
          <cell r="C1684">
            <v>0.45045000000000002</v>
          </cell>
          <cell r="D1684">
            <v>0.45045000000000002</v>
          </cell>
          <cell r="E1684">
            <v>-0.25963999999999998</v>
          </cell>
          <cell r="F1684">
            <v>-0.11695999999999999</v>
          </cell>
        </row>
        <row r="1685">
          <cell r="A1685" t="str">
            <v>Highschool Dropout</v>
          </cell>
          <cell r="B1685">
            <v>23.88889</v>
          </cell>
          <cell r="C1685">
            <v>18.125</v>
          </cell>
          <cell r="D1685">
            <v>-5.76389</v>
          </cell>
          <cell r="E1685">
            <v>-0.10075000000000001</v>
          </cell>
          <cell r="F1685">
            <v>0.58069999999999999</v>
          </cell>
        </row>
        <row r="1686">
          <cell r="A1686" t="str">
            <v>AA or PS</v>
          </cell>
          <cell r="B1686">
            <v>0</v>
          </cell>
          <cell r="C1686">
            <v>5.625</v>
          </cell>
          <cell r="D1686">
            <v>5.625</v>
          </cell>
          <cell r="E1686">
            <v>-0.11036</v>
          </cell>
          <cell r="F1686">
            <v>-0.62078999999999995</v>
          </cell>
        </row>
        <row r="1687">
          <cell r="A1687" t="str">
            <v>BA or MA+</v>
          </cell>
          <cell r="B1687">
            <v>5</v>
          </cell>
          <cell r="C1687">
            <v>9.375</v>
          </cell>
          <cell r="D1687">
            <v>4.375</v>
          </cell>
          <cell r="E1687">
            <v>-2.6159999999999999E-2</v>
          </cell>
          <cell r="F1687">
            <v>-0.11445</v>
          </cell>
        </row>
        <row r="1688">
          <cell r="A1688" t="str">
            <v>Disabled</v>
          </cell>
          <cell r="B1688">
            <v>1.6574599999999999</v>
          </cell>
          <cell r="C1688">
            <v>0</v>
          </cell>
          <cell r="D1688">
            <v>-1.6574599999999999</v>
          </cell>
          <cell r="E1688">
            <v>-0.10753</v>
          </cell>
          <cell r="F1688">
            <v>0.17823</v>
          </cell>
        </row>
        <row r="1689">
          <cell r="A1689" t="str">
            <v>Veterans</v>
          </cell>
          <cell r="B1689">
            <v>2.7624300000000002</v>
          </cell>
          <cell r="C1689">
            <v>4.7210299999999998</v>
          </cell>
          <cell r="D1689">
            <v>1.9585999999999999</v>
          </cell>
          <cell r="E1689">
            <v>1.7170000000000001E-2</v>
          </cell>
          <cell r="F1689">
            <v>3.3619999999999997E-2</v>
          </cell>
        </row>
        <row r="1690">
          <cell r="A1690" t="str">
            <v>Wage Before Participation</v>
          </cell>
          <cell r="B1690">
            <v>40.883980000000001</v>
          </cell>
          <cell r="C1690">
            <v>48.571429999999999</v>
          </cell>
          <cell r="D1690">
            <v>7.6874500000000001</v>
          </cell>
          <cell r="E1690">
            <v>5.3370000000000001E-2</v>
          </cell>
          <cell r="F1690">
            <v>0.4103</v>
          </cell>
        </row>
        <row r="1691">
          <cell r="A1691" t="str">
            <v>Coenrolled in WP</v>
          </cell>
          <cell r="B1691">
            <v>90.055250000000001</v>
          </cell>
          <cell r="C1691">
            <v>95.708150000000003</v>
          </cell>
          <cell r="D1691">
            <v>5.6529100000000003</v>
          </cell>
          <cell r="E1691">
            <v>-4.7399999999999998E-2</v>
          </cell>
          <cell r="F1691">
            <v>-0.26793</v>
          </cell>
        </row>
        <row r="1692">
          <cell r="A1692" t="str">
            <v>Limited English</v>
          </cell>
          <cell r="B1692">
            <v>2.2222200000000001</v>
          </cell>
          <cell r="C1692">
            <v>0.625</v>
          </cell>
          <cell r="D1692">
            <v>-1.5972200000000001</v>
          </cell>
          <cell r="E1692">
            <v>-1.4420000000000001E-2</v>
          </cell>
          <cell r="F1692">
            <v>2.3019999999999999E-2</v>
          </cell>
        </row>
        <row r="1693">
          <cell r="A1693" t="str">
            <v>Single Parent</v>
          </cell>
          <cell r="B1693">
            <v>29.44444</v>
          </cell>
          <cell r="C1693">
            <v>15</v>
          </cell>
          <cell r="D1693">
            <v>-14.44444</v>
          </cell>
          <cell r="E1693">
            <v>1.1950000000000001E-2</v>
          </cell>
          <cell r="F1693">
            <v>-0.17266999999999999</v>
          </cell>
        </row>
        <row r="1694">
          <cell r="A1694" t="str">
            <v>UI Claimant</v>
          </cell>
          <cell r="B1694">
            <v>60</v>
          </cell>
          <cell r="C1694">
            <v>89.375</v>
          </cell>
          <cell r="D1694">
            <v>29.375</v>
          </cell>
          <cell r="E1694">
            <v>6.4070000000000002E-2</v>
          </cell>
          <cell r="F1694">
            <v>1.8820600000000001</v>
          </cell>
        </row>
        <row r="1695">
          <cell r="A1695" t="str">
            <v>Unemployment Rate</v>
          </cell>
          <cell r="B1695">
            <v>16.05</v>
          </cell>
          <cell r="C1695">
            <v>14.408300000000001</v>
          </cell>
          <cell r="D1695">
            <v>-1.6416999999999999</v>
          </cell>
          <cell r="E1695">
            <v>-0.95553999999999994</v>
          </cell>
          <cell r="F1695">
            <v>1.5687</v>
          </cell>
        </row>
      </sheetData>
      <sheetData sheetId="17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Employment_Retention_Rate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88.8</v>
          </cell>
          <cell r="C4">
            <v>2011</v>
          </cell>
        </row>
        <row r="5">
          <cell r="A5" t="str">
            <v>Total Adjustment</v>
          </cell>
          <cell r="B5">
            <v>1.3</v>
          </cell>
          <cell r="C5">
            <v>2013</v>
          </cell>
        </row>
        <row r="6">
          <cell r="A6" t="str">
            <v>Target</v>
          </cell>
          <cell r="B6">
            <v>90.1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37.826090000000001</v>
          </cell>
          <cell r="C9">
            <v>47.459949999999999</v>
          </cell>
          <cell r="D9">
            <v>9.6338699999999999</v>
          </cell>
          <cell r="E9">
            <v>3.27E-2</v>
          </cell>
          <cell r="F9">
            <v>0.31505</v>
          </cell>
        </row>
        <row r="10">
          <cell r="A10" t="str">
            <v>Age 26-35</v>
          </cell>
          <cell r="B10">
            <v>24.537040000000001</v>
          </cell>
          <cell r="C10">
            <v>24.85126</v>
          </cell>
          <cell r="D10">
            <v>0.31422</v>
          </cell>
          <cell r="E10">
            <v>3.737E-2</v>
          </cell>
          <cell r="F10">
            <v>1.174E-2</v>
          </cell>
        </row>
        <row r="11">
          <cell r="A11" t="str">
            <v>Age 36-45</v>
          </cell>
          <cell r="B11">
            <v>26.186340000000001</v>
          </cell>
          <cell r="C11">
            <v>30.068650000000002</v>
          </cell>
          <cell r="D11">
            <v>3.8823099999999999</v>
          </cell>
          <cell r="E11">
            <v>8.5750000000000007E-2</v>
          </cell>
          <cell r="F11">
            <v>0.33291999999999999</v>
          </cell>
        </row>
        <row r="12">
          <cell r="A12" t="str">
            <v>Age 46-55</v>
          </cell>
          <cell r="B12">
            <v>21.875</v>
          </cell>
          <cell r="C12">
            <v>26.132719999999999</v>
          </cell>
          <cell r="D12">
            <v>4.2577199999999999</v>
          </cell>
          <cell r="E12">
            <v>6.7070000000000005E-2</v>
          </cell>
          <cell r="F12">
            <v>0.28555000000000003</v>
          </cell>
        </row>
        <row r="13">
          <cell r="A13" t="str">
            <v>Age 56-65</v>
          </cell>
          <cell r="B13">
            <v>7.4942099999999998</v>
          </cell>
          <cell r="C13">
            <v>7.3226500000000003</v>
          </cell>
          <cell r="D13">
            <v>-0.17155999999999999</v>
          </cell>
          <cell r="E13">
            <v>-3.6179999999999997E-2</v>
          </cell>
          <cell r="F13">
            <v>6.2100000000000002E-3</v>
          </cell>
        </row>
        <row r="14">
          <cell r="A14" t="str">
            <v>Age 66+</v>
          </cell>
          <cell r="B14">
            <v>0.52083000000000002</v>
          </cell>
          <cell r="C14">
            <v>0.59497</v>
          </cell>
          <cell r="D14">
            <v>7.4130000000000001E-2</v>
          </cell>
          <cell r="E14">
            <v>-0.49862000000000001</v>
          </cell>
          <cell r="F14">
            <v>-3.696E-2</v>
          </cell>
        </row>
        <row r="15">
          <cell r="A15" t="str">
            <v>Hispanic</v>
          </cell>
          <cell r="B15">
            <v>1.0318400000000001</v>
          </cell>
          <cell r="C15">
            <v>0.42373</v>
          </cell>
          <cell r="D15">
            <v>-0.60811000000000004</v>
          </cell>
          <cell r="E15">
            <v>-2.4160000000000001E-2</v>
          </cell>
          <cell r="F15">
            <v>1.469E-2</v>
          </cell>
        </row>
        <row r="16">
          <cell r="A16" t="str">
            <v>Asian</v>
          </cell>
          <cell r="B16">
            <v>0.41274</v>
          </cell>
          <cell r="C16">
            <v>2.4011300000000002</v>
          </cell>
          <cell r="D16">
            <v>1.9883900000000001</v>
          </cell>
          <cell r="E16">
            <v>-3.5100000000000001E-3</v>
          </cell>
          <cell r="F16">
            <v>-6.9800000000000001E-3</v>
          </cell>
        </row>
        <row r="17">
          <cell r="A17" t="str">
            <v>African American</v>
          </cell>
          <cell r="B17">
            <v>31.810140000000001</v>
          </cell>
          <cell r="C17">
            <v>26.459510000000002</v>
          </cell>
          <cell r="D17">
            <v>-5.3506299999999998</v>
          </cell>
          <cell r="E17">
            <v>-4.829E-2</v>
          </cell>
          <cell r="F17">
            <v>0.25839000000000001</v>
          </cell>
        </row>
        <row r="18">
          <cell r="A18" t="str">
            <v>Native Hawaiian or Pacific Islander</v>
          </cell>
          <cell r="B18">
            <v>0.44222</v>
          </cell>
          <cell r="C18">
            <v>0.14124</v>
          </cell>
          <cell r="D18">
            <v>-0.30097000000000002</v>
          </cell>
          <cell r="E18">
            <v>-1.7989999999999999E-2</v>
          </cell>
          <cell r="F18">
            <v>5.4099999999999999E-3</v>
          </cell>
        </row>
        <row r="19">
          <cell r="A19" t="str">
            <v>American Indian or Alaska Native</v>
          </cell>
          <cell r="B19">
            <v>1.44458</v>
          </cell>
          <cell r="C19">
            <v>0.32956999999999997</v>
          </cell>
          <cell r="D19">
            <v>-1.1150100000000001</v>
          </cell>
          <cell r="E19">
            <v>-0.18931999999999999</v>
          </cell>
          <cell r="F19">
            <v>0.21110000000000001</v>
          </cell>
        </row>
        <row r="20">
          <cell r="A20" t="str">
            <v>Multiple Races</v>
          </cell>
          <cell r="B20">
            <v>1.3561300000000001</v>
          </cell>
          <cell r="C20">
            <v>1.3182700000000001</v>
          </cell>
          <cell r="D20">
            <v>-3.7859999999999998E-2</v>
          </cell>
          <cell r="E20">
            <v>-5.2510000000000001E-2</v>
          </cell>
          <cell r="F20">
            <v>1.99E-3</v>
          </cell>
        </row>
        <row r="21">
          <cell r="A21" t="str">
            <v>Highschool Dropout</v>
          </cell>
          <cell r="B21">
            <v>8.9233499999999992</v>
          </cell>
          <cell r="C21">
            <v>9.5695999999999994</v>
          </cell>
          <cell r="D21">
            <v>0.64624999999999999</v>
          </cell>
          <cell r="E21">
            <v>-5.0889999999999998E-2</v>
          </cell>
          <cell r="F21">
            <v>-3.2890000000000003E-2</v>
          </cell>
        </row>
        <row r="22">
          <cell r="A22" t="str">
            <v>AA or PS</v>
          </cell>
          <cell r="B22">
            <v>5.7343500000000001</v>
          </cell>
          <cell r="C22">
            <v>5.6318700000000002</v>
          </cell>
          <cell r="D22">
            <v>-0.10248</v>
          </cell>
          <cell r="E22">
            <v>-5.4940000000000003E-2</v>
          </cell>
          <cell r="F22">
            <v>5.6299999999999996E-3</v>
          </cell>
        </row>
        <row r="23">
          <cell r="A23" t="str">
            <v>BA or MA+</v>
          </cell>
          <cell r="B23">
            <v>5.6173200000000003</v>
          </cell>
          <cell r="C23">
            <v>5.3571400000000002</v>
          </cell>
          <cell r="D23">
            <v>-0.26018000000000002</v>
          </cell>
          <cell r="E23">
            <v>-3.9739999999999998E-2</v>
          </cell>
          <cell r="F23">
            <v>1.034E-2</v>
          </cell>
        </row>
        <row r="24">
          <cell r="A24" t="str">
            <v>Disabled</v>
          </cell>
          <cell r="B24">
            <v>1.3603499999999999</v>
          </cell>
          <cell r="C24">
            <v>0.91532999999999998</v>
          </cell>
          <cell r="D24">
            <v>-0.44502000000000003</v>
          </cell>
          <cell r="E24">
            <v>-4.5999999999999999E-2</v>
          </cell>
          <cell r="F24">
            <v>2.0469999999999999E-2</v>
          </cell>
        </row>
        <row r="25">
          <cell r="A25" t="str">
            <v>Veterans</v>
          </cell>
          <cell r="B25">
            <v>8.1018500000000007</v>
          </cell>
          <cell r="C25">
            <v>7.7345499999999996</v>
          </cell>
          <cell r="D25">
            <v>-0.36730000000000002</v>
          </cell>
          <cell r="E25">
            <v>-8.3400000000000002E-3</v>
          </cell>
          <cell r="F25">
            <v>3.0599999999999998E-3</v>
          </cell>
        </row>
        <row r="26">
          <cell r="A26" t="str">
            <v>Wage Before Participation</v>
          </cell>
          <cell r="B26">
            <v>38.541670000000003</v>
          </cell>
          <cell r="C26">
            <v>39.405029999999996</v>
          </cell>
          <cell r="D26">
            <v>0.86336999999999997</v>
          </cell>
          <cell r="E26">
            <v>8.5800000000000008E-3</v>
          </cell>
          <cell r="F26">
            <v>7.4000000000000003E-3</v>
          </cell>
        </row>
        <row r="27">
          <cell r="A27" t="str">
            <v>Coenrolled in WP</v>
          </cell>
          <cell r="B27">
            <v>59.317129999999999</v>
          </cell>
          <cell r="C27">
            <v>89.565219999999997</v>
          </cell>
          <cell r="D27">
            <v>30.248090000000001</v>
          </cell>
          <cell r="E27">
            <v>-2.2120000000000001E-2</v>
          </cell>
          <cell r="F27">
            <v>-0.66915000000000002</v>
          </cell>
        </row>
        <row r="28">
          <cell r="A28" t="str">
            <v>Limited English</v>
          </cell>
          <cell r="B28">
            <v>2.7785799999999998</v>
          </cell>
          <cell r="C28">
            <v>1.3736299999999999</v>
          </cell>
          <cell r="D28">
            <v>-1.40496</v>
          </cell>
          <cell r="E28">
            <v>5.7299999999999999E-3</v>
          </cell>
          <cell r="F28">
            <v>-8.0599999999999995E-3</v>
          </cell>
        </row>
        <row r="29">
          <cell r="A29" t="str">
            <v>Single Parent</v>
          </cell>
          <cell r="B29">
            <v>3.7337199999999999</v>
          </cell>
          <cell r="C29">
            <v>3.1593399999999998</v>
          </cell>
          <cell r="D29">
            <v>-0.57438</v>
          </cell>
          <cell r="E29">
            <v>-1.49E-3</v>
          </cell>
          <cell r="F29">
            <v>8.4999999999999995E-4</v>
          </cell>
        </row>
        <row r="30">
          <cell r="A30" t="str">
            <v>UI Claimant</v>
          </cell>
          <cell r="B30">
            <v>38.176560000000002</v>
          </cell>
          <cell r="C30">
            <v>49.679490000000001</v>
          </cell>
          <cell r="D30">
            <v>11.502929999999999</v>
          </cell>
          <cell r="E30">
            <v>2.513E-2</v>
          </cell>
          <cell r="F30">
            <v>0.28903000000000001</v>
          </cell>
        </row>
        <row r="31">
          <cell r="A31" t="str">
            <v>Unemployment Rate</v>
          </cell>
          <cell r="B31">
            <v>9</v>
          </cell>
          <cell r="C31">
            <v>7.2916999999999996</v>
          </cell>
          <cell r="D31">
            <v>-1.7082999999999999</v>
          </cell>
          <cell r="E31">
            <v>-0.13642000000000001</v>
          </cell>
          <cell r="F31">
            <v>0.23305000000000001</v>
          </cell>
        </row>
        <row r="33">
          <cell r="A33" t="str">
            <v xml:space="preserve">Alaska              </v>
          </cell>
        </row>
        <row r="34">
          <cell r="A34" t="str">
            <v>Measure</v>
          </cell>
          <cell r="B34" t="str">
            <v>Employment_Retention_Rate</v>
          </cell>
          <cell r="C34" t="str">
            <v>Year</v>
          </cell>
        </row>
        <row r="35">
          <cell r="A35" t="str">
            <v>State Fips Code</v>
          </cell>
          <cell r="B35">
            <v>2</v>
          </cell>
          <cell r="C35">
            <v>2011</v>
          </cell>
        </row>
        <row r="36">
          <cell r="A36" t="str">
            <v>Actual Outcome</v>
          </cell>
          <cell r="B36">
            <v>82</v>
          </cell>
          <cell r="C36">
            <v>2011</v>
          </cell>
        </row>
        <row r="37">
          <cell r="A37" t="str">
            <v>Total Adjustment</v>
          </cell>
          <cell r="B37">
            <v>0</v>
          </cell>
          <cell r="C37">
            <v>2013</v>
          </cell>
        </row>
        <row r="38">
          <cell r="A38" t="str">
            <v>Target</v>
          </cell>
          <cell r="B38">
            <v>82</v>
          </cell>
          <cell r="C38">
            <v>2013</v>
          </cell>
        </row>
        <row r="40">
          <cell r="A40" t="str">
            <v>Variables</v>
          </cell>
          <cell r="B40" t="str">
            <v>Base_Year</v>
          </cell>
          <cell r="C40" t="str">
            <v>Current_Values</v>
          </cell>
          <cell r="D40" t="str">
            <v>Difference</v>
          </cell>
          <cell r="E40" t="str">
            <v>Weights</v>
          </cell>
          <cell r="F40" t="str">
            <v>Effect_Per_Factor</v>
          </cell>
        </row>
        <row r="41">
          <cell r="A41" t="str">
            <v>Female</v>
          </cell>
          <cell r="B41">
            <v>35.254240000000003</v>
          </cell>
          <cell r="C41">
            <v>40.606059999999999</v>
          </cell>
          <cell r="D41">
            <v>5.35182</v>
          </cell>
          <cell r="E41">
            <v>3.27E-2</v>
          </cell>
          <cell r="F41">
            <v>0.17502000000000001</v>
          </cell>
        </row>
        <row r="42">
          <cell r="A42" t="str">
            <v>Age 26-35</v>
          </cell>
          <cell r="B42">
            <v>22.711860000000001</v>
          </cell>
          <cell r="C42">
            <v>25.454550000000001</v>
          </cell>
          <cell r="D42">
            <v>2.74268</v>
          </cell>
          <cell r="E42">
            <v>3.737E-2</v>
          </cell>
          <cell r="F42">
            <v>0.10251</v>
          </cell>
        </row>
        <row r="43">
          <cell r="A43" t="str">
            <v>Age 36-45</v>
          </cell>
          <cell r="B43">
            <v>24.406780000000001</v>
          </cell>
          <cell r="C43">
            <v>20.606059999999999</v>
          </cell>
          <cell r="D43">
            <v>-3.8007200000000001</v>
          </cell>
          <cell r="E43">
            <v>8.5750000000000007E-2</v>
          </cell>
          <cell r="F43">
            <v>-0.32593</v>
          </cell>
        </row>
        <row r="44">
          <cell r="A44" t="str">
            <v>Age 46-55</v>
          </cell>
          <cell r="B44">
            <v>25.762709999999998</v>
          </cell>
          <cell r="C44">
            <v>30.30303</v>
          </cell>
          <cell r="D44">
            <v>4.5403200000000004</v>
          </cell>
          <cell r="E44">
            <v>6.7070000000000005E-2</v>
          </cell>
          <cell r="F44">
            <v>0.30449999999999999</v>
          </cell>
        </row>
        <row r="45">
          <cell r="A45" t="str">
            <v>Age 56-65</v>
          </cell>
          <cell r="B45">
            <v>12.881360000000001</v>
          </cell>
          <cell r="C45">
            <v>9.0909099999999992</v>
          </cell>
          <cell r="D45">
            <v>-3.7904499999999999</v>
          </cell>
          <cell r="E45">
            <v>-3.6179999999999997E-2</v>
          </cell>
          <cell r="F45">
            <v>0.13713</v>
          </cell>
        </row>
        <row r="46">
          <cell r="A46" t="str">
            <v>Age 66+</v>
          </cell>
          <cell r="B46">
            <v>0.33898</v>
          </cell>
          <cell r="C46">
            <v>0</v>
          </cell>
          <cell r="D46">
            <v>-0.33898</v>
          </cell>
          <cell r="E46">
            <v>-0.49862000000000001</v>
          </cell>
          <cell r="F46">
            <v>0.16902</v>
          </cell>
        </row>
        <row r="47">
          <cell r="A47" t="str">
            <v>Hispanic</v>
          </cell>
          <cell r="B47">
            <v>4.7457599999999998</v>
          </cell>
          <cell r="C47">
            <v>5.4545500000000002</v>
          </cell>
          <cell r="D47">
            <v>0.70877999999999997</v>
          </cell>
          <cell r="E47">
            <v>-2.4160000000000001E-2</v>
          </cell>
          <cell r="F47">
            <v>-1.712E-2</v>
          </cell>
        </row>
        <row r="48">
          <cell r="A48" t="str">
            <v>Asian</v>
          </cell>
          <cell r="B48">
            <v>2.0339</v>
          </cell>
          <cell r="C48">
            <v>3.6363599999999998</v>
          </cell>
          <cell r="D48">
            <v>1.6024700000000001</v>
          </cell>
          <cell r="E48">
            <v>-3.5100000000000001E-3</v>
          </cell>
          <cell r="F48">
            <v>-5.62E-3</v>
          </cell>
        </row>
        <row r="49">
          <cell r="A49" t="str">
            <v>African American</v>
          </cell>
          <cell r="B49">
            <v>5.0847499999999997</v>
          </cell>
          <cell r="C49">
            <v>6.0606099999999996</v>
          </cell>
          <cell r="D49">
            <v>0.97585999999999995</v>
          </cell>
          <cell r="E49">
            <v>-4.829E-2</v>
          </cell>
          <cell r="F49">
            <v>-4.7129999999999998E-2</v>
          </cell>
        </row>
        <row r="50">
          <cell r="A50" t="str">
            <v>Native Hawaiian or Pacific Islander</v>
          </cell>
          <cell r="B50">
            <v>1.01695</v>
          </cell>
          <cell r="C50">
            <v>0</v>
          </cell>
          <cell r="D50">
            <v>-1.01695</v>
          </cell>
          <cell r="E50">
            <v>-1.7989999999999999E-2</v>
          </cell>
          <cell r="F50">
            <v>1.83E-2</v>
          </cell>
        </row>
        <row r="51">
          <cell r="A51" t="str">
            <v>American Indian or Alaska Native</v>
          </cell>
          <cell r="B51">
            <v>6.1016899999999996</v>
          </cell>
          <cell r="C51">
            <v>9.0909099999999992</v>
          </cell>
          <cell r="D51">
            <v>2.9892099999999999</v>
          </cell>
          <cell r="E51">
            <v>-0.18931999999999999</v>
          </cell>
          <cell r="F51">
            <v>-0.56593000000000004</v>
          </cell>
        </row>
        <row r="52">
          <cell r="A52" t="str">
            <v>Multiple Races</v>
          </cell>
          <cell r="B52">
            <v>6.4406800000000004</v>
          </cell>
          <cell r="C52">
            <v>6.6666699999999999</v>
          </cell>
          <cell r="D52">
            <v>0.22599</v>
          </cell>
          <cell r="E52">
            <v>-5.2510000000000001E-2</v>
          </cell>
          <cell r="F52">
            <v>-1.187E-2</v>
          </cell>
        </row>
        <row r="53">
          <cell r="A53" t="str">
            <v>Highschool Dropout</v>
          </cell>
          <cell r="B53">
            <v>7.48299</v>
          </cell>
          <cell r="C53">
            <v>6.2893100000000004</v>
          </cell>
          <cell r="D53">
            <v>-1.1936899999999999</v>
          </cell>
          <cell r="E53">
            <v>-5.0889999999999998E-2</v>
          </cell>
          <cell r="F53">
            <v>6.0749999999999998E-2</v>
          </cell>
        </row>
        <row r="54">
          <cell r="A54" t="str">
            <v>AA or PS</v>
          </cell>
          <cell r="B54">
            <v>2.3809499999999999</v>
          </cell>
          <cell r="C54">
            <v>5.0314500000000004</v>
          </cell>
          <cell r="D54">
            <v>2.65049</v>
          </cell>
          <cell r="E54">
            <v>-5.4940000000000003E-2</v>
          </cell>
          <cell r="F54">
            <v>-0.14562</v>
          </cell>
        </row>
        <row r="55">
          <cell r="A55" t="str">
            <v>BA or MA+</v>
          </cell>
          <cell r="B55">
            <v>6.8027199999999999</v>
          </cell>
          <cell r="C55">
            <v>10.062889999999999</v>
          </cell>
          <cell r="D55">
            <v>3.26017</v>
          </cell>
          <cell r="E55">
            <v>-3.9739999999999998E-2</v>
          </cell>
          <cell r="F55">
            <v>-0.12956999999999999</v>
          </cell>
        </row>
        <row r="56">
          <cell r="A56" t="str">
            <v>Disabled</v>
          </cell>
          <cell r="B56">
            <v>9.4915299999999991</v>
          </cell>
          <cell r="C56">
            <v>12.195119999999999</v>
          </cell>
          <cell r="D56">
            <v>2.7035999999999998</v>
          </cell>
          <cell r="E56">
            <v>-4.5999999999999999E-2</v>
          </cell>
          <cell r="F56">
            <v>-0.12436</v>
          </cell>
        </row>
        <row r="57">
          <cell r="A57" t="str">
            <v>Veterans</v>
          </cell>
          <cell r="B57">
            <v>19.661020000000001</v>
          </cell>
          <cell r="C57">
            <v>21.212119999999999</v>
          </cell>
          <cell r="D57">
            <v>1.5510999999999999</v>
          </cell>
          <cell r="E57">
            <v>-8.3400000000000002E-3</v>
          </cell>
          <cell r="F57">
            <v>-1.2930000000000001E-2</v>
          </cell>
        </row>
        <row r="58">
          <cell r="A58" t="str">
            <v>Wage Before Participation</v>
          </cell>
          <cell r="B58">
            <v>67.118639999999999</v>
          </cell>
          <cell r="C58">
            <v>50.30303</v>
          </cell>
          <cell r="D58">
            <v>-16.81561</v>
          </cell>
          <cell r="E58">
            <v>8.5800000000000008E-3</v>
          </cell>
          <cell r="F58">
            <v>-0.14421</v>
          </cell>
        </row>
        <row r="59">
          <cell r="A59" t="str">
            <v>Coenrolled in WP</v>
          </cell>
          <cell r="B59">
            <v>80.677970000000002</v>
          </cell>
          <cell r="C59">
            <v>56.969700000000003</v>
          </cell>
          <cell r="D59">
            <v>-23.708269999999999</v>
          </cell>
          <cell r="E59">
            <v>-2.2120000000000001E-2</v>
          </cell>
          <cell r="F59">
            <v>0.52446999999999999</v>
          </cell>
        </row>
        <row r="60">
          <cell r="A60" t="str">
            <v>Limited English</v>
          </cell>
          <cell r="B60">
            <v>1.70068</v>
          </cell>
          <cell r="C60">
            <v>1.88679</v>
          </cell>
          <cell r="D60">
            <v>0.18611</v>
          </cell>
          <cell r="E60">
            <v>5.7299999999999999E-3</v>
          </cell>
          <cell r="F60">
            <v>1.07E-3</v>
          </cell>
        </row>
        <row r="61">
          <cell r="A61" t="str">
            <v>Single Parent</v>
          </cell>
          <cell r="B61">
            <v>18.02721</v>
          </cell>
          <cell r="C61">
            <v>15.094340000000001</v>
          </cell>
          <cell r="D61">
            <v>-2.9328699999999999</v>
          </cell>
          <cell r="E61">
            <v>-1.49E-3</v>
          </cell>
          <cell r="F61">
            <v>4.3600000000000002E-3</v>
          </cell>
        </row>
        <row r="62">
          <cell r="A62" t="str">
            <v>UI Claimant</v>
          </cell>
          <cell r="B62">
            <v>56.122450000000001</v>
          </cell>
          <cell r="C62">
            <v>51.572330000000001</v>
          </cell>
          <cell r="D62">
            <v>-4.5501199999999997</v>
          </cell>
          <cell r="E62">
            <v>2.513E-2</v>
          </cell>
          <cell r="F62">
            <v>-0.11433</v>
          </cell>
        </row>
        <row r="63">
          <cell r="A63" t="str">
            <v>Unemployment Rate</v>
          </cell>
          <cell r="B63">
            <v>7.8</v>
          </cell>
          <cell r="C63">
            <v>6.9583000000000004</v>
          </cell>
          <cell r="D63">
            <v>-0.8417</v>
          </cell>
          <cell r="E63">
            <v>-0.13642000000000001</v>
          </cell>
          <cell r="F63">
            <v>0.11483</v>
          </cell>
        </row>
        <row r="65">
          <cell r="A65" t="str">
            <v xml:space="preserve">Arizona             </v>
          </cell>
        </row>
        <row r="66">
          <cell r="A66" t="str">
            <v>Measure</v>
          </cell>
          <cell r="B66" t="str">
            <v>Employment_Retention_Rate</v>
          </cell>
          <cell r="C66" t="str">
            <v>Year</v>
          </cell>
        </row>
        <row r="67">
          <cell r="A67" t="str">
            <v>State Fips Code</v>
          </cell>
          <cell r="B67">
            <v>4</v>
          </cell>
          <cell r="C67">
            <v>2011</v>
          </cell>
        </row>
        <row r="68">
          <cell r="A68" t="str">
            <v>Actual Outcome</v>
          </cell>
          <cell r="B68">
            <v>86.7</v>
          </cell>
          <cell r="C68">
            <v>2011</v>
          </cell>
        </row>
        <row r="69">
          <cell r="A69" t="str">
            <v>Total Adjustment</v>
          </cell>
          <cell r="B69">
            <v>-0.39879999999999993</v>
          </cell>
          <cell r="C69">
            <v>2013</v>
          </cell>
        </row>
        <row r="70">
          <cell r="A70" t="str">
            <v>Target</v>
          </cell>
          <cell r="B70">
            <v>86.301200000000009</v>
          </cell>
          <cell r="C70">
            <v>2013</v>
          </cell>
        </row>
        <row r="72">
          <cell r="A72" t="str">
            <v>Variables</v>
          </cell>
          <cell r="B72" t="str">
            <v>Base_Year</v>
          </cell>
          <cell r="C72" t="str">
            <v>Current_Values</v>
          </cell>
          <cell r="D72" t="str">
            <v>Difference</v>
          </cell>
          <cell r="E72" t="str">
            <v>Weights</v>
          </cell>
          <cell r="F72" t="str">
            <v>Effect_Per_Factor</v>
          </cell>
        </row>
        <row r="73">
          <cell r="A73" t="str">
            <v>Female</v>
          </cell>
          <cell r="B73">
            <v>45.824710000000003</v>
          </cell>
          <cell r="C73">
            <v>51.321480000000001</v>
          </cell>
          <cell r="D73">
            <v>5.4967699999999997</v>
          </cell>
          <cell r="E73">
            <v>3.27E-2</v>
          </cell>
          <cell r="F73">
            <v>0.17976</v>
          </cell>
        </row>
        <row r="74">
          <cell r="A74" t="str">
            <v>Age 26-35</v>
          </cell>
          <cell r="B74">
            <v>16.735679999999999</v>
          </cell>
          <cell r="C74">
            <v>16.3383</v>
          </cell>
          <cell r="D74">
            <v>-0.39738000000000001</v>
          </cell>
          <cell r="E74">
            <v>3.737E-2</v>
          </cell>
          <cell r="F74">
            <v>-1.485E-2</v>
          </cell>
        </row>
        <row r="75">
          <cell r="A75" t="str">
            <v>Age 36-45</v>
          </cell>
          <cell r="B75">
            <v>25.051760000000002</v>
          </cell>
          <cell r="C75">
            <v>24.17107</v>
          </cell>
          <cell r="D75">
            <v>-0.88068999999999997</v>
          </cell>
          <cell r="E75">
            <v>8.5750000000000007E-2</v>
          </cell>
          <cell r="F75">
            <v>-7.5520000000000004E-2</v>
          </cell>
        </row>
        <row r="76">
          <cell r="A76" t="str">
            <v>Age 46-55</v>
          </cell>
          <cell r="B76">
            <v>34.36853</v>
          </cell>
          <cell r="C76">
            <v>33.733780000000003</v>
          </cell>
          <cell r="D76">
            <v>-0.63475000000000004</v>
          </cell>
          <cell r="E76">
            <v>6.7070000000000005E-2</v>
          </cell>
          <cell r="F76">
            <v>-4.2569999999999997E-2</v>
          </cell>
        </row>
        <row r="77">
          <cell r="A77" t="str">
            <v>Age 56-65</v>
          </cell>
          <cell r="B77">
            <v>16.287089999999999</v>
          </cell>
          <cell r="C77">
            <v>18.260449999999999</v>
          </cell>
          <cell r="D77">
            <v>1.97336</v>
          </cell>
          <cell r="E77">
            <v>-3.6179999999999997E-2</v>
          </cell>
          <cell r="F77">
            <v>-7.1389999999999995E-2</v>
          </cell>
        </row>
        <row r="78">
          <cell r="A78" t="str">
            <v>Age 66+</v>
          </cell>
          <cell r="B78">
            <v>0.86265999999999998</v>
          </cell>
          <cell r="C78">
            <v>1.34551</v>
          </cell>
          <cell r="D78">
            <v>0.48283999999999999</v>
          </cell>
          <cell r="E78">
            <v>-0.49862000000000001</v>
          </cell>
          <cell r="F78">
            <v>-0.24076</v>
          </cell>
        </row>
        <row r="79">
          <cell r="A79" t="str">
            <v>Hispanic</v>
          </cell>
          <cell r="B79">
            <v>32.677019999999999</v>
          </cell>
          <cell r="C79">
            <v>32.389290000000003</v>
          </cell>
          <cell r="D79">
            <v>-0.28772999999999999</v>
          </cell>
          <cell r="E79">
            <v>-2.4160000000000001E-2</v>
          </cell>
          <cell r="F79">
            <v>6.9499999999999996E-3</v>
          </cell>
        </row>
        <row r="80">
          <cell r="A80" t="str">
            <v>Asian</v>
          </cell>
          <cell r="B80">
            <v>2.49905</v>
          </cell>
          <cell r="C80">
            <v>2.21421</v>
          </cell>
          <cell r="D80">
            <v>-0.28483999999999998</v>
          </cell>
          <cell r="E80">
            <v>-3.5100000000000001E-3</v>
          </cell>
          <cell r="F80">
            <v>1E-3</v>
          </cell>
        </row>
        <row r="81">
          <cell r="A81" t="str">
            <v>African American</v>
          </cell>
          <cell r="B81">
            <v>8.2923100000000005</v>
          </cell>
          <cell r="C81">
            <v>8.4963999999999995</v>
          </cell>
          <cell r="D81">
            <v>0.20408000000000001</v>
          </cell>
          <cell r="E81">
            <v>-4.829E-2</v>
          </cell>
          <cell r="F81">
            <v>-9.8600000000000007E-3</v>
          </cell>
        </row>
        <row r="82">
          <cell r="A82" t="str">
            <v>Native Hawaiian or Pacific Islander</v>
          </cell>
          <cell r="B82">
            <v>0.26505000000000001</v>
          </cell>
          <cell r="C82">
            <v>0.36044999999999999</v>
          </cell>
          <cell r="D82">
            <v>9.5399999999999999E-2</v>
          </cell>
          <cell r="E82">
            <v>-1.7989999999999999E-2</v>
          </cell>
          <cell r="F82">
            <v>-1.72E-3</v>
          </cell>
        </row>
        <row r="83">
          <cell r="A83" t="str">
            <v>American Indian or Alaska Native</v>
          </cell>
          <cell r="B83">
            <v>1.66604</v>
          </cell>
          <cell r="C83">
            <v>1.95675</v>
          </cell>
          <cell r="D83">
            <v>0.29071000000000002</v>
          </cell>
          <cell r="E83">
            <v>-0.18931999999999999</v>
          </cell>
          <cell r="F83">
            <v>-5.5039999999999999E-2</v>
          </cell>
        </row>
        <row r="84">
          <cell r="A84" t="str">
            <v>Multiple Races</v>
          </cell>
          <cell r="B84">
            <v>0.71941999999999995</v>
          </cell>
          <cell r="C84">
            <v>1.1328499999999999</v>
          </cell>
          <cell r="D84">
            <v>0.41343000000000002</v>
          </cell>
          <cell r="E84">
            <v>-5.2510000000000001E-2</v>
          </cell>
          <cell r="F84">
            <v>-2.171E-2</v>
          </cell>
        </row>
        <row r="85">
          <cell r="A85" t="str">
            <v>Highschool Dropout</v>
          </cell>
          <cell r="B85">
            <v>8.9501500000000007</v>
          </cell>
          <cell r="C85">
            <v>7.1535799999999998</v>
          </cell>
          <cell r="D85">
            <v>-1.79657</v>
          </cell>
          <cell r="E85">
            <v>-5.0889999999999998E-2</v>
          </cell>
          <cell r="F85">
            <v>9.1429999999999997E-2</v>
          </cell>
        </row>
        <row r="86">
          <cell r="A86" t="str">
            <v>AA or PS</v>
          </cell>
          <cell r="B86">
            <v>4.8338400000000004</v>
          </cell>
          <cell r="C86">
            <v>8.9544800000000002</v>
          </cell>
          <cell r="D86">
            <v>4.1206399999999999</v>
          </cell>
          <cell r="E86">
            <v>-5.4940000000000003E-2</v>
          </cell>
          <cell r="F86">
            <v>-0.22638</v>
          </cell>
        </row>
        <row r="87">
          <cell r="A87" t="str">
            <v>BA or MA+</v>
          </cell>
          <cell r="B87">
            <v>17.824770000000001</v>
          </cell>
          <cell r="C87">
            <v>18.309149999999999</v>
          </cell>
          <cell r="D87">
            <v>0.48437999999999998</v>
          </cell>
          <cell r="E87">
            <v>-3.9739999999999998E-2</v>
          </cell>
          <cell r="F87">
            <v>-1.925E-2</v>
          </cell>
        </row>
        <row r="88">
          <cell r="A88" t="str">
            <v>Disabled</v>
          </cell>
          <cell r="B88">
            <v>0.93167999999999995</v>
          </cell>
          <cell r="C88">
            <v>0.81928000000000001</v>
          </cell>
          <cell r="D88">
            <v>-0.1124</v>
          </cell>
          <cell r="E88">
            <v>-4.5999999999999999E-2</v>
          </cell>
          <cell r="F88">
            <v>5.1700000000000001E-3</v>
          </cell>
        </row>
        <row r="89">
          <cell r="A89" t="str">
            <v>Veterans</v>
          </cell>
          <cell r="B89">
            <v>7.5224299999999999</v>
          </cell>
          <cell r="C89">
            <v>7.6405599999999998</v>
          </cell>
          <cell r="D89">
            <v>0.11813</v>
          </cell>
          <cell r="E89">
            <v>-8.3400000000000002E-3</v>
          </cell>
          <cell r="F89">
            <v>-9.8999999999999999E-4</v>
          </cell>
        </row>
        <row r="90">
          <cell r="A90" t="str">
            <v>Wage Before Participation</v>
          </cell>
          <cell r="B90">
            <v>52.587989999999998</v>
          </cell>
          <cell r="C90">
            <v>46.348820000000003</v>
          </cell>
          <cell r="D90">
            <v>-6.2391699999999997</v>
          </cell>
          <cell r="E90">
            <v>8.5800000000000008E-3</v>
          </cell>
          <cell r="F90">
            <v>-5.3510000000000002E-2</v>
          </cell>
        </row>
        <row r="91">
          <cell r="A91" t="str">
            <v>Coenrolled in WP</v>
          </cell>
          <cell r="B91">
            <v>12.939959999999999</v>
          </cell>
          <cell r="C91">
            <v>14.944739999999999</v>
          </cell>
          <cell r="D91">
            <v>2.0047799999999998</v>
          </cell>
          <cell r="E91">
            <v>-2.2120000000000001E-2</v>
          </cell>
          <cell r="F91">
            <v>-4.4350000000000001E-2</v>
          </cell>
        </row>
        <row r="92">
          <cell r="A92" t="str">
            <v>Limited English</v>
          </cell>
          <cell r="B92">
            <v>2.8323299999999998</v>
          </cell>
          <cell r="C92">
            <v>2.6013000000000002</v>
          </cell>
          <cell r="D92">
            <v>-0.23103000000000001</v>
          </cell>
          <cell r="E92">
            <v>5.7299999999999999E-3</v>
          </cell>
          <cell r="F92">
            <v>-1.32E-3</v>
          </cell>
        </row>
        <row r="93">
          <cell r="A93" t="str">
            <v>Single Parent</v>
          </cell>
          <cell r="B93">
            <v>0</v>
          </cell>
          <cell r="C93">
            <v>12.195119999999999</v>
          </cell>
          <cell r="D93">
            <v>0</v>
          </cell>
          <cell r="E93">
            <v>-1.49E-3</v>
          </cell>
          <cell r="F93">
            <v>0</v>
          </cell>
        </row>
        <row r="94">
          <cell r="A94" t="str">
            <v>UI Claimant</v>
          </cell>
          <cell r="B94">
            <v>83.761330000000001</v>
          </cell>
          <cell r="C94">
            <v>81.340670000000003</v>
          </cell>
          <cell r="D94">
            <v>-2.4206599999999998</v>
          </cell>
          <cell r="E94">
            <v>2.513E-2</v>
          </cell>
          <cell r="F94">
            <v>-6.0819999999999999E-2</v>
          </cell>
        </row>
        <row r="95">
          <cell r="A95" t="str">
            <v>Unemployment Rate</v>
          </cell>
          <cell r="B95">
            <v>10.15</v>
          </cell>
          <cell r="C95">
            <v>8.2667000000000002</v>
          </cell>
          <cell r="D95">
            <v>-1.8833</v>
          </cell>
          <cell r="E95">
            <v>-0.13642000000000001</v>
          </cell>
          <cell r="F95">
            <v>0.25692999999999999</v>
          </cell>
        </row>
        <row r="97">
          <cell r="A97" t="str">
            <v xml:space="preserve">Arkansas            </v>
          </cell>
        </row>
        <row r="98">
          <cell r="A98" t="str">
            <v>Measure</v>
          </cell>
          <cell r="B98" t="str">
            <v>Employment_Retention_Rate</v>
          </cell>
          <cell r="C98" t="str">
            <v>Year</v>
          </cell>
        </row>
        <row r="99">
          <cell r="A99" t="str">
            <v>State Fips Code</v>
          </cell>
          <cell r="B99">
            <v>5</v>
          </cell>
          <cell r="C99">
            <v>2011</v>
          </cell>
        </row>
        <row r="100">
          <cell r="A100" t="str">
            <v>Actual Outcome</v>
          </cell>
          <cell r="B100">
            <v>97.2</v>
          </cell>
          <cell r="C100">
            <v>2011</v>
          </cell>
        </row>
        <row r="101">
          <cell r="A101" t="str">
            <v>Total Adjustment</v>
          </cell>
          <cell r="B101">
            <v>-1.2</v>
          </cell>
          <cell r="C101">
            <v>2013</v>
          </cell>
        </row>
        <row r="102">
          <cell r="A102" t="str">
            <v>Target</v>
          </cell>
          <cell r="B102">
            <v>96</v>
          </cell>
          <cell r="C102">
            <v>2013</v>
          </cell>
        </row>
        <row r="104">
          <cell r="A104" t="str">
            <v>Variables</v>
          </cell>
          <cell r="B104" t="str">
            <v>Base_Year</v>
          </cell>
          <cell r="C104" t="str">
            <v>Current_Values</v>
          </cell>
          <cell r="D104" t="str">
            <v>Difference</v>
          </cell>
          <cell r="E104" t="str">
            <v>Weights</v>
          </cell>
          <cell r="F104" t="str">
            <v>Effect_Per_Factor</v>
          </cell>
        </row>
        <row r="105">
          <cell r="A105" t="str">
            <v>Female</v>
          </cell>
          <cell r="B105">
            <v>35.768259999999998</v>
          </cell>
          <cell r="C105">
            <v>31.258109999999999</v>
          </cell>
          <cell r="D105">
            <v>-4.5101599999999999</v>
          </cell>
          <cell r="E105">
            <v>3.27E-2</v>
          </cell>
          <cell r="F105">
            <v>-0.14749000000000001</v>
          </cell>
        </row>
        <row r="106">
          <cell r="A106" t="str">
            <v>Age 26-35</v>
          </cell>
          <cell r="B106">
            <v>27.833749999999998</v>
          </cell>
          <cell r="C106">
            <v>31.128399999999999</v>
          </cell>
          <cell r="D106">
            <v>3.2946499999999999</v>
          </cell>
          <cell r="E106">
            <v>3.737E-2</v>
          </cell>
          <cell r="F106">
            <v>0.12314</v>
          </cell>
        </row>
        <row r="107">
          <cell r="A107" t="str">
            <v>Age 36-45</v>
          </cell>
          <cell r="B107">
            <v>29.848870000000002</v>
          </cell>
          <cell r="C107">
            <v>25.55123</v>
          </cell>
          <cell r="D107">
            <v>-4.2976299999999998</v>
          </cell>
          <cell r="E107">
            <v>8.5750000000000007E-2</v>
          </cell>
          <cell r="F107">
            <v>-0.36853999999999998</v>
          </cell>
        </row>
        <row r="108">
          <cell r="A108" t="str">
            <v>Age 46-55</v>
          </cell>
          <cell r="B108">
            <v>25.818639999999998</v>
          </cell>
          <cell r="C108">
            <v>21.271080000000001</v>
          </cell>
          <cell r="D108">
            <v>-4.5475599999999998</v>
          </cell>
          <cell r="E108">
            <v>6.7070000000000005E-2</v>
          </cell>
          <cell r="F108">
            <v>-0.30498999999999998</v>
          </cell>
        </row>
        <row r="109">
          <cell r="A109" t="str">
            <v>Age 56-65</v>
          </cell>
          <cell r="B109">
            <v>6.4231699999999998</v>
          </cell>
          <cell r="C109">
            <v>6.7444899999999999</v>
          </cell>
          <cell r="D109">
            <v>0.32130999999999998</v>
          </cell>
          <cell r="E109">
            <v>-3.6179999999999997E-2</v>
          </cell>
          <cell r="F109">
            <v>-1.162E-2</v>
          </cell>
        </row>
        <row r="110">
          <cell r="A110" t="str">
            <v>Age 66+</v>
          </cell>
          <cell r="B110">
            <v>0.37783</v>
          </cell>
          <cell r="C110">
            <v>0.25940000000000002</v>
          </cell>
          <cell r="D110">
            <v>-0.11842999999999999</v>
          </cell>
          <cell r="E110">
            <v>-0.49862000000000001</v>
          </cell>
          <cell r="F110">
            <v>5.9049999999999998E-2</v>
          </cell>
        </row>
        <row r="111">
          <cell r="A111" t="str">
            <v>Hispanic</v>
          </cell>
          <cell r="B111">
            <v>2.9150800000000001</v>
          </cell>
          <cell r="C111">
            <v>2.6212300000000002</v>
          </cell>
          <cell r="D111">
            <v>-0.29385</v>
          </cell>
          <cell r="E111">
            <v>-2.4160000000000001E-2</v>
          </cell>
          <cell r="F111">
            <v>7.1000000000000004E-3</v>
          </cell>
        </row>
        <row r="112">
          <cell r="A112" t="str">
            <v>Asian</v>
          </cell>
          <cell r="B112">
            <v>0.38023000000000001</v>
          </cell>
          <cell r="C112">
            <v>0.39317999999999997</v>
          </cell>
          <cell r="D112">
            <v>1.2959999999999999E-2</v>
          </cell>
          <cell r="E112">
            <v>-3.5100000000000001E-3</v>
          </cell>
          <cell r="F112">
            <v>-5.0000000000000002E-5</v>
          </cell>
        </row>
        <row r="113">
          <cell r="A113" t="str">
            <v>African American</v>
          </cell>
          <cell r="B113">
            <v>16.349810000000002</v>
          </cell>
          <cell r="C113">
            <v>17.955439999999999</v>
          </cell>
          <cell r="D113">
            <v>1.6056299999999999</v>
          </cell>
          <cell r="E113">
            <v>-4.829E-2</v>
          </cell>
          <cell r="F113">
            <v>-7.7539999999999998E-2</v>
          </cell>
        </row>
        <row r="114">
          <cell r="A114" t="str">
            <v>Native Hawaiian or Pacific Islander</v>
          </cell>
          <cell r="B114">
            <v>0.12673999999999999</v>
          </cell>
          <cell r="C114">
            <v>0.26212000000000002</v>
          </cell>
          <cell r="D114">
            <v>0.13538</v>
          </cell>
          <cell r="E114">
            <v>-1.7989999999999999E-2</v>
          </cell>
          <cell r="F114">
            <v>-2.4399999999999999E-3</v>
          </cell>
        </row>
        <row r="115">
          <cell r="A115" t="str">
            <v>American Indian or Alaska Native</v>
          </cell>
          <cell r="B115">
            <v>0.88719999999999999</v>
          </cell>
          <cell r="C115">
            <v>0.65530999999999995</v>
          </cell>
          <cell r="D115">
            <v>-0.23189000000000001</v>
          </cell>
          <cell r="E115">
            <v>-0.18931999999999999</v>
          </cell>
          <cell r="F115">
            <v>4.3900000000000002E-2</v>
          </cell>
        </row>
        <row r="116">
          <cell r="A116" t="str">
            <v>Multiple Races</v>
          </cell>
          <cell r="B116">
            <v>1.0139400000000001</v>
          </cell>
          <cell r="C116">
            <v>1.7038</v>
          </cell>
          <cell r="D116">
            <v>0.68986000000000003</v>
          </cell>
          <cell r="E116">
            <v>-5.2510000000000001E-2</v>
          </cell>
          <cell r="F116">
            <v>-3.6229999999999998E-2</v>
          </cell>
        </row>
        <row r="117">
          <cell r="A117" t="str">
            <v>Highschool Dropout</v>
          </cell>
          <cell r="B117">
            <v>5.0377799999999997</v>
          </cell>
          <cell r="C117">
            <v>7.7820999999999998</v>
          </cell>
          <cell r="D117">
            <v>2.7443200000000001</v>
          </cell>
          <cell r="E117">
            <v>-5.0889999999999998E-2</v>
          </cell>
          <cell r="F117">
            <v>-0.13966000000000001</v>
          </cell>
        </row>
        <row r="118">
          <cell r="A118" t="str">
            <v>AA or PS</v>
          </cell>
          <cell r="B118">
            <v>3.65239</v>
          </cell>
          <cell r="C118">
            <v>2.7237399999999998</v>
          </cell>
          <cell r="D118">
            <v>-0.92866000000000004</v>
          </cell>
          <cell r="E118">
            <v>-5.4940000000000003E-2</v>
          </cell>
          <cell r="F118">
            <v>5.1020000000000003E-2</v>
          </cell>
        </row>
        <row r="119">
          <cell r="A119" t="str">
            <v>BA or MA+</v>
          </cell>
          <cell r="B119">
            <v>3.4005000000000001</v>
          </cell>
          <cell r="C119">
            <v>2.5940300000000001</v>
          </cell>
          <cell r="D119">
            <v>-0.80647000000000002</v>
          </cell>
          <cell r="E119">
            <v>-3.9739999999999998E-2</v>
          </cell>
          <cell r="F119">
            <v>3.2050000000000002E-2</v>
          </cell>
        </row>
        <row r="120">
          <cell r="A120" t="str">
            <v>Disabled</v>
          </cell>
          <cell r="B120">
            <v>1.00756</v>
          </cell>
          <cell r="C120">
            <v>0.90908999999999995</v>
          </cell>
          <cell r="D120">
            <v>-9.8470000000000002E-2</v>
          </cell>
          <cell r="E120">
            <v>-4.5999999999999999E-2</v>
          </cell>
          <cell r="F120">
            <v>4.5300000000000002E-3</v>
          </cell>
        </row>
        <row r="121">
          <cell r="A121" t="str">
            <v>Veterans</v>
          </cell>
          <cell r="B121">
            <v>9.0680099999999992</v>
          </cell>
          <cell r="C121">
            <v>8.4306099999999997</v>
          </cell>
          <cell r="D121">
            <v>-0.63739999999999997</v>
          </cell>
          <cell r="E121">
            <v>-8.3400000000000002E-3</v>
          </cell>
          <cell r="F121">
            <v>5.3200000000000001E-3</v>
          </cell>
        </row>
        <row r="122">
          <cell r="A122" t="str">
            <v>Wage Before Participation</v>
          </cell>
          <cell r="B122">
            <v>47.103270000000002</v>
          </cell>
          <cell r="C122">
            <v>37.151699999999998</v>
          </cell>
          <cell r="D122">
            <v>-9.9515700000000002</v>
          </cell>
          <cell r="E122">
            <v>8.5800000000000008E-3</v>
          </cell>
          <cell r="F122">
            <v>-8.5339999999999999E-2</v>
          </cell>
        </row>
        <row r="123">
          <cell r="A123" t="str">
            <v>Coenrolled in WP</v>
          </cell>
          <cell r="B123">
            <v>29.345089999999999</v>
          </cell>
          <cell r="C123">
            <v>27.885860000000001</v>
          </cell>
          <cell r="D123">
            <v>-1.45923</v>
          </cell>
          <cell r="E123">
            <v>-2.2120000000000001E-2</v>
          </cell>
          <cell r="F123">
            <v>3.2280000000000003E-2</v>
          </cell>
        </row>
        <row r="124">
          <cell r="A124" t="str">
            <v>Limited English</v>
          </cell>
          <cell r="B124">
            <v>0.62971999999999995</v>
          </cell>
          <cell r="C124">
            <v>0.25940000000000002</v>
          </cell>
          <cell r="D124">
            <v>-0.37031999999999998</v>
          </cell>
          <cell r="E124">
            <v>5.7299999999999999E-3</v>
          </cell>
          <cell r="F124">
            <v>-2.1199999999999999E-3</v>
          </cell>
        </row>
        <row r="125">
          <cell r="A125" t="str">
            <v>Single Parent</v>
          </cell>
          <cell r="B125">
            <v>15.994960000000001</v>
          </cell>
          <cell r="C125">
            <v>17.120619999999999</v>
          </cell>
          <cell r="D125">
            <v>1.1256600000000001</v>
          </cell>
          <cell r="E125">
            <v>-1.49E-3</v>
          </cell>
          <cell r="F125">
            <v>-1.67E-3</v>
          </cell>
        </row>
        <row r="126">
          <cell r="A126" t="str">
            <v>UI Claimant</v>
          </cell>
          <cell r="B126">
            <v>82.115870000000001</v>
          </cell>
          <cell r="C126">
            <v>64.591440000000006</v>
          </cell>
          <cell r="D126">
            <v>-17.524429999999999</v>
          </cell>
          <cell r="E126">
            <v>2.513E-2</v>
          </cell>
          <cell r="F126">
            <v>-0.44034000000000001</v>
          </cell>
        </row>
        <row r="127">
          <cell r="A127" t="str">
            <v>Unemployment Rate</v>
          </cell>
          <cell r="B127">
            <v>7.8917000000000002</v>
          </cell>
          <cell r="C127">
            <v>7.2750000000000004</v>
          </cell>
          <cell r="D127">
            <v>-0.61670000000000003</v>
          </cell>
          <cell r="E127">
            <v>-0.13642000000000001</v>
          </cell>
          <cell r="F127">
            <v>8.4129999999999996E-2</v>
          </cell>
        </row>
        <row r="129">
          <cell r="A129" t="str">
            <v xml:space="preserve">California          </v>
          </cell>
        </row>
        <row r="130">
          <cell r="A130" t="str">
            <v>Measure</v>
          </cell>
          <cell r="B130" t="str">
            <v>Employment_Retention_Rate</v>
          </cell>
          <cell r="C130" t="str">
            <v>Year</v>
          </cell>
        </row>
        <row r="131">
          <cell r="A131" t="str">
            <v>State Fips Code</v>
          </cell>
          <cell r="B131">
            <v>6</v>
          </cell>
          <cell r="C131">
            <v>2011</v>
          </cell>
        </row>
        <row r="132">
          <cell r="A132" t="str">
            <v>Actual Outcome</v>
          </cell>
          <cell r="B132">
            <v>83.4</v>
          </cell>
          <cell r="C132">
            <v>2011</v>
          </cell>
        </row>
        <row r="133">
          <cell r="A133" t="str">
            <v>Total Adjustment</v>
          </cell>
          <cell r="B133">
            <v>0.5</v>
          </cell>
          <cell r="C133">
            <v>2013</v>
          </cell>
        </row>
        <row r="134">
          <cell r="A134" t="str">
            <v>Target</v>
          </cell>
          <cell r="B134">
            <v>83.9</v>
          </cell>
          <cell r="C134">
            <v>2013</v>
          </cell>
        </row>
        <row r="136">
          <cell r="A136" t="str">
            <v>Variables</v>
          </cell>
          <cell r="B136" t="str">
            <v>Base_Year</v>
          </cell>
          <cell r="C136" t="str">
            <v>Current_Values</v>
          </cell>
          <cell r="D136" t="str">
            <v>Difference</v>
          </cell>
          <cell r="E136" t="str">
            <v>Weights</v>
          </cell>
          <cell r="F136" t="str">
            <v>Effect_Per_Factor</v>
          </cell>
        </row>
        <row r="137">
          <cell r="A137" t="str">
            <v>Female</v>
          </cell>
          <cell r="B137">
            <v>47.006720000000001</v>
          </cell>
          <cell r="C137">
            <v>48.056080000000001</v>
          </cell>
          <cell r="D137">
            <v>1.0493600000000001</v>
          </cell>
          <cell r="E137">
            <v>3.27E-2</v>
          </cell>
          <cell r="F137">
            <v>3.4320000000000003E-2</v>
          </cell>
        </row>
        <row r="138">
          <cell r="A138" t="str">
            <v>Age 26-35</v>
          </cell>
          <cell r="B138">
            <v>20.78172</v>
          </cell>
          <cell r="C138">
            <v>19.624120000000001</v>
          </cell>
          <cell r="D138">
            <v>-1.1576</v>
          </cell>
          <cell r="E138">
            <v>3.737E-2</v>
          </cell>
          <cell r="F138">
            <v>-4.3270000000000003E-2</v>
          </cell>
        </row>
        <row r="139">
          <cell r="A139" t="str">
            <v>Age 36-45</v>
          </cell>
          <cell r="B139">
            <v>25.075040000000001</v>
          </cell>
          <cell r="C139">
            <v>25.335460000000001</v>
          </cell>
          <cell r="D139">
            <v>0.26040999999999997</v>
          </cell>
          <cell r="E139">
            <v>8.5750000000000007E-2</v>
          </cell>
          <cell r="F139">
            <v>2.2329999999999999E-2</v>
          </cell>
        </row>
        <row r="140">
          <cell r="A140" t="str">
            <v>Age 46-55</v>
          </cell>
          <cell r="B140">
            <v>29.343</v>
          </cell>
          <cell r="C140">
            <v>31.36074</v>
          </cell>
          <cell r="D140">
            <v>2.0177399999999999</v>
          </cell>
          <cell r="E140">
            <v>6.7070000000000005E-2</v>
          </cell>
          <cell r="F140">
            <v>0.13532</v>
          </cell>
        </row>
        <row r="141">
          <cell r="A141" t="str">
            <v>Age 56-65</v>
          </cell>
          <cell r="B141">
            <v>13.65577</v>
          </cell>
          <cell r="C141">
            <v>15.448130000000001</v>
          </cell>
          <cell r="D141">
            <v>1.79236</v>
          </cell>
          <cell r="E141">
            <v>-3.6179999999999997E-2</v>
          </cell>
          <cell r="F141">
            <v>-6.4839999999999995E-2</v>
          </cell>
        </row>
        <row r="142">
          <cell r="A142" t="str">
            <v>Age 66+</v>
          </cell>
          <cell r="B142">
            <v>1.46916</v>
          </cell>
          <cell r="C142">
            <v>1.31172</v>
          </cell>
          <cell r="D142">
            <v>-0.15744</v>
          </cell>
          <cell r="E142">
            <v>-0.49862000000000001</v>
          </cell>
          <cell r="F142">
            <v>7.85E-2</v>
          </cell>
        </row>
        <row r="143">
          <cell r="A143" t="str">
            <v>Hispanic</v>
          </cell>
          <cell r="B143">
            <v>36.627490000000002</v>
          </cell>
          <cell r="C143">
            <v>34.814210000000003</v>
          </cell>
          <cell r="D143">
            <v>-1.81328</v>
          </cell>
          <cell r="E143">
            <v>-2.4160000000000001E-2</v>
          </cell>
          <cell r="F143">
            <v>4.3810000000000002E-2</v>
          </cell>
        </row>
        <row r="144">
          <cell r="A144" t="str">
            <v>Asian</v>
          </cell>
          <cell r="B144">
            <v>10.86332</v>
          </cell>
          <cell r="C144">
            <v>13.035439999999999</v>
          </cell>
          <cell r="D144">
            <v>2.1721200000000001</v>
          </cell>
          <cell r="E144">
            <v>-3.5100000000000001E-3</v>
          </cell>
          <cell r="F144">
            <v>-7.62E-3</v>
          </cell>
        </row>
        <row r="145">
          <cell r="A145" t="str">
            <v>African American</v>
          </cell>
          <cell r="B145">
            <v>12.412800000000001</v>
          </cell>
          <cell r="C145">
            <v>12.05058</v>
          </cell>
          <cell r="D145">
            <v>-0.36223</v>
          </cell>
          <cell r="E145">
            <v>-4.829E-2</v>
          </cell>
          <cell r="F145">
            <v>1.7489999999999999E-2</v>
          </cell>
        </row>
        <row r="146">
          <cell r="A146" t="str">
            <v>Native Hawaiian or Pacific Islander</v>
          </cell>
          <cell r="B146">
            <v>0.54115999999999997</v>
          </cell>
          <cell r="C146">
            <v>0.40856999999999999</v>
          </cell>
          <cell r="D146">
            <v>-0.13259000000000001</v>
          </cell>
          <cell r="E146">
            <v>-1.7989999999999999E-2</v>
          </cell>
          <cell r="F146">
            <v>2.3900000000000002E-3</v>
          </cell>
        </row>
        <row r="147">
          <cell r="A147" t="str">
            <v>American Indian or Alaska Native</v>
          </cell>
          <cell r="B147">
            <v>0.83287999999999995</v>
          </cell>
          <cell r="C147">
            <v>0.66230999999999995</v>
          </cell>
          <cell r="D147">
            <v>-0.17057</v>
          </cell>
          <cell r="E147">
            <v>-0.18931999999999999</v>
          </cell>
          <cell r="F147">
            <v>3.2289999999999999E-2</v>
          </cell>
        </row>
        <row r="148">
          <cell r="A148" t="str">
            <v>Multiple Races</v>
          </cell>
          <cell r="B148">
            <v>1.6107899999999999</v>
          </cell>
          <cell r="C148">
            <v>2.2793700000000001</v>
          </cell>
          <cell r="D148">
            <v>0.66857999999999995</v>
          </cell>
          <cell r="E148">
            <v>-5.2510000000000001E-2</v>
          </cell>
          <cell r="F148">
            <v>-3.5110000000000002E-2</v>
          </cell>
        </row>
        <row r="149">
          <cell r="A149" t="str">
            <v>Highschool Dropout</v>
          </cell>
          <cell r="B149">
            <v>12.19337</v>
          </cell>
          <cell r="C149">
            <v>9.4535900000000002</v>
          </cell>
          <cell r="D149">
            <v>-2.7397800000000001</v>
          </cell>
          <cell r="E149">
            <v>-5.0889999999999998E-2</v>
          </cell>
          <cell r="F149">
            <v>0.13943</v>
          </cell>
        </row>
        <row r="150">
          <cell r="A150" t="str">
            <v>AA or PS</v>
          </cell>
          <cell r="B150">
            <v>7.9600000000000001E-3</v>
          </cell>
          <cell r="C150">
            <v>0</v>
          </cell>
          <cell r="D150">
            <v>-7.9600000000000001E-3</v>
          </cell>
          <cell r="E150">
            <v>-5.4940000000000003E-2</v>
          </cell>
          <cell r="F150">
            <v>4.4000000000000002E-4</v>
          </cell>
        </row>
        <row r="151">
          <cell r="A151" t="str">
            <v>BA or MA+</v>
          </cell>
          <cell r="B151">
            <v>17.31709</v>
          </cell>
          <cell r="C151">
            <v>20.440770000000001</v>
          </cell>
          <cell r="D151">
            <v>3.1236899999999999</v>
          </cell>
          <cell r="E151">
            <v>-3.9739999999999998E-2</v>
          </cell>
          <cell r="F151">
            <v>-0.12415</v>
          </cell>
        </row>
        <row r="152">
          <cell r="A152" t="str">
            <v>Disabled</v>
          </cell>
          <cell r="B152">
            <v>3.02921</v>
          </cell>
          <cell r="C152">
            <v>3.1008100000000001</v>
          </cell>
          <cell r="D152">
            <v>7.1590000000000001E-2</v>
          </cell>
          <cell r="E152">
            <v>-4.5999999999999999E-2</v>
          </cell>
          <cell r="F152">
            <v>-3.29E-3</v>
          </cell>
        </row>
        <row r="153">
          <cell r="A153" t="str">
            <v>Veterans</v>
          </cell>
          <cell r="B153">
            <v>6.7496700000000001</v>
          </cell>
          <cell r="C153">
            <v>8.4465900000000005</v>
          </cell>
          <cell r="D153">
            <v>1.6969099999999999</v>
          </cell>
          <cell r="E153">
            <v>-8.3400000000000002E-3</v>
          </cell>
          <cell r="F153">
            <v>-1.4149999999999999E-2</v>
          </cell>
        </row>
        <row r="154">
          <cell r="A154" t="str">
            <v>Wage Before Participation</v>
          </cell>
          <cell r="B154">
            <v>41.783279999999998</v>
          </cell>
          <cell r="C154">
            <v>30.30827</v>
          </cell>
          <cell r="D154">
            <v>-11.475020000000001</v>
          </cell>
          <cell r="E154">
            <v>8.5800000000000008E-3</v>
          </cell>
          <cell r="F154">
            <v>-9.8409999999999997E-2</v>
          </cell>
        </row>
        <row r="155">
          <cell r="A155" t="str">
            <v>Coenrolled in WP</v>
          </cell>
          <cell r="B155">
            <v>100</v>
          </cell>
          <cell r="C155">
            <v>100</v>
          </cell>
          <cell r="D155">
            <v>0</v>
          </cell>
          <cell r="E155">
            <v>-2.2120000000000001E-2</v>
          </cell>
          <cell r="F155">
            <v>0</v>
          </cell>
        </row>
        <row r="156">
          <cell r="A156" t="str">
            <v>Limited English</v>
          </cell>
          <cell r="B156">
            <v>6.6900300000000001</v>
          </cell>
          <cell r="C156">
            <v>5.3086000000000002</v>
          </cell>
          <cell r="D156">
            <v>-1.3814299999999999</v>
          </cell>
          <cell r="E156">
            <v>5.7299999999999999E-3</v>
          </cell>
          <cell r="F156">
            <v>-7.92E-3</v>
          </cell>
        </row>
        <row r="157">
          <cell r="A157" t="str">
            <v>Single Parent</v>
          </cell>
          <cell r="B157">
            <v>13.658810000000001</v>
          </cell>
          <cell r="C157">
            <v>15.05175</v>
          </cell>
          <cell r="D157">
            <v>1.3929400000000001</v>
          </cell>
          <cell r="E157">
            <v>-1.49E-3</v>
          </cell>
          <cell r="F157">
            <v>-2.0699999999999998E-3</v>
          </cell>
        </row>
        <row r="158">
          <cell r="A158" t="str">
            <v>UI Claimant</v>
          </cell>
          <cell r="B158">
            <v>81.283850000000001</v>
          </cell>
          <cell r="C158">
            <v>88.219210000000004</v>
          </cell>
          <cell r="D158">
            <v>6.9353600000000002</v>
          </cell>
          <cell r="E158">
            <v>2.513E-2</v>
          </cell>
          <cell r="F158">
            <v>0.17426</v>
          </cell>
        </row>
        <row r="159">
          <cell r="A159" t="str">
            <v>Unemployment Rate</v>
          </cell>
          <cell r="B159">
            <v>12.2417</v>
          </cell>
          <cell r="C159">
            <v>10.3833</v>
          </cell>
          <cell r="D159">
            <v>-1.8584000000000001</v>
          </cell>
          <cell r="E159">
            <v>-0.13642000000000001</v>
          </cell>
          <cell r="F159">
            <v>0.25352999999999998</v>
          </cell>
        </row>
        <row r="161">
          <cell r="A161" t="str">
            <v xml:space="preserve">Colorado            </v>
          </cell>
        </row>
        <row r="162">
          <cell r="A162" t="str">
            <v>Measure</v>
          </cell>
          <cell r="B162" t="str">
            <v>Employment_Retention_Rate</v>
          </cell>
          <cell r="C162" t="str">
            <v>Year</v>
          </cell>
        </row>
        <row r="163">
          <cell r="A163" t="str">
            <v>State Fips Code</v>
          </cell>
          <cell r="B163">
            <v>8</v>
          </cell>
          <cell r="C163">
            <v>2011</v>
          </cell>
        </row>
        <row r="164">
          <cell r="A164" t="str">
            <v>Actual Outcome</v>
          </cell>
          <cell r="B164">
            <v>91.3</v>
          </cell>
          <cell r="C164">
            <v>2011</v>
          </cell>
        </row>
        <row r="165">
          <cell r="A165" t="str">
            <v>Total Adjustment</v>
          </cell>
          <cell r="B165">
            <v>-0.1</v>
          </cell>
          <cell r="C165">
            <v>2013</v>
          </cell>
        </row>
        <row r="166">
          <cell r="A166" t="str">
            <v>Target</v>
          </cell>
          <cell r="B166">
            <v>91.2</v>
          </cell>
          <cell r="C166">
            <v>2013</v>
          </cell>
        </row>
        <row r="168">
          <cell r="A168" t="str">
            <v>Variables</v>
          </cell>
          <cell r="B168" t="str">
            <v>Base_Year</v>
          </cell>
          <cell r="C168" t="str">
            <v>Current_Values</v>
          </cell>
          <cell r="D168" t="str">
            <v>Difference</v>
          </cell>
          <cell r="E168" t="str">
            <v>Weights</v>
          </cell>
          <cell r="F168" t="str">
            <v>Effect_Per_Factor</v>
          </cell>
        </row>
        <row r="169">
          <cell r="A169" t="str">
            <v>Female</v>
          </cell>
          <cell r="B169">
            <v>44.303800000000003</v>
          </cell>
          <cell r="C169">
            <v>51.104709999999997</v>
          </cell>
          <cell r="D169">
            <v>6.80091</v>
          </cell>
          <cell r="E169">
            <v>3.27E-2</v>
          </cell>
          <cell r="F169">
            <v>0.22239999999999999</v>
          </cell>
        </row>
        <row r="170">
          <cell r="A170" t="str">
            <v>Age 26-35</v>
          </cell>
          <cell r="B170">
            <v>16.65044</v>
          </cell>
          <cell r="C170">
            <v>13.54467</v>
          </cell>
          <cell r="D170">
            <v>-3.1057700000000001</v>
          </cell>
          <cell r="E170">
            <v>3.737E-2</v>
          </cell>
          <cell r="F170">
            <v>-0.11608</v>
          </cell>
        </row>
        <row r="171">
          <cell r="A171" t="str">
            <v>Age 36-45</v>
          </cell>
          <cell r="B171">
            <v>27.361249999999998</v>
          </cell>
          <cell r="C171">
            <v>26.224779999999999</v>
          </cell>
          <cell r="D171">
            <v>-1.13646</v>
          </cell>
          <cell r="E171">
            <v>8.5750000000000007E-2</v>
          </cell>
          <cell r="F171">
            <v>-9.7460000000000005E-2</v>
          </cell>
        </row>
        <row r="172">
          <cell r="A172" t="str">
            <v>Age 46-55</v>
          </cell>
          <cell r="B172">
            <v>36.027259999999998</v>
          </cell>
          <cell r="C172">
            <v>37.656100000000002</v>
          </cell>
          <cell r="D172">
            <v>1.6288400000000001</v>
          </cell>
          <cell r="E172">
            <v>6.7070000000000005E-2</v>
          </cell>
          <cell r="F172">
            <v>0.10924</v>
          </cell>
        </row>
        <row r="173">
          <cell r="A173" t="str">
            <v>Age 56-65</v>
          </cell>
          <cell r="B173">
            <v>15.96884</v>
          </cell>
          <cell r="C173">
            <v>18.347740000000002</v>
          </cell>
          <cell r="D173">
            <v>2.3788999999999998</v>
          </cell>
          <cell r="E173">
            <v>-3.6179999999999997E-2</v>
          </cell>
          <cell r="F173">
            <v>-8.6059999999999998E-2</v>
          </cell>
        </row>
        <row r="174">
          <cell r="A174" t="str">
            <v>Age 66+</v>
          </cell>
          <cell r="B174">
            <v>0.38947999999999999</v>
          </cell>
          <cell r="C174">
            <v>0.86455000000000004</v>
          </cell>
          <cell r="D174">
            <v>0.47506999999999999</v>
          </cell>
          <cell r="E174">
            <v>-0.49862000000000001</v>
          </cell>
          <cell r="F174">
            <v>-0.23688000000000001</v>
          </cell>
        </row>
        <row r="175">
          <cell r="A175" t="str">
            <v>Hispanic</v>
          </cell>
          <cell r="B175">
            <v>16.66667</v>
          </cell>
          <cell r="C175">
            <v>18.25243</v>
          </cell>
          <cell r="D175">
            <v>1.5857600000000001</v>
          </cell>
          <cell r="E175">
            <v>-2.4160000000000001E-2</v>
          </cell>
          <cell r="F175">
            <v>-3.8309999999999997E-2</v>
          </cell>
        </row>
        <row r="176">
          <cell r="A176" t="str">
            <v>Asian</v>
          </cell>
          <cell r="B176">
            <v>2.84314</v>
          </cell>
          <cell r="C176">
            <v>2.4271799999999999</v>
          </cell>
          <cell r="D176">
            <v>-0.41594999999999999</v>
          </cell>
          <cell r="E176">
            <v>-3.5100000000000001E-3</v>
          </cell>
          <cell r="F176">
            <v>1.4599999999999999E-3</v>
          </cell>
        </row>
        <row r="177">
          <cell r="A177" t="str">
            <v>African American</v>
          </cell>
          <cell r="B177">
            <v>5.2941200000000004</v>
          </cell>
          <cell r="C177">
            <v>6.4077700000000002</v>
          </cell>
          <cell r="D177">
            <v>1.11365</v>
          </cell>
          <cell r="E177">
            <v>-4.829E-2</v>
          </cell>
          <cell r="F177">
            <v>-5.3780000000000001E-2</v>
          </cell>
        </row>
        <row r="178">
          <cell r="A178" t="str">
            <v>Native Hawaiian or Pacific Islander</v>
          </cell>
          <cell r="B178">
            <v>0.39216000000000001</v>
          </cell>
          <cell r="C178">
            <v>9.7089999999999996E-2</v>
          </cell>
          <cell r="D178">
            <v>-0.29507</v>
          </cell>
          <cell r="E178">
            <v>-1.7989999999999999E-2</v>
          </cell>
          <cell r="F178">
            <v>5.3099999999999996E-3</v>
          </cell>
        </row>
        <row r="179">
          <cell r="A179" t="str">
            <v>American Indian or Alaska Native</v>
          </cell>
          <cell r="B179">
            <v>0.29411999999999999</v>
          </cell>
          <cell r="C179">
            <v>0.58252000000000004</v>
          </cell>
          <cell r="D179">
            <v>0.28841</v>
          </cell>
          <cell r="E179">
            <v>-0.18931999999999999</v>
          </cell>
          <cell r="F179">
            <v>-5.4600000000000003E-2</v>
          </cell>
        </row>
        <row r="180">
          <cell r="A180" t="str">
            <v>Multiple Races</v>
          </cell>
          <cell r="B180">
            <v>1.27451</v>
          </cell>
          <cell r="C180">
            <v>1.7475700000000001</v>
          </cell>
          <cell r="D180">
            <v>0.47305999999999998</v>
          </cell>
          <cell r="E180">
            <v>-5.2510000000000001E-2</v>
          </cell>
          <cell r="F180">
            <v>-2.4840000000000001E-2</v>
          </cell>
        </row>
        <row r="181">
          <cell r="A181" t="str">
            <v>Highschool Dropout</v>
          </cell>
          <cell r="B181">
            <v>3.4550800000000002</v>
          </cell>
          <cell r="C181">
            <v>3.0969000000000002</v>
          </cell>
          <cell r="D181">
            <v>-0.35818</v>
          </cell>
          <cell r="E181">
            <v>-5.0889999999999998E-2</v>
          </cell>
          <cell r="F181">
            <v>1.823E-2</v>
          </cell>
        </row>
        <row r="182">
          <cell r="A182" t="str">
            <v>AA or PS</v>
          </cell>
          <cell r="B182">
            <v>9.8720000000000002E-2</v>
          </cell>
          <cell r="C182">
            <v>0</v>
          </cell>
          <cell r="D182">
            <v>-9.8720000000000002E-2</v>
          </cell>
          <cell r="E182">
            <v>-5.4940000000000003E-2</v>
          </cell>
          <cell r="F182">
            <v>5.4200000000000003E-3</v>
          </cell>
        </row>
        <row r="183">
          <cell r="A183" t="str">
            <v>BA or MA+</v>
          </cell>
          <cell r="B183">
            <v>39.684109999999997</v>
          </cell>
          <cell r="C183">
            <v>35.664340000000003</v>
          </cell>
          <cell r="D183">
            <v>-4.0197700000000003</v>
          </cell>
          <cell r="E183">
            <v>-3.9739999999999998E-2</v>
          </cell>
          <cell r="F183">
            <v>0.15976000000000001</v>
          </cell>
        </row>
        <row r="184">
          <cell r="A184" t="str">
            <v>Disabled</v>
          </cell>
          <cell r="B184">
            <v>5.0632900000000003</v>
          </cell>
          <cell r="C184">
            <v>3.3621500000000002</v>
          </cell>
          <cell r="D184">
            <v>-1.7011400000000001</v>
          </cell>
          <cell r="E184">
            <v>-4.5999999999999999E-2</v>
          </cell>
          <cell r="F184">
            <v>7.825E-2</v>
          </cell>
        </row>
        <row r="185">
          <cell r="A185" t="str">
            <v>Veterans</v>
          </cell>
          <cell r="B185">
            <v>13.53457</v>
          </cell>
          <cell r="C185">
            <v>11.62344</v>
          </cell>
          <cell r="D185">
            <v>-1.91113</v>
          </cell>
          <cell r="E185">
            <v>-8.3400000000000002E-3</v>
          </cell>
          <cell r="F185">
            <v>1.5939999999999999E-2</v>
          </cell>
        </row>
        <row r="186">
          <cell r="A186" t="str">
            <v>Wage Before Participation</v>
          </cell>
          <cell r="B186">
            <v>57.935740000000003</v>
          </cell>
          <cell r="C186">
            <v>49.4709</v>
          </cell>
          <cell r="D186">
            <v>-8.4648400000000006</v>
          </cell>
          <cell r="E186">
            <v>8.5800000000000008E-3</v>
          </cell>
          <cell r="F186">
            <v>-7.2590000000000002E-2</v>
          </cell>
        </row>
        <row r="187">
          <cell r="A187" t="str">
            <v>Coenrolled in WP</v>
          </cell>
          <cell r="B187">
            <v>87.244399999999999</v>
          </cell>
          <cell r="C187">
            <v>89.721419999999995</v>
          </cell>
          <cell r="D187">
            <v>2.47702</v>
          </cell>
          <cell r="E187">
            <v>-2.2120000000000001E-2</v>
          </cell>
          <cell r="F187">
            <v>-5.4800000000000001E-2</v>
          </cell>
        </row>
        <row r="188">
          <cell r="A188" t="str">
            <v>Limited English</v>
          </cell>
          <cell r="B188">
            <v>1.67818</v>
          </cell>
          <cell r="C188">
            <v>0.999</v>
          </cell>
          <cell r="D188">
            <v>-0.67918000000000001</v>
          </cell>
          <cell r="E188">
            <v>5.7299999999999999E-3</v>
          </cell>
          <cell r="F188">
            <v>-3.8999999999999998E-3</v>
          </cell>
        </row>
        <row r="189">
          <cell r="A189" t="str">
            <v>Single Parent</v>
          </cell>
          <cell r="B189">
            <v>13.72162</v>
          </cell>
          <cell r="C189">
            <v>15.68432</v>
          </cell>
          <cell r="D189">
            <v>1.9626999999999999</v>
          </cell>
          <cell r="E189">
            <v>-1.49E-3</v>
          </cell>
          <cell r="F189">
            <v>-2.9199999999999999E-3</v>
          </cell>
        </row>
        <row r="190">
          <cell r="A190" t="str">
            <v>UI Claimant</v>
          </cell>
          <cell r="B190">
            <v>90.325770000000006</v>
          </cell>
          <cell r="C190">
            <v>90.709289999999996</v>
          </cell>
          <cell r="D190">
            <v>0.38352999999999998</v>
          </cell>
          <cell r="E190">
            <v>2.513E-2</v>
          </cell>
          <cell r="F190">
            <v>9.6399999999999993E-3</v>
          </cell>
        </row>
        <row r="191">
          <cell r="A191" t="str">
            <v>Unemployment Rate</v>
          </cell>
          <cell r="B191">
            <v>8.9</v>
          </cell>
          <cell r="C191">
            <v>7.9082999999999997</v>
          </cell>
          <cell r="D191">
            <v>-0.99170000000000003</v>
          </cell>
          <cell r="E191">
            <v>-0.13642000000000001</v>
          </cell>
          <cell r="F191">
            <v>0.13528999999999999</v>
          </cell>
        </row>
        <row r="193">
          <cell r="A193" t="str">
            <v xml:space="preserve">Connecticut         </v>
          </cell>
        </row>
        <row r="194">
          <cell r="A194" t="str">
            <v>Measure</v>
          </cell>
          <cell r="B194" t="str">
            <v>Employment_Retention_Rate</v>
          </cell>
          <cell r="C194" t="str">
            <v>Year</v>
          </cell>
        </row>
        <row r="195">
          <cell r="A195" t="str">
            <v>State Fips Code</v>
          </cell>
          <cell r="B195">
            <v>9</v>
          </cell>
          <cell r="C195">
            <v>2011</v>
          </cell>
        </row>
        <row r="196">
          <cell r="A196" t="str">
            <v>Actual Outcome</v>
          </cell>
          <cell r="B196">
            <v>91.9</v>
          </cell>
          <cell r="C196">
            <v>2011</v>
          </cell>
        </row>
        <row r="197">
          <cell r="A197" t="str">
            <v>Total Adjustment</v>
          </cell>
          <cell r="B197">
            <v>-0.1</v>
          </cell>
          <cell r="C197">
            <v>2013</v>
          </cell>
        </row>
        <row r="198">
          <cell r="A198" t="str">
            <v>Target</v>
          </cell>
          <cell r="B198">
            <v>91.8</v>
          </cell>
          <cell r="C198">
            <v>2013</v>
          </cell>
        </row>
        <row r="200">
          <cell r="A200" t="str">
            <v>Variables</v>
          </cell>
          <cell r="B200" t="str">
            <v>Base_Year</v>
          </cell>
          <cell r="C200" t="str">
            <v>Current_Values</v>
          </cell>
          <cell r="D200" t="str">
            <v>Difference</v>
          </cell>
          <cell r="E200" t="str">
            <v>Weights</v>
          </cell>
          <cell r="F200" t="str">
            <v>Effect_Per_Factor</v>
          </cell>
        </row>
        <row r="201">
          <cell r="A201" t="str">
            <v>Female</v>
          </cell>
          <cell r="B201">
            <v>50.968899999999998</v>
          </cell>
          <cell r="C201">
            <v>55.747129999999999</v>
          </cell>
          <cell r="D201">
            <v>4.7782200000000001</v>
          </cell>
          <cell r="E201">
            <v>3.27E-2</v>
          </cell>
          <cell r="F201">
            <v>0.15626000000000001</v>
          </cell>
        </row>
        <row r="202">
          <cell r="A202" t="str">
            <v>Age 26-35</v>
          </cell>
          <cell r="B202">
            <v>13.97026</v>
          </cell>
          <cell r="C202">
            <v>17.298850000000002</v>
          </cell>
          <cell r="D202">
            <v>3.3285900000000002</v>
          </cell>
          <cell r="E202">
            <v>3.737E-2</v>
          </cell>
          <cell r="F202">
            <v>0.12441000000000001</v>
          </cell>
        </row>
        <row r="203">
          <cell r="A203" t="str">
            <v>Age 36-45</v>
          </cell>
          <cell r="B203">
            <v>25.732309999999998</v>
          </cell>
          <cell r="C203">
            <v>24.080459999999999</v>
          </cell>
          <cell r="D203">
            <v>-1.65185</v>
          </cell>
          <cell r="E203">
            <v>8.5750000000000007E-2</v>
          </cell>
          <cell r="F203">
            <v>-0.14165</v>
          </cell>
        </row>
        <row r="204">
          <cell r="A204" t="str">
            <v>Age 46-55</v>
          </cell>
          <cell r="B204">
            <v>37.674630000000001</v>
          </cell>
          <cell r="C204">
            <v>36.091949999999997</v>
          </cell>
          <cell r="D204">
            <v>-1.58267</v>
          </cell>
          <cell r="E204">
            <v>6.7070000000000005E-2</v>
          </cell>
          <cell r="F204">
            <v>-0.10614</v>
          </cell>
        </row>
        <row r="205">
          <cell r="A205" t="str">
            <v>Age 56-65</v>
          </cell>
          <cell r="B205">
            <v>15.41235</v>
          </cell>
          <cell r="C205">
            <v>16.95402</v>
          </cell>
          <cell r="D205">
            <v>1.5416799999999999</v>
          </cell>
          <cell r="E205">
            <v>-3.6179999999999997E-2</v>
          </cell>
          <cell r="F205">
            <v>-5.577E-2</v>
          </cell>
        </row>
        <row r="206">
          <cell r="A206" t="str">
            <v>Age 66+</v>
          </cell>
          <cell r="B206">
            <v>1.3068900000000001</v>
          </cell>
          <cell r="C206">
            <v>0.86207</v>
          </cell>
          <cell r="D206">
            <v>-0.44483</v>
          </cell>
          <cell r="E206">
            <v>-0.49862000000000001</v>
          </cell>
          <cell r="F206">
            <v>0.2218</v>
          </cell>
        </row>
        <row r="207">
          <cell r="A207" t="str">
            <v>Hispanic</v>
          </cell>
          <cell r="B207">
            <v>11.74757</v>
          </cell>
          <cell r="C207">
            <v>12.51534</v>
          </cell>
          <cell r="D207">
            <v>0.76776</v>
          </cell>
          <cell r="E207">
            <v>-2.4160000000000001E-2</v>
          </cell>
          <cell r="F207">
            <v>-1.8550000000000001E-2</v>
          </cell>
        </row>
        <row r="208">
          <cell r="A208" t="str">
            <v>Asian</v>
          </cell>
          <cell r="B208">
            <v>2.91262</v>
          </cell>
          <cell r="C208">
            <v>2.6380400000000002</v>
          </cell>
          <cell r="D208">
            <v>-0.27457999999999999</v>
          </cell>
          <cell r="E208">
            <v>-3.5100000000000001E-3</v>
          </cell>
          <cell r="F208">
            <v>9.6000000000000002E-4</v>
          </cell>
        </row>
        <row r="209">
          <cell r="A209" t="str">
            <v>African American</v>
          </cell>
          <cell r="B209">
            <v>17.669899999999998</v>
          </cell>
          <cell r="C209">
            <v>19.877300000000002</v>
          </cell>
          <cell r="D209">
            <v>2.2073999999999998</v>
          </cell>
          <cell r="E209">
            <v>-4.829E-2</v>
          </cell>
          <cell r="F209">
            <v>-0.1066</v>
          </cell>
        </row>
        <row r="210">
          <cell r="A210" t="str">
            <v>Native Hawaiian or Pacific Islander</v>
          </cell>
          <cell r="B210">
            <v>0.14563000000000001</v>
          </cell>
          <cell r="C210">
            <v>0.1227</v>
          </cell>
          <cell r="D210">
            <v>-2.2929999999999999E-2</v>
          </cell>
          <cell r="E210">
            <v>-1.7989999999999999E-2</v>
          </cell>
          <cell r="F210">
            <v>4.0999999999999999E-4</v>
          </cell>
        </row>
        <row r="211">
          <cell r="A211" t="str">
            <v>American Indian or Alaska Native</v>
          </cell>
          <cell r="B211">
            <v>0.24271999999999999</v>
          </cell>
          <cell r="C211">
            <v>0.42945</v>
          </cell>
          <cell r="D211">
            <v>0.18673000000000001</v>
          </cell>
          <cell r="E211">
            <v>-0.18931999999999999</v>
          </cell>
          <cell r="F211">
            <v>-3.5349999999999999E-2</v>
          </cell>
        </row>
        <row r="212">
          <cell r="A212" t="str">
            <v>Multiple Races</v>
          </cell>
          <cell r="B212">
            <v>0.24271999999999999</v>
          </cell>
          <cell r="C212">
            <v>0.98160000000000003</v>
          </cell>
          <cell r="D212">
            <v>0.73887999999999998</v>
          </cell>
          <cell r="E212">
            <v>-5.2510000000000001E-2</v>
          </cell>
          <cell r="F212">
            <v>-3.8800000000000001E-2</v>
          </cell>
        </row>
        <row r="213">
          <cell r="A213" t="str">
            <v>Highschool Dropout</v>
          </cell>
          <cell r="B213">
            <v>3.0316700000000001</v>
          </cell>
          <cell r="C213">
            <v>1.9405699999999999</v>
          </cell>
          <cell r="D213">
            <v>-1.0911</v>
          </cell>
          <cell r="E213">
            <v>-5.0889999999999998E-2</v>
          </cell>
          <cell r="F213">
            <v>5.5530000000000003E-2</v>
          </cell>
        </row>
        <row r="214">
          <cell r="A214" t="str">
            <v>AA or PS</v>
          </cell>
          <cell r="B214">
            <v>12.76018</v>
          </cell>
          <cell r="C214">
            <v>13.947850000000001</v>
          </cell>
          <cell r="D214">
            <v>1.18767</v>
          </cell>
          <cell r="E214">
            <v>-5.4940000000000003E-2</v>
          </cell>
          <cell r="F214">
            <v>-6.5250000000000002E-2</v>
          </cell>
        </row>
        <row r="215">
          <cell r="A215" t="str">
            <v>BA or MA+</v>
          </cell>
          <cell r="B215">
            <v>23.574660000000002</v>
          </cell>
          <cell r="C215">
            <v>22.86234</v>
          </cell>
          <cell r="D215">
            <v>-0.71231999999999995</v>
          </cell>
          <cell r="E215">
            <v>-3.9739999999999998E-2</v>
          </cell>
          <cell r="F215">
            <v>2.8309999999999998E-2</v>
          </cell>
        </row>
        <row r="216">
          <cell r="A216" t="str">
            <v>Disabled</v>
          </cell>
          <cell r="B216">
            <v>3.3830300000000002</v>
          </cell>
          <cell r="C216">
            <v>4.4020999999999999</v>
          </cell>
          <cell r="D216">
            <v>1.0190699999999999</v>
          </cell>
          <cell r="E216">
            <v>-4.5999999999999999E-2</v>
          </cell>
          <cell r="F216">
            <v>-4.6870000000000002E-2</v>
          </cell>
        </row>
        <row r="217">
          <cell r="A217" t="str">
            <v>Veterans</v>
          </cell>
          <cell r="B217">
            <v>7.4808500000000002</v>
          </cell>
          <cell r="C217">
            <v>5.6896599999999999</v>
          </cell>
          <cell r="D217">
            <v>-1.7911900000000001</v>
          </cell>
          <cell r="E217">
            <v>-8.3400000000000002E-3</v>
          </cell>
          <cell r="F217">
            <v>1.494E-2</v>
          </cell>
        </row>
        <row r="218">
          <cell r="A218" t="str">
            <v>Wage Before Participation</v>
          </cell>
          <cell r="B218">
            <v>53.267240000000001</v>
          </cell>
          <cell r="C218">
            <v>42.168669999999999</v>
          </cell>
          <cell r="D218">
            <v>-11.098560000000001</v>
          </cell>
          <cell r="E218">
            <v>8.5800000000000008E-3</v>
          </cell>
          <cell r="F218">
            <v>-9.5180000000000001E-2</v>
          </cell>
        </row>
        <row r="219">
          <cell r="A219" t="str">
            <v>Coenrolled in WP</v>
          </cell>
          <cell r="B219">
            <v>93.465530000000001</v>
          </cell>
          <cell r="C219">
            <v>95.689660000000003</v>
          </cell>
          <cell r="D219">
            <v>2.2241300000000002</v>
          </cell>
          <cell r="E219">
            <v>-2.2120000000000001E-2</v>
          </cell>
          <cell r="F219">
            <v>-4.9200000000000001E-2</v>
          </cell>
        </row>
        <row r="220">
          <cell r="A220" t="str">
            <v>Limited English</v>
          </cell>
          <cell r="B220">
            <v>1.5384599999999999</v>
          </cell>
          <cell r="C220">
            <v>0.30320999999999998</v>
          </cell>
          <cell r="D220">
            <v>-1.23525</v>
          </cell>
          <cell r="E220">
            <v>5.7299999999999999E-3</v>
          </cell>
          <cell r="F220">
            <v>-7.0800000000000004E-3</v>
          </cell>
        </row>
        <row r="221">
          <cell r="A221" t="str">
            <v>Single Parent</v>
          </cell>
          <cell r="B221">
            <v>12.48869</v>
          </cell>
          <cell r="C221">
            <v>15.46392</v>
          </cell>
          <cell r="D221">
            <v>2.9752299999999998</v>
          </cell>
          <cell r="E221">
            <v>-1.49E-3</v>
          </cell>
          <cell r="F221">
            <v>-4.4200000000000003E-3</v>
          </cell>
        </row>
        <row r="222">
          <cell r="A222" t="str">
            <v>UI Claimant</v>
          </cell>
          <cell r="B222">
            <v>96.742080000000001</v>
          </cell>
          <cell r="C222">
            <v>96.179500000000004</v>
          </cell>
          <cell r="D222">
            <v>-0.56257999999999997</v>
          </cell>
          <cell r="E222">
            <v>2.513E-2</v>
          </cell>
          <cell r="F222">
            <v>-1.414E-2</v>
          </cell>
        </row>
        <row r="223">
          <cell r="A223" t="str">
            <v>Unemployment Rate</v>
          </cell>
          <cell r="B223">
            <v>9.3167000000000009</v>
          </cell>
          <cell r="C223">
            <v>8.35</v>
          </cell>
          <cell r="D223">
            <v>-0.9667</v>
          </cell>
          <cell r="E223">
            <v>-0.13642000000000001</v>
          </cell>
          <cell r="F223">
            <v>0.13188</v>
          </cell>
        </row>
        <row r="225">
          <cell r="A225" t="str">
            <v xml:space="preserve">Delaware            </v>
          </cell>
        </row>
        <row r="226">
          <cell r="A226" t="str">
            <v>Measure</v>
          </cell>
          <cell r="B226" t="str">
            <v>Employment_Retention_Rate</v>
          </cell>
          <cell r="C226" t="str">
            <v>Year</v>
          </cell>
        </row>
        <row r="227">
          <cell r="A227" t="str">
            <v>State Fips Code</v>
          </cell>
          <cell r="B227">
            <v>10</v>
          </cell>
          <cell r="C227">
            <v>2011</v>
          </cell>
        </row>
        <row r="228">
          <cell r="A228" t="str">
            <v>Actual Outcome</v>
          </cell>
          <cell r="B228">
            <v>87.3</v>
          </cell>
          <cell r="C228">
            <v>2011</v>
          </cell>
        </row>
        <row r="229">
          <cell r="A229" t="str">
            <v>Total Adjustment</v>
          </cell>
          <cell r="B229">
            <v>1.3</v>
          </cell>
          <cell r="C229">
            <v>2013</v>
          </cell>
        </row>
        <row r="230">
          <cell r="A230" t="str">
            <v>Target</v>
          </cell>
          <cell r="B230">
            <v>88.6</v>
          </cell>
          <cell r="C230">
            <v>2013</v>
          </cell>
        </row>
        <row r="232">
          <cell r="A232" t="str">
            <v>Variables</v>
          </cell>
          <cell r="B232" t="str">
            <v>Base_Year</v>
          </cell>
          <cell r="C232" t="str">
            <v>Current_Values</v>
          </cell>
          <cell r="D232" t="str">
            <v>Difference</v>
          </cell>
          <cell r="E232" t="str">
            <v>Weights</v>
          </cell>
          <cell r="F232" t="str">
            <v>Effect_Per_Factor</v>
          </cell>
        </row>
        <row r="233">
          <cell r="A233" t="str">
            <v>Female</v>
          </cell>
          <cell r="B233">
            <v>49.946060000000003</v>
          </cell>
          <cell r="C233">
            <v>51.094889999999999</v>
          </cell>
          <cell r="D233">
            <v>1.14883</v>
          </cell>
          <cell r="E233">
            <v>3.27E-2</v>
          </cell>
          <cell r="F233">
            <v>3.7569999999999999E-2</v>
          </cell>
        </row>
        <row r="234">
          <cell r="A234" t="str">
            <v>Age 26-35</v>
          </cell>
          <cell r="B234">
            <v>14.02373</v>
          </cell>
          <cell r="C234">
            <v>17.274940000000001</v>
          </cell>
          <cell r="D234">
            <v>3.2512099999999999</v>
          </cell>
          <cell r="E234">
            <v>3.737E-2</v>
          </cell>
          <cell r="F234">
            <v>0.12151000000000001</v>
          </cell>
        </row>
        <row r="235">
          <cell r="A235" t="str">
            <v>Age 36-45</v>
          </cell>
          <cell r="B235">
            <v>25.674219999999998</v>
          </cell>
          <cell r="C235">
            <v>28.46715</v>
          </cell>
          <cell r="D235">
            <v>2.7929400000000002</v>
          </cell>
          <cell r="E235">
            <v>8.5750000000000007E-2</v>
          </cell>
          <cell r="F235">
            <v>0.23951</v>
          </cell>
        </row>
        <row r="236">
          <cell r="A236" t="str">
            <v>Age 46-55</v>
          </cell>
          <cell r="B236">
            <v>37.001080000000002</v>
          </cell>
          <cell r="C236">
            <v>34.793190000000003</v>
          </cell>
          <cell r="D236">
            <v>-2.2078899999999999</v>
          </cell>
          <cell r="E236">
            <v>6.7070000000000005E-2</v>
          </cell>
          <cell r="F236">
            <v>-0.14807000000000001</v>
          </cell>
        </row>
        <row r="237">
          <cell r="A237" t="str">
            <v>Age 56-65</v>
          </cell>
          <cell r="B237">
            <v>17.152100000000001</v>
          </cell>
          <cell r="C237">
            <v>12.895379999999999</v>
          </cell>
          <cell r="D237">
            <v>-4.2567300000000001</v>
          </cell>
          <cell r="E237">
            <v>-3.6179999999999997E-2</v>
          </cell>
          <cell r="F237">
            <v>0.154</v>
          </cell>
        </row>
        <row r="238">
          <cell r="A238" t="str">
            <v>Age 66+</v>
          </cell>
          <cell r="B238">
            <v>2.2653699999999999</v>
          </cell>
          <cell r="C238">
            <v>0.48662</v>
          </cell>
          <cell r="D238">
            <v>-1.7787500000000001</v>
          </cell>
          <cell r="E238">
            <v>-0.49862000000000001</v>
          </cell>
          <cell r="F238">
            <v>0.88693</v>
          </cell>
        </row>
        <row r="239">
          <cell r="A239" t="str">
            <v>Hispanic</v>
          </cell>
          <cell r="B239">
            <v>3.85039</v>
          </cell>
          <cell r="C239">
            <v>2.5973999999999999</v>
          </cell>
          <cell r="D239">
            <v>-1.25298</v>
          </cell>
          <cell r="E239">
            <v>-2.4160000000000001E-2</v>
          </cell>
          <cell r="F239">
            <v>3.0269999999999998E-2</v>
          </cell>
        </row>
        <row r="240">
          <cell r="A240" t="str">
            <v>Asian</v>
          </cell>
          <cell r="B240">
            <v>1.32013</v>
          </cell>
          <cell r="C240">
            <v>0.51948000000000005</v>
          </cell>
          <cell r="D240">
            <v>-0.80064999999999997</v>
          </cell>
          <cell r="E240">
            <v>-3.5100000000000001E-3</v>
          </cell>
          <cell r="F240">
            <v>2.81E-3</v>
          </cell>
        </row>
        <row r="241">
          <cell r="A241" t="str">
            <v>African American</v>
          </cell>
          <cell r="B241">
            <v>28.822880000000001</v>
          </cell>
          <cell r="C241">
            <v>38.441560000000003</v>
          </cell>
          <cell r="D241">
            <v>9.6186799999999995</v>
          </cell>
          <cell r="E241">
            <v>-4.829E-2</v>
          </cell>
          <cell r="F241">
            <v>-0.46450000000000002</v>
          </cell>
        </row>
        <row r="242">
          <cell r="A242" t="str">
            <v>Native Hawaiian or Pacific Islander</v>
          </cell>
          <cell r="B242">
            <v>0</v>
          </cell>
          <cell r="C242">
            <v>0</v>
          </cell>
          <cell r="D242">
            <v>0</v>
          </cell>
          <cell r="E242">
            <v>-1.7989999999999999E-2</v>
          </cell>
          <cell r="F242">
            <v>0</v>
          </cell>
        </row>
        <row r="243">
          <cell r="A243" t="str">
            <v>American Indian or Alaska Native</v>
          </cell>
          <cell r="B243">
            <v>0.11001</v>
          </cell>
          <cell r="C243">
            <v>0</v>
          </cell>
          <cell r="D243">
            <v>-0.11001</v>
          </cell>
          <cell r="E243">
            <v>-0.18931999999999999</v>
          </cell>
          <cell r="F243">
            <v>2.0830000000000001E-2</v>
          </cell>
        </row>
        <row r="244">
          <cell r="A244" t="str">
            <v>Multiple Races</v>
          </cell>
          <cell r="B244">
            <v>0.55005999999999999</v>
          </cell>
          <cell r="C244">
            <v>1.0389600000000001</v>
          </cell>
          <cell r="D244">
            <v>0.48891000000000001</v>
          </cell>
          <cell r="E244">
            <v>-5.2510000000000001E-2</v>
          </cell>
          <cell r="F244">
            <v>-2.5669999999999998E-2</v>
          </cell>
        </row>
        <row r="245">
          <cell r="A245" t="str">
            <v>Highschool Dropout</v>
          </cell>
          <cell r="B245">
            <v>4.6436299999999999</v>
          </cell>
          <cell r="C245">
            <v>3.4063300000000001</v>
          </cell>
          <cell r="D245">
            <v>-1.2373000000000001</v>
          </cell>
          <cell r="E245">
            <v>-5.0889999999999998E-2</v>
          </cell>
          <cell r="F245">
            <v>6.2969999999999998E-2</v>
          </cell>
        </row>
        <row r="246">
          <cell r="A246" t="str">
            <v>AA or PS</v>
          </cell>
          <cell r="B246">
            <v>10.15119</v>
          </cell>
          <cell r="C246">
            <v>9.9756699999999991</v>
          </cell>
          <cell r="D246">
            <v>-0.17552000000000001</v>
          </cell>
          <cell r="E246">
            <v>-5.4940000000000003E-2</v>
          </cell>
          <cell r="F246">
            <v>9.6399999999999993E-3</v>
          </cell>
        </row>
        <row r="247">
          <cell r="A247" t="str">
            <v>BA or MA+</v>
          </cell>
          <cell r="B247">
            <v>14.470840000000001</v>
          </cell>
          <cell r="C247">
            <v>10.7056</v>
          </cell>
          <cell r="D247">
            <v>-3.76525</v>
          </cell>
          <cell r="E247">
            <v>-3.9739999999999998E-2</v>
          </cell>
          <cell r="F247">
            <v>0.14965000000000001</v>
          </cell>
        </row>
        <row r="248">
          <cell r="A248" t="str">
            <v>Disabled</v>
          </cell>
          <cell r="B248">
            <v>3.36957</v>
          </cell>
          <cell r="C248">
            <v>2.9411800000000001</v>
          </cell>
          <cell r="D248">
            <v>-0.42838999999999999</v>
          </cell>
          <cell r="E248">
            <v>-4.5999999999999999E-2</v>
          </cell>
          <cell r="F248">
            <v>1.9699999999999999E-2</v>
          </cell>
        </row>
        <row r="249">
          <cell r="A249" t="str">
            <v>Veterans</v>
          </cell>
          <cell r="B249">
            <v>12.621359999999999</v>
          </cell>
          <cell r="C249">
            <v>9.9756699999999991</v>
          </cell>
          <cell r="D249">
            <v>-2.6456900000000001</v>
          </cell>
          <cell r="E249">
            <v>-8.3400000000000002E-3</v>
          </cell>
          <cell r="F249">
            <v>2.206E-2</v>
          </cell>
        </row>
        <row r="250">
          <cell r="A250" t="str">
            <v>Wage Before Participation</v>
          </cell>
          <cell r="B250">
            <v>50.647950000000002</v>
          </cell>
          <cell r="C250">
            <v>54.982819999999997</v>
          </cell>
          <cell r="D250">
            <v>4.3348699999999996</v>
          </cell>
          <cell r="E250">
            <v>8.5800000000000008E-3</v>
          </cell>
          <cell r="F250">
            <v>3.7179999999999998E-2</v>
          </cell>
        </row>
        <row r="251">
          <cell r="A251" t="str">
            <v>Coenrolled in WP</v>
          </cell>
          <cell r="B251">
            <v>9.8166100000000007</v>
          </cell>
          <cell r="C251">
            <v>12.895379999999999</v>
          </cell>
          <cell r="D251">
            <v>3.0787599999999999</v>
          </cell>
          <cell r="E251">
            <v>-2.2120000000000001E-2</v>
          </cell>
          <cell r="F251">
            <v>-6.8110000000000004E-2</v>
          </cell>
        </row>
        <row r="252">
          <cell r="A252" t="str">
            <v>Limited English</v>
          </cell>
          <cell r="B252">
            <v>0.64795000000000003</v>
          </cell>
          <cell r="C252">
            <v>0.48662</v>
          </cell>
          <cell r="D252">
            <v>-0.16133</v>
          </cell>
          <cell r="E252">
            <v>5.7299999999999999E-3</v>
          </cell>
          <cell r="F252">
            <v>-9.3000000000000005E-4</v>
          </cell>
        </row>
        <row r="253">
          <cell r="A253" t="str">
            <v>Single Parent</v>
          </cell>
          <cell r="B253">
            <v>21.814250000000001</v>
          </cell>
          <cell r="C253">
            <v>25.30414</v>
          </cell>
          <cell r="D253">
            <v>3.4898799999999999</v>
          </cell>
          <cell r="E253">
            <v>-1.49E-3</v>
          </cell>
          <cell r="F253">
            <v>-5.1900000000000002E-3</v>
          </cell>
        </row>
        <row r="254">
          <cell r="A254" t="str">
            <v>UI Claimant</v>
          </cell>
          <cell r="B254">
            <v>68.682509999999994</v>
          </cell>
          <cell r="C254">
            <v>72.506079999999997</v>
          </cell>
          <cell r="D254">
            <v>3.8235800000000002</v>
          </cell>
          <cell r="E254">
            <v>2.513E-2</v>
          </cell>
          <cell r="F254">
            <v>9.6079999999999999E-2</v>
          </cell>
        </row>
        <row r="255">
          <cell r="A255" t="str">
            <v>Unemployment Rate</v>
          </cell>
          <cell r="B255">
            <v>7.75</v>
          </cell>
          <cell r="C255">
            <v>7.15</v>
          </cell>
          <cell r="D255">
            <v>-0.6</v>
          </cell>
          <cell r="E255">
            <v>-0.13642000000000001</v>
          </cell>
          <cell r="F255">
            <v>8.1850000000000006E-2</v>
          </cell>
        </row>
        <row r="257">
          <cell r="A257" t="str">
            <v>District of Columbia</v>
          </cell>
        </row>
        <row r="258">
          <cell r="A258" t="str">
            <v>Measure</v>
          </cell>
          <cell r="B258" t="str">
            <v>Employment_Retention_Rate</v>
          </cell>
          <cell r="C258" t="str">
            <v>Year</v>
          </cell>
        </row>
        <row r="259">
          <cell r="A259" t="str">
            <v>State Fips Code</v>
          </cell>
          <cell r="B259">
            <v>11</v>
          </cell>
          <cell r="C259">
            <v>2011</v>
          </cell>
        </row>
        <row r="260">
          <cell r="A260" t="str">
            <v>Actual Outcome</v>
          </cell>
          <cell r="B260">
            <v>85</v>
          </cell>
          <cell r="C260">
            <v>2011</v>
          </cell>
        </row>
        <row r="261">
          <cell r="A261" t="str">
            <v>Total Adjustment</v>
          </cell>
          <cell r="B261">
            <v>1.9</v>
          </cell>
          <cell r="C261">
            <v>2013</v>
          </cell>
        </row>
        <row r="262">
          <cell r="A262" t="str">
            <v>Target</v>
          </cell>
          <cell r="B262">
            <v>86.9</v>
          </cell>
          <cell r="C262">
            <v>2013</v>
          </cell>
        </row>
        <row r="264">
          <cell r="A264" t="str">
            <v>Variables</v>
          </cell>
          <cell r="B264" t="str">
            <v>Base_Year</v>
          </cell>
          <cell r="C264" t="str">
            <v>Current_Values</v>
          </cell>
          <cell r="D264" t="str">
            <v>Difference</v>
          </cell>
          <cell r="E264" t="str">
            <v>Weights</v>
          </cell>
          <cell r="F264" t="str">
            <v>Effect_Per_Factor</v>
          </cell>
        </row>
        <row r="265">
          <cell r="A265" t="str">
            <v>Female</v>
          </cell>
          <cell r="B265">
            <v>56.057009999999998</v>
          </cell>
          <cell r="C265">
            <v>60</v>
          </cell>
          <cell r="D265">
            <v>3.94299</v>
          </cell>
          <cell r="E265">
            <v>3.27E-2</v>
          </cell>
          <cell r="F265">
            <v>0.12894</v>
          </cell>
        </row>
        <row r="266">
          <cell r="A266" t="str">
            <v>Age 26-35</v>
          </cell>
          <cell r="B266">
            <v>27.078379999999999</v>
          </cell>
          <cell r="C266">
            <v>25.625</v>
          </cell>
          <cell r="D266">
            <v>-1.4533799999999999</v>
          </cell>
          <cell r="E266">
            <v>3.737E-2</v>
          </cell>
          <cell r="F266">
            <v>-5.432E-2</v>
          </cell>
        </row>
        <row r="267">
          <cell r="A267" t="str">
            <v>Age 36-45</v>
          </cell>
          <cell r="B267">
            <v>22.56532</v>
          </cell>
          <cell r="C267">
            <v>24.375</v>
          </cell>
          <cell r="D267">
            <v>1.80968</v>
          </cell>
          <cell r="E267">
            <v>8.5750000000000007E-2</v>
          </cell>
          <cell r="F267">
            <v>0.15518999999999999</v>
          </cell>
        </row>
        <row r="268">
          <cell r="A268" t="str">
            <v>Age 46-55</v>
          </cell>
          <cell r="B268">
            <v>25.653210000000001</v>
          </cell>
          <cell r="C268">
            <v>26.875</v>
          </cell>
          <cell r="D268">
            <v>1.2217899999999999</v>
          </cell>
          <cell r="E268">
            <v>6.7070000000000005E-2</v>
          </cell>
          <cell r="F268">
            <v>8.1939999999999999E-2</v>
          </cell>
        </row>
        <row r="269">
          <cell r="A269" t="str">
            <v>Age 56-65</v>
          </cell>
          <cell r="B269">
            <v>15.914490000000001</v>
          </cell>
          <cell r="C269">
            <v>12.8125</v>
          </cell>
          <cell r="D269">
            <v>-3.1019899999999998</v>
          </cell>
          <cell r="E269">
            <v>-3.6179999999999997E-2</v>
          </cell>
          <cell r="F269">
            <v>0.11222</v>
          </cell>
        </row>
        <row r="270">
          <cell r="A270" t="str">
            <v>Age 66+</v>
          </cell>
          <cell r="B270">
            <v>2.1377700000000002</v>
          </cell>
          <cell r="C270">
            <v>0.9375</v>
          </cell>
          <cell r="D270">
            <v>-1.2002699999999999</v>
          </cell>
          <cell r="E270">
            <v>-0.49862000000000001</v>
          </cell>
          <cell r="F270">
            <v>0.59848000000000001</v>
          </cell>
        </row>
        <row r="271">
          <cell r="A271" t="str">
            <v>Hispanic</v>
          </cell>
          <cell r="B271">
            <v>4.56853</v>
          </cell>
          <cell r="C271">
            <v>2.5735299999999999</v>
          </cell>
          <cell r="D271">
            <v>-1.9950000000000001</v>
          </cell>
          <cell r="E271">
            <v>-2.4160000000000001E-2</v>
          </cell>
          <cell r="F271">
            <v>4.82E-2</v>
          </cell>
        </row>
        <row r="272">
          <cell r="A272" t="str">
            <v>Asian</v>
          </cell>
          <cell r="B272">
            <v>1.7766500000000001</v>
          </cell>
          <cell r="C272">
            <v>1.8382400000000001</v>
          </cell>
          <cell r="D272">
            <v>6.1589999999999999E-2</v>
          </cell>
          <cell r="E272">
            <v>-3.5100000000000001E-3</v>
          </cell>
          <cell r="F272">
            <v>-2.2000000000000001E-4</v>
          </cell>
        </row>
        <row r="273">
          <cell r="A273" t="str">
            <v>African American</v>
          </cell>
          <cell r="B273">
            <v>75.634519999999995</v>
          </cell>
          <cell r="C273">
            <v>84.926469999999995</v>
          </cell>
          <cell r="D273">
            <v>9.2919499999999999</v>
          </cell>
          <cell r="E273">
            <v>-4.829E-2</v>
          </cell>
          <cell r="F273">
            <v>-0.44872000000000001</v>
          </cell>
        </row>
        <row r="274">
          <cell r="A274" t="str">
            <v>Native Hawaiian or Pacific Islander</v>
          </cell>
          <cell r="B274">
            <v>0</v>
          </cell>
          <cell r="C274">
            <v>0</v>
          </cell>
          <cell r="D274">
            <v>0</v>
          </cell>
          <cell r="E274">
            <v>-1.7989999999999999E-2</v>
          </cell>
          <cell r="F274">
            <v>0</v>
          </cell>
        </row>
        <row r="275">
          <cell r="A275" t="str">
            <v>American Indian or Alaska Native</v>
          </cell>
          <cell r="B275">
            <v>0.50761000000000001</v>
          </cell>
          <cell r="C275">
            <v>0</v>
          </cell>
          <cell r="D275">
            <v>-0.50761000000000001</v>
          </cell>
          <cell r="E275">
            <v>-0.18931999999999999</v>
          </cell>
          <cell r="F275">
            <v>9.6100000000000005E-2</v>
          </cell>
        </row>
        <row r="276">
          <cell r="A276" t="str">
            <v>Multiple Races</v>
          </cell>
          <cell r="B276">
            <v>2.2842600000000002</v>
          </cell>
          <cell r="C276">
            <v>2.9411800000000001</v>
          </cell>
          <cell r="D276">
            <v>0.65690999999999999</v>
          </cell>
          <cell r="E276">
            <v>-5.2510000000000001E-2</v>
          </cell>
          <cell r="F276">
            <v>-3.4500000000000003E-2</v>
          </cell>
        </row>
        <row r="277">
          <cell r="A277" t="str">
            <v>Highschool Dropout</v>
          </cell>
          <cell r="B277">
            <v>1.9011400000000001</v>
          </cell>
          <cell r="C277">
            <v>5.5555599999999998</v>
          </cell>
          <cell r="D277">
            <v>3.6544099999999999</v>
          </cell>
          <cell r="E277">
            <v>-5.0889999999999998E-2</v>
          </cell>
          <cell r="F277">
            <v>-0.18598000000000001</v>
          </cell>
        </row>
        <row r="278">
          <cell r="A278" t="str">
            <v>AA or PS</v>
          </cell>
          <cell r="B278">
            <v>6.8441099999999997</v>
          </cell>
          <cell r="C278">
            <v>3.8194400000000002</v>
          </cell>
          <cell r="D278">
            <v>-3.0246599999999999</v>
          </cell>
          <cell r="E278">
            <v>-5.4940000000000003E-2</v>
          </cell>
          <cell r="F278">
            <v>0.16617000000000001</v>
          </cell>
        </row>
        <row r="279">
          <cell r="A279" t="str">
            <v>BA or MA+</v>
          </cell>
          <cell r="B279">
            <v>36.882129999999997</v>
          </cell>
          <cell r="C279">
            <v>25.69444</v>
          </cell>
          <cell r="D279">
            <v>-11.18768</v>
          </cell>
          <cell r="E279">
            <v>-3.9739999999999998E-2</v>
          </cell>
          <cell r="F279">
            <v>0.44463999999999998</v>
          </cell>
        </row>
        <row r="280">
          <cell r="A280" t="str">
            <v>Disabled</v>
          </cell>
          <cell r="B280">
            <v>2.1377700000000002</v>
          </cell>
          <cell r="C280">
            <v>1.5625</v>
          </cell>
          <cell r="D280">
            <v>-0.57526999999999995</v>
          </cell>
          <cell r="E280">
            <v>-4.5999999999999999E-2</v>
          </cell>
          <cell r="F280">
            <v>2.6460000000000001E-2</v>
          </cell>
        </row>
        <row r="281">
          <cell r="A281" t="str">
            <v>Veterans</v>
          </cell>
          <cell r="B281">
            <v>6.8883599999999996</v>
          </cell>
          <cell r="C281">
            <v>5.3125</v>
          </cell>
          <cell r="D281">
            <v>-1.57586</v>
          </cell>
          <cell r="E281">
            <v>-8.3400000000000002E-3</v>
          </cell>
          <cell r="F281">
            <v>1.3140000000000001E-2</v>
          </cell>
        </row>
        <row r="282">
          <cell r="A282" t="str">
            <v>Wage Before Participation</v>
          </cell>
          <cell r="B282">
            <v>73.159139999999994</v>
          </cell>
          <cell r="C282">
            <v>58.422939999999997</v>
          </cell>
          <cell r="D282">
            <v>-14.73621</v>
          </cell>
          <cell r="E282">
            <v>8.5800000000000008E-3</v>
          </cell>
          <cell r="F282">
            <v>-0.12637999999999999</v>
          </cell>
        </row>
        <row r="283">
          <cell r="A283" t="str">
            <v>Coenrolled in WP</v>
          </cell>
          <cell r="B283">
            <v>98.574820000000003</v>
          </cell>
          <cell r="C283">
            <v>99.375</v>
          </cell>
          <cell r="D283">
            <v>0.80018</v>
          </cell>
          <cell r="E283">
            <v>-2.2120000000000001E-2</v>
          </cell>
          <cell r="F283">
            <v>-1.77E-2</v>
          </cell>
        </row>
        <row r="284">
          <cell r="A284" t="str">
            <v>Limited English</v>
          </cell>
          <cell r="B284">
            <v>0.38023000000000001</v>
          </cell>
          <cell r="C284">
            <v>1.73611</v>
          </cell>
          <cell r="D284">
            <v>1.35588</v>
          </cell>
          <cell r="E284">
            <v>5.7299999999999999E-3</v>
          </cell>
          <cell r="F284">
            <v>7.7799999999999996E-3</v>
          </cell>
        </row>
        <row r="285">
          <cell r="A285" t="str">
            <v>Single Parent</v>
          </cell>
          <cell r="B285">
            <v>11.78707</v>
          </cell>
          <cell r="C285">
            <v>8.3333300000000001</v>
          </cell>
          <cell r="D285">
            <v>-3.4537399999999998</v>
          </cell>
          <cell r="E285">
            <v>-1.49E-3</v>
          </cell>
          <cell r="F285">
            <v>5.13E-3</v>
          </cell>
        </row>
        <row r="286">
          <cell r="A286" t="str">
            <v>UI Claimant</v>
          </cell>
          <cell r="B286">
            <v>53.992400000000004</v>
          </cell>
          <cell r="C286">
            <v>83.333330000000004</v>
          </cell>
          <cell r="D286">
            <v>29.34094</v>
          </cell>
          <cell r="E286">
            <v>2.513E-2</v>
          </cell>
          <cell r="F286">
            <v>0.73724999999999996</v>
          </cell>
        </row>
        <row r="287">
          <cell r="A287" t="str">
            <v>Unemployment Rate</v>
          </cell>
          <cell r="B287">
            <v>9.9499999999999993</v>
          </cell>
          <cell r="C287">
            <v>8.9</v>
          </cell>
          <cell r="D287">
            <v>-1.05</v>
          </cell>
          <cell r="E287">
            <v>-0.13642000000000001</v>
          </cell>
          <cell r="F287">
            <v>0.14324999999999999</v>
          </cell>
        </row>
        <row r="289">
          <cell r="A289" t="str">
            <v xml:space="preserve">Florida             </v>
          </cell>
        </row>
        <row r="290">
          <cell r="A290" t="str">
            <v>Measure</v>
          </cell>
          <cell r="B290" t="str">
            <v>Employment_Retention_Rate</v>
          </cell>
          <cell r="C290" t="str">
            <v>Year</v>
          </cell>
        </row>
        <row r="291">
          <cell r="A291" t="str">
            <v>State Fips Code</v>
          </cell>
          <cell r="B291">
            <v>12</v>
          </cell>
          <cell r="C291">
            <v>2011</v>
          </cell>
        </row>
        <row r="292">
          <cell r="A292" t="str">
            <v>Actual Outcome</v>
          </cell>
          <cell r="B292">
            <v>90</v>
          </cell>
          <cell r="C292">
            <v>2011</v>
          </cell>
        </row>
        <row r="293">
          <cell r="A293" t="str">
            <v>Total Adjustment</v>
          </cell>
          <cell r="B293">
            <v>-0.3</v>
          </cell>
          <cell r="C293">
            <v>2013</v>
          </cell>
        </row>
        <row r="294">
          <cell r="A294" t="str">
            <v>Target</v>
          </cell>
          <cell r="B294">
            <v>89.7</v>
          </cell>
          <cell r="C294">
            <v>2013</v>
          </cell>
        </row>
        <row r="296">
          <cell r="A296" t="str">
            <v>Variables</v>
          </cell>
          <cell r="B296" t="str">
            <v>Base_Year</v>
          </cell>
          <cell r="C296" t="str">
            <v>Current_Values</v>
          </cell>
          <cell r="D296" t="str">
            <v>Difference</v>
          </cell>
          <cell r="E296" t="str">
            <v>Weights</v>
          </cell>
          <cell r="F296" t="str">
            <v>Effect_Per_Factor</v>
          </cell>
        </row>
        <row r="297">
          <cell r="A297" t="str">
            <v>Female</v>
          </cell>
          <cell r="B297">
            <v>47.367080000000001</v>
          </cell>
          <cell r="C297">
            <v>51.016260000000003</v>
          </cell>
          <cell r="D297">
            <v>3.6491799999999999</v>
          </cell>
          <cell r="E297">
            <v>3.27E-2</v>
          </cell>
          <cell r="F297">
            <v>0.11934</v>
          </cell>
        </row>
        <row r="298">
          <cell r="A298" t="str">
            <v>Age 26-35</v>
          </cell>
          <cell r="B298">
            <v>22.157209999999999</v>
          </cell>
          <cell r="C298">
            <v>21.580580000000001</v>
          </cell>
          <cell r="D298">
            <v>-0.57662999999999998</v>
          </cell>
          <cell r="E298">
            <v>3.737E-2</v>
          </cell>
          <cell r="F298">
            <v>-2.155E-2</v>
          </cell>
        </row>
        <row r="299">
          <cell r="A299" t="str">
            <v>Age 36-45</v>
          </cell>
          <cell r="B299">
            <v>28.46604</v>
          </cell>
          <cell r="C299">
            <v>26.506460000000001</v>
          </cell>
          <cell r="D299">
            <v>-1.9595800000000001</v>
          </cell>
          <cell r="E299">
            <v>8.5750000000000007E-2</v>
          </cell>
          <cell r="F299">
            <v>-0.16803999999999999</v>
          </cell>
        </row>
        <row r="300">
          <cell r="A300" t="str">
            <v>Age 46-55</v>
          </cell>
          <cell r="B300">
            <v>30.25948</v>
          </cell>
          <cell r="C300">
            <v>31.384509999999999</v>
          </cell>
          <cell r="D300">
            <v>1.12503</v>
          </cell>
          <cell r="E300">
            <v>6.7070000000000005E-2</v>
          </cell>
          <cell r="F300">
            <v>7.5450000000000003E-2</v>
          </cell>
        </row>
        <row r="301">
          <cell r="A301" t="str">
            <v>Age 56-65</v>
          </cell>
          <cell r="B301">
            <v>11.091329999999999</v>
          </cell>
          <cell r="C301">
            <v>13.307029999999999</v>
          </cell>
          <cell r="D301">
            <v>2.2157</v>
          </cell>
          <cell r="E301">
            <v>-3.6179999999999997E-2</v>
          </cell>
          <cell r="F301">
            <v>-8.0159999999999995E-2</v>
          </cell>
        </row>
        <row r="302">
          <cell r="A302" t="str">
            <v>Age 66+</v>
          </cell>
          <cell r="B302">
            <v>0.73773</v>
          </cell>
          <cell r="C302">
            <v>0.99234999999999995</v>
          </cell>
          <cell r="D302">
            <v>0.25462000000000001</v>
          </cell>
          <cell r="E302">
            <v>-0.49862000000000001</v>
          </cell>
          <cell r="F302">
            <v>-0.12695999999999999</v>
          </cell>
        </row>
        <row r="303">
          <cell r="A303" t="str">
            <v>Hispanic</v>
          </cell>
          <cell r="B303">
            <v>23.74044</v>
          </cell>
          <cell r="C303">
            <v>24.194949999999999</v>
          </cell>
          <cell r="D303">
            <v>0.45451000000000003</v>
          </cell>
          <cell r="E303">
            <v>-2.4160000000000001E-2</v>
          </cell>
          <cell r="F303">
            <v>-1.098E-2</v>
          </cell>
        </row>
        <row r="304">
          <cell r="A304" t="str">
            <v>Asian</v>
          </cell>
          <cell r="B304">
            <v>1.5299400000000001</v>
          </cell>
          <cell r="C304">
            <v>1.29305</v>
          </cell>
          <cell r="D304">
            <v>-0.23688999999999999</v>
          </cell>
          <cell r="E304">
            <v>-3.5100000000000001E-3</v>
          </cell>
          <cell r="F304">
            <v>8.3000000000000001E-4</v>
          </cell>
        </row>
        <row r="305">
          <cell r="A305" t="str">
            <v>African American</v>
          </cell>
          <cell r="B305">
            <v>20.85202</v>
          </cell>
          <cell r="C305">
            <v>21.708320000000001</v>
          </cell>
          <cell r="D305">
            <v>0.85629999999999995</v>
          </cell>
          <cell r="E305">
            <v>-4.829E-2</v>
          </cell>
          <cell r="F305">
            <v>-4.1349999999999998E-2</v>
          </cell>
        </row>
        <row r="306">
          <cell r="A306" t="str">
            <v>Native Hawaiian or Pacific Islander</v>
          </cell>
          <cell r="B306">
            <v>0.35610999999999998</v>
          </cell>
          <cell r="C306">
            <v>0.27353</v>
          </cell>
          <cell r="D306">
            <v>-8.2580000000000001E-2</v>
          </cell>
          <cell r="E306">
            <v>-1.7989999999999999E-2</v>
          </cell>
          <cell r="F306">
            <v>1.49E-3</v>
          </cell>
        </row>
        <row r="307">
          <cell r="A307" t="str">
            <v>American Indian or Alaska Native</v>
          </cell>
          <cell r="B307">
            <v>0.30335000000000001</v>
          </cell>
          <cell r="C307">
            <v>0.36055999999999999</v>
          </cell>
          <cell r="D307">
            <v>5.7209999999999997E-2</v>
          </cell>
          <cell r="E307">
            <v>-0.18931999999999999</v>
          </cell>
          <cell r="F307">
            <v>-1.0829999999999999E-2</v>
          </cell>
        </row>
        <row r="308">
          <cell r="A308" t="str">
            <v>Multiple Races</v>
          </cell>
          <cell r="B308">
            <v>0.93642999999999998</v>
          </cell>
          <cell r="C308">
            <v>1.16872</v>
          </cell>
          <cell r="D308">
            <v>0.23229</v>
          </cell>
          <cell r="E308">
            <v>-5.2510000000000001E-2</v>
          </cell>
          <cell r="F308">
            <v>-1.2200000000000001E-2</v>
          </cell>
        </row>
        <row r="309">
          <cell r="A309" t="str">
            <v>Highschool Dropout</v>
          </cell>
          <cell r="B309">
            <v>4.3125600000000004</v>
          </cell>
          <cell r="C309">
            <v>3.46089</v>
          </cell>
          <cell r="D309">
            <v>-0.85167000000000004</v>
          </cell>
          <cell r="E309">
            <v>-5.0889999999999998E-2</v>
          </cell>
          <cell r="F309">
            <v>4.3339999999999997E-2</v>
          </cell>
        </row>
        <row r="310">
          <cell r="A310" t="str">
            <v>AA or PS</v>
          </cell>
          <cell r="B310">
            <v>9.8283100000000001</v>
          </cell>
          <cell r="C310">
            <v>13.03383</v>
          </cell>
          <cell r="D310">
            <v>3.2055199999999999</v>
          </cell>
          <cell r="E310">
            <v>-5.4940000000000003E-2</v>
          </cell>
          <cell r="F310">
            <v>-0.17610999999999999</v>
          </cell>
        </row>
        <row r="311">
          <cell r="A311" t="str">
            <v>BA or MA+</v>
          </cell>
          <cell r="B311">
            <v>21.697990000000001</v>
          </cell>
          <cell r="C311">
            <v>23.325060000000001</v>
          </cell>
          <cell r="D311">
            <v>1.6270800000000001</v>
          </cell>
          <cell r="E311">
            <v>-3.9739999999999998E-2</v>
          </cell>
          <cell r="F311">
            <v>-6.4670000000000005E-2</v>
          </cell>
        </row>
        <row r="312">
          <cell r="A312" t="str">
            <v>Disabled</v>
          </cell>
          <cell r="B312">
            <v>3.0526599999999999</v>
          </cell>
          <cell r="C312">
            <v>5.0819099999999997</v>
          </cell>
          <cell r="D312">
            <v>2.0292500000000002</v>
          </cell>
          <cell r="E312">
            <v>-4.5999999999999999E-2</v>
          </cell>
          <cell r="F312">
            <v>-9.3340000000000006E-2</v>
          </cell>
        </row>
        <row r="313">
          <cell r="A313" t="str">
            <v>Veterans</v>
          </cell>
          <cell r="B313">
            <v>10.21369</v>
          </cell>
          <cell r="C313">
            <v>10.54519</v>
          </cell>
          <cell r="D313">
            <v>0.33151000000000003</v>
          </cell>
          <cell r="E313">
            <v>-8.3400000000000002E-3</v>
          </cell>
          <cell r="F313">
            <v>-2.7599999999999999E-3</v>
          </cell>
        </row>
        <row r="314">
          <cell r="A314" t="str">
            <v>Wage Before Participation</v>
          </cell>
          <cell r="B314">
            <v>50.165349999999997</v>
          </cell>
          <cell r="C314">
            <v>47.536580000000001</v>
          </cell>
          <cell r="D314">
            <v>-2.6287699999999998</v>
          </cell>
          <cell r="E314">
            <v>8.5800000000000008E-3</v>
          </cell>
          <cell r="F314">
            <v>-2.2540000000000001E-2</v>
          </cell>
        </row>
        <row r="315">
          <cell r="A315" t="str">
            <v>Coenrolled in WP</v>
          </cell>
          <cell r="B315">
            <v>94.950389999999999</v>
          </cell>
          <cell r="C315">
            <v>97.907700000000006</v>
          </cell>
          <cell r="D315">
            <v>2.9573100000000001</v>
          </cell>
          <cell r="E315">
            <v>-2.2120000000000001E-2</v>
          </cell>
          <cell r="F315">
            <v>-6.5420000000000006E-2</v>
          </cell>
        </row>
        <row r="316">
          <cell r="A316" t="str">
            <v>Limited English</v>
          </cell>
          <cell r="B316">
            <v>0.81113999999999997</v>
          </cell>
          <cell r="C316">
            <v>0.73136000000000001</v>
          </cell>
          <cell r="D316">
            <v>-7.9780000000000004E-2</v>
          </cell>
          <cell r="E316">
            <v>5.7299999999999999E-3</v>
          </cell>
          <cell r="F316">
            <v>-4.6000000000000001E-4</v>
          </cell>
        </row>
        <row r="317">
          <cell r="A317" t="str">
            <v>Single Parent</v>
          </cell>
          <cell r="B317">
            <v>8.2736199999999993</v>
          </cell>
          <cell r="C317">
            <v>9.9255600000000008</v>
          </cell>
          <cell r="D317">
            <v>1.6519299999999999</v>
          </cell>
          <cell r="E317">
            <v>-1.49E-3</v>
          </cell>
          <cell r="F317">
            <v>-2.4499999999999999E-3</v>
          </cell>
        </row>
        <row r="318">
          <cell r="A318" t="str">
            <v>UI Claimant</v>
          </cell>
          <cell r="B318">
            <v>90.631339999999994</v>
          </cell>
          <cell r="C318">
            <v>89.630399999999995</v>
          </cell>
          <cell r="D318">
            <v>-1.0009300000000001</v>
          </cell>
          <cell r="E318">
            <v>2.513E-2</v>
          </cell>
          <cell r="F318">
            <v>-2.5149999999999999E-2</v>
          </cell>
        </row>
        <row r="319">
          <cell r="A319" t="str">
            <v>Unemployment Rate</v>
          </cell>
          <cell r="B319">
            <v>11.091699999999999</v>
          </cell>
          <cell r="C319">
            <v>8.5083000000000002</v>
          </cell>
          <cell r="D319">
            <v>-2.5834000000000001</v>
          </cell>
          <cell r="E319">
            <v>-0.13642000000000001</v>
          </cell>
          <cell r="F319">
            <v>0.35243999999999998</v>
          </cell>
        </row>
        <row r="321">
          <cell r="A321" t="str">
            <v xml:space="preserve">Georgia             </v>
          </cell>
        </row>
        <row r="322">
          <cell r="A322" t="str">
            <v>Measure</v>
          </cell>
          <cell r="B322" t="str">
            <v>Employment_Retention_Rate</v>
          </cell>
          <cell r="C322" t="str">
            <v>Year</v>
          </cell>
        </row>
        <row r="323">
          <cell r="A323" t="str">
            <v>State Fips Code</v>
          </cell>
          <cell r="B323">
            <v>13</v>
          </cell>
          <cell r="C323">
            <v>2011</v>
          </cell>
        </row>
        <row r="324">
          <cell r="A324" t="str">
            <v>Actual Outcome</v>
          </cell>
          <cell r="B324">
            <v>89.9</v>
          </cell>
          <cell r="C324">
            <v>2011</v>
          </cell>
        </row>
        <row r="325">
          <cell r="A325" t="str">
            <v>Total Adjustment</v>
          </cell>
          <cell r="B325">
            <v>0.2</v>
          </cell>
          <cell r="C325">
            <v>2013</v>
          </cell>
        </row>
        <row r="326">
          <cell r="A326" t="str">
            <v>Target</v>
          </cell>
          <cell r="B326">
            <v>90.1</v>
          </cell>
          <cell r="C326">
            <v>2013</v>
          </cell>
        </row>
        <row r="328">
          <cell r="A328" t="str">
            <v>Variables</v>
          </cell>
          <cell r="B328" t="str">
            <v>Base_Year</v>
          </cell>
          <cell r="C328" t="str">
            <v>Current_Values</v>
          </cell>
          <cell r="D328" t="str">
            <v>Difference</v>
          </cell>
          <cell r="E328" t="str">
            <v>Weights</v>
          </cell>
          <cell r="F328" t="str">
            <v>Effect_Per_Factor</v>
          </cell>
        </row>
        <row r="329">
          <cell r="A329" t="str">
            <v>Female</v>
          </cell>
          <cell r="B329">
            <v>46.054819999999999</v>
          </cell>
          <cell r="C329">
            <v>53.062249999999999</v>
          </cell>
          <cell r="D329">
            <v>7.0074300000000003</v>
          </cell>
          <cell r="E329">
            <v>3.27E-2</v>
          </cell>
          <cell r="F329">
            <v>0.22916</v>
          </cell>
        </row>
        <row r="330">
          <cell r="A330" t="str">
            <v>Age 26-35</v>
          </cell>
          <cell r="B330">
            <v>24.12791</v>
          </cell>
          <cell r="C330">
            <v>24.748999999999999</v>
          </cell>
          <cell r="D330">
            <v>0.62109000000000003</v>
          </cell>
          <cell r="E330">
            <v>3.737E-2</v>
          </cell>
          <cell r="F330">
            <v>2.3210000000000001E-2</v>
          </cell>
        </row>
        <row r="331">
          <cell r="A331" t="str">
            <v>Age 36-45</v>
          </cell>
          <cell r="B331">
            <v>33.866280000000003</v>
          </cell>
          <cell r="C331">
            <v>30.998999999999999</v>
          </cell>
          <cell r="D331">
            <v>-2.8672800000000001</v>
          </cell>
          <cell r="E331">
            <v>8.5750000000000007E-2</v>
          </cell>
          <cell r="F331">
            <v>-0.24587999999999999</v>
          </cell>
        </row>
        <row r="332">
          <cell r="A332" t="str">
            <v>Age 46-55</v>
          </cell>
          <cell r="B332">
            <v>26.34967</v>
          </cell>
          <cell r="C332">
            <v>27.93675</v>
          </cell>
          <cell r="D332">
            <v>1.58708</v>
          </cell>
          <cell r="E332">
            <v>6.7070000000000005E-2</v>
          </cell>
          <cell r="F332">
            <v>0.10644000000000001</v>
          </cell>
        </row>
        <row r="333">
          <cell r="A333" t="str">
            <v>Age 56-65</v>
          </cell>
          <cell r="B333">
            <v>7.9318900000000001</v>
          </cell>
          <cell r="C333">
            <v>7.8062199999999997</v>
          </cell>
          <cell r="D333">
            <v>-0.12567</v>
          </cell>
          <cell r="E333">
            <v>-3.6179999999999997E-2</v>
          </cell>
          <cell r="F333">
            <v>4.5500000000000002E-3</v>
          </cell>
        </row>
        <row r="334">
          <cell r="A334" t="str">
            <v>Age 66+</v>
          </cell>
          <cell r="B334">
            <v>0.51910000000000001</v>
          </cell>
          <cell r="C334">
            <v>0.32630999999999999</v>
          </cell>
          <cell r="D334">
            <v>-0.1928</v>
          </cell>
          <cell r="E334">
            <v>-0.49862000000000001</v>
          </cell>
          <cell r="F334">
            <v>9.6129999999999993E-2</v>
          </cell>
        </row>
        <row r="335">
          <cell r="A335" t="str">
            <v>Hispanic</v>
          </cell>
          <cell r="B335">
            <v>3.1379899999999998</v>
          </cell>
          <cell r="C335">
            <v>2.73732</v>
          </cell>
          <cell r="D335">
            <v>-0.40067000000000003</v>
          </cell>
          <cell r="E335">
            <v>-2.4160000000000001E-2</v>
          </cell>
          <cell r="F335">
            <v>9.6799999999999994E-3</v>
          </cell>
        </row>
        <row r="336">
          <cell r="A336" t="str">
            <v>Asian</v>
          </cell>
          <cell r="B336">
            <v>1.70407</v>
          </cell>
          <cell r="C336">
            <v>0.97941</v>
          </cell>
          <cell r="D336">
            <v>-0.72467000000000004</v>
          </cell>
          <cell r="E336">
            <v>-3.5100000000000001E-3</v>
          </cell>
          <cell r="F336">
            <v>2.5400000000000002E-3</v>
          </cell>
        </row>
        <row r="337">
          <cell r="A337" t="str">
            <v>African American</v>
          </cell>
          <cell r="B337">
            <v>46.072319999999998</v>
          </cell>
          <cell r="C337">
            <v>46.283270000000002</v>
          </cell>
          <cell r="D337">
            <v>0.21096000000000001</v>
          </cell>
          <cell r="E337">
            <v>-4.829E-2</v>
          </cell>
          <cell r="F337">
            <v>-1.0189999999999999E-2</v>
          </cell>
        </row>
        <row r="338">
          <cell r="A338" t="str">
            <v>Native Hawaiian or Pacific Islander</v>
          </cell>
          <cell r="B338">
            <v>6.234E-2</v>
          </cell>
          <cell r="C338">
            <v>0.10045</v>
          </cell>
          <cell r="D338">
            <v>3.8109999999999998E-2</v>
          </cell>
          <cell r="E338">
            <v>-1.7989999999999999E-2</v>
          </cell>
          <cell r="F338">
            <v>-6.8999999999999997E-4</v>
          </cell>
        </row>
        <row r="339">
          <cell r="A339" t="str">
            <v>American Indian or Alaska Native</v>
          </cell>
          <cell r="B339">
            <v>0.37406</v>
          </cell>
          <cell r="C339">
            <v>0.2009</v>
          </cell>
          <cell r="D339">
            <v>-0.17316000000000001</v>
          </cell>
          <cell r="E339">
            <v>-0.18931999999999999</v>
          </cell>
          <cell r="F339">
            <v>3.2779999999999997E-2</v>
          </cell>
        </row>
        <row r="340">
          <cell r="A340" t="str">
            <v>Multiple Races</v>
          </cell>
          <cell r="B340">
            <v>0.58187999999999995</v>
          </cell>
          <cell r="C340">
            <v>0.67805000000000004</v>
          </cell>
          <cell r="D340">
            <v>9.6170000000000005E-2</v>
          </cell>
          <cell r="E340">
            <v>-5.2510000000000001E-2</v>
          </cell>
          <cell r="F340">
            <v>-5.0499999999999998E-3</v>
          </cell>
        </row>
        <row r="341">
          <cell r="A341" t="str">
            <v>Highschool Dropout</v>
          </cell>
          <cell r="B341">
            <v>4.4089900000000002</v>
          </cell>
          <cell r="C341">
            <v>5.0230699999999997</v>
          </cell>
          <cell r="D341">
            <v>0.61407999999999996</v>
          </cell>
          <cell r="E341">
            <v>-5.0889999999999998E-2</v>
          </cell>
          <cell r="F341">
            <v>-3.125E-2</v>
          </cell>
        </row>
        <row r="342">
          <cell r="A342" t="str">
            <v>AA or PS</v>
          </cell>
          <cell r="B342">
            <v>6.2775600000000003</v>
          </cell>
          <cell r="C342">
            <v>7.7396200000000004</v>
          </cell>
          <cell r="D342">
            <v>1.4620599999999999</v>
          </cell>
          <cell r="E342">
            <v>-5.4940000000000003E-2</v>
          </cell>
          <cell r="F342">
            <v>-8.0320000000000003E-2</v>
          </cell>
        </row>
        <row r="343">
          <cell r="A343" t="str">
            <v>BA or MA+</v>
          </cell>
          <cell r="B343">
            <v>15.221500000000001</v>
          </cell>
          <cell r="C343">
            <v>15.37673</v>
          </cell>
          <cell r="D343">
            <v>0.15523000000000001</v>
          </cell>
          <cell r="E343">
            <v>-3.9739999999999998E-2</v>
          </cell>
          <cell r="F343">
            <v>-6.1700000000000001E-3</v>
          </cell>
        </row>
        <row r="344">
          <cell r="A344" t="str">
            <v>Disabled</v>
          </cell>
          <cell r="B344">
            <v>1.2458499999999999</v>
          </cell>
          <cell r="C344">
            <v>1.8072299999999999</v>
          </cell>
          <cell r="D344">
            <v>0.56137999999999999</v>
          </cell>
          <cell r="E344">
            <v>-4.5999999999999999E-2</v>
          </cell>
          <cell r="F344">
            <v>-2.5819999999999999E-2</v>
          </cell>
        </row>
        <row r="345">
          <cell r="A345" t="str">
            <v>Veterans</v>
          </cell>
          <cell r="B345">
            <v>11.648669999999999</v>
          </cell>
          <cell r="C345">
            <v>9.3373500000000007</v>
          </cell>
          <cell r="D345">
            <v>-2.3113199999999998</v>
          </cell>
          <cell r="E345">
            <v>-8.3400000000000002E-3</v>
          </cell>
          <cell r="F345">
            <v>1.9269999999999999E-2</v>
          </cell>
        </row>
        <row r="346">
          <cell r="A346" t="str">
            <v>Wage Before Participation</v>
          </cell>
          <cell r="B346">
            <v>46.698500000000003</v>
          </cell>
          <cell r="C346">
            <v>39.218200000000003</v>
          </cell>
          <cell r="D346">
            <v>-7.4803100000000002</v>
          </cell>
          <cell r="E346">
            <v>8.5800000000000008E-3</v>
          </cell>
          <cell r="F346">
            <v>-6.4149999999999999E-2</v>
          </cell>
        </row>
        <row r="347">
          <cell r="A347" t="str">
            <v>Coenrolled in WP</v>
          </cell>
          <cell r="B347">
            <v>53.779069999999997</v>
          </cell>
          <cell r="C347">
            <v>53.137549999999997</v>
          </cell>
          <cell r="D347">
            <v>-0.64151999999999998</v>
          </cell>
          <cell r="E347">
            <v>-2.2120000000000001E-2</v>
          </cell>
          <cell r="F347">
            <v>1.4189999999999999E-2</v>
          </cell>
        </row>
        <row r="348">
          <cell r="A348" t="str">
            <v>Limited English</v>
          </cell>
          <cell r="B348">
            <v>0.20995</v>
          </cell>
          <cell r="C348">
            <v>0.20502000000000001</v>
          </cell>
          <cell r="D348">
            <v>-4.9300000000000004E-3</v>
          </cell>
          <cell r="E348">
            <v>5.7299999999999999E-3</v>
          </cell>
          <cell r="F348">
            <v>-3.0000000000000001E-5</v>
          </cell>
        </row>
        <row r="349">
          <cell r="A349" t="str">
            <v>Single Parent</v>
          </cell>
          <cell r="B349">
            <v>10.93848</v>
          </cell>
          <cell r="C349">
            <v>12.660170000000001</v>
          </cell>
          <cell r="D349">
            <v>1.7216899999999999</v>
          </cell>
          <cell r="E349">
            <v>-1.49E-3</v>
          </cell>
          <cell r="F349">
            <v>-2.5600000000000002E-3</v>
          </cell>
        </row>
        <row r="350">
          <cell r="A350" t="str">
            <v>UI Claimant</v>
          </cell>
          <cell r="B350">
            <v>81.860169999999997</v>
          </cell>
          <cell r="C350">
            <v>79.472070000000002</v>
          </cell>
          <cell r="D350">
            <v>-2.3881100000000002</v>
          </cell>
          <cell r="E350">
            <v>2.513E-2</v>
          </cell>
          <cell r="F350">
            <v>-6.0010000000000001E-2</v>
          </cell>
        </row>
        <row r="351">
          <cell r="A351" t="str">
            <v>Unemployment Rate</v>
          </cell>
          <cell r="B351">
            <v>10.1</v>
          </cell>
          <cell r="C351">
            <v>9.0083000000000002</v>
          </cell>
          <cell r="D351">
            <v>-1.0916999999999999</v>
          </cell>
          <cell r="E351">
            <v>-0.13642000000000001</v>
          </cell>
          <cell r="F351">
            <v>0.14893999999999999</v>
          </cell>
        </row>
        <row r="353">
          <cell r="A353" t="str">
            <v xml:space="preserve">Hawaii              </v>
          </cell>
        </row>
        <row r="354">
          <cell r="A354" t="str">
            <v>Measure</v>
          </cell>
          <cell r="B354" t="str">
            <v>Employment_Retention_Rate</v>
          </cell>
          <cell r="C354" t="str">
            <v>Year</v>
          </cell>
        </row>
        <row r="355">
          <cell r="A355" t="str">
            <v>State Fips Code</v>
          </cell>
          <cell r="B355">
            <v>15</v>
          </cell>
          <cell r="C355">
            <v>2011</v>
          </cell>
        </row>
        <row r="356">
          <cell r="A356" t="str">
            <v>Actual Outcome</v>
          </cell>
          <cell r="B356">
            <v>89.3</v>
          </cell>
          <cell r="C356">
            <v>2011</v>
          </cell>
        </row>
        <row r="357">
          <cell r="A357" t="str">
            <v>Total Adjustment</v>
          </cell>
          <cell r="B357">
            <v>-0.6</v>
          </cell>
          <cell r="C357">
            <v>2013</v>
          </cell>
        </row>
        <row r="358">
          <cell r="A358" t="str">
            <v>Target</v>
          </cell>
          <cell r="B358">
            <v>88.7</v>
          </cell>
          <cell r="C358">
            <v>2013</v>
          </cell>
        </row>
        <row r="360">
          <cell r="A360" t="str">
            <v>Variables</v>
          </cell>
          <cell r="B360" t="str">
            <v>Base_Year</v>
          </cell>
          <cell r="C360" t="str">
            <v>Current_Values</v>
          </cell>
          <cell r="D360" t="str">
            <v>Difference</v>
          </cell>
          <cell r="E360" t="str">
            <v>Weights</v>
          </cell>
          <cell r="F360" t="str">
            <v>Effect_Per_Factor</v>
          </cell>
        </row>
        <row r="361">
          <cell r="A361" t="str">
            <v>Female</v>
          </cell>
          <cell r="B361">
            <v>67.456559999999996</v>
          </cell>
          <cell r="C361">
            <v>61.016950000000001</v>
          </cell>
          <cell r="D361">
            <v>-6.4396100000000001</v>
          </cell>
          <cell r="E361">
            <v>3.27E-2</v>
          </cell>
          <cell r="F361">
            <v>-0.21059</v>
          </cell>
        </row>
        <row r="362">
          <cell r="A362" t="str">
            <v>Age 26-35</v>
          </cell>
          <cell r="B362">
            <v>23.222750000000001</v>
          </cell>
          <cell r="C362">
            <v>16.101690000000001</v>
          </cell>
          <cell r="D362">
            <v>-7.1210500000000003</v>
          </cell>
          <cell r="E362">
            <v>3.737E-2</v>
          </cell>
          <cell r="F362">
            <v>-0.26615</v>
          </cell>
        </row>
        <row r="363">
          <cell r="A363" t="str">
            <v>Age 36-45</v>
          </cell>
          <cell r="B363">
            <v>27.96209</v>
          </cell>
          <cell r="C363">
            <v>25.423729999999999</v>
          </cell>
          <cell r="D363">
            <v>-2.5383599999999999</v>
          </cell>
          <cell r="E363">
            <v>8.5750000000000007E-2</v>
          </cell>
          <cell r="F363">
            <v>-0.21767</v>
          </cell>
        </row>
        <row r="364">
          <cell r="A364" t="str">
            <v>Age 46-55</v>
          </cell>
          <cell r="B364">
            <v>21.642969999999998</v>
          </cell>
          <cell r="C364">
            <v>33.474580000000003</v>
          </cell>
          <cell r="D364">
            <v>11.83161</v>
          </cell>
          <cell r="E364">
            <v>6.7070000000000005E-2</v>
          </cell>
          <cell r="F364">
            <v>0.79349999999999998</v>
          </cell>
        </row>
        <row r="365">
          <cell r="A365" t="str">
            <v>Age 56-65</v>
          </cell>
          <cell r="B365">
            <v>11.216430000000001</v>
          </cell>
          <cell r="C365">
            <v>15.254239999999999</v>
          </cell>
          <cell r="D365">
            <v>4.0378100000000003</v>
          </cell>
          <cell r="E365">
            <v>-3.6179999999999997E-2</v>
          </cell>
          <cell r="F365">
            <v>-0.14607999999999999</v>
          </cell>
        </row>
        <row r="366">
          <cell r="A366" t="str">
            <v>Age 66+</v>
          </cell>
          <cell r="B366">
            <v>0.78988999999999998</v>
          </cell>
          <cell r="C366">
            <v>1.69492</v>
          </cell>
          <cell r="D366">
            <v>0.90503</v>
          </cell>
          <cell r="E366">
            <v>-0.49862000000000001</v>
          </cell>
          <cell r="F366">
            <v>-0.45127</v>
          </cell>
        </row>
        <row r="367">
          <cell r="A367" t="str">
            <v>Hispanic</v>
          </cell>
          <cell r="B367">
            <v>11.90053</v>
          </cell>
          <cell r="C367">
            <v>8.7963000000000005</v>
          </cell>
          <cell r="D367">
            <v>-3.1042399999999999</v>
          </cell>
          <cell r="E367">
            <v>-2.4160000000000001E-2</v>
          </cell>
          <cell r="F367">
            <v>7.4999999999999997E-2</v>
          </cell>
        </row>
        <row r="368">
          <cell r="A368" t="str">
            <v>Asian</v>
          </cell>
          <cell r="B368">
            <v>21.492010000000001</v>
          </cell>
          <cell r="C368">
            <v>19.907409999999999</v>
          </cell>
          <cell r="D368">
            <v>-1.5846</v>
          </cell>
          <cell r="E368">
            <v>-3.5100000000000001E-3</v>
          </cell>
          <cell r="F368">
            <v>5.5599999999999998E-3</v>
          </cell>
        </row>
        <row r="369">
          <cell r="A369" t="str">
            <v>African American</v>
          </cell>
          <cell r="B369">
            <v>6.9271799999999999</v>
          </cell>
          <cell r="C369">
            <v>0.92593000000000003</v>
          </cell>
          <cell r="D369">
            <v>-6.0012499999999998</v>
          </cell>
          <cell r="E369">
            <v>-4.829E-2</v>
          </cell>
          <cell r="F369">
            <v>0.28981000000000001</v>
          </cell>
        </row>
        <row r="370">
          <cell r="A370" t="str">
            <v>Native Hawaiian or Pacific Islander</v>
          </cell>
          <cell r="B370">
            <v>14.20959</v>
          </cell>
          <cell r="C370">
            <v>21.759260000000001</v>
          </cell>
          <cell r="D370">
            <v>7.5496699999999999</v>
          </cell>
          <cell r="E370">
            <v>-1.7989999999999999E-2</v>
          </cell>
          <cell r="F370">
            <v>-0.13583000000000001</v>
          </cell>
        </row>
        <row r="371">
          <cell r="A371" t="str">
            <v>American Indian or Alaska Native</v>
          </cell>
          <cell r="B371">
            <v>0.35524</v>
          </cell>
          <cell r="C371">
            <v>0.46295999999999998</v>
          </cell>
          <cell r="D371">
            <v>0.10772</v>
          </cell>
          <cell r="E371">
            <v>-0.18931999999999999</v>
          </cell>
          <cell r="F371">
            <v>-2.0389999999999998E-2</v>
          </cell>
        </row>
        <row r="372">
          <cell r="A372" t="str">
            <v>Multiple Races</v>
          </cell>
          <cell r="B372">
            <v>12.61101</v>
          </cell>
          <cell r="C372">
            <v>17.592590000000001</v>
          </cell>
          <cell r="D372">
            <v>4.9815800000000001</v>
          </cell>
          <cell r="E372">
            <v>-5.2510000000000001E-2</v>
          </cell>
          <cell r="F372">
            <v>-0.26158999999999999</v>
          </cell>
        </row>
        <row r="373">
          <cell r="A373" t="str">
            <v>Highschool Dropout</v>
          </cell>
          <cell r="B373">
            <v>1.79775</v>
          </cell>
          <cell r="C373">
            <v>2.5640999999999998</v>
          </cell>
          <cell r="D373">
            <v>0.76634999999999998</v>
          </cell>
          <cell r="E373">
            <v>-5.0889999999999998E-2</v>
          </cell>
          <cell r="F373">
            <v>-3.9E-2</v>
          </cell>
        </row>
        <row r="374">
          <cell r="A374" t="str">
            <v>AA or PS</v>
          </cell>
          <cell r="B374">
            <v>8.5393299999999996</v>
          </cell>
          <cell r="C374">
            <v>11.538460000000001</v>
          </cell>
          <cell r="D374">
            <v>2.9991400000000001</v>
          </cell>
          <cell r="E374">
            <v>-5.4940000000000003E-2</v>
          </cell>
          <cell r="F374">
            <v>-0.16477</v>
          </cell>
        </row>
        <row r="375">
          <cell r="A375" t="str">
            <v>BA or MA+</v>
          </cell>
          <cell r="B375">
            <v>24.719100000000001</v>
          </cell>
          <cell r="C375">
            <v>17.948720000000002</v>
          </cell>
          <cell r="D375">
            <v>-6.7703800000000003</v>
          </cell>
          <cell r="E375">
            <v>-3.9739999999999998E-2</v>
          </cell>
          <cell r="F375">
            <v>0.26907999999999999</v>
          </cell>
        </row>
        <row r="376">
          <cell r="A376" t="str">
            <v>Disabled</v>
          </cell>
          <cell r="B376">
            <v>0.63190999999999997</v>
          </cell>
          <cell r="C376">
            <v>0</v>
          </cell>
          <cell r="D376">
            <v>-0.63190999999999997</v>
          </cell>
          <cell r="E376">
            <v>-4.5999999999999999E-2</v>
          </cell>
          <cell r="F376">
            <v>2.9069999999999999E-2</v>
          </cell>
        </row>
        <row r="377">
          <cell r="A377" t="str">
            <v>Veterans</v>
          </cell>
          <cell r="B377">
            <v>18.641390000000001</v>
          </cell>
          <cell r="C377">
            <v>11.864409999999999</v>
          </cell>
          <cell r="D377">
            <v>-6.77698</v>
          </cell>
          <cell r="E377">
            <v>-8.3400000000000002E-3</v>
          </cell>
          <cell r="F377">
            <v>5.6509999999999998E-2</v>
          </cell>
        </row>
        <row r="378">
          <cell r="A378" t="str">
            <v>Wage Before Participation</v>
          </cell>
          <cell r="B378">
            <v>53.712479999999999</v>
          </cell>
          <cell r="C378">
            <v>61.864409999999999</v>
          </cell>
          <cell r="D378">
            <v>8.1519300000000001</v>
          </cell>
          <cell r="E378">
            <v>8.5800000000000008E-3</v>
          </cell>
          <cell r="F378">
            <v>6.991E-2</v>
          </cell>
        </row>
        <row r="379">
          <cell r="A379" t="str">
            <v>Coenrolled in WP</v>
          </cell>
          <cell r="B379">
            <v>72.511849999999995</v>
          </cell>
          <cell r="C379">
            <v>94.491529999999997</v>
          </cell>
          <cell r="D379">
            <v>21.979679999999998</v>
          </cell>
          <cell r="E379">
            <v>-2.2120000000000001E-2</v>
          </cell>
          <cell r="F379">
            <v>-0.48623</v>
          </cell>
        </row>
        <row r="380">
          <cell r="A380" t="str">
            <v>Limited English</v>
          </cell>
          <cell r="B380">
            <v>0.22472</v>
          </cell>
          <cell r="C380">
            <v>0</v>
          </cell>
          <cell r="D380">
            <v>-0.22472</v>
          </cell>
          <cell r="E380">
            <v>5.7299999999999999E-3</v>
          </cell>
          <cell r="F380">
            <v>-1.2899999999999999E-3</v>
          </cell>
        </row>
        <row r="381">
          <cell r="A381" t="str">
            <v>Single Parent</v>
          </cell>
          <cell r="B381">
            <v>5.6179800000000002</v>
          </cell>
          <cell r="C381">
            <v>7.2649600000000003</v>
          </cell>
          <cell r="D381">
            <v>1.6469800000000001</v>
          </cell>
          <cell r="E381">
            <v>-1.49E-3</v>
          </cell>
          <cell r="F381">
            <v>-2.4499999999999999E-3</v>
          </cell>
        </row>
        <row r="382">
          <cell r="A382" t="str">
            <v>UI Claimant</v>
          </cell>
          <cell r="B382">
            <v>94.157300000000006</v>
          </cell>
          <cell r="C382">
            <v>97.00855</v>
          </cell>
          <cell r="D382">
            <v>2.8512400000000002</v>
          </cell>
          <cell r="E382">
            <v>2.513E-2</v>
          </cell>
          <cell r="F382">
            <v>7.1639999999999995E-2</v>
          </cell>
        </row>
        <row r="383">
          <cell r="A383" t="str">
            <v>Unemployment Rate</v>
          </cell>
          <cell r="B383">
            <v>6.65</v>
          </cell>
          <cell r="C383">
            <v>5.7416999999999998</v>
          </cell>
          <cell r="D383">
            <v>-0.9083</v>
          </cell>
          <cell r="E383">
            <v>-0.13642000000000001</v>
          </cell>
          <cell r="F383">
            <v>0.12391000000000001</v>
          </cell>
        </row>
        <row r="385">
          <cell r="A385" t="str">
            <v xml:space="preserve">Idaho               </v>
          </cell>
        </row>
        <row r="386">
          <cell r="A386" t="str">
            <v>Measure</v>
          </cell>
          <cell r="B386" t="str">
            <v>Employment_Retention_Rate</v>
          </cell>
          <cell r="C386" t="str">
            <v>Year</v>
          </cell>
        </row>
        <row r="387">
          <cell r="A387" t="str">
            <v>State Fips Code</v>
          </cell>
          <cell r="B387">
            <v>16</v>
          </cell>
          <cell r="C387">
            <v>2011</v>
          </cell>
        </row>
        <row r="388">
          <cell r="A388" t="str">
            <v>Actual Outcome</v>
          </cell>
          <cell r="B388">
            <v>87.8</v>
          </cell>
          <cell r="C388">
            <v>2011</v>
          </cell>
        </row>
        <row r="389">
          <cell r="A389" t="str">
            <v>Total Adjustment</v>
          </cell>
          <cell r="B389">
            <v>-0.2</v>
          </cell>
          <cell r="C389">
            <v>2013</v>
          </cell>
        </row>
        <row r="390">
          <cell r="A390" t="str">
            <v>Target</v>
          </cell>
          <cell r="B390">
            <v>87.6</v>
          </cell>
          <cell r="C390">
            <v>2013</v>
          </cell>
        </row>
        <row r="392">
          <cell r="A392" t="str">
            <v>Variables</v>
          </cell>
          <cell r="B392" t="str">
            <v>Base_Year</v>
          </cell>
          <cell r="C392" t="str">
            <v>Current_Values</v>
          </cell>
          <cell r="D392" t="str">
            <v>Difference</v>
          </cell>
          <cell r="E392" t="str">
            <v>Weights</v>
          </cell>
          <cell r="F392" t="str">
            <v>Effect_Per_Factor</v>
          </cell>
        </row>
        <row r="393">
          <cell r="A393" t="str">
            <v>Female</v>
          </cell>
          <cell r="B393">
            <v>41.24606</v>
          </cell>
          <cell r="C393">
            <v>38.877549999999999</v>
          </cell>
          <cell r="D393">
            <v>-2.3685100000000001</v>
          </cell>
          <cell r="E393">
            <v>3.27E-2</v>
          </cell>
          <cell r="F393">
            <v>-7.7450000000000005E-2</v>
          </cell>
        </row>
        <row r="394">
          <cell r="A394" t="str">
            <v>Age 26-35</v>
          </cell>
          <cell r="B394">
            <v>23.73817</v>
          </cell>
          <cell r="C394">
            <v>25.816330000000001</v>
          </cell>
          <cell r="D394">
            <v>2.07816</v>
          </cell>
          <cell r="E394">
            <v>3.737E-2</v>
          </cell>
          <cell r="F394">
            <v>7.7670000000000003E-2</v>
          </cell>
        </row>
        <row r="395">
          <cell r="A395" t="str">
            <v>Age 36-45</v>
          </cell>
          <cell r="B395">
            <v>30.44164</v>
          </cell>
          <cell r="C395">
            <v>28.265309999999999</v>
          </cell>
          <cell r="D395">
            <v>-2.1763300000000001</v>
          </cell>
          <cell r="E395">
            <v>8.5750000000000007E-2</v>
          </cell>
          <cell r="F395">
            <v>-0.18662999999999999</v>
          </cell>
        </row>
        <row r="396">
          <cell r="A396" t="str">
            <v>Age 46-55</v>
          </cell>
          <cell r="B396">
            <v>26.89274</v>
          </cell>
          <cell r="C396">
            <v>26.632650000000002</v>
          </cell>
          <cell r="D396">
            <v>-0.26008999999999999</v>
          </cell>
          <cell r="E396">
            <v>6.7070000000000005E-2</v>
          </cell>
          <cell r="F396">
            <v>-1.7440000000000001E-2</v>
          </cell>
        </row>
        <row r="397">
          <cell r="A397" t="str">
            <v>Age 56-65</v>
          </cell>
          <cell r="B397">
            <v>10.962149999999999</v>
          </cell>
          <cell r="C397">
            <v>10.71429</v>
          </cell>
          <cell r="D397">
            <v>-0.24786</v>
          </cell>
          <cell r="E397">
            <v>-3.6179999999999997E-2</v>
          </cell>
          <cell r="F397">
            <v>8.9700000000000005E-3</v>
          </cell>
        </row>
        <row r="398">
          <cell r="A398" t="str">
            <v>Age 66+</v>
          </cell>
          <cell r="B398">
            <v>0.86751</v>
          </cell>
          <cell r="C398">
            <v>0.30612</v>
          </cell>
          <cell r="D398">
            <v>-0.56138999999999994</v>
          </cell>
          <cell r="E398">
            <v>-0.49862000000000001</v>
          </cell>
          <cell r="F398">
            <v>0.27992</v>
          </cell>
        </row>
        <row r="399">
          <cell r="A399" t="str">
            <v>Hispanic</v>
          </cell>
          <cell r="B399">
            <v>9.1944700000000008</v>
          </cell>
          <cell r="C399">
            <v>13.70717</v>
          </cell>
          <cell r="D399">
            <v>4.5126999999999997</v>
          </cell>
          <cell r="E399">
            <v>-2.4160000000000001E-2</v>
          </cell>
          <cell r="F399">
            <v>-0.10902000000000001</v>
          </cell>
        </row>
        <row r="400">
          <cell r="A400" t="str">
            <v>Asian</v>
          </cell>
          <cell r="B400">
            <v>2.5223800000000001</v>
          </cell>
          <cell r="C400">
            <v>1.4537899999999999</v>
          </cell>
          <cell r="D400">
            <v>-1.0685899999999999</v>
          </cell>
          <cell r="E400">
            <v>-3.5100000000000001E-3</v>
          </cell>
          <cell r="F400">
            <v>3.7499999999999999E-3</v>
          </cell>
        </row>
        <row r="401">
          <cell r="A401" t="str">
            <v>African American</v>
          </cell>
          <cell r="B401">
            <v>0.81367</v>
          </cell>
          <cell r="C401">
            <v>1.2461100000000001</v>
          </cell>
          <cell r="D401">
            <v>0.43243999999999999</v>
          </cell>
          <cell r="E401">
            <v>-4.829E-2</v>
          </cell>
          <cell r="F401">
            <v>-2.0879999999999999E-2</v>
          </cell>
        </row>
        <row r="402">
          <cell r="A402" t="str">
            <v>Native Hawaiian or Pacific Islander</v>
          </cell>
          <cell r="B402">
            <v>0.32546999999999998</v>
          </cell>
          <cell r="C402">
            <v>0.20768</v>
          </cell>
          <cell r="D402">
            <v>-0.11778</v>
          </cell>
          <cell r="E402">
            <v>-1.7989999999999999E-2</v>
          </cell>
          <cell r="F402">
            <v>2.1199999999999999E-3</v>
          </cell>
        </row>
        <row r="403">
          <cell r="A403" t="str">
            <v>American Indian or Alaska Native</v>
          </cell>
          <cell r="B403">
            <v>1.0577700000000001</v>
          </cell>
          <cell r="C403">
            <v>0.62304999999999999</v>
          </cell>
          <cell r="D403">
            <v>-0.43472</v>
          </cell>
          <cell r="E403">
            <v>-0.18931999999999999</v>
          </cell>
          <cell r="F403">
            <v>8.2299999999999998E-2</v>
          </cell>
        </row>
        <row r="404">
          <cell r="A404" t="str">
            <v>Multiple Races</v>
          </cell>
          <cell r="B404">
            <v>0.81367</v>
          </cell>
          <cell r="C404">
            <v>0.83074000000000003</v>
          </cell>
          <cell r="D404">
            <v>1.7069999999999998E-2</v>
          </cell>
          <cell r="E404">
            <v>-5.2510000000000001E-2</v>
          </cell>
          <cell r="F404">
            <v>-8.9999999999999998E-4</v>
          </cell>
        </row>
        <row r="405">
          <cell r="A405" t="str">
            <v>Highschool Dropout</v>
          </cell>
          <cell r="B405">
            <v>6.0725600000000002</v>
          </cell>
          <cell r="C405">
            <v>8.0942600000000002</v>
          </cell>
          <cell r="D405">
            <v>2.0217100000000001</v>
          </cell>
          <cell r="E405">
            <v>-5.0889999999999998E-2</v>
          </cell>
          <cell r="F405">
            <v>-0.10289</v>
          </cell>
        </row>
        <row r="406">
          <cell r="A406" t="str">
            <v>AA or PS</v>
          </cell>
          <cell r="B406">
            <v>10.173500000000001</v>
          </cell>
          <cell r="C406">
            <v>13.729509999999999</v>
          </cell>
          <cell r="D406">
            <v>3.5560100000000001</v>
          </cell>
          <cell r="E406">
            <v>-5.4940000000000003E-2</v>
          </cell>
          <cell r="F406">
            <v>-0.19536000000000001</v>
          </cell>
        </row>
        <row r="407">
          <cell r="A407" t="str">
            <v>BA or MA+</v>
          </cell>
          <cell r="B407">
            <v>12.69716</v>
          </cell>
          <cell r="C407">
            <v>11.16803</v>
          </cell>
          <cell r="D407">
            <v>-1.5291300000000001</v>
          </cell>
          <cell r="E407">
            <v>-3.9739999999999998E-2</v>
          </cell>
          <cell r="F407">
            <v>6.0769999999999998E-2</v>
          </cell>
        </row>
        <row r="408">
          <cell r="A408" t="str">
            <v>Disabled</v>
          </cell>
          <cell r="B408">
            <v>2.7602500000000001</v>
          </cell>
          <cell r="C408">
            <v>3.67347</v>
          </cell>
          <cell r="D408">
            <v>0.91322000000000003</v>
          </cell>
          <cell r="E408">
            <v>-4.5999999999999999E-2</v>
          </cell>
          <cell r="F408">
            <v>-4.2009999999999999E-2</v>
          </cell>
        </row>
        <row r="409">
          <cell r="A409" t="str">
            <v>Veterans</v>
          </cell>
          <cell r="B409">
            <v>9.3059899999999995</v>
          </cell>
          <cell r="C409">
            <v>10.71429</v>
          </cell>
          <cell r="D409">
            <v>1.40829</v>
          </cell>
          <cell r="E409">
            <v>-8.3400000000000002E-3</v>
          </cell>
          <cell r="F409">
            <v>-1.174E-2</v>
          </cell>
        </row>
        <row r="410">
          <cell r="A410" t="str">
            <v>Wage Before Participation</v>
          </cell>
          <cell r="B410">
            <v>46.924289999999999</v>
          </cell>
          <cell r="C410">
            <v>54</v>
          </cell>
          <cell r="D410">
            <v>7.0757099999999999</v>
          </cell>
          <cell r="E410">
            <v>8.5800000000000008E-3</v>
          </cell>
          <cell r="F410">
            <v>6.0679999999999998E-2</v>
          </cell>
        </row>
        <row r="411">
          <cell r="A411" t="str">
            <v>Coenrolled in WP</v>
          </cell>
          <cell r="B411">
            <v>87.302840000000003</v>
          </cell>
          <cell r="C411">
            <v>87.653059999999996</v>
          </cell>
          <cell r="D411">
            <v>0.35021999999999998</v>
          </cell>
          <cell r="E411">
            <v>-2.2120000000000001E-2</v>
          </cell>
          <cell r="F411">
            <v>-7.7499999999999999E-3</v>
          </cell>
        </row>
        <row r="412">
          <cell r="A412" t="str">
            <v>Limited English</v>
          </cell>
          <cell r="B412">
            <v>0.78864000000000001</v>
          </cell>
          <cell r="C412">
            <v>3.9958999999999998</v>
          </cell>
          <cell r="D412">
            <v>3.2072600000000002</v>
          </cell>
          <cell r="E412">
            <v>5.7299999999999999E-3</v>
          </cell>
          <cell r="F412">
            <v>1.839E-2</v>
          </cell>
        </row>
        <row r="413">
          <cell r="A413" t="str">
            <v>Single Parent</v>
          </cell>
          <cell r="B413">
            <v>8.5962099999999992</v>
          </cell>
          <cell r="C413">
            <v>14.34426</v>
          </cell>
          <cell r="D413">
            <v>5.7480500000000001</v>
          </cell>
          <cell r="E413">
            <v>-1.49E-3</v>
          </cell>
          <cell r="F413">
            <v>-8.5400000000000007E-3</v>
          </cell>
        </row>
        <row r="414">
          <cell r="A414" t="str">
            <v>UI Claimant</v>
          </cell>
          <cell r="B414">
            <v>84.858040000000003</v>
          </cell>
          <cell r="C414">
            <v>76.844260000000006</v>
          </cell>
          <cell r="D414">
            <v>-8.0137800000000006</v>
          </cell>
          <cell r="E414">
            <v>2.513E-2</v>
          </cell>
          <cell r="F414">
            <v>-0.20136000000000001</v>
          </cell>
        </row>
        <row r="415">
          <cell r="A415" t="str">
            <v>Unemployment Rate</v>
          </cell>
          <cell r="B415">
            <v>8.6583000000000006</v>
          </cell>
          <cell r="C415">
            <v>6.9749999999999996</v>
          </cell>
          <cell r="D415">
            <v>-1.6833</v>
          </cell>
          <cell r="E415">
            <v>-0.13642000000000001</v>
          </cell>
          <cell r="F415">
            <v>0.22964000000000001</v>
          </cell>
        </row>
        <row r="417">
          <cell r="A417" t="str">
            <v xml:space="preserve">Illinois            </v>
          </cell>
        </row>
        <row r="418">
          <cell r="A418" t="str">
            <v>Measure</v>
          </cell>
          <cell r="B418" t="str">
            <v>Employment_Retention_Rate</v>
          </cell>
          <cell r="C418" t="str">
            <v>Year</v>
          </cell>
        </row>
        <row r="419">
          <cell r="A419" t="str">
            <v>State Fips Code</v>
          </cell>
          <cell r="B419">
            <v>17</v>
          </cell>
          <cell r="C419">
            <v>2011</v>
          </cell>
        </row>
        <row r="420">
          <cell r="A420" t="str">
            <v>Actual Outcome</v>
          </cell>
          <cell r="B420">
            <v>90.9</v>
          </cell>
          <cell r="C420">
            <v>2011</v>
          </cell>
        </row>
        <row r="421">
          <cell r="A421" t="str">
            <v>Total Adjustment</v>
          </cell>
          <cell r="B421">
            <v>-0.6</v>
          </cell>
          <cell r="C421">
            <v>2013</v>
          </cell>
        </row>
        <row r="422">
          <cell r="A422" t="str">
            <v>Target</v>
          </cell>
          <cell r="B422">
            <v>90.3</v>
          </cell>
          <cell r="C422">
            <v>2013</v>
          </cell>
        </row>
        <row r="424">
          <cell r="A424" t="str">
            <v>Variables</v>
          </cell>
          <cell r="B424" t="str">
            <v>Base_Year</v>
          </cell>
          <cell r="C424" t="str">
            <v>Current_Values</v>
          </cell>
          <cell r="D424" t="str">
            <v>Difference</v>
          </cell>
          <cell r="E424" t="str">
            <v>Weights</v>
          </cell>
          <cell r="F424" t="str">
            <v>Effect_Per_Factor</v>
          </cell>
        </row>
        <row r="425">
          <cell r="A425" t="str">
            <v>Female</v>
          </cell>
          <cell r="B425">
            <v>41.660110000000003</v>
          </cell>
          <cell r="C425">
            <v>47.36103</v>
          </cell>
          <cell r="D425">
            <v>5.70092</v>
          </cell>
          <cell r="E425">
            <v>3.27E-2</v>
          </cell>
          <cell r="F425">
            <v>0.18643000000000001</v>
          </cell>
        </row>
        <row r="426">
          <cell r="A426" t="str">
            <v>Age 26-35</v>
          </cell>
          <cell r="B426">
            <v>22.02215</v>
          </cell>
          <cell r="C426">
            <v>20.097919999999998</v>
          </cell>
          <cell r="D426">
            <v>-1.92422</v>
          </cell>
          <cell r="E426">
            <v>3.737E-2</v>
          </cell>
          <cell r="F426">
            <v>-7.1919999999999998E-2</v>
          </cell>
        </row>
        <row r="427">
          <cell r="A427" t="str">
            <v>Age 36-45</v>
          </cell>
          <cell r="B427">
            <v>29.18018</v>
          </cell>
          <cell r="C427">
            <v>28.06015</v>
          </cell>
          <cell r="D427">
            <v>-1.1200300000000001</v>
          </cell>
          <cell r="E427">
            <v>8.5750000000000007E-2</v>
          </cell>
          <cell r="F427">
            <v>-9.6049999999999996E-2</v>
          </cell>
        </row>
        <row r="428">
          <cell r="A428" t="str">
            <v>Age 46-55</v>
          </cell>
          <cell r="B428">
            <v>30.611789999999999</v>
          </cell>
          <cell r="C428">
            <v>32.46678</v>
          </cell>
          <cell r="D428">
            <v>1.8549899999999999</v>
          </cell>
          <cell r="E428">
            <v>6.7070000000000005E-2</v>
          </cell>
          <cell r="F428">
            <v>0.12441000000000001</v>
          </cell>
        </row>
        <row r="429">
          <cell r="A429" t="str">
            <v>Age 56-65</v>
          </cell>
          <cell r="B429">
            <v>11.117319999999999</v>
          </cell>
          <cell r="C429">
            <v>12.846819999999999</v>
          </cell>
          <cell r="D429">
            <v>1.72949</v>
          </cell>
          <cell r="E429">
            <v>-3.6179999999999997E-2</v>
          </cell>
          <cell r="F429">
            <v>-6.2570000000000001E-2</v>
          </cell>
        </row>
        <row r="430">
          <cell r="A430" t="str">
            <v>Age 66+</v>
          </cell>
          <cell r="B430">
            <v>0.51448000000000005</v>
          </cell>
          <cell r="C430">
            <v>0.60619999999999996</v>
          </cell>
          <cell r="D430">
            <v>9.1719999999999996E-2</v>
          </cell>
          <cell r="E430">
            <v>-0.49862000000000001</v>
          </cell>
          <cell r="F430">
            <v>-4.573E-2</v>
          </cell>
        </row>
        <row r="431">
          <cell r="A431" t="str">
            <v>Hispanic</v>
          </cell>
          <cell r="B431">
            <v>13.35843</v>
          </cell>
          <cell r="C431">
            <v>13.717549999999999</v>
          </cell>
          <cell r="D431">
            <v>0.35911999999999999</v>
          </cell>
          <cell r="E431">
            <v>-2.4160000000000001E-2</v>
          </cell>
          <cell r="F431">
            <v>-8.6800000000000002E-3</v>
          </cell>
        </row>
        <row r="432">
          <cell r="A432" t="str">
            <v>Asian</v>
          </cell>
          <cell r="B432">
            <v>3.46794</v>
          </cell>
          <cell r="C432">
            <v>3.2507700000000002</v>
          </cell>
          <cell r="D432">
            <v>-0.21717</v>
          </cell>
          <cell r="E432">
            <v>-3.5100000000000001E-3</v>
          </cell>
          <cell r="F432">
            <v>7.6000000000000004E-4</v>
          </cell>
        </row>
        <row r="433">
          <cell r="A433" t="str">
            <v>African American</v>
          </cell>
          <cell r="B433">
            <v>23.750859999999999</v>
          </cell>
          <cell r="C433">
            <v>28.363900000000001</v>
          </cell>
          <cell r="D433">
            <v>4.6130399999999998</v>
          </cell>
          <cell r="E433">
            <v>-4.829E-2</v>
          </cell>
          <cell r="F433">
            <v>-0.22277</v>
          </cell>
        </row>
        <row r="434">
          <cell r="A434" t="str">
            <v>Native Hawaiian or Pacific Islander</v>
          </cell>
          <cell r="B434">
            <v>0.12548000000000001</v>
          </cell>
          <cell r="C434">
            <v>0.10717</v>
          </cell>
          <cell r="D434">
            <v>-1.8319999999999999E-2</v>
          </cell>
          <cell r="E434">
            <v>-1.7989999999999999E-2</v>
          </cell>
          <cell r="F434">
            <v>3.3E-4</v>
          </cell>
        </row>
        <row r="435">
          <cell r="A435" t="str">
            <v>American Indian or Alaska Native</v>
          </cell>
          <cell r="B435">
            <v>0.14829999999999999</v>
          </cell>
          <cell r="C435">
            <v>0.27387</v>
          </cell>
          <cell r="D435">
            <v>0.12556999999999999</v>
          </cell>
          <cell r="E435">
            <v>-0.18931999999999999</v>
          </cell>
          <cell r="F435">
            <v>-2.3769999999999999E-2</v>
          </cell>
        </row>
        <row r="436">
          <cell r="A436" t="str">
            <v>Multiple Races</v>
          </cell>
          <cell r="B436">
            <v>0.33082</v>
          </cell>
          <cell r="C436">
            <v>0.36914000000000002</v>
          </cell>
          <cell r="D436">
            <v>3.8309999999999997E-2</v>
          </cell>
          <cell r="E436">
            <v>-5.2510000000000001E-2</v>
          </cell>
          <cell r="F436">
            <v>-2.0100000000000001E-3</v>
          </cell>
        </row>
        <row r="437">
          <cell r="A437" t="str">
            <v>Highschool Dropout</v>
          </cell>
          <cell r="B437">
            <v>5.8615599999999999</v>
          </cell>
          <cell r="C437">
            <v>5.2764699999999998</v>
          </cell>
          <cell r="D437">
            <v>-0.58509</v>
          </cell>
          <cell r="E437">
            <v>-5.0889999999999998E-2</v>
          </cell>
          <cell r="F437">
            <v>2.9780000000000001E-2</v>
          </cell>
        </row>
        <row r="438">
          <cell r="A438" t="str">
            <v>AA or PS</v>
          </cell>
          <cell r="B438">
            <v>1.77919</v>
          </cell>
          <cell r="C438">
            <v>6.14384</v>
          </cell>
          <cell r="D438">
            <v>4.3646500000000001</v>
          </cell>
          <cell r="E438">
            <v>-5.4940000000000003E-2</v>
          </cell>
          <cell r="F438">
            <v>-0.23979</v>
          </cell>
        </row>
        <row r="439">
          <cell r="A439" t="str">
            <v>BA or MA+</v>
          </cell>
          <cell r="B439">
            <v>18.38898</v>
          </cell>
          <cell r="C439">
            <v>19.491630000000001</v>
          </cell>
          <cell r="D439">
            <v>1.1026400000000001</v>
          </cell>
          <cell r="E439">
            <v>-3.9739999999999998E-2</v>
          </cell>
          <cell r="F439">
            <v>-4.3819999999999998E-2</v>
          </cell>
        </row>
        <row r="440">
          <cell r="A440" t="str">
            <v>Disabled</v>
          </cell>
          <cell r="B440">
            <v>1.3085800000000001</v>
          </cell>
          <cell r="C440">
            <v>1.20075</v>
          </cell>
          <cell r="D440">
            <v>-0.10783</v>
          </cell>
          <cell r="E440">
            <v>-4.5999999999999999E-2</v>
          </cell>
          <cell r="F440">
            <v>4.96E-3</v>
          </cell>
        </row>
        <row r="441">
          <cell r="A441" t="str">
            <v>Veterans</v>
          </cell>
          <cell r="B441">
            <v>6.8784299999999998</v>
          </cell>
          <cell r="C441">
            <v>7.3210499999999996</v>
          </cell>
          <cell r="D441">
            <v>0.44263000000000002</v>
          </cell>
          <cell r="E441">
            <v>-8.3400000000000002E-3</v>
          </cell>
          <cell r="F441">
            <v>-3.6900000000000001E-3</v>
          </cell>
        </row>
        <row r="442">
          <cell r="A442" t="str">
            <v>Wage Before Participation</v>
          </cell>
          <cell r="B442">
            <v>62.979529999999997</v>
          </cell>
          <cell r="C442">
            <v>48.746699999999997</v>
          </cell>
          <cell r="D442">
            <v>-14.23283</v>
          </cell>
          <cell r="E442">
            <v>8.5800000000000008E-3</v>
          </cell>
          <cell r="F442">
            <v>-0.12206</v>
          </cell>
        </row>
        <row r="443">
          <cell r="A443" t="str">
            <v>Coenrolled in WP</v>
          </cell>
          <cell r="B443">
            <v>21.16094</v>
          </cell>
          <cell r="C443">
            <v>31.079509999999999</v>
          </cell>
          <cell r="D443">
            <v>9.9185599999999994</v>
          </cell>
          <cell r="E443">
            <v>-2.2120000000000001E-2</v>
          </cell>
          <cell r="F443">
            <v>-0.21942</v>
          </cell>
        </row>
        <row r="444">
          <cell r="A444" t="str">
            <v>Limited English</v>
          </cell>
          <cell r="B444">
            <v>2.1935199999999999</v>
          </cell>
          <cell r="C444">
            <v>2.52982</v>
          </cell>
          <cell r="D444">
            <v>0.33629999999999999</v>
          </cell>
          <cell r="E444">
            <v>5.7299999999999999E-3</v>
          </cell>
          <cell r="F444">
            <v>1.9300000000000001E-3</v>
          </cell>
        </row>
        <row r="445">
          <cell r="A445" t="str">
            <v>Single Parent</v>
          </cell>
          <cell r="B445">
            <v>14.79405</v>
          </cell>
          <cell r="C445">
            <v>15.3596</v>
          </cell>
          <cell r="D445">
            <v>0.56554000000000004</v>
          </cell>
          <cell r="E445">
            <v>-1.49E-3</v>
          </cell>
          <cell r="F445">
            <v>-8.4000000000000003E-4</v>
          </cell>
        </row>
        <row r="446">
          <cell r="A446" t="str">
            <v>UI Claimant</v>
          </cell>
          <cell r="B446">
            <v>90.17792</v>
          </cell>
          <cell r="C446">
            <v>91.904589999999999</v>
          </cell>
          <cell r="D446">
            <v>1.7266699999999999</v>
          </cell>
          <cell r="E446">
            <v>2.513E-2</v>
          </cell>
          <cell r="F446">
            <v>4.3389999999999998E-2</v>
          </cell>
        </row>
        <row r="447">
          <cell r="A447" t="str">
            <v>Unemployment Rate</v>
          </cell>
          <cell r="B447">
            <v>9.9250000000000007</v>
          </cell>
          <cell r="C447">
            <v>8.9</v>
          </cell>
          <cell r="D447">
            <v>-1.0249999999999999</v>
          </cell>
          <cell r="E447">
            <v>-0.13642000000000001</v>
          </cell>
          <cell r="F447">
            <v>0.13983999999999999</v>
          </cell>
        </row>
        <row r="449">
          <cell r="A449" t="str">
            <v xml:space="preserve">Indiana             </v>
          </cell>
        </row>
        <row r="450">
          <cell r="A450" t="str">
            <v>Measure</v>
          </cell>
          <cell r="B450" t="str">
            <v>Employment_Retention_Rate</v>
          </cell>
          <cell r="C450" t="str">
            <v>Year</v>
          </cell>
        </row>
        <row r="451">
          <cell r="A451" t="str">
            <v>State Fips Code</v>
          </cell>
          <cell r="B451">
            <v>18</v>
          </cell>
          <cell r="C451">
            <v>2011</v>
          </cell>
        </row>
        <row r="452">
          <cell r="A452" t="str">
            <v>Actual Outcome</v>
          </cell>
          <cell r="B452">
            <v>84.5</v>
          </cell>
          <cell r="C452">
            <v>2011</v>
          </cell>
        </row>
        <row r="453">
          <cell r="A453" t="str">
            <v>Total Adjustment</v>
          </cell>
          <cell r="B453">
            <v>0.5</v>
          </cell>
          <cell r="C453">
            <v>2013</v>
          </cell>
        </row>
        <row r="454">
          <cell r="A454" t="str">
            <v>Target</v>
          </cell>
          <cell r="B454">
            <v>85</v>
          </cell>
          <cell r="C454">
            <v>2013</v>
          </cell>
        </row>
        <row r="456">
          <cell r="A456" t="str">
            <v>Variables</v>
          </cell>
          <cell r="B456" t="str">
            <v>Base_Year</v>
          </cell>
          <cell r="C456" t="str">
            <v>Current_Values</v>
          </cell>
          <cell r="D456" t="str">
            <v>Difference</v>
          </cell>
          <cell r="E456" t="str">
            <v>Weights</v>
          </cell>
          <cell r="F456" t="str">
            <v>Effect_Per_Factor</v>
          </cell>
        </row>
        <row r="457">
          <cell r="A457" t="str">
            <v>Female</v>
          </cell>
          <cell r="B457">
            <v>42.754989999999999</v>
          </cell>
          <cell r="C457">
            <v>47.94444</v>
          </cell>
          <cell r="D457">
            <v>5.1894499999999999</v>
          </cell>
          <cell r="E457">
            <v>3.27E-2</v>
          </cell>
          <cell r="F457">
            <v>0.16971</v>
          </cell>
        </row>
        <row r="458">
          <cell r="A458" t="str">
            <v>Age 26-35</v>
          </cell>
          <cell r="B458">
            <v>20.894079999999999</v>
          </cell>
          <cell r="C458">
            <v>20.473230000000001</v>
          </cell>
          <cell r="D458">
            <v>-0.42086000000000001</v>
          </cell>
          <cell r="E458">
            <v>3.737E-2</v>
          </cell>
          <cell r="F458">
            <v>-1.5730000000000001E-2</v>
          </cell>
        </row>
        <row r="459">
          <cell r="A459" t="str">
            <v>Age 36-45</v>
          </cell>
          <cell r="B459">
            <v>26.015180000000001</v>
          </cell>
          <cell r="C459">
            <v>25.994219999999999</v>
          </cell>
          <cell r="D459">
            <v>-2.0959999999999999E-2</v>
          </cell>
          <cell r="E459">
            <v>8.5750000000000007E-2</v>
          </cell>
          <cell r="F459">
            <v>-1.8E-3</v>
          </cell>
        </row>
        <row r="460">
          <cell r="A460" t="str">
            <v>Age 46-55</v>
          </cell>
          <cell r="B460">
            <v>28.115839999999999</v>
          </cell>
          <cell r="C460">
            <v>29.63786</v>
          </cell>
          <cell r="D460">
            <v>1.5220199999999999</v>
          </cell>
          <cell r="E460">
            <v>6.7070000000000005E-2</v>
          </cell>
          <cell r="F460">
            <v>0.10208</v>
          </cell>
        </row>
        <row r="461">
          <cell r="A461" t="str">
            <v>Age 56-65</v>
          </cell>
          <cell r="B461">
            <v>13.63618</v>
          </cell>
          <cell r="C461">
            <v>13.64141</v>
          </cell>
          <cell r="D461">
            <v>5.2300000000000003E-3</v>
          </cell>
          <cell r="E461">
            <v>-3.6179999999999997E-2</v>
          </cell>
          <cell r="F461">
            <v>-1.9000000000000001E-4</v>
          </cell>
        </row>
        <row r="462">
          <cell r="A462" t="str">
            <v>Age 66+</v>
          </cell>
          <cell r="B462">
            <v>1.74318</v>
          </cell>
          <cell r="C462">
            <v>1.5329900000000001</v>
          </cell>
          <cell r="D462">
            <v>-0.21018999999999999</v>
          </cell>
          <cell r="E462">
            <v>-0.49862000000000001</v>
          </cell>
          <cell r="F462">
            <v>0.1048</v>
          </cell>
        </row>
        <row r="463">
          <cell r="A463" t="str">
            <v>Hispanic</v>
          </cell>
          <cell r="B463">
            <v>3.0708199999999999</v>
          </cell>
          <cell r="C463">
            <v>2.2778299999999998</v>
          </cell>
          <cell r="D463">
            <v>-0.79298999999999997</v>
          </cell>
          <cell r="E463">
            <v>-2.4160000000000001E-2</v>
          </cell>
          <cell r="F463">
            <v>1.916E-2</v>
          </cell>
        </row>
        <row r="464">
          <cell r="A464" t="str">
            <v>Asian</v>
          </cell>
          <cell r="B464">
            <v>0.62388999999999994</v>
          </cell>
          <cell r="C464">
            <v>0.50494000000000006</v>
          </cell>
          <cell r="D464">
            <v>-0.11895</v>
          </cell>
          <cell r="E464">
            <v>-3.5100000000000001E-3</v>
          </cell>
          <cell r="F464">
            <v>4.2000000000000002E-4</v>
          </cell>
        </row>
        <row r="465">
          <cell r="A465" t="str">
            <v>African American</v>
          </cell>
          <cell r="B465">
            <v>11.32718</v>
          </cell>
          <cell r="C465">
            <v>13.70063</v>
          </cell>
          <cell r="D465">
            <v>2.3734500000000001</v>
          </cell>
          <cell r="E465">
            <v>-4.829E-2</v>
          </cell>
          <cell r="F465">
            <v>-0.11462</v>
          </cell>
        </row>
        <row r="466">
          <cell r="A466" t="str">
            <v>Native Hawaiian or Pacific Islander</v>
          </cell>
          <cell r="B466">
            <v>8.5080000000000003E-2</v>
          </cell>
          <cell r="C466">
            <v>3.3660000000000002E-2</v>
          </cell>
          <cell r="D466">
            <v>-5.1409999999999997E-2</v>
          </cell>
          <cell r="E466">
            <v>-1.7989999999999999E-2</v>
          </cell>
          <cell r="F466">
            <v>9.2000000000000003E-4</v>
          </cell>
        </row>
        <row r="467">
          <cell r="A467" t="str">
            <v>American Indian or Alaska Native</v>
          </cell>
          <cell r="B467">
            <v>0.41726999999999997</v>
          </cell>
          <cell r="C467">
            <v>0.40394999999999998</v>
          </cell>
          <cell r="D467">
            <v>-1.332E-2</v>
          </cell>
          <cell r="E467">
            <v>-0.18931999999999999</v>
          </cell>
          <cell r="F467">
            <v>2.5200000000000001E-3</v>
          </cell>
        </row>
        <row r="468">
          <cell r="A468" t="str">
            <v>Multiple Races</v>
          </cell>
          <cell r="B468">
            <v>0.40916999999999998</v>
          </cell>
          <cell r="C468">
            <v>0.41516999999999998</v>
          </cell>
          <cell r="D468">
            <v>6.0000000000000001E-3</v>
          </cell>
          <cell r="E468">
            <v>-5.2510000000000001E-2</v>
          </cell>
          <cell r="F468">
            <v>-3.1E-4</v>
          </cell>
        </row>
        <row r="469">
          <cell r="A469" t="str">
            <v>Highschool Dropout</v>
          </cell>
          <cell r="B469">
            <v>8.0954700000000006</v>
          </cell>
          <cell r="C469">
            <v>6.62385</v>
          </cell>
          <cell r="D469">
            <v>-1.4716199999999999</v>
          </cell>
          <cell r="E469">
            <v>-5.0889999999999998E-2</v>
          </cell>
          <cell r="F469">
            <v>7.4889999999999998E-2</v>
          </cell>
        </row>
        <row r="470">
          <cell r="A470" t="str">
            <v>AA or PS</v>
          </cell>
          <cell r="B470">
            <v>8.4137199999999996</v>
          </cell>
          <cell r="C470">
            <v>9.4698399999999996</v>
          </cell>
          <cell r="D470">
            <v>1.0561199999999999</v>
          </cell>
          <cell r="E470">
            <v>-5.4940000000000003E-2</v>
          </cell>
          <cell r="F470">
            <v>-5.8020000000000002E-2</v>
          </cell>
        </row>
        <row r="471">
          <cell r="A471" t="str">
            <v>BA or MA+</v>
          </cell>
          <cell r="B471">
            <v>10.313280000000001</v>
          </cell>
          <cell r="C471">
            <v>11.74915</v>
          </cell>
          <cell r="D471">
            <v>1.43587</v>
          </cell>
          <cell r="E471">
            <v>-3.9739999999999998E-2</v>
          </cell>
          <cell r="F471">
            <v>-5.7070000000000003E-2</v>
          </cell>
        </row>
        <row r="472">
          <cell r="A472" t="str">
            <v>Disabled</v>
          </cell>
          <cell r="B472">
            <v>2.9125800000000002</v>
          </cell>
          <cell r="C472">
            <v>2.5444399999999998</v>
          </cell>
          <cell r="D472">
            <v>-0.36814000000000002</v>
          </cell>
          <cell r="E472">
            <v>-4.5999999999999999E-2</v>
          </cell>
          <cell r="F472">
            <v>1.6930000000000001E-2</v>
          </cell>
        </row>
        <row r="473">
          <cell r="A473" t="str">
            <v>Veterans</v>
          </cell>
          <cell r="B473">
            <v>10.2904</v>
          </cell>
          <cell r="C473">
            <v>11.29749</v>
          </cell>
          <cell r="D473">
            <v>1.00709</v>
          </cell>
          <cell r="E473">
            <v>-8.3400000000000002E-3</v>
          </cell>
          <cell r="F473">
            <v>-8.3999999999999995E-3</v>
          </cell>
        </row>
        <row r="474">
          <cell r="A474" t="str">
            <v>Wage Before Participation</v>
          </cell>
          <cell r="B474">
            <v>63.802869999999999</v>
          </cell>
          <cell r="C474">
            <v>74.9726</v>
          </cell>
          <cell r="D474">
            <v>11.169729999999999</v>
          </cell>
          <cell r="E474">
            <v>8.5800000000000008E-3</v>
          </cell>
          <cell r="F474">
            <v>9.579E-2</v>
          </cell>
        </row>
        <row r="475">
          <cell r="A475" t="str">
            <v>Coenrolled in WP</v>
          </cell>
          <cell r="B475">
            <v>88.33193</v>
          </cell>
          <cell r="C475">
            <v>87.147300000000001</v>
          </cell>
          <cell r="D475">
            <v>-1.1846300000000001</v>
          </cell>
          <cell r="E475">
            <v>-2.2120000000000001E-2</v>
          </cell>
          <cell r="F475">
            <v>2.6210000000000001E-2</v>
          </cell>
        </row>
        <row r="476">
          <cell r="A476" t="str">
            <v>Limited English</v>
          </cell>
          <cell r="B476">
            <v>0.16907</v>
          </cell>
          <cell r="C476">
            <v>0.27704000000000001</v>
          </cell>
          <cell r="D476">
            <v>0.10797</v>
          </cell>
          <cell r="E476">
            <v>5.7299999999999999E-3</v>
          </cell>
          <cell r="F476">
            <v>6.2E-4</v>
          </cell>
        </row>
        <row r="477">
          <cell r="A477" t="str">
            <v>Single Parent</v>
          </cell>
          <cell r="B477">
            <v>13.48086</v>
          </cell>
          <cell r="C477">
            <v>14.922549999999999</v>
          </cell>
          <cell r="D477">
            <v>1.4417</v>
          </cell>
          <cell r="E477">
            <v>-1.49E-3</v>
          </cell>
          <cell r="F477">
            <v>-2.14E-3</v>
          </cell>
        </row>
        <row r="478">
          <cell r="A478" t="str">
            <v>UI Claimant</v>
          </cell>
          <cell r="B478">
            <v>75.638990000000007</v>
          </cell>
          <cell r="C478">
            <v>76.577259999999995</v>
          </cell>
          <cell r="D478">
            <v>0.93827000000000005</v>
          </cell>
          <cell r="E478">
            <v>2.513E-2</v>
          </cell>
          <cell r="F478">
            <v>2.358E-2</v>
          </cell>
        </row>
        <row r="479">
          <cell r="A479" t="str">
            <v>Unemployment Rate</v>
          </cell>
          <cell r="B479">
            <v>9.6082999999999998</v>
          </cell>
          <cell r="C479">
            <v>8.4250000000000007</v>
          </cell>
          <cell r="D479">
            <v>-1.1833</v>
          </cell>
          <cell r="E479">
            <v>-0.13642000000000001</v>
          </cell>
          <cell r="F479">
            <v>0.16142999999999999</v>
          </cell>
        </row>
        <row r="481">
          <cell r="A481" t="str">
            <v xml:space="preserve">Iowa                </v>
          </cell>
        </row>
        <row r="482">
          <cell r="A482" t="str">
            <v>Measure</v>
          </cell>
          <cell r="B482" t="str">
            <v>Employment_Retention_Rate</v>
          </cell>
          <cell r="C482" t="str">
            <v>Year</v>
          </cell>
        </row>
        <row r="483">
          <cell r="A483" t="str">
            <v>State Fips Code</v>
          </cell>
          <cell r="B483">
            <v>19</v>
          </cell>
          <cell r="C483">
            <v>2011</v>
          </cell>
        </row>
        <row r="484">
          <cell r="A484" t="str">
            <v>Actual Outcome</v>
          </cell>
          <cell r="B484">
            <v>94.9</v>
          </cell>
          <cell r="C484">
            <v>2011</v>
          </cell>
        </row>
        <row r="485">
          <cell r="A485" t="str">
            <v>Total Adjustment</v>
          </cell>
          <cell r="B485">
            <v>0</v>
          </cell>
          <cell r="C485">
            <v>2013</v>
          </cell>
        </row>
        <row r="486">
          <cell r="A486" t="str">
            <v>Target</v>
          </cell>
          <cell r="B486">
            <v>94.9</v>
          </cell>
          <cell r="C486">
            <v>2013</v>
          </cell>
        </row>
        <row r="488">
          <cell r="A488" t="str">
            <v>Variables</v>
          </cell>
          <cell r="B488" t="str">
            <v>Base_Year</v>
          </cell>
          <cell r="C488" t="str">
            <v>Current_Values</v>
          </cell>
          <cell r="D488" t="str">
            <v>Difference</v>
          </cell>
          <cell r="E488" t="str">
            <v>Weights</v>
          </cell>
          <cell r="F488" t="str">
            <v>Effect_Per_Factor</v>
          </cell>
        </row>
        <row r="489">
          <cell r="A489" t="str">
            <v>Female</v>
          </cell>
          <cell r="B489">
            <v>45.250140000000002</v>
          </cell>
          <cell r="C489">
            <v>50.249380000000002</v>
          </cell>
          <cell r="D489">
            <v>4.9992400000000004</v>
          </cell>
          <cell r="E489">
            <v>3.27E-2</v>
          </cell>
          <cell r="F489">
            <v>0.16349</v>
          </cell>
        </row>
        <row r="490">
          <cell r="A490" t="str">
            <v>Age 26-35</v>
          </cell>
          <cell r="B490">
            <v>22.034849999999999</v>
          </cell>
          <cell r="C490">
            <v>18.516210000000001</v>
          </cell>
          <cell r="D490">
            <v>-3.51864</v>
          </cell>
          <cell r="E490">
            <v>3.737E-2</v>
          </cell>
          <cell r="F490">
            <v>-0.13150999999999999</v>
          </cell>
        </row>
        <row r="491">
          <cell r="A491" t="str">
            <v>Age 36-45</v>
          </cell>
          <cell r="B491">
            <v>26.531759999999998</v>
          </cell>
          <cell r="C491">
            <v>29.738150000000001</v>
          </cell>
          <cell r="D491">
            <v>3.2063999999999999</v>
          </cell>
          <cell r="E491">
            <v>8.5750000000000007E-2</v>
          </cell>
          <cell r="F491">
            <v>0.27495999999999998</v>
          </cell>
        </row>
        <row r="492">
          <cell r="A492" t="str">
            <v>Age 46-55</v>
          </cell>
          <cell r="B492">
            <v>30.803820000000002</v>
          </cell>
          <cell r="C492">
            <v>30.423940000000002</v>
          </cell>
          <cell r="D492">
            <v>-0.37988</v>
          </cell>
          <cell r="E492">
            <v>6.7070000000000005E-2</v>
          </cell>
          <cell r="F492">
            <v>-2.5479999999999999E-2</v>
          </cell>
        </row>
        <row r="493">
          <cell r="A493" t="str">
            <v>Age 56-65</v>
          </cell>
          <cell r="B493">
            <v>12.02923</v>
          </cell>
          <cell r="C493">
            <v>12.78055</v>
          </cell>
          <cell r="D493">
            <v>0.75131999999999999</v>
          </cell>
          <cell r="E493">
            <v>-3.6179999999999997E-2</v>
          </cell>
          <cell r="F493">
            <v>-2.7179999999999999E-2</v>
          </cell>
        </row>
        <row r="494">
          <cell r="A494" t="str">
            <v>Age 66+</v>
          </cell>
          <cell r="B494">
            <v>0.84316999999999998</v>
          </cell>
          <cell r="C494">
            <v>1.1845399999999999</v>
          </cell>
          <cell r="D494">
            <v>0.34137000000000001</v>
          </cell>
          <cell r="E494">
            <v>-0.49862000000000001</v>
          </cell>
          <cell r="F494">
            <v>-0.17021</v>
          </cell>
        </row>
        <row r="495">
          <cell r="A495" t="str">
            <v>Hispanic</v>
          </cell>
          <cell r="B495">
            <v>3.7296</v>
          </cell>
          <cell r="C495">
            <v>11.795640000000001</v>
          </cell>
          <cell r="D495">
            <v>8.0660399999999992</v>
          </cell>
          <cell r="E495">
            <v>-2.4160000000000001E-2</v>
          </cell>
          <cell r="F495">
            <v>-0.19486999999999999</v>
          </cell>
        </row>
        <row r="496">
          <cell r="A496" t="str">
            <v>Asian</v>
          </cell>
          <cell r="B496">
            <v>1.34033</v>
          </cell>
          <cell r="C496">
            <v>2.855</v>
          </cell>
          <cell r="D496">
            <v>1.51467</v>
          </cell>
          <cell r="E496">
            <v>-3.5100000000000001E-3</v>
          </cell>
          <cell r="F496">
            <v>-5.3099999999999996E-3</v>
          </cell>
        </row>
        <row r="497">
          <cell r="A497" t="str">
            <v>African American</v>
          </cell>
          <cell r="B497">
            <v>6.1188799999999999</v>
          </cell>
          <cell r="C497">
            <v>2.6295999999999999</v>
          </cell>
          <cell r="D497">
            <v>-3.4892799999999999</v>
          </cell>
          <cell r="E497">
            <v>-4.829E-2</v>
          </cell>
          <cell r="F497">
            <v>0.16850000000000001</v>
          </cell>
        </row>
        <row r="498">
          <cell r="A498" t="str">
            <v>Native Hawaiian or Pacific Islander</v>
          </cell>
          <cell r="B498">
            <v>0.11655</v>
          </cell>
          <cell r="C498">
            <v>0.15026</v>
          </cell>
          <cell r="D498">
            <v>3.3709999999999997E-2</v>
          </cell>
          <cell r="E498">
            <v>-1.7989999999999999E-2</v>
          </cell>
          <cell r="F498">
            <v>-6.0999999999999997E-4</v>
          </cell>
        </row>
        <row r="499">
          <cell r="A499" t="str">
            <v>American Indian or Alaska Native</v>
          </cell>
          <cell r="B499">
            <v>1.2237800000000001</v>
          </cell>
          <cell r="C499">
            <v>1.3523700000000001</v>
          </cell>
          <cell r="D499">
            <v>0.12859000000000001</v>
          </cell>
          <cell r="E499">
            <v>-0.18931999999999999</v>
          </cell>
          <cell r="F499">
            <v>-2.435E-2</v>
          </cell>
        </row>
        <row r="500">
          <cell r="A500" t="str">
            <v>Multiple Races</v>
          </cell>
          <cell r="B500">
            <v>0.34965000000000002</v>
          </cell>
          <cell r="C500">
            <v>0.97670999999999997</v>
          </cell>
          <cell r="D500">
            <v>0.62705999999999995</v>
          </cell>
          <cell r="E500">
            <v>-5.2510000000000001E-2</v>
          </cell>
          <cell r="F500">
            <v>-3.2930000000000001E-2</v>
          </cell>
        </row>
        <row r="501">
          <cell r="A501" t="str">
            <v>Highschool Dropout</v>
          </cell>
          <cell r="B501">
            <v>9.0676900000000007</v>
          </cell>
          <cell r="C501">
            <v>21.41441</v>
          </cell>
          <cell r="D501">
            <v>12.346719999999999</v>
          </cell>
          <cell r="E501">
            <v>-5.0889999999999998E-2</v>
          </cell>
          <cell r="F501">
            <v>-0.62834000000000001</v>
          </cell>
        </row>
        <row r="502">
          <cell r="A502" t="str">
            <v>AA or PS</v>
          </cell>
          <cell r="B502">
            <v>8.1736900000000006</v>
          </cell>
          <cell r="C502">
            <v>3.0403199999999999</v>
          </cell>
          <cell r="D502">
            <v>-5.1333700000000002</v>
          </cell>
          <cell r="E502">
            <v>-5.4940000000000003E-2</v>
          </cell>
          <cell r="F502">
            <v>0.28201999999999999</v>
          </cell>
        </row>
        <row r="503">
          <cell r="A503" t="str">
            <v>BA or MA+</v>
          </cell>
          <cell r="B503">
            <v>6.76884</v>
          </cell>
          <cell r="C503">
            <v>6.0145400000000002</v>
          </cell>
          <cell r="D503">
            <v>-0.75429999999999997</v>
          </cell>
          <cell r="E503">
            <v>-3.9739999999999998E-2</v>
          </cell>
          <cell r="F503">
            <v>2.998E-2</v>
          </cell>
        </row>
        <row r="504">
          <cell r="A504" t="str">
            <v>Disabled</v>
          </cell>
          <cell r="B504">
            <v>4.5070399999999999</v>
          </cell>
          <cell r="C504">
            <v>3.55362</v>
          </cell>
          <cell r="D504">
            <v>-0.95343</v>
          </cell>
          <cell r="E504">
            <v>-4.5999999999999999E-2</v>
          </cell>
          <cell r="F504">
            <v>4.385E-2</v>
          </cell>
        </row>
        <row r="505">
          <cell r="A505" t="str">
            <v>Veterans</v>
          </cell>
          <cell r="B505">
            <v>7.4761100000000003</v>
          </cell>
          <cell r="C505">
            <v>6.9825400000000002</v>
          </cell>
          <cell r="D505">
            <v>-0.49357000000000001</v>
          </cell>
          <cell r="E505">
            <v>-8.3400000000000002E-3</v>
          </cell>
          <cell r="F505">
            <v>4.1200000000000004E-3</v>
          </cell>
        </row>
        <row r="506">
          <cell r="A506" t="str">
            <v>Wage Before Participation</v>
          </cell>
          <cell r="B506">
            <v>73.130970000000005</v>
          </cell>
          <cell r="C506">
            <v>74.386200000000002</v>
          </cell>
          <cell r="D506">
            <v>1.2552300000000001</v>
          </cell>
          <cell r="E506">
            <v>8.5800000000000008E-3</v>
          </cell>
          <cell r="F506">
            <v>1.076E-2</v>
          </cell>
        </row>
        <row r="507">
          <cell r="A507" t="str">
            <v>Coenrolled in WP</v>
          </cell>
          <cell r="B507">
            <v>75.829120000000003</v>
          </cell>
          <cell r="C507">
            <v>87.406480000000002</v>
          </cell>
          <cell r="D507">
            <v>11.57737</v>
          </cell>
          <cell r="E507">
            <v>-2.2120000000000001E-2</v>
          </cell>
          <cell r="F507">
            <v>-0.25611</v>
          </cell>
        </row>
        <row r="508">
          <cell r="A508" t="str">
            <v>Limited English</v>
          </cell>
          <cell r="B508">
            <v>3.5461</v>
          </cell>
          <cell r="C508">
            <v>20.364350000000002</v>
          </cell>
          <cell r="D508">
            <v>16.818249999999999</v>
          </cell>
          <cell r="E508">
            <v>5.7299999999999999E-3</v>
          </cell>
          <cell r="F508">
            <v>9.6449999999999994E-2</v>
          </cell>
        </row>
        <row r="509">
          <cell r="A509" t="str">
            <v>Single Parent</v>
          </cell>
          <cell r="B509">
            <v>20.80378</v>
          </cell>
          <cell r="C509">
            <v>16.851009999999999</v>
          </cell>
          <cell r="D509">
            <v>-3.9527700000000001</v>
          </cell>
          <cell r="E509">
            <v>-1.49E-3</v>
          </cell>
          <cell r="F509">
            <v>5.8700000000000002E-3</v>
          </cell>
        </row>
        <row r="510">
          <cell r="A510" t="str">
            <v>UI Claimant</v>
          </cell>
          <cell r="B510">
            <v>78.014179999999996</v>
          </cell>
          <cell r="C510">
            <v>89.459990000000005</v>
          </cell>
          <cell r="D510">
            <v>11.4458</v>
          </cell>
          <cell r="E510">
            <v>2.513E-2</v>
          </cell>
          <cell r="F510">
            <v>0.28760000000000002</v>
          </cell>
        </row>
        <row r="511">
          <cell r="A511" t="str">
            <v>Unemployment Rate</v>
          </cell>
          <cell r="B511">
            <v>6.2083000000000004</v>
          </cell>
          <cell r="C511">
            <v>5.2249999999999996</v>
          </cell>
          <cell r="D511">
            <v>-0.98329999999999995</v>
          </cell>
          <cell r="E511">
            <v>-0.13642000000000001</v>
          </cell>
          <cell r="F511">
            <v>0.13414999999999999</v>
          </cell>
        </row>
        <row r="513">
          <cell r="A513" t="str">
            <v xml:space="preserve">Kansas              </v>
          </cell>
        </row>
        <row r="514">
          <cell r="A514" t="str">
            <v>Measure</v>
          </cell>
          <cell r="B514" t="str">
            <v>Employment_Retention_Rate</v>
          </cell>
          <cell r="C514" t="str">
            <v>Year</v>
          </cell>
        </row>
        <row r="515">
          <cell r="A515" t="str">
            <v>State Fips Code</v>
          </cell>
          <cell r="B515">
            <v>20</v>
          </cell>
          <cell r="C515">
            <v>2011</v>
          </cell>
        </row>
        <row r="516">
          <cell r="A516" t="str">
            <v>Actual Outcome</v>
          </cell>
          <cell r="B516">
            <v>92</v>
          </cell>
          <cell r="C516">
            <v>2011</v>
          </cell>
        </row>
        <row r="517">
          <cell r="A517" t="str">
            <v>Total Adjustment</v>
          </cell>
          <cell r="B517">
            <v>0.2</v>
          </cell>
          <cell r="C517">
            <v>2013</v>
          </cell>
        </row>
        <row r="518">
          <cell r="A518" t="str">
            <v>Target</v>
          </cell>
          <cell r="B518">
            <v>92.2</v>
          </cell>
          <cell r="C518">
            <v>2013</v>
          </cell>
        </row>
        <row r="520">
          <cell r="A520" t="str">
            <v>Variables</v>
          </cell>
          <cell r="B520" t="str">
            <v>Base_Year</v>
          </cell>
          <cell r="C520" t="str">
            <v>Current_Values</v>
          </cell>
          <cell r="D520" t="str">
            <v>Difference</v>
          </cell>
          <cell r="E520" t="str">
            <v>Weights</v>
          </cell>
          <cell r="F520" t="str">
            <v>Effect_Per_Factor</v>
          </cell>
        </row>
        <row r="521">
          <cell r="A521" t="str">
            <v>Female</v>
          </cell>
          <cell r="B521">
            <v>41.68327</v>
          </cell>
          <cell r="C521">
            <v>47.322139999999997</v>
          </cell>
          <cell r="D521">
            <v>5.6388800000000003</v>
          </cell>
          <cell r="E521">
            <v>3.27E-2</v>
          </cell>
          <cell r="F521">
            <v>0.18440000000000001</v>
          </cell>
        </row>
        <row r="522">
          <cell r="A522" t="str">
            <v>Age 26-35</v>
          </cell>
          <cell r="B522">
            <v>19.870519999999999</v>
          </cell>
          <cell r="C522">
            <v>20.19154</v>
          </cell>
          <cell r="D522">
            <v>0.32102000000000003</v>
          </cell>
          <cell r="E522">
            <v>3.737E-2</v>
          </cell>
          <cell r="F522">
            <v>1.2E-2</v>
          </cell>
        </row>
        <row r="523">
          <cell r="A523" t="str">
            <v>Age 36-45</v>
          </cell>
          <cell r="B523">
            <v>26.344619999999999</v>
          </cell>
          <cell r="C523">
            <v>24.102150000000002</v>
          </cell>
          <cell r="D523">
            <v>-2.24247</v>
          </cell>
          <cell r="E523">
            <v>8.5750000000000007E-2</v>
          </cell>
          <cell r="F523">
            <v>-0.1923</v>
          </cell>
        </row>
        <row r="524">
          <cell r="A524" t="str">
            <v>Age 46-55</v>
          </cell>
          <cell r="B524">
            <v>30.378489999999999</v>
          </cell>
          <cell r="C524">
            <v>33.43974</v>
          </cell>
          <cell r="D524">
            <v>3.0612599999999999</v>
          </cell>
          <cell r="E524">
            <v>6.7070000000000005E-2</v>
          </cell>
          <cell r="F524">
            <v>0.20530999999999999</v>
          </cell>
        </row>
        <row r="525">
          <cell r="A525" t="str">
            <v>Age 56-65</v>
          </cell>
          <cell r="B525">
            <v>14.49203</v>
          </cell>
          <cell r="C525">
            <v>15.56265</v>
          </cell>
          <cell r="D525">
            <v>1.0706199999999999</v>
          </cell>
          <cell r="E525">
            <v>-3.6179999999999997E-2</v>
          </cell>
          <cell r="F525">
            <v>-3.8730000000000001E-2</v>
          </cell>
        </row>
        <row r="526">
          <cell r="A526" t="str">
            <v>Age 66+</v>
          </cell>
          <cell r="B526">
            <v>1.1454200000000001</v>
          </cell>
          <cell r="C526">
            <v>1.5163599999999999</v>
          </cell>
          <cell r="D526">
            <v>0.37093999999999999</v>
          </cell>
          <cell r="E526">
            <v>-0.49862000000000001</v>
          </cell>
          <cell r="F526">
            <v>-0.18496000000000001</v>
          </cell>
        </row>
        <row r="527">
          <cell r="A527" t="str">
            <v>Hispanic</v>
          </cell>
          <cell r="B527">
            <v>8.1832200000000004</v>
          </cell>
          <cell r="C527">
            <v>5.8219200000000004</v>
          </cell>
          <cell r="D527">
            <v>-2.3613</v>
          </cell>
          <cell r="E527">
            <v>-2.4160000000000001E-2</v>
          </cell>
          <cell r="F527">
            <v>5.7049999999999997E-2</v>
          </cell>
        </row>
        <row r="528">
          <cell r="A528" t="str">
            <v>Asian</v>
          </cell>
          <cell r="B528">
            <v>3.8085399999999998</v>
          </cell>
          <cell r="C528">
            <v>4.1095899999999999</v>
          </cell>
          <cell r="D528">
            <v>0.30104999999999998</v>
          </cell>
          <cell r="E528">
            <v>-3.5100000000000001E-3</v>
          </cell>
          <cell r="F528">
            <v>-1.06E-3</v>
          </cell>
        </row>
        <row r="529">
          <cell r="A529" t="str">
            <v>African American</v>
          </cell>
          <cell r="B529">
            <v>10.550689999999999</v>
          </cell>
          <cell r="C529">
            <v>15.49658</v>
          </cell>
          <cell r="D529">
            <v>4.9458799999999998</v>
          </cell>
          <cell r="E529">
            <v>-4.829E-2</v>
          </cell>
          <cell r="F529">
            <v>-0.23884</v>
          </cell>
        </row>
        <row r="530">
          <cell r="A530" t="str">
            <v>Native Hawaiian or Pacific Islander</v>
          </cell>
          <cell r="B530">
            <v>0.10292999999999999</v>
          </cell>
          <cell r="C530">
            <v>0</v>
          </cell>
          <cell r="D530">
            <v>-0.10292999999999999</v>
          </cell>
          <cell r="E530">
            <v>-1.7989999999999999E-2</v>
          </cell>
          <cell r="F530">
            <v>1.8500000000000001E-3</v>
          </cell>
        </row>
        <row r="531">
          <cell r="A531" t="str">
            <v>American Indian or Alaska Native</v>
          </cell>
          <cell r="B531">
            <v>1.3895999999999999</v>
          </cell>
          <cell r="C531">
            <v>0.94177999999999995</v>
          </cell>
          <cell r="D531">
            <v>-0.44782</v>
          </cell>
          <cell r="E531">
            <v>-0.18931999999999999</v>
          </cell>
          <cell r="F531">
            <v>8.4779999999999994E-2</v>
          </cell>
        </row>
        <row r="532">
          <cell r="A532" t="str">
            <v>Multiple Races</v>
          </cell>
          <cell r="B532">
            <v>1.0293399999999999</v>
          </cell>
          <cell r="C532">
            <v>1.0274000000000001</v>
          </cell>
          <cell r="D532">
            <v>-1.9400000000000001E-3</v>
          </cell>
          <cell r="E532">
            <v>-5.2510000000000001E-2</v>
          </cell>
          <cell r="F532">
            <v>1E-4</v>
          </cell>
        </row>
        <row r="533">
          <cell r="A533" t="str">
            <v>Highschool Dropout</v>
          </cell>
          <cell r="B533">
            <v>4.8877100000000002</v>
          </cell>
          <cell r="C533">
            <v>3.4554999999999998</v>
          </cell>
          <cell r="D533">
            <v>-1.43222</v>
          </cell>
          <cell r="E533">
            <v>-5.0889999999999998E-2</v>
          </cell>
          <cell r="F533">
            <v>7.2889999999999996E-2</v>
          </cell>
        </row>
        <row r="534">
          <cell r="A534" t="str">
            <v>AA or PS</v>
          </cell>
          <cell r="B534">
            <v>8.5204799999999992</v>
          </cell>
          <cell r="C534">
            <v>9.5288000000000004</v>
          </cell>
          <cell r="D534">
            <v>1.0083200000000001</v>
          </cell>
          <cell r="E534">
            <v>-5.4940000000000003E-2</v>
          </cell>
          <cell r="F534">
            <v>-5.5399999999999998E-2</v>
          </cell>
        </row>
        <row r="535">
          <cell r="A535" t="str">
            <v>BA or MA+</v>
          </cell>
          <cell r="B535">
            <v>17.833549999999999</v>
          </cell>
          <cell r="C535">
            <v>18.219899999999999</v>
          </cell>
          <cell r="D535">
            <v>0.38634000000000002</v>
          </cell>
          <cell r="E535">
            <v>-3.9739999999999998E-2</v>
          </cell>
          <cell r="F535">
            <v>-1.5350000000000001E-2</v>
          </cell>
        </row>
        <row r="536">
          <cell r="A536" t="str">
            <v>Disabled</v>
          </cell>
          <cell r="B536">
            <v>1.40421</v>
          </cell>
          <cell r="C536">
            <v>2.17042</v>
          </cell>
          <cell r="D536">
            <v>0.76620999999999995</v>
          </cell>
          <cell r="E536">
            <v>-4.5999999999999999E-2</v>
          </cell>
          <cell r="F536">
            <v>-3.524E-2</v>
          </cell>
        </row>
        <row r="537">
          <cell r="A537" t="str">
            <v>Veterans</v>
          </cell>
          <cell r="B537">
            <v>12.400399999999999</v>
          </cell>
          <cell r="C537">
            <v>12.2905</v>
          </cell>
          <cell r="D537">
            <v>-0.1099</v>
          </cell>
          <cell r="E537">
            <v>-8.3400000000000002E-3</v>
          </cell>
          <cell r="F537">
            <v>9.2000000000000003E-4</v>
          </cell>
        </row>
        <row r="538">
          <cell r="A538" t="str">
            <v>Wage Before Participation</v>
          </cell>
          <cell r="B538">
            <v>69.571709999999996</v>
          </cell>
          <cell r="C538">
            <v>64.68647</v>
          </cell>
          <cell r="D538">
            <v>-4.8852399999999996</v>
          </cell>
          <cell r="E538">
            <v>8.5800000000000008E-3</v>
          </cell>
          <cell r="F538">
            <v>-4.19E-2</v>
          </cell>
        </row>
        <row r="539">
          <cell r="A539" t="str">
            <v>Coenrolled in WP</v>
          </cell>
          <cell r="B539">
            <v>27.63944</v>
          </cell>
          <cell r="C539">
            <v>18.9146</v>
          </cell>
          <cell r="D539">
            <v>-8.7248400000000004</v>
          </cell>
          <cell r="E539">
            <v>-2.2120000000000001E-2</v>
          </cell>
          <cell r="F539">
            <v>0.19300999999999999</v>
          </cell>
        </row>
        <row r="540">
          <cell r="A540" t="str">
            <v>Limited English</v>
          </cell>
          <cell r="B540">
            <v>1.321</v>
          </cell>
          <cell r="C540">
            <v>0.73297999999999996</v>
          </cell>
          <cell r="D540">
            <v>-0.58801999999999999</v>
          </cell>
          <cell r="E540">
            <v>5.7299999999999999E-3</v>
          </cell>
          <cell r="F540">
            <v>-3.3700000000000002E-3</v>
          </cell>
        </row>
        <row r="541">
          <cell r="A541" t="str">
            <v>Single Parent</v>
          </cell>
          <cell r="B541">
            <v>10.50198</v>
          </cell>
          <cell r="C541">
            <v>14.13613</v>
          </cell>
          <cell r="D541">
            <v>3.6341399999999999</v>
          </cell>
          <cell r="E541">
            <v>-1.49E-3</v>
          </cell>
          <cell r="F541">
            <v>-5.4000000000000003E-3</v>
          </cell>
        </row>
        <row r="542">
          <cell r="A542" t="str">
            <v>UI Claimant</v>
          </cell>
          <cell r="B542">
            <v>85.402910000000006</v>
          </cell>
          <cell r="C542">
            <v>88.481679999999997</v>
          </cell>
          <cell r="D542">
            <v>3.07877</v>
          </cell>
          <cell r="E542">
            <v>2.513E-2</v>
          </cell>
          <cell r="F542">
            <v>7.7359999999999998E-2</v>
          </cell>
        </row>
        <row r="543">
          <cell r="A543" t="str">
            <v>Unemployment Rate</v>
          </cell>
          <cell r="B543">
            <v>6.9667000000000003</v>
          </cell>
          <cell r="C543">
            <v>5.7332999999999998</v>
          </cell>
          <cell r="D543">
            <v>-1.2334000000000001</v>
          </cell>
          <cell r="E543">
            <v>-0.13642000000000001</v>
          </cell>
          <cell r="F543">
            <v>0.16827</v>
          </cell>
        </row>
        <row r="545">
          <cell r="A545" t="str">
            <v xml:space="preserve">Kentucky            </v>
          </cell>
        </row>
        <row r="546">
          <cell r="A546" t="str">
            <v>Measure</v>
          </cell>
          <cell r="B546" t="str">
            <v>Employment_Retention_Rate</v>
          </cell>
          <cell r="C546" t="str">
            <v>Year</v>
          </cell>
        </row>
        <row r="547">
          <cell r="A547" t="str">
            <v>State Fips Code</v>
          </cell>
          <cell r="B547">
            <v>21</v>
          </cell>
          <cell r="C547">
            <v>2011</v>
          </cell>
        </row>
        <row r="548">
          <cell r="A548" t="str">
            <v>Actual Outcome</v>
          </cell>
          <cell r="B548">
            <v>91.3</v>
          </cell>
          <cell r="C548">
            <v>2011</v>
          </cell>
        </row>
        <row r="549">
          <cell r="A549" t="str">
            <v>Total Adjustment</v>
          </cell>
          <cell r="B549">
            <v>0</v>
          </cell>
          <cell r="C549">
            <v>2013</v>
          </cell>
        </row>
        <row r="550">
          <cell r="A550" t="str">
            <v>Target</v>
          </cell>
          <cell r="B550">
            <v>91.3</v>
          </cell>
          <cell r="C550">
            <v>2013</v>
          </cell>
        </row>
        <row r="552">
          <cell r="A552" t="str">
            <v>Variables</v>
          </cell>
          <cell r="B552" t="str">
            <v>Base_Year</v>
          </cell>
          <cell r="C552" t="str">
            <v>Current_Values</v>
          </cell>
          <cell r="D552" t="str">
            <v>Difference</v>
          </cell>
          <cell r="E552" t="str">
            <v>Weights</v>
          </cell>
          <cell r="F552" t="str">
            <v>Effect_Per_Factor</v>
          </cell>
        </row>
        <row r="553">
          <cell r="A553" t="str">
            <v>Female</v>
          </cell>
          <cell r="B553">
            <v>42.347200000000001</v>
          </cell>
          <cell r="C553">
            <v>49.744149999999998</v>
          </cell>
          <cell r="D553">
            <v>7.3969500000000004</v>
          </cell>
          <cell r="E553">
            <v>3.27E-2</v>
          </cell>
          <cell r="F553">
            <v>0.2419</v>
          </cell>
        </row>
        <row r="554">
          <cell r="A554" t="str">
            <v>Age 26-35</v>
          </cell>
          <cell r="B554">
            <v>28.32563</v>
          </cell>
          <cell r="C554">
            <v>30.850680000000001</v>
          </cell>
          <cell r="D554">
            <v>2.5250499999999998</v>
          </cell>
          <cell r="E554">
            <v>3.737E-2</v>
          </cell>
          <cell r="F554">
            <v>9.4369999999999996E-2</v>
          </cell>
        </row>
        <row r="555">
          <cell r="A555" t="str">
            <v>Age 36-45</v>
          </cell>
          <cell r="B555">
            <v>28.83924</v>
          </cell>
          <cell r="C555">
            <v>28.404530000000001</v>
          </cell>
          <cell r="D555">
            <v>-0.43470999999999999</v>
          </cell>
          <cell r="E555">
            <v>8.5750000000000007E-2</v>
          </cell>
          <cell r="F555">
            <v>-3.7280000000000001E-2</v>
          </cell>
        </row>
        <row r="556">
          <cell r="A556" t="str">
            <v>Age 46-55</v>
          </cell>
          <cell r="B556">
            <v>23.703130000000002</v>
          </cell>
          <cell r="C556">
            <v>20.700990000000001</v>
          </cell>
          <cell r="D556">
            <v>-3.0021499999999999</v>
          </cell>
          <cell r="E556">
            <v>6.7070000000000005E-2</v>
          </cell>
          <cell r="F556">
            <v>-0.20133999999999999</v>
          </cell>
        </row>
        <row r="557">
          <cell r="A557" t="str">
            <v>Age 56-65</v>
          </cell>
          <cell r="B557">
            <v>6.8567</v>
          </cell>
          <cell r="C557">
            <v>7.0098599999999998</v>
          </cell>
          <cell r="D557">
            <v>0.15315000000000001</v>
          </cell>
          <cell r="E557">
            <v>-3.6179999999999997E-2</v>
          </cell>
          <cell r="F557">
            <v>-5.5399999999999998E-3</v>
          </cell>
        </row>
        <row r="558">
          <cell r="A558" t="str">
            <v>Age 66+</v>
          </cell>
          <cell r="B558">
            <v>0.33384999999999998</v>
          </cell>
          <cell r="C558">
            <v>0.36509999999999998</v>
          </cell>
          <cell r="D558">
            <v>3.125E-2</v>
          </cell>
          <cell r="E558">
            <v>-0.49862000000000001</v>
          </cell>
          <cell r="F558">
            <v>-1.558E-2</v>
          </cell>
        </row>
        <row r="559">
          <cell r="A559" t="str">
            <v>Hispanic</v>
          </cell>
          <cell r="B559">
            <v>3.1371500000000001</v>
          </cell>
          <cell r="C559">
            <v>5.7792700000000004</v>
          </cell>
          <cell r="D559">
            <v>2.6421199999999998</v>
          </cell>
          <cell r="E559">
            <v>-2.4160000000000001E-2</v>
          </cell>
          <cell r="F559">
            <v>-6.3829999999999998E-2</v>
          </cell>
        </row>
        <row r="560">
          <cell r="A560" t="str">
            <v>Asian</v>
          </cell>
          <cell r="B560">
            <v>0.25927</v>
          </cell>
          <cell r="C560">
            <v>0.48470999999999997</v>
          </cell>
          <cell r="D560">
            <v>0.22544</v>
          </cell>
          <cell r="E560">
            <v>-3.5100000000000001E-3</v>
          </cell>
          <cell r="F560">
            <v>-7.9000000000000001E-4</v>
          </cell>
        </row>
        <row r="561">
          <cell r="A561" t="str">
            <v>African American</v>
          </cell>
          <cell r="B561">
            <v>9.7485099999999996</v>
          </cell>
          <cell r="C561">
            <v>9.9179700000000004</v>
          </cell>
          <cell r="D561">
            <v>0.16946</v>
          </cell>
          <cell r="E561">
            <v>-4.829E-2</v>
          </cell>
          <cell r="F561">
            <v>-8.1799999999999998E-3</v>
          </cell>
        </row>
        <row r="562">
          <cell r="A562" t="str">
            <v>Native Hawaiian or Pacific Islander</v>
          </cell>
          <cell r="B562">
            <v>7.7780000000000002E-2</v>
          </cell>
          <cell r="C562">
            <v>0.11186</v>
          </cell>
          <cell r="D562">
            <v>3.4079999999999999E-2</v>
          </cell>
          <cell r="E562">
            <v>-1.7989999999999999E-2</v>
          </cell>
          <cell r="F562">
            <v>-6.0999999999999997E-4</v>
          </cell>
        </row>
        <row r="563">
          <cell r="A563" t="str">
            <v>American Indian or Alaska Native</v>
          </cell>
          <cell r="B563">
            <v>7.7780000000000002E-2</v>
          </cell>
          <cell r="C563">
            <v>0.22370999999999999</v>
          </cell>
          <cell r="D563">
            <v>0.14593</v>
          </cell>
          <cell r="E563">
            <v>-0.18931999999999999</v>
          </cell>
          <cell r="F563">
            <v>-2.7629999999999998E-2</v>
          </cell>
        </row>
        <row r="564">
          <cell r="A564" t="str">
            <v>Multiple Races</v>
          </cell>
          <cell r="B564">
            <v>0.72594999999999998</v>
          </cell>
          <cell r="C564">
            <v>0.70843</v>
          </cell>
          <cell r="D564">
            <v>-1.753E-2</v>
          </cell>
          <cell r="E564">
            <v>-5.2510000000000001E-2</v>
          </cell>
          <cell r="F564">
            <v>9.2000000000000003E-4</v>
          </cell>
        </row>
        <row r="565">
          <cell r="A565" t="str">
            <v>Highschool Dropout</v>
          </cell>
          <cell r="B565">
            <v>4.6995399999999998</v>
          </cell>
          <cell r="C565">
            <v>4.8575600000000003</v>
          </cell>
          <cell r="D565">
            <v>0.15801999999999999</v>
          </cell>
          <cell r="E565">
            <v>-5.0889999999999998E-2</v>
          </cell>
          <cell r="F565">
            <v>-8.0400000000000003E-3</v>
          </cell>
        </row>
        <row r="566">
          <cell r="A566" t="str">
            <v>AA or PS</v>
          </cell>
          <cell r="B566">
            <v>10.22085</v>
          </cell>
          <cell r="C566">
            <v>11.029949999999999</v>
          </cell>
          <cell r="D566">
            <v>0.80910000000000004</v>
          </cell>
          <cell r="E566">
            <v>-5.4940000000000003E-2</v>
          </cell>
          <cell r="F566">
            <v>-4.4450000000000003E-2</v>
          </cell>
        </row>
        <row r="567">
          <cell r="A567" t="str">
            <v>BA or MA+</v>
          </cell>
          <cell r="B567">
            <v>4.9306599999999996</v>
          </cell>
          <cell r="C567">
            <v>5.0401800000000003</v>
          </cell>
          <cell r="D567">
            <v>0.10951</v>
          </cell>
          <cell r="E567">
            <v>-3.9739999999999998E-2</v>
          </cell>
          <cell r="F567">
            <v>-4.3499999999999997E-3</v>
          </cell>
        </row>
        <row r="568">
          <cell r="A568" t="str">
            <v>Disabled</v>
          </cell>
          <cell r="B568">
            <v>2.0190700000000001</v>
          </cell>
          <cell r="C568">
            <v>2.40964</v>
          </cell>
          <cell r="D568">
            <v>0.39056999999999997</v>
          </cell>
          <cell r="E568">
            <v>-4.5999999999999999E-2</v>
          </cell>
          <cell r="F568">
            <v>-1.797E-2</v>
          </cell>
        </row>
        <row r="569">
          <cell r="A569" t="str">
            <v>Veterans</v>
          </cell>
          <cell r="B569">
            <v>8.8340999999999994</v>
          </cell>
          <cell r="C569">
            <v>6.5717400000000001</v>
          </cell>
          <cell r="D569">
            <v>-2.2623600000000001</v>
          </cell>
          <cell r="E569">
            <v>-8.3400000000000002E-3</v>
          </cell>
          <cell r="F569">
            <v>1.8870000000000001E-2</v>
          </cell>
        </row>
        <row r="570">
          <cell r="A570" t="str">
            <v>Wage Before Participation</v>
          </cell>
          <cell r="B570">
            <v>62.316980000000001</v>
          </cell>
          <cell r="C570">
            <v>59.060400000000001</v>
          </cell>
          <cell r="D570">
            <v>-3.25658</v>
          </cell>
          <cell r="E570">
            <v>8.5800000000000008E-3</v>
          </cell>
          <cell r="F570">
            <v>-2.793E-2</v>
          </cell>
        </row>
        <row r="571">
          <cell r="A571" t="str">
            <v>Coenrolled in WP</v>
          </cell>
          <cell r="B571">
            <v>90.857730000000004</v>
          </cell>
          <cell r="C571">
            <v>89.631249999999994</v>
          </cell>
          <cell r="D571">
            <v>-1.22648</v>
          </cell>
          <cell r="E571">
            <v>-2.2120000000000001E-2</v>
          </cell>
          <cell r="F571">
            <v>2.7130000000000001E-2</v>
          </cell>
        </row>
        <row r="572">
          <cell r="A572" t="str">
            <v>Limited English</v>
          </cell>
          <cell r="B572">
            <v>1.10426</v>
          </cell>
          <cell r="C572">
            <v>0.54784999999999995</v>
          </cell>
          <cell r="D572">
            <v>-0.55642000000000003</v>
          </cell>
          <cell r="E572">
            <v>5.7299999999999999E-3</v>
          </cell>
          <cell r="F572">
            <v>-3.1900000000000001E-3</v>
          </cell>
        </row>
        <row r="573">
          <cell r="A573" t="str">
            <v>Single Parent</v>
          </cell>
          <cell r="B573">
            <v>9.5274800000000006</v>
          </cell>
          <cell r="C573">
            <v>10.04383</v>
          </cell>
          <cell r="D573">
            <v>0.51634999999999998</v>
          </cell>
          <cell r="E573">
            <v>-1.49E-3</v>
          </cell>
          <cell r="F573">
            <v>-7.6999999999999996E-4</v>
          </cell>
        </row>
        <row r="574">
          <cell r="A574" t="str">
            <v>UI Claimant</v>
          </cell>
          <cell r="B574">
            <v>90.472520000000003</v>
          </cell>
          <cell r="C574">
            <v>85.062089999999998</v>
          </cell>
          <cell r="D574">
            <v>-5.4104299999999999</v>
          </cell>
          <cell r="E574">
            <v>2.513E-2</v>
          </cell>
          <cell r="F574">
            <v>-0.13594999999999999</v>
          </cell>
        </row>
        <row r="575">
          <cell r="A575" t="str">
            <v>Unemployment Rate</v>
          </cell>
          <cell r="B575">
            <v>9.9582999999999995</v>
          </cell>
          <cell r="C575">
            <v>8.2082999999999995</v>
          </cell>
          <cell r="D575">
            <v>-1.75</v>
          </cell>
          <cell r="E575">
            <v>-0.13642000000000001</v>
          </cell>
          <cell r="F575">
            <v>0.23874000000000001</v>
          </cell>
        </row>
        <row r="577">
          <cell r="A577" t="str">
            <v xml:space="preserve">Louisiana           </v>
          </cell>
        </row>
        <row r="578">
          <cell r="A578" t="str">
            <v>Measure</v>
          </cell>
          <cell r="B578" t="str">
            <v>Employment_Retention_Rate</v>
          </cell>
          <cell r="C578" t="str">
            <v>Year</v>
          </cell>
        </row>
        <row r="579">
          <cell r="A579" t="str">
            <v>State Fips Code</v>
          </cell>
          <cell r="B579">
            <v>22</v>
          </cell>
          <cell r="C579">
            <v>2011</v>
          </cell>
        </row>
        <row r="580">
          <cell r="A580" t="str">
            <v>Actual Outcome</v>
          </cell>
          <cell r="B580">
            <v>81.099999999999994</v>
          </cell>
          <cell r="C580">
            <v>2011</v>
          </cell>
        </row>
        <row r="581">
          <cell r="A581" t="str">
            <v>Total Adjustment</v>
          </cell>
          <cell r="B581">
            <v>-0.9</v>
          </cell>
          <cell r="C581">
            <v>2013</v>
          </cell>
        </row>
        <row r="582">
          <cell r="A582" t="str">
            <v>Target</v>
          </cell>
          <cell r="B582">
            <v>80.2</v>
          </cell>
          <cell r="C582">
            <v>2013</v>
          </cell>
        </row>
        <row r="584">
          <cell r="A584" t="str">
            <v>Variables</v>
          </cell>
          <cell r="B584" t="str">
            <v>Base_Year</v>
          </cell>
          <cell r="C584" t="str">
            <v>Current_Values</v>
          </cell>
          <cell r="D584" t="str">
            <v>Difference</v>
          </cell>
          <cell r="E584" t="str">
            <v>Weights</v>
          </cell>
          <cell r="F584" t="str">
            <v>Effect_Per_Factor</v>
          </cell>
        </row>
        <row r="585">
          <cell r="A585" t="str">
            <v>Female</v>
          </cell>
          <cell r="B585">
            <v>40.830159999999999</v>
          </cell>
          <cell r="C585">
            <v>43.180909999999997</v>
          </cell>
          <cell r="D585">
            <v>2.3507600000000002</v>
          </cell>
          <cell r="E585">
            <v>3.27E-2</v>
          </cell>
          <cell r="F585">
            <v>7.6869999999999994E-2</v>
          </cell>
        </row>
        <row r="586">
          <cell r="A586" t="str">
            <v>Age 26-35</v>
          </cell>
          <cell r="B586">
            <v>25.921220000000002</v>
          </cell>
          <cell r="C586">
            <v>25.288270000000001</v>
          </cell>
          <cell r="D586">
            <v>-0.63295000000000001</v>
          </cell>
          <cell r="E586">
            <v>3.737E-2</v>
          </cell>
          <cell r="F586">
            <v>-2.366E-2</v>
          </cell>
        </row>
        <row r="587">
          <cell r="A587" t="str">
            <v>Age 36-45</v>
          </cell>
          <cell r="B587">
            <v>23.739940000000001</v>
          </cell>
          <cell r="C587">
            <v>21.153079999999999</v>
          </cell>
          <cell r="D587">
            <v>-2.5868600000000002</v>
          </cell>
          <cell r="E587">
            <v>8.5750000000000007E-2</v>
          </cell>
          <cell r="F587">
            <v>-0.22183</v>
          </cell>
        </row>
        <row r="588">
          <cell r="A588" t="str">
            <v>Age 46-55</v>
          </cell>
          <cell r="B588">
            <v>23.2105</v>
          </cell>
          <cell r="C588">
            <v>26.520869999999999</v>
          </cell>
          <cell r="D588">
            <v>3.3103699999999998</v>
          </cell>
          <cell r="E588">
            <v>6.7070000000000005E-2</v>
          </cell>
          <cell r="F588">
            <v>0.22201000000000001</v>
          </cell>
        </row>
        <row r="589">
          <cell r="A589" t="str">
            <v>Age 56-65</v>
          </cell>
          <cell r="B589">
            <v>10.228719999999999</v>
          </cell>
          <cell r="C589">
            <v>12.48509</v>
          </cell>
          <cell r="D589">
            <v>2.25637</v>
          </cell>
          <cell r="E589">
            <v>-3.6179999999999997E-2</v>
          </cell>
          <cell r="F589">
            <v>-8.1629999999999994E-2</v>
          </cell>
        </row>
        <row r="590">
          <cell r="A590" t="str">
            <v>Age 66+</v>
          </cell>
          <cell r="B590">
            <v>1.9695</v>
          </cell>
          <cell r="C590">
            <v>1.90855</v>
          </cell>
          <cell r="D590">
            <v>-6.096E-2</v>
          </cell>
          <cell r="E590">
            <v>-0.49862000000000001</v>
          </cell>
          <cell r="F590">
            <v>3.039E-2</v>
          </cell>
        </row>
        <row r="591">
          <cell r="A591" t="str">
            <v>Hispanic</v>
          </cell>
          <cell r="B591">
            <v>15.738960000000001</v>
          </cell>
          <cell r="C591">
            <v>7.2428999999999997</v>
          </cell>
          <cell r="D591">
            <v>-8.4960699999999996</v>
          </cell>
          <cell r="E591">
            <v>-2.4160000000000001E-2</v>
          </cell>
          <cell r="F591">
            <v>0.20526</v>
          </cell>
        </row>
        <row r="592">
          <cell r="A592" t="str">
            <v>Asian</v>
          </cell>
          <cell r="B592">
            <v>0.91703999999999997</v>
          </cell>
          <cell r="C592">
            <v>6.2825100000000003</v>
          </cell>
          <cell r="D592">
            <v>5.3654700000000002</v>
          </cell>
          <cell r="E592">
            <v>-3.5100000000000001E-3</v>
          </cell>
          <cell r="F592">
            <v>-1.883E-2</v>
          </cell>
        </row>
        <row r="593">
          <cell r="A593" t="str">
            <v>African American</v>
          </cell>
          <cell r="B593">
            <v>38.345059999999997</v>
          </cell>
          <cell r="C593">
            <v>56.782710000000002</v>
          </cell>
          <cell r="D593">
            <v>18.437650000000001</v>
          </cell>
          <cell r="E593">
            <v>-4.829E-2</v>
          </cell>
          <cell r="F593">
            <v>-0.89036999999999999</v>
          </cell>
        </row>
        <row r="594">
          <cell r="A594" t="str">
            <v>Native Hawaiian or Pacific Islander</v>
          </cell>
          <cell r="B594">
            <v>8.5309999999999997E-2</v>
          </cell>
          <cell r="C594">
            <v>4.002E-2</v>
          </cell>
          <cell r="D594">
            <v>-4.5289999999999997E-2</v>
          </cell>
          <cell r="E594">
            <v>-1.7989999999999999E-2</v>
          </cell>
          <cell r="F594">
            <v>8.0999999999999996E-4</v>
          </cell>
        </row>
        <row r="595">
          <cell r="A595" t="str">
            <v>American Indian or Alaska Native</v>
          </cell>
          <cell r="B595">
            <v>0.57582</v>
          </cell>
          <cell r="C595">
            <v>0.44018000000000002</v>
          </cell>
          <cell r="D595">
            <v>-0.13564000000000001</v>
          </cell>
          <cell r="E595">
            <v>-0.18931999999999999</v>
          </cell>
          <cell r="F595">
            <v>2.5680000000000001E-2</v>
          </cell>
        </row>
        <row r="596">
          <cell r="A596" t="str">
            <v>Multiple Races</v>
          </cell>
          <cell r="B596">
            <v>0.95969000000000004</v>
          </cell>
          <cell r="C596">
            <v>0.96038000000000001</v>
          </cell>
          <cell r="D596">
            <v>6.8999999999999997E-4</v>
          </cell>
          <cell r="E596">
            <v>-5.2510000000000001E-2</v>
          </cell>
          <cell r="F596">
            <v>-4.0000000000000003E-5</v>
          </cell>
        </row>
        <row r="597">
          <cell r="A597" t="str">
            <v>Highschool Dropout</v>
          </cell>
          <cell r="B597">
            <v>8.2824799999999996</v>
          </cell>
          <cell r="C597">
            <v>18.490880000000001</v>
          </cell>
          <cell r="D597">
            <v>10.208399999999999</v>
          </cell>
          <cell r="E597">
            <v>-5.0889999999999998E-2</v>
          </cell>
          <cell r="F597">
            <v>-0.51951999999999998</v>
          </cell>
        </row>
        <row r="598">
          <cell r="A598" t="str">
            <v>AA or PS</v>
          </cell>
          <cell r="B598">
            <v>3.5745399999999998</v>
          </cell>
          <cell r="C598">
            <v>4.2288600000000001</v>
          </cell>
          <cell r="D598">
            <v>0.65430999999999995</v>
          </cell>
          <cell r="E598">
            <v>-5.4940000000000003E-2</v>
          </cell>
          <cell r="F598">
            <v>-3.5950000000000003E-2</v>
          </cell>
        </row>
        <row r="599">
          <cell r="A599" t="str">
            <v>BA or MA+</v>
          </cell>
          <cell r="B599">
            <v>10.026160000000001</v>
          </cell>
          <cell r="C599">
            <v>6.9651699999999996</v>
          </cell>
          <cell r="D599">
            <v>-3.0609799999999998</v>
          </cell>
          <cell r="E599">
            <v>-3.9739999999999998E-2</v>
          </cell>
          <cell r="F599">
            <v>0.12166</v>
          </cell>
        </row>
        <row r="600">
          <cell r="A600" t="str">
            <v>Disabled</v>
          </cell>
          <cell r="B600">
            <v>1.3341799999999999</v>
          </cell>
          <cell r="C600">
            <v>0.91488000000000003</v>
          </cell>
          <cell r="D600">
            <v>-0.41930000000000001</v>
          </cell>
          <cell r="E600">
            <v>-4.5999999999999999E-2</v>
          </cell>
          <cell r="F600">
            <v>1.9290000000000002E-2</v>
          </cell>
        </row>
        <row r="601">
          <cell r="A601" t="str">
            <v>Veterans</v>
          </cell>
          <cell r="B601">
            <v>8.5556999999999999</v>
          </cell>
          <cell r="C601">
            <v>6.24254</v>
          </cell>
          <cell r="D601">
            <v>-2.3131499999999998</v>
          </cell>
          <cell r="E601">
            <v>-8.3400000000000002E-3</v>
          </cell>
          <cell r="F601">
            <v>1.9290000000000002E-2</v>
          </cell>
        </row>
        <row r="602">
          <cell r="A602" t="str">
            <v>Wage Before Participation</v>
          </cell>
          <cell r="B602">
            <v>79.860230000000001</v>
          </cell>
          <cell r="C602">
            <v>66.030320000000003</v>
          </cell>
          <cell r="D602">
            <v>-13.82991</v>
          </cell>
          <cell r="E602">
            <v>8.5800000000000008E-3</v>
          </cell>
          <cell r="F602">
            <v>-0.11860999999999999</v>
          </cell>
        </row>
        <row r="603">
          <cell r="A603" t="str">
            <v>Coenrolled in WP</v>
          </cell>
          <cell r="B603">
            <v>99.576449999999994</v>
          </cell>
          <cell r="C603">
            <v>99.60239</v>
          </cell>
          <cell r="D603">
            <v>2.5940000000000001E-2</v>
          </cell>
          <cell r="E603">
            <v>-2.2120000000000001E-2</v>
          </cell>
          <cell r="F603">
            <v>-5.6999999999999998E-4</v>
          </cell>
        </row>
        <row r="604">
          <cell r="A604" t="str">
            <v>Limited English</v>
          </cell>
          <cell r="B604">
            <v>0.78466000000000002</v>
          </cell>
          <cell r="C604">
            <v>4.3946899999999998</v>
          </cell>
          <cell r="D604">
            <v>3.6100400000000001</v>
          </cell>
          <cell r="E604">
            <v>5.7299999999999999E-3</v>
          </cell>
          <cell r="F604">
            <v>2.07E-2</v>
          </cell>
        </row>
        <row r="605">
          <cell r="A605" t="str">
            <v>Single Parent</v>
          </cell>
          <cell r="B605">
            <v>10.287710000000001</v>
          </cell>
          <cell r="C605">
            <v>9.6185700000000001</v>
          </cell>
          <cell r="D605">
            <v>-0.66913</v>
          </cell>
          <cell r="E605">
            <v>-1.49E-3</v>
          </cell>
          <cell r="F605">
            <v>9.8999999999999999E-4</v>
          </cell>
        </row>
        <row r="606">
          <cell r="A606" t="str">
            <v>UI Claimant</v>
          </cell>
          <cell r="B606">
            <v>32.955539999999999</v>
          </cell>
          <cell r="C606">
            <v>37.645110000000003</v>
          </cell>
          <cell r="D606">
            <v>4.6895699999999998</v>
          </cell>
          <cell r="E606">
            <v>2.513E-2</v>
          </cell>
          <cell r="F606">
            <v>0.11783</v>
          </cell>
        </row>
        <row r="607">
          <cell r="A607" t="str">
            <v>Unemployment Rate</v>
          </cell>
          <cell r="B607">
            <v>7.5667</v>
          </cell>
          <cell r="C607">
            <v>6.3917000000000002</v>
          </cell>
          <cell r="D607">
            <v>-1.175</v>
          </cell>
          <cell r="E607">
            <v>-0.13642000000000001</v>
          </cell>
          <cell r="F607">
            <v>0.1603</v>
          </cell>
        </row>
        <row r="609">
          <cell r="A609" t="str">
            <v xml:space="preserve">Maine               </v>
          </cell>
        </row>
        <row r="610">
          <cell r="A610" t="str">
            <v>Measure</v>
          </cell>
          <cell r="B610" t="str">
            <v>Employment_Retention_Rate</v>
          </cell>
          <cell r="C610" t="str">
            <v>Year</v>
          </cell>
        </row>
        <row r="611">
          <cell r="A611" t="str">
            <v>State Fips Code</v>
          </cell>
          <cell r="B611">
            <v>23</v>
          </cell>
          <cell r="C611">
            <v>2011</v>
          </cell>
        </row>
        <row r="612">
          <cell r="A612" t="str">
            <v>Actual Outcome</v>
          </cell>
          <cell r="B612">
            <v>90.2</v>
          </cell>
          <cell r="C612">
            <v>2011</v>
          </cell>
        </row>
        <row r="613">
          <cell r="A613" t="str">
            <v>Total Adjustment</v>
          </cell>
          <cell r="B613">
            <v>-0.1</v>
          </cell>
          <cell r="C613">
            <v>2013</v>
          </cell>
        </row>
        <row r="614">
          <cell r="A614" t="str">
            <v>Target</v>
          </cell>
          <cell r="B614">
            <v>90.1</v>
          </cell>
          <cell r="C614">
            <v>2013</v>
          </cell>
        </row>
        <row r="616">
          <cell r="A616" t="str">
            <v>Variables</v>
          </cell>
          <cell r="B616" t="str">
            <v>Base_Year</v>
          </cell>
          <cell r="C616" t="str">
            <v>Current_Values</v>
          </cell>
          <cell r="D616" t="str">
            <v>Difference</v>
          </cell>
          <cell r="E616" t="str">
            <v>Weights</v>
          </cell>
          <cell r="F616" t="str">
            <v>Effect_Per_Factor</v>
          </cell>
        </row>
        <row r="617">
          <cell r="A617" t="str">
            <v>Female</v>
          </cell>
          <cell r="B617">
            <v>40.394089999999998</v>
          </cell>
          <cell r="C617">
            <v>41.906469999999999</v>
          </cell>
          <cell r="D617">
            <v>1.5123899999999999</v>
          </cell>
          <cell r="E617">
            <v>3.27E-2</v>
          </cell>
          <cell r="F617">
            <v>4.9459999999999997E-2</v>
          </cell>
        </row>
        <row r="618">
          <cell r="A618" t="str">
            <v>Age 26-35</v>
          </cell>
          <cell r="B618">
            <v>12.151070000000001</v>
          </cell>
          <cell r="C618">
            <v>11.420859999999999</v>
          </cell>
          <cell r="D618">
            <v>-0.73019999999999996</v>
          </cell>
          <cell r="E618">
            <v>3.737E-2</v>
          </cell>
          <cell r="F618">
            <v>-2.7289999999999998E-2</v>
          </cell>
        </row>
        <row r="619">
          <cell r="A619" t="str">
            <v>Age 36-45</v>
          </cell>
          <cell r="B619">
            <v>26.190480000000001</v>
          </cell>
          <cell r="C619">
            <v>21.852519999999998</v>
          </cell>
          <cell r="D619">
            <v>-4.3379599999999998</v>
          </cell>
          <cell r="E619">
            <v>8.5750000000000007E-2</v>
          </cell>
          <cell r="F619">
            <v>-0.372</v>
          </cell>
        </row>
        <row r="620">
          <cell r="A620" t="str">
            <v>Age 46-55</v>
          </cell>
          <cell r="B620">
            <v>35.057470000000002</v>
          </cell>
          <cell r="C620">
            <v>38.48921</v>
          </cell>
          <cell r="D620">
            <v>3.43174</v>
          </cell>
          <cell r="E620">
            <v>6.7070000000000005E-2</v>
          </cell>
          <cell r="F620">
            <v>0.23014999999999999</v>
          </cell>
        </row>
        <row r="621">
          <cell r="A621" t="str">
            <v>Age 56-65</v>
          </cell>
          <cell r="B621">
            <v>20.443349999999999</v>
          </cell>
          <cell r="C621">
            <v>22.571940000000001</v>
          </cell>
          <cell r="D621">
            <v>2.12859</v>
          </cell>
          <cell r="E621">
            <v>-3.6179999999999997E-2</v>
          </cell>
          <cell r="F621">
            <v>-7.7009999999999995E-2</v>
          </cell>
        </row>
        <row r="622">
          <cell r="A622" t="str">
            <v>Age 66+</v>
          </cell>
          <cell r="B622">
            <v>1.47783</v>
          </cell>
          <cell r="C622">
            <v>0.98921000000000003</v>
          </cell>
          <cell r="D622">
            <v>-0.48862</v>
          </cell>
          <cell r="E622">
            <v>-0.49862000000000001</v>
          </cell>
          <cell r="F622">
            <v>0.24364</v>
          </cell>
        </row>
        <row r="623">
          <cell r="A623" t="str">
            <v>Hispanic</v>
          </cell>
          <cell r="B623">
            <v>0.93696999999999997</v>
          </cell>
          <cell r="C623">
            <v>1.0223</v>
          </cell>
          <cell r="D623">
            <v>8.5339999999999999E-2</v>
          </cell>
          <cell r="E623">
            <v>-2.4160000000000001E-2</v>
          </cell>
          <cell r="F623">
            <v>-2.0600000000000002E-3</v>
          </cell>
        </row>
        <row r="624">
          <cell r="A624" t="str">
            <v>Asian</v>
          </cell>
          <cell r="B624">
            <v>0.59624999999999995</v>
          </cell>
          <cell r="C624">
            <v>1.20818</v>
          </cell>
          <cell r="D624">
            <v>0.61192999999999997</v>
          </cell>
          <cell r="E624">
            <v>-3.5100000000000001E-3</v>
          </cell>
          <cell r="F624">
            <v>-2.15E-3</v>
          </cell>
        </row>
        <row r="625">
          <cell r="A625" t="str">
            <v>African American</v>
          </cell>
          <cell r="B625">
            <v>1.1073299999999999</v>
          </cell>
          <cell r="C625">
            <v>1.3011200000000001</v>
          </cell>
          <cell r="D625">
            <v>0.19378999999999999</v>
          </cell>
          <cell r="E625">
            <v>-4.829E-2</v>
          </cell>
          <cell r="F625">
            <v>-9.3600000000000003E-3</v>
          </cell>
        </row>
        <row r="626">
          <cell r="A626" t="str">
            <v>Native Hawaiian or Pacific Islander</v>
          </cell>
          <cell r="B626">
            <v>0.17036000000000001</v>
          </cell>
          <cell r="C626">
            <v>0.18587000000000001</v>
          </cell>
          <cell r="D626">
            <v>1.5520000000000001E-2</v>
          </cell>
          <cell r="E626">
            <v>-1.7989999999999999E-2</v>
          </cell>
          <cell r="F626">
            <v>-2.7999999999999998E-4</v>
          </cell>
        </row>
        <row r="627">
          <cell r="A627" t="str">
            <v>American Indian or Alaska Native</v>
          </cell>
          <cell r="B627">
            <v>0.42588999999999999</v>
          </cell>
          <cell r="C627">
            <v>0.55762</v>
          </cell>
          <cell r="D627">
            <v>0.13173000000000001</v>
          </cell>
          <cell r="E627">
            <v>-0.18931999999999999</v>
          </cell>
          <cell r="F627">
            <v>-2.494E-2</v>
          </cell>
        </row>
        <row r="628">
          <cell r="A628" t="str">
            <v>Multiple Races</v>
          </cell>
          <cell r="B628">
            <v>0.51107000000000002</v>
          </cell>
          <cell r="C628">
            <v>1.39405</v>
          </cell>
          <cell r="D628">
            <v>0.88297999999999999</v>
          </cell>
          <cell r="E628">
            <v>-5.2510000000000001E-2</v>
          </cell>
          <cell r="F628">
            <v>-4.6370000000000001E-2</v>
          </cell>
        </row>
        <row r="629">
          <cell r="A629" t="str">
            <v>Highschool Dropout</v>
          </cell>
          <cell r="B629">
            <v>5.4713799999999999</v>
          </cell>
          <cell r="C629">
            <v>3.0965400000000001</v>
          </cell>
          <cell r="D629">
            <v>-2.3748399999999998</v>
          </cell>
          <cell r="E629">
            <v>-5.0889999999999998E-2</v>
          </cell>
          <cell r="F629">
            <v>0.12086</v>
          </cell>
        </row>
        <row r="630">
          <cell r="A630" t="str">
            <v>AA or PS</v>
          </cell>
          <cell r="B630">
            <v>13.97306</v>
          </cell>
          <cell r="C630">
            <v>16.757739999999998</v>
          </cell>
          <cell r="D630">
            <v>2.7846799999999998</v>
          </cell>
          <cell r="E630">
            <v>-5.4940000000000003E-2</v>
          </cell>
          <cell r="F630">
            <v>-0.15298999999999999</v>
          </cell>
        </row>
        <row r="631">
          <cell r="A631" t="str">
            <v>BA or MA+</v>
          </cell>
          <cell r="B631">
            <v>11.700340000000001</v>
          </cell>
          <cell r="C631">
            <v>13.205830000000001</v>
          </cell>
          <cell r="D631">
            <v>1.50549</v>
          </cell>
          <cell r="E631">
            <v>-3.9739999999999998E-2</v>
          </cell>
          <cell r="F631">
            <v>-5.9830000000000001E-2</v>
          </cell>
        </row>
        <row r="632">
          <cell r="A632" t="str">
            <v>Disabled</v>
          </cell>
          <cell r="B632">
            <v>5.99343</v>
          </cell>
          <cell r="C632">
            <v>5.4856100000000003</v>
          </cell>
          <cell r="D632">
            <v>-0.50782000000000005</v>
          </cell>
          <cell r="E632">
            <v>-4.5999999999999999E-2</v>
          </cell>
          <cell r="F632">
            <v>2.3359999999999999E-2</v>
          </cell>
        </row>
        <row r="633">
          <cell r="A633" t="str">
            <v>Veterans</v>
          </cell>
          <cell r="B633">
            <v>14.28571</v>
          </cell>
          <cell r="C633">
            <v>15.64748</v>
          </cell>
          <cell r="D633">
            <v>1.3617699999999999</v>
          </cell>
          <cell r="E633">
            <v>-8.3400000000000002E-3</v>
          </cell>
          <cell r="F633">
            <v>-1.136E-2</v>
          </cell>
        </row>
        <row r="634">
          <cell r="A634" t="str">
            <v>Wage Before Participation</v>
          </cell>
          <cell r="B634">
            <v>74.302130000000005</v>
          </cell>
          <cell r="C634">
            <v>72.051540000000003</v>
          </cell>
          <cell r="D634">
            <v>-2.2505999999999999</v>
          </cell>
          <cell r="E634">
            <v>8.5800000000000008E-3</v>
          </cell>
          <cell r="F634">
            <v>-1.9300000000000001E-2</v>
          </cell>
        </row>
        <row r="635">
          <cell r="A635" t="str">
            <v>Coenrolled in WP</v>
          </cell>
          <cell r="B635">
            <v>63.710999999999999</v>
          </cell>
          <cell r="C635">
            <v>55.665469999999999</v>
          </cell>
          <cell r="D635">
            <v>-8.0455299999999994</v>
          </cell>
          <cell r="E635">
            <v>-2.2120000000000001E-2</v>
          </cell>
          <cell r="F635">
            <v>0.17798</v>
          </cell>
        </row>
        <row r="636">
          <cell r="A636" t="str">
            <v>Limited English</v>
          </cell>
          <cell r="B636">
            <v>0.58923000000000003</v>
          </cell>
          <cell r="C636">
            <v>1.27505</v>
          </cell>
          <cell r="D636">
            <v>0.68581999999999999</v>
          </cell>
          <cell r="E636">
            <v>5.7299999999999999E-3</v>
          </cell>
          <cell r="F636">
            <v>3.9300000000000003E-3</v>
          </cell>
        </row>
        <row r="637">
          <cell r="A637" t="str">
            <v>Single Parent</v>
          </cell>
          <cell r="B637">
            <v>11.44781</v>
          </cell>
          <cell r="C637">
            <v>9.4717699999999994</v>
          </cell>
          <cell r="D637">
            <v>-1.97604</v>
          </cell>
          <cell r="E637">
            <v>-1.49E-3</v>
          </cell>
          <cell r="F637">
            <v>2.9399999999999999E-3</v>
          </cell>
        </row>
        <row r="638">
          <cell r="A638" t="str">
            <v>UI Claimant</v>
          </cell>
          <cell r="B638">
            <v>63.973059999999997</v>
          </cell>
          <cell r="C638">
            <v>55.37341</v>
          </cell>
          <cell r="D638">
            <v>-8.5996600000000001</v>
          </cell>
          <cell r="E638">
            <v>2.513E-2</v>
          </cell>
          <cell r="F638">
            <v>-0.21607999999999999</v>
          </cell>
        </row>
        <row r="639">
          <cell r="A639" t="str">
            <v>Unemployment Rate</v>
          </cell>
          <cell r="B639">
            <v>8.0333000000000006</v>
          </cell>
          <cell r="C639">
            <v>7.3167</v>
          </cell>
          <cell r="D639">
            <v>-0.71660000000000001</v>
          </cell>
          <cell r="E639">
            <v>-0.13642000000000001</v>
          </cell>
          <cell r="F639">
            <v>9.776E-2</v>
          </cell>
        </row>
        <row r="641">
          <cell r="A641" t="str">
            <v xml:space="preserve">Maryland            </v>
          </cell>
        </row>
        <row r="642">
          <cell r="A642" t="str">
            <v>Measure</v>
          </cell>
          <cell r="B642" t="str">
            <v>Employment_Retention_Rate</v>
          </cell>
          <cell r="C642" t="str">
            <v>Year</v>
          </cell>
        </row>
        <row r="643">
          <cell r="A643" t="str">
            <v>State Fips Code</v>
          </cell>
          <cell r="B643">
            <v>24</v>
          </cell>
          <cell r="C643">
            <v>2011</v>
          </cell>
        </row>
        <row r="644">
          <cell r="A644" t="str">
            <v>Actual Outcome</v>
          </cell>
          <cell r="B644">
            <v>92.1</v>
          </cell>
          <cell r="C644">
            <v>2011</v>
          </cell>
        </row>
        <row r="645">
          <cell r="A645" t="str">
            <v>Total Adjustment</v>
          </cell>
          <cell r="B645">
            <v>-1.1000000000000001</v>
          </cell>
          <cell r="C645">
            <v>2013</v>
          </cell>
        </row>
        <row r="646">
          <cell r="A646" t="str">
            <v>Target</v>
          </cell>
          <cell r="B646">
            <v>91</v>
          </cell>
          <cell r="C646">
            <v>2013</v>
          </cell>
        </row>
        <row r="648">
          <cell r="A648" t="str">
            <v>Variables</v>
          </cell>
          <cell r="B648" t="str">
            <v>Base_Year</v>
          </cell>
          <cell r="C648" t="str">
            <v>Current_Values</v>
          </cell>
          <cell r="D648" t="str">
            <v>Difference</v>
          </cell>
          <cell r="E648" t="str">
            <v>Weights</v>
          </cell>
          <cell r="F648" t="str">
            <v>Effect_Per_Factor</v>
          </cell>
        </row>
        <row r="649">
          <cell r="A649" t="str">
            <v>Female</v>
          </cell>
          <cell r="B649">
            <v>57.198439999999998</v>
          </cell>
          <cell r="C649">
            <v>59.068289999999998</v>
          </cell>
          <cell r="D649">
            <v>1.86985</v>
          </cell>
          <cell r="E649">
            <v>3.27E-2</v>
          </cell>
          <cell r="F649">
            <v>6.1150000000000003E-2</v>
          </cell>
        </row>
        <row r="650">
          <cell r="A650" t="str">
            <v>Age 26-35</v>
          </cell>
          <cell r="B650">
            <v>15.022169999999999</v>
          </cell>
          <cell r="C650">
            <v>14.95707</v>
          </cell>
          <cell r="D650">
            <v>-6.5100000000000005E-2</v>
          </cell>
          <cell r="E650">
            <v>3.737E-2</v>
          </cell>
          <cell r="F650">
            <v>-2.4299999999999999E-3</v>
          </cell>
        </row>
        <row r="651">
          <cell r="A651" t="str">
            <v>Age 36-45</v>
          </cell>
          <cell r="B651">
            <v>28.048780000000001</v>
          </cell>
          <cell r="C651">
            <v>27.745139999999999</v>
          </cell>
          <cell r="D651">
            <v>-0.30364000000000002</v>
          </cell>
          <cell r="E651">
            <v>8.5750000000000007E-2</v>
          </cell>
          <cell r="F651">
            <v>-2.6040000000000001E-2</v>
          </cell>
        </row>
        <row r="652">
          <cell r="A652" t="str">
            <v>Age 46-55</v>
          </cell>
          <cell r="B652">
            <v>36.807099999999998</v>
          </cell>
          <cell r="C652">
            <v>32.851329999999997</v>
          </cell>
          <cell r="D652">
            <v>-3.9557600000000002</v>
          </cell>
          <cell r="E652">
            <v>6.7070000000000005E-2</v>
          </cell>
          <cell r="F652">
            <v>-0.26529999999999998</v>
          </cell>
        </row>
        <row r="653">
          <cell r="A653" t="str">
            <v>Age 56-65</v>
          </cell>
          <cell r="B653">
            <v>14.91131</v>
          </cell>
          <cell r="C653">
            <v>17.035699999999999</v>
          </cell>
          <cell r="D653">
            <v>2.12439</v>
          </cell>
          <cell r="E653">
            <v>-3.6179999999999997E-2</v>
          </cell>
          <cell r="F653">
            <v>-7.6850000000000002E-2</v>
          </cell>
        </row>
        <row r="654">
          <cell r="A654" t="str">
            <v>Age 66+</v>
          </cell>
          <cell r="B654">
            <v>0.83148999999999995</v>
          </cell>
          <cell r="C654">
            <v>1.1748799999999999</v>
          </cell>
          <cell r="D654">
            <v>0.34338999999999997</v>
          </cell>
          <cell r="E654">
            <v>-0.49862000000000001</v>
          </cell>
          <cell r="F654">
            <v>-0.17122000000000001</v>
          </cell>
        </row>
        <row r="655">
          <cell r="A655" t="str">
            <v>Hispanic</v>
          </cell>
          <cell r="B655">
            <v>3.05064</v>
          </cell>
          <cell r="C655">
            <v>3.8539599999999998</v>
          </cell>
          <cell r="D655">
            <v>0.80330999999999997</v>
          </cell>
          <cell r="E655">
            <v>-2.4160000000000001E-2</v>
          </cell>
          <cell r="F655">
            <v>-1.941E-2</v>
          </cell>
        </row>
        <row r="656">
          <cell r="A656" t="str">
            <v>Asian</v>
          </cell>
          <cell r="B656">
            <v>2.5015299999999998</v>
          </cell>
          <cell r="C656">
            <v>2.3326600000000002</v>
          </cell>
          <cell r="D656">
            <v>-0.16886999999999999</v>
          </cell>
          <cell r="E656">
            <v>-3.5100000000000001E-3</v>
          </cell>
          <cell r="F656">
            <v>5.9000000000000003E-4</v>
          </cell>
        </row>
        <row r="657">
          <cell r="A657" t="str">
            <v>African American</v>
          </cell>
          <cell r="B657">
            <v>33.496029999999998</v>
          </cell>
          <cell r="C657">
            <v>41.176470000000002</v>
          </cell>
          <cell r="D657">
            <v>7.6804399999999999</v>
          </cell>
          <cell r="E657">
            <v>-4.829E-2</v>
          </cell>
          <cell r="F657">
            <v>-0.37090000000000001</v>
          </cell>
        </row>
        <row r="658">
          <cell r="A658" t="str">
            <v>Native Hawaiian or Pacific Islander</v>
          </cell>
          <cell r="B658">
            <v>0</v>
          </cell>
          <cell r="C658">
            <v>0.10142</v>
          </cell>
          <cell r="D658">
            <v>0.10142</v>
          </cell>
          <cell r="E658">
            <v>-1.7989999999999999E-2</v>
          </cell>
          <cell r="F658">
            <v>-1.82E-3</v>
          </cell>
        </row>
        <row r="659">
          <cell r="A659" t="str">
            <v>American Indian or Alaska Native</v>
          </cell>
          <cell r="B659">
            <v>1.15924</v>
          </cell>
          <cell r="C659">
            <v>0.40567999999999999</v>
          </cell>
          <cell r="D659">
            <v>-0.75356000000000001</v>
          </cell>
          <cell r="E659">
            <v>-0.18931999999999999</v>
          </cell>
          <cell r="F659">
            <v>0.14266999999999999</v>
          </cell>
        </row>
        <row r="660">
          <cell r="A660" t="str">
            <v>Multiple Races</v>
          </cell>
          <cell r="B660">
            <v>6.1010000000000002E-2</v>
          </cell>
          <cell r="C660">
            <v>0.86207</v>
          </cell>
          <cell r="D660">
            <v>0.80105999999999999</v>
          </cell>
          <cell r="E660">
            <v>-5.2510000000000001E-2</v>
          </cell>
          <cell r="F660">
            <v>-4.2070000000000003E-2</v>
          </cell>
        </row>
        <row r="661">
          <cell r="A661" t="str">
            <v>Highschool Dropout</v>
          </cell>
          <cell r="B661">
            <v>6.9428200000000002</v>
          </cell>
          <cell r="C661">
            <v>4.6707099999999997</v>
          </cell>
          <cell r="D661">
            <v>-2.2721100000000001</v>
          </cell>
          <cell r="E661">
            <v>-5.0889999999999998E-2</v>
          </cell>
          <cell r="F661">
            <v>0.11563</v>
          </cell>
        </row>
        <row r="662">
          <cell r="A662" t="str">
            <v>AA or PS</v>
          </cell>
          <cell r="B662">
            <v>6.4760799999999996</v>
          </cell>
          <cell r="C662">
            <v>8.8276500000000002</v>
          </cell>
          <cell r="D662">
            <v>2.3515700000000002</v>
          </cell>
          <cell r="E662">
            <v>-5.4940000000000003E-2</v>
          </cell>
          <cell r="F662">
            <v>-0.12919</v>
          </cell>
        </row>
        <row r="663">
          <cell r="A663" t="str">
            <v>BA or MA+</v>
          </cell>
          <cell r="B663">
            <v>29.229869999999998</v>
          </cell>
          <cell r="C663">
            <v>31.013549999999999</v>
          </cell>
          <cell r="D663">
            <v>1.7836700000000001</v>
          </cell>
          <cell r="E663">
            <v>-3.9739999999999998E-2</v>
          </cell>
          <cell r="F663">
            <v>-7.0889999999999995E-2</v>
          </cell>
        </row>
        <row r="664">
          <cell r="A664" t="str">
            <v>Disabled</v>
          </cell>
          <cell r="B664">
            <v>2.6607500000000002</v>
          </cell>
          <cell r="C664">
            <v>2.8016299999999998</v>
          </cell>
          <cell r="D664">
            <v>0.14087</v>
          </cell>
          <cell r="E664">
            <v>-4.5999999999999999E-2</v>
          </cell>
          <cell r="F664">
            <v>-6.4799999999999996E-3</v>
          </cell>
        </row>
        <row r="665">
          <cell r="A665" t="str">
            <v>Veterans</v>
          </cell>
          <cell r="B665">
            <v>7.7050999999999998</v>
          </cell>
          <cell r="C665">
            <v>8.5856300000000001</v>
          </cell>
          <cell r="D665">
            <v>0.88053000000000003</v>
          </cell>
          <cell r="E665">
            <v>-8.3400000000000002E-3</v>
          </cell>
          <cell r="F665">
            <v>-7.3400000000000002E-3</v>
          </cell>
        </row>
        <row r="666">
          <cell r="A666" t="str">
            <v>Wage Before Participation</v>
          </cell>
          <cell r="B666">
            <v>77.703829999999996</v>
          </cell>
          <cell r="C666">
            <v>73.241290000000006</v>
          </cell>
          <cell r="D666">
            <v>-4.4625399999999997</v>
          </cell>
          <cell r="E666">
            <v>8.5800000000000008E-3</v>
          </cell>
          <cell r="F666">
            <v>-3.8269999999999998E-2</v>
          </cell>
        </row>
        <row r="667">
          <cell r="A667" t="str">
            <v>Coenrolled in WP</v>
          </cell>
          <cell r="B667">
            <v>99.944569999999999</v>
          </cell>
          <cell r="C667">
            <v>98.554000000000002</v>
          </cell>
          <cell r="D667">
            <v>-1.3905700000000001</v>
          </cell>
          <cell r="E667">
            <v>-2.2120000000000001E-2</v>
          </cell>
          <cell r="F667">
            <v>3.0759999999999999E-2</v>
          </cell>
        </row>
        <row r="668">
          <cell r="A668" t="str">
            <v>Limited English</v>
          </cell>
          <cell r="B668">
            <v>0.81679999999999997</v>
          </cell>
          <cell r="C668">
            <v>1.12097</v>
          </cell>
          <cell r="D668">
            <v>0.30417</v>
          </cell>
          <cell r="E668">
            <v>5.7299999999999999E-3</v>
          </cell>
          <cell r="F668">
            <v>1.74E-3</v>
          </cell>
        </row>
        <row r="669">
          <cell r="A669" t="str">
            <v>Single Parent</v>
          </cell>
          <cell r="B669">
            <v>4.2590399999999997</v>
          </cell>
          <cell r="C669">
            <v>6.2587599999999997</v>
          </cell>
          <cell r="D669">
            <v>1.9997100000000001</v>
          </cell>
          <cell r="E669">
            <v>-1.49E-3</v>
          </cell>
          <cell r="F669">
            <v>-2.97E-3</v>
          </cell>
        </row>
        <row r="670">
          <cell r="A670" t="str">
            <v>UI Claimant</v>
          </cell>
          <cell r="B670">
            <v>98.774799999999999</v>
          </cell>
          <cell r="C670">
            <v>86.22139</v>
          </cell>
          <cell r="D670">
            <v>-12.5534</v>
          </cell>
          <cell r="E670">
            <v>2.513E-2</v>
          </cell>
          <cell r="F670">
            <v>-0.31542999999999999</v>
          </cell>
        </row>
        <row r="671">
          <cell r="A671" t="str">
            <v>Unemployment Rate</v>
          </cell>
          <cell r="B671">
            <v>7.6166999999999998</v>
          </cell>
          <cell r="C671">
            <v>6.8250000000000002</v>
          </cell>
          <cell r="D671">
            <v>-0.79169999999999996</v>
          </cell>
          <cell r="E671">
            <v>-0.13642000000000001</v>
          </cell>
          <cell r="F671">
            <v>0.10800999999999999</v>
          </cell>
        </row>
        <row r="673">
          <cell r="A673" t="str">
            <v xml:space="preserve">Massachusetts       </v>
          </cell>
        </row>
        <row r="674">
          <cell r="A674" t="str">
            <v>Measure</v>
          </cell>
          <cell r="B674" t="str">
            <v>Employment_Retention_Rate</v>
          </cell>
          <cell r="C674" t="str">
            <v>Year</v>
          </cell>
        </row>
        <row r="675">
          <cell r="A675" t="str">
            <v>State Fips Code</v>
          </cell>
          <cell r="B675">
            <v>25</v>
          </cell>
          <cell r="C675">
            <v>2011</v>
          </cell>
        </row>
        <row r="676">
          <cell r="A676" t="str">
            <v>Actual Outcome</v>
          </cell>
          <cell r="B676">
            <v>89.6</v>
          </cell>
          <cell r="C676">
            <v>2011</v>
          </cell>
        </row>
        <row r="677">
          <cell r="A677" t="str">
            <v>Total Adjustment</v>
          </cell>
          <cell r="B677">
            <v>-0.4</v>
          </cell>
          <cell r="C677">
            <v>2013</v>
          </cell>
        </row>
        <row r="678">
          <cell r="A678" t="str">
            <v>Target</v>
          </cell>
          <cell r="B678">
            <v>89.2</v>
          </cell>
          <cell r="C678">
            <v>2013</v>
          </cell>
        </row>
        <row r="680">
          <cell r="A680" t="str">
            <v>Variables</v>
          </cell>
          <cell r="B680" t="str">
            <v>Base_Year</v>
          </cell>
          <cell r="C680" t="str">
            <v>Current_Values</v>
          </cell>
          <cell r="D680" t="str">
            <v>Difference</v>
          </cell>
          <cell r="E680" t="str">
            <v>Weights</v>
          </cell>
          <cell r="F680" t="str">
            <v>Effect_Per_Factor</v>
          </cell>
        </row>
        <row r="681">
          <cell r="A681" t="str">
            <v>Female</v>
          </cell>
          <cell r="B681">
            <v>49.584389999999999</v>
          </cell>
          <cell r="C681">
            <v>54.092790000000001</v>
          </cell>
          <cell r="D681">
            <v>4.5084</v>
          </cell>
          <cell r="E681">
            <v>3.27E-2</v>
          </cell>
          <cell r="F681">
            <v>0.14743000000000001</v>
          </cell>
        </row>
        <row r="682">
          <cell r="A682" t="str">
            <v>Age 26-35</v>
          </cell>
          <cell r="B682">
            <v>13.31767</v>
          </cell>
          <cell r="C682">
            <v>14.403689999999999</v>
          </cell>
          <cell r="D682">
            <v>1.08602</v>
          </cell>
          <cell r="E682">
            <v>3.737E-2</v>
          </cell>
          <cell r="F682">
            <v>4.0590000000000001E-2</v>
          </cell>
        </row>
        <row r="683">
          <cell r="A683" t="str">
            <v>Age 36-45</v>
          </cell>
          <cell r="B683">
            <v>25.984819999999999</v>
          </cell>
          <cell r="C683">
            <v>24.435269999999999</v>
          </cell>
          <cell r="D683">
            <v>-1.54955</v>
          </cell>
          <cell r="E683">
            <v>8.5750000000000007E-2</v>
          </cell>
          <cell r="F683">
            <v>-0.13288</v>
          </cell>
        </row>
        <row r="684">
          <cell r="A684" t="str">
            <v>Age 46-55</v>
          </cell>
          <cell r="B684">
            <v>37.603900000000003</v>
          </cell>
          <cell r="C684">
            <v>36.069949999999999</v>
          </cell>
          <cell r="D684">
            <v>-1.5339499999999999</v>
          </cell>
          <cell r="E684">
            <v>6.7070000000000005E-2</v>
          </cell>
          <cell r="F684">
            <v>-0.10288</v>
          </cell>
        </row>
        <row r="685">
          <cell r="A685" t="str">
            <v>Age 56-65</v>
          </cell>
          <cell r="B685">
            <v>18.052040000000002</v>
          </cell>
          <cell r="C685">
            <v>18.557200000000002</v>
          </cell>
          <cell r="D685">
            <v>0.50516000000000005</v>
          </cell>
          <cell r="E685">
            <v>-3.6179999999999997E-2</v>
          </cell>
          <cell r="F685">
            <v>-1.8280000000000001E-2</v>
          </cell>
        </row>
        <row r="686">
          <cell r="A686" t="str">
            <v>Age 66+</v>
          </cell>
          <cell r="B686">
            <v>1.01193</v>
          </cell>
          <cell r="C686">
            <v>1.06874</v>
          </cell>
          <cell r="D686">
            <v>5.6809999999999999E-2</v>
          </cell>
          <cell r="E686">
            <v>-0.49862000000000001</v>
          </cell>
          <cell r="F686">
            <v>-2.8330000000000001E-2</v>
          </cell>
        </row>
        <row r="687">
          <cell r="A687" t="str">
            <v>Hispanic</v>
          </cell>
          <cell r="B687">
            <v>10.10777</v>
          </cell>
          <cell r="C687">
            <v>14.803699999999999</v>
          </cell>
          <cell r="D687">
            <v>4.6959299999999997</v>
          </cell>
          <cell r="E687">
            <v>-2.4160000000000001E-2</v>
          </cell>
          <cell r="F687">
            <v>-0.11345</v>
          </cell>
        </row>
        <row r="688">
          <cell r="A688" t="str">
            <v>Asian</v>
          </cell>
          <cell r="B688">
            <v>5.8714199999999996</v>
          </cell>
          <cell r="C688">
            <v>6.9267300000000001</v>
          </cell>
          <cell r="D688">
            <v>1.05531</v>
          </cell>
          <cell r="E688">
            <v>-3.5100000000000001E-3</v>
          </cell>
          <cell r="F688">
            <v>-3.7000000000000002E-3</v>
          </cell>
        </row>
        <row r="689">
          <cell r="A689" t="str">
            <v>African American</v>
          </cell>
          <cell r="B689">
            <v>7.1720499999999996</v>
          </cell>
          <cell r="C689">
            <v>8.9272299999999998</v>
          </cell>
          <cell r="D689">
            <v>1.75518</v>
          </cell>
          <cell r="E689">
            <v>-4.829E-2</v>
          </cell>
          <cell r="F689">
            <v>-8.4760000000000002E-2</v>
          </cell>
        </row>
        <row r="690">
          <cell r="A690" t="str">
            <v>Native Hawaiian or Pacific Islander</v>
          </cell>
          <cell r="B690">
            <v>5.5739999999999998E-2</v>
          </cell>
          <cell r="C690">
            <v>0.15004000000000001</v>
          </cell>
          <cell r="D690">
            <v>9.4299999999999995E-2</v>
          </cell>
          <cell r="E690">
            <v>-1.7989999999999999E-2</v>
          </cell>
          <cell r="F690">
            <v>-1.6999999999999999E-3</v>
          </cell>
        </row>
        <row r="691">
          <cell r="A691" t="str">
            <v>American Indian or Alaska Native</v>
          </cell>
          <cell r="B691">
            <v>0.20438000000000001</v>
          </cell>
          <cell r="C691">
            <v>0.25006</v>
          </cell>
          <cell r="D691">
            <v>4.5679999999999998E-2</v>
          </cell>
          <cell r="E691">
            <v>-0.18931999999999999</v>
          </cell>
          <cell r="F691">
            <v>-8.6499999999999997E-3</v>
          </cell>
        </row>
        <row r="692">
          <cell r="A692" t="str">
            <v>Multiple Races</v>
          </cell>
          <cell r="B692">
            <v>1.22631</v>
          </cell>
          <cell r="C692">
            <v>1.1752899999999999</v>
          </cell>
          <cell r="D692">
            <v>-5.1020000000000003E-2</v>
          </cell>
          <cell r="E692">
            <v>-5.2510000000000001E-2</v>
          </cell>
          <cell r="F692">
            <v>2.6800000000000001E-3</v>
          </cell>
        </row>
        <row r="693">
          <cell r="A693" t="str">
            <v>Highschool Dropout</v>
          </cell>
          <cell r="B693">
            <v>11.02277</v>
          </cell>
          <cell r="C693">
            <v>13.18093</v>
          </cell>
          <cell r="D693">
            <v>2.1581700000000001</v>
          </cell>
          <cell r="E693">
            <v>-5.0889999999999998E-2</v>
          </cell>
          <cell r="F693">
            <v>-0.10983</v>
          </cell>
        </row>
        <row r="694">
          <cell r="A694" t="str">
            <v>AA or PS</v>
          </cell>
          <cell r="B694">
            <v>13.209250000000001</v>
          </cell>
          <cell r="C694">
            <v>12.110889999999999</v>
          </cell>
          <cell r="D694">
            <v>-1.09836</v>
          </cell>
          <cell r="E694">
            <v>-5.4940000000000003E-2</v>
          </cell>
          <cell r="F694">
            <v>6.0339999999999998E-2</v>
          </cell>
        </row>
        <row r="695">
          <cell r="A695" t="str">
            <v>BA or MA+</v>
          </cell>
          <cell r="B695">
            <v>22.930969999999999</v>
          </cell>
          <cell r="C695">
            <v>22.543769999999999</v>
          </cell>
          <cell r="D695">
            <v>-0.38719999999999999</v>
          </cell>
          <cell r="E695">
            <v>-3.9739999999999998E-2</v>
          </cell>
          <cell r="F695">
            <v>1.5389999999999999E-2</v>
          </cell>
        </row>
        <row r="696">
          <cell r="A696" t="str">
            <v>Disabled</v>
          </cell>
          <cell r="B696">
            <v>2.2949000000000002</v>
          </cell>
          <cell r="C696">
            <v>2.5746899999999999</v>
          </cell>
          <cell r="D696">
            <v>0.27978999999999998</v>
          </cell>
          <cell r="E696">
            <v>-4.5999999999999999E-2</v>
          </cell>
          <cell r="F696">
            <v>-1.2869999999999999E-2</v>
          </cell>
        </row>
        <row r="697">
          <cell r="A697" t="str">
            <v>Veterans</v>
          </cell>
          <cell r="B697">
            <v>6.3606800000000003</v>
          </cell>
          <cell r="C697">
            <v>5.4894299999999996</v>
          </cell>
          <cell r="D697">
            <v>-0.87124999999999997</v>
          </cell>
          <cell r="E697">
            <v>-8.3400000000000002E-3</v>
          </cell>
          <cell r="F697">
            <v>7.2700000000000004E-3</v>
          </cell>
        </row>
        <row r="698">
          <cell r="A698" t="str">
            <v>Wage Before Participation</v>
          </cell>
          <cell r="B698">
            <v>61.32996</v>
          </cell>
          <cell r="C698">
            <v>59.640360000000001</v>
          </cell>
          <cell r="D698">
            <v>-1.6896</v>
          </cell>
          <cell r="E698">
            <v>8.5800000000000008E-3</v>
          </cell>
          <cell r="F698">
            <v>-1.4489999999999999E-2</v>
          </cell>
        </row>
        <row r="699">
          <cell r="A699" t="str">
            <v>Coenrolled in WP</v>
          </cell>
          <cell r="B699">
            <v>99.385620000000003</v>
          </cell>
          <cell r="C699">
            <v>99.101290000000006</v>
          </cell>
          <cell r="D699">
            <v>-0.28433000000000003</v>
          </cell>
          <cell r="E699">
            <v>-2.2120000000000001E-2</v>
          </cell>
          <cell r="F699">
            <v>6.2899999999999996E-3</v>
          </cell>
        </row>
        <row r="700">
          <cell r="A700" t="str">
            <v>Limited English</v>
          </cell>
          <cell r="B700">
            <v>8.0592699999999997</v>
          </cell>
          <cell r="C700">
            <v>7.34436</v>
          </cell>
          <cell r="D700">
            <v>-0.71491000000000005</v>
          </cell>
          <cell r="E700">
            <v>5.7299999999999999E-3</v>
          </cell>
          <cell r="F700">
            <v>-4.1000000000000003E-3</v>
          </cell>
        </row>
        <row r="701">
          <cell r="A701" t="str">
            <v>Single Parent</v>
          </cell>
          <cell r="B701">
            <v>11.040839999999999</v>
          </cell>
          <cell r="C701">
            <v>13.229570000000001</v>
          </cell>
          <cell r="D701">
            <v>2.1887300000000001</v>
          </cell>
          <cell r="E701">
            <v>-1.49E-3</v>
          </cell>
          <cell r="F701">
            <v>-3.2499999999999999E-3</v>
          </cell>
        </row>
        <row r="702">
          <cell r="A702" t="str">
            <v>UI Claimant</v>
          </cell>
          <cell r="B702">
            <v>84.712689999999995</v>
          </cell>
          <cell r="C702">
            <v>78.112840000000006</v>
          </cell>
          <cell r="D702">
            <v>-6.5998400000000004</v>
          </cell>
          <cell r="E702">
            <v>2.513E-2</v>
          </cell>
          <cell r="F702">
            <v>-0.16583000000000001</v>
          </cell>
        </row>
        <row r="703">
          <cell r="A703" t="str">
            <v>Unemployment Rate</v>
          </cell>
          <cell r="B703">
            <v>7.9916999999999998</v>
          </cell>
          <cell r="C703">
            <v>6.7249999999999996</v>
          </cell>
          <cell r="D703">
            <v>-1.2666999999999999</v>
          </cell>
          <cell r="E703">
            <v>-0.13642000000000001</v>
          </cell>
          <cell r="F703">
            <v>0.17280999999999999</v>
          </cell>
        </row>
        <row r="705">
          <cell r="A705" t="str">
            <v xml:space="preserve">Michigan            </v>
          </cell>
        </row>
        <row r="706">
          <cell r="A706" t="str">
            <v>Measure</v>
          </cell>
          <cell r="B706" t="str">
            <v>Employment_Retention_Rate</v>
          </cell>
          <cell r="C706" t="str">
            <v>Year</v>
          </cell>
        </row>
        <row r="707">
          <cell r="A707" t="str">
            <v>State Fips Code</v>
          </cell>
          <cell r="B707">
            <v>26</v>
          </cell>
          <cell r="C707">
            <v>2011</v>
          </cell>
        </row>
        <row r="708">
          <cell r="A708" t="str">
            <v>Actual Outcome</v>
          </cell>
          <cell r="B708">
            <v>94.8</v>
          </cell>
          <cell r="C708">
            <v>2011</v>
          </cell>
        </row>
        <row r="709">
          <cell r="A709" t="str">
            <v>Total Adjustment</v>
          </cell>
          <cell r="B709">
            <v>0.4</v>
          </cell>
          <cell r="C709">
            <v>2013</v>
          </cell>
        </row>
        <row r="710">
          <cell r="A710" t="str">
            <v>Target</v>
          </cell>
          <cell r="B710">
            <v>95.2</v>
          </cell>
          <cell r="C710">
            <v>2013</v>
          </cell>
        </row>
        <row r="712">
          <cell r="A712" t="str">
            <v>Variables</v>
          </cell>
          <cell r="B712" t="str">
            <v>Base_Year</v>
          </cell>
          <cell r="C712" t="str">
            <v>Current_Values</v>
          </cell>
          <cell r="D712" t="str">
            <v>Difference</v>
          </cell>
          <cell r="E712" t="str">
            <v>Weights</v>
          </cell>
          <cell r="F712" t="str">
            <v>Effect_Per_Factor</v>
          </cell>
        </row>
        <row r="713">
          <cell r="A713" t="str">
            <v>Female</v>
          </cell>
          <cell r="B713">
            <v>40.641919999999999</v>
          </cell>
          <cell r="C713">
            <v>45.034500000000001</v>
          </cell>
          <cell r="D713">
            <v>4.3925799999999997</v>
          </cell>
          <cell r="E713">
            <v>3.27E-2</v>
          </cell>
          <cell r="F713">
            <v>0.14365</v>
          </cell>
        </row>
        <row r="714">
          <cell r="A714" t="str">
            <v>Age 26-35</v>
          </cell>
          <cell r="B714">
            <v>21.177510000000002</v>
          </cell>
          <cell r="C714">
            <v>22.935400000000001</v>
          </cell>
          <cell r="D714">
            <v>1.7578800000000001</v>
          </cell>
          <cell r="E714">
            <v>3.737E-2</v>
          </cell>
          <cell r="F714">
            <v>6.5699999999999995E-2</v>
          </cell>
        </row>
        <row r="715">
          <cell r="A715" t="str">
            <v>Age 36-45</v>
          </cell>
          <cell r="B715">
            <v>30.570049999999998</v>
          </cell>
          <cell r="C715">
            <v>29.583939999999998</v>
          </cell>
          <cell r="D715">
            <v>-0.98611000000000004</v>
          </cell>
          <cell r="E715">
            <v>8.5750000000000007E-2</v>
          </cell>
          <cell r="F715">
            <v>-8.4559999999999996E-2</v>
          </cell>
        </row>
        <row r="716">
          <cell r="A716" t="str">
            <v>Age 46-55</v>
          </cell>
          <cell r="B716">
            <v>32.608049999999999</v>
          </cell>
          <cell r="C716">
            <v>31.361070000000002</v>
          </cell>
          <cell r="D716">
            <v>-1.24698</v>
          </cell>
          <cell r="E716">
            <v>6.7070000000000005E-2</v>
          </cell>
          <cell r="F716">
            <v>-8.3629999999999996E-2</v>
          </cell>
        </row>
        <row r="717">
          <cell r="A717" t="str">
            <v>Age 56-65</v>
          </cell>
          <cell r="B717">
            <v>9.1660900000000005</v>
          </cell>
          <cell r="C717">
            <v>9.3455999999999992</v>
          </cell>
          <cell r="D717">
            <v>0.17951</v>
          </cell>
          <cell r="E717">
            <v>-3.6179999999999997E-2</v>
          </cell>
          <cell r="F717">
            <v>-6.4900000000000001E-3</v>
          </cell>
        </row>
        <row r="718">
          <cell r="A718" t="str">
            <v>Age 66+</v>
          </cell>
          <cell r="B718">
            <v>0.25597999999999999</v>
          </cell>
          <cell r="C718">
            <v>0.27179999999999999</v>
          </cell>
          <cell r="D718">
            <v>1.5810000000000001E-2</v>
          </cell>
          <cell r="E718">
            <v>-0.49862000000000001</v>
          </cell>
          <cell r="F718">
            <v>-7.8899999999999994E-3</v>
          </cell>
        </row>
        <row r="719">
          <cell r="A719" t="str">
            <v>Hispanic</v>
          </cell>
          <cell r="B719">
            <v>5.2279200000000001</v>
          </cell>
          <cell r="C719">
            <v>6.1049600000000002</v>
          </cell>
          <cell r="D719">
            <v>0.87702999999999998</v>
          </cell>
          <cell r="E719">
            <v>-2.4160000000000001E-2</v>
          </cell>
          <cell r="F719">
            <v>-2.1190000000000001E-2</v>
          </cell>
        </row>
        <row r="720">
          <cell r="A720" t="str">
            <v>Asian</v>
          </cell>
          <cell r="B720">
            <v>1.1913</v>
          </cell>
          <cell r="C720">
            <v>0.83630000000000004</v>
          </cell>
          <cell r="D720">
            <v>-0.35499999999999998</v>
          </cell>
          <cell r="E720">
            <v>-3.5100000000000001E-3</v>
          </cell>
          <cell r="F720">
            <v>1.25E-3</v>
          </cell>
        </row>
        <row r="721">
          <cell r="A721" t="str">
            <v>African American</v>
          </cell>
          <cell r="B721">
            <v>12.739979999999999</v>
          </cell>
          <cell r="C721">
            <v>13.903409999999999</v>
          </cell>
          <cell r="D721">
            <v>1.16343</v>
          </cell>
          <cell r="E721">
            <v>-4.829E-2</v>
          </cell>
          <cell r="F721">
            <v>-5.6180000000000001E-2</v>
          </cell>
        </row>
        <row r="722">
          <cell r="A722" t="str">
            <v>Native Hawaiian or Pacific Islander</v>
          </cell>
          <cell r="B722">
            <v>5.9069999999999998E-2</v>
          </cell>
          <cell r="C722">
            <v>0.10453999999999999</v>
          </cell>
          <cell r="D722">
            <v>4.546E-2</v>
          </cell>
          <cell r="E722">
            <v>-1.7989999999999999E-2</v>
          </cell>
          <cell r="F722">
            <v>-8.1999999999999998E-4</v>
          </cell>
        </row>
        <row r="723">
          <cell r="A723" t="str">
            <v>American Indian or Alaska Native</v>
          </cell>
          <cell r="B723">
            <v>0.70887</v>
          </cell>
          <cell r="C723">
            <v>0.68994</v>
          </cell>
          <cell r="D723">
            <v>-1.8929999999999999E-2</v>
          </cell>
          <cell r="E723">
            <v>-0.18931999999999999</v>
          </cell>
          <cell r="F723">
            <v>3.5799999999999998E-3</v>
          </cell>
        </row>
        <row r="724">
          <cell r="A724" t="str">
            <v>Multiple Races</v>
          </cell>
          <cell r="B724">
            <v>1.21099</v>
          </cell>
          <cell r="C724">
            <v>1.5680499999999999</v>
          </cell>
          <cell r="D724">
            <v>0.35707</v>
          </cell>
          <cell r="E724">
            <v>-5.2510000000000001E-2</v>
          </cell>
          <cell r="F724">
            <v>-1.8749999999999999E-2</v>
          </cell>
        </row>
        <row r="725">
          <cell r="A725" t="str">
            <v>Highschool Dropout</v>
          </cell>
          <cell r="B725">
            <v>3.8115199999999998</v>
          </cell>
          <cell r="C725">
            <v>2.4544000000000001</v>
          </cell>
          <cell r="D725">
            <v>-1.3571200000000001</v>
          </cell>
          <cell r="E725">
            <v>-5.0889999999999998E-2</v>
          </cell>
          <cell r="F725">
            <v>6.9059999999999996E-2</v>
          </cell>
        </row>
        <row r="726">
          <cell r="A726" t="str">
            <v>AA or PS</v>
          </cell>
          <cell r="B726">
            <v>9.3612599999999997</v>
          </cell>
          <cell r="C726">
            <v>9.8401300000000003</v>
          </cell>
          <cell r="D726">
            <v>0.47887000000000002</v>
          </cell>
          <cell r="E726">
            <v>-5.4940000000000003E-2</v>
          </cell>
          <cell r="F726">
            <v>-2.631E-2</v>
          </cell>
        </row>
        <row r="727">
          <cell r="A727" t="str">
            <v>BA or MA+</v>
          </cell>
          <cell r="B727">
            <v>14.02094</v>
          </cell>
          <cell r="C727">
            <v>13.48795</v>
          </cell>
          <cell r="D727">
            <v>-0.53298999999999996</v>
          </cell>
          <cell r="E727">
            <v>-3.9739999999999998E-2</v>
          </cell>
          <cell r="F727">
            <v>2.1180000000000001E-2</v>
          </cell>
        </row>
        <row r="728">
          <cell r="A728" t="str">
            <v>Disabled</v>
          </cell>
          <cell r="B728">
            <v>2.3327100000000001</v>
          </cell>
          <cell r="C728">
            <v>2.2684299999999999</v>
          </cell>
          <cell r="D728">
            <v>-6.4280000000000004E-2</v>
          </cell>
          <cell r="E728">
            <v>-4.5999999999999999E-2</v>
          </cell>
          <cell r="F728">
            <v>2.96E-3</v>
          </cell>
        </row>
        <row r="729">
          <cell r="A729" t="str">
            <v>Veterans</v>
          </cell>
          <cell r="B729">
            <v>7.2560799999999999</v>
          </cell>
          <cell r="C729">
            <v>7.7984499999999999</v>
          </cell>
          <cell r="D729">
            <v>0.54237000000000002</v>
          </cell>
          <cell r="E729">
            <v>-8.3400000000000002E-3</v>
          </cell>
          <cell r="F729">
            <v>-4.5199999999999997E-3</v>
          </cell>
        </row>
        <row r="730">
          <cell r="A730" t="str">
            <v>Wage Before Participation</v>
          </cell>
          <cell r="B730">
            <v>49.936</v>
          </cell>
          <cell r="C730">
            <v>47.853070000000002</v>
          </cell>
          <cell r="D730">
            <v>-2.0829399999999998</v>
          </cell>
          <cell r="E730">
            <v>8.5800000000000008E-3</v>
          </cell>
          <cell r="F730">
            <v>-1.7860000000000001E-2</v>
          </cell>
        </row>
        <row r="731">
          <cell r="A731" t="str">
            <v>Coenrolled in WP</v>
          </cell>
          <cell r="B731">
            <v>3.9578600000000002</v>
          </cell>
          <cell r="C731">
            <v>3.6169799999999999</v>
          </cell>
          <cell r="D731">
            <v>-0.34088000000000002</v>
          </cell>
          <cell r="E731">
            <v>-2.2120000000000001E-2</v>
          </cell>
          <cell r="F731">
            <v>7.5399999999999998E-3</v>
          </cell>
        </row>
        <row r="732">
          <cell r="A732" t="str">
            <v>Limited English</v>
          </cell>
          <cell r="B732">
            <v>0.85863999999999996</v>
          </cell>
          <cell r="C732">
            <v>0.56294</v>
          </cell>
          <cell r="D732">
            <v>-0.29570000000000002</v>
          </cell>
          <cell r="E732">
            <v>5.7299999999999999E-3</v>
          </cell>
          <cell r="F732">
            <v>-1.6999999999999999E-3</v>
          </cell>
        </row>
        <row r="733">
          <cell r="A733" t="str">
            <v>Single Parent</v>
          </cell>
          <cell r="B733">
            <v>10.879580000000001</v>
          </cell>
          <cell r="C733">
            <v>11.07859</v>
          </cell>
          <cell r="D733">
            <v>0.19900000000000001</v>
          </cell>
          <cell r="E733">
            <v>-1.49E-3</v>
          </cell>
          <cell r="F733">
            <v>-2.9999999999999997E-4</v>
          </cell>
        </row>
        <row r="734">
          <cell r="A734" t="str">
            <v>UI Claimant</v>
          </cell>
          <cell r="B734">
            <v>83.392669999999995</v>
          </cell>
          <cell r="C734">
            <v>83.607299999999995</v>
          </cell>
          <cell r="D734">
            <v>0.21462999999999999</v>
          </cell>
          <cell r="E734">
            <v>2.513E-2</v>
          </cell>
          <cell r="F734">
            <v>5.3899999999999998E-3</v>
          </cell>
        </row>
        <row r="735">
          <cell r="A735" t="str">
            <v>Unemployment Rate</v>
          </cell>
          <cell r="B735">
            <v>11.925000000000001</v>
          </cell>
          <cell r="C735">
            <v>9.1166999999999998</v>
          </cell>
          <cell r="D735">
            <v>-2.8083</v>
          </cell>
          <cell r="E735">
            <v>-0.13642000000000001</v>
          </cell>
          <cell r="F735">
            <v>0.38312000000000002</v>
          </cell>
        </row>
        <row r="737">
          <cell r="A737" t="str">
            <v xml:space="preserve">Minnesota           </v>
          </cell>
        </row>
        <row r="738">
          <cell r="A738" t="str">
            <v>Measure</v>
          </cell>
          <cell r="B738" t="str">
            <v>Employment_Retention_Rate</v>
          </cell>
          <cell r="C738" t="str">
            <v>Year</v>
          </cell>
        </row>
        <row r="739">
          <cell r="A739" t="str">
            <v>State Fips Code</v>
          </cell>
          <cell r="B739">
            <v>27</v>
          </cell>
          <cell r="C739">
            <v>2011</v>
          </cell>
        </row>
        <row r="740">
          <cell r="A740" t="str">
            <v>Actual Outcome</v>
          </cell>
          <cell r="B740">
            <v>93</v>
          </cell>
          <cell r="C740">
            <v>2011</v>
          </cell>
        </row>
        <row r="741">
          <cell r="A741" t="str">
            <v>Total Adjustment</v>
          </cell>
          <cell r="B741">
            <v>-1</v>
          </cell>
          <cell r="C741">
            <v>2013</v>
          </cell>
        </row>
        <row r="742">
          <cell r="A742" t="str">
            <v>Target</v>
          </cell>
          <cell r="B742">
            <v>92</v>
          </cell>
          <cell r="C742">
            <v>2013</v>
          </cell>
        </row>
        <row r="744">
          <cell r="A744" t="str">
            <v>Variables</v>
          </cell>
          <cell r="B744" t="str">
            <v>Base_Year</v>
          </cell>
          <cell r="C744" t="str">
            <v>Current_Values</v>
          </cell>
          <cell r="D744" t="str">
            <v>Difference</v>
          </cell>
          <cell r="E744" t="str">
            <v>Weights</v>
          </cell>
          <cell r="F744" t="str">
            <v>Effect_Per_Factor</v>
          </cell>
        </row>
        <row r="745">
          <cell r="A745" t="str">
            <v>Female</v>
          </cell>
          <cell r="B745">
            <v>44.259630000000001</v>
          </cell>
          <cell r="C745">
            <v>49.406179999999999</v>
          </cell>
          <cell r="D745">
            <v>5.1465500000000004</v>
          </cell>
          <cell r="E745">
            <v>3.27E-2</v>
          </cell>
          <cell r="F745">
            <v>0.16830000000000001</v>
          </cell>
        </row>
        <row r="746">
          <cell r="A746" t="str">
            <v>Age 26-35</v>
          </cell>
          <cell r="B746">
            <v>17.031279999999999</v>
          </cell>
          <cell r="C746">
            <v>16.415939999999999</v>
          </cell>
          <cell r="D746">
            <v>-0.61534</v>
          </cell>
          <cell r="E746">
            <v>3.737E-2</v>
          </cell>
          <cell r="F746">
            <v>-2.3E-2</v>
          </cell>
        </row>
        <row r="747">
          <cell r="A747" t="str">
            <v>Age 36-45</v>
          </cell>
          <cell r="B747">
            <v>25.094919999999998</v>
          </cell>
          <cell r="C747">
            <v>21.509630000000001</v>
          </cell>
          <cell r="D747">
            <v>-3.5852900000000001</v>
          </cell>
          <cell r="E747">
            <v>8.5750000000000007E-2</v>
          </cell>
          <cell r="F747">
            <v>-0.30745</v>
          </cell>
        </row>
        <row r="748">
          <cell r="A748" t="str">
            <v>Age 46-55</v>
          </cell>
          <cell r="B748">
            <v>37.027659999999997</v>
          </cell>
          <cell r="C748">
            <v>38.136710000000001</v>
          </cell>
          <cell r="D748">
            <v>1.1090500000000001</v>
          </cell>
          <cell r="E748">
            <v>6.7070000000000005E-2</v>
          </cell>
          <cell r="F748">
            <v>7.4380000000000002E-2</v>
          </cell>
        </row>
        <row r="749">
          <cell r="A749" t="str">
            <v>Age 56-65</v>
          </cell>
          <cell r="B749">
            <v>15.71144</v>
          </cell>
          <cell r="C749">
            <v>18.896809999999999</v>
          </cell>
          <cell r="D749">
            <v>3.1853600000000002</v>
          </cell>
          <cell r="E749">
            <v>-3.6179999999999997E-2</v>
          </cell>
          <cell r="F749">
            <v>-0.11524</v>
          </cell>
        </row>
        <row r="750">
          <cell r="A750" t="str">
            <v>Age 66+</v>
          </cell>
          <cell r="B750">
            <v>0.45200000000000001</v>
          </cell>
          <cell r="C750">
            <v>0.95011999999999996</v>
          </cell>
          <cell r="D750">
            <v>0.49812000000000001</v>
          </cell>
          <cell r="E750">
            <v>-0.49862000000000001</v>
          </cell>
          <cell r="F750">
            <v>-0.24837000000000001</v>
          </cell>
        </row>
        <row r="751">
          <cell r="A751" t="str">
            <v>Hispanic</v>
          </cell>
          <cell r="B751">
            <v>2.5497299999999998</v>
          </cell>
          <cell r="C751">
            <v>2.1124900000000002</v>
          </cell>
          <cell r="D751">
            <v>-0.43724000000000002</v>
          </cell>
          <cell r="E751">
            <v>-2.4160000000000001E-2</v>
          </cell>
          <cell r="F751">
            <v>1.056E-2</v>
          </cell>
        </row>
        <row r="752">
          <cell r="A752" t="str">
            <v>Asian</v>
          </cell>
          <cell r="B752">
            <v>3.36347</v>
          </cell>
          <cell r="C752">
            <v>4.0137299999999998</v>
          </cell>
          <cell r="D752">
            <v>0.65025999999999995</v>
          </cell>
          <cell r="E752">
            <v>-3.5100000000000001E-3</v>
          </cell>
          <cell r="F752">
            <v>-2.2799999999999999E-3</v>
          </cell>
        </row>
        <row r="753">
          <cell r="A753" t="str">
            <v>African American</v>
          </cell>
          <cell r="B753">
            <v>5.2622099999999996</v>
          </cell>
          <cell r="C753">
            <v>6.36388</v>
          </cell>
          <cell r="D753">
            <v>1.1016699999999999</v>
          </cell>
          <cell r="E753">
            <v>-4.829E-2</v>
          </cell>
          <cell r="F753">
            <v>-5.3199999999999997E-2</v>
          </cell>
        </row>
        <row r="754">
          <cell r="A754" t="str">
            <v>Native Hawaiian or Pacific Islander</v>
          </cell>
          <cell r="B754">
            <v>0.18082999999999999</v>
          </cell>
          <cell r="C754">
            <v>0.23766000000000001</v>
          </cell>
          <cell r="D754">
            <v>5.6820000000000002E-2</v>
          </cell>
          <cell r="E754">
            <v>-1.7989999999999999E-2</v>
          </cell>
          <cell r="F754">
            <v>-1.0200000000000001E-3</v>
          </cell>
        </row>
        <row r="755">
          <cell r="A755" t="str">
            <v>American Indian or Alaska Native</v>
          </cell>
          <cell r="B755">
            <v>0.36165999999999998</v>
          </cell>
          <cell r="C755">
            <v>0.55452999999999997</v>
          </cell>
          <cell r="D755">
            <v>0.19286</v>
          </cell>
          <cell r="E755">
            <v>-0.18931999999999999</v>
          </cell>
          <cell r="F755">
            <v>-3.6510000000000001E-2</v>
          </cell>
        </row>
        <row r="756">
          <cell r="A756" t="str">
            <v>Multiple Races</v>
          </cell>
          <cell r="B756">
            <v>0.32550000000000001</v>
          </cell>
          <cell r="C756">
            <v>0.52812000000000003</v>
          </cell>
          <cell r="D756">
            <v>0.20263</v>
          </cell>
          <cell r="E756">
            <v>-5.2510000000000001E-2</v>
          </cell>
          <cell r="F756">
            <v>-1.064E-2</v>
          </cell>
        </row>
        <row r="757">
          <cell r="A757" t="str">
            <v>Highschool Dropout</v>
          </cell>
          <cell r="B757">
            <v>2.7150099999999999</v>
          </cell>
          <cell r="C757">
            <v>2.7179799999999998</v>
          </cell>
          <cell r="D757">
            <v>2.96E-3</v>
          </cell>
          <cell r="E757">
            <v>-5.0889999999999998E-2</v>
          </cell>
          <cell r="F757">
            <v>-1.4999999999999999E-4</v>
          </cell>
        </row>
        <row r="758">
          <cell r="A758" t="str">
            <v>AA or PS</v>
          </cell>
          <cell r="B758">
            <v>1.45773</v>
          </cell>
          <cell r="C758">
            <v>3.74058</v>
          </cell>
          <cell r="D758">
            <v>2.2828599999999999</v>
          </cell>
          <cell r="E758">
            <v>-5.4940000000000003E-2</v>
          </cell>
          <cell r="F758">
            <v>-0.12542</v>
          </cell>
        </row>
        <row r="759">
          <cell r="A759" t="str">
            <v>BA or MA+</v>
          </cell>
          <cell r="B759">
            <v>27.842569999999998</v>
          </cell>
          <cell r="C759">
            <v>26.883749999999999</v>
          </cell>
          <cell r="D759">
            <v>-0.95882000000000001</v>
          </cell>
          <cell r="E759">
            <v>-3.9739999999999998E-2</v>
          </cell>
          <cell r="F759">
            <v>3.8109999999999998E-2</v>
          </cell>
        </row>
        <row r="760">
          <cell r="A760" t="str">
            <v>Disabled</v>
          </cell>
          <cell r="B760">
            <v>5.6098400000000002</v>
          </cell>
          <cell r="C760">
            <v>4.8574400000000004</v>
          </cell>
          <cell r="D760">
            <v>-0.75239999999999996</v>
          </cell>
          <cell r="E760">
            <v>-4.5999999999999999E-2</v>
          </cell>
          <cell r="F760">
            <v>3.4610000000000002E-2</v>
          </cell>
        </row>
        <row r="761">
          <cell r="A761" t="str">
            <v>Veterans</v>
          </cell>
          <cell r="B761">
            <v>5.6951700000000001</v>
          </cell>
          <cell r="C761">
            <v>4.5922400000000003</v>
          </cell>
          <cell r="D761">
            <v>-1.10293</v>
          </cell>
          <cell r="E761">
            <v>-8.3400000000000002E-3</v>
          </cell>
          <cell r="F761">
            <v>9.1999999999999998E-3</v>
          </cell>
        </row>
        <row r="762">
          <cell r="A762" t="str">
            <v>Wage Before Participation</v>
          </cell>
          <cell r="B762">
            <v>76.031859999999995</v>
          </cell>
          <cell r="C762">
            <v>74.021349999999998</v>
          </cell>
          <cell r="D762">
            <v>-2.01051</v>
          </cell>
          <cell r="E762">
            <v>8.5800000000000008E-3</v>
          </cell>
          <cell r="F762">
            <v>-1.7239999999999998E-2</v>
          </cell>
        </row>
        <row r="763">
          <cell r="A763" t="str">
            <v>Coenrolled in WP</v>
          </cell>
          <cell r="B763">
            <v>45.61562</v>
          </cell>
          <cell r="C763">
            <v>61.309049999999999</v>
          </cell>
          <cell r="D763">
            <v>15.693429999999999</v>
          </cell>
          <cell r="E763">
            <v>-2.2120000000000001E-2</v>
          </cell>
          <cell r="F763">
            <v>-0.34716999999999998</v>
          </cell>
        </row>
        <row r="764">
          <cell r="A764" t="str">
            <v>Limited English</v>
          </cell>
          <cell r="B764">
            <v>2.0408200000000001</v>
          </cell>
          <cell r="C764">
            <v>2.3412299999999999</v>
          </cell>
          <cell r="D764">
            <v>0.30041000000000001</v>
          </cell>
          <cell r="E764">
            <v>5.7299999999999999E-3</v>
          </cell>
          <cell r="F764">
            <v>1.72E-3</v>
          </cell>
        </row>
        <row r="765">
          <cell r="A765" t="str">
            <v>Single Parent</v>
          </cell>
          <cell r="B765">
            <v>10.67784</v>
          </cell>
          <cell r="C765">
            <v>10.226050000000001</v>
          </cell>
          <cell r="D765">
            <v>-0.45179000000000002</v>
          </cell>
          <cell r="E765">
            <v>-1.49E-3</v>
          </cell>
          <cell r="F765">
            <v>6.7000000000000002E-4</v>
          </cell>
        </row>
        <row r="766">
          <cell r="A766" t="str">
            <v>UI Claimant</v>
          </cell>
          <cell r="B766">
            <v>81.486879999999999</v>
          </cell>
          <cell r="C766">
            <v>71.528530000000003</v>
          </cell>
          <cell r="D766">
            <v>-9.9583600000000008</v>
          </cell>
          <cell r="E766">
            <v>2.513E-2</v>
          </cell>
          <cell r="F766">
            <v>-0.25022</v>
          </cell>
        </row>
        <row r="767">
          <cell r="A767" t="str">
            <v>Unemployment Rate</v>
          </cell>
          <cell r="B767">
            <v>7.0833000000000004</v>
          </cell>
          <cell r="C767">
            <v>5.6582999999999997</v>
          </cell>
          <cell r="D767">
            <v>-1.425</v>
          </cell>
          <cell r="E767">
            <v>-0.13642000000000001</v>
          </cell>
          <cell r="F767">
            <v>0.19441</v>
          </cell>
        </row>
        <row r="769">
          <cell r="A769" t="str">
            <v xml:space="preserve">Mississippi         </v>
          </cell>
        </row>
        <row r="770">
          <cell r="A770" t="str">
            <v>Measure</v>
          </cell>
          <cell r="B770" t="str">
            <v>Employment_Retention_Rate</v>
          </cell>
          <cell r="C770" t="str">
            <v>Year</v>
          </cell>
        </row>
        <row r="771">
          <cell r="A771" t="str">
            <v>State Fips Code</v>
          </cell>
          <cell r="B771">
            <v>28</v>
          </cell>
          <cell r="C771">
            <v>2011</v>
          </cell>
        </row>
        <row r="772">
          <cell r="A772" t="str">
            <v>Actual Outcome</v>
          </cell>
          <cell r="B772">
            <v>79.900000000000006</v>
          </cell>
          <cell r="C772">
            <v>2011</v>
          </cell>
        </row>
        <row r="773">
          <cell r="A773" t="str">
            <v>Total Adjustment</v>
          </cell>
          <cell r="B773">
            <v>0.2</v>
          </cell>
          <cell r="C773">
            <v>2013</v>
          </cell>
        </row>
        <row r="774">
          <cell r="A774" t="str">
            <v>Target</v>
          </cell>
          <cell r="B774">
            <v>80.099999999999994</v>
          </cell>
          <cell r="C774">
            <v>2013</v>
          </cell>
        </row>
        <row r="776">
          <cell r="A776" t="str">
            <v>Variables</v>
          </cell>
          <cell r="B776" t="str">
            <v>Base_Year</v>
          </cell>
          <cell r="C776" t="str">
            <v>Current_Values</v>
          </cell>
          <cell r="D776" t="str">
            <v>Difference</v>
          </cell>
          <cell r="E776" t="str">
            <v>Weights</v>
          </cell>
          <cell r="F776" t="str">
            <v>Effect_Per_Factor</v>
          </cell>
        </row>
        <row r="777">
          <cell r="A777" t="str">
            <v>Female</v>
          </cell>
          <cell r="B777">
            <v>45.725619999999999</v>
          </cell>
          <cell r="C777">
            <v>45.65916</v>
          </cell>
          <cell r="D777">
            <v>-6.6460000000000005E-2</v>
          </cell>
          <cell r="E777">
            <v>3.27E-2</v>
          </cell>
          <cell r="F777">
            <v>-2.1700000000000001E-3</v>
          </cell>
        </row>
        <row r="778">
          <cell r="A778" t="str">
            <v>Age 26-35</v>
          </cell>
          <cell r="B778">
            <v>27.900490000000001</v>
          </cell>
          <cell r="C778">
            <v>28.230730000000001</v>
          </cell>
          <cell r="D778">
            <v>0.33023999999999998</v>
          </cell>
          <cell r="E778">
            <v>3.737E-2</v>
          </cell>
          <cell r="F778">
            <v>1.234E-2</v>
          </cell>
        </row>
        <row r="779">
          <cell r="A779" t="str">
            <v>Age 36-45</v>
          </cell>
          <cell r="B779">
            <v>23.00628</v>
          </cell>
          <cell r="C779">
            <v>23.238</v>
          </cell>
          <cell r="D779">
            <v>0.23172999999999999</v>
          </cell>
          <cell r="E779">
            <v>8.5750000000000007E-2</v>
          </cell>
          <cell r="F779">
            <v>1.9869999999999999E-2</v>
          </cell>
        </row>
        <row r="780">
          <cell r="A780" t="str">
            <v>Age 46-55</v>
          </cell>
          <cell r="B780">
            <v>20.966049999999999</v>
          </cell>
          <cell r="C780">
            <v>20.552589999999999</v>
          </cell>
          <cell r="D780">
            <v>-0.41345999999999999</v>
          </cell>
          <cell r="E780">
            <v>6.7070000000000005E-2</v>
          </cell>
          <cell r="F780">
            <v>-2.7730000000000001E-2</v>
          </cell>
        </row>
        <row r="781">
          <cell r="A781" t="str">
            <v>Age 56-65</v>
          </cell>
          <cell r="B781">
            <v>8.6840299999999999</v>
          </cell>
          <cell r="C781">
            <v>9.9272899999999993</v>
          </cell>
          <cell r="D781">
            <v>1.24326</v>
          </cell>
          <cell r="E781">
            <v>-3.6179999999999997E-2</v>
          </cell>
          <cell r="F781">
            <v>-4.4979999999999999E-2</v>
          </cell>
        </row>
        <row r="782">
          <cell r="A782" t="str">
            <v>Age 66+</v>
          </cell>
          <cell r="B782">
            <v>1.77284</v>
          </cell>
          <cell r="C782">
            <v>2.2782399999999998</v>
          </cell>
          <cell r="D782">
            <v>0.50539000000000001</v>
          </cell>
          <cell r="E782">
            <v>-0.49862000000000001</v>
          </cell>
          <cell r="F782">
            <v>-0.252</v>
          </cell>
        </row>
        <row r="783">
          <cell r="A783" t="str">
            <v>Hispanic</v>
          </cell>
          <cell r="B783">
            <v>1.41543</v>
          </cell>
          <cell r="C783">
            <v>1.3308500000000001</v>
          </cell>
          <cell r="D783">
            <v>-8.4570000000000006E-2</v>
          </cell>
          <cell r="E783">
            <v>-2.4160000000000001E-2</v>
          </cell>
          <cell r="F783">
            <v>2.0400000000000001E-3</v>
          </cell>
        </row>
        <row r="784">
          <cell r="A784" t="str">
            <v>Asian</v>
          </cell>
          <cell r="B784">
            <v>0.46590999999999999</v>
          </cell>
          <cell r="C784">
            <v>0.73392999999999997</v>
          </cell>
          <cell r="D784">
            <v>0.26801999999999998</v>
          </cell>
          <cell r="E784">
            <v>-3.5100000000000001E-3</v>
          </cell>
          <cell r="F784">
            <v>-9.3999999999999997E-4</v>
          </cell>
        </row>
        <row r="785">
          <cell r="A785" t="str">
            <v>African American</v>
          </cell>
          <cell r="B785">
            <v>48.077379999999998</v>
          </cell>
          <cell r="C785">
            <v>47.000680000000003</v>
          </cell>
          <cell r="D785">
            <v>-1.0766899999999999</v>
          </cell>
          <cell r="E785">
            <v>-4.829E-2</v>
          </cell>
          <cell r="F785">
            <v>5.1990000000000001E-2</v>
          </cell>
        </row>
        <row r="786">
          <cell r="A786" t="str">
            <v>Native Hawaiian or Pacific Islander</v>
          </cell>
          <cell r="B786">
            <v>0.14154</v>
          </cell>
          <cell r="C786">
            <v>9.7860000000000003E-2</v>
          </cell>
          <cell r="D786">
            <v>-4.369E-2</v>
          </cell>
          <cell r="E786">
            <v>-1.7989999999999999E-2</v>
          </cell>
          <cell r="F786">
            <v>7.9000000000000001E-4</v>
          </cell>
        </row>
        <row r="787">
          <cell r="A787" t="str">
            <v>American Indian or Alaska Native</v>
          </cell>
          <cell r="B787">
            <v>0.48359999999999997</v>
          </cell>
          <cell r="C787">
            <v>0.52842999999999996</v>
          </cell>
          <cell r="D787">
            <v>4.4819999999999999E-2</v>
          </cell>
          <cell r="E787">
            <v>-0.18931999999999999</v>
          </cell>
          <cell r="F787">
            <v>-8.4899999999999993E-3</v>
          </cell>
        </row>
        <row r="788">
          <cell r="A788" t="str">
            <v>Multiple Races</v>
          </cell>
          <cell r="B788">
            <v>0.56616999999999995</v>
          </cell>
          <cell r="C788">
            <v>0.24464</v>
          </cell>
          <cell r="D788">
            <v>-0.32152999999999998</v>
          </cell>
          <cell r="E788">
            <v>-5.2510000000000001E-2</v>
          </cell>
          <cell r="F788">
            <v>1.6879999999999999E-2</v>
          </cell>
        </row>
        <row r="789">
          <cell r="A789" t="str">
            <v>Highschool Dropout</v>
          </cell>
          <cell r="B789">
            <v>14.552440000000001</v>
          </cell>
          <cell r="C789">
            <v>15.36035</v>
          </cell>
          <cell r="D789">
            <v>0.80789999999999995</v>
          </cell>
          <cell r="E789">
            <v>-5.0889999999999998E-2</v>
          </cell>
          <cell r="F789">
            <v>-4.1110000000000001E-2</v>
          </cell>
        </row>
        <row r="790">
          <cell r="A790" t="str">
            <v>AA or PS</v>
          </cell>
          <cell r="B790">
            <v>5.9967100000000002</v>
          </cell>
          <cell r="C790">
            <v>7.4559899999999999</v>
          </cell>
          <cell r="D790">
            <v>1.45929</v>
          </cell>
          <cell r="E790">
            <v>-5.4940000000000003E-2</v>
          </cell>
          <cell r="F790">
            <v>-8.0170000000000005E-2</v>
          </cell>
        </row>
        <row r="791">
          <cell r="A791" t="str">
            <v>BA or MA+</v>
          </cell>
          <cell r="B791">
            <v>6.3920899999999996</v>
          </cell>
          <cell r="C791">
            <v>6.1607399999999997</v>
          </cell>
          <cell r="D791">
            <v>-0.23135</v>
          </cell>
          <cell r="E791">
            <v>-3.9739999999999998E-2</v>
          </cell>
          <cell r="F791">
            <v>9.1900000000000003E-3</v>
          </cell>
        </row>
        <row r="792">
          <cell r="A792" t="str">
            <v>Disabled</v>
          </cell>
          <cell r="B792">
            <v>1.13927</v>
          </cell>
          <cell r="C792">
            <v>1.1050800000000001</v>
          </cell>
          <cell r="D792">
            <v>-3.4189999999999998E-2</v>
          </cell>
          <cell r="E792">
            <v>-4.5999999999999999E-2</v>
          </cell>
          <cell r="F792">
            <v>1.57E-3</v>
          </cell>
        </row>
        <row r="793">
          <cell r="A793" t="str">
            <v>Veterans</v>
          </cell>
          <cell r="B793">
            <v>5.8649199999999997</v>
          </cell>
          <cell r="C793">
            <v>5.6514199999999999</v>
          </cell>
          <cell r="D793">
            <v>-0.2135</v>
          </cell>
          <cell r="E793">
            <v>-8.3400000000000002E-3</v>
          </cell>
          <cell r="F793">
            <v>1.7799999999999999E-3</v>
          </cell>
        </row>
        <row r="794">
          <cell r="A794" t="str">
            <v>Wage Before Participation</v>
          </cell>
          <cell r="B794">
            <v>66.785049999999998</v>
          </cell>
          <cell r="C794">
            <v>71.883539999999996</v>
          </cell>
          <cell r="D794">
            <v>5.09849</v>
          </cell>
          <cell r="E794">
            <v>8.5800000000000008E-3</v>
          </cell>
          <cell r="F794">
            <v>4.3720000000000002E-2</v>
          </cell>
        </row>
        <row r="795">
          <cell r="A795" t="str">
            <v>Coenrolled in WP</v>
          </cell>
          <cell r="B795">
            <v>80.574290000000005</v>
          </cell>
          <cell r="C795">
            <v>83.530439999999999</v>
          </cell>
          <cell r="D795">
            <v>2.9561500000000001</v>
          </cell>
          <cell r="E795">
            <v>-2.2120000000000001E-2</v>
          </cell>
          <cell r="F795">
            <v>-6.54E-2</v>
          </cell>
        </row>
        <row r="796">
          <cell r="A796" t="str">
            <v>Limited English</v>
          </cell>
          <cell r="B796">
            <v>0.99944999999999995</v>
          </cell>
          <cell r="C796">
            <v>0.73065000000000002</v>
          </cell>
          <cell r="D796">
            <v>-0.26879999999999998</v>
          </cell>
          <cell r="E796">
            <v>5.7299999999999999E-3</v>
          </cell>
          <cell r="F796">
            <v>-1.5399999999999999E-3</v>
          </cell>
        </row>
        <row r="797">
          <cell r="A797" t="str">
            <v>Single Parent</v>
          </cell>
          <cell r="B797">
            <v>26.490939999999998</v>
          </cell>
          <cell r="C797">
            <v>25.556290000000001</v>
          </cell>
          <cell r="D797">
            <v>-0.93464999999999998</v>
          </cell>
          <cell r="E797">
            <v>-1.49E-3</v>
          </cell>
          <cell r="F797">
            <v>1.39E-3</v>
          </cell>
        </row>
        <row r="798">
          <cell r="A798" t="str">
            <v>UI Claimant</v>
          </cell>
          <cell r="B798">
            <v>55.606810000000003</v>
          </cell>
          <cell r="C798">
            <v>69.843909999999994</v>
          </cell>
          <cell r="D798">
            <v>14.2371</v>
          </cell>
          <cell r="E798">
            <v>2.513E-2</v>
          </cell>
          <cell r="F798">
            <v>0.35774</v>
          </cell>
        </row>
        <row r="799">
          <cell r="A799" t="str">
            <v>Unemployment Rate</v>
          </cell>
          <cell r="B799">
            <v>10.3917</v>
          </cell>
          <cell r="C799">
            <v>9.2166999999999994</v>
          </cell>
          <cell r="D799">
            <v>-1.175</v>
          </cell>
          <cell r="E799">
            <v>-0.13642000000000001</v>
          </cell>
          <cell r="F799">
            <v>0.1603</v>
          </cell>
        </row>
        <row r="801">
          <cell r="A801" t="str">
            <v xml:space="preserve">Missouri            </v>
          </cell>
        </row>
        <row r="802">
          <cell r="A802" t="str">
            <v>Measure</v>
          </cell>
          <cell r="B802" t="str">
            <v>Employment_Retention_Rate</v>
          </cell>
          <cell r="C802" t="str">
            <v>Year</v>
          </cell>
        </row>
        <row r="803">
          <cell r="A803" t="str">
            <v>State Fips Code</v>
          </cell>
          <cell r="B803">
            <v>29</v>
          </cell>
          <cell r="C803">
            <v>2011</v>
          </cell>
        </row>
        <row r="804">
          <cell r="A804" t="str">
            <v>Actual Outcome</v>
          </cell>
          <cell r="B804">
            <v>83.1</v>
          </cell>
          <cell r="C804">
            <v>2011</v>
          </cell>
        </row>
        <row r="805">
          <cell r="A805" t="str">
            <v>Total Adjustment</v>
          </cell>
          <cell r="B805">
            <v>0.3</v>
          </cell>
          <cell r="C805">
            <v>2013</v>
          </cell>
        </row>
        <row r="806">
          <cell r="A806" t="str">
            <v>Target</v>
          </cell>
          <cell r="B806">
            <v>83.4</v>
          </cell>
          <cell r="C806">
            <v>2013</v>
          </cell>
        </row>
        <row r="808">
          <cell r="A808" t="str">
            <v>Variables</v>
          </cell>
          <cell r="B808" t="str">
            <v>Base_Year</v>
          </cell>
          <cell r="C808" t="str">
            <v>Current_Values</v>
          </cell>
          <cell r="D808" t="str">
            <v>Difference</v>
          </cell>
          <cell r="E808" t="str">
            <v>Weights</v>
          </cell>
          <cell r="F808" t="str">
            <v>Effect_Per_Factor</v>
          </cell>
        </row>
        <row r="809">
          <cell r="A809" t="str">
            <v>Female</v>
          </cell>
          <cell r="B809">
            <v>42.942410000000002</v>
          </cell>
          <cell r="C809">
            <v>47.134070000000001</v>
          </cell>
          <cell r="D809">
            <v>4.1916599999999997</v>
          </cell>
          <cell r="E809">
            <v>3.27E-2</v>
          </cell>
          <cell r="F809">
            <v>0.13708000000000001</v>
          </cell>
        </row>
        <row r="810">
          <cell r="A810" t="str">
            <v>Age 26-35</v>
          </cell>
          <cell r="B810">
            <v>23.897169999999999</v>
          </cell>
          <cell r="C810">
            <v>24.6646</v>
          </cell>
          <cell r="D810">
            <v>0.76742999999999995</v>
          </cell>
          <cell r="E810">
            <v>3.737E-2</v>
          </cell>
          <cell r="F810">
            <v>2.8680000000000001E-2</v>
          </cell>
        </row>
        <row r="811">
          <cell r="A811" t="str">
            <v>Age 36-45</v>
          </cell>
          <cell r="B811">
            <v>23.166889999999999</v>
          </cell>
          <cell r="C811">
            <v>22.094270000000002</v>
          </cell>
          <cell r="D811">
            <v>-1.0726199999999999</v>
          </cell>
          <cell r="E811">
            <v>8.5750000000000007E-2</v>
          </cell>
          <cell r="F811">
            <v>-9.1980000000000006E-2</v>
          </cell>
        </row>
        <row r="812">
          <cell r="A812" t="str">
            <v>Age 46-55</v>
          </cell>
          <cell r="B812">
            <v>24.681339999999999</v>
          </cell>
          <cell r="C812">
            <v>24.017980000000001</v>
          </cell>
          <cell r="D812">
            <v>-0.66335999999999995</v>
          </cell>
          <cell r="E812">
            <v>6.7070000000000005E-2</v>
          </cell>
          <cell r="F812">
            <v>-4.4490000000000002E-2</v>
          </cell>
        </row>
        <row r="813">
          <cell r="A813" t="str">
            <v>Age 56-65</v>
          </cell>
          <cell r="B813">
            <v>11.85427</v>
          </cell>
          <cell r="C813">
            <v>12.59704</v>
          </cell>
          <cell r="D813">
            <v>0.74278</v>
          </cell>
          <cell r="E813">
            <v>-3.6179999999999997E-2</v>
          </cell>
          <cell r="F813">
            <v>-2.6870000000000002E-2</v>
          </cell>
        </row>
        <row r="814">
          <cell r="A814" t="str">
            <v>Age 66+</v>
          </cell>
          <cell r="B814">
            <v>2.89283</v>
          </cell>
          <cell r="C814">
            <v>2.9062600000000001</v>
          </cell>
          <cell r="D814">
            <v>1.3429999999999999E-2</v>
          </cell>
          <cell r="E814">
            <v>-0.49862000000000001</v>
          </cell>
          <cell r="F814">
            <v>-6.6899999999999998E-3</v>
          </cell>
        </row>
        <row r="815">
          <cell r="A815" t="str">
            <v>Hispanic</v>
          </cell>
          <cell r="B815">
            <v>1.89212</v>
          </cell>
          <cell r="C815">
            <v>1.87262</v>
          </cell>
          <cell r="D815">
            <v>-1.95E-2</v>
          </cell>
          <cell r="E815">
            <v>-2.4160000000000001E-2</v>
          </cell>
          <cell r="F815">
            <v>4.6999999999999999E-4</v>
          </cell>
        </row>
        <row r="816">
          <cell r="A816" t="str">
            <v>Asian</v>
          </cell>
          <cell r="B816">
            <v>0.60204000000000002</v>
          </cell>
          <cell r="C816">
            <v>0.69974000000000003</v>
          </cell>
          <cell r="D816">
            <v>9.7699999999999995E-2</v>
          </cell>
          <cell r="E816">
            <v>-3.5100000000000001E-3</v>
          </cell>
          <cell r="F816">
            <v>-3.4000000000000002E-4</v>
          </cell>
        </row>
        <row r="817">
          <cell r="A817" t="str">
            <v>African American</v>
          </cell>
          <cell r="B817">
            <v>17.605219999999999</v>
          </cell>
          <cell r="C817">
            <v>21.154640000000001</v>
          </cell>
          <cell r="D817">
            <v>3.54942</v>
          </cell>
          <cell r="E817">
            <v>-4.829E-2</v>
          </cell>
          <cell r="F817">
            <v>-0.17141000000000001</v>
          </cell>
        </row>
        <row r="818">
          <cell r="A818" t="str">
            <v>Native Hawaiian or Pacific Islander</v>
          </cell>
          <cell r="B818">
            <v>0.16792000000000001</v>
          </cell>
          <cell r="C818">
            <v>0.13396</v>
          </cell>
          <cell r="D818">
            <v>-3.3950000000000001E-2</v>
          </cell>
          <cell r="E818">
            <v>-1.7989999999999999E-2</v>
          </cell>
          <cell r="F818">
            <v>6.0999999999999997E-4</v>
          </cell>
        </row>
        <row r="819">
          <cell r="A819" t="str">
            <v>American Indian or Alaska Native</v>
          </cell>
          <cell r="B819">
            <v>0.53788000000000002</v>
          </cell>
          <cell r="C819">
            <v>0.54510999999999998</v>
          </cell>
          <cell r="D819">
            <v>7.2399999999999999E-3</v>
          </cell>
          <cell r="E819">
            <v>-0.18931999999999999</v>
          </cell>
          <cell r="F819">
            <v>-1.3699999999999999E-3</v>
          </cell>
        </row>
        <row r="820">
          <cell r="A820" t="str">
            <v>Multiple Races</v>
          </cell>
          <cell r="B820">
            <v>2.1337600000000001</v>
          </cell>
          <cell r="C820">
            <v>2.3315100000000002</v>
          </cell>
          <cell r="D820">
            <v>0.19775000000000001</v>
          </cell>
          <cell r="E820">
            <v>-5.2510000000000001E-2</v>
          </cell>
          <cell r="F820">
            <v>-1.038E-2</v>
          </cell>
        </row>
        <row r="821">
          <cell r="A821" t="str">
            <v>Highschool Dropout</v>
          </cell>
          <cell r="B821">
            <v>6.72173</v>
          </cell>
          <cell r="C821">
            <v>7.4298000000000002</v>
          </cell>
          <cell r="D821">
            <v>0.70806999999999998</v>
          </cell>
          <cell r="E821">
            <v>-5.0889999999999998E-2</v>
          </cell>
          <cell r="F821">
            <v>-3.603E-2</v>
          </cell>
        </row>
        <row r="822">
          <cell r="A822" t="str">
            <v>AA or PS</v>
          </cell>
          <cell r="B822">
            <v>4.0017100000000001</v>
          </cell>
          <cell r="C822">
            <v>3.7636500000000002</v>
          </cell>
          <cell r="D822">
            <v>-0.23805999999999999</v>
          </cell>
          <cell r="E822">
            <v>-5.4940000000000003E-2</v>
          </cell>
          <cell r="F822">
            <v>1.308E-2</v>
          </cell>
        </row>
        <row r="823">
          <cell r="A823" t="str">
            <v>BA or MA+</v>
          </cell>
          <cell r="B823">
            <v>15.28055</v>
          </cell>
          <cell r="C823">
            <v>12.92902</v>
          </cell>
          <cell r="D823">
            <v>-2.3515299999999999</v>
          </cell>
          <cell r="E823">
            <v>-3.9739999999999998E-2</v>
          </cell>
          <cell r="F823">
            <v>9.3460000000000001E-2</v>
          </cell>
        </row>
        <row r="824">
          <cell r="A824" t="str">
            <v>Disabled</v>
          </cell>
          <cell r="B824">
            <v>1.3783700000000001</v>
          </cell>
          <cell r="C824">
            <v>1.1606799999999999</v>
          </cell>
          <cell r="D824">
            <v>-0.21768999999999999</v>
          </cell>
          <cell r="E824">
            <v>-4.5999999999999999E-2</v>
          </cell>
          <cell r="F824">
            <v>1.001E-2</v>
          </cell>
        </row>
        <row r="825">
          <cell r="A825" t="str">
            <v>Veterans</v>
          </cell>
          <cell r="B825">
            <v>7.9643800000000002</v>
          </cell>
          <cell r="C825">
            <v>5.6463000000000001</v>
          </cell>
          <cell r="D825">
            <v>-2.3180800000000001</v>
          </cell>
          <cell r="E825">
            <v>-8.3400000000000002E-3</v>
          </cell>
          <cell r="F825">
            <v>1.933E-2</v>
          </cell>
        </row>
        <row r="826">
          <cell r="A826" t="str">
            <v>Wage Before Participation</v>
          </cell>
          <cell r="B826">
            <v>65.511060000000001</v>
          </cell>
          <cell r="C826">
            <v>79.800690000000003</v>
          </cell>
          <cell r="D826">
            <v>14.289630000000001</v>
          </cell>
          <cell r="E826">
            <v>8.5800000000000008E-3</v>
          </cell>
          <cell r="F826">
            <v>0.12255000000000001</v>
          </cell>
        </row>
        <row r="827">
          <cell r="A827" t="str">
            <v>Coenrolled in WP</v>
          </cell>
          <cell r="B827">
            <v>99.516289999999998</v>
          </cell>
          <cell r="C827">
            <v>99.981769999999997</v>
          </cell>
          <cell r="D827">
            <v>0.46548</v>
          </cell>
          <cell r="E827">
            <v>-2.2120000000000001E-2</v>
          </cell>
          <cell r="F827">
            <v>-1.03E-2</v>
          </cell>
        </row>
        <row r="828">
          <cell r="A828" t="str">
            <v>Limited English</v>
          </cell>
          <cell r="B828">
            <v>0.14174</v>
          </cell>
          <cell r="C828">
            <v>0.46575</v>
          </cell>
          <cell r="D828">
            <v>0.32400000000000001</v>
          </cell>
          <cell r="E828">
            <v>5.7299999999999999E-3</v>
          </cell>
          <cell r="F828">
            <v>1.8600000000000001E-3</v>
          </cell>
        </row>
        <row r="829">
          <cell r="A829" t="str">
            <v>Single Parent</v>
          </cell>
          <cell r="B829">
            <v>10.78668</v>
          </cell>
          <cell r="C829">
            <v>14.01126</v>
          </cell>
          <cell r="D829">
            <v>3.22458</v>
          </cell>
          <cell r="E829">
            <v>-1.49E-3</v>
          </cell>
          <cell r="F829">
            <v>-4.79E-3</v>
          </cell>
        </row>
        <row r="830">
          <cell r="A830" t="str">
            <v>UI Claimant</v>
          </cell>
          <cell r="B830">
            <v>91.693830000000005</v>
          </cell>
          <cell r="C830">
            <v>90.452160000000006</v>
          </cell>
          <cell r="D830">
            <v>-1.2416700000000001</v>
          </cell>
          <cell r="E830">
            <v>2.513E-2</v>
          </cell>
          <cell r="F830">
            <v>-3.1199999999999999E-2</v>
          </cell>
        </row>
        <row r="831">
          <cell r="A831" t="str">
            <v>Unemployment Rate</v>
          </cell>
          <cell r="B831">
            <v>9.1417000000000002</v>
          </cell>
          <cell r="C831">
            <v>6.9166999999999996</v>
          </cell>
          <cell r="D831">
            <v>-2.2250000000000001</v>
          </cell>
          <cell r="E831">
            <v>-0.13642000000000001</v>
          </cell>
          <cell r="F831">
            <v>0.30354999999999999</v>
          </cell>
        </row>
        <row r="833">
          <cell r="A833" t="str">
            <v xml:space="preserve">Montana             </v>
          </cell>
        </row>
        <row r="834">
          <cell r="A834" t="str">
            <v>Measure</v>
          </cell>
          <cell r="B834" t="str">
            <v>Employment_Retention_Rate</v>
          </cell>
          <cell r="C834" t="str">
            <v>Year</v>
          </cell>
        </row>
        <row r="835">
          <cell r="A835" t="str">
            <v>State Fips Code</v>
          </cell>
          <cell r="B835">
            <v>30</v>
          </cell>
          <cell r="C835">
            <v>2011</v>
          </cell>
        </row>
        <row r="836">
          <cell r="A836" t="str">
            <v>Actual Outcome</v>
          </cell>
          <cell r="B836">
            <v>88</v>
          </cell>
          <cell r="C836">
            <v>2011</v>
          </cell>
        </row>
        <row r="837">
          <cell r="A837" t="str">
            <v>Total Adjustment</v>
          </cell>
          <cell r="B837">
            <v>0.1</v>
          </cell>
          <cell r="C837">
            <v>2013</v>
          </cell>
        </row>
        <row r="838">
          <cell r="A838" t="str">
            <v>Target</v>
          </cell>
          <cell r="B838">
            <v>88.1</v>
          </cell>
          <cell r="C838">
            <v>2013</v>
          </cell>
        </row>
        <row r="840">
          <cell r="A840" t="str">
            <v>Variables</v>
          </cell>
          <cell r="B840" t="str">
            <v>Base_Year</v>
          </cell>
          <cell r="C840" t="str">
            <v>Current_Values</v>
          </cell>
          <cell r="D840" t="str">
            <v>Difference</v>
          </cell>
          <cell r="E840" t="str">
            <v>Weights</v>
          </cell>
          <cell r="F840" t="str">
            <v>Effect_Per_Factor</v>
          </cell>
        </row>
        <row r="841">
          <cell r="A841" t="str">
            <v>Female</v>
          </cell>
          <cell r="B841">
            <v>24.19162</v>
          </cell>
          <cell r="C841">
            <v>24.020440000000001</v>
          </cell>
          <cell r="D841">
            <v>-0.17116999999999999</v>
          </cell>
          <cell r="E841">
            <v>3.27E-2</v>
          </cell>
          <cell r="F841">
            <v>-5.5999999999999999E-3</v>
          </cell>
        </row>
        <row r="842">
          <cell r="A842" t="str">
            <v>Age 26-35</v>
          </cell>
          <cell r="B842">
            <v>18.083829999999999</v>
          </cell>
          <cell r="C842">
            <v>20.613289999999999</v>
          </cell>
          <cell r="D842">
            <v>2.5294599999999998</v>
          </cell>
          <cell r="E842">
            <v>3.737E-2</v>
          </cell>
          <cell r="F842">
            <v>9.4539999999999999E-2</v>
          </cell>
        </row>
        <row r="843">
          <cell r="A843" t="str">
            <v>Age 36-45</v>
          </cell>
          <cell r="B843">
            <v>22.634730000000001</v>
          </cell>
          <cell r="C843">
            <v>21.294720000000002</v>
          </cell>
          <cell r="D843">
            <v>-1.3400099999999999</v>
          </cell>
          <cell r="E843">
            <v>8.5750000000000007E-2</v>
          </cell>
          <cell r="F843">
            <v>-0.11491</v>
          </cell>
        </row>
        <row r="844">
          <cell r="A844" t="str">
            <v>Age 46-55</v>
          </cell>
          <cell r="B844">
            <v>33.173650000000002</v>
          </cell>
          <cell r="C844">
            <v>31.005109999999998</v>
          </cell>
          <cell r="D844">
            <v>-2.1685400000000001</v>
          </cell>
          <cell r="E844">
            <v>6.7070000000000005E-2</v>
          </cell>
          <cell r="F844">
            <v>-0.14544000000000001</v>
          </cell>
        </row>
        <row r="845">
          <cell r="A845" t="str">
            <v>Age 56-65</v>
          </cell>
          <cell r="B845">
            <v>16.167660000000001</v>
          </cell>
          <cell r="C845">
            <v>21.124359999999999</v>
          </cell>
          <cell r="D845">
            <v>4.9566999999999997</v>
          </cell>
          <cell r="E845">
            <v>-3.6179999999999997E-2</v>
          </cell>
          <cell r="F845">
            <v>-0.17932000000000001</v>
          </cell>
        </row>
        <row r="846">
          <cell r="A846" t="str">
            <v>Age 66+</v>
          </cell>
          <cell r="B846">
            <v>0.23952000000000001</v>
          </cell>
          <cell r="C846">
            <v>0.17036000000000001</v>
          </cell>
          <cell r="D846">
            <v>-6.9159999999999999E-2</v>
          </cell>
          <cell r="E846">
            <v>-0.49862000000000001</v>
          </cell>
          <cell r="F846">
            <v>3.449E-2</v>
          </cell>
        </row>
        <row r="847">
          <cell r="A847" t="str">
            <v>Hispanic</v>
          </cell>
          <cell r="B847">
            <v>1.9393899999999999</v>
          </cell>
          <cell r="C847">
            <v>1.9130400000000001</v>
          </cell>
          <cell r="D847">
            <v>-2.6349999999999998E-2</v>
          </cell>
          <cell r="E847">
            <v>-2.4160000000000001E-2</v>
          </cell>
          <cell r="F847">
            <v>6.4000000000000005E-4</v>
          </cell>
        </row>
        <row r="848">
          <cell r="A848" t="str">
            <v>Asian</v>
          </cell>
          <cell r="B848">
            <v>0.24242</v>
          </cell>
          <cell r="C848">
            <v>0.69564999999999999</v>
          </cell>
          <cell r="D848">
            <v>0.45323000000000002</v>
          </cell>
          <cell r="E848">
            <v>-3.5100000000000001E-3</v>
          </cell>
          <cell r="F848">
            <v>-1.5900000000000001E-3</v>
          </cell>
        </row>
        <row r="849">
          <cell r="A849" t="str">
            <v>African American</v>
          </cell>
          <cell r="B849">
            <v>0.48485</v>
          </cell>
          <cell r="C849">
            <v>0.17391000000000001</v>
          </cell>
          <cell r="D849">
            <v>-0.31093999999999999</v>
          </cell>
          <cell r="E849">
            <v>-4.829E-2</v>
          </cell>
          <cell r="F849">
            <v>1.502E-2</v>
          </cell>
        </row>
        <row r="850">
          <cell r="A850" t="str">
            <v>Native Hawaiian or Pacific Islander</v>
          </cell>
          <cell r="B850">
            <v>0.24242</v>
          </cell>
          <cell r="C850">
            <v>0</v>
          </cell>
          <cell r="D850">
            <v>-0.24242</v>
          </cell>
          <cell r="E850">
            <v>-1.7989999999999999E-2</v>
          </cell>
          <cell r="F850">
            <v>4.3600000000000002E-3</v>
          </cell>
        </row>
        <row r="851">
          <cell r="A851" t="str">
            <v>American Indian or Alaska Native</v>
          </cell>
          <cell r="B851">
            <v>2.5454500000000002</v>
          </cell>
          <cell r="C851">
            <v>2.0869599999999999</v>
          </cell>
          <cell r="D851">
            <v>-0.45850000000000002</v>
          </cell>
          <cell r="E851">
            <v>-0.18931999999999999</v>
          </cell>
          <cell r="F851">
            <v>8.6809999999999998E-2</v>
          </cell>
        </row>
        <row r="852">
          <cell r="A852" t="str">
            <v>Multiple Races</v>
          </cell>
          <cell r="B852">
            <v>1.57576</v>
          </cell>
          <cell r="C852">
            <v>2.0869599999999999</v>
          </cell>
          <cell r="D852">
            <v>0.51119999999999999</v>
          </cell>
          <cell r="E852">
            <v>-5.2510000000000001E-2</v>
          </cell>
          <cell r="F852">
            <v>-2.6839999999999999E-2</v>
          </cell>
        </row>
        <row r="853">
          <cell r="A853" t="str">
            <v>Highschool Dropout</v>
          </cell>
          <cell r="B853">
            <v>6.5375300000000003</v>
          </cell>
          <cell r="C853">
            <v>4.2808200000000003</v>
          </cell>
          <cell r="D853">
            <v>-2.25671</v>
          </cell>
          <cell r="E853">
            <v>-5.0889999999999998E-2</v>
          </cell>
          <cell r="F853">
            <v>0.11484999999999999</v>
          </cell>
        </row>
        <row r="854">
          <cell r="A854" t="str">
            <v>AA or PS</v>
          </cell>
          <cell r="B854">
            <v>2.90557</v>
          </cell>
          <cell r="C854">
            <v>2.0547900000000001</v>
          </cell>
          <cell r="D854">
            <v>-0.85077000000000003</v>
          </cell>
          <cell r="E854">
            <v>-5.4940000000000003E-2</v>
          </cell>
          <cell r="F854">
            <v>4.6739999999999997E-2</v>
          </cell>
        </row>
        <row r="855">
          <cell r="A855" t="str">
            <v>BA or MA+</v>
          </cell>
          <cell r="B855">
            <v>12.5908</v>
          </cell>
          <cell r="C855">
            <v>11.81507</v>
          </cell>
          <cell r="D855">
            <v>-0.77573000000000003</v>
          </cell>
          <cell r="E855">
            <v>-3.9739999999999998E-2</v>
          </cell>
          <cell r="F855">
            <v>3.083E-2</v>
          </cell>
        </row>
        <row r="856">
          <cell r="A856" t="str">
            <v>Disabled</v>
          </cell>
          <cell r="B856">
            <v>3.47722</v>
          </cell>
          <cell r="C856">
            <v>2.0442900000000002</v>
          </cell>
          <cell r="D856">
            <v>-1.43293</v>
          </cell>
          <cell r="E856">
            <v>-4.5999999999999999E-2</v>
          </cell>
          <cell r="F856">
            <v>6.5909999999999996E-2</v>
          </cell>
        </row>
        <row r="857">
          <cell r="A857" t="str">
            <v>Veterans</v>
          </cell>
          <cell r="B857">
            <v>21.077839999999998</v>
          </cell>
          <cell r="C857">
            <v>18.057919999999999</v>
          </cell>
          <cell r="D857">
            <v>-3.0199199999999999</v>
          </cell>
          <cell r="E857">
            <v>-8.3400000000000002E-3</v>
          </cell>
          <cell r="F857">
            <v>2.5180000000000001E-2</v>
          </cell>
        </row>
        <row r="858">
          <cell r="A858" t="str">
            <v>Wage Before Participation</v>
          </cell>
          <cell r="B858">
            <v>86.347309999999993</v>
          </cell>
          <cell r="C858">
            <v>83.152169999999998</v>
          </cell>
          <cell r="D858">
            <v>-3.1951299999999998</v>
          </cell>
          <cell r="E858">
            <v>8.5800000000000008E-3</v>
          </cell>
          <cell r="F858">
            <v>-2.7400000000000001E-2</v>
          </cell>
        </row>
        <row r="859">
          <cell r="A859" t="str">
            <v>Coenrolled in WP</v>
          </cell>
          <cell r="B859">
            <v>100</v>
          </cell>
          <cell r="C859">
            <v>99.829639999999998</v>
          </cell>
          <cell r="D859">
            <v>-0.17036000000000001</v>
          </cell>
          <cell r="E859">
            <v>-2.2120000000000001E-2</v>
          </cell>
          <cell r="F859">
            <v>3.7699999999999999E-3</v>
          </cell>
        </row>
        <row r="860">
          <cell r="A860" t="str">
            <v>Limited English</v>
          </cell>
          <cell r="B860">
            <v>0.84745999999999999</v>
          </cell>
          <cell r="C860">
            <v>0.51370000000000005</v>
          </cell>
          <cell r="D860">
            <v>-0.33376</v>
          </cell>
          <cell r="E860">
            <v>5.7299999999999999E-3</v>
          </cell>
          <cell r="F860">
            <v>-1.91E-3</v>
          </cell>
        </row>
        <row r="861">
          <cell r="A861" t="str">
            <v>Single Parent</v>
          </cell>
          <cell r="B861">
            <v>10.89588</v>
          </cell>
          <cell r="C861">
            <v>10.445209999999999</v>
          </cell>
          <cell r="D861">
            <v>-0.45068000000000003</v>
          </cell>
          <cell r="E861">
            <v>-1.49E-3</v>
          </cell>
          <cell r="F861">
            <v>6.7000000000000002E-4</v>
          </cell>
        </row>
        <row r="862">
          <cell r="A862" t="str">
            <v>UI Claimant</v>
          </cell>
          <cell r="B862">
            <v>91.162229999999994</v>
          </cell>
          <cell r="C862">
            <v>90.068489999999997</v>
          </cell>
          <cell r="D862">
            <v>-1.0937300000000001</v>
          </cell>
          <cell r="E862">
            <v>2.513E-2</v>
          </cell>
          <cell r="F862">
            <v>-2.7480000000000001E-2</v>
          </cell>
        </row>
        <row r="863">
          <cell r="A863" t="str">
            <v>Unemployment Rate</v>
          </cell>
          <cell r="B863">
            <v>6.7416999999999998</v>
          </cell>
          <cell r="C863">
            <v>5.9916999999999998</v>
          </cell>
          <cell r="D863">
            <v>-0.75</v>
          </cell>
          <cell r="E863">
            <v>-0.13642000000000001</v>
          </cell>
          <cell r="F863">
            <v>0.10231999999999999</v>
          </cell>
        </row>
        <row r="865">
          <cell r="A865" t="str">
            <v xml:space="preserve">Nebraska            </v>
          </cell>
        </row>
        <row r="866">
          <cell r="A866" t="str">
            <v>Measure</v>
          </cell>
          <cell r="B866" t="str">
            <v>Employment_Retention_Rate</v>
          </cell>
          <cell r="C866" t="str">
            <v>Year</v>
          </cell>
        </row>
        <row r="867">
          <cell r="A867" t="str">
            <v>State Fips Code</v>
          </cell>
          <cell r="B867">
            <v>31</v>
          </cell>
          <cell r="C867">
            <v>2011</v>
          </cell>
        </row>
        <row r="868">
          <cell r="A868" t="str">
            <v>Actual Outcome</v>
          </cell>
          <cell r="B868">
            <v>94.4</v>
          </cell>
          <cell r="C868">
            <v>2011</v>
          </cell>
        </row>
        <row r="869">
          <cell r="A869" t="str">
            <v>Total Adjustment</v>
          </cell>
          <cell r="B869">
            <v>-1</v>
          </cell>
          <cell r="C869">
            <v>2013</v>
          </cell>
        </row>
        <row r="870">
          <cell r="A870" t="str">
            <v>Target</v>
          </cell>
          <cell r="B870">
            <v>93.4</v>
          </cell>
          <cell r="C870">
            <v>2013</v>
          </cell>
        </row>
        <row r="872">
          <cell r="A872" t="str">
            <v>Variables</v>
          </cell>
          <cell r="B872" t="str">
            <v>Base_Year</v>
          </cell>
          <cell r="C872" t="str">
            <v>Current_Values</v>
          </cell>
          <cell r="D872" t="str">
            <v>Difference</v>
          </cell>
          <cell r="E872" t="str">
            <v>Weights</v>
          </cell>
          <cell r="F872" t="str">
            <v>Effect_Per_Factor</v>
          </cell>
        </row>
        <row r="873">
          <cell r="A873" t="str">
            <v>Female</v>
          </cell>
          <cell r="B873">
            <v>49.814810000000001</v>
          </cell>
          <cell r="C873">
            <v>58.640230000000003</v>
          </cell>
          <cell r="D873">
            <v>8.8254099999999998</v>
          </cell>
          <cell r="E873">
            <v>3.27E-2</v>
          </cell>
          <cell r="F873">
            <v>0.28860999999999998</v>
          </cell>
        </row>
        <row r="874">
          <cell r="A874" t="str">
            <v>Age 26-35</v>
          </cell>
          <cell r="B874">
            <v>19.44444</v>
          </cell>
          <cell r="C874">
            <v>25.21246</v>
          </cell>
          <cell r="D874">
            <v>5.7680199999999999</v>
          </cell>
          <cell r="E874">
            <v>3.737E-2</v>
          </cell>
          <cell r="F874">
            <v>0.21557999999999999</v>
          </cell>
        </row>
        <row r="875">
          <cell r="A875" t="str">
            <v>Age 36-45</v>
          </cell>
          <cell r="B875">
            <v>25.370370000000001</v>
          </cell>
          <cell r="C875">
            <v>23.22946</v>
          </cell>
          <cell r="D875">
            <v>-2.1409099999999999</v>
          </cell>
          <cell r="E875">
            <v>8.5750000000000007E-2</v>
          </cell>
          <cell r="F875">
            <v>-0.18359</v>
          </cell>
        </row>
        <row r="876">
          <cell r="A876" t="str">
            <v>Age 46-55</v>
          </cell>
          <cell r="B876">
            <v>33.148150000000001</v>
          </cell>
          <cell r="C876">
            <v>28.89518</v>
          </cell>
          <cell r="D876">
            <v>-4.2529599999999999</v>
          </cell>
          <cell r="E876">
            <v>6.7070000000000005E-2</v>
          </cell>
          <cell r="F876">
            <v>-0.28522999999999998</v>
          </cell>
        </row>
        <row r="877">
          <cell r="A877" t="str">
            <v>Age 56-65</v>
          </cell>
          <cell r="B877">
            <v>12.962960000000001</v>
          </cell>
          <cell r="C877">
            <v>12.464589999999999</v>
          </cell>
          <cell r="D877">
            <v>-0.49836999999999998</v>
          </cell>
          <cell r="E877">
            <v>-3.6179999999999997E-2</v>
          </cell>
          <cell r="F877">
            <v>1.8030000000000001E-2</v>
          </cell>
        </row>
        <row r="878">
          <cell r="A878" t="str">
            <v>Age 66+</v>
          </cell>
          <cell r="B878">
            <v>0.18518999999999999</v>
          </cell>
          <cell r="C878">
            <v>1.13314</v>
          </cell>
          <cell r="D878">
            <v>0.94796000000000002</v>
          </cell>
          <cell r="E878">
            <v>-0.49862000000000001</v>
          </cell>
          <cell r="F878">
            <v>-0.47266999999999998</v>
          </cell>
        </row>
        <row r="879">
          <cell r="A879" t="str">
            <v>Hispanic</v>
          </cell>
          <cell r="B879">
            <v>7.8838200000000001</v>
          </cell>
          <cell r="C879">
            <v>10.606059999999999</v>
          </cell>
          <cell r="D879">
            <v>2.7222400000000002</v>
          </cell>
          <cell r="E879">
            <v>-2.4160000000000001E-2</v>
          </cell>
          <cell r="F879">
            <v>-6.5769999999999995E-2</v>
          </cell>
        </row>
        <row r="880">
          <cell r="A880" t="str">
            <v>Asian</v>
          </cell>
          <cell r="B880">
            <v>2.2821600000000002</v>
          </cell>
          <cell r="C880">
            <v>1.2121200000000001</v>
          </cell>
          <cell r="D880">
            <v>-1.0700400000000001</v>
          </cell>
          <cell r="E880">
            <v>-3.5100000000000001E-3</v>
          </cell>
          <cell r="F880">
            <v>3.7499999999999999E-3</v>
          </cell>
        </row>
        <row r="881">
          <cell r="A881" t="str">
            <v>African American</v>
          </cell>
          <cell r="B881">
            <v>6.0166000000000004</v>
          </cell>
          <cell r="C881">
            <v>5.4545500000000002</v>
          </cell>
          <cell r="D881">
            <v>-0.56205000000000005</v>
          </cell>
          <cell r="E881">
            <v>-4.829E-2</v>
          </cell>
          <cell r="F881">
            <v>2.7140000000000001E-2</v>
          </cell>
        </row>
        <row r="882">
          <cell r="A882" t="str">
            <v>Native Hawaiian or Pacific Islander</v>
          </cell>
          <cell r="B882">
            <v>0</v>
          </cell>
          <cell r="C882">
            <v>0</v>
          </cell>
          <cell r="D882">
            <v>0</v>
          </cell>
          <cell r="E882">
            <v>-1.7989999999999999E-2</v>
          </cell>
          <cell r="F882">
            <v>0</v>
          </cell>
        </row>
        <row r="883">
          <cell r="A883" t="str">
            <v>American Indian or Alaska Native</v>
          </cell>
          <cell r="B883">
            <v>0</v>
          </cell>
          <cell r="C883">
            <v>0</v>
          </cell>
          <cell r="D883">
            <v>0</v>
          </cell>
          <cell r="E883">
            <v>-0.18931999999999999</v>
          </cell>
          <cell r="F883">
            <v>0</v>
          </cell>
        </row>
        <row r="884">
          <cell r="A884" t="str">
            <v>Multiple Races</v>
          </cell>
          <cell r="B884">
            <v>0.20746999999999999</v>
          </cell>
          <cell r="C884">
            <v>0.30303000000000002</v>
          </cell>
          <cell r="D884">
            <v>9.5560000000000006E-2</v>
          </cell>
          <cell r="E884">
            <v>-5.2510000000000001E-2</v>
          </cell>
          <cell r="F884">
            <v>-5.0200000000000002E-3</v>
          </cell>
        </row>
        <row r="885">
          <cell r="A885" t="str">
            <v>Highschool Dropout</v>
          </cell>
          <cell r="B885">
            <v>3.88889</v>
          </cell>
          <cell r="C885">
            <v>6.5527100000000003</v>
          </cell>
          <cell r="D885">
            <v>2.6638199999999999</v>
          </cell>
          <cell r="E885">
            <v>-5.0889999999999998E-2</v>
          </cell>
          <cell r="F885">
            <v>-0.13556000000000001</v>
          </cell>
        </row>
        <row r="886">
          <cell r="A886" t="str">
            <v>AA or PS</v>
          </cell>
          <cell r="B886">
            <v>2.7777799999999999</v>
          </cell>
          <cell r="C886">
            <v>5.69801</v>
          </cell>
          <cell r="D886">
            <v>2.9202300000000001</v>
          </cell>
          <cell r="E886">
            <v>-5.4940000000000003E-2</v>
          </cell>
          <cell r="F886">
            <v>-0.16042999999999999</v>
          </cell>
        </row>
        <row r="887">
          <cell r="A887" t="str">
            <v>BA or MA+</v>
          </cell>
          <cell r="B887">
            <v>11.481479999999999</v>
          </cell>
          <cell r="C887">
            <v>13.105409999999999</v>
          </cell>
          <cell r="D887">
            <v>1.6239300000000001</v>
          </cell>
          <cell r="E887">
            <v>-3.9739999999999998E-2</v>
          </cell>
          <cell r="F887">
            <v>-6.454E-2</v>
          </cell>
        </row>
        <row r="888">
          <cell r="A888" t="str">
            <v>Disabled</v>
          </cell>
          <cell r="B888">
            <v>2.59259</v>
          </cell>
          <cell r="C888">
            <v>1.9830000000000001</v>
          </cell>
          <cell r="D888">
            <v>-0.60958999999999997</v>
          </cell>
          <cell r="E888">
            <v>-4.5999999999999999E-2</v>
          </cell>
          <cell r="F888">
            <v>2.8039999999999999E-2</v>
          </cell>
        </row>
        <row r="889">
          <cell r="A889" t="str">
            <v>Veterans</v>
          </cell>
          <cell r="B889">
            <v>10.370369999999999</v>
          </cell>
          <cell r="C889">
            <v>10.481590000000001</v>
          </cell>
          <cell r="D889">
            <v>0.11122</v>
          </cell>
          <cell r="E889">
            <v>-8.3400000000000002E-3</v>
          </cell>
          <cell r="F889">
            <v>-9.3000000000000005E-4</v>
          </cell>
        </row>
        <row r="890">
          <cell r="A890" t="str">
            <v>Wage Before Participation</v>
          </cell>
          <cell r="B890">
            <v>83.518519999999995</v>
          </cell>
          <cell r="C890">
            <v>73.520250000000004</v>
          </cell>
          <cell r="D890">
            <v>-9.9982699999999998</v>
          </cell>
          <cell r="E890">
            <v>8.5800000000000008E-3</v>
          </cell>
          <cell r="F890">
            <v>-8.5750000000000007E-2</v>
          </cell>
        </row>
        <row r="891">
          <cell r="A891" t="str">
            <v>Coenrolled in WP</v>
          </cell>
          <cell r="B891">
            <v>83.888890000000004</v>
          </cell>
          <cell r="C891">
            <v>92.35127</v>
          </cell>
          <cell r="D891">
            <v>8.4623899999999992</v>
          </cell>
          <cell r="E891">
            <v>-2.2120000000000001E-2</v>
          </cell>
          <cell r="F891">
            <v>-0.18720000000000001</v>
          </cell>
        </row>
        <row r="892">
          <cell r="A892" t="str">
            <v>Limited English</v>
          </cell>
          <cell r="B892">
            <v>2.59259</v>
          </cell>
          <cell r="C892">
            <v>0.56979999999999997</v>
          </cell>
          <cell r="D892">
            <v>-2.0227900000000001</v>
          </cell>
          <cell r="E892">
            <v>5.7299999999999999E-3</v>
          </cell>
          <cell r="F892">
            <v>-1.1599999999999999E-2</v>
          </cell>
        </row>
        <row r="893">
          <cell r="A893" t="str">
            <v>Single Parent</v>
          </cell>
          <cell r="B893">
            <v>10.55556</v>
          </cell>
          <cell r="C893">
            <v>12.25071</v>
          </cell>
          <cell r="D893">
            <v>1.69516</v>
          </cell>
          <cell r="E893">
            <v>-1.49E-3</v>
          </cell>
          <cell r="F893">
            <v>-2.5200000000000001E-3</v>
          </cell>
        </row>
        <row r="894">
          <cell r="A894" t="str">
            <v>UI Claimant</v>
          </cell>
          <cell r="B894">
            <v>74.074070000000006</v>
          </cell>
          <cell r="C894">
            <v>74.92877</v>
          </cell>
          <cell r="D894">
            <v>0.85470000000000002</v>
          </cell>
          <cell r="E894">
            <v>2.513E-2</v>
          </cell>
          <cell r="F894">
            <v>2.1479999999999999E-2</v>
          </cell>
        </row>
        <row r="895">
          <cell r="A895" t="str">
            <v>Unemployment Rate</v>
          </cell>
          <cell r="B895">
            <v>4.5917000000000003</v>
          </cell>
          <cell r="C895">
            <v>3.9582999999999999</v>
          </cell>
          <cell r="D895">
            <v>-0.63339999999999996</v>
          </cell>
          <cell r="E895">
            <v>-0.13642000000000001</v>
          </cell>
          <cell r="F895">
            <v>8.6410000000000001E-2</v>
          </cell>
        </row>
        <row r="897">
          <cell r="A897" t="str">
            <v xml:space="preserve">Nevada              </v>
          </cell>
        </row>
        <row r="898">
          <cell r="A898" t="str">
            <v>Measure</v>
          </cell>
          <cell r="B898" t="str">
            <v>Employment_Retention_Rate</v>
          </cell>
          <cell r="C898" t="str">
            <v>Year</v>
          </cell>
        </row>
        <row r="899">
          <cell r="A899" t="str">
            <v>State Fips Code</v>
          </cell>
          <cell r="B899">
            <v>32</v>
          </cell>
          <cell r="C899">
            <v>2011</v>
          </cell>
        </row>
        <row r="900">
          <cell r="A900" t="str">
            <v>Actual Outcome</v>
          </cell>
          <cell r="B900">
            <v>82.7</v>
          </cell>
          <cell r="C900">
            <v>2011</v>
          </cell>
        </row>
        <row r="901">
          <cell r="A901" t="str">
            <v>Total Adjustment</v>
          </cell>
          <cell r="B901">
            <v>0.4</v>
          </cell>
          <cell r="C901">
            <v>2013</v>
          </cell>
        </row>
        <row r="902">
          <cell r="A902" t="str">
            <v>Target</v>
          </cell>
          <cell r="B902">
            <v>83.1</v>
          </cell>
          <cell r="C902">
            <v>2013</v>
          </cell>
        </row>
        <row r="904">
          <cell r="A904" t="str">
            <v>Variables</v>
          </cell>
          <cell r="B904" t="str">
            <v>Base_Year</v>
          </cell>
          <cell r="C904" t="str">
            <v>Current_Values</v>
          </cell>
          <cell r="D904" t="str">
            <v>Difference</v>
          </cell>
          <cell r="E904" t="str">
            <v>Weights</v>
          </cell>
          <cell r="F904" t="str">
            <v>Effect_Per_Factor</v>
          </cell>
        </row>
        <row r="905">
          <cell r="A905" t="str">
            <v>Female</v>
          </cell>
          <cell r="B905">
            <v>44.842030000000001</v>
          </cell>
          <cell r="C905">
            <v>50.535330000000002</v>
          </cell>
          <cell r="D905">
            <v>5.6933100000000003</v>
          </cell>
          <cell r="E905">
            <v>3.27E-2</v>
          </cell>
          <cell r="F905">
            <v>0.18618000000000001</v>
          </cell>
        </row>
        <row r="906">
          <cell r="A906" t="str">
            <v>Age 26-35</v>
          </cell>
          <cell r="B906">
            <v>19.025880000000001</v>
          </cell>
          <cell r="C906">
            <v>17.416129999999999</v>
          </cell>
          <cell r="D906">
            <v>-1.6097399999999999</v>
          </cell>
          <cell r="E906">
            <v>3.737E-2</v>
          </cell>
          <cell r="F906">
            <v>-6.0159999999999998E-2</v>
          </cell>
        </row>
        <row r="907">
          <cell r="A907" t="str">
            <v>Age 36-45</v>
          </cell>
          <cell r="B907">
            <v>26.217659999999999</v>
          </cell>
          <cell r="C907">
            <v>25.910060000000001</v>
          </cell>
          <cell r="D907">
            <v>-0.30758999999999997</v>
          </cell>
          <cell r="E907">
            <v>8.5750000000000007E-2</v>
          </cell>
          <cell r="F907">
            <v>-2.6380000000000001E-2</v>
          </cell>
        </row>
        <row r="908">
          <cell r="A908" t="str">
            <v>Age 46-55</v>
          </cell>
          <cell r="B908">
            <v>30.55556</v>
          </cell>
          <cell r="C908">
            <v>32.191290000000002</v>
          </cell>
          <cell r="D908">
            <v>1.63574</v>
          </cell>
          <cell r="E908">
            <v>6.7070000000000005E-2</v>
          </cell>
          <cell r="F908">
            <v>0.10970000000000001</v>
          </cell>
        </row>
        <row r="909">
          <cell r="A909" t="str">
            <v>Age 56-65</v>
          </cell>
          <cell r="B909">
            <v>14.345510000000001</v>
          </cell>
          <cell r="C909">
            <v>15.988580000000001</v>
          </cell>
          <cell r="D909">
            <v>1.64307</v>
          </cell>
          <cell r="E909">
            <v>-3.6179999999999997E-2</v>
          </cell>
          <cell r="F909">
            <v>-5.944E-2</v>
          </cell>
        </row>
        <row r="910">
          <cell r="A910" t="str">
            <v>Age 66+</v>
          </cell>
          <cell r="B910">
            <v>1.2557100000000001</v>
          </cell>
          <cell r="C910">
            <v>2.2840799999999999</v>
          </cell>
          <cell r="D910">
            <v>1.0283800000000001</v>
          </cell>
          <cell r="E910">
            <v>-0.49862000000000001</v>
          </cell>
          <cell r="F910">
            <v>-0.51276999999999995</v>
          </cell>
        </row>
        <row r="911">
          <cell r="A911" t="str">
            <v>Hispanic</v>
          </cell>
          <cell r="B911">
            <v>18.733000000000001</v>
          </cell>
          <cell r="C911">
            <v>16.422509999999999</v>
          </cell>
          <cell r="D911">
            <v>-2.3104800000000001</v>
          </cell>
          <cell r="E911">
            <v>-2.4160000000000001E-2</v>
          </cell>
          <cell r="F911">
            <v>5.5820000000000002E-2</v>
          </cell>
        </row>
        <row r="912">
          <cell r="A912" t="str">
            <v>Asian</v>
          </cell>
          <cell r="B912">
            <v>2.87602</v>
          </cell>
          <cell r="C912">
            <v>2.92984</v>
          </cell>
          <cell r="D912">
            <v>5.382E-2</v>
          </cell>
          <cell r="E912">
            <v>-3.5100000000000001E-3</v>
          </cell>
          <cell r="F912">
            <v>-1.9000000000000001E-4</v>
          </cell>
        </row>
        <row r="913">
          <cell r="A913" t="str">
            <v>African American</v>
          </cell>
          <cell r="B913">
            <v>17.839099999999998</v>
          </cell>
          <cell r="C913">
            <v>15.497299999999999</v>
          </cell>
          <cell r="D913">
            <v>-2.3418000000000001</v>
          </cell>
          <cell r="E913">
            <v>-4.829E-2</v>
          </cell>
          <cell r="F913">
            <v>0.11309</v>
          </cell>
        </row>
        <row r="914">
          <cell r="A914" t="str">
            <v>Native Hawaiian or Pacific Islander</v>
          </cell>
          <cell r="B914">
            <v>1.47688</v>
          </cell>
          <cell r="C914">
            <v>1.3107200000000001</v>
          </cell>
          <cell r="D914">
            <v>-0.16616</v>
          </cell>
          <cell r="E914">
            <v>-1.7989999999999999E-2</v>
          </cell>
          <cell r="F914">
            <v>2.99E-3</v>
          </cell>
        </row>
        <row r="915">
          <cell r="A915" t="str">
            <v>American Indian or Alaska Native</v>
          </cell>
          <cell r="B915">
            <v>1.32141</v>
          </cell>
          <cell r="C915">
            <v>0.61680999999999997</v>
          </cell>
          <cell r="D915">
            <v>-0.70460999999999996</v>
          </cell>
          <cell r="E915">
            <v>-0.18931999999999999</v>
          </cell>
          <cell r="F915">
            <v>0.13339999999999999</v>
          </cell>
        </row>
        <row r="916">
          <cell r="A916" t="str">
            <v>Multiple Races</v>
          </cell>
          <cell r="B916">
            <v>1.8655299999999999</v>
          </cell>
          <cell r="C916">
            <v>1.6962200000000001</v>
          </cell>
          <cell r="D916">
            <v>-0.16930000000000001</v>
          </cell>
          <cell r="E916">
            <v>-5.2510000000000001E-2</v>
          </cell>
          <cell r="F916">
            <v>8.8900000000000003E-3</v>
          </cell>
        </row>
        <row r="917">
          <cell r="A917" t="str">
            <v>Highschool Dropout</v>
          </cell>
          <cell r="B917">
            <v>9.08033</v>
          </cell>
          <cell r="C917">
            <v>7.6414400000000002</v>
          </cell>
          <cell r="D917">
            <v>-1.43889</v>
          </cell>
          <cell r="E917">
            <v>-5.0889999999999998E-2</v>
          </cell>
          <cell r="F917">
            <v>7.3230000000000003E-2</v>
          </cell>
        </row>
        <row r="918">
          <cell r="A918" t="str">
            <v>AA or PS</v>
          </cell>
          <cell r="B918">
            <v>14.74583</v>
          </cell>
          <cell r="C918">
            <v>13.005140000000001</v>
          </cell>
          <cell r="D918">
            <v>-1.7406900000000001</v>
          </cell>
          <cell r="E918">
            <v>-5.4940000000000003E-2</v>
          </cell>
          <cell r="F918">
            <v>9.5630000000000007E-2</v>
          </cell>
        </row>
        <row r="919">
          <cell r="A919" t="str">
            <v>BA or MA+</v>
          </cell>
          <cell r="B919">
            <v>12.922000000000001</v>
          </cell>
          <cell r="C919">
            <v>17.34019</v>
          </cell>
          <cell r="D919">
            <v>4.4181900000000001</v>
          </cell>
          <cell r="E919">
            <v>-3.9739999999999998E-2</v>
          </cell>
          <cell r="F919">
            <v>-0.17560000000000001</v>
          </cell>
        </row>
        <row r="920">
          <cell r="A920" t="str">
            <v>Disabled</v>
          </cell>
          <cell r="B920">
            <v>2.8351600000000001</v>
          </cell>
          <cell r="C920">
            <v>2.7591299999999999</v>
          </cell>
          <cell r="D920">
            <v>-7.6020000000000004E-2</v>
          </cell>
          <cell r="E920">
            <v>-4.5999999999999999E-2</v>
          </cell>
          <cell r="F920">
            <v>3.5000000000000001E-3</v>
          </cell>
        </row>
        <row r="921">
          <cell r="A921" t="str">
            <v>Veterans</v>
          </cell>
          <cell r="B921">
            <v>8.6377500000000005</v>
          </cell>
          <cell r="C921">
            <v>10.278370000000001</v>
          </cell>
          <cell r="D921">
            <v>1.64063</v>
          </cell>
          <cell r="E921">
            <v>-8.3400000000000002E-3</v>
          </cell>
          <cell r="F921">
            <v>-1.3679999999999999E-2</v>
          </cell>
        </row>
        <row r="922">
          <cell r="A922" t="str">
            <v>Wage Before Participation</v>
          </cell>
          <cell r="B922">
            <v>44.063929999999999</v>
          </cell>
          <cell r="C922">
            <v>49.72222</v>
          </cell>
          <cell r="D922">
            <v>5.6582999999999997</v>
          </cell>
          <cell r="E922">
            <v>8.5800000000000008E-3</v>
          </cell>
          <cell r="F922">
            <v>4.8529999999999997E-2</v>
          </cell>
        </row>
        <row r="923">
          <cell r="A923" t="str">
            <v>Coenrolled in WP</v>
          </cell>
          <cell r="B923">
            <v>65.715369999999993</v>
          </cell>
          <cell r="C923">
            <v>55.674520000000001</v>
          </cell>
          <cell r="D923">
            <v>-10.040850000000001</v>
          </cell>
          <cell r="E923">
            <v>-2.2120000000000001E-2</v>
          </cell>
          <cell r="F923">
            <v>0.22212000000000001</v>
          </cell>
        </row>
        <row r="924">
          <cell r="A924" t="str">
            <v>Limited English</v>
          </cell>
          <cell r="B924">
            <v>0.97011999999999998</v>
          </cell>
          <cell r="C924">
            <v>0.51432999999999995</v>
          </cell>
          <cell r="D924">
            <v>-0.45578999999999997</v>
          </cell>
          <cell r="E924">
            <v>5.7299999999999999E-3</v>
          </cell>
          <cell r="F924">
            <v>-2.6099999999999999E-3</v>
          </cell>
        </row>
        <row r="925">
          <cell r="A925" t="str">
            <v>Single Parent</v>
          </cell>
          <cell r="B925">
            <v>4.0745100000000001</v>
          </cell>
          <cell r="C925">
            <v>7.4944899999999999</v>
          </cell>
          <cell r="D925">
            <v>3.4199799999999998</v>
          </cell>
          <cell r="E925">
            <v>-1.49E-3</v>
          </cell>
          <cell r="F925">
            <v>-5.0800000000000003E-3</v>
          </cell>
        </row>
        <row r="926">
          <cell r="A926" t="str">
            <v>UI Claimant</v>
          </cell>
          <cell r="B926">
            <v>72.720219999999998</v>
          </cell>
          <cell r="C926">
            <v>63.997059999999998</v>
          </cell>
          <cell r="D926">
            <v>-8.72316</v>
          </cell>
          <cell r="E926">
            <v>2.513E-2</v>
          </cell>
          <cell r="F926">
            <v>-0.21919</v>
          </cell>
        </row>
        <row r="927">
          <cell r="A927" t="str">
            <v>Unemployment Rate</v>
          </cell>
          <cell r="B927">
            <v>13.775</v>
          </cell>
          <cell r="C927">
            <v>10.8583</v>
          </cell>
          <cell r="D927">
            <v>-2.9167000000000001</v>
          </cell>
          <cell r="E927">
            <v>-0.13642000000000001</v>
          </cell>
          <cell r="F927">
            <v>0.39790999999999999</v>
          </cell>
        </row>
        <row r="929">
          <cell r="A929" t="str">
            <v xml:space="preserve">New Hampshire       </v>
          </cell>
        </row>
        <row r="930">
          <cell r="A930" t="str">
            <v>Measure</v>
          </cell>
          <cell r="B930" t="str">
            <v>Employment_Retention_Rate</v>
          </cell>
          <cell r="C930" t="str">
            <v>Year</v>
          </cell>
        </row>
        <row r="931">
          <cell r="A931" t="str">
            <v>State Fips Code</v>
          </cell>
          <cell r="B931">
            <v>33</v>
          </cell>
          <cell r="C931">
            <v>2011</v>
          </cell>
        </row>
        <row r="932">
          <cell r="A932" t="str">
            <v>Actual Outcome</v>
          </cell>
          <cell r="B932">
            <v>90.7</v>
          </cell>
          <cell r="C932">
            <v>2011</v>
          </cell>
        </row>
        <row r="933">
          <cell r="A933" t="str">
            <v>Total Adjustment</v>
          </cell>
          <cell r="B933">
            <v>-0.7</v>
          </cell>
          <cell r="C933">
            <v>2013</v>
          </cell>
        </row>
        <row r="934">
          <cell r="A934" t="str">
            <v>Target</v>
          </cell>
          <cell r="B934">
            <v>90</v>
          </cell>
          <cell r="C934">
            <v>2013</v>
          </cell>
        </row>
        <row r="936">
          <cell r="A936" t="str">
            <v>Variables</v>
          </cell>
          <cell r="B936" t="str">
            <v>Base_Year</v>
          </cell>
          <cell r="C936" t="str">
            <v>Current_Values</v>
          </cell>
          <cell r="D936" t="str">
            <v>Difference</v>
          </cell>
          <cell r="E936" t="str">
            <v>Weights</v>
          </cell>
          <cell r="F936" t="str">
            <v>Effect_Per_Factor</v>
          </cell>
        </row>
        <row r="937">
          <cell r="A937" t="str">
            <v>Female</v>
          </cell>
          <cell r="B937">
            <v>47.058819999999997</v>
          </cell>
          <cell r="C937">
            <v>53.125</v>
          </cell>
          <cell r="D937">
            <v>6.0661800000000001</v>
          </cell>
          <cell r="E937">
            <v>3.27E-2</v>
          </cell>
          <cell r="F937">
            <v>0.19838</v>
          </cell>
        </row>
        <row r="938">
          <cell r="A938" t="str">
            <v>Age 26-35</v>
          </cell>
          <cell r="B938">
            <v>11.764709999999999</v>
          </cell>
          <cell r="C938">
            <v>11.40625</v>
          </cell>
          <cell r="D938">
            <v>-0.35846</v>
          </cell>
          <cell r="E938">
            <v>3.737E-2</v>
          </cell>
          <cell r="F938">
            <v>-1.34E-2</v>
          </cell>
        </row>
        <row r="939">
          <cell r="A939" t="str">
            <v>Age 36-45</v>
          </cell>
          <cell r="B939">
            <v>23.330010000000001</v>
          </cell>
          <cell r="C939">
            <v>23.75</v>
          </cell>
          <cell r="D939">
            <v>0.41998999999999997</v>
          </cell>
          <cell r="E939">
            <v>8.5750000000000007E-2</v>
          </cell>
          <cell r="F939">
            <v>3.6020000000000003E-2</v>
          </cell>
        </row>
        <row r="940">
          <cell r="A940" t="str">
            <v>Age 46-55</v>
          </cell>
          <cell r="B940">
            <v>39.780659999999997</v>
          </cell>
          <cell r="C940">
            <v>39.0625</v>
          </cell>
          <cell r="D940">
            <v>-0.71816000000000002</v>
          </cell>
          <cell r="E940">
            <v>6.7070000000000005E-2</v>
          </cell>
          <cell r="F940">
            <v>-4.8160000000000001E-2</v>
          </cell>
        </row>
        <row r="941">
          <cell r="A941" t="str">
            <v>Age 56-65</v>
          </cell>
          <cell r="B941">
            <v>21.53539</v>
          </cell>
          <cell r="C941">
            <v>21.71875</v>
          </cell>
          <cell r="D941">
            <v>0.18336</v>
          </cell>
          <cell r="E941">
            <v>-3.6179999999999997E-2</v>
          </cell>
          <cell r="F941">
            <v>-6.6299999999999996E-3</v>
          </cell>
        </row>
        <row r="942">
          <cell r="A942" t="str">
            <v>Age 66+</v>
          </cell>
          <cell r="B942">
            <v>0.79761000000000004</v>
          </cell>
          <cell r="C942">
            <v>1.40625</v>
          </cell>
          <cell r="D942">
            <v>0.60863999999999996</v>
          </cell>
          <cell r="E942">
            <v>-0.49862000000000001</v>
          </cell>
          <cell r="F942">
            <v>-0.30348000000000003</v>
          </cell>
        </row>
        <row r="943">
          <cell r="A943" t="str">
            <v>Hispanic</v>
          </cell>
          <cell r="B943">
            <v>2.2517900000000002</v>
          </cell>
          <cell r="C943">
            <v>2.88462</v>
          </cell>
          <cell r="D943">
            <v>0.63282000000000005</v>
          </cell>
          <cell r="E943">
            <v>-2.4160000000000001E-2</v>
          </cell>
          <cell r="F943">
            <v>-1.529E-2</v>
          </cell>
        </row>
        <row r="944">
          <cell r="A944" t="str">
            <v>Asian</v>
          </cell>
          <cell r="B944">
            <v>1.43296</v>
          </cell>
          <cell r="C944">
            <v>0.80127999999999999</v>
          </cell>
          <cell r="D944">
            <v>-0.63168000000000002</v>
          </cell>
          <cell r="E944">
            <v>-3.5100000000000001E-3</v>
          </cell>
          <cell r="F944">
            <v>2.2200000000000002E-3</v>
          </cell>
        </row>
        <row r="945">
          <cell r="A945" t="str">
            <v>African American</v>
          </cell>
          <cell r="B945">
            <v>1.43296</v>
          </cell>
          <cell r="C945">
            <v>1.7628200000000001</v>
          </cell>
          <cell r="D945">
            <v>0.32985999999999999</v>
          </cell>
          <cell r="E945">
            <v>-4.829E-2</v>
          </cell>
          <cell r="F945">
            <v>-1.593E-2</v>
          </cell>
        </row>
        <row r="946">
          <cell r="A946" t="str">
            <v>Native Hawaiian or Pacific Islander</v>
          </cell>
          <cell r="B946">
            <v>0</v>
          </cell>
          <cell r="C946">
            <v>0</v>
          </cell>
          <cell r="D946">
            <v>0</v>
          </cell>
          <cell r="E946">
            <v>-1.7989999999999999E-2</v>
          </cell>
          <cell r="F946">
            <v>0</v>
          </cell>
        </row>
        <row r="947">
          <cell r="A947" t="str">
            <v>American Indian or Alaska Native</v>
          </cell>
          <cell r="B947">
            <v>0.20471</v>
          </cell>
          <cell r="C947">
            <v>0</v>
          </cell>
          <cell r="D947">
            <v>-0.20471</v>
          </cell>
          <cell r="E947">
            <v>-0.18931999999999999</v>
          </cell>
          <cell r="F947">
            <v>3.8760000000000003E-2</v>
          </cell>
        </row>
        <row r="948">
          <cell r="A948" t="str">
            <v>Multiple Races</v>
          </cell>
          <cell r="B948">
            <v>0.20471</v>
          </cell>
          <cell r="C948">
            <v>0.48076999999999998</v>
          </cell>
          <cell r="D948">
            <v>0.27606000000000003</v>
          </cell>
          <cell r="E948">
            <v>-5.2510000000000001E-2</v>
          </cell>
          <cell r="F948">
            <v>-1.4500000000000001E-2</v>
          </cell>
        </row>
        <row r="949">
          <cell r="A949" t="str">
            <v>Highschool Dropout</v>
          </cell>
          <cell r="B949">
            <v>4.4902899999999999</v>
          </cell>
          <cell r="C949">
            <v>4.0229900000000001</v>
          </cell>
          <cell r="D949">
            <v>-0.46729999999999999</v>
          </cell>
          <cell r="E949">
            <v>-5.0889999999999998E-2</v>
          </cell>
          <cell r="F949">
            <v>2.3779999999999999E-2</v>
          </cell>
        </row>
        <row r="950">
          <cell r="A950" t="str">
            <v>AA or PS</v>
          </cell>
          <cell r="B950">
            <v>4.8543700000000003</v>
          </cell>
          <cell r="C950">
            <v>5.3639799999999997</v>
          </cell>
          <cell r="D950">
            <v>0.50961999999999996</v>
          </cell>
          <cell r="E950">
            <v>-5.4940000000000003E-2</v>
          </cell>
          <cell r="F950">
            <v>-2.8000000000000001E-2</v>
          </cell>
        </row>
        <row r="951">
          <cell r="A951" t="str">
            <v>BA or MA+</v>
          </cell>
          <cell r="B951">
            <v>19.902909999999999</v>
          </cell>
          <cell r="C951">
            <v>24.521070000000002</v>
          </cell>
          <cell r="D951">
            <v>4.6181599999999996</v>
          </cell>
          <cell r="E951">
            <v>-3.9739999999999998E-2</v>
          </cell>
          <cell r="F951">
            <v>-0.18354000000000001</v>
          </cell>
        </row>
        <row r="952">
          <cell r="A952" t="str">
            <v>Disabled</v>
          </cell>
          <cell r="B952">
            <v>2.7916300000000001</v>
          </cell>
          <cell r="C952">
            <v>1.8897600000000001</v>
          </cell>
          <cell r="D952">
            <v>-0.90185999999999999</v>
          </cell>
          <cell r="E952">
            <v>-4.5999999999999999E-2</v>
          </cell>
          <cell r="F952">
            <v>4.1480000000000003E-2</v>
          </cell>
        </row>
        <row r="953">
          <cell r="A953" t="str">
            <v>Veterans</v>
          </cell>
          <cell r="B953">
            <v>8.5742799999999999</v>
          </cell>
          <cell r="C953">
            <v>8.75</v>
          </cell>
          <cell r="D953">
            <v>0.17571999999999999</v>
          </cell>
          <cell r="E953">
            <v>-8.3400000000000002E-3</v>
          </cell>
          <cell r="F953">
            <v>-1.47E-3</v>
          </cell>
        </row>
        <row r="954">
          <cell r="A954" t="str">
            <v>Wage Before Participation</v>
          </cell>
          <cell r="B954">
            <v>60.917250000000003</v>
          </cell>
          <cell r="C954">
            <v>65.325670000000002</v>
          </cell>
          <cell r="D954">
            <v>4.4084199999999996</v>
          </cell>
          <cell r="E954">
            <v>8.5800000000000008E-3</v>
          </cell>
          <cell r="F954">
            <v>3.7810000000000003E-2</v>
          </cell>
        </row>
        <row r="955">
          <cell r="A955" t="str">
            <v>Coenrolled in WP</v>
          </cell>
          <cell r="B955">
            <v>0</v>
          </cell>
          <cell r="C955">
            <v>15.15625</v>
          </cell>
          <cell r="D955">
            <v>15.15625</v>
          </cell>
          <cell r="E955">
            <v>-2.2120000000000001E-2</v>
          </cell>
          <cell r="F955">
            <v>-0.33528999999999998</v>
          </cell>
        </row>
        <row r="956">
          <cell r="A956" t="str">
            <v>Limited English</v>
          </cell>
          <cell r="B956">
            <v>0.96982999999999997</v>
          </cell>
          <cell r="C956">
            <v>0.33840999999999999</v>
          </cell>
          <cell r="D956">
            <v>-0.63141999999999998</v>
          </cell>
          <cell r="E956">
            <v>5.7299999999999999E-3</v>
          </cell>
          <cell r="F956">
            <v>-3.62E-3</v>
          </cell>
        </row>
        <row r="957">
          <cell r="A957" t="str">
            <v>Single Parent</v>
          </cell>
          <cell r="B957">
            <v>8.1896599999999999</v>
          </cell>
          <cell r="C957">
            <v>8.4602400000000006</v>
          </cell>
          <cell r="D957">
            <v>0.27057999999999999</v>
          </cell>
          <cell r="E957">
            <v>-1.49E-3</v>
          </cell>
          <cell r="F957">
            <v>-4.0000000000000002E-4</v>
          </cell>
        </row>
        <row r="958">
          <cell r="A958" t="str">
            <v>UI Claimant</v>
          </cell>
          <cell r="B958">
            <v>95.797409999999999</v>
          </cell>
          <cell r="C958">
            <v>90.693740000000005</v>
          </cell>
          <cell r="D958">
            <v>-5.1036700000000002</v>
          </cell>
          <cell r="E958">
            <v>2.513E-2</v>
          </cell>
          <cell r="F958">
            <v>-0.12823999999999999</v>
          </cell>
        </row>
        <row r="959">
          <cell r="A959" t="str">
            <v>Unemployment Rate</v>
          </cell>
          <cell r="B959">
            <v>5.85</v>
          </cell>
          <cell r="C959">
            <v>5.6082999999999998</v>
          </cell>
          <cell r="D959">
            <v>-0.2417</v>
          </cell>
          <cell r="E959">
            <v>-0.13642000000000001</v>
          </cell>
          <cell r="F959">
            <v>3.2969999999999999E-2</v>
          </cell>
        </row>
        <row r="961">
          <cell r="A961" t="str">
            <v xml:space="preserve">New Jersey          </v>
          </cell>
        </row>
        <row r="962">
          <cell r="A962" t="str">
            <v>Measure</v>
          </cell>
          <cell r="B962" t="str">
            <v>Employment_Retention_Rate</v>
          </cell>
          <cell r="C962" t="str">
            <v>Year</v>
          </cell>
        </row>
        <row r="963">
          <cell r="A963" t="str">
            <v>State Fips Code</v>
          </cell>
          <cell r="B963">
            <v>34</v>
          </cell>
          <cell r="C963">
            <v>2011</v>
          </cell>
        </row>
        <row r="964">
          <cell r="A964" t="str">
            <v>Actual Outcome</v>
          </cell>
          <cell r="B964">
            <v>87.7</v>
          </cell>
          <cell r="C964">
            <v>2011</v>
          </cell>
        </row>
        <row r="965">
          <cell r="A965" t="str">
            <v>Total Adjustment</v>
          </cell>
          <cell r="B965">
            <v>-0.2</v>
          </cell>
          <cell r="C965">
            <v>2013</v>
          </cell>
        </row>
        <row r="966">
          <cell r="A966" t="str">
            <v>Target</v>
          </cell>
          <cell r="B966">
            <v>87.5</v>
          </cell>
          <cell r="C966">
            <v>2013</v>
          </cell>
        </row>
        <row r="968">
          <cell r="A968" t="str">
            <v>Variables</v>
          </cell>
          <cell r="B968" t="str">
            <v>Base_Year</v>
          </cell>
          <cell r="C968" t="str">
            <v>Current_Values</v>
          </cell>
          <cell r="D968" t="str">
            <v>Difference</v>
          </cell>
          <cell r="E968" t="str">
            <v>Weights</v>
          </cell>
          <cell r="F968" t="str">
            <v>Effect_Per_Factor</v>
          </cell>
        </row>
        <row r="969">
          <cell r="A969" t="str">
            <v>Female</v>
          </cell>
          <cell r="B969">
            <v>53.219850000000001</v>
          </cell>
          <cell r="C969">
            <v>53.688519999999997</v>
          </cell>
          <cell r="D969">
            <v>0.46867999999999999</v>
          </cell>
          <cell r="E969">
            <v>3.27E-2</v>
          </cell>
          <cell r="F969">
            <v>1.533E-2</v>
          </cell>
        </row>
        <row r="970">
          <cell r="A970" t="str">
            <v>Age 26-35</v>
          </cell>
          <cell r="B970">
            <v>19.358969999999999</v>
          </cell>
          <cell r="C970">
            <v>19.73517</v>
          </cell>
          <cell r="D970">
            <v>0.37619000000000002</v>
          </cell>
          <cell r="E970">
            <v>3.737E-2</v>
          </cell>
          <cell r="F970">
            <v>1.406E-2</v>
          </cell>
        </row>
        <row r="971">
          <cell r="A971" t="str">
            <v>Age 36-45</v>
          </cell>
          <cell r="B971">
            <v>28.1891</v>
          </cell>
          <cell r="C971">
            <v>26.203209999999999</v>
          </cell>
          <cell r="D971">
            <v>-1.9858899999999999</v>
          </cell>
          <cell r="E971">
            <v>8.5750000000000007E-2</v>
          </cell>
          <cell r="F971">
            <v>-0.17030000000000001</v>
          </cell>
        </row>
        <row r="972">
          <cell r="A972" t="str">
            <v>Age 46-55</v>
          </cell>
          <cell r="B972">
            <v>31.698720000000002</v>
          </cell>
          <cell r="C972">
            <v>32.518459999999997</v>
          </cell>
          <cell r="D972">
            <v>0.81974000000000002</v>
          </cell>
          <cell r="E972">
            <v>6.7070000000000005E-2</v>
          </cell>
          <cell r="F972">
            <v>5.4980000000000001E-2</v>
          </cell>
        </row>
        <row r="973">
          <cell r="A973" t="str">
            <v>Age 56-65</v>
          </cell>
          <cell r="B973">
            <v>13.0609</v>
          </cell>
          <cell r="C973">
            <v>13.24166</v>
          </cell>
          <cell r="D973">
            <v>0.18076</v>
          </cell>
          <cell r="E973">
            <v>-3.6179999999999997E-2</v>
          </cell>
          <cell r="F973">
            <v>-6.5399999999999998E-3</v>
          </cell>
        </row>
        <row r="974">
          <cell r="A974" t="str">
            <v>Age 66+</v>
          </cell>
          <cell r="B974">
            <v>1.1217900000000001</v>
          </cell>
          <cell r="C974">
            <v>0.99312</v>
          </cell>
          <cell r="D974">
            <v>-0.12867000000000001</v>
          </cell>
          <cell r="E974">
            <v>-0.49862000000000001</v>
          </cell>
          <cell r="F974">
            <v>6.4159999999999995E-2</v>
          </cell>
        </row>
        <row r="975">
          <cell r="A975" t="str">
            <v>Hispanic</v>
          </cell>
          <cell r="B975">
            <v>16.328579999999999</v>
          </cell>
          <cell r="C975">
            <v>17.336210000000001</v>
          </cell>
          <cell r="D975">
            <v>1.00763</v>
          </cell>
          <cell r="E975">
            <v>-2.4160000000000001E-2</v>
          </cell>
          <cell r="F975">
            <v>-2.4340000000000001E-2</v>
          </cell>
        </row>
        <row r="976">
          <cell r="A976" t="str">
            <v>Asian</v>
          </cell>
          <cell r="B976">
            <v>5.6663899999999998</v>
          </cell>
          <cell r="C976">
            <v>5.5810199999999996</v>
          </cell>
          <cell r="D976">
            <v>-8.5370000000000001E-2</v>
          </cell>
          <cell r="E976">
            <v>-3.5100000000000001E-3</v>
          </cell>
          <cell r="F976">
            <v>2.9999999999999997E-4</v>
          </cell>
        </row>
        <row r="977">
          <cell r="A977" t="str">
            <v>African American</v>
          </cell>
          <cell r="B977">
            <v>23.386420000000001</v>
          </cell>
          <cell r="C977">
            <v>24.642759999999999</v>
          </cell>
          <cell r="D977">
            <v>1.25634</v>
          </cell>
          <cell r="E977">
            <v>-4.829E-2</v>
          </cell>
          <cell r="F977">
            <v>-6.0670000000000002E-2</v>
          </cell>
        </row>
        <row r="978">
          <cell r="A978" t="str">
            <v>Native Hawaiian or Pacific Islander</v>
          </cell>
          <cell r="B978">
            <v>0.21793999999999999</v>
          </cell>
          <cell r="C978">
            <v>0.24265</v>
          </cell>
          <cell r="D978">
            <v>2.4719999999999999E-2</v>
          </cell>
          <cell r="E978">
            <v>-1.7989999999999999E-2</v>
          </cell>
          <cell r="F978">
            <v>-4.4000000000000002E-4</v>
          </cell>
        </row>
        <row r="979">
          <cell r="A979" t="str">
            <v>American Indian or Alaska Native</v>
          </cell>
          <cell r="B979">
            <v>0.18440999999999999</v>
          </cell>
          <cell r="C979">
            <v>0.29658000000000001</v>
          </cell>
          <cell r="D979">
            <v>0.11217000000000001</v>
          </cell>
          <cell r="E979">
            <v>-0.18931999999999999</v>
          </cell>
          <cell r="F979">
            <v>-2.1239999999999998E-2</v>
          </cell>
        </row>
        <row r="980">
          <cell r="A980" t="str">
            <v>Multiple Races</v>
          </cell>
          <cell r="B980">
            <v>0.43587999999999999</v>
          </cell>
          <cell r="C980">
            <v>0.56618999999999997</v>
          </cell>
          <cell r="D980">
            <v>0.13031000000000001</v>
          </cell>
          <cell r="E980">
            <v>-5.2510000000000001E-2</v>
          </cell>
          <cell r="F980">
            <v>-6.8399999999999997E-3</v>
          </cell>
        </row>
        <row r="981">
          <cell r="A981" t="str">
            <v>Highschool Dropout</v>
          </cell>
          <cell r="B981">
            <v>5.1649200000000004</v>
          </cell>
          <cell r="C981">
            <v>4.3311099999999998</v>
          </cell>
          <cell r="D981">
            <v>-0.83381000000000005</v>
          </cell>
          <cell r="E981">
            <v>-5.0889999999999998E-2</v>
          </cell>
          <cell r="F981">
            <v>4.2430000000000002E-2</v>
          </cell>
        </row>
        <row r="982">
          <cell r="A982" t="str">
            <v>AA or PS</v>
          </cell>
          <cell r="B982">
            <v>12.26066</v>
          </cell>
          <cell r="C982">
            <v>11.916969999999999</v>
          </cell>
          <cell r="D982">
            <v>-0.34369</v>
          </cell>
          <cell r="E982">
            <v>-5.4940000000000003E-2</v>
          </cell>
          <cell r="F982">
            <v>1.8880000000000001E-2</v>
          </cell>
        </row>
        <row r="983">
          <cell r="A983" t="str">
            <v>BA or MA+</v>
          </cell>
          <cell r="B983">
            <v>21.045860000000001</v>
          </cell>
          <cell r="C983">
            <v>22.936959999999999</v>
          </cell>
          <cell r="D983">
            <v>1.8911</v>
          </cell>
          <cell r="E983">
            <v>-3.9739999999999998E-2</v>
          </cell>
          <cell r="F983">
            <v>-7.5160000000000005E-2</v>
          </cell>
        </row>
        <row r="984">
          <cell r="A984" t="str">
            <v>Disabled</v>
          </cell>
          <cell r="B984">
            <v>0.54117000000000004</v>
          </cell>
          <cell r="C984">
            <v>0.58072000000000001</v>
          </cell>
          <cell r="D984">
            <v>3.9550000000000002E-2</v>
          </cell>
          <cell r="E984">
            <v>-4.5999999999999999E-2</v>
          </cell>
          <cell r="F984">
            <v>-1.82E-3</v>
          </cell>
        </row>
        <row r="985">
          <cell r="A985" t="str">
            <v>Veterans</v>
          </cell>
          <cell r="B985">
            <v>4.6794900000000004</v>
          </cell>
          <cell r="C985">
            <v>4.5072599999999996</v>
          </cell>
          <cell r="D985">
            <v>-0.17222999999999999</v>
          </cell>
          <cell r="E985">
            <v>-8.3400000000000002E-3</v>
          </cell>
          <cell r="F985">
            <v>1.4400000000000001E-3</v>
          </cell>
        </row>
        <row r="986">
          <cell r="A986" t="str">
            <v>Wage Before Participation</v>
          </cell>
          <cell r="B986">
            <v>43.404389999999999</v>
          </cell>
          <cell r="C986">
            <v>41.981819999999999</v>
          </cell>
          <cell r="D986">
            <v>-1.4225699999999999</v>
          </cell>
          <cell r="E986">
            <v>8.5800000000000008E-3</v>
          </cell>
          <cell r="F986">
            <v>-1.2200000000000001E-2</v>
          </cell>
        </row>
        <row r="987">
          <cell r="A987" t="str">
            <v>Coenrolled in WP</v>
          </cell>
          <cell r="B987">
            <v>91.330129999999997</v>
          </cell>
          <cell r="C987">
            <v>91.214669999999998</v>
          </cell>
          <cell r="D987">
            <v>-0.11545999999999999</v>
          </cell>
          <cell r="E987">
            <v>-2.2120000000000001E-2</v>
          </cell>
          <cell r="F987">
            <v>2.5500000000000002E-3</v>
          </cell>
        </row>
        <row r="988">
          <cell r="A988" t="str">
            <v>Limited English</v>
          </cell>
          <cell r="B988">
            <v>1.4159299999999999</v>
          </cell>
          <cell r="C988">
            <v>1.3070200000000001</v>
          </cell>
          <cell r="D988">
            <v>-0.10891000000000001</v>
          </cell>
          <cell r="E988">
            <v>5.7299999999999999E-3</v>
          </cell>
          <cell r="F988">
            <v>-6.2E-4</v>
          </cell>
        </row>
        <row r="989">
          <cell r="A989" t="str">
            <v>Single Parent</v>
          </cell>
          <cell r="B989">
            <v>5.9533399999999999</v>
          </cell>
          <cell r="C989">
            <v>7.9446399999999997</v>
          </cell>
          <cell r="D989">
            <v>1.9913099999999999</v>
          </cell>
          <cell r="E989">
            <v>-1.49E-3</v>
          </cell>
          <cell r="F989">
            <v>-2.96E-3</v>
          </cell>
        </row>
        <row r="990">
          <cell r="A990" t="str">
            <v>UI Claimant</v>
          </cell>
          <cell r="B990">
            <v>86.532579999999996</v>
          </cell>
          <cell r="C990">
            <v>86.46848</v>
          </cell>
          <cell r="D990">
            <v>-6.4100000000000004E-2</v>
          </cell>
          <cell r="E990">
            <v>2.513E-2</v>
          </cell>
          <cell r="F990">
            <v>-1.6100000000000001E-3</v>
          </cell>
        </row>
        <row r="991">
          <cell r="A991" t="str">
            <v>Unemployment Rate</v>
          </cell>
          <cell r="B991">
            <v>9.5</v>
          </cell>
          <cell r="C991">
            <v>9.5250000000000004</v>
          </cell>
          <cell r="D991">
            <v>2.5000000000000001E-2</v>
          </cell>
          <cell r="E991">
            <v>-0.13642000000000001</v>
          </cell>
          <cell r="F991">
            <v>-3.4099999999999998E-3</v>
          </cell>
        </row>
        <row r="993">
          <cell r="A993" t="str">
            <v xml:space="preserve">New Mexico          </v>
          </cell>
        </row>
        <row r="994">
          <cell r="A994" t="str">
            <v>Measure</v>
          </cell>
          <cell r="B994" t="str">
            <v>Employment_Retention_Rate</v>
          </cell>
          <cell r="C994" t="str">
            <v>Year</v>
          </cell>
        </row>
        <row r="995">
          <cell r="A995" t="str">
            <v>State Fips Code</v>
          </cell>
          <cell r="B995">
            <v>35</v>
          </cell>
          <cell r="C995">
            <v>2011</v>
          </cell>
        </row>
        <row r="996">
          <cell r="A996" t="str">
            <v>Actual Outcome</v>
          </cell>
          <cell r="B996">
            <v>86.6</v>
          </cell>
          <cell r="C996">
            <v>2011</v>
          </cell>
        </row>
        <row r="997">
          <cell r="A997" t="str">
            <v>Total Adjustment</v>
          </cell>
          <cell r="B997">
            <v>0.5</v>
          </cell>
          <cell r="C997">
            <v>2013</v>
          </cell>
        </row>
        <row r="998">
          <cell r="A998" t="str">
            <v>Target</v>
          </cell>
          <cell r="B998">
            <v>87.1</v>
          </cell>
          <cell r="C998">
            <v>2013</v>
          </cell>
        </row>
        <row r="1000">
          <cell r="A1000" t="str">
            <v>Variables</v>
          </cell>
          <cell r="B1000" t="str">
            <v>Base_Year</v>
          </cell>
          <cell r="C1000" t="str">
            <v>Current_Values</v>
          </cell>
          <cell r="D1000" t="str">
            <v>Difference</v>
          </cell>
          <cell r="E1000" t="str">
            <v>Weights</v>
          </cell>
          <cell r="F1000" t="str">
            <v>Effect_Per_Factor</v>
          </cell>
        </row>
        <row r="1001">
          <cell r="A1001" t="str">
            <v>Female</v>
          </cell>
          <cell r="B1001">
            <v>34.677419999999998</v>
          </cell>
          <cell r="C1001">
            <v>46.938780000000001</v>
          </cell>
          <cell r="D1001">
            <v>12.26136</v>
          </cell>
          <cell r="E1001">
            <v>3.27E-2</v>
          </cell>
          <cell r="F1001">
            <v>0.40096999999999999</v>
          </cell>
        </row>
        <row r="1002">
          <cell r="A1002" t="str">
            <v>Age 26-35</v>
          </cell>
          <cell r="B1002">
            <v>21.505379999999999</v>
          </cell>
          <cell r="C1002">
            <v>24.897960000000001</v>
          </cell>
          <cell r="D1002">
            <v>3.3925800000000002</v>
          </cell>
          <cell r="E1002">
            <v>3.737E-2</v>
          </cell>
          <cell r="F1002">
            <v>0.1268</v>
          </cell>
        </row>
        <row r="1003">
          <cell r="A1003" t="str">
            <v>Age 36-45</v>
          </cell>
          <cell r="B1003">
            <v>27.68817</v>
          </cell>
          <cell r="C1003">
            <v>26.938780000000001</v>
          </cell>
          <cell r="D1003">
            <v>-0.74939999999999996</v>
          </cell>
          <cell r="E1003">
            <v>8.5750000000000007E-2</v>
          </cell>
          <cell r="F1003">
            <v>-6.4259999999999998E-2</v>
          </cell>
        </row>
        <row r="1004">
          <cell r="A1004" t="str">
            <v>Age 46-55</v>
          </cell>
          <cell r="B1004">
            <v>26.6129</v>
          </cell>
          <cell r="C1004">
            <v>26.326530000000002</v>
          </cell>
          <cell r="D1004">
            <v>-0.28637000000000001</v>
          </cell>
          <cell r="E1004">
            <v>6.7070000000000005E-2</v>
          </cell>
          <cell r="F1004">
            <v>-1.9210000000000001E-2</v>
          </cell>
        </row>
        <row r="1005">
          <cell r="A1005" t="str">
            <v>Age 56-65</v>
          </cell>
          <cell r="B1005">
            <v>14.247310000000001</v>
          </cell>
          <cell r="C1005">
            <v>10</v>
          </cell>
          <cell r="D1005">
            <v>-4.2473099999999997</v>
          </cell>
          <cell r="E1005">
            <v>-3.6179999999999997E-2</v>
          </cell>
          <cell r="F1005">
            <v>0.15365999999999999</v>
          </cell>
        </row>
        <row r="1006">
          <cell r="A1006" t="str">
            <v>Age 66+</v>
          </cell>
          <cell r="B1006">
            <v>1.6129</v>
          </cell>
          <cell r="C1006">
            <v>1.6326499999999999</v>
          </cell>
          <cell r="D1006">
            <v>1.975E-2</v>
          </cell>
          <cell r="E1006">
            <v>-0.49862000000000001</v>
          </cell>
          <cell r="F1006">
            <v>-9.8499999999999994E-3</v>
          </cell>
        </row>
        <row r="1007">
          <cell r="A1007" t="str">
            <v>Hispanic</v>
          </cell>
          <cell r="B1007">
            <v>36.678199999999997</v>
          </cell>
          <cell r="C1007">
            <v>38.133330000000001</v>
          </cell>
          <cell r="D1007">
            <v>1.45513</v>
          </cell>
          <cell r="E1007">
            <v>-2.4160000000000001E-2</v>
          </cell>
          <cell r="F1007">
            <v>-3.5150000000000001E-2</v>
          </cell>
        </row>
        <row r="1008">
          <cell r="A1008" t="str">
            <v>Asian</v>
          </cell>
          <cell r="B1008">
            <v>1.38408</v>
          </cell>
          <cell r="C1008">
            <v>0.26667000000000002</v>
          </cell>
          <cell r="D1008">
            <v>-1.1174200000000001</v>
          </cell>
          <cell r="E1008">
            <v>-3.5100000000000001E-3</v>
          </cell>
          <cell r="F1008">
            <v>3.9199999999999999E-3</v>
          </cell>
        </row>
        <row r="1009">
          <cell r="A1009" t="str">
            <v>African American</v>
          </cell>
          <cell r="B1009">
            <v>1.7301</v>
          </cell>
          <cell r="C1009">
            <v>2.4</v>
          </cell>
          <cell r="D1009">
            <v>0.66990000000000005</v>
          </cell>
          <cell r="E1009">
            <v>-4.829E-2</v>
          </cell>
          <cell r="F1009">
            <v>-3.2349999999999997E-2</v>
          </cell>
        </row>
        <row r="1010">
          <cell r="A1010" t="str">
            <v>Native Hawaiian or Pacific Islander</v>
          </cell>
          <cell r="B1010">
            <v>0.34601999999999999</v>
          </cell>
          <cell r="C1010">
            <v>0</v>
          </cell>
          <cell r="D1010">
            <v>-0.34601999999999999</v>
          </cell>
          <cell r="E1010">
            <v>-1.7989999999999999E-2</v>
          </cell>
          <cell r="F1010">
            <v>6.2300000000000003E-3</v>
          </cell>
        </row>
        <row r="1011">
          <cell r="A1011" t="str">
            <v>American Indian or Alaska Native</v>
          </cell>
          <cell r="B1011">
            <v>11.41869</v>
          </cell>
          <cell r="C1011">
            <v>12.533329999999999</v>
          </cell>
          <cell r="D1011">
            <v>1.1146499999999999</v>
          </cell>
          <cell r="E1011">
            <v>-0.18931999999999999</v>
          </cell>
          <cell r="F1011">
            <v>-0.21103</v>
          </cell>
        </row>
        <row r="1012">
          <cell r="A1012" t="str">
            <v>Multiple Races</v>
          </cell>
          <cell r="B1012">
            <v>0.69203999999999999</v>
          </cell>
          <cell r="C1012">
            <v>0.8</v>
          </cell>
          <cell r="D1012">
            <v>0.10796</v>
          </cell>
          <cell r="E1012">
            <v>-5.2510000000000001E-2</v>
          </cell>
          <cell r="F1012">
            <v>-5.6699999999999997E-3</v>
          </cell>
        </row>
        <row r="1013">
          <cell r="A1013" t="str">
            <v>Highschool Dropout</v>
          </cell>
          <cell r="B1013">
            <v>4.3360399999999997</v>
          </cell>
          <cell r="C1013">
            <v>5.39419</v>
          </cell>
          <cell r="D1013">
            <v>1.0581499999999999</v>
          </cell>
          <cell r="E1013">
            <v>-5.0889999999999998E-2</v>
          </cell>
          <cell r="F1013">
            <v>-5.3850000000000002E-2</v>
          </cell>
        </row>
        <row r="1014">
          <cell r="A1014" t="str">
            <v>AA or PS</v>
          </cell>
          <cell r="B1014">
            <v>8.6720900000000007</v>
          </cell>
          <cell r="C1014">
            <v>7.4688800000000004</v>
          </cell>
          <cell r="D1014">
            <v>-1.2032099999999999</v>
          </cell>
          <cell r="E1014">
            <v>-5.4940000000000003E-2</v>
          </cell>
          <cell r="F1014">
            <v>6.6100000000000006E-2</v>
          </cell>
        </row>
        <row r="1015">
          <cell r="A1015" t="str">
            <v>BA or MA+</v>
          </cell>
          <cell r="B1015">
            <v>14.905150000000001</v>
          </cell>
          <cell r="C1015">
            <v>18.257259999999999</v>
          </cell>
          <cell r="D1015">
            <v>3.3521100000000001</v>
          </cell>
          <cell r="E1015">
            <v>-3.9739999999999998E-2</v>
          </cell>
          <cell r="F1015">
            <v>-0.13322999999999999</v>
          </cell>
        </row>
        <row r="1016">
          <cell r="A1016" t="str">
            <v>Disabled</v>
          </cell>
          <cell r="B1016">
            <v>0.53763000000000005</v>
          </cell>
          <cell r="C1016">
            <v>1.02041</v>
          </cell>
          <cell r="D1016">
            <v>0.48276999999999998</v>
          </cell>
          <cell r="E1016">
            <v>-4.5999999999999999E-2</v>
          </cell>
          <cell r="F1016">
            <v>-2.2210000000000001E-2</v>
          </cell>
        </row>
        <row r="1017">
          <cell r="A1017" t="str">
            <v>Veterans</v>
          </cell>
          <cell r="B1017">
            <v>8.8709699999999998</v>
          </cell>
          <cell r="C1017">
            <v>7.7550999999999997</v>
          </cell>
          <cell r="D1017">
            <v>-1.1158699999999999</v>
          </cell>
          <cell r="E1017">
            <v>-8.3400000000000002E-3</v>
          </cell>
          <cell r="F1017">
            <v>9.3100000000000006E-3</v>
          </cell>
        </row>
        <row r="1018">
          <cell r="A1018" t="str">
            <v>Wage Before Participation</v>
          </cell>
          <cell r="B1018">
            <v>55.107529999999997</v>
          </cell>
          <cell r="C1018">
            <v>49.076520000000002</v>
          </cell>
          <cell r="D1018">
            <v>-6.0310100000000002</v>
          </cell>
          <cell r="E1018">
            <v>8.5800000000000008E-3</v>
          </cell>
          <cell r="F1018">
            <v>-5.1720000000000002E-2</v>
          </cell>
        </row>
        <row r="1019">
          <cell r="A1019" t="str">
            <v>Coenrolled in WP</v>
          </cell>
          <cell r="B1019">
            <v>97.580650000000006</v>
          </cell>
          <cell r="C1019">
            <v>98.367350000000002</v>
          </cell>
          <cell r="D1019">
            <v>0.78669999999999995</v>
          </cell>
          <cell r="E1019">
            <v>-2.2120000000000001E-2</v>
          </cell>
          <cell r="F1019">
            <v>-1.7399999999999999E-2</v>
          </cell>
        </row>
        <row r="1020">
          <cell r="A1020" t="str">
            <v>Limited English</v>
          </cell>
          <cell r="B1020">
            <v>0.54200999999999999</v>
          </cell>
          <cell r="C1020">
            <v>0.82987999999999995</v>
          </cell>
          <cell r="D1020">
            <v>0.28787000000000001</v>
          </cell>
          <cell r="E1020">
            <v>5.7299999999999999E-3</v>
          </cell>
          <cell r="F1020">
            <v>1.65E-3</v>
          </cell>
        </row>
        <row r="1021">
          <cell r="A1021" t="str">
            <v>Single Parent</v>
          </cell>
          <cell r="B1021">
            <v>4.87805</v>
          </cell>
          <cell r="C1021">
            <v>7.2614099999999997</v>
          </cell>
          <cell r="D1021">
            <v>2.3833600000000001</v>
          </cell>
          <cell r="E1021">
            <v>-1.49E-3</v>
          </cell>
          <cell r="F1021">
            <v>-3.5400000000000002E-3</v>
          </cell>
        </row>
        <row r="1022">
          <cell r="A1022" t="str">
            <v>UI Claimant</v>
          </cell>
          <cell r="B1022">
            <v>84.552850000000007</v>
          </cell>
          <cell r="C1022">
            <v>92.946060000000003</v>
          </cell>
          <cell r="D1022">
            <v>8.3932099999999998</v>
          </cell>
          <cell r="E1022">
            <v>2.513E-2</v>
          </cell>
          <cell r="F1022">
            <v>0.2109</v>
          </cell>
        </row>
        <row r="1023">
          <cell r="A1023" t="str">
            <v>Unemployment Rate</v>
          </cell>
          <cell r="B1023">
            <v>7.8417000000000003</v>
          </cell>
          <cell r="C1023">
            <v>6.875</v>
          </cell>
          <cell r="D1023">
            <v>-0.9667</v>
          </cell>
          <cell r="E1023">
            <v>-0.13642000000000001</v>
          </cell>
          <cell r="F1023">
            <v>0.13188</v>
          </cell>
        </row>
        <row r="1025">
          <cell r="A1025" t="str">
            <v xml:space="preserve">New York            </v>
          </cell>
        </row>
        <row r="1026">
          <cell r="A1026" t="str">
            <v>Measure</v>
          </cell>
          <cell r="B1026" t="str">
            <v>Employment_Retention_Rate</v>
          </cell>
          <cell r="C1026" t="str">
            <v>Year</v>
          </cell>
        </row>
        <row r="1027">
          <cell r="A1027" t="str">
            <v>State Fips Code</v>
          </cell>
          <cell r="B1027">
            <v>36</v>
          </cell>
          <cell r="C1027">
            <v>2011</v>
          </cell>
        </row>
        <row r="1028">
          <cell r="A1028" t="str">
            <v>Actual Outcome</v>
          </cell>
          <cell r="B1028">
            <v>81.5</v>
          </cell>
          <cell r="C1028">
            <v>2011</v>
          </cell>
        </row>
        <row r="1029">
          <cell r="A1029" t="str">
            <v>Total Adjustment</v>
          </cell>
          <cell r="B1029">
            <v>-0.5</v>
          </cell>
          <cell r="C1029">
            <v>2013</v>
          </cell>
        </row>
        <row r="1030">
          <cell r="A1030" t="str">
            <v>Target</v>
          </cell>
          <cell r="B1030">
            <v>81</v>
          </cell>
          <cell r="C1030">
            <v>2013</v>
          </cell>
        </row>
        <row r="1032">
          <cell r="A1032" t="str">
            <v>Variables</v>
          </cell>
          <cell r="B1032" t="str">
            <v>Base_Year</v>
          </cell>
          <cell r="C1032" t="str">
            <v>Current_Values</v>
          </cell>
          <cell r="D1032" t="str">
            <v>Difference</v>
          </cell>
          <cell r="E1032" t="str">
            <v>Weights</v>
          </cell>
          <cell r="F1032" t="str">
            <v>Effect_Per_Factor</v>
          </cell>
        </row>
        <row r="1033">
          <cell r="A1033" t="str">
            <v>Female</v>
          </cell>
          <cell r="B1033">
            <v>48.354010000000002</v>
          </cell>
          <cell r="C1033">
            <v>51.036619999999999</v>
          </cell>
          <cell r="D1033">
            <v>2.6826099999999999</v>
          </cell>
          <cell r="E1033">
            <v>3.27E-2</v>
          </cell>
          <cell r="F1033">
            <v>8.7730000000000002E-2</v>
          </cell>
        </row>
        <row r="1034">
          <cell r="A1034" t="str">
            <v>Age 26-35</v>
          </cell>
          <cell r="B1034">
            <v>24.79318</v>
          </cell>
          <cell r="C1034">
            <v>25.30292</v>
          </cell>
          <cell r="D1034">
            <v>0.50973999999999997</v>
          </cell>
          <cell r="E1034">
            <v>3.737E-2</v>
          </cell>
          <cell r="F1034">
            <v>1.9050000000000001E-2</v>
          </cell>
        </row>
        <row r="1035">
          <cell r="A1035" t="str">
            <v>Age 36-45</v>
          </cell>
          <cell r="B1035">
            <v>22.691500000000001</v>
          </cell>
          <cell r="C1035">
            <v>21.657319999999999</v>
          </cell>
          <cell r="D1035">
            <v>-1.0341800000000001</v>
          </cell>
          <cell r="E1035">
            <v>8.5750000000000007E-2</v>
          </cell>
          <cell r="F1035">
            <v>-8.8679999999999995E-2</v>
          </cell>
        </row>
        <row r="1036">
          <cell r="A1036" t="str">
            <v>Age 46-55</v>
          </cell>
          <cell r="B1036">
            <v>23.265319999999999</v>
          </cell>
          <cell r="C1036">
            <v>22.476769999999998</v>
          </cell>
          <cell r="D1036">
            <v>-0.78854000000000002</v>
          </cell>
          <cell r="E1036">
            <v>6.7070000000000005E-2</v>
          </cell>
          <cell r="F1036">
            <v>-5.2880000000000003E-2</v>
          </cell>
        </row>
        <row r="1037">
          <cell r="A1037" t="str">
            <v>Age 56-65</v>
          </cell>
          <cell r="B1037">
            <v>13.134790000000001</v>
          </cell>
          <cell r="C1037">
            <v>14.20443</v>
          </cell>
          <cell r="D1037">
            <v>1.0696399999999999</v>
          </cell>
          <cell r="E1037">
            <v>-3.6179999999999997E-2</v>
          </cell>
          <cell r="F1037">
            <v>-3.8699999999999998E-2</v>
          </cell>
        </row>
        <row r="1038">
          <cell r="A1038" t="str">
            <v>Age 66+</v>
          </cell>
          <cell r="B1038">
            <v>3.0038</v>
          </cell>
          <cell r="C1038">
            <v>3.70547</v>
          </cell>
          <cell r="D1038">
            <v>0.70167000000000002</v>
          </cell>
          <cell r="E1038">
            <v>-0.49862000000000001</v>
          </cell>
          <cell r="F1038">
            <v>-0.34987000000000001</v>
          </cell>
        </row>
        <row r="1039">
          <cell r="A1039" t="str">
            <v>Hispanic</v>
          </cell>
          <cell r="B1039">
            <v>19.656459999999999</v>
          </cell>
          <cell r="C1039">
            <v>19.9574</v>
          </cell>
          <cell r="D1039">
            <v>0.30093999999999999</v>
          </cell>
          <cell r="E1039">
            <v>-2.4160000000000001E-2</v>
          </cell>
          <cell r="F1039">
            <v>-7.2700000000000004E-3</v>
          </cell>
        </row>
        <row r="1040">
          <cell r="A1040" t="str">
            <v>Asian</v>
          </cell>
          <cell r="B1040">
            <v>4.2968099999999998</v>
          </cell>
          <cell r="C1040">
            <v>4.6261000000000001</v>
          </cell>
          <cell r="D1040">
            <v>0.32929000000000003</v>
          </cell>
          <cell r="E1040">
            <v>-3.5100000000000001E-3</v>
          </cell>
          <cell r="F1040">
            <v>-1.16E-3</v>
          </cell>
        </row>
        <row r="1041">
          <cell r="A1041" t="str">
            <v>African American</v>
          </cell>
          <cell r="B1041">
            <v>22.864570000000001</v>
          </cell>
          <cell r="C1041">
            <v>23.694579999999998</v>
          </cell>
          <cell r="D1041">
            <v>0.83001000000000003</v>
          </cell>
          <cell r="E1041">
            <v>-4.829E-2</v>
          </cell>
          <cell r="F1041">
            <v>-4.0079999999999998E-2</v>
          </cell>
        </row>
        <row r="1042">
          <cell r="A1042" t="str">
            <v>Native Hawaiian or Pacific Islander</v>
          </cell>
          <cell r="B1042">
            <v>0.15926999999999999</v>
          </cell>
          <cell r="C1042">
            <v>0.19261</v>
          </cell>
          <cell r="D1042">
            <v>3.3329999999999999E-2</v>
          </cell>
          <cell r="E1042">
            <v>-1.7989999999999999E-2</v>
          </cell>
          <cell r="F1042">
            <v>-5.9999999999999995E-4</v>
          </cell>
        </row>
        <row r="1043">
          <cell r="A1043" t="str">
            <v>American Indian or Alaska Native</v>
          </cell>
          <cell r="B1043">
            <v>0.32661000000000001</v>
          </cell>
          <cell r="C1043">
            <v>0.35681000000000002</v>
          </cell>
          <cell r="D1043">
            <v>3.0200000000000001E-2</v>
          </cell>
          <cell r="E1043">
            <v>-0.18931999999999999</v>
          </cell>
          <cell r="F1043">
            <v>-5.7200000000000003E-3</v>
          </cell>
        </row>
        <row r="1044">
          <cell r="A1044" t="str">
            <v>Multiple Races</v>
          </cell>
          <cell r="B1044">
            <v>1.8724499999999999</v>
          </cell>
          <cell r="C1044">
            <v>1.78227</v>
          </cell>
          <cell r="D1044">
            <v>-9.0179999999999996E-2</v>
          </cell>
          <cell r="E1044">
            <v>-5.2510000000000001E-2</v>
          </cell>
          <cell r="F1044">
            <v>4.7400000000000003E-3</v>
          </cell>
        </row>
        <row r="1045">
          <cell r="A1045" t="str">
            <v>Highschool Dropout</v>
          </cell>
          <cell r="B1045">
            <v>9.0818300000000001</v>
          </cell>
          <cell r="C1045">
            <v>9.3546200000000006</v>
          </cell>
          <cell r="D1045">
            <v>0.27278000000000002</v>
          </cell>
          <cell r="E1045">
            <v>-5.0889999999999998E-2</v>
          </cell>
          <cell r="F1045">
            <v>-1.388E-2</v>
          </cell>
        </row>
        <row r="1046">
          <cell r="A1046" t="str">
            <v>AA or PS</v>
          </cell>
          <cell r="B1046">
            <v>12.435449999999999</v>
          </cell>
          <cell r="C1046">
            <v>12.26817</v>
          </cell>
          <cell r="D1046">
            <v>-0.16728000000000001</v>
          </cell>
          <cell r="E1046">
            <v>-5.4940000000000003E-2</v>
          </cell>
          <cell r="F1046">
            <v>9.1900000000000003E-3</v>
          </cell>
        </row>
        <row r="1047">
          <cell r="A1047" t="str">
            <v>BA or MA+</v>
          </cell>
          <cell r="B1047">
            <v>27.759969999999999</v>
          </cell>
          <cell r="C1047">
            <v>27.851749999999999</v>
          </cell>
          <cell r="D1047">
            <v>9.1789999999999997E-2</v>
          </cell>
          <cell r="E1047">
            <v>-3.9739999999999998E-2</v>
          </cell>
          <cell r="F1047">
            <v>-3.65E-3</v>
          </cell>
        </row>
        <row r="1048">
          <cell r="A1048" t="str">
            <v>Disabled</v>
          </cell>
          <cell r="B1048">
            <v>3.39906</v>
          </cell>
          <cell r="C1048">
            <v>3.4633600000000002</v>
          </cell>
          <cell r="D1048">
            <v>6.429E-2</v>
          </cell>
          <cell r="E1048">
            <v>-4.5999999999999999E-2</v>
          </cell>
          <cell r="F1048">
            <v>-2.96E-3</v>
          </cell>
        </row>
        <row r="1049">
          <cell r="A1049" t="str">
            <v>Veterans</v>
          </cell>
          <cell r="B1049">
            <v>6.7951499999999996</v>
          </cell>
          <cell r="C1049">
            <v>6.1308400000000001</v>
          </cell>
          <cell r="D1049">
            <v>-0.66430999999999996</v>
          </cell>
          <cell r="E1049">
            <v>-8.3400000000000002E-3</v>
          </cell>
          <cell r="F1049">
            <v>5.5399999999999998E-3</v>
          </cell>
        </row>
        <row r="1050">
          <cell r="A1050" t="str">
            <v>Wage Before Participation</v>
          </cell>
          <cell r="B1050">
            <v>79.339939999999999</v>
          </cell>
          <cell r="C1050">
            <v>82.046580000000006</v>
          </cell>
          <cell r="D1050">
            <v>2.7066400000000002</v>
          </cell>
          <cell r="E1050">
            <v>8.5800000000000008E-3</v>
          </cell>
          <cell r="F1050">
            <v>2.3210000000000001E-2</v>
          </cell>
        </row>
        <row r="1051">
          <cell r="A1051" t="str">
            <v>Coenrolled in WP</v>
          </cell>
          <cell r="B1051">
            <v>99.23818</v>
          </cell>
          <cell r="C1051">
            <v>99.435500000000005</v>
          </cell>
          <cell r="D1051">
            <v>0.19733000000000001</v>
          </cell>
          <cell r="E1051">
            <v>-2.2120000000000001E-2</v>
          </cell>
          <cell r="F1051">
            <v>-4.3699999999999998E-3</v>
          </cell>
        </row>
        <row r="1052">
          <cell r="A1052" t="str">
            <v>Limited English</v>
          </cell>
          <cell r="B1052">
            <v>0.58933000000000002</v>
          </cell>
          <cell r="C1052">
            <v>0.56772</v>
          </cell>
          <cell r="D1052">
            <v>-2.1610000000000001E-2</v>
          </cell>
          <cell r="E1052">
            <v>5.7299999999999999E-3</v>
          </cell>
          <cell r="F1052">
            <v>-1.2E-4</v>
          </cell>
        </row>
        <row r="1053">
          <cell r="A1053" t="str">
            <v>Single Parent</v>
          </cell>
          <cell r="B1053">
            <v>0.85807999999999995</v>
          </cell>
          <cell r="C1053">
            <v>1.4288700000000001</v>
          </cell>
          <cell r="D1053">
            <v>0.57079000000000002</v>
          </cell>
          <cell r="E1053">
            <v>-1.49E-3</v>
          </cell>
          <cell r="F1053">
            <v>-8.4999999999999995E-4</v>
          </cell>
        </row>
        <row r="1054">
          <cell r="A1054" t="str">
            <v>UI Claimant</v>
          </cell>
          <cell r="B1054">
            <v>89.910349999999994</v>
          </cell>
          <cell r="C1054">
            <v>90.131879999999995</v>
          </cell>
          <cell r="D1054">
            <v>0.22153</v>
          </cell>
          <cell r="E1054">
            <v>2.513E-2</v>
          </cell>
          <cell r="F1054">
            <v>5.5700000000000003E-3</v>
          </cell>
        </row>
        <row r="1055">
          <cell r="A1055" t="str">
            <v>Unemployment Rate</v>
          </cell>
          <cell r="B1055">
            <v>8.4332999999999991</v>
          </cell>
          <cell r="C1055">
            <v>8.5</v>
          </cell>
          <cell r="D1055">
            <v>6.6699999999999995E-2</v>
          </cell>
          <cell r="E1055">
            <v>-0.13642000000000001</v>
          </cell>
          <cell r="F1055">
            <v>-9.1000000000000004E-3</v>
          </cell>
        </row>
        <row r="1057">
          <cell r="A1057" t="str">
            <v xml:space="preserve">North Carolina      </v>
          </cell>
        </row>
        <row r="1058">
          <cell r="A1058" t="str">
            <v>Measure</v>
          </cell>
          <cell r="B1058" t="str">
            <v>Employment_Retention_Rate</v>
          </cell>
          <cell r="C1058" t="str">
            <v>Year</v>
          </cell>
        </row>
        <row r="1059">
          <cell r="A1059" t="str">
            <v>State Fips Code</v>
          </cell>
          <cell r="B1059">
            <v>37</v>
          </cell>
          <cell r="C1059">
            <v>2011</v>
          </cell>
        </row>
        <row r="1060">
          <cell r="A1060" t="str">
            <v>Actual Outcome</v>
          </cell>
          <cell r="B1060">
            <v>90.5</v>
          </cell>
          <cell r="C1060">
            <v>2011</v>
          </cell>
        </row>
        <row r="1061">
          <cell r="A1061" t="str">
            <v>Total Adjustment</v>
          </cell>
          <cell r="B1061">
            <v>-0.4</v>
          </cell>
          <cell r="C1061">
            <v>2013</v>
          </cell>
        </row>
        <row r="1062">
          <cell r="A1062" t="str">
            <v>Target</v>
          </cell>
          <cell r="B1062">
            <v>90.1</v>
          </cell>
          <cell r="C1062">
            <v>2013</v>
          </cell>
        </row>
        <row r="1064">
          <cell r="A1064" t="str">
            <v>Variables</v>
          </cell>
          <cell r="B1064" t="str">
            <v>Base_Year</v>
          </cell>
          <cell r="C1064" t="str">
            <v>Current_Values</v>
          </cell>
          <cell r="D1064" t="str">
            <v>Difference</v>
          </cell>
          <cell r="E1064" t="str">
            <v>Weights</v>
          </cell>
          <cell r="F1064" t="str">
            <v>Effect_Per_Factor</v>
          </cell>
        </row>
        <row r="1065">
          <cell r="A1065" t="str">
            <v>Female</v>
          </cell>
          <cell r="B1065">
            <v>47.998959999999997</v>
          </cell>
          <cell r="C1065">
            <v>52.391359999999999</v>
          </cell>
          <cell r="D1065">
            <v>4.3924000000000003</v>
          </cell>
          <cell r="E1065">
            <v>3.27E-2</v>
          </cell>
          <cell r="F1065">
            <v>0.14363999999999999</v>
          </cell>
        </row>
        <row r="1066">
          <cell r="A1066" t="str">
            <v>Age 26-35</v>
          </cell>
          <cell r="B1066">
            <v>20.800409999999999</v>
          </cell>
          <cell r="C1066">
            <v>20.798030000000001</v>
          </cell>
          <cell r="D1066">
            <v>-2.3800000000000002E-3</v>
          </cell>
          <cell r="E1066">
            <v>3.737E-2</v>
          </cell>
          <cell r="F1066">
            <v>-9.0000000000000006E-5</v>
          </cell>
        </row>
        <row r="1067">
          <cell r="A1067" t="str">
            <v>Age 36-45</v>
          </cell>
          <cell r="B1067">
            <v>33.130420000000001</v>
          </cell>
          <cell r="C1067">
            <v>30.609459999999999</v>
          </cell>
          <cell r="D1067">
            <v>-2.5209700000000002</v>
          </cell>
          <cell r="E1067">
            <v>8.5750000000000007E-2</v>
          </cell>
          <cell r="F1067">
            <v>-0.21618000000000001</v>
          </cell>
        </row>
        <row r="1068">
          <cell r="A1068" t="str">
            <v>Age 46-55</v>
          </cell>
          <cell r="B1068">
            <v>30.48828</v>
          </cell>
          <cell r="C1068">
            <v>30.910080000000001</v>
          </cell>
          <cell r="D1068">
            <v>0.42181000000000002</v>
          </cell>
          <cell r="E1068">
            <v>6.7070000000000005E-2</v>
          </cell>
          <cell r="F1068">
            <v>2.8289999999999999E-2</v>
          </cell>
        </row>
        <row r="1069">
          <cell r="A1069" t="str">
            <v>Age 56-65</v>
          </cell>
          <cell r="B1069">
            <v>8.9625699999999995</v>
          </cell>
          <cell r="C1069">
            <v>10.82263</v>
          </cell>
          <cell r="D1069">
            <v>1.86006</v>
          </cell>
          <cell r="E1069">
            <v>-3.6179999999999997E-2</v>
          </cell>
          <cell r="F1069">
            <v>-6.7290000000000003E-2</v>
          </cell>
        </row>
        <row r="1070">
          <cell r="A1070" t="str">
            <v>Age 66+</v>
          </cell>
          <cell r="B1070">
            <v>0.19428000000000001</v>
          </cell>
          <cell r="C1070">
            <v>0.43728</v>
          </cell>
          <cell r="D1070">
            <v>0.24299999999999999</v>
          </cell>
          <cell r="E1070">
            <v>-0.49862000000000001</v>
          </cell>
          <cell r="F1070">
            <v>-0.12117</v>
          </cell>
        </row>
        <row r="1071">
          <cell r="A1071" t="str">
            <v>Hispanic</v>
          </cell>
          <cell r="B1071">
            <v>3.4361999999999999</v>
          </cell>
          <cell r="C1071">
            <v>2.2982200000000002</v>
          </cell>
          <cell r="D1071">
            <v>-1.13798</v>
          </cell>
          <cell r="E1071">
            <v>-2.4160000000000001E-2</v>
          </cell>
          <cell r="F1071">
            <v>2.7490000000000001E-2</v>
          </cell>
        </row>
        <row r="1072">
          <cell r="A1072" t="str">
            <v>Asian</v>
          </cell>
          <cell r="B1072">
            <v>0.81691000000000003</v>
          </cell>
          <cell r="C1072">
            <v>0.82079000000000002</v>
          </cell>
          <cell r="D1072">
            <v>3.8800000000000002E-3</v>
          </cell>
          <cell r="E1072">
            <v>-3.5100000000000001E-3</v>
          </cell>
          <cell r="F1072">
            <v>-1.0000000000000001E-5</v>
          </cell>
        </row>
        <row r="1073">
          <cell r="A1073" t="str">
            <v>African American</v>
          </cell>
          <cell r="B1073">
            <v>33.480289999999997</v>
          </cell>
          <cell r="C1073">
            <v>32.941180000000003</v>
          </cell>
          <cell r="D1073">
            <v>-0.53910999999999998</v>
          </cell>
          <cell r="E1073">
            <v>-4.829E-2</v>
          </cell>
          <cell r="F1073">
            <v>2.6030000000000001E-2</v>
          </cell>
        </row>
        <row r="1074">
          <cell r="A1074" t="str">
            <v>Native Hawaiian or Pacific Islander</v>
          </cell>
          <cell r="B1074">
            <v>0.12967000000000001</v>
          </cell>
          <cell r="C1074">
            <v>0.10944</v>
          </cell>
          <cell r="D1074">
            <v>-2.0230000000000001E-2</v>
          </cell>
          <cell r="E1074">
            <v>-1.7989999999999999E-2</v>
          </cell>
          <cell r="F1074">
            <v>3.6000000000000002E-4</v>
          </cell>
        </row>
        <row r="1075">
          <cell r="A1075" t="str">
            <v>American Indian or Alaska Native</v>
          </cell>
          <cell r="B1075">
            <v>1.1151500000000001</v>
          </cell>
          <cell r="C1075">
            <v>0.90286999999999995</v>
          </cell>
          <cell r="D1075">
            <v>-0.21226999999999999</v>
          </cell>
          <cell r="E1075">
            <v>-0.18931999999999999</v>
          </cell>
          <cell r="F1075">
            <v>4.0189999999999997E-2</v>
          </cell>
        </row>
        <row r="1076">
          <cell r="A1076" t="str">
            <v>Multiple Races</v>
          </cell>
          <cell r="B1076">
            <v>0.37603999999999999</v>
          </cell>
          <cell r="C1076">
            <v>0.43775999999999998</v>
          </cell>
          <cell r="D1076">
            <v>6.1719999999999997E-2</v>
          </cell>
          <cell r="E1076">
            <v>-5.2510000000000001E-2</v>
          </cell>
          <cell r="F1076">
            <v>-3.2399999999999998E-3</v>
          </cell>
        </row>
        <row r="1077">
          <cell r="A1077" t="str">
            <v>Highschool Dropout</v>
          </cell>
          <cell r="B1077">
            <v>5.3620000000000001</v>
          </cell>
          <cell r="C1077">
            <v>2.9243000000000001</v>
          </cell>
          <cell r="D1077">
            <v>-2.4377</v>
          </cell>
          <cell r="E1077">
            <v>-5.0889999999999998E-2</v>
          </cell>
          <cell r="F1077">
            <v>0.12406</v>
          </cell>
        </row>
        <row r="1078">
          <cell r="A1078" t="str">
            <v>AA or PS</v>
          </cell>
          <cell r="B1078">
            <v>7.8875799999999998</v>
          </cell>
          <cell r="C1078">
            <v>9.7840900000000008</v>
          </cell>
          <cell r="D1078">
            <v>1.8965099999999999</v>
          </cell>
          <cell r="E1078">
            <v>-5.4940000000000003E-2</v>
          </cell>
          <cell r="F1078">
            <v>-0.10419</v>
          </cell>
        </row>
        <row r="1079">
          <cell r="A1079" t="str">
            <v>BA or MA+</v>
          </cell>
          <cell r="B1079">
            <v>9.0532299999999992</v>
          </cell>
          <cell r="C1079">
            <v>13.610279999999999</v>
          </cell>
          <cell r="D1079">
            <v>4.5570399999999998</v>
          </cell>
          <cell r="E1079">
            <v>-3.9739999999999998E-2</v>
          </cell>
          <cell r="F1079">
            <v>-0.18112</v>
          </cell>
        </row>
        <row r="1080">
          <cell r="A1080" t="str">
            <v>Disabled</v>
          </cell>
          <cell r="B1080">
            <v>1.11111</v>
          </cell>
          <cell r="C1080">
            <v>1.5947199999999999</v>
          </cell>
          <cell r="D1080">
            <v>0.48360999999999998</v>
          </cell>
          <cell r="E1080">
            <v>-4.5999999999999999E-2</v>
          </cell>
          <cell r="F1080">
            <v>-2.2239999999999999E-2</v>
          </cell>
        </row>
        <row r="1081">
          <cell r="A1081" t="str">
            <v>Veterans</v>
          </cell>
          <cell r="B1081">
            <v>10.42611</v>
          </cell>
          <cell r="C1081">
            <v>9.1281800000000004</v>
          </cell>
          <cell r="D1081">
            <v>-1.29793</v>
          </cell>
          <cell r="E1081">
            <v>-8.3400000000000002E-3</v>
          </cell>
          <cell r="F1081">
            <v>1.082E-2</v>
          </cell>
        </row>
        <row r="1082">
          <cell r="A1082" t="str">
            <v>Wage Before Participation</v>
          </cell>
          <cell r="B1082">
            <v>55.342570000000002</v>
          </cell>
          <cell r="C1082">
            <v>48.111539999999998</v>
          </cell>
          <cell r="D1082">
            <v>-7.2310299999999996</v>
          </cell>
          <cell r="E1082">
            <v>8.5800000000000008E-3</v>
          </cell>
          <cell r="F1082">
            <v>-6.2010000000000003E-2</v>
          </cell>
        </row>
        <row r="1083">
          <cell r="A1083" t="str">
            <v>Coenrolled in WP</v>
          </cell>
          <cell r="B1083">
            <v>20.243490000000001</v>
          </cell>
          <cell r="C1083">
            <v>24.159610000000001</v>
          </cell>
          <cell r="D1083">
            <v>3.9161100000000002</v>
          </cell>
          <cell r="E1083">
            <v>-2.2120000000000001E-2</v>
          </cell>
          <cell r="F1083">
            <v>-8.6629999999999999E-2</v>
          </cell>
        </row>
        <row r="1084">
          <cell r="A1084" t="str">
            <v>Limited English</v>
          </cell>
          <cell r="B1084">
            <v>1.5930599999999999</v>
          </cell>
          <cell r="C1084">
            <v>0.65591999999999995</v>
          </cell>
          <cell r="D1084">
            <v>-0.93713999999999997</v>
          </cell>
          <cell r="E1084">
            <v>5.7299999999999999E-3</v>
          </cell>
          <cell r="F1084">
            <v>-5.3699999999999998E-3</v>
          </cell>
        </row>
        <row r="1085">
          <cell r="A1085" t="str">
            <v>Single Parent</v>
          </cell>
          <cell r="B1085">
            <v>16.992619999999999</v>
          </cell>
          <cell r="C1085">
            <v>17.463789999999999</v>
          </cell>
          <cell r="D1085">
            <v>0.47116999999999998</v>
          </cell>
          <cell r="E1085">
            <v>-1.49E-3</v>
          </cell>
          <cell r="F1085">
            <v>-6.9999999999999999E-4</v>
          </cell>
        </row>
        <row r="1086">
          <cell r="A1086" t="str">
            <v>UI Claimant</v>
          </cell>
          <cell r="B1086">
            <v>86.154640000000001</v>
          </cell>
          <cell r="C1086">
            <v>84.995900000000006</v>
          </cell>
          <cell r="D1086">
            <v>-1.1587400000000001</v>
          </cell>
          <cell r="E1086">
            <v>2.513E-2</v>
          </cell>
          <cell r="F1086">
            <v>-2.912E-2</v>
          </cell>
        </row>
        <row r="1087">
          <cell r="A1087" t="str">
            <v>Unemployment Rate</v>
          </cell>
          <cell r="B1087">
            <v>10.533300000000001</v>
          </cell>
          <cell r="C1087">
            <v>9.4832999999999998</v>
          </cell>
          <cell r="D1087">
            <v>-1.05</v>
          </cell>
          <cell r="E1087">
            <v>-0.13642000000000001</v>
          </cell>
          <cell r="F1087">
            <v>0.14324999999999999</v>
          </cell>
        </row>
        <row r="1089">
          <cell r="A1089" t="str">
            <v xml:space="preserve">North Dakota        </v>
          </cell>
        </row>
        <row r="1090">
          <cell r="A1090" t="str">
            <v>Measure</v>
          </cell>
          <cell r="B1090" t="str">
            <v>Employment_Retention_Rate</v>
          </cell>
          <cell r="C1090" t="str">
            <v>Year</v>
          </cell>
        </row>
        <row r="1091">
          <cell r="A1091" t="str">
            <v>State Fips Code</v>
          </cell>
          <cell r="B1091">
            <v>38</v>
          </cell>
          <cell r="C1091">
            <v>2011</v>
          </cell>
        </row>
        <row r="1092">
          <cell r="A1092" t="str">
            <v>Actual Outcome</v>
          </cell>
          <cell r="B1092">
            <v>95.3</v>
          </cell>
          <cell r="C1092">
            <v>2011</v>
          </cell>
        </row>
        <row r="1093">
          <cell r="A1093" t="str">
            <v>Total Adjustment</v>
          </cell>
          <cell r="B1093">
            <v>-0.6</v>
          </cell>
          <cell r="C1093">
            <v>2013</v>
          </cell>
        </row>
        <row r="1094">
          <cell r="A1094" t="str">
            <v>Target</v>
          </cell>
          <cell r="B1094">
            <v>94.7</v>
          </cell>
          <cell r="C1094">
            <v>2013</v>
          </cell>
        </row>
        <row r="1096">
          <cell r="A1096" t="str">
            <v>Variables</v>
          </cell>
          <cell r="B1096" t="str">
            <v>Base_Year</v>
          </cell>
          <cell r="C1096" t="str">
            <v>Current_Values</v>
          </cell>
          <cell r="D1096" t="str">
            <v>Difference</v>
          </cell>
          <cell r="E1096" t="str">
            <v>Weights</v>
          </cell>
          <cell r="F1096" t="str">
            <v>Effect_Per_Factor</v>
          </cell>
        </row>
        <row r="1097">
          <cell r="A1097" t="str">
            <v>Female</v>
          </cell>
          <cell r="B1097">
            <v>34.63203</v>
          </cell>
          <cell r="C1097">
            <v>35.526319999999998</v>
          </cell>
          <cell r="D1097">
            <v>0.89427999999999996</v>
          </cell>
          <cell r="E1097">
            <v>3.27E-2</v>
          </cell>
          <cell r="F1097">
            <v>2.9239999999999999E-2</v>
          </cell>
        </row>
        <row r="1098">
          <cell r="A1098" t="str">
            <v>Age 26-35</v>
          </cell>
          <cell r="B1098">
            <v>25.541129999999999</v>
          </cell>
          <cell r="C1098">
            <v>26.31579</v>
          </cell>
          <cell r="D1098">
            <v>0.77466000000000002</v>
          </cell>
          <cell r="E1098">
            <v>3.737E-2</v>
          </cell>
          <cell r="F1098">
            <v>2.895E-2</v>
          </cell>
        </row>
        <row r="1099">
          <cell r="A1099" t="str">
            <v>Age 36-45</v>
          </cell>
          <cell r="B1099">
            <v>29.43723</v>
          </cell>
          <cell r="C1099">
            <v>32.894739999999999</v>
          </cell>
          <cell r="D1099">
            <v>3.4575100000000001</v>
          </cell>
          <cell r="E1099">
            <v>8.5750000000000007E-2</v>
          </cell>
          <cell r="F1099">
            <v>0.29649999999999999</v>
          </cell>
        </row>
        <row r="1100">
          <cell r="A1100" t="str">
            <v>Age 46-55</v>
          </cell>
          <cell r="B1100">
            <v>29.43723</v>
          </cell>
          <cell r="C1100">
            <v>23.68421</v>
          </cell>
          <cell r="D1100">
            <v>-5.7530200000000002</v>
          </cell>
          <cell r="E1100">
            <v>6.7070000000000005E-2</v>
          </cell>
          <cell r="F1100">
            <v>-0.38583000000000001</v>
          </cell>
        </row>
        <row r="1101">
          <cell r="A1101" t="str">
            <v>Age 56-65</v>
          </cell>
          <cell r="B1101">
            <v>7.3593099999999998</v>
          </cell>
          <cell r="C1101">
            <v>11.84211</v>
          </cell>
          <cell r="D1101">
            <v>4.4828000000000001</v>
          </cell>
          <cell r="E1101">
            <v>-3.6179999999999997E-2</v>
          </cell>
          <cell r="F1101">
            <v>-0.16217000000000001</v>
          </cell>
        </row>
        <row r="1102">
          <cell r="A1102" t="str">
            <v>Age 66+</v>
          </cell>
          <cell r="B1102">
            <v>0.43290000000000001</v>
          </cell>
          <cell r="C1102">
            <v>0</v>
          </cell>
          <cell r="D1102">
            <v>-0.43290000000000001</v>
          </cell>
          <cell r="E1102">
            <v>-0.49862000000000001</v>
          </cell>
          <cell r="F1102">
            <v>0.21584999999999999</v>
          </cell>
        </row>
        <row r="1103">
          <cell r="A1103" t="str">
            <v>Hispanic</v>
          </cell>
          <cell r="B1103">
            <v>2.7272699999999999</v>
          </cell>
          <cell r="C1103">
            <v>0</v>
          </cell>
          <cell r="D1103">
            <v>-2.7272699999999999</v>
          </cell>
          <cell r="E1103">
            <v>-2.4160000000000001E-2</v>
          </cell>
          <cell r="F1103">
            <v>6.5890000000000004E-2</v>
          </cell>
        </row>
        <row r="1104">
          <cell r="A1104" t="str">
            <v>Asian</v>
          </cell>
          <cell r="B1104">
            <v>0.90908999999999995</v>
          </cell>
          <cell r="C1104">
            <v>2.7397300000000002</v>
          </cell>
          <cell r="D1104">
            <v>1.83064</v>
          </cell>
          <cell r="E1104">
            <v>-3.5100000000000001E-3</v>
          </cell>
          <cell r="F1104">
            <v>-6.4200000000000004E-3</v>
          </cell>
        </row>
        <row r="1105">
          <cell r="A1105" t="str">
            <v>African American</v>
          </cell>
          <cell r="B1105">
            <v>5.4545500000000002</v>
          </cell>
          <cell r="C1105">
            <v>1.3698600000000001</v>
          </cell>
          <cell r="D1105">
            <v>-4.0846799999999996</v>
          </cell>
          <cell r="E1105">
            <v>-4.829E-2</v>
          </cell>
          <cell r="F1105">
            <v>0.19725000000000001</v>
          </cell>
        </row>
        <row r="1106">
          <cell r="A1106" t="str">
            <v>Native Hawaiian or Pacific Islander</v>
          </cell>
          <cell r="B1106">
            <v>0</v>
          </cell>
          <cell r="C1106">
            <v>0</v>
          </cell>
          <cell r="D1106">
            <v>0</v>
          </cell>
          <cell r="E1106">
            <v>-1.7989999999999999E-2</v>
          </cell>
          <cell r="F1106">
            <v>0</v>
          </cell>
        </row>
        <row r="1107">
          <cell r="A1107" t="str">
            <v>American Indian or Alaska Native</v>
          </cell>
          <cell r="B1107">
            <v>1.8181799999999999</v>
          </cell>
          <cell r="C1107">
            <v>2.7397300000000002</v>
          </cell>
          <cell r="D1107">
            <v>0.92154000000000003</v>
          </cell>
          <cell r="E1107">
            <v>-0.18931999999999999</v>
          </cell>
          <cell r="F1107">
            <v>-0.17446999999999999</v>
          </cell>
        </row>
        <row r="1108">
          <cell r="A1108" t="str">
            <v>Multiple Races</v>
          </cell>
          <cell r="B1108">
            <v>1.8181799999999999</v>
          </cell>
          <cell r="C1108">
            <v>1.3698600000000001</v>
          </cell>
          <cell r="D1108">
            <v>-0.44832</v>
          </cell>
          <cell r="E1108">
            <v>-5.2510000000000001E-2</v>
          </cell>
          <cell r="F1108">
            <v>2.3539999999999998E-2</v>
          </cell>
        </row>
        <row r="1109">
          <cell r="A1109" t="str">
            <v>Highschool Dropout</v>
          </cell>
          <cell r="B1109">
            <v>3.1390099999999999</v>
          </cell>
          <cell r="C1109">
            <v>1.3333299999999999</v>
          </cell>
          <cell r="D1109">
            <v>-1.80568</v>
          </cell>
          <cell r="E1109">
            <v>-5.0889999999999998E-2</v>
          </cell>
          <cell r="F1109">
            <v>9.1889999999999999E-2</v>
          </cell>
        </row>
        <row r="1110">
          <cell r="A1110" t="str">
            <v>AA or PS</v>
          </cell>
          <cell r="B1110">
            <v>6.7264600000000003</v>
          </cell>
          <cell r="C1110">
            <v>24</v>
          </cell>
          <cell r="D1110">
            <v>17.273540000000001</v>
          </cell>
          <cell r="E1110">
            <v>-5.4940000000000003E-2</v>
          </cell>
          <cell r="F1110">
            <v>-0.94899</v>
          </cell>
        </row>
        <row r="1111">
          <cell r="A1111" t="str">
            <v>BA or MA+</v>
          </cell>
          <cell r="B1111">
            <v>12.556050000000001</v>
          </cell>
          <cell r="C1111">
            <v>9.3333300000000001</v>
          </cell>
          <cell r="D1111">
            <v>-3.2227199999999998</v>
          </cell>
          <cell r="E1111">
            <v>-3.9739999999999998E-2</v>
          </cell>
          <cell r="F1111">
            <v>0.12808</v>
          </cell>
        </row>
        <row r="1112">
          <cell r="A1112" t="str">
            <v>Disabled</v>
          </cell>
          <cell r="B1112">
            <v>3.4632000000000001</v>
          </cell>
          <cell r="C1112">
            <v>7.8947399999999996</v>
          </cell>
          <cell r="D1112">
            <v>4.4315300000000004</v>
          </cell>
          <cell r="E1112">
            <v>-4.5999999999999999E-2</v>
          </cell>
          <cell r="F1112">
            <v>-0.20383999999999999</v>
          </cell>
        </row>
        <row r="1113">
          <cell r="A1113" t="str">
            <v>Veterans</v>
          </cell>
          <cell r="B1113">
            <v>11.255409999999999</v>
          </cell>
          <cell r="C1113">
            <v>15.78947</v>
          </cell>
          <cell r="D1113">
            <v>4.5340600000000002</v>
          </cell>
          <cell r="E1113">
            <v>-8.3400000000000002E-3</v>
          </cell>
          <cell r="F1113">
            <v>-3.7810000000000003E-2</v>
          </cell>
        </row>
        <row r="1114">
          <cell r="A1114" t="str">
            <v>Wage Before Participation</v>
          </cell>
          <cell r="B1114">
            <v>79.653679999999994</v>
          </cell>
          <cell r="C1114">
            <v>78.947370000000006</v>
          </cell>
          <cell r="D1114">
            <v>-0.70630999999999999</v>
          </cell>
          <cell r="E1114">
            <v>8.5800000000000008E-3</v>
          </cell>
          <cell r="F1114">
            <v>-6.0600000000000003E-3</v>
          </cell>
        </row>
        <row r="1115">
          <cell r="A1115" t="str">
            <v>Coenrolled in WP</v>
          </cell>
          <cell r="B1115">
            <v>98.2684</v>
          </cell>
          <cell r="C1115">
            <v>98.684209999999993</v>
          </cell>
          <cell r="D1115">
            <v>0.41581000000000001</v>
          </cell>
          <cell r="E1115">
            <v>-2.2120000000000001E-2</v>
          </cell>
          <cell r="F1115">
            <v>-9.1999999999999998E-3</v>
          </cell>
        </row>
        <row r="1116">
          <cell r="A1116" t="str">
            <v>Limited English</v>
          </cell>
          <cell r="B1116">
            <v>1.79372</v>
          </cell>
          <cell r="C1116">
            <v>0</v>
          </cell>
          <cell r="D1116">
            <v>-1.79372</v>
          </cell>
          <cell r="E1116">
            <v>5.7299999999999999E-3</v>
          </cell>
          <cell r="F1116">
            <v>-1.0290000000000001E-2</v>
          </cell>
        </row>
        <row r="1117">
          <cell r="A1117" t="str">
            <v>Single Parent</v>
          </cell>
          <cell r="B1117">
            <v>12.556050000000001</v>
          </cell>
          <cell r="C1117">
            <v>4</v>
          </cell>
          <cell r="D1117">
            <v>-8.5560500000000008</v>
          </cell>
          <cell r="E1117">
            <v>-1.49E-3</v>
          </cell>
          <cell r="F1117">
            <v>1.2710000000000001E-2</v>
          </cell>
        </row>
        <row r="1118">
          <cell r="A1118" t="str">
            <v>UI Claimant</v>
          </cell>
          <cell r="B1118">
            <v>78.475340000000003</v>
          </cell>
          <cell r="C1118">
            <v>84</v>
          </cell>
          <cell r="D1118">
            <v>5.5246599999999999</v>
          </cell>
          <cell r="E1118">
            <v>2.513E-2</v>
          </cell>
          <cell r="F1118">
            <v>0.13882</v>
          </cell>
        </row>
        <row r="1119">
          <cell r="A1119" t="str">
            <v>Unemployment Rate</v>
          </cell>
          <cell r="B1119">
            <v>3.6917</v>
          </cell>
          <cell r="C1119">
            <v>3.1583000000000001</v>
          </cell>
          <cell r="D1119">
            <v>-0.53339999999999999</v>
          </cell>
          <cell r="E1119">
            <v>-0.13642000000000001</v>
          </cell>
          <cell r="F1119">
            <v>7.2770000000000001E-2</v>
          </cell>
        </row>
        <row r="1121">
          <cell r="A1121" t="str">
            <v xml:space="preserve">Ohio                </v>
          </cell>
        </row>
        <row r="1122">
          <cell r="A1122" t="str">
            <v>Measure</v>
          </cell>
          <cell r="B1122" t="str">
            <v>Employment_Retention_Rate</v>
          </cell>
          <cell r="C1122" t="str">
            <v>Year</v>
          </cell>
        </row>
        <row r="1123">
          <cell r="A1123" t="str">
            <v>State Fips Code</v>
          </cell>
          <cell r="B1123">
            <v>39</v>
          </cell>
          <cell r="C1123">
            <v>2011</v>
          </cell>
        </row>
        <row r="1124">
          <cell r="A1124" t="str">
            <v>Actual Outcome</v>
          </cell>
          <cell r="B1124">
            <v>91.4</v>
          </cell>
          <cell r="C1124">
            <v>2011</v>
          </cell>
        </row>
        <row r="1125">
          <cell r="A1125" t="str">
            <v>Total Adjustment</v>
          </cell>
          <cell r="B1125">
            <v>-0.1</v>
          </cell>
          <cell r="C1125">
            <v>2013</v>
          </cell>
        </row>
        <row r="1126">
          <cell r="A1126" t="str">
            <v>Target</v>
          </cell>
          <cell r="B1126">
            <v>91.3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38.561489999999999</v>
          </cell>
          <cell r="C1129">
            <v>42.321950000000001</v>
          </cell>
          <cell r="D1129">
            <v>3.7604600000000001</v>
          </cell>
          <cell r="E1129">
            <v>3.27E-2</v>
          </cell>
          <cell r="F1129">
            <v>0.12297</v>
          </cell>
        </row>
        <row r="1130">
          <cell r="A1130" t="str">
            <v>Age 26-35</v>
          </cell>
          <cell r="B1130">
            <v>19.702970000000001</v>
          </cell>
          <cell r="C1130">
            <v>18.791820000000001</v>
          </cell>
          <cell r="D1130">
            <v>-0.91115000000000002</v>
          </cell>
          <cell r="E1130">
            <v>3.737E-2</v>
          </cell>
          <cell r="F1130">
            <v>-3.4049999999999997E-2</v>
          </cell>
        </row>
        <row r="1131">
          <cell r="A1131" t="str">
            <v>Age 36-45</v>
          </cell>
          <cell r="B1131">
            <v>30.243020000000001</v>
          </cell>
          <cell r="C1131">
            <v>27.70025</v>
          </cell>
          <cell r="D1131">
            <v>-2.54278</v>
          </cell>
          <cell r="E1131">
            <v>8.5750000000000007E-2</v>
          </cell>
          <cell r="F1131">
            <v>-0.21804999999999999</v>
          </cell>
        </row>
        <row r="1132">
          <cell r="A1132" t="str">
            <v>Age 46-55</v>
          </cell>
          <cell r="B1132">
            <v>32.601260000000003</v>
          </cell>
          <cell r="C1132">
            <v>33.244120000000002</v>
          </cell>
          <cell r="D1132">
            <v>0.64285999999999999</v>
          </cell>
          <cell r="E1132">
            <v>6.7070000000000005E-2</v>
          </cell>
          <cell r="F1132">
            <v>4.3110000000000002E-2</v>
          </cell>
        </row>
        <row r="1133">
          <cell r="A1133" t="str">
            <v>Age 56-65</v>
          </cell>
          <cell r="B1133">
            <v>11.57516</v>
          </cell>
          <cell r="C1133">
            <v>14.70082</v>
          </cell>
          <cell r="D1133">
            <v>3.1256599999999999</v>
          </cell>
          <cell r="E1133">
            <v>-3.6179999999999997E-2</v>
          </cell>
          <cell r="F1133">
            <v>-0.11308</v>
          </cell>
        </row>
        <row r="1134">
          <cell r="A1134" t="str">
            <v>Age 66+</v>
          </cell>
          <cell r="B1134">
            <v>0.49504999999999999</v>
          </cell>
          <cell r="C1134">
            <v>0.38234000000000001</v>
          </cell>
          <cell r="D1134">
            <v>-0.11271</v>
          </cell>
          <cell r="E1134">
            <v>-0.49862000000000001</v>
          </cell>
          <cell r="F1134">
            <v>5.62E-2</v>
          </cell>
        </row>
        <row r="1135">
          <cell r="A1135" t="str">
            <v>Hispanic</v>
          </cell>
          <cell r="B1135">
            <v>2.05931</v>
          </cell>
          <cell r="C1135">
            <v>2.1089600000000002</v>
          </cell>
          <cell r="D1135">
            <v>4.9660000000000003E-2</v>
          </cell>
          <cell r="E1135">
            <v>-2.4160000000000001E-2</v>
          </cell>
          <cell r="F1135">
            <v>-1.1999999999999999E-3</v>
          </cell>
        </row>
        <row r="1136">
          <cell r="A1136" t="str">
            <v>Asian</v>
          </cell>
          <cell r="B1136">
            <v>0.53083999999999998</v>
          </cell>
          <cell r="C1136">
            <v>0.46866000000000002</v>
          </cell>
          <cell r="D1136">
            <v>-6.2190000000000002E-2</v>
          </cell>
          <cell r="E1136">
            <v>-3.5100000000000001E-3</v>
          </cell>
          <cell r="F1136">
            <v>2.2000000000000001E-4</v>
          </cell>
        </row>
        <row r="1137">
          <cell r="A1137" t="str">
            <v>African American</v>
          </cell>
          <cell r="B1137">
            <v>14.78126</v>
          </cell>
          <cell r="C1137">
            <v>18.707280000000001</v>
          </cell>
          <cell r="D1137">
            <v>3.9260299999999999</v>
          </cell>
          <cell r="E1137">
            <v>-4.829E-2</v>
          </cell>
          <cell r="F1137">
            <v>-0.18959000000000001</v>
          </cell>
        </row>
        <row r="1138">
          <cell r="A1138" t="str">
            <v>Native Hawaiian or Pacific Islander</v>
          </cell>
          <cell r="B1138">
            <v>0.18304999999999999</v>
          </cell>
          <cell r="C1138">
            <v>5.858E-2</v>
          </cell>
          <cell r="D1138">
            <v>-0.12447</v>
          </cell>
          <cell r="E1138">
            <v>-1.7989999999999999E-2</v>
          </cell>
          <cell r="F1138">
            <v>2.2399999999999998E-3</v>
          </cell>
        </row>
        <row r="1139">
          <cell r="A1139" t="str">
            <v>American Indian or Alaska Native</v>
          </cell>
          <cell r="B1139">
            <v>0.43931999999999999</v>
          </cell>
          <cell r="C1139">
            <v>0.19527</v>
          </cell>
          <cell r="D1139">
            <v>-0.24404000000000001</v>
          </cell>
          <cell r="E1139">
            <v>-0.18931999999999999</v>
          </cell>
          <cell r="F1139">
            <v>4.6199999999999998E-2</v>
          </cell>
        </row>
        <row r="1140">
          <cell r="A1140" t="str">
            <v>Multiple Races</v>
          </cell>
          <cell r="B1140">
            <v>0.52168999999999999</v>
          </cell>
          <cell r="C1140">
            <v>0.83967999999999998</v>
          </cell>
          <cell r="D1140">
            <v>0.31798999999999999</v>
          </cell>
          <cell r="E1140">
            <v>-5.2510000000000001E-2</v>
          </cell>
          <cell r="F1140">
            <v>-1.67E-2</v>
          </cell>
        </row>
        <row r="1141">
          <cell r="A1141" t="str">
            <v>Highschool Dropout</v>
          </cell>
          <cell r="B1141">
            <v>2.73489</v>
          </cell>
          <cell r="C1141">
            <v>2.9660099999999998</v>
          </cell>
          <cell r="D1141">
            <v>0.23111999999999999</v>
          </cell>
          <cell r="E1141">
            <v>-5.0889999999999998E-2</v>
          </cell>
          <cell r="F1141">
            <v>-1.176E-2</v>
          </cell>
        </row>
        <row r="1142">
          <cell r="A1142" t="str">
            <v>AA or PS</v>
          </cell>
          <cell r="B1142">
            <v>10.293670000000001</v>
          </cell>
          <cell r="C1142">
            <v>11.928990000000001</v>
          </cell>
          <cell r="D1142">
            <v>1.6353200000000001</v>
          </cell>
          <cell r="E1142">
            <v>-5.4940000000000003E-2</v>
          </cell>
          <cell r="F1142">
            <v>-8.9840000000000003E-2</v>
          </cell>
        </row>
        <row r="1143">
          <cell r="A1143" t="str">
            <v>BA or MA+</v>
          </cell>
          <cell r="B1143">
            <v>12.90746</v>
          </cell>
          <cell r="C1143">
            <v>14.353759999999999</v>
          </cell>
          <cell r="D1143">
            <v>1.4462999999999999</v>
          </cell>
          <cell r="E1143">
            <v>-3.9739999999999998E-2</v>
          </cell>
          <cell r="F1143">
            <v>-5.7480000000000003E-2</v>
          </cell>
        </row>
        <row r="1144">
          <cell r="A1144" t="str">
            <v>Disabled</v>
          </cell>
          <cell r="B1144">
            <v>0.55806</v>
          </cell>
          <cell r="C1144">
            <v>0.64997000000000005</v>
          </cell>
          <cell r="D1144">
            <v>9.1920000000000002E-2</v>
          </cell>
          <cell r="E1144">
            <v>-4.5999999999999999E-2</v>
          </cell>
          <cell r="F1144">
            <v>-4.2300000000000003E-3</v>
          </cell>
        </row>
        <row r="1145">
          <cell r="A1145" t="str">
            <v>Veterans</v>
          </cell>
          <cell r="B1145">
            <v>10.036</v>
          </cell>
          <cell r="C1145">
            <v>9.3481199999999998</v>
          </cell>
          <cell r="D1145">
            <v>-0.68789</v>
          </cell>
          <cell r="E1145">
            <v>-8.3400000000000002E-3</v>
          </cell>
          <cell r="F1145">
            <v>5.7400000000000003E-3</v>
          </cell>
        </row>
        <row r="1146">
          <cell r="A1146" t="str">
            <v>Wage Before Participation</v>
          </cell>
          <cell r="B1146">
            <v>59.22289</v>
          </cell>
          <cell r="C1146">
            <v>50.335569999999997</v>
          </cell>
          <cell r="D1146">
            <v>-8.8873200000000008</v>
          </cell>
          <cell r="E1146">
            <v>8.5800000000000008E-3</v>
          </cell>
          <cell r="F1146">
            <v>-7.6219999999999996E-2</v>
          </cell>
        </row>
        <row r="1147">
          <cell r="A1147" t="str">
            <v>Coenrolled in WP</v>
          </cell>
          <cell r="B1147">
            <v>97.488749999999996</v>
          </cell>
          <cell r="C1147">
            <v>96.348690000000005</v>
          </cell>
          <cell r="D1147">
            <v>-1.1400600000000001</v>
          </cell>
          <cell r="E1147">
            <v>-2.2120000000000001E-2</v>
          </cell>
          <cell r="F1147">
            <v>2.5219999999999999E-2</v>
          </cell>
        </row>
        <row r="1148">
          <cell r="A1148" t="str">
            <v>Limited English</v>
          </cell>
          <cell r="B1148">
            <v>9.0829999999999994E-2</v>
          </cell>
          <cell r="C1148">
            <v>8.6599999999999996E-2</v>
          </cell>
          <cell r="D1148">
            <v>-4.2300000000000003E-3</v>
          </cell>
          <cell r="E1148">
            <v>5.7299999999999999E-3</v>
          </cell>
          <cell r="F1148">
            <v>-2.0000000000000002E-5</v>
          </cell>
        </row>
        <row r="1149">
          <cell r="A1149" t="str">
            <v>Single Parent</v>
          </cell>
          <cell r="B1149">
            <v>4.1376499999999998</v>
          </cell>
          <cell r="C1149">
            <v>4.5031400000000001</v>
          </cell>
          <cell r="D1149">
            <v>0.36548999999999998</v>
          </cell>
          <cell r="E1149">
            <v>-1.49E-3</v>
          </cell>
          <cell r="F1149">
            <v>-5.4000000000000001E-4</v>
          </cell>
        </row>
        <row r="1150">
          <cell r="A1150" t="str">
            <v>UI Claimant</v>
          </cell>
          <cell r="B1150">
            <v>74.437380000000005</v>
          </cell>
          <cell r="C1150">
            <v>76.228620000000006</v>
          </cell>
          <cell r="D1150">
            <v>1.7912399999999999</v>
          </cell>
          <cell r="E1150">
            <v>2.513E-2</v>
          </cell>
          <cell r="F1150">
            <v>4.5010000000000001E-2</v>
          </cell>
        </row>
        <row r="1151">
          <cell r="A1151" t="str">
            <v>Unemployment Rate</v>
          </cell>
          <cell r="B1151">
            <v>9.5667000000000009</v>
          </cell>
          <cell r="C1151">
            <v>7.1749999999999998</v>
          </cell>
          <cell r="D1151">
            <v>-2.3917000000000002</v>
          </cell>
          <cell r="E1151">
            <v>-0.13642000000000001</v>
          </cell>
          <cell r="F1151">
            <v>0.32629000000000002</v>
          </cell>
        </row>
        <row r="1153">
          <cell r="A1153" t="str">
            <v xml:space="preserve">Oklahoma            </v>
          </cell>
        </row>
        <row r="1154">
          <cell r="A1154" t="str">
            <v>Measure</v>
          </cell>
          <cell r="B1154" t="str">
            <v>Employment_Retention_Rate</v>
          </cell>
          <cell r="C1154" t="str">
            <v>Year</v>
          </cell>
        </row>
        <row r="1155">
          <cell r="A1155" t="str">
            <v>State Fips Code</v>
          </cell>
          <cell r="B1155">
            <v>40</v>
          </cell>
          <cell r="C1155">
            <v>2011</v>
          </cell>
        </row>
        <row r="1156">
          <cell r="A1156" t="str">
            <v>Actual Outcome</v>
          </cell>
          <cell r="B1156">
            <v>83</v>
          </cell>
          <cell r="C1156">
            <v>2011</v>
          </cell>
        </row>
        <row r="1157">
          <cell r="A1157" t="str">
            <v>Total Adjustment</v>
          </cell>
          <cell r="B1157">
            <v>0.6</v>
          </cell>
          <cell r="C1157">
            <v>2013</v>
          </cell>
        </row>
        <row r="1158">
          <cell r="A1158" t="str">
            <v>Target</v>
          </cell>
          <cell r="B1158">
            <v>83.6</v>
          </cell>
          <cell r="C1158">
            <v>2013</v>
          </cell>
        </row>
        <row r="1160">
          <cell r="A1160" t="str">
            <v>Variables</v>
          </cell>
          <cell r="B1160" t="str">
            <v>Base_Year</v>
          </cell>
          <cell r="C1160" t="str">
            <v>Current_Values</v>
          </cell>
          <cell r="D1160" t="str">
            <v>Difference</v>
          </cell>
          <cell r="E1160" t="str">
            <v>Weights</v>
          </cell>
          <cell r="F1160" t="str">
            <v>Effect_Per_Factor</v>
          </cell>
        </row>
        <row r="1161">
          <cell r="A1161" t="str">
            <v>Female</v>
          </cell>
          <cell r="B1161">
            <v>46.955260000000003</v>
          </cell>
          <cell r="C1161">
            <v>50.50938</v>
          </cell>
          <cell r="D1161">
            <v>3.5541200000000002</v>
          </cell>
          <cell r="E1161">
            <v>3.27E-2</v>
          </cell>
          <cell r="F1161">
            <v>0.11623</v>
          </cell>
        </row>
        <row r="1162">
          <cell r="A1162" t="str">
            <v>Age 26-35</v>
          </cell>
          <cell r="B1162">
            <v>25.40005</v>
          </cell>
          <cell r="C1162">
            <v>24.732330000000001</v>
          </cell>
          <cell r="D1162">
            <v>-0.66771000000000003</v>
          </cell>
          <cell r="E1162">
            <v>3.737E-2</v>
          </cell>
          <cell r="F1162">
            <v>-2.496E-2</v>
          </cell>
        </row>
        <row r="1163">
          <cell r="A1163" t="str">
            <v>Age 36-45</v>
          </cell>
          <cell r="B1163">
            <v>22.657699999999998</v>
          </cell>
          <cell r="C1163">
            <v>24.839400000000001</v>
          </cell>
          <cell r="D1163">
            <v>2.1817000000000002</v>
          </cell>
          <cell r="E1163">
            <v>8.5750000000000007E-2</v>
          </cell>
          <cell r="F1163">
            <v>0.18709000000000001</v>
          </cell>
        </row>
        <row r="1164">
          <cell r="A1164" t="str">
            <v>Age 46-55</v>
          </cell>
          <cell r="B1164">
            <v>22.570730000000001</v>
          </cell>
          <cell r="C1164">
            <v>25.053529999999999</v>
          </cell>
          <cell r="D1164">
            <v>2.4828000000000001</v>
          </cell>
          <cell r="E1164">
            <v>6.7070000000000005E-2</v>
          </cell>
          <cell r="F1164">
            <v>0.16650999999999999</v>
          </cell>
        </row>
        <row r="1165">
          <cell r="A1165" t="str">
            <v>Age 56-65</v>
          </cell>
          <cell r="B1165">
            <v>12.28548</v>
          </cell>
          <cell r="C1165">
            <v>12.955030000000001</v>
          </cell>
          <cell r="D1165">
            <v>0.66954999999999998</v>
          </cell>
          <cell r="E1165">
            <v>-3.6179999999999997E-2</v>
          </cell>
          <cell r="F1165">
            <v>-2.4219999999999998E-2</v>
          </cell>
        </row>
        <row r="1166">
          <cell r="A1166" t="str">
            <v>Age 66+</v>
          </cell>
          <cell r="B1166">
            <v>2.9568599999999998</v>
          </cell>
          <cell r="C1166">
            <v>2.4089900000000002</v>
          </cell>
          <cell r="D1166">
            <v>-0.54786999999999997</v>
          </cell>
          <cell r="E1166">
            <v>-0.49862000000000001</v>
          </cell>
          <cell r="F1166">
            <v>0.27317999999999998</v>
          </cell>
        </row>
        <row r="1167">
          <cell r="A1167" t="str">
            <v>Hispanic</v>
          </cell>
          <cell r="B1167">
            <v>4.4423399999999997</v>
          </cell>
          <cell r="C1167">
            <v>5.4515399999999996</v>
          </cell>
          <cell r="D1167">
            <v>1.0092000000000001</v>
          </cell>
          <cell r="E1167">
            <v>-2.4160000000000001E-2</v>
          </cell>
          <cell r="F1167">
            <v>-2.4379999999999999E-2</v>
          </cell>
        </row>
        <row r="1168">
          <cell r="A1168" t="str">
            <v>Asian</v>
          </cell>
          <cell r="B1168">
            <v>1.0069300000000001</v>
          </cell>
          <cell r="C1168">
            <v>0.93611999999999995</v>
          </cell>
          <cell r="D1168">
            <v>-7.0809999999999998E-2</v>
          </cell>
          <cell r="E1168">
            <v>-3.5100000000000001E-3</v>
          </cell>
          <cell r="F1168">
            <v>2.5000000000000001E-4</v>
          </cell>
        </row>
        <row r="1169">
          <cell r="A1169" t="str">
            <v>African American</v>
          </cell>
          <cell r="B1169">
            <v>10.993309999999999</v>
          </cell>
          <cell r="C1169">
            <v>15.363440000000001</v>
          </cell>
          <cell r="D1169">
            <v>4.3701299999999996</v>
          </cell>
          <cell r="E1169">
            <v>-4.829E-2</v>
          </cell>
          <cell r="F1169">
            <v>-0.21104000000000001</v>
          </cell>
        </row>
        <row r="1170">
          <cell r="A1170" t="str">
            <v>Native Hawaiian or Pacific Islander</v>
          </cell>
          <cell r="B1170">
            <v>0.11846</v>
          </cell>
          <cell r="C1170">
            <v>5.5070000000000001E-2</v>
          </cell>
          <cell r="D1170">
            <v>-6.3399999999999998E-2</v>
          </cell>
          <cell r="E1170">
            <v>-1.7989999999999999E-2</v>
          </cell>
          <cell r="F1170">
            <v>1.14E-3</v>
          </cell>
        </row>
        <row r="1171">
          <cell r="A1171" t="str">
            <v>American Indian or Alaska Native</v>
          </cell>
          <cell r="B1171">
            <v>10.489839999999999</v>
          </cell>
          <cell r="C1171">
            <v>9.4713700000000003</v>
          </cell>
          <cell r="D1171">
            <v>-1.0184800000000001</v>
          </cell>
          <cell r="E1171">
            <v>-0.18931999999999999</v>
          </cell>
          <cell r="F1171">
            <v>0.19281999999999999</v>
          </cell>
        </row>
        <row r="1172">
          <cell r="A1172" t="str">
            <v>Multiple Races</v>
          </cell>
          <cell r="B1172">
            <v>3.2577099999999999</v>
          </cell>
          <cell r="C1172">
            <v>4.0198200000000002</v>
          </cell>
          <cell r="D1172">
            <v>0.76210999999999995</v>
          </cell>
          <cell r="E1172">
            <v>-5.2510000000000001E-2</v>
          </cell>
          <cell r="F1172">
            <v>-4.002E-2</v>
          </cell>
        </row>
        <row r="1173">
          <cell r="A1173" t="str">
            <v>Highschool Dropout</v>
          </cell>
          <cell r="B1173">
            <v>7.4034300000000002</v>
          </cell>
          <cell r="C1173">
            <v>6.1983499999999996</v>
          </cell>
          <cell r="D1173">
            <v>-1.20509</v>
          </cell>
          <cell r="E1173">
            <v>-5.0889999999999998E-2</v>
          </cell>
          <cell r="F1173">
            <v>6.1330000000000003E-2</v>
          </cell>
        </row>
        <row r="1174">
          <cell r="A1174" t="str">
            <v>AA or PS</v>
          </cell>
          <cell r="B1174">
            <v>9.0128799999999991</v>
          </cell>
          <cell r="C1174">
            <v>10.330579999999999</v>
          </cell>
          <cell r="D1174">
            <v>1.3177000000000001</v>
          </cell>
          <cell r="E1174">
            <v>-5.4940000000000003E-2</v>
          </cell>
          <cell r="F1174">
            <v>-7.2389999999999996E-2</v>
          </cell>
        </row>
        <row r="1175">
          <cell r="A1175" t="str">
            <v>BA or MA+</v>
          </cell>
          <cell r="B1175">
            <v>5.1502100000000004</v>
          </cell>
          <cell r="C1175">
            <v>9.3663900000000009</v>
          </cell>
          <cell r="D1175">
            <v>4.2161799999999996</v>
          </cell>
          <cell r="E1175">
            <v>-3.9739999999999998E-2</v>
          </cell>
          <cell r="F1175">
            <v>-0.16757</v>
          </cell>
        </row>
        <row r="1176">
          <cell r="A1176" t="str">
            <v>Disabled</v>
          </cell>
          <cell r="B1176">
            <v>4.2743799999999998</v>
          </cell>
          <cell r="C1176">
            <v>4.5861299999999998</v>
          </cell>
          <cell r="D1176">
            <v>0.31175000000000003</v>
          </cell>
          <cell r="E1176">
            <v>-4.5999999999999999E-2</v>
          </cell>
          <cell r="F1176">
            <v>-1.434E-2</v>
          </cell>
        </row>
        <row r="1177">
          <cell r="A1177" t="str">
            <v>Veterans</v>
          </cell>
          <cell r="B1177">
            <v>11.021570000000001</v>
          </cell>
          <cell r="C1177">
            <v>12.84797</v>
          </cell>
          <cell r="D1177">
            <v>1.8264</v>
          </cell>
          <cell r="E1177">
            <v>-8.3400000000000002E-3</v>
          </cell>
          <cell r="F1177">
            <v>-1.523E-2</v>
          </cell>
        </row>
        <row r="1178">
          <cell r="A1178" t="str">
            <v>Wage Before Participation</v>
          </cell>
          <cell r="B1178">
            <v>78.820729999999998</v>
          </cell>
          <cell r="C1178">
            <v>70.69847</v>
          </cell>
          <cell r="D1178">
            <v>-8.1222700000000003</v>
          </cell>
          <cell r="E1178">
            <v>8.5800000000000008E-3</v>
          </cell>
          <cell r="F1178">
            <v>-6.966E-2</v>
          </cell>
        </row>
        <row r="1179">
          <cell r="A1179" t="str">
            <v>Coenrolled in WP</v>
          </cell>
          <cell r="B1179">
            <v>44.005099999999999</v>
          </cell>
          <cell r="C1179">
            <v>40.203429999999997</v>
          </cell>
          <cell r="D1179">
            <v>-3.8016800000000002</v>
          </cell>
          <cell r="E1179">
            <v>-2.2120000000000001E-2</v>
          </cell>
          <cell r="F1179">
            <v>8.4099999999999994E-2</v>
          </cell>
        </row>
        <row r="1180">
          <cell r="A1180" t="str">
            <v>Limited English</v>
          </cell>
          <cell r="B1180">
            <v>0.42918000000000001</v>
          </cell>
          <cell r="C1180">
            <v>1.5130699999999999</v>
          </cell>
          <cell r="D1180">
            <v>1.08388</v>
          </cell>
          <cell r="E1180">
            <v>5.7299999999999999E-3</v>
          </cell>
          <cell r="F1180">
            <v>6.2199999999999998E-3</v>
          </cell>
        </row>
        <row r="1181">
          <cell r="A1181" t="str">
            <v>Single Parent</v>
          </cell>
          <cell r="B1181">
            <v>18.454940000000001</v>
          </cell>
          <cell r="C1181">
            <v>22.145800000000001</v>
          </cell>
          <cell r="D1181">
            <v>3.6908699999999999</v>
          </cell>
          <cell r="E1181">
            <v>-1.49E-3</v>
          </cell>
          <cell r="F1181">
            <v>-5.4799999999999996E-3</v>
          </cell>
        </row>
        <row r="1182">
          <cell r="A1182" t="str">
            <v>UI Claimant</v>
          </cell>
          <cell r="B1182">
            <v>94.098709999999997</v>
          </cell>
          <cell r="C1182">
            <v>93.122420000000005</v>
          </cell>
          <cell r="D1182">
            <v>-0.97628999999999999</v>
          </cell>
          <cell r="E1182">
            <v>2.513E-2</v>
          </cell>
          <cell r="F1182">
            <v>-2.453E-2</v>
          </cell>
        </row>
        <row r="1183">
          <cell r="A1183" t="str">
            <v>Unemployment Rate</v>
          </cell>
          <cell r="B1183">
            <v>6.5667</v>
          </cell>
          <cell r="C1183">
            <v>5.1833</v>
          </cell>
          <cell r="D1183">
            <v>-1.3834</v>
          </cell>
          <cell r="E1183">
            <v>-0.13642000000000001</v>
          </cell>
          <cell r="F1183">
            <v>0.18873000000000001</v>
          </cell>
        </row>
        <row r="1185">
          <cell r="A1185" t="str">
            <v xml:space="preserve">Oregon              </v>
          </cell>
        </row>
        <row r="1186">
          <cell r="A1186" t="str">
            <v>Measure</v>
          </cell>
          <cell r="B1186" t="str">
            <v>Employment_Retention_Rate</v>
          </cell>
          <cell r="C1186" t="str">
            <v>Year</v>
          </cell>
        </row>
        <row r="1187">
          <cell r="A1187" t="str">
            <v>State Fips Code</v>
          </cell>
          <cell r="B1187">
            <v>41</v>
          </cell>
          <cell r="C1187">
            <v>2011</v>
          </cell>
        </row>
        <row r="1188">
          <cell r="A1188" t="str">
            <v>Actual Outcome</v>
          </cell>
          <cell r="B1188">
            <v>80.8</v>
          </cell>
          <cell r="C1188">
            <v>2011</v>
          </cell>
        </row>
        <row r="1189">
          <cell r="A1189" t="str">
            <v>Total Adjustment</v>
          </cell>
          <cell r="B1189">
            <v>0.1</v>
          </cell>
          <cell r="C1189">
            <v>2013</v>
          </cell>
        </row>
        <row r="1190">
          <cell r="A1190" t="str">
            <v>Target</v>
          </cell>
          <cell r="B1190">
            <v>80.900000000000006</v>
          </cell>
          <cell r="C1190">
            <v>2013</v>
          </cell>
        </row>
        <row r="1192">
          <cell r="A1192" t="str">
            <v>Variables</v>
          </cell>
          <cell r="B1192" t="str">
            <v>Base_Year</v>
          </cell>
          <cell r="C1192" t="str">
            <v>Current_Values</v>
          </cell>
          <cell r="D1192" t="str">
            <v>Difference</v>
          </cell>
          <cell r="E1192" t="str">
            <v>Weights</v>
          </cell>
          <cell r="F1192" t="str">
            <v>Effect_Per_Factor</v>
          </cell>
        </row>
        <row r="1193">
          <cell r="A1193" t="str">
            <v>Female</v>
          </cell>
          <cell r="B1193">
            <v>44.198349999999998</v>
          </cell>
          <cell r="C1193">
            <v>44.114040000000003</v>
          </cell>
          <cell r="D1193">
            <v>-8.43E-2</v>
          </cell>
          <cell r="E1193">
            <v>3.27E-2</v>
          </cell>
          <cell r="F1193">
            <v>-2.7599999999999999E-3</v>
          </cell>
        </row>
        <row r="1194">
          <cell r="A1194" t="str">
            <v>Age 26-35</v>
          </cell>
          <cell r="B1194">
            <v>24.829740000000001</v>
          </cell>
          <cell r="C1194">
            <v>24.59986</v>
          </cell>
          <cell r="D1194">
            <v>-0.22988</v>
          </cell>
          <cell r="E1194">
            <v>3.737E-2</v>
          </cell>
          <cell r="F1194">
            <v>-8.5900000000000004E-3</v>
          </cell>
        </row>
        <row r="1195">
          <cell r="A1195" t="str">
            <v>Age 36-45</v>
          </cell>
          <cell r="B1195">
            <v>21.646470000000001</v>
          </cell>
          <cell r="C1195">
            <v>21.785720000000001</v>
          </cell>
          <cell r="D1195">
            <v>0.13925000000000001</v>
          </cell>
          <cell r="E1195">
            <v>8.5750000000000007E-2</v>
          </cell>
          <cell r="F1195">
            <v>1.1939999999999999E-2</v>
          </cell>
        </row>
        <row r="1196">
          <cell r="A1196" t="str">
            <v>Age 46-55</v>
          </cell>
          <cell r="B1196">
            <v>21.647099999999998</v>
          </cell>
          <cell r="C1196">
            <v>22.822949999999999</v>
          </cell>
          <cell r="D1196">
            <v>1.1758500000000001</v>
          </cell>
          <cell r="E1196">
            <v>6.7070000000000005E-2</v>
          </cell>
          <cell r="F1196">
            <v>7.886E-2</v>
          </cell>
        </row>
        <row r="1197">
          <cell r="A1197" t="str">
            <v>Age 56-65</v>
          </cell>
          <cell r="B1197">
            <v>11.75709</v>
          </cell>
          <cell r="C1197">
            <v>14.368230000000001</v>
          </cell>
          <cell r="D1197">
            <v>2.6111399999999998</v>
          </cell>
          <cell r="E1197">
            <v>-3.6179999999999997E-2</v>
          </cell>
          <cell r="F1197">
            <v>-9.4460000000000002E-2</v>
          </cell>
        </row>
        <row r="1198">
          <cell r="A1198" t="str">
            <v>Age 66+</v>
          </cell>
          <cell r="B1198">
            <v>2.0230299999999999</v>
          </cell>
          <cell r="C1198">
            <v>2.5924299999999998</v>
          </cell>
          <cell r="D1198">
            <v>0.56940000000000002</v>
          </cell>
          <cell r="E1198">
            <v>-0.49862000000000001</v>
          </cell>
          <cell r="F1198">
            <v>-0.28391</v>
          </cell>
        </row>
        <row r="1199">
          <cell r="A1199" t="str">
            <v>Hispanic</v>
          </cell>
          <cell r="B1199">
            <v>10.99757</v>
          </cell>
          <cell r="C1199">
            <v>12.0204</v>
          </cell>
          <cell r="D1199">
            <v>1.0228299999999999</v>
          </cell>
          <cell r="E1199">
            <v>-2.4160000000000001E-2</v>
          </cell>
          <cell r="F1199">
            <v>-2.4709999999999999E-2</v>
          </cell>
        </row>
        <row r="1200">
          <cell r="A1200" t="str">
            <v>Asian</v>
          </cell>
          <cell r="B1200">
            <v>1.85937</v>
          </cell>
          <cell r="C1200">
            <v>2.4666899999999998</v>
          </cell>
          <cell r="D1200">
            <v>0.60731999999999997</v>
          </cell>
          <cell r="E1200">
            <v>-3.5100000000000001E-3</v>
          </cell>
          <cell r="F1200">
            <v>-2.1299999999999999E-3</v>
          </cell>
        </row>
        <row r="1201">
          <cell r="A1201" t="str">
            <v>African American</v>
          </cell>
          <cell r="B1201">
            <v>2.3442799999999999</v>
          </cell>
          <cell r="C1201">
            <v>2.9003700000000001</v>
          </cell>
          <cell r="D1201">
            <v>0.55608999999999997</v>
          </cell>
          <cell r="E1201">
            <v>-4.829E-2</v>
          </cell>
          <cell r="F1201">
            <v>-2.6849999999999999E-2</v>
          </cell>
        </row>
        <row r="1202">
          <cell r="A1202" t="str">
            <v>Native Hawaiian or Pacific Islander</v>
          </cell>
          <cell r="B1202">
            <v>0.62941999999999998</v>
          </cell>
          <cell r="C1202">
            <v>0.67164000000000001</v>
          </cell>
          <cell r="D1202">
            <v>4.2209999999999998E-2</v>
          </cell>
          <cell r="E1202">
            <v>-1.7989999999999999E-2</v>
          </cell>
          <cell r="F1202">
            <v>-7.6000000000000004E-4</v>
          </cell>
        </row>
        <row r="1203">
          <cell r="A1203" t="str">
            <v>American Indian or Alaska Native</v>
          </cell>
          <cell r="B1203">
            <v>1.90818</v>
          </cell>
          <cell r="C1203">
            <v>1.4645999999999999</v>
          </cell>
          <cell r="D1203">
            <v>-0.44358999999999998</v>
          </cell>
          <cell r="E1203">
            <v>-0.18931999999999999</v>
          </cell>
          <cell r="F1203">
            <v>8.3979999999999999E-2</v>
          </cell>
        </row>
        <row r="1204">
          <cell r="A1204" t="str">
            <v>Multiple Races</v>
          </cell>
          <cell r="B1204">
            <v>3.9602300000000001</v>
          </cell>
          <cell r="C1204">
            <v>3.41784</v>
          </cell>
          <cell r="D1204">
            <v>-0.54239999999999999</v>
          </cell>
          <cell r="E1204">
            <v>-5.2510000000000001E-2</v>
          </cell>
          <cell r="F1204">
            <v>2.8479999999999998E-2</v>
          </cell>
        </row>
        <row r="1205">
          <cell r="A1205" t="str">
            <v>Highschool Dropout</v>
          </cell>
          <cell r="B1205">
            <v>17.23845</v>
          </cell>
          <cell r="C1205">
            <v>14.47744</v>
          </cell>
          <cell r="D1205">
            <v>-2.7610100000000002</v>
          </cell>
          <cell r="E1205">
            <v>-5.0889999999999998E-2</v>
          </cell>
          <cell r="F1205">
            <v>0.14051</v>
          </cell>
        </row>
        <row r="1206">
          <cell r="A1206" t="str">
            <v>AA or PS</v>
          </cell>
          <cell r="B1206">
            <v>8.0058199999999999</v>
          </cell>
          <cell r="C1206">
            <v>10.40105</v>
          </cell>
          <cell r="D1206">
            <v>2.3952300000000002</v>
          </cell>
          <cell r="E1206">
            <v>-5.4940000000000003E-2</v>
          </cell>
          <cell r="F1206">
            <v>-0.13159000000000001</v>
          </cell>
        </row>
        <row r="1207">
          <cell r="A1207" t="str">
            <v>BA or MA+</v>
          </cell>
          <cell r="B1207">
            <v>18.38287</v>
          </cell>
          <cell r="C1207">
            <v>18.986550000000001</v>
          </cell>
          <cell r="D1207">
            <v>0.60367000000000004</v>
          </cell>
          <cell r="E1207">
            <v>-3.9739999999999998E-2</v>
          </cell>
          <cell r="F1207">
            <v>-2.3990000000000001E-2</v>
          </cell>
        </row>
        <row r="1208">
          <cell r="A1208" t="str">
            <v>Disabled</v>
          </cell>
          <cell r="B1208">
            <v>3.7146499999999998</v>
          </cell>
          <cell r="C1208">
            <v>4.3511800000000003</v>
          </cell>
          <cell r="D1208">
            <v>0.63653000000000004</v>
          </cell>
          <cell r="E1208">
            <v>-4.5999999999999999E-2</v>
          </cell>
          <cell r="F1208">
            <v>-2.928E-2</v>
          </cell>
        </row>
        <row r="1209">
          <cell r="A1209" t="str">
            <v>Veterans</v>
          </cell>
          <cell r="B1209">
            <v>9.4579900000000006</v>
          </cell>
          <cell r="C1209">
            <v>9.6559600000000003</v>
          </cell>
          <cell r="D1209">
            <v>0.19797000000000001</v>
          </cell>
          <cell r="E1209">
            <v>-8.3400000000000002E-3</v>
          </cell>
          <cell r="F1209">
            <v>-1.65E-3</v>
          </cell>
        </row>
        <row r="1210">
          <cell r="A1210" t="str">
            <v>Wage Before Participation</v>
          </cell>
          <cell r="B1210">
            <v>70.624269999999996</v>
          </cell>
          <cell r="C1210">
            <v>77.106049999999996</v>
          </cell>
          <cell r="D1210">
            <v>6.4817799999999997</v>
          </cell>
          <cell r="E1210">
            <v>8.5800000000000008E-3</v>
          </cell>
          <cell r="F1210">
            <v>5.5590000000000001E-2</v>
          </cell>
        </row>
        <row r="1211">
          <cell r="A1211" t="str">
            <v>Coenrolled in WP</v>
          </cell>
          <cell r="B1211">
            <v>92.110380000000006</v>
          </cell>
          <cell r="C1211">
            <v>97.400440000000003</v>
          </cell>
          <cell r="D1211">
            <v>5.2900700000000001</v>
          </cell>
          <cell r="E1211">
            <v>-2.2120000000000001E-2</v>
          </cell>
          <cell r="F1211">
            <v>-0.11703</v>
          </cell>
        </row>
        <row r="1212">
          <cell r="A1212" t="str">
            <v>Limited English</v>
          </cell>
          <cell r="B1212">
            <v>0.16444</v>
          </cell>
          <cell r="C1212">
            <v>0.1149</v>
          </cell>
          <cell r="D1212">
            <v>-4.9540000000000001E-2</v>
          </cell>
          <cell r="E1212">
            <v>5.7299999999999999E-3</v>
          </cell>
          <cell r="F1212">
            <v>-2.7999999999999998E-4</v>
          </cell>
        </row>
        <row r="1213">
          <cell r="A1213" t="str">
            <v>Single Parent</v>
          </cell>
          <cell r="B1213">
            <v>0.16825999999999999</v>
          </cell>
          <cell r="C1213">
            <v>0.24532999999999999</v>
          </cell>
          <cell r="D1213">
            <v>7.707E-2</v>
          </cell>
          <cell r="E1213">
            <v>-1.49E-3</v>
          </cell>
          <cell r="F1213">
            <v>-1.1E-4</v>
          </cell>
        </row>
        <row r="1214">
          <cell r="A1214" t="str">
            <v>UI Claimant</v>
          </cell>
          <cell r="B1214">
            <v>50.034419999999997</v>
          </cell>
          <cell r="C1214">
            <v>56.560360000000003</v>
          </cell>
          <cell r="D1214">
            <v>6.5259400000000003</v>
          </cell>
          <cell r="E1214">
            <v>2.513E-2</v>
          </cell>
          <cell r="F1214">
            <v>0.16397999999999999</v>
          </cell>
        </row>
        <row r="1215">
          <cell r="A1215" t="str">
            <v>Unemployment Rate</v>
          </cell>
          <cell r="B1215">
            <v>10.408300000000001</v>
          </cell>
          <cell r="C1215">
            <v>8.6750000000000007</v>
          </cell>
          <cell r="D1215">
            <v>-1.7333000000000001</v>
          </cell>
          <cell r="E1215">
            <v>-0.13642000000000001</v>
          </cell>
          <cell r="F1215">
            <v>0.23647000000000001</v>
          </cell>
        </row>
        <row r="1217">
          <cell r="A1217" t="str">
            <v xml:space="preserve">Pennsylvania        </v>
          </cell>
        </row>
        <row r="1218">
          <cell r="A1218" t="str">
            <v>Measure</v>
          </cell>
          <cell r="B1218" t="str">
            <v>Employment_Retention_Rate</v>
          </cell>
          <cell r="C1218" t="str">
            <v>Year</v>
          </cell>
        </row>
        <row r="1219">
          <cell r="A1219" t="str">
            <v>State Fips Code</v>
          </cell>
          <cell r="B1219">
            <v>42</v>
          </cell>
          <cell r="C1219">
            <v>2011</v>
          </cell>
        </row>
        <row r="1220">
          <cell r="A1220" t="str">
            <v>Actual Outcome</v>
          </cell>
          <cell r="B1220">
            <v>88.5</v>
          </cell>
          <cell r="C1220">
            <v>2011</v>
          </cell>
        </row>
        <row r="1221">
          <cell r="A1221" t="str">
            <v>Total Adjustment</v>
          </cell>
          <cell r="B1221">
            <v>0</v>
          </cell>
          <cell r="C1221">
            <v>2013</v>
          </cell>
        </row>
        <row r="1222">
          <cell r="A1222" t="str">
            <v>Target</v>
          </cell>
          <cell r="B1222">
            <v>88.5</v>
          </cell>
          <cell r="C1222">
            <v>2013</v>
          </cell>
        </row>
        <row r="1224">
          <cell r="A1224" t="str">
            <v>Variables</v>
          </cell>
          <cell r="B1224" t="str">
            <v>Base_Year</v>
          </cell>
          <cell r="C1224" t="str">
            <v>Current_Values</v>
          </cell>
          <cell r="D1224" t="str">
            <v>Difference</v>
          </cell>
          <cell r="E1224" t="str">
            <v>Weights</v>
          </cell>
          <cell r="F1224" t="str">
            <v>Effect_Per_Factor</v>
          </cell>
        </row>
        <row r="1225">
          <cell r="A1225" t="str">
            <v>Female</v>
          </cell>
          <cell r="B1225">
            <v>41.082320000000003</v>
          </cell>
          <cell r="C1225">
            <v>45.069650000000003</v>
          </cell>
          <cell r="D1225">
            <v>3.98733</v>
          </cell>
          <cell r="E1225">
            <v>3.27E-2</v>
          </cell>
          <cell r="F1225">
            <v>0.13039000000000001</v>
          </cell>
        </row>
        <row r="1226">
          <cell r="A1226" t="str">
            <v>Age 26-35</v>
          </cell>
          <cell r="B1226">
            <v>19.215789999999998</v>
          </cell>
          <cell r="C1226">
            <v>18.240649999999999</v>
          </cell>
          <cell r="D1226">
            <v>-0.97514000000000001</v>
          </cell>
          <cell r="E1226">
            <v>3.737E-2</v>
          </cell>
          <cell r="F1226">
            <v>-3.6450000000000003E-2</v>
          </cell>
        </row>
        <row r="1227">
          <cell r="A1227" t="str">
            <v>Age 36-45</v>
          </cell>
          <cell r="B1227">
            <v>27.04946</v>
          </cell>
          <cell r="C1227">
            <v>25.567620000000002</v>
          </cell>
          <cell r="D1227">
            <v>-1.48184</v>
          </cell>
          <cell r="E1227">
            <v>8.5750000000000007E-2</v>
          </cell>
          <cell r="F1227">
            <v>-0.12706999999999999</v>
          </cell>
        </row>
        <row r="1228">
          <cell r="A1228" t="str">
            <v>Age 46-55</v>
          </cell>
          <cell r="B1228">
            <v>31.190719999999999</v>
          </cell>
          <cell r="C1228">
            <v>32.839750000000002</v>
          </cell>
          <cell r="D1228">
            <v>1.64903</v>
          </cell>
          <cell r="E1228">
            <v>6.7070000000000005E-2</v>
          </cell>
          <cell r="F1228">
            <v>0.11058999999999999</v>
          </cell>
        </row>
        <row r="1229">
          <cell r="A1229" t="str">
            <v>Age 56-65</v>
          </cell>
          <cell r="B1229">
            <v>13.92276</v>
          </cell>
          <cell r="C1229">
            <v>14.74169</v>
          </cell>
          <cell r="D1229">
            <v>0.81893000000000005</v>
          </cell>
          <cell r="E1229">
            <v>-3.6179999999999997E-2</v>
          </cell>
          <cell r="F1229">
            <v>-2.963E-2</v>
          </cell>
        </row>
        <row r="1230">
          <cell r="A1230" t="str">
            <v>Age 66+</v>
          </cell>
          <cell r="B1230">
            <v>1.0416700000000001</v>
          </cell>
          <cell r="C1230">
            <v>1.03104</v>
          </cell>
          <cell r="D1230">
            <v>-1.0630000000000001E-2</v>
          </cell>
          <cell r="E1230">
            <v>-0.49862000000000001</v>
          </cell>
          <cell r="F1230">
            <v>5.3E-3</v>
          </cell>
        </row>
        <row r="1231">
          <cell r="A1231" t="str">
            <v>Hispanic</v>
          </cell>
          <cell r="B1231">
            <v>4.5098000000000003</v>
          </cell>
          <cell r="C1231">
            <v>4.0244499999999999</v>
          </cell>
          <cell r="D1231">
            <v>-0.48536000000000001</v>
          </cell>
          <cell r="E1231">
            <v>-2.4160000000000001E-2</v>
          </cell>
          <cell r="F1231">
            <v>1.1730000000000001E-2</v>
          </cell>
        </row>
        <row r="1232">
          <cell r="A1232" t="str">
            <v>Asian</v>
          </cell>
          <cell r="B1232">
            <v>1.2299500000000001</v>
          </cell>
          <cell r="C1232">
            <v>0.80720000000000003</v>
          </cell>
          <cell r="D1232">
            <v>-0.42275000000000001</v>
          </cell>
          <cell r="E1232">
            <v>-3.5100000000000001E-3</v>
          </cell>
          <cell r="F1232">
            <v>1.48E-3</v>
          </cell>
        </row>
        <row r="1233">
          <cell r="A1233" t="str">
            <v>African American</v>
          </cell>
          <cell r="B1233">
            <v>16.149730000000002</v>
          </cell>
          <cell r="C1233">
            <v>13.941420000000001</v>
          </cell>
          <cell r="D1233">
            <v>-2.20831</v>
          </cell>
          <cell r="E1233">
            <v>-4.829E-2</v>
          </cell>
          <cell r="F1233">
            <v>0.10664</v>
          </cell>
        </row>
        <row r="1234">
          <cell r="A1234" t="str">
            <v>Native Hawaiian or Pacific Islander</v>
          </cell>
          <cell r="B1234">
            <v>7.1300000000000002E-2</v>
          </cell>
          <cell r="C1234">
            <v>6.9190000000000002E-2</v>
          </cell>
          <cell r="D1234">
            <v>-2.1099999999999999E-3</v>
          </cell>
          <cell r="E1234">
            <v>-1.7989999999999999E-2</v>
          </cell>
          <cell r="F1234">
            <v>4.0000000000000003E-5</v>
          </cell>
        </row>
        <row r="1235">
          <cell r="A1235" t="str">
            <v>American Indian or Alaska Native</v>
          </cell>
          <cell r="B1235">
            <v>0.33867999999999998</v>
          </cell>
          <cell r="C1235">
            <v>0.40360000000000001</v>
          </cell>
          <cell r="D1235">
            <v>6.4920000000000005E-2</v>
          </cell>
          <cell r="E1235">
            <v>-0.18931999999999999</v>
          </cell>
          <cell r="F1235">
            <v>-1.2290000000000001E-2</v>
          </cell>
        </row>
        <row r="1236">
          <cell r="A1236" t="str">
            <v>Multiple Races</v>
          </cell>
          <cell r="B1236">
            <v>0.90017999999999998</v>
          </cell>
          <cell r="C1236">
            <v>0.80720000000000003</v>
          </cell>
          <cell r="D1236">
            <v>-9.2979999999999993E-2</v>
          </cell>
          <cell r="E1236">
            <v>-5.2510000000000001E-2</v>
          </cell>
          <cell r="F1236">
            <v>4.8799999999999998E-3</v>
          </cell>
        </row>
        <row r="1237">
          <cell r="A1237" t="str">
            <v>Highschool Dropout</v>
          </cell>
          <cell r="B1237">
            <v>6.4245599999999996</v>
          </cell>
          <cell r="C1237">
            <v>3.6363599999999998</v>
          </cell>
          <cell r="D1237">
            <v>-2.7881900000000002</v>
          </cell>
          <cell r="E1237">
            <v>-5.0889999999999998E-2</v>
          </cell>
          <cell r="F1237">
            <v>0.14188999999999999</v>
          </cell>
        </row>
        <row r="1238">
          <cell r="A1238" t="str">
            <v>AA or PS</v>
          </cell>
          <cell r="B1238">
            <v>10.190060000000001</v>
          </cell>
          <cell r="C1238">
            <v>11.118880000000001</v>
          </cell>
          <cell r="D1238">
            <v>0.92881999999999998</v>
          </cell>
          <cell r="E1238">
            <v>-5.4940000000000003E-2</v>
          </cell>
          <cell r="F1238">
            <v>-5.1029999999999999E-2</v>
          </cell>
        </row>
        <row r="1239">
          <cell r="A1239" t="str">
            <v>BA or MA+</v>
          </cell>
          <cell r="B1239">
            <v>11.733739999999999</v>
          </cell>
          <cell r="C1239">
            <v>14.067600000000001</v>
          </cell>
          <cell r="D1239">
            <v>2.33386</v>
          </cell>
          <cell r="E1239">
            <v>-3.9739999999999998E-2</v>
          </cell>
          <cell r="F1239">
            <v>-9.2759999999999995E-2</v>
          </cell>
        </row>
        <row r="1240">
          <cell r="A1240" t="str">
            <v>Disabled</v>
          </cell>
          <cell r="B1240">
            <v>2.2696499999999999</v>
          </cell>
          <cell r="C1240">
            <v>2.79697</v>
          </cell>
          <cell r="D1240">
            <v>0.52732000000000001</v>
          </cell>
          <cell r="E1240">
            <v>-4.5999999999999999E-2</v>
          </cell>
          <cell r="F1240">
            <v>-2.426E-2</v>
          </cell>
        </row>
        <row r="1241">
          <cell r="A1241" t="str">
            <v>Veterans</v>
          </cell>
          <cell r="B1241">
            <v>9.3326600000000006</v>
          </cell>
          <cell r="C1241">
            <v>8.7748200000000001</v>
          </cell>
          <cell r="D1241">
            <v>-0.55784</v>
          </cell>
          <cell r="E1241">
            <v>-8.3400000000000002E-3</v>
          </cell>
          <cell r="F1241">
            <v>4.6499999999999996E-3</v>
          </cell>
        </row>
        <row r="1242">
          <cell r="A1242" t="str">
            <v>Wage Before Participation</v>
          </cell>
          <cell r="B1242">
            <v>73.458669999999998</v>
          </cell>
          <cell r="C1242">
            <v>66.630840000000006</v>
          </cell>
          <cell r="D1242">
            <v>-6.8278299999999996</v>
          </cell>
          <cell r="E1242">
            <v>8.5800000000000008E-3</v>
          </cell>
          <cell r="F1242">
            <v>-5.8560000000000001E-2</v>
          </cell>
        </row>
        <row r="1243">
          <cell r="A1243" t="str">
            <v>Coenrolled in WP</v>
          </cell>
          <cell r="B1243">
            <v>91.929199999999994</v>
          </cell>
          <cell r="C1243">
            <v>94.548649999999995</v>
          </cell>
          <cell r="D1243">
            <v>2.61944</v>
          </cell>
          <cell r="E1243">
            <v>-2.2120000000000001E-2</v>
          </cell>
          <cell r="F1243">
            <v>-5.7950000000000002E-2</v>
          </cell>
        </row>
        <row r="1244">
          <cell r="A1244" t="str">
            <v>Limited English</v>
          </cell>
          <cell r="B1244">
            <v>2.3822299999999998</v>
          </cell>
          <cell r="C1244">
            <v>1.0023299999999999</v>
          </cell>
          <cell r="D1244">
            <v>-1.3798999999999999</v>
          </cell>
          <cell r="E1244">
            <v>5.7299999999999999E-3</v>
          </cell>
          <cell r="F1244">
            <v>-7.9100000000000004E-3</v>
          </cell>
        </row>
        <row r="1245">
          <cell r="A1245" t="str">
            <v>Single Parent</v>
          </cell>
          <cell r="B1245">
            <v>4.8719599999999996</v>
          </cell>
          <cell r="C1245">
            <v>5.7459199999999999</v>
          </cell>
          <cell r="D1245">
            <v>0.87397000000000002</v>
          </cell>
          <cell r="E1245">
            <v>-1.49E-3</v>
          </cell>
          <cell r="F1245">
            <v>-1.2999999999999999E-3</v>
          </cell>
        </row>
        <row r="1246">
          <cell r="A1246" t="str">
            <v>UI Claimant</v>
          </cell>
          <cell r="B1246">
            <v>96.850179999999995</v>
          </cell>
          <cell r="C1246">
            <v>95.046620000000004</v>
          </cell>
          <cell r="D1246">
            <v>-1.8035600000000001</v>
          </cell>
          <cell r="E1246">
            <v>2.513E-2</v>
          </cell>
          <cell r="F1246">
            <v>-4.5319999999999999E-2</v>
          </cell>
        </row>
        <row r="1247">
          <cell r="A1247" t="str">
            <v>Unemployment Rate</v>
          </cell>
          <cell r="B1247">
            <v>8.2166999999999994</v>
          </cell>
          <cell r="C1247">
            <v>8</v>
          </cell>
          <cell r="D1247">
            <v>-0.2167</v>
          </cell>
          <cell r="E1247">
            <v>-0.13642000000000001</v>
          </cell>
          <cell r="F1247">
            <v>2.9559999999999999E-2</v>
          </cell>
        </row>
        <row r="1249">
          <cell r="A1249" t="str">
            <v xml:space="preserve">Rhode Island        </v>
          </cell>
        </row>
        <row r="1250">
          <cell r="A1250" t="str">
            <v>Measure</v>
          </cell>
          <cell r="B1250" t="str">
            <v>Employment_Retention_Rate</v>
          </cell>
          <cell r="C1250" t="str">
            <v>Year</v>
          </cell>
        </row>
        <row r="1251">
          <cell r="A1251" t="str">
            <v>State Fips Code</v>
          </cell>
          <cell r="B1251">
            <v>44</v>
          </cell>
          <cell r="C1251">
            <v>2011</v>
          </cell>
        </row>
        <row r="1252">
          <cell r="A1252" t="str">
            <v>Actual Outcome</v>
          </cell>
          <cell r="B1252">
            <v>88.9</v>
          </cell>
          <cell r="C1252">
            <v>2011</v>
          </cell>
        </row>
        <row r="1253">
          <cell r="A1253" t="str">
            <v>Total Adjustment</v>
          </cell>
          <cell r="B1253">
            <v>-0.3</v>
          </cell>
          <cell r="C1253">
            <v>2013</v>
          </cell>
        </row>
        <row r="1254">
          <cell r="A1254" t="str">
            <v>Target</v>
          </cell>
          <cell r="B1254">
            <v>88.6</v>
          </cell>
          <cell r="C1254">
            <v>2013</v>
          </cell>
        </row>
        <row r="1256">
          <cell r="A1256" t="str">
            <v>Variables</v>
          </cell>
          <cell r="B1256" t="str">
            <v>Base_Year</v>
          </cell>
          <cell r="C1256" t="str">
            <v>Current_Values</v>
          </cell>
          <cell r="D1256" t="str">
            <v>Difference</v>
          </cell>
          <cell r="E1256" t="str">
            <v>Weights</v>
          </cell>
          <cell r="F1256" t="str">
            <v>Effect_Per_Factor</v>
          </cell>
        </row>
        <row r="1257">
          <cell r="A1257" t="str">
            <v>Female</v>
          </cell>
          <cell r="B1257">
            <v>51.671550000000003</v>
          </cell>
          <cell r="C1257">
            <v>54.122619999999998</v>
          </cell>
          <cell r="D1257">
            <v>2.4510700000000001</v>
          </cell>
          <cell r="E1257">
            <v>3.27E-2</v>
          </cell>
          <cell r="F1257">
            <v>8.0149999999999999E-2</v>
          </cell>
        </row>
        <row r="1258">
          <cell r="A1258" t="str">
            <v>Age 26-35</v>
          </cell>
          <cell r="B1258">
            <v>20.41056</v>
          </cell>
          <cell r="C1258">
            <v>20.29598</v>
          </cell>
          <cell r="D1258">
            <v>-0.11457000000000001</v>
          </cell>
          <cell r="E1258">
            <v>3.737E-2</v>
          </cell>
          <cell r="F1258">
            <v>-4.28E-3</v>
          </cell>
        </row>
        <row r="1259">
          <cell r="A1259" t="str">
            <v>Age 36-45</v>
          </cell>
          <cell r="B1259">
            <v>26.920819999999999</v>
          </cell>
          <cell r="C1259">
            <v>23.572939999999999</v>
          </cell>
          <cell r="D1259">
            <v>-3.34788</v>
          </cell>
          <cell r="E1259">
            <v>8.5750000000000007E-2</v>
          </cell>
          <cell r="F1259">
            <v>-0.28709000000000001</v>
          </cell>
        </row>
        <row r="1260">
          <cell r="A1260" t="str">
            <v>Age 46-55</v>
          </cell>
          <cell r="B1260">
            <v>32.609969999999997</v>
          </cell>
          <cell r="C1260">
            <v>33.720930000000003</v>
          </cell>
          <cell r="D1260">
            <v>1.1109599999999999</v>
          </cell>
          <cell r="E1260">
            <v>6.7070000000000005E-2</v>
          </cell>
          <cell r="F1260">
            <v>7.4510000000000007E-2</v>
          </cell>
        </row>
        <row r="1261">
          <cell r="A1261" t="str">
            <v>Age 56-65</v>
          </cell>
          <cell r="B1261">
            <v>11.260999999999999</v>
          </cell>
          <cell r="C1261">
            <v>13.319240000000001</v>
          </cell>
          <cell r="D1261">
            <v>2.0582400000000001</v>
          </cell>
          <cell r="E1261">
            <v>-3.6179999999999997E-2</v>
          </cell>
          <cell r="F1261">
            <v>-7.4459999999999998E-2</v>
          </cell>
        </row>
        <row r="1262">
          <cell r="A1262" t="str">
            <v>Age 66+</v>
          </cell>
          <cell r="B1262">
            <v>0.76246000000000003</v>
          </cell>
          <cell r="C1262">
            <v>0.63424999999999998</v>
          </cell>
          <cell r="D1262">
            <v>-0.12820999999999999</v>
          </cell>
          <cell r="E1262">
            <v>-0.49862000000000001</v>
          </cell>
          <cell r="F1262">
            <v>6.3930000000000001E-2</v>
          </cell>
        </row>
        <row r="1263">
          <cell r="A1263" t="str">
            <v>Hispanic</v>
          </cell>
          <cell r="B1263">
            <v>12.57982</v>
          </cell>
          <cell r="C1263">
            <v>15.795590000000001</v>
          </cell>
          <cell r="D1263">
            <v>3.21577</v>
          </cell>
          <cell r="E1263">
            <v>-2.4160000000000001E-2</v>
          </cell>
          <cell r="F1263">
            <v>-7.7689999999999995E-2</v>
          </cell>
        </row>
        <row r="1264">
          <cell r="A1264" t="str">
            <v>Asian</v>
          </cell>
          <cell r="B1264">
            <v>2.5542799999999999</v>
          </cell>
          <cell r="C1264">
            <v>3.3681800000000002</v>
          </cell>
          <cell r="D1264">
            <v>0.81389999999999996</v>
          </cell>
          <cell r="E1264">
            <v>-3.5100000000000001E-3</v>
          </cell>
          <cell r="F1264">
            <v>-2.8600000000000001E-3</v>
          </cell>
        </row>
        <row r="1265">
          <cell r="A1265" t="str">
            <v>African American</v>
          </cell>
          <cell r="B1265">
            <v>9.8978300000000008</v>
          </cell>
          <cell r="C1265">
            <v>8.47851</v>
          </cell>
          <cell r="D1265">
            <v>-1.4193199999999999</v>
          </cell>
          <cell r="E1265">
            <v>-4.829E-2</v>
          </cell>
          <cell r="F1265">
            <v>6.8540000000000004E-2</v>
          </cell>
        </row>
        <row r="1266">
          <cell r="A1266" t="str">
            <v>Native Hawaiian or Pacific Islander</v>
          </cell>
          <cell r="B1266">
            <v>0.12770999999999999</v>
          </cell>
          <cell r="C1266">
            <v>0.11613999999999999</v>
          </cell>
          <cell r="D1266">
            <v>-1.157E-2</v>
          </cell>
          <cell r="E1266">
            <v>-1.7989999999999999E-2</v>
          </cell>
          <cell r="F1266">
            <v>2.1000000000000001E-4</v>
          </cell>
        </row>
        <row r="1267">
          <cell r="A1267" t="str">
            <v>American Indian or Alaska Native</v>
          </cell>
          <cell r="B1267">
            <v>0.57471000000000005</v>
          </cell>
          <cell r="C1267">
            <v>0.46457999999999999</v>
          </cell>
          <cell r="D1267">
            <v>-0.11014</v>
          </cell>
          <cell r="E1267">
            <v>-0.18931999999999999</v>
          </cell>
          <cell r="F1267">
            <v>2.085E-2</v>
          </cell>
        </row>
        <row r="1268">
          <cell r="A1268" t="str">
            <v>Multiple Races</v>
          </cell>
          <cell r="B1268">
            <v>1.341</v>
          </cell>
          <cell r="C1268">
            <v>1.16144</v>
          </cell>
          <cell r="D1268">
            <v>-0.17956</v>
          </cell>
          <cell r="E1268">
            <v>-5.2510000000000001E-2</v>
          </cell>
          <cell r="F1268">
            <v>9.4299999999999991E-3</v>
          </cell>
        </row>
        <row r="1269">
          <cell r="A1269" t="str">
            <v>Highschool Dropout</v>
          </cell>
          <cell r="B1269">
            <v>8.98705</v>
          </cell>
          <cell r="C1269">
            <v>13.978490000000001</v>
          </cell>
          <cell r="D1269">
            <v>4.9914399999999999</v>
          </cell>
          <cell r="E1269">
            <v>-5.0889999999999998E-2</v>
          </cell>
          <cell r="F1269">
            <v>-0.25402000000000002</v>
          </cell>
        </row>
        <row r="1270">
          <cell r="A1270" t="str">
            <v>AA or PS</v>
          </cell>
          <cell r="B1270">
            <v>8.7585700000000006</v>
          </cell>
          <cell r="C1270">
            <v>9.8118300000000005</v>
          </cell>
          <cell r="D1270">
            <v>1.0532600000000001</v>
          </cell>
          <cell r="E1270">
            <v>-5.4940000000000003E-2</v>
          </cell>
          <cell r="F1270">
            <v>-5.7869999999999998E-2</v>
          </cell>
        </row>
        <row r="1271">
          <cell r="A1271" t="str">
            <v>BA or MA+</v>
          </cell>
          <cell r="B1271">
            <v>19.497330000000002</v>
          </cell>
          <cell r="C1271">
            <v>17.876339999999999</v>
          </cell>
          <cell r="D1271">
            <v>-1.6209899999999999</v>
          </cell>
          <cell r="E1271">
            <v>-3.9739999999999998E-2</v>
          </cell>
          <cell r="F1271">
            <v>6.4420000000000005E-2</v>
          </cell>
        </row>
        <row r="1272">
          <cell r="A1272" t="str">
            <v>Disabled</v>
          </cell>
          <cell r="B1272">
            <v>0.99765000000000004</v>
          </cell>
          <cell r="C1272">
            <v>1.5991500000000001</v>
          </cell>
          <cell r="D1272">
            <v>0.60148999999999997</v>
          </cell>
          <cell r="E1272">
            <v>-4.5999999999999999E-2</v>
          </cell>
          <cell r="F1272">
            <v>-2.767E-2</v>
          </cell>
        </row>
        <row r="1273">
          <cell r="A1273" t="str">
            <v>Veterans</v>
          </cell>
          <cell r="B1273">
            <v>4.9266899999999998</v>
          </cell>
          <cell r="C1273">
            <v>5.6025400000000003</v>
          </cell>
          <cell r="D1273">
            <v>0.67584999999999995</v>
          </cell>
          <cell r="E1273">
            <v>-8.3400000000000002E-3</v>
          </cell>
          <cell r="F1273">
            <v>-5.64E-3</v>
          </cell>
        </row>
        <row r="1274">
          <cell r="A1274" t="str">
            <v>Wage Before Participation</v>
          </cell>
          <cell r="B1274">
            <v>54.017600000000002</v>
          </cell>
          <cell r="C1274">
            <v>55.446759999999998</v>
          </cell>
          <cell r="D1274">
            <v>1.42916</v>
          </cell>
          <cell r="E1274">
            <v>8.5800000000000008E-3</v>
          </cell>
          <cell r="F1274">
            <v>1.226E-2</v>
          </cell>
        </row>
        <row r="1275">
          <cell r="A1275" t="str">
            <v>Coenrolled in WP</v>
          </cell>
          <cell r="B1275">
            <v>98.651030000000006</v>
          </cell>
          <cell r="C1275">
            <v>97.885840000000002</v>
          </cell>
          <cell r="D1275">
            <v>-0.76519000000000004</v>
          </cell>
          <cell r="E1275">
            <v>-2.2120000000000001E-2</v>
          </cell>
          <cell r="F1275">
            <v>1.6930000000000001E-2</v>
          </cell>
        </row>
        <row r="1276">
          <cell r="A1276" t="str">
            <v>Limited English</v>
          </cell>
          <cell r="B1276">
            <v>4.72201</v>
          </cell>
          <cell r="C1276">
            <v>7.4866299999999999</v>
          </cell>
          <cell r="D1276">
            <v>2.7646199999999999</v>
          </cell>
          <cell r="E1276">
            <v>5.7299999999999999E-3</v>
          </cell>
          <cell r="F1276">
            <v>1.5859999999999999E-2</v>
          </cell>
        </row>
        <row r="1277">
          <cell r="A1277" t="str">
            <v>Single Parent</v>
          </cell>
          <cell r="B1277">
            <v>6.3213999999999997</v>
          </cell>
          <cell r="C1277">
            <v>5.8823499999999997</v>
          </cell>
          <cell r="D1277">
            <v>-0.43905</v>
          </cell>
          <cell r="E1277">
            <v>-1.49E-3</v>
          </cell>
          <cell r="F1277">
            <v>6.4999999999999997E-4</v>
          </cell>
        </row>
        <row r="1278">
          <cell r="A1278" t="str">
            <v>UI Claimant</v>
          </cell>
          <cell r="B1278">
            <v>96.344250000000002</v>
          </cell>
          <cell r="C1278">
            <v>93.716579999999993</v>
          </cell>
          <cell r="D1278">
            <v>-2.6276700000000002</v>
          </cell>
          <cell r="E1278">
            <v>2.513E-2</v>
          </cell>
          <cell r="F1278">
            <v>-6.6030000000000005E-2</v>
          </cell>
        </row>
        <row r="1279">
          <cell r="A1279" t="str">
            <v>Unemployment Rate</v>
          </cell>
          <cell r="B1279">
            <v>11.55</v>
          </cell>
          <cell r="C1279">
            <v>10.308299999999999</v>
          </cell>
          <cell r="D1279">
            <v>-1.2417</v>
          </cell>
          <cell r="E1279">
            <v>-0.13642000000000001</v>
          </cell>
          <cell r="F1279">
            <v>0.1694</v>
          </cell>
        </row>
        <row r="1281">
          <cell r="A1281" t="str">
            <v xml:space="preserve">South Carolina      </v>
          </cell>
        </row>
        <row r="1282">
          <cell r="A1282" t="str">
            <v>Measure</v>
          </cell>
          <cell r="B1282" t="str">
            <v>Employment_Retention_Rate</v>
          </cell>
          <cell r="C1282" t="str">
            <v>Year</v>
          </cell>
        </row>
        <row r="1283">
          <cell r="A1283" t="str">
            <v>State Fips Code</v>
          </cell>
          <cell r="B1283">
            <v>45</v>
          </cell>
          <cell r="C1283">
            <v>2011</v>
          </cell>
        </row>
        <row r="1284">
          <cell r="A1284" t="str">
            <v>Actual Outcome</v>
          </cell>
          <cell r="B1284">
            <v>91.4</v>
          </cell>
          <cell r="C1284">
            <v>2011</v>
          </cell>
        </row>
        <row r="1285">
          <cell r="A1285" t="str">
            <v>Total Adjustment</v>
          </cell>
          <cell r="B1285">
            <v>0.2</v>
          </cell>
          <cell r="C1285">
            <v>2013</v>
          </cell>
        </row>
        <row r="1286">
          <cell r="A1286" t="str">
            <v>Target</v>
          </cell>
          <cell r="B1286">
            <v>91.6</v>
          </cell>
          <cell r="C1286">
            <v>2013</v>
          </cell>
        </row>
        <row r="1288">
          <cell r="A1288" t="str">
            <v>Variables</v>
          </cell>
          <cell r="B1288" t="str">
            <v>Base_Year</v>
          </cell>
          <cell r="C1288" t="str">
            <v>Current_Values</v>
          </cell>
          <cell r="D1288" t="str">
            <v>Difference</v>
          </cell>
          <cell r="E1288" t="str">
            <v>Weights</v>
          </cell>
          <cell r="F1288" t="str">
            <v>Effect_Per_Factor</v>
          </cell>
        </row>
        <row r="1289">
          <cell r="A1289" t="str">
            <v>Female</v>
          </cell>
          <cell r="B1289">
            <v>50.112360000000002</v>
          </cell>
          <cell r="C1289">
            <v>51.815539999999999</v>
          </cell>
          <cell r="D1289">
            <v>1.7031799999999999</v>
          </cell>
          <cell r="E1289">
            <v>3.27E-2</v>
          </cell>
          <cell r="F1289">
            <v>5.57E-2</v>
          </cell>
        </row>
        <row r="1290">
          <cell r="A1290" t="str">
            <v>Age 26-35</v>
          </cell>
          <cell r="B1290">
            <v>19.58052</v>
          </cell>
          <cell r="C1290">
            <v>18.22803</v>
          </cell>
          <cell r="D1290">
            <v>-1.35249</v>
          </cell>
          <cell r="E1290">
            <v>3.737E-2</v>
          </cell>
          <cell r="F1290">
            <v>-5.0549999999999998E-2</v>
          </cell>
        </row>
        <row r="1291">
          <cell r="A1291" t="str">
            <v>Age 36-45</v>
          </cell>
          <cell r="B1291">
            <v>26.411989999999999</v>
          </cell>
          <cell r="C1291">
            <v>28.28613</v>
          </cell>
          <cell r="D1291">
            <v>1.8741399999999999</v>
          </cell>
          <cell r="E1291">
            <v>8.5750000000000007E-2</v>
          </cell>
          <cell r="F1291">
            <v>0.16072</v>
          </cell>
        </row>
        <row r="1292">
          <cell r="A1292" t="str">
            <v>Age 46-55</v>
          </cell>
          <cell r="B1292">
            <v>31.280899999999999</v>
          </cell>
          <cell r="C1292">
            <v>30.464780000000001</v>
          </cell>
          <cell r="D1292">
            <v>-0.81611999999999996</v>
          </cell>
          <cell r="E1292">
            <v>6.7070000000000005E-2</v>
          </cell>
          <cell r="F1292">
            <v>-5.4730000000000001E-2</v>
          </cell>
        </row>
        <row r="1293">
          <cell r="A1293" t="str">
            <v>Age 56-65</v>
          </cell>
          <cell r="B1293">
            <v>15.20599</v>
          </cell>
          <cell r="C1293">
            <v>16.557729999999999</v>
          </cell>
          <cell r="D1293">
            <v>1.3517399999999999</v>
          </cell>
          <cell r="E1293">
            <v>-3.6179999999999997E-2</v>
          </cell>
          <cell r="F1293">
            <v>-4.8899999999999999E-2</v>
          </cell>
        </row>
        <row r="1294">
          <cell r="A1294" t="str">
            <v>Age 66+</v>
          </cell>
          <cell r="B1294">
            <v>1.3033699999999999</v>
          </cell>
          <cell r="C1294">
            <v>1.0166999999999999</v>
          </cell>
          <cell r="D1294">
            <v>-0.28666999999999998</v>
          </cell>
          <cell r="E1294">
            <v>-0.49862000000000001</v>
          </cell>
          <cell r="F1294">
            <v>0.14294000000000001</v>
          </cell>
        </row>
        <row r="1295">
          <cell r="A1295" t="str">
            <v>Hispanic</v>
          </cell>
          <cell r="B1295">
            <v>1.9125700000000001</v>
          </cell>
          <cell r="C1295">
            <v>2.1731099999999999</v>
          </cell>
          <cell r="D1295">
            <v>0.26053999999999999</v>
          </cell>
          <cell r="E1295">
            <v>-2.4160000000000001E-2</v>
          </cell>
          <cell r="F1295">
            <v>-6.2899999999999996E-3</v>
          </cell>
        </row>
        <row r="1296">
          <cell r="A1296" t="str">
            <v>Asian</v>
          </cell>
          <cell r="B1296">
            <v>0.95628000000000002</v>
          </cell>
          <cell r="C1296">
            <v>0.73665000000000003</v>
          </cell>
          <cell r="D1296">
            <v>-0.21964</v>
          </cell>
          <cell r="E1296">
            <v>-3.5100000000000001E-3</v>
          </cell>
          <cell r="F1296">
            <v>7.6999999999999996E-4</v>
          </cell>
        </row>
        <row r="1297">
          <cell r="A1297" t="str">
            <v>African American</v>
          </cell>
          <cell r="B1297">
            <v>47.677599999999998</v>
          </cell>
          <cell r="C1297">
            <v>47.145490000000002</v>
          </cell>
          <cell r="D1297">
            <v>-0.53210999999999997</v>
          </cell>
          <cell r="E1297">
            <v>-4.829E-2</v>
          </cell>
          <cell r="F1297">
            <v>2.5700000000000001E-2</v>
          </cell>
        </row>
        <row r="1298">
          <cell r="A1298" t="str">
            <v>Native Hawaiian or Pacific Islander</v>
          </cell>
          <cell r="B1298">
            <v>6.0720000000000003E-2</v>
          </cell>
          <cell r="C1298">
            <v>7.3660000000000003E-2</v>
          </cell>
          <cell r="D1298">
            <v>1.295E-2</v>
          </cell>
          <cell r="E1298">
            <v>-1.7989999999999999E-2</v>
          </cell>
          <cell r="F1298">
            <v>-2.3000000000000001E-4</v>
          </cell>
        </row>
        <row r="1299">
          <cell r="A1299" t="str">
            <v>American Indian or Alaska Native</v>
          </cell>
          <cell r="B1299">
            <v>0.27322000000000002</v>
          </cell>
          <cell r="C1299">
            <v>0.40516000000000002</v>
          </cell>
          <cell r="D1299">
            <v>0.13192999999999999</v>
          </cell>
          <cell r="E1299">
            <v>-0.18931999999999999</v>
          </cell>
          <cell r="F1299">
            <v>-2.4979999999999999E-2</v>
          </cell>
        </row>
        <row r="1300">
          <cell r="A1300" t="str">
            <v>Multiple Races</v>
          </cell>
          <cell r="B1300">
            <v>0.56162999999999996</v>
          </cell>
          <cell r="C1300">
            <v>0.40516000000000002</v>
          </cell>
          <cell r="D1300">
            <v>-0.15647</v>
          </cell>
          <cell r="E1300">
            <v>-5.2510000000000001E-2</v>
          </cell>
          <cell r="F1300">
            <v>8.2199999999999999E-3</v>
          </cell>
        </row>
        <row r="1301">
          <cell r="A1301" t="str">
            <v>Highschool Dropout</v>
          </cell>
          <cell r="B1301">
            <v>14.776479999999999</v>
          </cell>
          <cell r="C1301">
            <v>12.42281</v>
          </cell>
          <cell r="D1301">
            <v>-2.3536700000000002</v>
          </cell>
          <cell r="E1301">
            <v>-5.0889999999999998E-2</v>
          </cell>
          <cell r="F1301">
            <v>0.11978</v>
          </cell>
        </row>
        <row r="1302">
          <cell r="A1302" t="str">
            <v>AA or PS</v>
          </cell>
          <cell r="B1302">
            <v>4.7704800000000001</v>
          </cell>
          <cell r="C1302">
            <v>6.9742100000000002</v>
          </cell>
          <cell r="D1302">
            <v>2.2037300000000002</v>
          </cell>
          <cell r="E1302">
            <v>-5.4940000000000003E-2</v>
          </cell>
          <cell r="F1302">
            <v>-0.12107</v>
          </cell>
        </row>
        <row r="1303">
          <cell r="A1303" t="str">
            <v>BA or MA+</v>
          </cell>
          <cell r="B1303">
            <v>7.5907600000000004</v>
          </cell>
          <cell r="C1303">
            <v>8.7904099999999996</v>
          </cell>
          <cell r="D1303">
            <v>1.1996500000000001</v>
          </cell>
          <cell r="E1303">
            <v>-3.9739999999999998E-2</v>
          </cell>
          <cell r="F1303">
            <v>-4.768E-2</v>
          </cell>
        </row>
        <row r="1304">
          <cell r="A1304" t="str">
            <v>Disabled</v>
          </cell>
          <cell r="B1304">
            <v>0.82396999999999998</v>
          </cell>
          <cell r="C1304">
            <v>1.0893200000000001</v>
          </cell>
          <cell r="D1304">
            <v>0.26534999999999997</v>
          </cell>
          <cell r="E1304">
            <v>-4.5999999999999999E-2</v>
          </cell>
          <cell r="F1304">
            <v>-1.221E-2</v>
          </cell>
        </row>
        <row r="1305">
          <cell r="A1305" t="str">
            <v>Veterans</v>
          </cell>
          <cell r="B1305">
            <v>5.9775299999999998</v>
          </cell>
          <cell r="C1305">
            <v>7.4437199999999999</v>
          </cell>
          <cell r="D1305">
            <v>1.4661900000000001</v>
          </cell>
          <cell r="E1305">
            <v>-8.3400000000000002E-3</v>
          </cell>
          <cell r="F1305">
            <v>-1.223E-2</v>
          </cell>
        </row>
        <row r="1306">
          <cell r="A1306" t="str">
            <v>Wage Before Participation</v>
          </cell>
          <cell r="B1306">
            <v>67.925089999999997</v>
          </cell>
          <cell r="C1306">
            <v>65.663939999999997</v>
          </cell>
          <cell r="D1306">
            <v>-2.2611500000000002</v>
          </cell>
          <cell r="E1306">
            <v>8.5800000000000008E-3</v>
          </cell>
          <cell r="F1306">
            <v>-1.9390000000000001E-2</v>
          </cell>
        </row>
        <row r="1307">
          <cell r="A1307" t="str">
            <v>Coenrolled in WP</v>
          </cell>
          <cell r="B1307">
            <v>89.902619999999999</v>
          </cell>
          <cell r="C1307">
            <v>98.075530000000001</v>
          </cell>
          <cell r="D1307">
            <v>8.1729000000000003</v>
          </cell>
          <cell r="E1307">
            <v>-2.2120000000000001E-2</v>
          </cell>
          <cell r="F1307">
            <v>-0.18079999999999999</v>
          </cell>
        </row>
        <row r="1308">
          <cell r="A1308" t="str">
            <v>Limited English</v>
          </cell>
          <cell r="B1308">
            <v>0.94508999999999999</v>
          </cell>
          <cell r="C1308">
            <v>0.98075000000000001</v>
          </cell>
          <cell r="D1308">
            <v>3.5650000000000001E-2</v>
          </cell>
          <cell r="E1308">
            <v>5.7299999999999999E-3</v>
          </cell>
          <cell r="F1308">
            <v>2.0000000000000001E-4</v>
          </cell>
        </row>
        <row r="1309">
          <cell r="A1309" t="str">
            <v>Single Parent</v>
          </cell>
          <cell r="B1309">
            <v>16.396640000000001</v>
          </cell>
          <cell r="C1309">
            <v>17.43552</v>
          </cell>
          <cell r="D1309">
            <v>1.0388900000000001</v>
          </cell>
          <cell r="E1309">
            <v>-1.49E-3</v>
          </cell>
          <cell r="F1309">
            <v>-1.5399999999999999E-3</v>
          </cell>
        </row>
        <row r="1310">
          <cell r="A1310" t="str">
            <v>UI Claimant</v>
          </cell>
          <cell r="B1310">
            <v>87.008700000000005</v>
          </cell>
          <cell r="C1310">
            <v>88.775880000000001</v>
          </cell>
          <cell r="D1310">
            <v>1.76718</v>
          </cell>
          <cell r="E1310">
            <v>2.513E-2</v>
          </cell>
          <cell r="F1310">
            <v>4.4400000000000002E-2</v>
          </cell>
        </row>
        <row r="1311">
          <cell r="A1311" t="str">
            <v>Unemployment Rate</v>
          </cell>
          <cell r="B1311">
            <v>10.833299999999999</v>
          </cell>
          <cell r="C1311">
            <v>9.0333000000000006</v>
          </cell>
          <cell r="D1311">
            <v>-1.8</v>
          </cell>
          <cell r="E1311">
            <v>-0.13642000000000001</v>
          </cell>
          <cell r="F1311">
            <v>0.24556</v>
          </cell>
        </row>
        <row r="1313">
          <cell r="A1313" t="str">
            <v xml:space="preserve">South Dakota        </v>
          </cell>
        </row>
        <row r="1314">
          <cell r="A1314" t="str">
            <v>Measure</v>
          </cell>
          <cell r="B1314" t="str">
            <v>Employment_Retention_Rate</v>
          </cell>
          <cell r="C1314" t="str">
            <v>Year</v>
          </cell>
        </row>
        <row r="1315">
          <cell r="A1315" t="str">
            <v>State Fips Code</v>
          </cell>
          <cell r="B1315">
            <v>46</v>
          </cell>
          <cell r="C1315">
            <v>2011</v>
          </cell>
        </row>
        <row r="1316">
          <cell r="A1316" t="str">
            <v>Actual Outcome</v>
          </cell>
          <cell r="B1316">
            <v>92.7</v>
          </cell>
          <cell r="C1316">
            <v>2011</v>
          </cell>
        </row>
        <row r="1317">
          <cell r="A1317" t="str">
            <v>Total Adjustment</v>
          </cell>
          <cell r="B1317">
            <v>0.3</v>
          </cell>
          <cell r="C1317">
            <v>2013</v>
          </cell>
        </row>
        <row r="1318">
          <cell r="A1318" t="str">
            <v>Target</v>
          </cell>
          <cell r="B1318">
            <v>93</v>
          </cell>
          <cell r="C1318">
            <v>2013</v>
          </cell>
        </row>
        <row r="1320">
          <cell r="A1320" t="str">
            <v>Variables</v>
          </cell>
          <cell r="B1320" t="str">
            <v>Base_Year</v>
          </cell>
          <cell r="C1320" t="str">
            <v>Current_Values</v>
          </cell>
          <cell r="D1320" t="str">
            <v>Difference</v>
          </cell>
          <cell r="E1320" t="str">
            <v>Weights</v>
          </cell>
          <cell r="F1320" t="str">
            <v>Effect_Per_Factor</v>
          </cell>
        </row>
        <row r="1321">
          <cell r="A1321" t="str">
            <v>Female</v>
          </cell>
          <cell r="B1321">
            <v>42.325580000000002</v>
          </cell>
          <cell r="C1321">
            <v>59.899749999999997</v>
          </cell>
          <cell r="D1321">
            <v>17.574169999999999</v>
          </cell>
          <cell r="E1321">
            <v>3.27E-2</v>
          </cell>
          <cell r="F1321">
            <v>0.57471000000000005</v>
          </cell>
        </row>
        <row r="1322">
          <cell r="A1322" t="str">
            <v>Age 26-35</v>
          </cell>
          <cell r="B1322">
            <v>20.930230000000002</v>
          </cell>
          <cell r="C1322">
            <v>22.807020000000001</v>
          </cell>
          <cell r="D1322">
            <v>1.8767799999999999</v>
          </cell>
          <cell r="E1322">
            <v>3.737E-2</v>
          </cell>
          <cell r="F1322">
            <v>7.0139999999999994E-2</v>
          </cell>
        </row>
        <row r="1323">
          <cell r="A1323" t="str">
            <v>Age 36-45</v>
          </cell>
          <cell r="B1323">
            <v>28.837209999999999</v>
          </cell>
          <cell r="C1323">
            <v>24.06015</v>
          </cell>
          <cell r="D1323">
            <v>-4.7770599999999996</v>
          </cell>
          <cell r="E1323">
            <v>8.5750000000000007E-2</v>
          </cell>
          <cell r="F1323">
            <v>-0.40965000000000001</v>
          </cell>
        </row>
        <row r="1324">
          <cell r="A1324" t="str">
            <v>Age 46-55</v>
          </cell>
          <cell r="B1324">
            <v>28.837209999999999</v>
          </cell>
          <cell r="C1324">
            <v>32.080199999999998</v>
          </cell>
          <cell r="D1324">
            <v>3.2429899999999998</v>
          </cell>
          <cell r="E1324">
            <v>6.7070000000000005E-2</v>
          </cell>
          <cell r="F1324">
            <v>0.21748999999999999</v>
          </cell>
        </row>
        <row r="1325">
          <cell r="A1325" t="str">
            <v>Age 56-65</v>
          </cell>
          <cell r="B1325">
            <v>15.5814</v>
          </cell>
          <cell r="C1325">
            <v>14.78697</v>
          </cell>
          <cell r="D1325">
            <v>-0.79442999999999997</v>
          </cell>
          <cell r="E1325">
            <v>-3.6179999999999997E-2</v>
          </cell>
          <cell r="F1325">
            <v>2.8740000000000002E-2</v>
          </cell>
        </row>
        <row r="1326">
          <cell r="A1326" t="str">
            <v>Age 66+</v>
          </cell>
          <cell r="B1326">
            <v>0.23255999999999999</v>
          </cell>
          <cell r="C1326">
            <v>0.50124999999999997</v>
          </cell>
          <cell r="D1326">
            <v>0.26868999999999998</v>
          </cell>
          <cell r="E1326">
            <v>-0.49862000000000001</v>
          </cell>
          <cell r="F1326">
            <v>-0.13397999999999999</v>
          </cell>
        </row>
        <row r="1327">
          <cell r="A1327" t="str">
            <v>Hispanic</v>
          </cell>
          <cell r="B1327">
            <v>1.16279</v>
          </cell>
          <cell r="C1327">
            <v>1.50376</v>
          </cell>
          <cell r="D1327">
            <v>0.34097</v>
          </cell>
          <cell r="E1327">
            <v>-2.4160000000000001E-2</v>
          </cell>
          <cell r="F1327">
            <v>-8.2400000000000008E-3</v>
          </cell>
        </row>
        <row r="1328">
          <cell r="A1328" t="str">
            <v>Asian</v>
          </cell>
          <cell r="B1328">
            <v>0.69767000000000001</v>
          </cell>
          <cell r="C1328">
            <v>0.75187999999999999</v>
          </cell>
          <cell r="D1328">
            <v>5.4210000000000001E-2</v>
          </cell>
          <cell r="E1328">
            <v>-3.5100000000000001E-3</v>
          </cell>
          <cell r="F1328">
            <v>-1.9000000000000001E-4</v>
          </cell>
        </row>
        <row r="1329">
          <cell r="A1329" t="str">
            <v>African American</v>
          </cell>
          <cell r="B1329">
            <v>1.8604700000000001</v>
          </cell>
          <cell r="C1329">
            <v>3.00752</v>
          </cell>
          <cell r="D1329">
            <v>1.1470499999999999</v>
          </cell>
          <cell r="E1329">
            <v>-4.829E-2</v>
          </cell>
          <cell r="F1329">
            <v>-5.5390000000000002E-2</v>
          </cell>
        </row>
        <row r="1330">
          <cell r="A1330" t="str">
            <v>Native Hawaiian or Pacific Islander</v>
          </cell>
          <cell r="B1330">
            <v>0</v>
          </cell>
          <cell r="C1330">
            <v>0</v>
          </cell>
          <cell r="D1330">
            <v>0</v>
          </cell>
          <cell r="E1330">
            <v>-1.7989999999999999E-2</v>
          </cell>
          <cell r="F1330">
            <v>0</v>
          </cell>
        </row>
        <row r="1331">
          <cell r="A1331" t="str">
            <v>American Indian or Alaska Native</v>
          </cell>
          <cell r="B1331">
            <v>1.3953500000000001</v>
          </cell>
          <cell r="C1331">
            <v>2.2556400000000001</v>
          </cell>
          <cell r="D1331">
            <v>0.86029</v>
          </cell>
          <cell r="E1331">
            <v>-0.18931999999999999</v>
          </cell>
          <cell r="F1331">
            <v>-0.16286999999999999</v>
          </cell>
        </row>
        <row r="1332">
          <cell r="A1332" t="str">
            <v>Multiple Races</v>
          </cell>
          <cell r="B1332">
            <v>0.23255999999999999</v>
          </cell>
          <cell r="C1332">
            <v>0.75187999999999999</v>
          </cell>
          <cell r="D1332">
            <v>0.51932</v>
          </cell>
          <cell r="E1332">
            <v>-5.2510000000000001E-2</v>
          </cell>
          <cell r="F1332">
            <v>-2.7269999999999999E-2</v>
          </cell>
        </row>
        <row r="1333">
          <cell r="A1333" t="str">
            <v>Highschool Dropout</v>
          </cell>
          <cell r="B1333">
            <v>3.2558099999999999</v>
          </cell>
          <cell r="C1333">
            <v>1.5772900000000001</v>
          </cell>
          <cell r="D1333">
            <v>-1.6785300000000001</v>
          </cell>
          <cell r="E1333">
            <v>-5.0889999999999998E-2</v>
          </cell>
          <cell r="F1333">
            <v>8.5419999999999996E-2</v>
          </cell>
        </row>
        <row r="1334">
          <cell r="A1334" t="str">
            <v>AA or PS</v>
          </cell>
          <cell r="B1334">
            <v>20.697669999999999</v>
          </cell>
          <cell r="C1334">
            <v>18.611989999999999</v>
          </cell>
          <cell r="D1334">
            <v>-2.08569</v>
          </cell>
          <cell r="E1334">
            <v>-5.4940000000000003E-2</v>
          </cell>
          <cell r="F1334">
            <v>0.11459</v>
          </cell>
        </row>
        <row r="1335">
          <cell r="A1335" t="str">
            <v>BA or MA+</v>
          </cell>
          <cell r="B1335">
            <v>15.5814</v>
          </cell>
          <cell r="C1335">
            <v>18.611989999999999</v>
          </cell>
          <cell r="D1335">
            <v>3.0305900000000001</v>
          </cell>
          <cell r="E1335">
            <v>-3.9739999999999998E-2</v>
          </cell>
          <cell r="F1335">
            <v>-0.12045</v>
          </cell>
        </row>
        <row r="1336">
          <cell r="A1336" t="str">
            <v>Disabled</v>
          </cell>
          <cell r="B1336">
            <v>2.7907000000000002</v>
          </cell>
          <cell r="C1336">
            <v>4.26065</v>
          </cell>
          <cell r="D1336">
            <v>1.4699500000000001</v>
          </cell>
          <cell r="E1336">
            <v>-4.5999999999999999E-2</v>
          </cell>
          <cell r="F1336">
            <v>-6.7610000000000003E-2</v>
          </cell>
        </row>
        <row r="1337">
          <cell r="A1337" t="str">
            <v>Veterans</v>
          </cell>
          <cell r="B1337">
            <v>8.6046499999999995</v>
          </cell>
          <cell r="C1337">
            <v>7.2681699999999996</v>
          </cell>
          <cell r="D1337">
            <v>-1.3364799999999999</v>
          </cell>
          <cell r="E1337">
            <v>-8.3400000000000002E-3</v>
          </cell>
          <cell r="F1337">
            <v>1.1140000000000001E-2</v>
          </cell>
        </row>
        <row r="1338">
          <cell r="A1338" t="str">
            <v>Wage Before Participation</v>
          </cell>
          <cell r="B1338">
            <v>80.697670000000002</v>
          </cell>
          <cell r="C1338">
            <v>85.294120000000007</v>
          </cell>
          <cell r="D1338">
            <v>4.5964400000000003</v>
          </cell>
          <cell r="E1338">
            <v>8.5800000000000008E-3</v>
          </cell>
          <cell r="F1338">
            <v>3.9419999999999997E-2</v>
          </cell>
        </row>
        <row r="1339">
          <cell r="A1339" t="str">
            <v>Coenrolled in WP</v>
          </cell>
          <cell r="B1339">
            <v>100</v>
          </cell>
          <cell r="C1339">
            <v>100</v>
          </cell>
          <cell r="D1339">
            <v>0</v>
          </cell>
          <cell r="E1339">
            <v>-2.2120000000000001E-2</v>
          </cell>
          <cell r="F1339">
            <v>0</v>
          </cell>
        </row>
        <row r="1340">
          <cell r="A1340" t="str">
            <v>Limited English</v>
          </cell>
          <cell r="B1340">
            <v>0.69767000000000001</v>
          </cell>
          <cell r="C1340">
            <v>0.63090999999999997</v>
          </cell>
          <cell r="D1340">
            <v>-6.676E-2</v>
          </cell>
          <cell r="E1340">
            <v>5.7299999999999999E-3</v>
          </cell>
          <cell r="F1340">
            <v>-3.8000000000000002E-4</v>
          </cell>
        </row>
        <row r="1341">
          <cell r="A1341" t="str">
            <v>Single Parent</v>
          </cell>
          <cell r="B1341">
            <v>11.395350000000001</v>
          </cell>
          <cell r="C1341">
            <v>11.04101</v>
          </cell>
          <cell r="D1341">
            <v>-0.35433999999999999</v>
          </cell>
          <cell r="E1341">
            <v>-1.49E-3</v>
          </cell>
          <cell r="F1341">
            <v>5.2999999999999998E-4</v>
          </cell>
        </row>
        <row r="1342">
          <cell r="A1342" t="str">
            <v>UI Claimant</v>
          </cell>
          <cell r="B1342">
            <v>45.116280000000003</v>
          </cell>
          <cell r="C1342">
            <v>47.634070000000001</v>
          </cell>
          <cell r="D1342">
            <v>2.5177900000000002</v>
          </cell>
          <cell r="E1342">
            <v>2.513E-2</v>
          </cell>
          <cell r="F1342">
            <v>6.3259999999999997E-2</v>
          </cell>
        </row>
        <row r="1343">
          <cell r="A1343" t="str">
            <v>Unemployment Rate</v>
          </cell>
          <cell r="B1343">
            <v>5.0167000000000002</v>
          </cell>
          <cell r="C1343">
            <v>4.4000000000000004</v>
          </cell>
          <cell r="D1343">
            <v>-0.61670000000000003</v>
          </cell>
          <cell r="E1343">
            <v>-0.13642000000000001</v>
          </cell>
          <cell r="F1343">
            <v>8.4129999999999996E-2</v>
          </cell>
        </row>
        <row r="1345">
          <cell r="A1345" t="str">
            <v xml:space="preserve">Tennessee           </v>
          </cell>
        </row>
        <row r="1346">
          <cell r="A1346" t="str">
            <v>Measure</v>
          </cell>
          <cell r="B1346" t="str">
            <v>Employment_Retention_Rate</v>
          </cell>
          <cell r="C1346" t="str">
            <v>Year</v>
          </cell>
        </row>
        <row r="1347">
          <cell r="A1347" t="str">
            <v>State Fips Code</v>
          </cell>
          <cell r="B1347">
            <v>47</v>
          </cell>
          <cell r="C1347">
            <v>2011</v>
          </cell>
        </row>
        <row r="1348">
          <cell r="A1348" t="str">
            <v>Actual Outcome</v>
          </cell>
          <cell r="B1348">
            <v>92.2</v>
          </cell>
          <cell r="C1348">
            <v>2011</v>
          </cell>
        </row>
        <row r="1349">
          <cell r="A1349" t="str">
            <v>Total Adjustment</v>
          </cell>
          <cell r="B1349">
            <v>0.1</v>
          </cell>
          <cell r="C1349">
            <v>2013</v>
          </cell>
        </row>
        <row r="1350">
          <cell r="A1350" t="str">
            <v>Target</v>
          </cell>
          <cell r="B1350">
            <v>92.3</v>
          </cell>
          <cell r="C1350">
            <v>2013</v>
          </cell>
        </row>
        <row r="1352">
          <cell r="A1352" t="str">
            <v>Variables</v>
          </cell>
          <cell r="B1352" t="str">
            <v>Base_Year</v>
          </cell>
          <cell r="C1352" t="str">
            <v>Current_Values</v>
          </cell>
          <cell r="D1352" t="str">
            <v>Difference</v>
          </cell>
          <cell r="E1352" t="str">
            <v>Weights</v>
          </cell>
          <cell r="F1352" t="str">
            <v>Effect_Per_Factor</v>
          </cell>
        </row>
        <row r="1353">
          <cell r="A1353" t="str">
            <v>Female</v>
          </cell>
          <cell r="B1353">
            <v>42.689529999999998</v>
          </cell>
          <cell r="C1353">
            <v>43.112380000000002</v>
          </cell>
          <cell r="D1353">
            <v>0.42285</v>
          </cell>
          <cell r="E1353">
            <v>3.27E-2</v>
          </cell>
          <cell r="F1353">
            <v>1.383E-2</v>
          </cell>
        </row>
        <row r="1354">
          <cell r="A1354" t="str">
            <v>Age 26-35</v>
          </cell>
          <cell r="B1354">
            <v>24.963899999999999</v>
          </cell>
          <cell r="C1354">
            <v>23.71828</v>
          </cell>
          <cell r="D1354">
            <v>-1.2456199999999999</v>
          </cell>
          <cell r="E1354">
            <v>3.737E-2</v>
          </cell>
          <cell r="F1354">
            <v>-4.6550000000000001E-2</v>
          </cell>
        </row>
        <row r="1355">
          <cell r="A1355" t="str">
            <v>Age 36-45</v>
          </cell>
          <cell r="B1355">
            <v>28.862819999999999</v>
          </cell>
          <cell r="C1355">
            <v>28.379079999999998</v>
          </cell>
          <cell r="D1355">
            <v>-0.48374</v>
          </cell>
          <cell r="E1355">
            <v>8.5750000000000007E-2</v>
          </cell>
          <cell r="F1355">
            <v>-4.1480000000000003E-2</v>
          </cell>
        </row>
        <row r="1356">
          <cell r="A1356" t="str">
            <v>Age 46-55</v>
          </cell>
          <cell r="B1356">
            <v>27.129960000000001</v>
          </cell>
          <cell r="C1356">
            <v>28.404969999999999</v>
          </cell>
          <cell r="D1356">
            <v>1.27501</v>
          </cell>
          <cell r="E1356">
            <v>6.7070000000000005E-2</v>
          </cell>
          <cell r="F1356">
            <v>8.5510000000000003E-2</v>
          </cell>
        </row>
        <row r="1357">
          <cell r="A1357" t="str">
            <v>Age 56-65</v>
          </cell>
          <cell r="B1357">
            <v>8.8267100000000003</v>
          </cell>
          <cell r="C1357">
            <v>9.9689300000000003</v>
          </cell>
          <cell r="D1357">
            <v>1.1422099999999999</v>
          </cell>
          <cell r="E1357">
            <v>-3.6179999999999997E-2</v>
          </cell>
          <cell r="F1357">
            <v>-4.1320000000000003E-2</v>
          </cell>
        </row>
        <row r="1358">
          <cell r="A1358" t="str">
            <v>Age 66+</v>
          </cell>
          <cell r="B1358">
            <v>0.41515999999999997</v>
          </cell>
          <cell r="C1358">
            <v>0.51787000000000005</v>
          </cell>
          <cell r="D1358">
            <v>0.1027</v>
          </cell>
          <cell r="E1358">
            <v>-0.49862000000000001</v>
          </cell>
          <cell r="F1358">
            <v>-5.1209999999999999E-2</v>
          </cell>
        </row>
        <row r="1359">
          <cell r="A1359" t="str">
            <v>Hispanic</v>
          </cell>
          <cell r="B1359">
            <v>1.32151</v>
          </cell>
          <cell r="C1359">
            <v>1.87354</v>
          </cell>
          <cell r="D1359">
            <v>0.55203000000000002</v>
          </cell>
          <cell r="E1359">
            <v>-2.4160000000000001E-2</v>
          </cell>
          <cell r="F1359">
            <v>-1.3339999999999999E-2</v>
          </cell>
        </row>
        <row r="1360">
          <cell r="A1360" t="str">
            <v>Asian</v>
          </cell>
          <cell r="B1360">
            <v>0.52498</v>
          </cell>
          <cell r="C1360">
            <v>0.49441000000000002</v>
          </cell>
          <cell r="D1360">
            <v>-3.058E-2</v>
          </cell>
          <cell r="E1360">
            <v>-3.5100000000000001E-3</v>
          </cell>
          <cell r="F1360">
            <v>1.1E-4</v>
          </cell>
        </row>
        <row r="1361">
          <cell r="A1361" t="str">
            <v>African American</v>
          </cell>
          <cell r="B1361">
            <v>19.876899999999999</v>
          </cell>
          <cell r="C1361">
            <v>21.103300000000001</v>
          </cell>
          <cell r="D1361">
            <v>1.2263999999999999</v>
          </cell>
          <cell r="E1361">
            <v>-4.829E-2</v>
          </cell>
          <cell r="F1361">
            <v>-5.9220000000000002E-2</v>
          </cell>
        </row>
        <row r="1362">
          <cell r="A1362" t="str">
            <v>Native Hawaiian or Pacific Islander</v>
          </cell>
          <cell r="B1362">
            <v>0.14482</v>
          </cell>
          <cell r="C1362">
            <v>2.6020000000000001E-2</v>
          </cell>
          <cell r="D1362">
            <v>-0.1188</v>
          </cell>
          <cell r="E1362">
            <v>-1.7989999999999999E-2</v>
          </cell>
          <cell r="F1362">
            <v>2.14E-3</v>
          </cell>
        </row>
        <row r="1363">
          <cell r="A1363" t="str">
            <v>American Indian or Alaska Native</v>
          </cell>
          <cell r="B1363">
            <v>0.30775000000000002</v>
          </cell>
          <cell r="C1363">
            <v>0.20816999999999999</v>
          </cell>
          <cell r="D1363">
            <v>-9.9580000000000002E-2</v>
          </cell>
          <cell r="E1363">
            <v>-0.18931999999999999</v>
          </cell>
          <cell r="F1363">
            <v>1.8849999999999999E-2</v>
          </cell>
        </row>
        <row r="1364">
          <cell r="A1364" t="str">
            <v>Multiple Races</v>
          </cell>
          <cell r="B1364">
            <v>0.34394999999999998</v>
          </cell>
          <cell r="C1364">
            <v>0.91074999999999995</v>
          </cell>
          <cell r="D1364">
            <v>0.56679000000000002</v>
          </cell>
          <cell r="E1364">
            <v>-5.2510000000000001E-2</v>
          </cell>
          <cell r="F1364">
            <v>-2.9760000000000002E-2</v>
          </cell>
        </row>
        <row r="1365">
          <cell r="A1365" t="str">
            <v>Highschool Dropout</v>
          </cell>
          <cell r="B1365">
            <v>5.6989000000000001</v>
          </cell>
          <cell r="C1365">
            <v>3.4645700000000001</v>
          </cell>
          <cell r="D1365">
            <v>-2.23434</v>
          </cell>
          <cell r="E1365">
            <v>-5.0889999999999998E-2</v>
          </cell>
          <cell r="F1365">
            <v>0.11371000000000001</v>
          </cell>
        </row>
        <row r="1366">
          <cell r="A1366" t="str">
            <v>AA or PS</v>
          </cell>
          <cell r="B1366">
            <v>3.8054600000000001</v>
          </cell>
          <cell r="C1366">
            <v>4.7244099999999998</v>
          </cell>
          <cell r="D1366">
            <v>0.91895000000000004</v>
          </cell>
          <cell r="E1366">
            <v>-5.4940000000000003E-2</v>
          </cell>
          <cell r="F1366">
            <v>-5.049E-2</v>
          </cell>
        </row>
        <row r="1367">
          <cell r="A1367" t="str">
            <v>BA or MA+</v>
          </cell>
          <cell r="B1367">
            <v>7.3510299999999997</v>
          </cell>
          <cell r="C1367">
            <v>9.6062999999999992</v>
          </cell>
          <cell r="D1367">
            <v>2.2552699999999999</v>
          </cell>
          <cell r="E1367">
            <v>-3.9739999999999998E-2</v>
          </cell>
          <cell r="F1367">
            <v>-8.9630000000000001E-2</v>
          </cell>
        </row>
        <row r="1368">
          <cell r="A1368" t="str">
            <v>Disabled</v>
          </cell>
          <cell r="B1368">
            <v>2.0577800000000002</v>
          </cell>
          <cell r="C1368">
            <v>1.9029199999999999</v>
          </cell>
          <cell r="D1368">
            <v>-0.15484999999999999</v>
          </cell>
          <cell r="E1368">
            <v>-4.5999999999999999E-2</v>
          </cell>
          <cell r="F1368">
            <v>7.1199999999999996E-3</v>
          </cell>
        </row>
        <row r="1369">
          <cell r="A1369" t="str">
            <v>Veterans</v>
          </cell>
          <cell r="B1369">
            <v>6.73285</v>
          </cell>
          <cell r="C1369">
            <v>5.8259999999999996</v>
          </cell>
          <cell r="D1369">
            <v>-0.90686</v>
          </cell>
          <cell r="E1369">
            <v>-8.3400000000000002E-3</v>
          </cell>
          <cell r="F1369">
            <v>7.5599999999999999E-3</v>
          </cell>
        </row>
        <row r="1370">
          <cell r="A1370" t="str">
            <v>Wage Before Participation</v>
          </cell>
          <cell r="B1370">
            <v>54.602890000000002</v>
          </cell>
          <cell r="C1370">
            <v>52.966360000000002</v>
          </cell>
          <cell r="D1370">
            <v>-1.63653</v>
          </cell>
          <cell r="E1370">
            <v>8.5800000000000008E-3</v>
          </cell>
          <cell r="F1370">
            <v>-1.4030000000000001E-2</v>
          </cell>
        </row>
        <row r="1371">
          <cell r="A1371" t="str">
            <v>Coenrolled in WP</v>
          </cell>
          <cell r="B1371">
            <v>11.624549999999999</v>
          </cell>
          <cell r="C1371">
            <v>7.9492500000000001</v>
          </cell>
          <cell r="D1371">
            <v>-3.6753</v>
          </cell>
          <cell r="E1371">
            <v>-2.2120000000000001E-2</v>
          </cell>
          <cell r="F1371">
            <v>8.1299999999999997E-2</v>
          </cell>
        </row>
        <row r="1372">
          <cell r="A1372" t="str">
            <v>Limited English</v>
          </cell>
          <cell r="B1372">
            <v>1.4479299999999999</v>
          </cell>
          <cell r="C1372">
            <v>1.07612</v>
          </cell>
          <cell r="D1372">
            <v>-0.37180999999999997</v>
          </cell>
          <cell r="E1372">
            <v>5.7299999999999999E-3</v>
          </cell>
          <cell r="F1372">
            <v>-2.1299999999999999E-3</v>
          </cell>
        </row>
        <row r="1373">
          <cell r="A1373" t="str">
            <v>Single Parent</v>
          </cell>
          <cell r="B1373">
            <v>6.7755700000000001</v>
          </cell>
          <cell r="C1373">
            <v>7.9527599999999996</v>
          </cell>
          <cell r="D1373">
            <v>1.17719</v>
          </cell>
          <cell r="E1373">
            <v>-1.49E-3</v>
          </cell>
          <cell r="F1373">
            <v>-1.75E-3</v>
          </cell>
        </row>
        <row r="1374">
          <cell r="A1374" t="str">
            <v>UI Claimant</v>
          </cell>
          <cell r="B1374">
            <v>60.070540000000001</v>
          </cell>
          <cell r="C1374">
            <v>58.372700000000002</v>
          </cell>
          <cell r="D1374">
            <v>-1.69784</v>
          </cell>
          <cell r="E1374">
            <v>2.513E-2</v>
          </cell>
          <cell r="F1374">
            <v>-4.2659999999999997E-2</v>
          </cell>
        </row>
        <row r="1375">
          <cell r="A1375" t="str">
            <v>Unemployment Rate</v>
          </cell>
          <cell r="B1375">
            <v>9.5749999999999993</v>
          </cell>
          <cell r="C1375">
            <v>7.9832999999999998</v>
          </cell>
          <cell r="D1375">
            <v>-1.5916999999999999</v>
          </cell>
          <cell r="E1375">
            <v>-0.13642000000000001</v>
          </cell>
          <cell r="F1375">
            <v>0.21715000000000001</v>
          </cell>
        </row>
        <row r="1377">
          <cell r="A1377" t="str">
            <v xml:space="preserve">Texas               </v>
          </cell>
        </row>
        <row r="1378">
          <cell r="A1378" t="str">
            <v>Measure</v>
          </cell>
          <cell r="B1378" t="str">
            <v>Employment_Retention_Rate</v>
          </cell>
          <cell r="C1378" t="str">
            <v>Year</v>
          </cell>
        </row>
        <row r="1379">
          <cell r="A1379" t="str">
            <v>State Fips Code</v>
          </cell>
          <cell r="B1379">
            <v>48</v>
          </cell>
          <cell r="C1379">
            <v>2011</v>
          </cell>
        </row>
        <row r="1380">
          <cell r="A1380" t="str">
            <v>Actual Outcome</v>
          </cell>
          <cell r="B1380">
            <v>89.4</v>
          </cell>
          <cell r="C1380">
            <v>2011</v>
          </cell>
        </row>
        <row r="1381">
          <cell r="A1381" t="str">
            <v>Total Adjustment</v>
          </cell>
          <cell r="B1381">
            <v>-0.6</v>
          </cell>
          <cell r="C1381">
            <v>2013</v>
          </cell>
        </row>
        <row r="1382">
          <cell r="A1382" t="str">
            <v>Target</v>
          </cell>
          <cell r="B1382">
            <v>88.8</v>
          </cell>
          <cell r="C1382">
            <v>2013</v>
          </cell>
        </row>
        <row r="1384">
          <cell r="A1384" t="str">
            <v>Variables</v>
          </cell>
          <cell r="B1384" t="str">
            <v>Base_Year</v>
          </cell>
          <cell r="C1384" t="str">
            <v>Current_Values</v>
          </cell>
          <cell r="D1384" t="str">
            <v>Difference</v>
          </cell>
          <cell r="E1384" t="str">
            <v>Weights</v>
          </cell>
          <cell r="F1384" t="str">
            <v>Effect_Per_Factor</v>
          </cell>
        </row>
        <row r="1385">
          <cell r="A1385" t="str">
            <v>Female</v>
          </cell>
          <cell r="B1385">
            <v>43.605350000000001</v>
          </cell>
          <cell r="C1385">
            <v>46.338540000000002</v>
          </cell>
          <cell r="D1385">
            <v>2.73319</v>
          </cell>
          <cell r="E1385">
            <v>3.27E-2</v>
          </cell>
          <cell r="F1385">
            <v>8.9380000000000001E-2</v>
          </cell>
        </row>
        <row r="1386">
          <cell r="A1386" t="str">
            <v>Age 26-35</v>
          </cell>
          <cell r="B1386">
            <v>22.533650000000002</v>
          </cell>
          <cell r="C1386">
            <v>22.842559999999999</v>
          </cell>
          <cell r="D1386">
            <v>0.30891000000000002</v>
          </cell>
          <cell r="E1386">
            <v>3.737E-2</v>
          </cell>
          <cell r="F1386">
            <v>1.155E-2</v>
          </cell>
        </row>
        <row r="1387">
          <cell r="A1387" t="str">
            <v>Age 36-45</v>
          </cell>
          <cell r="B1387">
            <v>29.550059999999998</v>
          </cell>
          <cell r="C1387">
            <v>26.714690000000001</v>
          </cell>
          <cell r="D1387">
            <v>-2.8353700000000002</v>
          </cell>
          <cell r="E1387">
            <v>8.5750000000000007E-2</v>
          </cell>
          <cell r="F1387">
            <v>-0.24314</v>
          </cell>
        </row>
        <row r="1388">
          <cell r="A1388" t="str">
            <v>Age 46-55</v>
          </cell>
          <cell r="B1388">
            <v>28.683389999999999</v>
          </cell>
          <cell r="C1388">
            <v>29.38616</v>
          </cell>
          <cell r="D1388">
            <v>0.70277999999999996</v>
          </cell>
          <cell r="E1388">
            <v>6.7070000000000005E-2</v>
          </cell>
          <cell r="F1388">
            <v>4.7129999999999998E-2</v>
          </cell>
        </row>
        <row r="1389">
          <cell r="A1389" t="str">
            <v>Age 56-65</v>
          </cell>
          <cell r="B1389">
            <v>10.390930000000001</v>
          </cell>
          <cell r="C1389">
            <v>12.576919999999999</v>
          </cell>
          <cell r="D1389">
            <v>2.1859899999999999</v>
          </cell>
          <cell r="E1389">
            <v>-3.6179999999999997E-2</v>
          </cell>
          <cell r="F1389">
            <v>-7.9079999999999998E-2</v>
          </cell>
        </row>
        <row r="1390">
          <cell r="A1390" t="str">
            <v>Age 66+</v>
          </cell>
          <cell r="B1390">
            <v>0.70072000000000001</v>
          </cell>
          <cell r="C1390">
            <v>1.3507400000000001</v>
          </cell>
          <cell r="D1390">
            <v>0.65002000000000004</v>
          </cell>
          <cell r="E1390">
            <v>-0.49862000000000001</v>
          </cell>
          <cell r="F1390">
            <v>-0.32412000000000002</v>
          </cell>
        </row>
        <row r="1391">
          <cell r="A1391" t="str">
            <v>Hispanic</v>
          </cell>
          <cell r="B1391">
            <v>33.831310000000002</v>
          </cell>
          <cell r="C1391">
            <v>33.207380000000001</v>
          </cell>
          <cell r="D1391">
            <v>-0.62392999999999998</v>
          </cell>
          <cell r="E1391">
            <v>-2.4160000000000001E-2</v>
          </cell>
          <cell r="F1391">
            <v>1.507E-2</v>
          </cell>
        </row>
        <row r="1392">
          <cell r="A1392" t="str">
            <v>Asian</v>
          </cell>
          <cell r="B1392">
            <v>4.2961900000000002</v>
          </cell>
          <cell r="C1392">
            <v>3.3555000000000001</v>
          </cell>
          <cell r="D1392">
            <v>-0.94067999999999996</v>
          </cell>
          <cell r="E1392">
            <v>-3.5100000000000001E-3</v>
          </cell>
          <cell r="F1392">
            <v>3.3E-3</v>
          </cell>
        </row>
        <row r="1393">
          <cell r="A1393" t="str">
            <v>African American</v>
          </cell>
          <cell r="B1393">
            <v>23.076920000000001</v>
          </cell>
          <cell r="C1393">
            <v>26.088270000000001</v>
          </cell>
          <cell r="D1393">
            <v>3.0113500000000002</v>
          </cell>
          <cell r="E1393">
            <v>-4.829E-2</v>
          </cell>
          <cell r="F1393">
            <v>-0.14541999999999999</v>
          </cell>
        </row>
        <row r="1394">
          <cell r="A1394" t="str">
            <v>Native Hawaiian or Pacific Islander</v>
          </cell>
          <cell r="B1394">
            <v>0.13919000000000001</v>
          </cell>
          <cell r="C1394">
            <v>7.5569999999999998E-2</v>
          </cell>
          <cell r="D1394">
            <v>-6.361E-2</v>
          </cell>
          <cell r="E1394">
            <v>-1.7989999999999999E-2</v>
          </cell>
          <cell r="F1394">
            <v>1.14E-3</v>
          </cell>
        </row>
        <row r="1395">
          <cell r="A1395" t="str">
            <v>American Indian or Alaska Native</v>
          </cell>
          <cell r="B1395">
            <v>0.14846000000000001</v>
          </cell>
          <cell r="C1395">
            <v>0.16625999999999999</v>
          </cell>
          <cell r="D1395">
            <v>1.78E-2</v>
          </cell>
          <cell r="E1395">
            <v>-0.18931999999999999</v>
          </cell>
          <cell r="F1395">
            <v>-3.3700000000000002E-3</v>
          </cell>
        </row>
        <row r="1396">
          <cell r="A1396" t="str">
            <v>Multiple Races</v>
          </cell>
          <cell r="B1396">
            <v>3.3033299999999999</v>
          </cell>
          <cell r="C1396">
            <v>3.0985499999999999</v>
          </cell>
          <cell r="D1396">
            <v>-0.20477999999999999</v>
          </cell>
          <cell r="E1396">
            <v>-5.2510000000000001E-2</v>
          </cell>
          <cell r="F1396">
            <v>1.0749999999999999E-2</v>
          </cell>
        </row>
        <row r="1397">
          <cell r="A1397" t="str">
            <v>Highschool Dropout</v>
          </cell>
          <cell r="B1397">
            <v>10.693720000000001</v>
          </cell>
          <cell r="C1397">
            <v>9.1495200000000008</v>
          </cell>
          <cell r="D1397">
            <v>-1.5442</v>
          </cell>
          <cell r="E1397">
            <v>-5.0889999999999998E-2</v>
          </cell>
          <cell r="F1397">
            <v>7.8589999999999993E-2</v>
          </cell>
        </row>
        <row r="1398">
          <cell r="A1398" t="str">
            <v>AA or PS</v>
          </cell>
          <cell r="B1398">
            <v>7.2675799999999997</v>
          </cell>
          <cell r="C1398">
            <v>10.132020000000001</v>
          </cell>
          <cell r="D1398">
            <v>2.8644400000000001</v>
          </cell>
          <cell r="E1398">
            <v>-5.4940000000000003E-2</v>
          </cell>
          <cell r="F1398">
            <v>-0.15737000000000001</v>
          </cell>
        </row>
        <row r="1399">
          <cell r="A1399" t="str">
            <v>BA or MA+</v>
          </cell>
          <cell r="B1399">
            <v>11.33554</v>
          </cell>
          <cell r="C1399">
            <v>14.78354</v>
          </cell>
          <cell r="D1399">
            <v>3.44801</v>
          </cell>
          <cell r="E1399">
            <v>-3.9739999999999998E-2</v>
          </cell>
          <cell r="F1399">
            <v>-0.13704</v>
          </cell>
        </row>
        <row r="1400">
          <cell r="A1400" t="str">
            <v>Disabled</v>
          </cell>
          <cell r="B1400">
            <v>2.1664699999999999</v>
          </cell>
          <cell r="C1400">
            <v>2.1964800000000002</v>
          </cell>
          <cell r="D1400">
            <v>3.0009999999999998E-2</v>
          </cell>
          <cell r="E1400">
            <v>-4.5999999999999999E-2</v>
          </cell>
          <cell r="F1400">
            <v>-1.3799999999999999E-3</v>
          </cell>
        </row>
        <row r="1401">
          <cell r="A1401" t="str">
            <v>Veterans</v>
          </cell>
          <cell r="B1401">
            <v>10.32639</v>
          </cell>
          <cell r="C1401">
            <v>10.2491</v>
          </cell>
          <cell r="D1401">
            <v>-7.7289999999999998E-2</v>
          </cell>
          <cell r="E1401">
            <v>-8.3400000000000002E-3</v>
          </cell>
          <cell r="F1401">
            <v>6.4000000000000005E-4</v>
          </cell>
        </row>
        <row r="1402">
          <cell r="A1402" t="str">
            <v>Wage Before Participation</v>
          </cell>
          <cell r="B1402">
            <v>78.259270000000001</v>
          </cell>
          <cell r="C1402">
            <v>75.059539999999998</v>
          </cell>
          <cell r="D1402">
            <v>-3.1997200000000001</v>
          </cell>
          <cell r="E1402">
            <v>8.5800000000000008E-3</v>
          </cell>
          <cell r="F1402">
            <v>-2.7439999999999999E-2</v>
          </cell>
        </row>
        <row r="1403">
          <cell r="A1403" t="str">
            <v>Coenrolled in WP</v>
          </cell>
          <cell r="B1403">
            <v>95.961640000000003</v>
          </cell>
          <cell r="C1403">
            <v>93.307320000000004</v>
          </cell>
          <cell r="D1403">
            <v>-2.6543199999999998</v>
          </cell>
          <cell r="E1403">
            <v>-2.2120000000000001E-2</v>
          </cell>
          <cell r="F1403">
            <v>5.8720000000000001E-2</v>
          </cell>
        </row>
        <row r="1404">
          <cell r="A1404" t="str">
            <v>Limited English</v>
          </cell>
          <cell r="B1404">
            <v>6.3960800000000004</v>
          </cell>
          <cell r="C1404">
            <v>5.1840299999999999</v>
          </cell>
          <cell r="D1404">
            <v>-1.2120500000000001</v>
          </cell>
          <cell r="E1404">
            <v>5.7299999999999999E-3</v>
          </cell>
          <cell r="F1404">
            <v>-6.9499999999999996E-3</v>
          </cell>
        </row>
        <row r="1405">
          <cell r="A1405" t="str">
            <v>Single Parent</v>
          </cell>
          <cell r="B1405">
            <v>17.877089999999999</v>
          </cell>
          <cell r="C1405">
            <v>19.60473</v>
          </cell>
          <cell r="D1405">
            <v>1.72763</v>
          </cell>
          <cell r="E1405">
            <v>-1.49E-3</v>
          </cell>
          <cell r="F1405">
            <v>-2.5699999999999998E-3</v>
          </cell>
        </row>
        <row r="1406">
          <cell r="A1406" t="str">
            <v>UI Claimant</v>
          </cell>
          <cell r="B1406">
            <v>87.514129999999994</v>
          </cell>
          <cell r="C1406">
            <v>87.436719999999994</v>
          </cell>
          <cell r="D1406">
            <v>-7.7410000000000007E-2</v>
          </cell>
          <cell r="E1406">
            <v>2.513E-2</v>
          </cell>
          <cell r="F1406">
            <v>-1.9499999999999999E-3</v>
          </cell>
        </row>
        <row r="1407">
          <cell r="A1407" t="str">
            <v>Unemployment Rate</v>
          </cell>
          <cell r="B1407">
            <v>8.1333000000000002</v>
          </cell>
          <cell r="C1407">
            <v>6.7332999999999998</v>
          </cell>
          <cell r="D1407">
            <v>-1.4</v>
          </cell>
          <cell r="E1407">
            <v>-0.13642000000000001</v>
          </cell>
          <cell r="F1407">
            <v>0.191</v>
          </cell>
        </row>
        <row r="1409">
          <cell r="A1409" t="str">
            <v xml:space="preserve">Utah                </v>
          </cell>
        </row>
        <row r="1410">
          <cell r="A1410" t="str">
            <v>Measure</v>
          </cell>
          <cell r="B1410" t="str">
            <v>Employment_Retention_Rate</v>
          </cell>
          <cell r="C1410" t="str">
            <v>Year</v>
          </cell>
        </row>
        <row r="1411">
          <cell r="A1411" t="str">
            <v>State Fips Code</v>
          </cell>
          <cell r="B1411">
            <v>49</v>
          </cell>
          <cell r="C1411">
            <v>2011</v>
          </cell>
        </row>
        <row r="1412">
          <cell r="A1412" t="str">
            <v>Actual Outcome</v>
          </cell>
          <cell r="B1412">
            <v>91</v>
          </cell>
          <cell r="C1412">
            <v>2011</v>
          </cell>
        </row>
        <row r="1413">
          <cell r="A1413" t="str">
            <v>Total Adjustment</v>
          </cell>
          <cell r="B1413">
            <v>0.5</v>
          </cell>
          <cell r="C1413">
            <v>2013</v>
          </cell>
        </row>
        <row r="1414">
          <cell r="A1414" t="str">
            <v>Target</v>
          </cell>
          <cell r="B1414">
            <v>91.5</v>
          </cell>
          <cell r="C1414">
            <v>2013</v>
          </cell>
        </row>
        <row r="1416">
          <cell r="A1416" t="str">
            <v>Variables</v>
          </cell>
          <cell r="B1416" t="str">
            <v>Base_Year</v>
          </cell>
          <cell r="C1416" t="str">
            <v>Current_Values</v>
          </cell>
          <cell r="D1416" t="str">
            <v>Difference</v>
          </cell>
          <cell r="E1416" t="str">
            <v>Weights</v>
          </cell>
          <cell r="F1416" t="str">
            <v>Effect_Per_Factor</v>
          </cell>
        </row>
        <row r="1417">
          <cell r="A1417" t="str">
            <v>Female</v>
          </cell>
          <cell r="B1417">
            <v>35.173160000000003</v>
          </cell>
          <cell r="C1417">
            <v>38.176200000000001</v>
          </cell>
          <cell r="D1417">
            <v>3.0030399999999999</v>
          </cell>
          <cell r="E1417">
            <v>3.27E-2</v>
          </cell>
          <cell r="F1417">
            <v>9.8210000000000006E-2</v>
          </cell>
        </row>
        <row r="1418">
          <cell r="A1418" t="str">
            <v>Age 26-35</v>
          </cell>
          <cell r="B1418">
            <v>26.91066</v>
          </cell>
          <cell r="C1418">
            <v>29.738060000000001</v>
          </cell>
          <cell r="D1418">
            <v>2.8273999999999999</v>
          </cell>
          <cell r="E1418">
            <v>3.737E-2</v>
          </cell>
          <cell r="F1418">
            <v>0.10567</v>
          </cell>
        </row>
        <row r="1419">
          <cell r="A1419" t="str">
            <v>Age 36-45</v>
          </cell>
          <cell r="B1419">
            <v>24.7578</v>
          </cell>
          <cell r="C1419">
            <v>21.109400000000001</v>
          </cell>
          <cell r="D1419">
            <v>-3.6484100000000002</v>
          </cell>
          <cell r="E1419">
            <v>8.5750000000000007E-2</v>
          </cell>
          <cell r="F1419">
            <v>-0.31286999999999998</v>
          </cell>
        </row>
        <row r="1420">
          <cell r="A1420" t="str">
            <v>Age 46-55</v>
          </cell>
          <cell r="B1420">
            <v>24.54252</v>
          </cell>
          <cell r="C1420">
            <v>25.88598</v>
          </cell>
          <cell r="D1420">
            <v>1.3434600000000001</v>
          </cell>
          <cell r="E1420">
            <v>6.7070000000000005E-2</v>
          </cell>
          <cell r="F1420">
            <v>9.01E-2</v>
          </cell>
        </row>
        <row r="1421">
          <cell r="A1421" t="str">
            <v>Age 56-65</v>
          </cell>
          <cell r="B1421">
            <v>8.8267000000000007</v>
          </cell>
          <cell r="C1421">
            <v>10.47766</v>
          </cell>
          <cell r="D1421">
            <v>1.65096</v>
          </cell>
          <cell r="E1421">
            <v>-3.6179999999999997E-2</v>
          </cell>
          <cell r="F1421">
            <v>-5.9729999999999998E-2</v>
          </cell>
        </row>
        <row r="1422">
          <cell r="A1422" t="str">
            <v>Age 66+</v>
          </cell>
          <cell r="B1422">
            <v>0.53820999999999997</v>
          </cell>
          <cell r="C1422">
            <v>0</v>
          </cell>
          <cell r="D1422">
            <v>-0.53820999999999997</v>
          </cell>
          <cell r="E1422">
            <v>-0.49862000000000001</v>
          </cell>
          <cell r="F1422">
            <v>0.26835999999999999</v>
          </cell>
        </row>
        <row r="1423">
          <cell r="A1423" t="str">
            <v>Hispanic</v>
          </cell>
          <cell r="B1423">
            <v>11.726380000000001</v>
          </cell>
          <cell r="C1423">
            <v>11.04101</v>
          </cell>
          <cell r="D1423">
            <v>-0.68537000000000003</v>
          </cell>
          <cell r="E1423">
            <v>-2.4160000000000001E-2</v>
          </cell>
          <cell r="F1423">
            <v>1.6559999999999998E-2</v>
          </cell>
        </row>
        <row r="1424">
          <cell r="A1424" t="str">
            <v>Asian</v>
          </cell>
          <cell r="B1424">
            <v>3.69164</v>
          </cell>
          <cell r="C1424">
            <v>2.2082000000000002</v>
          </cell>
          <cell r="D1424">
            <v>-1.4834400000000001</v>
          </cell>
          <cell r="E1424">
            <v>-3.5100000000000001E-3</v>
          </cell>
          <cell r="F1424">
            <v>5.2100000000000002E-3</v>
          </cell>
        </row>
        <row r="1425">
          <cell r="A1425" t="str">
            <v>African American</v>
          </cell>
          <cell r="B1425">
            <v>3.1487500000000002</v>
          </cell>
          <cell r="C1425">
            <v>1.8927400000000001</v>
          </cell>
          <cell r="D1425">
            <v>-1.2560100000000001</v>
          </cell>
          <cell r="E1425">
            <v>-4.829E-2</v>
          </cell>
          <cell r="F1425">
            <v>6.0650000000000003E-2</v>
          </cell>
        </row>
        <row r="1426">
          <cell r="A1426" t="str">
            <v>Native Hawaiian or Pacific Islander</v>
          </cell>
          <cell r="B1426">
            <v>1.41151</v>
          </cell>
          <cell r="C1426">
            <v>0.15773000000000001</v>
          </cell>
          <cell r="D1426">
            <v>-1.2537799999999999</v>
          </cell>
          <cell r="E1426">
            <v>-1.7989999999999999E-2</v>
          </cell>
          <cell r="F1426">
            <v>2.256E-2</v>
          </cell>
        </row>
        <row r="1427">
          <cell r="A1427" t="str">
            <v>American Indian or Alaska Native</v>
          </cell>
          <cell r="B1427">
            <v>1.62866</v>
          </cell>
          <cell r="C1427">
            <v>2.2082000000000002</v>
          </cell>
          <cell r="D1427">
            <v>0.57954000000000006</v>
          </cell>
          <cell r="E1427">
            <v>-0.18931999999999999</v>
          </cell>
          <cell r="F1427">
            <v>-0.10972</v>
          </cell>
        </row>
        <row r="1428">
          <cell r="A1428" t="str">
            <v>Multiple Races</v>
          </cell>
          <cell r="B1428">
            <v>2.2801300000000002</v>
          </cell>
          <cell r="C1428">
            <v>1.8927400000000001</v>
          </cell>
          <cell r="D1428">
            <v>-0.38739000000000001</v>
          </cell>
          <cell r="E1428">
            <v>-5.2510000000000001E-2</v>
          </cell>
          <cell r="F1428">
            <v>2.034E-2</v>
          </cell>
        </row>
        <row r="1429">
          <cell r="A1429" t="str">
            <v>Highschool Dropout</v>
          </cell>
          <cell r="B1429">
            <v>13.98907</v>
          </cell>
          <cell r="C1429">
            <v>9.6774199999999997</v>
          </cell>
          <cell r="D1429">
            <v>-4.3116500000000002</v>
          </cell>
          <cell r="E1429">
            <v>-5.0889999999999998E-2</v>
          </cell>
          <cell r="F1429">
            <v>0.21942</v>
          </cell>
        </row>
        <row r="1430">
          <cell r="A1430" t="str">
            <v>AA or PS</v>
          </cell>
          <cell r="B1430">
            <v>0</v>
          </cell>
          <cell r="C1430">
            <v>0</v>
          </cell>
          <cell r="D1430">
            <v>0</v>
          </cell>
          <cell r="E1430">
            <v>-5.4940000000000003E-2</v>
          </cell>
          <cell r="F1430">
            <v>0</v>
          </cell>
        </row>
        <row r="1431">
          <cell r="A1431" t="str">
            <v>BA or MA+</v>
          </cell>
          <cell r="B1431">
            <v>5.46448</v>
          </cell>
          <cell r="C1431">
            <v>9.8387100000000007</v>
          </cell>
          <cell r="D1431">
            <v>4.3742299999999998</v>
          </cell>
          <cell r="E1431">
            <v>-3.9739999999999998E-2</v>
          </cell>
          <cell r="F1431">
            <v>-0.17385</v>
          </cell>
        </row>
        <row r="1432">
          <cell r="A1432" t="str">
            <v>Disabled</v>
          </cell>
          <cell r="B1432">
            <v>1.5069999999999999</v>
          </cell>
          <cell r="C1432">
            <v>0.61633000000000004</v>
          </cell>
          <cell r="D1432">
            <v>-0.89066000000000001</v>
          </cell>
          <cell r="E1432">
            <v>-4.5999999999999999E-2</v>
          </cell>
          <cell r="F1432">
            <v>4.0969999999999999E-2</v>
          </cell>
        </row>
        <row r="1433">
          <cell r="A1433" t="str">
            <v>Veterans</v>
          </cell>
          <cell r="B1433">
            <v>7.1044099999999997</v>
          </cell>
          <cell r="C1433">
            <v>4.0061600000000004</v>
          </cell>
          <cell r="D1433">
            <v>-3.0982500000000002</v>
          </cell>
          <cell r="E1433">
            <v>-8.3400000000000002E-3</v>
          </cell>
          <cell r="F1433">
            <v>2.5839999999999998E-2</v>
          </cell>
        </row>
        <row r="1434">
          <cell r="A1434" t="str">
            <v>Wage Before Participation</v>
          </cell>
          <cell r="B1434">
            <v>85.221140000000005</v>
          </cell>
          <cell r="C1434">
            <v>77.072310000000002</v>
          </cell>
          <cell r="D1434">
            <v>-8.1488300000000002</v>
          </cell>
          <cell r="E1434">
            <v>8.5800000000000008E-3</v>
          </cell>
          <cell r="F1434">
            <v>-6.9879999999999998E-2</v>
          </cell>
        </row>
        <row r="1435">
          <cell r="A1435" t="str">
            <v>Coenrolled in WP</v>
          </cell>
          <cell r="B1435">
            <v>100</v>
          </cell>
          <cell r="C1435">
            <v>100</v>
          </cell>
          <cell r="D1435">
            <v>0</v>
          </cell>
          <cell r="E1435">
            <v>-2.2120000000000001E-2</v>
          </cell>
          <cell r="F1435">
            <v>0</v>
          </cell>
        </row>
        <row r="1436">
          <cell r="A1436" t="str">
            <v>Limited English</v>
          </cell>
          <cell r="B1436">
            <v>10.054639999999999</v>
          </cell>
          <cell r="C1436">
            <v>4.6774199999999997</v>
          </cell>
          <cell r="D1436">
            <v>-5.37723</v>
          </cell>
          <cell r="E1436">
            <v>5.7299999999999999E-3</v>
          </cell>
          <cell r="F1436">
            <v>-3.0839999999999999E-2</v>
          </cell>
        </row>
        <row r="1437">
          <cell r="A1437" t="str">
            <v>Single Parent</v>
          </cell>
          <cell r="B1437">
            <v>13.98907</v>
          </cell>
          <cell r="C1437">
            <v>14.19355</v>
          </cell>
          <cell r="D1437">
            <v>0.20448</v>
          </cell>
          <cell r="E1437">
            <v>-1.49E-3</v>
          </cell>
          <cell r="F1437">
            <v>-2.9999999999999997E-4</v>
          </cell>
        </row>
        <row r="1438">
          <cell r="A1438" t="str">
            <v>UI Claimant</v>
          </cell>
          <cell r="B1438">
            <v>93.005459999999999</v>
          </cell>
          <cell r="C1438">
            <v>91.612899999999996</v>
          </cell>
          <cell r="D1438">
            <v>-1.39256</v>
          </cell>
          <cell r="E1438">
            <v>2.513E-2</v>
          </cell>
          <cell r="F1438">
            <v>-3.499E-2</v>
          </cell>
        </row>
        <row r="1439">
          <cell r="A1439" t="str">
            <v>Unemployment Rate</v>
          </cell>
          <cell r="B1439">
            <v>7.85</v>
          </cell>
          <cell r="C1439">
            <v>5.6582999999999997</v>
          </cell>
          <cell r="D1439">
            <v>-2.1917</v>
          </cell>
          <cell r="E1439">
            <v>-0.13642000000000001</v>
          </cell>
          <cell r="F1439">
            <v>0.29899999999999999</v>
          </cell>
        </row>
        <row r="1441">
          <cell r="A1441" t="str">
            <v xml:space="preserve">Vermont             </v>
          </cell>
        </row>
        <row r="1442">
          <cell r="A1442" t="str">
            <v>Measure</v>
          </cell>
          <cell r="B1442" t="str">
            <v>Employment_Retention_Rate</v>
          </cell>
          <cell r="C1442" t="str">
            <v>Year</v>
          </cell>
        </row>
        <row r="1443">
          <cell r="A1443" t="str">
            <v>State Fips Code</v>
          </cell>
          <cell r="B1443">
            <v>50</v>
          </cell>
          <cell r="C1443">
            <v>2011</v>
          </cell>
        </row>
        <row r="1444">
          <cell r="A1444" t="str">
            <v>Actual Outcome</v>
          </cell>
          <cell r="B1444">
            <v>90.9</v>
          </cell>
          <cell r="C1444">
            <v>2011</v>
          </cell>
        </row>
        <row r="1445">
          <cell r="A1445" t="str">
            <v>Total Adjustment</v>
          </cell>
          <cell r="B1445">
            <v>1.7</v>
          </cell>
          <cell r="C1445">
            <v>2013</v>
          </cell>
        </row>
        <row r="1446">
          <cell r="A1446" t="str">
            <v>Target</v>
          </cell>
          <cell r="B1446">
            <v>92.6</v>
          </cell>
          <cell r="C1446">
            <v>2013</v>
          </cell>
        </row>
        <row r="1448">
          <cell r="A1448" t="str">
            <v>Variables</v>
          </cell>
          <cell r="B1448" t="str">
            <v>Base_Year</v>
          </cell>
          <cell r="C1448" t="str">
            <v>Current_Values</v>
          </cell>
          <cell r="D1448" t="str">
            <v>Difference</v>
          </cell>
          <cell r="E1448" t="str">
            <v>Weights</v>
          </cell>
          <cell r="F1448" t="str">
            <v>Effect_Per_Factor</v>
          </cell>
        </row>
        <row r="1449">
          <cell r="A1449" t="str">
            <v>Female</v>
          </cell>
          <cell r="B1449">
            <v>46.360149999999997</v>
          </cell>
          <cell r="C1449">
            <v>53.932580000000002</v>
          </cell>
          <cell r="D1449">
            <v>7.5724299999999998</v>
          </cell>
          <cell r="E1449">
            <v>3.27E-2</v>
          </cell>
          <cell r="F1449">
            <v>0.24762999999999999</v>
          </cell>
        </row>
        <row r="1450">
          <cell r="A1450" t="str">
            <v>Age 26-35</v>
          </cell>
          <cell r="B1450">
            <v>11.87739</v>
          </cell>
          <cell r="C1450">
            <v>15.73034</v>
          </cell>
          <cell r="D1450">
            <v>3.8529399999999998</v>
          </cell>
          <cell r="E1450">
            <v>3.737E-2</v>
          </cell>
          <cell r="F1450">
            <v>0.14399999999999999</v>
          </cell>
        </row>
        <row r="1451">
          <cell r="A1451" t="str">
            <v>Age 36-45</v>
          </cell>
          <cell r="B1451">
            <v>24.137930000000001</v>
          </cell>
          <cell r="C1451">
            <v>28.08989</v>
          </cell>
          <cell r="D1451">
            <v>3.9519600000000001</v>
          </cell>
          <cell r="E1451">
            <v>8.5750000000000007E-2</v>
          </cell>
          <cell r="F1451">
            <v>0.33889999999999998</v>
          </cell>
        </row>
        <row r="1452">
          <cell r="A1452" t="str">
            <v>Age 46-55</v>
          </cell>
          <cell r="B1452">
            <v>39.4636</v>
          </cell>
          <cell r="C1452">
            <v>34.83146</v>
          </cell>
          <cell r="D1452">
            <v>-4.6321399999999997</v>
          </cell>
          <cell r="E1452">
            <v>6.7070000000000005E-2</v>
          </cell>
          <cell r="F1452">
            <v>-0.31065999999999999</v>
          </cell>
        </row>
        <row r="1453">
          <cell r="A1453" t="str">
            <v>Age 56-65</v>
          </cell>
          <cell r="B1453">
            <v>19.923369999999998</v>
          </cell>
          <cell r="C1453">
            <v>16.853929999999998</v>
          </cell>
          <cell r="D1453">
            <v>-3.0694400000000002</v>
          </cell>
          <cell r="E1453">
            <v>-3.6179999999999997E-2</v>
          </cell>
          <cell r="F1453">
            <v>0.11104</v>
          </cell>
        </row>
        <row r="1454">
          <cell r="A1454" t="str">
            <v>Age 66+</v>
          </cell>
          <cell r="B1454">
            <v>1.14943</v>
          </cell>
          <cell r="C1454">
            <v>0</v>
          </cell>
          <cell r="D1454">
            <v>-1.14943</v>
          </cell>
          <cell r="E1454">
            <v>-0.49862000000000001</v>
          </cell>
          <cell r="F1454">
            <v>0.57313000000000003</v>
          </cell>
        </row>
        <row r="1455">
          <cell r="A1455" t="str">
            <v>Hispanic</v>
          </cell>
          <cell r="B1455">
            <v>0.38313999999999998</v>
          </cell>
          <cell r="C1455">
            <v>1.1235999999999999</v>
          </cell>
          <cell r="D1455">
            <v>0.74045000000000005</v>
          </cell>
          <cell r="E1455">
            <v>-2.4160000000000001E-2</v>
          </cell>
          <cell r="F1455">
            <v>-1.789E-2</v>
          </cell>
        </row>
        <row r="1456">
          <cell r="A1456" t="str">
            <v>Asian</v>
          </cell>
          <cell r="B1456">
            <v>1.14943</v>
          </cell>
          <cell r="C1456">
            <v>2.2471899999999998</v>
          </cell>
          <cell r="D1456">
            <v>1.0977699999999999</v>
          </cell>
          <cell r="E1456">
            <v>-3.5100000000000001E-3</v>
          </cell>
          <cell r="F1456">
            <v>-3.8500000000000001E-3</v>
          </cell>
        </row>
        <row r="1457">
          <cell r="A1457" t="str">
            <v>African American</v>
          </cell>
          <cell r="B1457">
            <v>1.14943</v>
          </cell>
          <cell r="C1457">
            <v>0</v>
          </cell>
          <cell r="D1457">
            <v>-1.14943</v>
          </cell>
          <cell r="E1457">
            <v>-4.829E-2</v>
          </cell>
          <cell r="F1457">
            <v>5.5509999999999997E-2</v>
          </cell>
        </row>
        <row r="1458">
          <cell r="A1458" t="str">
            <v>Native Hawaiian or Pacific Islander</v>
          </cell>
          <cell r="B1458">
            <v>0</v>
          </cell>
          <cell r="C1458">
            <v>0</v>
          </cell>
          <cell r="D1458">
            <v>0</v>
          </cell>
          <cell r="E1458">
            <v>-1.7989999999999999E-2</v>
          </cell>
          <cell r="F1458">
            <v>0</v>
          </cell>
        </row>
        <row r="1459">
          <cell r="A1459" t="str">
            <v>American Indian or Alaska Native</v>
          </cell>
          <cell r="B1459">
            <v>2.6819899999999999</v>
          </cell>
          <cell r="C1459">
            <v>0</v>
          </cell>
          <cell r="D1459">
            <v>-2.6819899999999999</v>
          </cell>
          <cell r="E1459">
            <v>-0.18931999999999999</v>
          </cell>
          <cell r="F1459">
            <v>0.50777000000000005</v>
          </cell>
        </row>
        <row r="1460">
          <cell r="A1460" t="str">
            <v>Multiple Races</v>
          </cell>
          <cell r="B1460">
            <v>0</v>
          </cell>
          <cell r="C1460">
            <v>0</v>
          </cell>
          <cell r="D1460">
            <v>0</v>
          </cell>
          <cell r="E1460">
            <v>-5.2510000000000001E-2</v>
          </cell>
          <cell r="F1460">
            <v>0</v>
          </cell>
        </row>
        <row r="1461">
          <cell r="A1461" t="str">
            <v>Highschool Dropout</v>
          </cell>
          <cell r="B1461">
            <v>2.32558</v>
          </cell>
          <cell r="C1461">
            <v>3.44828</v>
          </cell>
          <cell r="D1461">
            <v>1.12269</v>
          </cell>
          <cell r="E1461">
            <v>-5.0889999999999998E-2</v>
          </cell>
          <cell r="F1461">
            <v>-5.7140000000000003E-2</v>
          </cell>
        </row>
        <row r="1462">
          <cell r="A1462" t="str">
            <v>AA or PS</v>
          </cell>
          <cell r="B1462">
            <v>0</v>
          </cell>
          <cell r="C1462">
            <v>0</v>
          </cell>
          <cell r="D1462">
            <v>0</v>
          </cell>
          <cell r="E1462">
            <v>-5.4940000000000003E-2</v>
          </cell>
          <cell r="F1462">
            <v>0</v>
          </cell>
        </row>
        <row r="1463">
          <cell r="A1463" t="str">
            <v>BA or MA+</v>
          </cell>
          <cell r="B1463">
            <v>22.093019999999999</v>
          </cell>
          <cell r="C1463">
            <v>29.885059999999999</v>
          </cell>
          <cell r="D1463">
            <v>7.7920299999999996</v>
          </cell>
          <cell r="E1463">
            <v>-3.9739999999999998E-2</v>
          </cell>
          <cell r="F1463">
            <v>-0.30969000000000002</v>
          </cell>
        </row>
        <row r="1464">
          <cell r="A1464" t="str">
            <v>Disabled</v>
          </cell>
          <cell r="B1464">
            <v>17.62452</v>
          </cell>
          <cell r="C1464">
            <v>12.35955</v>
          </cell>
          <cell r="D1464">
            <v>-5.2649699999999999</v>
          </cell>
          <cell r="E1464">
            <v>-4.5999999999999999E-2</v>
          </cell>
          <cell r="F1464">
            <v>0.24217</v>
          </cell>
        </row>
        <row r="1465">
          <cell r="A1465" t="str">
            <v>Veterans</v>
          </cell>
          <cell r="B1465">
            <v>8.0459800000000001</v>
          </cell>
          <cell r="C1465">
            <v>7.86517</v>
          </cell>
          <cell r="D1465">
            <v>-0.18081</v>
          </cell>
          <cell r="E1465">
            <v>-8.3400000000000002E-3</v>
          </cell>
          <cell r="F1465">
            <v>1.5100000000000001E-3</v>
          </cell>
        </row>
        <row r="1466">
          <cell r="A1466" t="str">
            <v>Wage Before Participation</v>
          </cell>
          <cell r="B1466">
            <v>65.517240000000001</v>
          </cell>
          <cell r="C1466">
            <v>56.862749999999998</v>
          </cell>
          <cell r="D1466">
            <v>-8.6545000000000005</v>
          </cell>
          <cell r="E1466">
            <v>8.5800000000000008E-3</v>
          </cell>
          <cell r="F1466">
            <v>-7.4219999999999994E-2</v>
          </cell>
        </row>
        <row r="1467">
          <cell r="A1467" t="str">
            <v>Coenrolled in WP</v>
          </cell>
          <cell r="B1467">
            <v>8.8122600000000002</v>
          </cell>
          <cell r="C1467">
            <v>47.191009999999999</v>
          </cell>
          <cell r="D1467">
            <v>38.378749999999997</v>
          </cell>
          <cell r="E1467">
            <v>-2.2120000000000001E-2</v>
          </cell>
          <cell r="F1467">
            <v>-0.84901000000000004</v>
          </cell>
        </row>
        <row r="1468">
          <cell r="A1468" t="str">
            <v>Limited English</v>
          </cell>
          <cell r="B1468">
            <v>1.16279</v>
          </cell>
          <cell r="C1468">
            <v>1.14943</v>
          </cell>
          <cell r="D1468">
            <v>-1.337E-2</v>
          </cell>
          <cell r="E1468">
            <v>5.7299999999999999E-3</v>
          </cell>
          <cell r="F1468">
            <v>-8.0000000000000007E-5</v>
          </cell>
        </row>
        <row r="1469">
          <cell r="A1469" t="str">
            <v>Single Parent</v>
          </cell>
          <cell r="B1469">
            <v>12.4031</v>
          </cell>
          <cell r="C1469">
            <v>26.436779999999999</v>
          </cell>
          <cell r="D1469">
            <v>14.03368</v>
          </cell>
          <cell r="E1469">
            <v>-1.49E-3</v>
          </cell>
          <cell r="F1469">
            <v>-2.085E-2</v>
          </cell>
        </row>
        <row r="1470">
          <cell r="A1470" t="str">
            <v>UI Claimant</v>
          </cell>
          <cell r="B1470">
            <v>8.9147300000000005</v>
          </cell>
          <cell r="C1470">
            <v>48.275860000000002</v>
          </cell>
          <cell r="D1470">
            <v>39.361130000000003</v>
          </cell>
          <cell r="E1470">
            <v>2.513E-2</v>
          </cell>
          <cell r="F1470">
            <v>0.98902999999999996</v>
          </cell>
        </row>
        <row r="1471">
          <cell r="A1471" t="str">
            <v>Unemployment Rate</v>
          </cell>
          <cell r="B1471">
            <v>6.1333000000000002</v>
          </cell>
          <cell r="C1471">
            <v>4.95</v>
          </cell>
          <cell r="D1471">
            <v>-1.1833</v>
          </cell>
          <cell r="E1471">
            <v>-0.13642000000000001</v>
          </cell>
          <cell r="F1471">
            <v>0.16142999999999999</v>
          </cell>
        </row>
        <row r="1473">
          <cell r="A1473" t="str">
            <v xml:space="preserve">Virginia            </v>
          </cell>
        </row>
        <row r="1474">
          <cell r="A1474" t="str">
            <v>Measure</v>
          </cell>
          <cell r="B1474" t="str">
            <v>Employment_Retention_Rate</v>
          </cell>
          <cell r="C1474" t="str">
            <v>Year</v>
          </cell>
        </row>
        <row r="1475">
          <cell r="A1475" t="str">
            <v>State Fips Code</v>
          </cell>
          <cell r="B1475">
            <v>51</v>
          </cell>
          <cell r="C1475">
            <v>2011</v>
          </cell>
        </row>
        <row r="1476">
          <cell r="A1476" t="str">
            <v>Actual Outcome</v>
          </cell>
          <cell r="B1476">
            <v>92.3</v>
          </cell>
          <cell r="C1476">
            <v>2011</v>
          </cell>
        </row>
        <row r="1477">
          <cell r="A1477" t="str">
            <v>Total Adjustment</v>
          </cell>
          <cell r="B1477">
            <v>-0.2</v>
          </cell>
          <cell r="C1477">
            <v>2013</v>
          </cell>
        </row>
        <row r="1478">
          <cell r="A1478" t="str">
            <v>Target</v>
          </cell>
          <cell r="B1478">
            <v>92.1</v>
          </cell>
          <cell r="C1478">
            <v>2013</v>
          </cell>
        </row>
        <row r="1480">
          <cell r="A1480" t="str">
            <v>Variables</v>
          </cell>
          <cell r="B1480" t="str">
            <v>Base_Year</v>
          </cell>
          <cell r="C1480" t="str">
            <v>Current_Values</v>
          </cell>
          <cell r="D1480" t="str">
            <v>Difference</v>
          </cell>
          <cell r="E1480" t="str">
            <v>Weights</v>
          </cell>
          <cell r="F1480" t="str">
            <v>Effect_Per_Factor</v>
          </cell>
        </row>
        <row r="1481">
          <cell r="A1481" t="str">
            <v>Female</v>
          </cell>
          <cell r="B1481">
            <v>43.037399999999998</v>
          </cell>
          <cell r="C1481">
            <v>50.900530000000003</v>
          </cell>
          <cell r="D1481">
            <v>7.8631200000000003</v>
          </cell>
          <cell r="E1481">
            <v>3.27E-2</v>
          </cell>
          <cell r="F1481">
            <v>0.25713999999999998</v>
          </cell>
        </row>
        <row r="1482">
          <cell r="A1482" t="str">
            <v>Age 26-35</v>
          </cell>
          <cell r="B1482">
            <v>17.147359999999999</v>
          </cell>
          <cell r="C1482">
            <v>16.431139999999999</v>
          </cell>
          <cell r="D1482">
            <v>-0.71621999999999997</v>
          </cell>
          <cell r="E1482">
            <v>3.737E-2</v>
          </cell>
          <cell r="F1482">
            <v>-2.6769999999999999E-2</v>
          </cell>
        </row>
        <row r="1483">
          <cell r="A1483" t="str">
            <v>Age 36-45</v>
          </cell>
          <cell r="B1483">
            <v>30.757100000000001</v>
          </cell>
          <cell r="C1483">
            <v>26.045999999999999</v>
          </cell>
          <cell r="D1483">
            <v>-4.7111000000000001</v>
          </cell>
          <cell r="E1483">
            <v>8.5750000000000007E-2</v>
          </cell>
          <cell r="F1483">
            <v>-0.40400000000000003</v>
          </cell>
        </row>
        <row r="1484">
          <cell r="A1484" t="str">
            <v>Age 46-55</v>
          </cell>
          <cell r="B1484">
            <v>34.903109999999998</v>
          </cell>
          <cell r="C1484">
            <v>36.769190000000002</v>
          </cell>
          <cell r="D1484">
            <v>1.86608</v>
          </cell>
          <cell r="E1484">
            <v>6.7070000000000005E-2</v>
          </cell>
          <cell r="F1484">
            <v>0.12515000000000001</v>
          </cell>
        </row>
        <row r="1485">
          <cell r="A1485" t="str">
            <v>Age 56-65</v>
          </cell>
          <cell r="B1485">
            <v>13.31681</v>
          </cell>
          <cell r="C1485">
            <v>16.320309999999999</v>
          </cell>
          <cell r="D1485">
            <v>3.0034999999999998</v>
          </cell>
          <cell r="E1485">
            <v>-3.6179999999999997E-2</v>
          </cell>
          <cell r="F1485">
            <v>-0.10866000000000001</v>
          </cell>
        </row>
        <row r="1486">
          <cell r="A1486" t="str">
            <v>Age 66+</v>
          </cell>
          <cell r="B1486">
            <v>0.58584999999999998</v>
          </cell>
          <cell r="C1486">
            <v>0.55417000000000005</v>
          </cell>
          <cell r="D1486">
            <v>-3.168E-2</v>
          </cell>
          <cell r="E1486">
            <v>-0.49862000000000001</v>
          </cell>
          <cell r="F1486">
            <v>1.5800000000000002E-2</v>
          </cell>
        </row>
        <row r="1487">
          <cell r="A1487" t="str">
            <v>Hispanic</v>
          </cell>
          <cell r="B1487">
            <v>2.7484099999999998</v>
          </cell>
          <cell r="C1487">
            <v>3.02413</v>
          </cell>
          <cell r="D1487">
            <v>0.27572000000000002</v>
          </cell>
          <cell r="E1487">
            <v>-2.4160000000000001E-2</v>
          </cell>
          <cell r="F1487">
            <v>-6.6600000000000001E-3</v>
          </cell>
        </row>
        <row r="1488">
          <cell r="A1488" t="str">
            <v>Asian</v>
          </cell>
          <cell r="B1488">
            <v>2.8188900000000001</v>
          </cell>
          <cell r="C1488">
            <v>3.6638600000000001</v>
          </cell>
          <cell r="D1488">
            <v>0.84497</v>
          </cell>
          <cell r="E1488">
            <v>-3.5100000000000001E-3</v>
          </cell>
          <cell r="F1488">
            <v>-2.96E-3</v>
          </cell>
        </row>
        <row r="1489">
          <cell r="A1489" t="str">
            <v>African American</v>
          </cell>
          <cell r="B1489">
            <v>34.15551</v>
          </cell>
          <cell r="C1489">
            <v>35.94068</v>
          </cell>
          <cell r="D1489">
            <v>1.7851699999999999</v>
          </cell>
          <cell r="E1489">
            <v>-4.829E-2</v>
          </cell>
          <cell r="F1489">
            <v>-8.6209999999999995E-2</v>
          </cell>
        </row>
        <row r="1490">
          <cell r="A1490" t="str">
            <v>Native Hawaiian or Pacific Islander</v>
          </cell>
          <cell r="B1490">
            <v>9.3960000000000002E-2</v>
          </cell>
          <cell r="C1490">
            <v>0.11631</v>
          </cell>
          <cell r="D1490">
            <v>2.2349999999999998E-2</v>
          </cell>
          <cell r="E1490">
            <v>-1.7989999999999999E-2</v>
          </cell>
          <cell r="F1490">
            <v>-4.0000000000000002E-4</v>
          </cell>
        </row>
        <row r="1491">
          <cell r="A1491" t="str">
            <v>American Indian or Alaska Native</v>
          </cell>
          <cell r="B1491">
            <v>0.28188999999999997</v>
          </cell>
          <cell r="C1491">
            <v>0.29077999999999998</v>
          </cell>
          <cell r="D1491">
            <v>8.8900000000000003E-3</v>
          </cell>
          <cell r="E1491">
            <v>-0.18931999999999999</v>
          </cell>
          <cell r="F1491">
            <v>-1.6800000000000001E-3</v>
          </cell>
        </row>
        <row r="1492">
          <cell r="A1492" t="str">
            <v>Multiple Races</v>
          </cell>
          <cell r="B1492">
            <v>0.86916000000000004</v>
          </cell>
          <cell r="C1492">
            <v>0.90142</v>
          </cell>
          <cell r="D1492">
            <v>3.227E-2</v>
          </cell>
          <cell r="E1492">
            <v>-5.2510000000000001E-2</v>
          </cell>
          <cell r="F1492">
            <v>-1.6900000000000001E-3</v>
          </cell>
        </row>
        <row r="1493">
          <cell r="A1493" t="str">
            <v>Highschool Dropout</v>
          </cell>
          <cell r="B1493">
            <v>7.2595299999999998</v>
          </cell>
          <cell r="C1493">
            <v>6.76586</v>
          </cell>
          <cell r="D1493">
            <v>-0.49367</v>
          </cell>
          <cell r="E1493">
            <v>-5.0889999999999998E-2</v>
          </cell>
          <cell r="F1493">
            <v>2.512E-2</v>
          </cell>
        </row>
        <row r="1494">
          <cell r="A1494" t="str">
            <v>AA or PS</v>
          </cell>
          <cell r="B1494">
            <v>8.4845699999999997</v>
          </cell>
          <cell r="C1494">
            <v>8.9275699999999993</v>
          </cell>
          <cell r="D1494">
            <v>0.443</v>
          </cell>
          <cell r="E1494">
            <v>-5.4940000000000003E-2</v>
          </cell>
          <cell r="F1494">
            <v>-2.4340000000000001E-2</v>
          </cell>
        </row>
        <row r="1495">
          <cell r="A1495" t="str">
            <v>BA or MA+</v>
          </cell>
          <cell r="B1495">
            <v>17.196010000000001</v>
          </cell>
          <cell r="C1495">
            <v>19.006180000000001</v>
          </cell>
          <cell r="D1495">
            <v>1.8101700000000001</v>
          </cell>
          <cell r="E1495">
            <v>-3.9739999999999998E-2</v>
          </cell>
          <cell r="F1495">
            <v>-7.1940000000000004E-2</v>
          </cell>
        </row>
        <row r="1496">
          <cell r="A1496" t="str">
            <v>Disabled</v>
          </cell>
          <cell r="B1496">
            <v>1.1717</v>
          </cell>
          <cell r="C1496">
            <v>1.3023</v>
          </cell>
          <cell r="D1496">
            <v>0.13059999999999999</v>
          </cell>
          <cell r="E1496">
            <v>-4.5999999999999999E-2</v>
          </cell>
          <cell r="F1496">
            <v>-6.0099999999999997E-3</v>
          </cell>
        </row>
        <row r="1497">
          <cell r="A1497" t="str">
            <v>Veterans</v>
          </cell>
          <cell r="B1497">
            <v>10.387560000000001</v>
          </cell>
          <cell r="C1497">
            <v>10.806319999999999</v>
          </cell>
          <cell r="D1497">
            <v>0.41876000000000002</v>
          </cell>
          <cell r="E1497">
            <v>-8.3400000000000002E-3</v>
          </cell>
          <cell r="F1497">
            <v>-3.49E-3</v>
          </cell>
        </row>
        <row r="1498">
          <cell r="A1498" t="str">
            <v>Wage Before Participation</v>
          </cell>
          <cell r="B1498">
            <v>70.031549999999996</v>
          </cell>
          <cell r="C1498">
            <v>63.49006</v>
          </cell>
          <cell r="D1498">
            <v>-6.5414899999999996</v>
          </cell>
          <cell r="E1498">
            <v>8.5800000000000008E-3</v>
          </cell>
          <cell r="F1498">
            <v>-5.6099999999999997E-2</v>
          </cell>
        </row>
        <row r="1499">
          <cell r="A1499" t="str">
            <v>Coenrolled in WP</v>
          </cell>
          <cell r="B1499">
            <v>95.380799999999994</v>
          </cell>
          <cell r="C1499">
            <v>96.20393</v>
          </cell>
          <cell r="D1499">
            <v>0.82313000000000003</v>
          </cell>
          <cell r="E1499">
            <v>-2.2120000000000001E-2</v>
          </cell>
          <cell r="F1499">
            <v>-1.821E-2</v>
          </cell>
        </row>
        <row r="1500">
          <cell r="A1500" t="str">
            <v>Limited English</v>
          </cell>
          <cell r="B1500">
            <v>0.90744000000000002</v>
          </cell>
          <cell r="C1500">
            <v>0.87029999999999996</v>
          </cell>
          <cell r="D1500">
            <v>-3.7139999999999999E-2</v>
          </cell>
          <cell r="E1500">
            <v>5.7299999999999999E-3</v>
          </cell>
          <cell r="F1500">
            <v>-2.1000000000000001E-4</v>
          </cell>
        </row>
        <row r="1501">
          <cell r="A1501" t="str">
            <v>Single Parent</v>
          </cell>
          <cell r="B1501">
            <v>6.55626</v>
          </cell>
          <cell r="C1501">
            <v>7.5800099999999997</v>
          </cell>
          <cell r="D1501">
            <v>1.0237499999999999</v>
          </cell>
          <cell r="E1501">
            <v>-1.49E-3</v>
          </cell>
          <cell r="F1501">
            <v>-1.5200000000000001E-3</v>
          </cell>
        </row>
        <row r="1502">
          <cell r="A1502" t="str">
            <v>UI Claimant</v>
          </cell>
          <cell r="B1502">
            <v>76.769509999999997</v>
          </cell>
          <cell r="C1502">
            <v>79.870859999999993</v>
          </cell>
          <cell r="D1502">
            <v>3.1013500000000001</v>
          </cell>
          <cell r="E1502">
            <v>2.513E-2</v>
          </cell>
          <cell r="F1502">
            <v>7.7929999999999999E-2</v>
          </cell>
        </row>
        <row r="1503">
          <cell r="A1503" t="str">
            <v>Unemployment Rate</v>
          </cell>
          <cell r="B1503">
            <v>6.8333000000000004</v>
          </cell>
          <cell r="C1503">
            <v>5.8582999999999998</v>
          </cell>
          <cell r="D1503">
            <v>-0.97499999999999998</v>
          </cell>
          <cell r="E1503">
            <v>-0.13642000000000001</v>
          </cell>
          <cell r="F1503">
            <v>0.13300999999999999</v>
          </cell>
        </row>
        <row r="1505">
          <cell r="A1505" t="str">
            <v xml:space="preserve">Washington          </v>
          </cell>
        </row>
        <row r="1506">
          <cell r="A1506" t="str">
            <v>Measure</v>
          </cell>
          <cell r="B1506" t="str">
            <v>Employment_Retention_Rate</v>
          </cell>
          <cell r="C1506" t="str">
            <v>Year</v>
          </cell>
        </row>
        <row r="1507">
          <cell r="A1507" t="str">
            <v>State Fips Code</v>
          </cell>
          <cell r="B1507">
            <v>53</v>
          </cell>
          <cell r="C1507">
            <v>2011</v>
          </cell>
        </row>
        <row r="1508">
          <cell r="A1508" t="str">
            <v>Actual Outcome</v>
          </cell>
          <cell r="B1508">
            <v>88.8</v>
          </cell>
          <cell r="C1508">
            <v>2011</v>
          </cell>
        </row>
        <row r="1509">
          <cell r="A1509" t="str">
            <v>Total Adjustment</v>
          </cell>
          <cell r="B1509">
            <v>-0.3</v>
          </cell>
          <cell r="C1509">
            <v>2013</v>
          </cell>
        </row>
        <row r="1510">
          <cell r="A1510" t="str">
            <v>Target</v>
          </cell>
          <cell r="B1510">
            <v>88.5</v>
          </cell>
          <cell r="C1510">
            <v>2013</v>
          </cell>
        </row>
        <row r="1512">
          <cell r="A1512" t="str">
            <v>Variables</v>
          </cell>
          <cell r="B1512" t="str">
            <v>Base_Year</v>
          </cell>
          <cell r="C1512" t="str">
            <v>Current_Values</v>
          </cell>
          <cell r="D1512" t="str">
            <v>Difference</v>
          </cell>
          <cell r="E1512" t="str">
            <v>Weights</v>
          </cell>
          <cell r="F1512" t="str">
            <v>Effect_Per_Factor</v>
          </cell>
        </row>
        <row r="1513">
          <cell r="A1513" t="str">
            <v>Female</v>
          </cell>
          <cell r="B1513">
            <v>41.347180000000002</v>
          </cell>
          <cell r="C1513">
            <v>40.153210000000001</v>
          </cell>
          <cell r="D1513">
            <v>-1.19397</v>
          </cell>
          <cell r="E1513">
            <v>3.27E-2</v>
          </cell>
          <cell r="F1513">
            <v>-3.9050000000000001E-2</v>
          </cell>
        </row>
        <row r="1514">
          <cell r="A1514" t="str">
            <v>Age 26-35</v>
          </cell>
          <cell r="B1514">
            <v>18.876460000000002</v>
          </cell>
          <cell r="C1514">
            <v>19.75742</v>
          </cell>
          <cell r="D1514">
            <v>0.88095999999999997</v>
          </cell>
          <cell r="E1514">
            <v>3.737E-2</v>
          </cell>
          <cell r="F1514">
            <v>3.2930000000000001E-2</v>
          </cell>
        </row>
        <row r="1515">
          <cell r="A1515" t="str">
            <v>Age 36-45</v>
          </cell>
          <cell r="B1515">
            <v>28.727370000000001</v>
          </cell>
          <cell r="C1515">
            <v>25.311199999999999</v>
          </cell>
          <cell r="D1515">
            <v>-3.4161700000000002</v>
          </cell>
          <cell r="E1515">
            <v>8.5750000000000007E-2</v>
          </cell>
          <cell r="F1515">
            <v>-0.29294999999999999</v>
          </cell>
        </row>
        <row r="1516">
          <cell r="A1516" t="str">
            <v>Age 46-55</v>
          </cell>
          <cell r="B1516">
            <v>32.933970000000002</v>
          </cell>
          <cell r="C1516">
            <v>32.36515</v>
          </cell>
          <cell r="D1516">
            <v>-0.56882999999999995</v>
          </cell>
          <cell r="E1516">
            <v>6.7070000000000005E-2</v>
          </cell>
          <cell r="F1516">
            <v>-3.8150000000000003E-2</v>
          </cell>
        </row>
        <row r="1517">
          <cell r="A1517" t="str">
            <v>Age 56-65</v>
          </cell>
          <cell r="B1517">
            <v>13.44515</v>
          </cell>
          <cell r="C1517">
            <v>16.59751</v>
          </cell>
          <cell r="D1517">
            <v>3.1523599999999998</v>
          </cell>
          <cell r="E1517">
            <v>-3.6179999999999997E-2</v>
          </cell>
          <cell r="F1517">
            <v>-0.11404</v>
          </cell>
        </row>
        <row r="1518">
          <cell r="A1518" t="str">
            <v>Age 66+</v>
          </cell>
          <cell r="B1518">
            <v>0.63897999999999999</v>
          </cell>
          <cell r="C1518">
            <v>0.54261000000000004</v>
          </cell>
          <cell r="D1518">
            <v>-9.6369999999999997E-2</v>
          </cell>
          <cell r="E1518">
            <v>-0.49862000000000001</v>
          </cell>
          <cell r="F1518">
            <v>4.8050000000000002E-2</v>
          </cell>
        </row>
        <row r="1519">
          <cell r="A1519" t="str">
            <v>Hispanic</v>
          </cell>
          <cell r="B1519">
            <v>6.8691800000000001</v>
          </cell>
          <cell r="C1519">
            <v>7.10311</v>
          </cell>
          <cell r="D1519">
            <v>0.23393</v>
          </cell>
          <cell r="E1519">
            <v>-2.4160000000000001E-2</v>
          </cell>
          <cell r="F1519">
            <v>-5.6499999999999996E-3</v>
          </cell>
        </row>
        <row r="1520">
          <cell r="A1520" t="str">
            <v>Asian</v>
          </cell>
          <cell r="B1520">
            <v>6.3218399999999999</v>
          </cell>
          <cell r="C1520">
            <v>5.0736499999999998</v>
          </cell>
          <cell r="D1520">
            <v>-1.2481899999999999</v>
          </cell>
          <cell r="E1520">
            <v>-3.5100000000000001E-3</v>
          </cell>
          <cell r="F1520">
            <v>4.3800000000000002E-3</v>
          </cell>
        </row>
        <row r="1521">
          <cell r="A1521" t="str">
            <v>African American</v>
          </cell>
          <cell r="B1521">
            <v>4.0229900000000001</v>
          </cell>
          <cell r="C1521">
            <v>4.6481199999999996</v>
          </cell>
          <cell r="D1521">
            <v>0.62512999999999996</v>
          </cell>
          <cell r="E1521">
            <v>-4.829E-2</v>
          </cell>
          <cell r="F1521">
            <v>-3.0190000000000002E-2</v>
          </cell>
        </row>
        <row r="1522">
          <cell r="A1522" t="str">
            <v>Native Hawaiian or Pacific Islander</v>
          </cell>
          <cell r="B1522">
            <v>0.21894</v>
          </cell>
          <cell r="C1522">
            <v>0.65466000000000002</v>
          </cell>
          <cell r="D1522">
            <v>0.43573000000000001</v>
          </cell>
          <cell r="E1522">
            <v>-1.7989999999999999E-2</v>
          </cell>
          <cell r="F1522">
            <v>-7.8399999999999997E-3</v>
          </cell>
        </row>
        <row r="1523">
          <cell r="A1523" t="str">
            <v>American Indian or Alaska Native</v>
          </cell>
          <cell r="B1523">
            <v>1.5872999999999999</v>
          </cell>
          <cell r="C1523">
            <v>1.9639899999999999</v>
          </cell>
          <cell r="D1523">
            <v>0.37669000000000002</v>
          </cell>
          <cell r="E1523">
            <v>-0.18931999999999999</v>
          </cell>
          <cell r="F1523">
            <v>-7.1319999999999995E-2</v>
          </cell>
        </row>
        <row r="1524">
          <cell r="A1524" t="str">
            <v>Multiple Races</v>
          </cell>
          <cell r="B1524">
            <v>0.62944999999999995</v>
          </cell>
          <cell r="C1524">
            <v>0.68740000000000001</v>
          </cell>
          <cell r="D1524">
            <v>5.7950000000000002E-2</v>
          </cell>
          <cell r="E1524">
            <v>-5.2510000000000001E-2</v>
          </cell>
          <cell r="F1524">
            <v>-3.0400000000000002E-3</v>
          </cell>
        </row>
        <row r="1525">
          <cell r="A1525" t="str">
            <v>Highschool Dropout</v>
          </cell>
          <cell r="B1525">
            <v>4.8720699999999999</v>
          </cell>
          <cell r="C1525">
            <v>3.9702999999999999</v>
          </cell>
          <cell r="D1525">
            <v>-0.90176999999999996</v>
          </cell>
          <cell r="E1525">
            <v>-5.0889999999999998E-2</v>
          </cell>
          <cell r="F1525">
            <v>4.589E-2</v>
          </cell>
        </row>
        <row r="1526">
          <cell r="A1526" t="str">
            <v>AA or PS</v>
          </cell>
          <cell r="B1526">
            <v>12.22101</v>
          </cell>
          <cell r="C1526">
            <v>12.42737</v>
          </cell>
          <cell r="D1526">
            <v>0.20635999999999999</v>
          </cell>
          <cell r="E1526">
            <v>-5.4940000000000003E-2</v>
          </cell>
          <cell r="F1526">
            <v>-1.1339999999999999E-2</v>
          </cell>
        </row>
        <row r="1527">
          <cell r="A1527" t="str">
            <v>BA or MA+</v>
          </cell>
          <cell r="B1527">
            <v>20.65868</v>
          </cell>
          <cell r="C1527">
            <v>19.431889999999999</v>
          </cell>
          <cell r="D1527">
            <v>-1.22679</v>
          </cell>
          <cell r="E1527">
            <v>-3.9739999999999998E-2</v>
          </cell>
          <cell r="F1527">
            <v>4.8759999999999998E-2</v>
          </cell>
        </row>
        <row r="1528">
          <cell r="A1528" t="str">
            <v>Disabled</v>
          </cell>
          <cell r="B1528">
            <v>3.8338700000000001</v>
          </cell>
          <cell r="C1528">
            <v>4.3089700000000004</v>
          </cell>
          <cell r="D1528">
            <v>0.47510000000000002</v>
          </cell>
          <cell r="E1528">
            <v>-4.5999999999999999E-2</v>
          </cell>
          <cell r="F1528">
            <v>-2.1850000000000001E-2</v>
          </cell>
        </row>
        <row r="1529">
          <cell r="A1529" t="str">
            <v>Veterans</v>
          </cell>
          <cell r="B1529">
            <v>11.847709999999999</v>
          </cell>
          <cell r="C1529">
            <v>12.09703</v>
          </cell>
          <cell r="D1529">
            <v>0.24932000000000001</v>
          </cell>
          <cell r="E1529">
            <v>-8.3400000000000002E-3</v>
          </cell>
          <cell r="F1529">
            <v>-2.0799999999999998E-3</v>
          </cell>
        </row>
        <row r="1530">
          <cell r="A1530" t="str">
            <v>Wage Before Participation</v>
          </cell>
          <cell r="B1530">
            <v>63.445149999999998</v>
          </cell>
          <cell r="C1530">
            <v>56.786009999999997</v>
          </cell>
          <cell r="D1530">
            <v>-6.6591399999999998</v>
          </cell>
          <cell r="E1530">
            <v>8.5800000000000008E-3</v>
          </cell>
          <cell r="F1530">
            <v>-5.7110000000000001E-2</v>
          </cell>
        </row>
        <row r="1531">
          <cell r="A1531" t="str">
            <v>Coenrolled in WP</v>
          </cell>
          <cell r="B1531">
            <v>9.5580400000000001</v>
          </cell>
          <cell r="C1531">
            <v>4.94733</v>
          </cell>
          <cell r="D1531">
            <v>-4.6107100000000001</v>
          </cell>
          <cell r="E1531">
            <v>-2.2120000000000001E-2</v>
          </cell>
          <cell r="F1531">
            <v>0.10199999999999999</v>
          </cell>
        </row>
        <row r="1532">
          <cell r="A1532" t="str">
            <v>Limited English</v>
          </cell>
          <cell r="B1532">
            <v>2.3135500000000002</v>
          </cell>
          <cell r="C1532">
            <v>2.1304099999999999</v>
          </cell>
          <cell r="D1532">
            <v>-0.18315000000000001</v>
          </cell>
          <cell r="E1532">
            <v>5.7299999999999999E-3</v>
          </cell>
          <cell r="F1532">
            <v>-1.0499999999999999E-3</v>
          </cell>
        </row>
        <row r="1533">
          <cell r="A1533" t="str">
            <v>Single Parent</v>
          </cell>
          <cell r="B1533">
            <v>11.7583</v>
          </cell>
          <cell r="C1533">
            <v>12.10458</v>
          </cell>
          <cell r="D1533">
            <v>0.34627999999999998</v>
          </cell>
          <cell r="E1533">
            <v>-1.49E-3</v>
          </cell>
          <cell r="F1533">
            <v>-5.1000000000000004E-4</v>
          </cell>
        </row>
        <row r="1534">
          <cell r="A1534" t="str">
            <v>UI Claimant</v>
          </cell>
          <cell r="B1534">
            <v>86.526949999999999</v>
          </cell>
          <cell r="C1534">
            <v>82.052940000000007</v>
          </cell>
          <cell r="D1534">
            <v>-4.4740099999999998</v>
          </cell>
          <cell r="E1534">
            <v>2.513E-2</v>
          </cell>
          <cell r="F1534">
            <v>-0.11242000000000001</v>
          </cell>
        </row>
        <row r="1535">
          <cell r="A1535" t="str">
            <v>Unemployment Rate</v>
          </cell>
          <cell r="B1535">
            <v>9.7249999999999996</v>
          </cell>
          <cell r="C1535">
            <v>8.0916999999999994</v>
          </cell>
          <cell r="D1535">
            <v>-1.6333</v>
          </cell>
          <cell r="E1535">
            <v>-0.13642000000000001</v>
          </cell>
          <cell r="F1535">
            <v>0.22281999999999999</v>
          </cell>
        </row>
        <row r="1537">
          <cell r="A1537" t="str">
            <v xml:space="preserve">West Virginia       </v>
          </cell>
        </row>
        <row r="1538">
          <cell r="A1538" t="str">
            <v>Measure</v>
          </cell>
          <cell r="B1538" t="str">
            <v>Employment_Retention_Rate</v>
          </cell>
          <cell r="C1538" t="str">
            <v>Year</v>
          </cell>
        </row>
        <row r="1539">
          <cell r="A1539" t="str">
            <v>State Fips Code</v>
          </cell>
          <cell r="B1539">
            <v>54</v>
          </cell>
          <cell r="C1539">
            <v>2011</v>
          </cell>
        </row>
        <row r="1540">
          <cell r="A1540" t="str">
            <v>Actual Outcome</v>
          </cell>
          <cell r="B1540">
            <v>92</v>
          </cell>
          <cell r="C1540">
            <v>2011</v>
          </cell>
        </row>
        <row r="1541">
          <cell r="A1541" t="str">
            <v>Total Adjustment</v>
          </cell>
          <cell r="B1541">
            <v>-0.15825999999999996</v>
          </cell>
          <cell r="C1541">
            <v>2013</v>
          </cell>
        </row>
        <row r="1542">
          <cell r="A1542" t="str">
            <v>Target</v>
          </cell>
          <cell r="B1542">
            <v>91.841740000000001</v>
          </cell>
          <cell r="C1542">
            <v>2013</v>
          </cell>
        </row>
        <row r="1544">
          <cell r="A1544" t="str">
            <v>Variables</v>
          </cell>
          <cell r="B1544" t="str">
            <v>Base_Year</v>
          </cell>
          <cell r="C1544" t="str">
            <v>Current_Values</v>
          </cell>
          <cell r="D1544" t="str">
            <v>Difference</v>
          </cell>
          <cell r="E1544" t="str">
            <v>Weights</v>
          </cell>
          <cell r="F1544" t="str">
            <v>Effect_Per_Factor</v>
          </cell>
        </row>
        <row r="1545">
          <cell r="A1545" t="str">
            <v>Female</v>
          </cell>
          <cell r="B1545">
            <v>31.937729999999998</v>
          </cell>
          <cell r="C1545">
            <v>32.08511</v>
          </cell>
          <cell r="D1545">
            <v>0.14737</v>
          </cell>
          <cell r="E1545">
            <v>3.27E-2</v>
          </cell>
          <cell r="F1545">
            <v>4.8199999999999996E-3</v>
          </cell>
        </row>
        <row r="1546">
          <cell r="A1546" t="str">
            <v>Age 26-35</v>
          </cell>
          <cell r="B1546">
            <v>23.460100000000001</v>
          </cell>
          <cell r="C1546">
            <v>24.347090000000001</v>
          </cell>
          <cell r="D1546">
            <v>0.88700000000000001</v>
          </cell>
          <cell r="E1546">
            <v>3.737E-2</v>
          </cell>
          <cell r="F1546">
            <v>3.3149999999999999E-2</v>
          </cell>
        </row>
        <row r="1547">
          <cell r="A1547" t="str">
            <v>Age 36-45</v>
          </cell>
          <cell r="B1547">
            <v>27.637920000000001</v>
          </cell>
          <cell r="C1547">
            <v>28.81213</v>
          </cell>
          <cell r="D1547">
            <v>1.17421</v>
          </cell>
          <cell r="E1547">
            <v>8.5750000000000007E-2</v>
          </cell>
          <cell r="F1547">
            <v>0.10069</v>
          </cell>
        </row>
        <row r="1548">
          <cell r="A1548" t="str">
            <v>Age 46-55</v>
          </cell>
          <cell r="B1548">
            <v>27.530799999999999</v>
          </cell>
          <cell r="C1548">
            <v>27.379950000000001</v>
          </cell>
          <cell r="D1548">
            <v>-0.15085000000000001</v>
          </cell>
          <cell r="E1548">
            <v>6.7070000000000005E-2</v>
          </cell>
          <cell r="F1548">
            <v>-1.0120000000000001E-2</v>
          </cell>
        </row>
        <row r="1549">
          <cell r="A1549" t="str">
            <v>Age 56-65</v>
          </cell>
          <cell r="B1549">
            <v>10.230320000000001</v>
          </cell>
          <cell r="C1549">
            <v>11.03623</v>
          </cell>
          <cell r="D1549">
            <v>0.80591000000000002</v>
          </cell>
          <cell r="E1549">
            <v>-3.6179999999999997E-2</v>
          </cell>
          <cell r="F1549">
            <v>-2.9159999999999998E-2</v>
          </cell>
        </row>
        <row r="1550">
          <cell r="A1550" t="str">
            <v>Age 66+</v>
          </cell>
          <cell r="B1550">
            <v>0.69630000000000003</v>
          </cell>
          <cell r="C1550">
            <v>1.0952</v>
          </cell>
          <cell r="D1550">
            <v>0.39889000000000002</v>
          </cell>
          <cell r="E1550">
            <v>-0.49862000000000001</v>
          </cell>
          <cell r="F1550">
            <v>-0.19889999999999999</v>
          </cell>
        </row>
        <row r="1551">
          <cell r="A1551" t="str">
            <v>Hispanic</v>
          </cell>
          <cell r="B1551">
            <v>1.0291600000000001</v>
          </cell>
          <cell r="C1551">
            <v>1.0771999999999999</v>
          </cell>
          <cell r="D1551">
            <v>4.8039999999999999E-2</v>
          </cell>
          <cell r="E1551">
            <v>-2.4160000000000001E-2</v>
          </cell>
          <cell r="F1551">
            <v>-1.16E-3</v>
          </cell>
        </row>
        <row r="1552">
          <cell r="A1552" t="str">
            <v>Asian</v>
          </cell>
          <cell r="B1552">
            <v>0.17152999999999999</v>
          </cell>
          <cell r="C1552">
            <v>0.35907</v>
          </cell>
          <cell r="D1552">
            <v>0.18754000000000001</v>
          </cell>
          <cell r="E1552">
            <v>-3.5100000000000001E-3</v>
          </cell>
          <cell r="F1552">
            <v>-6.6E-4</v>
          </cell>
        </row>
        <row r="1553">
          <cell r="A1553" t="str">
            <v>African American</v>
          </cell>
          <cell r="B1553">
            <v>3.2018300000000002</v>
          </cell>
          <cell r="C1553">
            <v>3.6804299999999999</v>
          </cell>
          <cell r="D1553">
            <v>0.47860000000000003</v>
          </cell>
          <cell r="E1553">
            <v>-4.829E-2</v>
          </cell>
          <cell r="F1553">
            <v>-2.3109999999999999E-2</v>
          </cell>
        </row>
        <row r="1554">
          <cell r="A1554" t="str">
            <v>Native Hawaiian or Pacific Islander</v>
          </cell>
          <cell r="B1554">
            <v>5.7180000000000002E-2</v>
          </cell>
          <cell r="C1554">
            <v>0.17953</v>
          </cell>
          <cell r="D1554">
            <v>0.12236</v>
          </cell>
          <cell r="E1554">
            <v>-1.7989999999999999E-2</v>
          </cell>
          <cell r="F1554">
            <v>-2.2000000000000001E-3</v>
          </cell>
        </row>
        <row r="1555">
          <cell r="A1555" t="str">
            <v>American Indian or Alaska Native</v>
          </cell>
          <cell r="B1555">
            <v>0.34305000000000002</v>
          </cell>
          <cell r="C1555">
            <v>0.53859999999999997</v>
          </cell>
          <cell r="D1555">
            <v>0.19555</v>
          </cell>
          <cell r="E1555">
            <v>-0.18931999999999999</v>
          </cell>
          <cell r="F1555">
            <v>-3.7019999999999997E-2</v>
          </cell>
        </row>
        <row r="1556">
          <cell r="A1556" t="str">
            <v>Multiple Races</v>
          </cell>
          <cell r="B1556">
            <v>5.7180000000000002E-2</v>
          </cell>
          <cell r="C1556">
            <v>0</v>
          </cell>
          <cell r="D1556">
            <v>-5.7180000000000002E-2</v>
          </cell>
          <cell r="E1556">
            <v>-5.2510000000000001E-2</v>
          </cell>
          <cell r="F1556">
            <v>3.0000000000000001E-3</v>
          </cell>
        </row>
        <row r="1557">
          <cell r="A1557" t="str">
            <v>Highschool Dropout</v>
          </cell>
          <cell r="B1557">
            <v>4.0327000000000002</v>
          </cell>
          <cell r="C1557">
            <v>4.2096200000000001</v>
          </cell>
          <cell r="D1557">
            <v>0.17691999999999999</v>
          </cell>
          <cell r="E1557">
            <v>-5.0889999999999998E-2</v>
          </cell>
          <cell r="F1557">
            <v>-8.9999999999999993E-3</v>
          </cell>
        </row>
        <row r="1558">
          <cell r="A1558" t="str">
            <v>AA or PS</v>
          </cell>
          <cell r="B1558">
            <v>9.3733000000000004</v>
          </cell>
          <cell r="C1558">
            <v>10.4811</v>
          </cell>
          <cell r="D1558">
            <v>1.1077999999999999</v>
          </cell>
          <cell r="E1558">
            <v>-5.4940000000000003E-2</v>
          </cell>
          <cell r="F1558">
            <v>-6.0859999999999997E-2</v>
          </cell>
        </row>
        <row r="1559">
          <cell r="A1559" t="str">
            <v>BA or MA+</v>
          </cell>
          <cell r="B1559">
            <v>7.13896</v>
          </cell>
          <cell r="C1559">
            <v>6.7010300000000003</v>
          </cell>
          <cell r="D1559">
            <v>-0.43792999999999999</v>
          </cell>
          <cell r="E1559">
            <v>-3.9739999999999998E-2</v>
          </cell>
          <cell r="F1559">
            <v>1.7409999999999998E-2</v>
          </cell>
        </row>
        <row r="1560">
          <cell r="A1560" t="str">
            <v>Disabled</v>
          </cell>
          <cell r="B1560">
            <v>1.88273</v>
          </cell>
          <cell r="C1560">
            <v>1.60202</v>
          </cell>
          <cell r="D1560">
            <v>-0.28071000000000002</v>
          </cell>
          <cell r="E1560">
            <v>-4.5999999999999999E-2</v>
          </cell>
          <cell r="F1560">
            <v>1.291E-2</v>
          </cell>
        </row>
        <row r="1561">
          <cell r="A1561" t="str">
            <v>Veterans</v>
          </cell>
          <cell r="B1561">
            <v>8.5699000000000005</v>
          </cell>
          <cell r="C1561">
            <v>11.79444</v>
          </cell>
          <cell r="D1561">
            <v>3.2245400000000002</v>
          </cell>
          <cell r="E1561">
            <v>-8.3400000000000002E-3</v>
          </cell>
          <cell r="F1561">
            <v>-2.6890000000000001E-2</v>
          </cell>
        </row>
        <row r="1562">
          <cell r="A1562" t="str">
            <v>Wage Before Participation</v>
          </cell>
          <cell r="B1562">
            <v>59.346550000000001</v>
          </cell>
          <cell r="C1562">
            <v>55.791710000000002</v>
          </cell>
          <cell r="D1562">
            <v>-3.5548299999999999</v>
          </cell>
          <cell r="E1562">
            <v>8.5800000000000008E-3</v>
          </cell>
          <cell r="F1562">
            <v>-3.049E-2</v>
          </cell>
        </row>
        <row r="1563">
          <cell r="A1563" t="str">
            <v>Coenrolled in WP</v>
          </cell>
          <cell r="B1563">
            <v>32.029989999999998</v>
          </cell>
          <cell r="C1563">
            <v>31.844989999999999</v>
          </cell>
          <cell r="D1563">
            <v>-0.18501000000000001</v>
          </cell>
          <cell r="E1563">
            <v>-2.2120000000000001E-2</v>
          </cell>
          <cell r="F1563">
            <v>4.0899999999999999E-3</v>
          </cell>
        </row>
        <row r="1564">
          <cell r="A1564" t="str">
            <v>Limited English</v>
          </cell>
          <cell r="B1564">
            <v>0</v>
          </cell>
          <cell r="C1564">
            <v>0</v>
          </cell>
          <cell r="D1564">
            <v>0</v>
          </cell>
          <cell r="E1564">
            <v>5.7299999999999999E-3</v>
          </cell>
          <cell r="F1564">
            <v>0</v>
          </cell>
        </row>
        <row r="1565">
          <cell r="A1565" t="str">
            <v>Single Parent</v>
          </cell>
          <cell r="B1565">
            <v>0</v>
          </cell>
          <cell r="C1565">
            <v>0</v>
          </cell>
          <cell r="D1565">
            <v>0</v>
          </cell>
          <cell r="E1565">
            <v>-1.49E-3</v>
          </cell>
          <cell r="F1565">
            <v>0</v>
          </cell>
        </row>
        <row r="1566">
          <cell r="A1566" t="str">
            <v>UI Claimant</v>
          </cell>
          <cell r="B1566">
            <v>95.258859999999999</v>
          </cell>
          <cell r="C1566">
            <v>94.072159999999997</v>
          </cell>
          <cell r="D1566">
            <v>-1.18669</v>
          </cell>
          <cell r="E1566">
            <v>2.513E-2</v>
          </cell>
          <cell r="F1566">
            <v>-2.9819999999999999E-2</v>
          </cell>
        </row>
        <row r="1567">
          <cell r="A1567" t="str">
            <v>Unemployment Rate</v>
          </cell>
          <cell r="B1567">
            <v>8.3000000000000007</v>
          </cell>
          <cell r="C1567">
            <v>7.3833000000000002</v>
          </cell>
          <cell r="D1567">
            <v>-0.91669999999999996</v>
          </cell>
          <cell r="E1567">
            <v>-0.13642000000000001</v>
          </cell>
          <cell r="F1567">
            <v>0.12506</v>
          </cell>
        </row>
        <row r="1569">
          <cell r="A1569" t="str">
            <v xml:space="preserve">Wisconsin           </v>
          </cell>
        </row>
        <row r="1570">
          <cell r="A1570" t="str">
            <v>Measure</v>
          </cell>
          <cell r="B1570" t="str">
            <v>Employment_Retention_Rate</v>
          </cell>
          <cell r="C1570" t="str">
            <v>Year</v>
          </cell>
        </row>
        <row r="1571">
          <cell r="A1571" t="str">
            <v>State Fips Code</v>
          </cell>
          <cell r="B1571">
            <v>55</v>
          </cell>
          <cell r="C1571">
            <v>2011</v>
          </cell>
        </row>
        <row r="1572">
          <cell r="A1572" t="str">
            <v>Actual Outcome</v>
          </cell>
          <cell r="B1572">
            <v>93.1</v>
          </cell>
          <cell r="C1572">
            <v>2011</v>
          </cell>
        </row>
        <row r="1573">
          <cell r="A1573" t="str">
            <v>Total Adjustment</v>
          </cell>
          <cell r="B1573">
            <v>-0.1</v>
          </cell>
          <cell r="C1573">
            <v>2013</v>
          </cell>
        </row>
        <row r="1574">
          <cell r="A1574" t="str">
            <v>Target</v>
          </cell>
          <cell r="B1574">
            <v>93</v>
          </cell>
          <cell r="C1574">
            <v>2013</v>
          </cell>
        </row>
        <row r="1576">
          <cell r="A1576" t="str">
            <v>Variables</v>
          </cell>
          <cell r="B1576" t="str">
            <v>Base_Year</v>
          </cell>
          <cell r="C1576" t="str">
            <v>Current_Values</v>
          </cell>
          <cell r="D1576" t="str">
            <v>Difference</v>
          </cell>
          <cell r="E1576" t="str">
            <v>Weights</v>
          </cell>
          <cell r="F1576" t="str">
            <v>Effect_Per_Factor</v>
          </cell>
        </row>
        <row r="1577">
          <cell r="A1577" t="str">
            <v>Female</v>
          </cell>
          <cell r="B1577">
            <v>42.548670000000001</v>
          </cell>
          <cell r="C1577">
            <v>47.622190000000003</v>
          </cell>
          <cell r="D1577">
            <v>5.0735200000000003</v>
          </cell>
          <cell r="E1577">
            <v>3.27E-2</v>
          </cell>
          <cell r="F1577">
            <v>0.16591</v>
          </cell>
        </row>
        <row r="1578">
          <cell r="A1578" t="str">
            <v>Age 26-35</v>
          </cell>
          <cell r="B1578">
            <v>18.97345</v>
          </cell>
          <cell r="C1578">
            <v>19.88111</v>
          </cell>
          <cell r="D1578">
            <v>0.90766000000000002</v>
          </cell>
          <cell r="E1578">
            <v>3.737E-2</v>
          </cell>
          <cell r="F1578">
            <v>3.3919999999999999E-2</v>
          </cell>
        </row>
        <row r="1579">
          <cell r="A1579" t="str">
            <v>Age 36-45</v>
          </cell>
          <cell r="B1579">
            <v>27.610620000000001</v>
          </cell>
          <cell r="C1579">
            <v>26.04579</v>
          </cell>
          <cell r="D1579">
            <v>-1.5648200000000001</v>
          </cell>
          <cell r="E1579">
            <v>8.5750000000000007E-2</v>
          </cell>
          <cell r="F1579">
            <v>-0.13419</v>
          </cell>
        </row>
        <row r="1580">
          <cell r="A1580" t="str">
            <v>Age 46-55</v>
          </cell>
          <cell r="B1580">
            <v>34.97345</v>
          </cell>
          <cell r="C1580">
            <v>34.544249999999998</v>
          </cell>
          <cell r="D1580">
            <v>-0.42920000000000003</v>
          </cell>
          <cell r="E1580">
            <v>6.7070000000000005E-2</v>
          </cell>
          <cell r="F1580">
            <v>-2.878E-2</v>
          </cell>
        </row>
        <row r="1581">
          <cell r="A1581" t="str">
            <v>Age 56-65</v>
          </cell>
          <cell r="B1581">
            <v>11.964600000000001</v>
          </cell>
          <cell r="C1581">
            <v>13.143990000000001</v>
          </cell>
          <cell r="D1581">
            <v>1.1793899999999999</v>
          </cell>
          <cell r="E1581">
            <v>-3.6179999999999997E-2</v>
          </cell>
          <cell r="F1581">
            <v>-4.267E-2</v>
          </cell>
        </row>
        <row r="1582">
          <cell r="A1582" t="str">
            <v>Age 66+</v>
          </cell>
          <cell r="B1582">
            <v>0.24779000000000001</v>
          </cell>
          <cell r="C1582">
            <v>0.52839999999999998</v>
          </cell>
          <cell r="D1582">
            <v>0.28061000000000003</v>
          </cell>
          <cell r="E1582">
            <v>-0.49862000000000001</v>
          </cell>
          <cell r="F1582">
            <v>-0.13991999999999999</v>
          </cell>
        </row>
        <row r="1583">
          <cell r="A1583" t="str">
            <v>Hispanic</v>
          </cell>
          <cell r="B1583">
            <v>6.3780099999999997</v>
          </cell>
          <cell r="C1583">
            <v>7.2812299999999999</v>
          </cell>
          <cell r="D1583">
            <v>0.90322000000000002</v>
          </cell>
          <cell r="E1583">
            <v>-2.4160000000000001E-2</v>
          </cell>
          <cell r="F1583">
            <v>-2.1819999999999999E-2</v>
          </cell>
        </row>
        <row r="1584">
          <cell r="A1584" t="str">
            <v>Asian</v>
          </cell>
          <cell r="B1584">
            <v>2.1739099999999998</v>
          </cell>
          <cell r="C1584">
            <v>2.5829399999999998</v>
          </cell>
          <cell r="D1584">
            <v>0.40903</v>
          </cell>
          <cell r="E1584">
            <v>-3.5100000000000001E-3</v>
          </cell>
          <cell r="F1584">
            <v>-1.4400000000000001E-3</v>
          </cell>
        </row>
        <row r="1585">
          <cell r="A1585" t="str">
            <v>African American</v>
          </cell>
          <cell r="B1585">
            <v>7.4559800000000003</v>
          </cell>
          <cell r="C1585">
            <v>10.22044</v>
          </cell>
          <cell r="D1585">
            <v>2.7644600000000001</v>
          </cell>
          <cell r="E1585">
            <v>-4.829E-2</v>
          </cell>
          <cell r="F1585">
            <v>-0.13350000000000001</v>
          </cell>
        </row>
        <row r="1586">
          <cell r="A1586" t="str">
            <v>Native Hawaiian or Pacific Islander</v>
          </cell>
          <cell r="B1586">
            <v>0.10780000000000001</v>
          </cell>
          <cell r="C1586">
            <v>6.6799999999999998E-2</v>
          </cell>
          <cell r="D1586">
            <v>-4.1000000000000002E-2</v>
          </cell>
          <cell r="E1586">
            <v>-1.7989999999999999E-2</v>
          </cell>
          <cell r="F1586">
            <v>7.3999999999999999E-4</v>
          </cell>
        </row>
        <row r="1587">
          <cell r="A1587" t="str">
            <v>American Indian or Alaska Native</v>
          </cell>
          <cell r="B1587">
            <v>0.50305</v>
          </cell>
          <cell r="C1587">
            <v>0.44534000000000001</v>
          </cell>
          <cell r="D1587">
            <v>-5.772E-2</v>
          </cell>
          <cell r="E1587">
            <v>-0.18931999999999999</v>
          </cell>
          <cell r="F1587">
            <v>1.093E-2</v>
          </cell>
        </row>
        <row r="1588">
          <cell r="A1588" t="str">
            <v>Multiple Races</v>
          </cell>
          <cell r="B1588">
            <v>0.44916</v>
          </cell>
          <cell r="C1588">
            <v>0.57894000000000001</v>
          </cell>
          <cell r="D1588">
            <v>0.12978000000000001</v>
          </cell>
          <cell r="E1588">
            <v>-5.2510000000000001E-2</v>
          </cell>
          <cell r="F1588">
            <v>-6.8199999999999997E-3</v>
          </cell>
        </row>
        <row r="1589">
          <cell r="A1589" t="str">
            <v>Highschool Dropout</v>
          </cell>
          <cell r="B1589">
            <v>7.6174999999999997</v>
          </cell>
          <cell r="C1589">
            <v>7.6291900000000004</v>
          </cell>
          <cell r="D1589">
            <v>1.1679999999999999E-2</v>
          </cell>
          <cell r="E1589">
            <v>-5.0889999999999998E-2</v>
          </cell>
          <cell r="F1589">
            <v>-5.9000000000000003E-4</v>
          </cell>
        </row>
        <row r="1590">
          <cell r="A1590" t="str">
            <v>AA or PS</v>
          </cell>
          <cell r="B1590">
            <v>8.9681300000000004</v>
          </cell>
          <cell r="C1590">
            <v>9.0929300000000008</v>
          </cell>
          <cell r="D1590">
            <v>0.12479999999999999</v>
          </cell>
          <cell r="E1590">
            <v>-5.4940000000000003E-2</v>
          </cell>
          <cell r="F1590">
            <v>-6.8599999999999998E-3</v>
          </cell>
        </row>
        <row r="1591">
          <cell r="A1591" t="str">
            <v>BA or MA+</v>
          </cell>
          <cell r="B1591">
            <v>11.507289999999999</v>
          </cell>
          <cell r="C1591">
            <v>11.57685</v>
          </cell>
          <cell r="D1591">
            <v>6.9550000000000001E-2</v>
          </cell>
          <cell r="E1591">
            <v>-3.9739999999999998E-2</v>
          </cell>
          <cell r="F1591">
            <v>-2.7599999999999999E-3</v>
          </cell>
        </row>
        <row r="1592">
          <cell r="A1592" t="str">
            <v>Disabled</v>
          </cell>
          <cell r="B1592">
            <v>3.6509200000000002</v>
          </cell>
          <cell r="C1592">
            <v>3.70987</v>
          </cell>
          <cell r="D1592">
            <v>5.8950000000000002E-2</v>
          </cell>
          <cell r="E1592">
            <v>-4.5999999999999999E-2</v>
          </cell>
          <cell r="F1592">
            <v>-2.7100000000000002E-3</v>
          </cell>
        </row>
        <row r="1593">
          <cell r="A1593" t="str">
            <v>Veterans</v>
          </cell>
          <cell r="B1593">
            <v>7.9278000000000004</v>
          </cell>
          <cell r="C1593">
            <v>8.3663600000000002</v>
          </cell>
          <cell r="D1593">
            <v>0.43856000000000001</v>
          </cell>
          <cell r="E1593">
            <v>-8.3400000000000002E-3</v>
          </cell>
          <cell r="F1593">
            <v>-3.6600000000000001E-3</v>
          </cell>
        </row>
        <row r="1594">
          <cell r="A1594" t="str">
            <v>Wage Before Participation</v>
          </cell>
          <cell r="B1594">
            <v>71.633340000000004</v>
          </cell>
          <cell r="C1594">
            <v>69.217429999999993</v>
          </cell>
          <cell r="D1594">
            <v>-2.4159000000000002</v>
          </cell>
          <cell r="E1594">
            <v>8.5800000000000008E-3</v>
          </cell>
          <cell r="F1594">
            <v>-2.0719999999999999E-2</v>
          </cell>
        </row>
        <row r="1595">
          <cell r="A1595" t="str">
            <v>Coenrolled in WP</v>
          </cell>
          <cell r="B1595">
            <v>22.314630000000001</v>
          </cell>
          <cell r="C1595">
            <v>18.64817</v>
          </cell>
          <cell r="D1595">
            <v>-3.6664599999999998</v>
          </cell>
          <cell r="E1595">
            <v>-2.2120000000000001E-2</v>
          </cell>
          <cell r="F1595">
            <v>8.1110000000000002E-2</v>
          </cell>
        </row>
        <row r="1596">
          <cell r="A1596" t="str">
            <v>Limited English</v>
          </cell>
          <cell r="B1596">
            <v>4.89825</v>
          </cell>
          <cell r="C1596">
            <v>5.2339799999999999</v>
          </cell>
          <cell r="D1596">
            <v>0.33572000000000002</v>
          </cell>
          <cell r="E1596">
            <v>5.7299999999999999E-3</v>
          </cell>
          <cell r="F1596">
            <v>1.9300000000000001E-3</v>
          </cell>
        </row>
        <row r="1597">
          <cell r="A1597" t="str">
            <v>Single Parent</v>
          </cell>
          <cell r="B1597">
            <v>10.76895</v>
          </cell>
          <cell r="C1597">
            <v>10.224</v>
          </cell>
          <cell r="D1597">
            <v>-0.54496</v>
          </cell>
          <cell r="E1597">
            <v>-1.49E-3</v>
          </cell>
          <cell r="F1597">
            <v>8.0999999999999996E-4</v>
          </cell>
        </row>
        <row r="1598">
          <cell r="A1598" t="str">
            <v>UI Claimant</v>
          </cell>
          <cell r="B1598">
            <v>89.249049999999997</v>
          </cell>
          <cell r="C1598">
            <v>87.935239999999993</v>
          </cell>
          <cell r="D1598">
            <v>-1.3138099999999999</v>
          </cell>
          <cell r="E1598">
            <v>2.513E-2</v>
          </cell>
          <cell r="F1598">
            <v>-3.3009999999999998E-2</v>
          </cell>
        </row>
        <row r="1599">
          <cell r="A1599" t="str">
            <v>Unemployment Rate</v>
          </cell>
          <cell r="B1599">
            <v>8.0667000000000009</v>
          </cell>
          <cell r="C1599">
            <v>6.95</v>
          </cell>
          <cell r="D1599">
            <v>-1.1167</v>
          </cell>
          <cell r="E1599">
            <v>-0.13642000000000001</v>
          </cell>
          <cell r="F1599">
            <v>0.15235000000000001</v>
          </cell>
        </row>
        <row r="1601">
          <cell r="A1601" t="str">
            <v xml:space="preserve">Wyoming             </v>
          </cell>
        </row>
        <row r="1602">
          <cell r="A1602" t="str">
            <v>Measure</v>
          </cell>
          <cell r="B1602" t="str">
            <v>Employment_Retention_Rate</v>
          </cell>
          <cell r="C1602" t="str">
            <v>Year</v>
          </cell>
        </row>
        <row r="1603">
          <cell r="A1603" t="str">
            <v>State Fips Code</v>
          </cell>
          <cell r="B1603">
            <v>56</v>
          </cell>
          <cell r="C1603">
            <v>2011</v>
          </cell>
        </row>
        <row r="1604">
          <cell r="A1604" t="str">
            <v>Actual Outcome</v>
          </cell>
          <cell r="B1604">
            <v>96.1</v>
          </cell>
          <cell r="C1604">
            <v>2011</v>
          </cell>
        </row>
        <row r="1605">
          <cell r="A1605" t="str">
            <v>Total Adjustment</v>
          </cell>
          <cell r="B1605">
            <v>1.6</v>
          </cell>
          <cell r="C1605">
            <v>2013</v>
          </cell>
        </row>
        <row r="1606">
          <cell r="A1606" t="str">
            <v>Target</v>
          </cell>
          <cell r="B1606">
            <v>97.7</v>
          </cell>
          <cell r="C1606">
            <v>2013</v>
          </cell>
        </row>
        <row r="1608">
          <cell r="A1608" t="str">
            <v>Variables</v>
          </cell>
          <cell r="B1608" t="str">
            <v>Base_Year</v>
          </cell>
          <cell r="C1608" t="str">
            <v>Current_Values</v>
          </cell>
          <cell r="D1608" t="str">
            <v>Difference</v>
          </cell>
          <cell r="E1608" t="str">
            <v>Weights</v>
          </cell>
          <cell r="F1608" t="str">
            <v>Effect_Per_Factor</v>
          </cell>
        </row>
        <row r="1609">
          <cell r="A1609" t="str">
            <v>Female</v>
          </cell>
          <cell r="B1609">
            <v>36.363639999999997</v>
          </cell>
          <cell r="C1609">
            <v>44.736840000000001</v>
          </cell>
          <cell r="D1609">
            <v>8.3732100000000003</v>
          </cell>
          <cell r="E1609">
            <v>3.27E-2</v>
          </cell>
          <cell r="F1609">
            <v>0.27382000000000001</v>
          </cell>
        </row>
        <row r="1610">
          <cell r="A1610" t="str">
            <v>Age 26-35</v>
          </cell>
          <cell r="B1610">
            <v>21.212119999999999</v>
          </cell>
          <cell r="C1610">
            <v>21.052630000000001</v>
          </cell>
          <cell r="D1610">
            <v>-0.15948999999999999</v>
          </cell>
          <cell r="E1610">
            <v>3.737E-2</v>
          </cell>
          <cell r="F1610">
            <v>-5.96E-3</v>
          </cell>
        </row>
        <row r="1611">
          <cell r="A1611" t="str">
            <v>Age 36-45</v>
          </cell>
          <cell r="B1611">
            <v>16.66667</v>
          </cell>
          <cell r="C1611">
            <v>28.947369999999999</v>
          </cell>
          <cell r="D1611">
            <v>12.2807</v>
          </cell>
          <cell r="E1611">
            <v>8.5750000000000007E-2</v>
          </cell>
          <cell r="F1611">
            <v>1.0531200000000001</v>
          </cell>
        </row>
        <row r="1612">
          <cell r="A1612" t="str">
            <v>Age 46-55</v>
          </cell>
          <cell r="B1612">
            <v>28.787880000000001</v>
          </cell>
          <cell r="C1612">
            <v>25</v>
          </cell>
          <cell r="D1612">
            <v>-3.7878799999999999</v>
          </cell>
          <cell r="E1612">
            <v>6.7070000000000005E-2</v>
          </cell>
          <cell r="F1612">
            <v>-0.25403999999999999</v>
          </cell>
        </row>
        <row r="1613">
          <cell r="A1613" t="str">
            <v>Age 56-65</v>
          </cell>
          <cell r="B1613">
            <v>21.212119999999999</v>
          </cell>
          <cell r="C1613">
            <v>13.15789</v>
          </cell>
          <cell r="D1613">
            <v>-8.0542300000000004</v>
          </cell>
          <cell r="E1613">
            <v>-3.6179999999999997E-2</v>
          </cell>
          <cell r="F1613">
            <v>0.29137999999999997</v>
          </cell>
        </row>
        <row r="1614">
          <cell r="A1614" t="str">
            <v>Age 66+</v>
          </cell>
          <cell r="B1614">
            <v>0</v>
          </cell>
          <cell r="C1614">
            <v>1.31579</v>
          </cell>
          <cell r="D1614">
            <v>1.31579</v>
          </cell>
          <cell r="E1614">
            <v>-0.49862000000000001</v>
          </cell>
          <cell r="F1614">
            <v>-0.65608</v>
          </cell>
        </row>
        <row r="1615">
          <cell r="A1615" t="str">
            <v>Hispanic</v>
          </cell>
          <cell r="B1615">
            <v>3.0769199999999999</v>
          </cell>
          <cell r="C1615">
            <v>5.3333300000000001</v>
          </cell>
          <cell r="D1615">
            <v>2.2564099999999998</v>
          </cell>
          <cell r="E1615">
            <v>-2.4160000000000001E-2</v>
          </cell>
          <cell r="F1615">
            <v>-5.4510000000000003E-2</v>
          </cell>
        </row>
        <row r="1616">
          <cell r="A1616" t="str">
            <v>Asian</v>
          </cell>
          <cell r="B1616">
            <v>1.5384599999999999</v>
          </cell>
          <cell r="C1616">
            <v>0</v>
          </cell>
          <cell r="D1616">
            <v>-1.5384599999999999</v>
          </cell>
          <cell r="E1616">
            <v>-3.5100000000000001E-3</v>
          </cell>
          <cell r="F1616">
            <v>5.4000000000000003E-3</v>
          </cell>
        </row>
        <row r="1617">
          <cell r="A1617" t="str">
            <v>African American</v>
          </cell>
          <cell r="B1617">
            <v>0</v>
          </cell>
          <cell r="C1617">
            <v>1.3333299999999999</v>
          </cell>
          <cell r="D1617">
            <v>1.3333299999999999</v>
          </cell>
          <cell r="E1617">
            <v>-4.829E-2</v>
          </cell>
          <cell r="F1617">
            <v>-6.4390000000000003E-2</v>
          </cell>
        </row>
        <row r="1618">
          <cell r="A1618" t="str">
            <v>Native Hawaiian or Pacific Islander</v>
          </cell>
          <cell r="B1618">
            <v>0</v>
          </cell>
          <cell r="C1618">
            <v>0</v>
          </cell>
          <cell r="D1618">
            <v>0</v>
          </cell>
          <cell r="E1618">
            <v>-1.7989999999999999E-2</v>
          </cell>
          <cell r="F1618">
            <v>0</v>
          </cell>
        </row>
        <row r="1619">
          <cell r="A1619" t="str">
            <v>American Indian or Alaska Native</v>
          </cell>
          <cell r="B1619">
            <v>3.0769199999999999</v>
          </cell>
          <cell r="C1619">
            <v>1.3333299999999999</v>
          </cell>
          <cell r="D1619">
            <v>-1.74359</v>
          </cell>
          <cell r="E1619">
            <v>-0.18931999999999999</v>
          </cell>
          <cell r="F1619">
            <v>0.33011000000000001</v>
          </cell>
        </row>
        <row r="1620">
          <cell r="A1620" t="str">
            <v>Multiple Races</v>
          </cell>
          <cell r="B1620">
            <v>3.0769199999999999</v>
          </cell>
          <cell r="C1620">
            <v>1.3333299999999999</v>
          </cell>
          <cell r="D1620">
            <v>-1.74359</v>
          </cell>
          <cell r="E1620">
            <v>-5.2510000000000001E-2</v>
          </cell>
          <cell r="F1620">
            <v>9.1560000000000002E-2</v>
          </cell>
        </row>
        <row r="1621">
          <cell r="A1621" t="str">
            <v>Highschool Dropout</v>
          </cell>
          <cell r="B1621">
            <v>4.5454499999999998</v>
          </cell>
          <cell r="C1621">
            <v>3.9473699999999998</v>
          </cell>
          <cell r="D1621">
            <v>-0.59809000000000001</v>
          </cell>
          <cell r="E1621">
            <v>-5.0889999999999998E-2</v>
          </cell>
          <cell r="F1621">
            <v>3.0439999999999998E-2</v>
          </cell>
        </row>
        <row r="1622">
          <cell r="A1622" t="str">
            <v>AA or PS</v>
          </cell>
          <cell r="B1622">
            <v>9.0909099999999992</v>
          </cell>
          <cell r="C1622">
            <v>11.84211</v>
          </cell>
          <cell r="D1622">
            <v>2.7511999999999999</v>
          </cell>
          <cell r="E1622">
            <v>-5.4940000000000003E-2</v>
          </cell>
          <cell r="F1622">
            <v>-0.15115000000000001</v>
          </cell>
        </row>
        <row r="1623">
          <cell r="A1623" t="str">
            <v>BA or MA+</v>
          </cell>
          <cell r="B1623">
            <v>12.12121</v>
          </cell>
          <cell r="C1623">
            <v>9.2105300000000003</v>
          </cell>
          <cell r="D1623">
            <v>-2.9106900000000002</v>
          </cell>
          <cell r="E1623">
            <v>-3.9739999999999998E-2</v>
          </cell>
          <cell r="F1623">
            <v>0.11568000000000001</v>
          </cell>
        </row>
        <row r="1624">
          <cell r="A1624" t="str">
            <v>Disabled</v>
          </cell>
          <cell r="B1624">
            <v>6.0606099999999996</v>
          </cell>
          <cell r="C1624">
            <v>1.31579</v>
          </cell>
          <cell r="D1624">
            <v>-4.7448199999999998</v>
          </cell>
          <cell r="E1624">
            <v>-4.5999999999999999E-2</v>
          </cell>
          <cell r="F1624">
            <v>0.21825</v>
          </cell>
        </row>
        <row r="1625">
          <cell r="A1625" t="str">
            <v>Veterans</v>
          </cell>
          <cell r="B1625">
            <v>18.181819999999998</v>
          </cell>
          <cell r="C1625">
            <v>5.2631600000000001</v>
          </cell>
          <cell r="D1625">
            <v>-12.918659999999999</v>
          </cell>
          <cell r="E1625">
            <v>-8.3400000000000002E-3</v>
          </cell>
          <cell r="F1625">
            <v>0.10773000000000001</v>
          </cell>
        </row>
        <row r="1626">
          <cell r="A1626" t="str">
            <v>Wage Before Participation</v>
          </cell>
          <cell r="B1626">
            <v>51.515149999999998</v>
          </cell>
          <cell r="C1626">
            <v>67.796610000000001</v>
          </cell>
          <cell r="D1626">
            <v>16.281459999999999</v>
          </cell>
          <cell r="E1626">
            <v>8.5800000000000008E-3</v>
          </cell>
          <cell r="F1626">
            <v>0.13963</v>
          </cell>
        </row>
        <row r="1627">
          <cell r="A1627" t="str">
            <v>Coenrolled in WP</v>
          </cell>
          <cell r="B1627">
            <v>93.939390000000003</v>
          </cell>
          <cell r="C1627">
            <v>97.36842</v>
          </cell>
          <cell r="D1627">
            <v>3.42903</v>
          </cell>
          <cell r="E1627">
            <v>-2.2120000000000001E-2</v>
          </cell>
          <cell r="F1627">
            <v>-7.5859999999999997E-2</v>
          </cell>
        </row>
        <row r="1628">
          <cell r="A1628" t="str">
            <v>Limited English</v>
          </cell>
          <cell r="B1628">
            <v>0</v>
          </cell>
          <cell r="C1628">
            <v>0</v>
          </cell>
          <cell r="D1628">
            <v>0</v>
          </cell>
          <cell r="E1628">
            <v>5.7299999999999999E-3</v>
          </cell>
          <cell r="F1628">
            <v>0</v>
          </cell>
        </row>
        <row r="1629">
          <cell r="A1629" t="str">
            <v>Single Parent</v>
          </cell>
          <cell r="B1629">
            <v>16.66667</v>
          </cell>
          <cell r="C1629">
            <v>11.84211</v>
          </cell>
          <cell r="D1629">
            <v>-4.82456</v>
          </cell>
          <cell r="E1629">
            <v>-1.49E-3</v>
          </cell>
          <cell r="F1629">
            <v>7.1700000000000002E-3</v>
          </cell>
        </row>
        <row r="1630">
          <cell r="A1630" t="str">
            <v>UI Claimant</v>
          </cell>
          <cell r="B1630">
            <v>84.848479999999995</v>
          </cell>
          <cell r="C1630">
            <v>85.526319999999998</v>
          </cell>
          <cell r="D1630">
            <v>0.67783000000000004</v>
          </cell>
          <cell r="E1630">
            <v>2.513E-2</v>
          </cell>
          <cell r="F1630">
            <v>1.703E-2</v>
          </cell>
        </row>
        <row r="1631">
          <cell r="A1631" t="str">
            <v>Unemployment Rate</v>
          </cell>
          <cell r="B1631">
            <v>6.7416999999999998</v>
          </cell>
          <cell r="C1631">
            <v>5.3167</v>
          </cell>
          <cell r="D1631">
            <v>-1.425</v>
          </cell>
          <cell r="E1631">
            <v>-0.13642000000000001</v>
          </cell>
          <cell r="F1631">
            <v>0.19441</v>
          </cell>
        </row>
        <row r="1633">
          <cell r="A1633" t="str">
            <v xml:space="preserve">Puerto Rico         </v>
          </cell>
        </row>
        <row r="1634">
          <cell r="A1634" t="str">
            <v>Measure</v>
          </cell>
          <cell r="B1634" t="str">
            <v>Employment_Retention_Rate</v>
          </cell>
          <cell r="C1634" t="str">
            <v>Year</v>
          </cell>
        </row>
        <row r="1635">
          <cell r="A1635" t="str">
            <v>State Fips Code</v>
          </cell>
          <cell r="B1635">
            <v>72</v>
          </cell>
          <cell r="C1635">
            <v>2011</v>
          </cell>
        </row>
        <row r="1636">
          <cell r="A1636" t="str">
            <v>Actual Outcome</v>
          </cell>
          <cell r="B1636">
            <v>86.3</v>
          </cell>
          <cell r="C1636">
            <v>2011</v>
          </cell>
        </row>
        <row r="1637">
          <cell r="A1637" t="str">
            <v>Total Adjustment</v>
          </cell>
          <cell r="B1637">
            <v>-1.8</v>
          </cell>
          <cell r="C1637">
            <v>2013</v>
          </cell>
        </row>
        <row r="1638">
          <cell r="A1638" t="str">
            <v>Target</v>
          </cell>
          <cell r="B1638">
            <v>84.5</v>
          </cell>
          <cell r="C1638">
            <v>2013</v>
          </cell>
        </row>
        <row r="1640">
          <cell r="A1640" t="str">
            <v>Variables</v>
          </cell>
          <cell r="B1640" t="str">
            <v>Base_Year</v>
          </cell>
          <cell r="C1640" t="str">
            <v>Current_Values</v>
          </cell>
          <cell r="D1640" t="str">
            <v>Difference</v>
          </cell>
          <cell r="E1640" t="str">
            <v>Weights</v>
          </cell>
          <cell r="F1640" t="str">
            <v>Effect_Per_Factor</v>
          </cell>
        </row>
        <row r="1641">
          <cell r="A1641" t="str">
            <v>Female</v>
          </cell>
          <cell r="B1641">
            <v>44.565519999999999</v>
          </cell>
          <cell r="C1641">
            <v>43.051200000000001</v>
          </cell>
          <cell r="D1641">
            <v>-1.5143200000000001</v>
          </cell>
          <cell r="E1641">
            <v>3.27E-2</v>
          </cell>
          <cell r="F1641">
            <v>-4.9520000000000002E-2</v>
          </cell>
        </row>
        <row r="1642">
          <cell r="A1642" t="str">
            <v>Age 26-35</v>
          </cell>
          <cell r="B1642">
            <v>33.389209999999999</v>
          </cell>
          <cell r="C1642">
            <v>30.560390000000002</v>
          </cell>
          <cell r="D1642">
            <v>-2.82883</v>
          </cell>
          <cell r="E1642">
            <v>3.737E-2</v>
          </cell>
          <cell r="F1642">
            <v>-0.10573</v>
          </cell>
        </row>
        <row r="1643">
          <cell r="A1643" t="str">
            <v>Age 36-45</v>
          </cell>
          <cell r="B1643">
            <v>23.721710000000002</v>
          </cell>
          <cell r="C1643">
            <v>21.649840000000001</v>
          </cell>
          <cell r="D1643">
            <v>-2.0718700000000001</v>
          </cell>
          <cell r="E1643">
            <v>8.5750000000000007E-2</v>
          </cell>
          <cell r="F1643">
            <v>-0.17766999999999999</v>
          </cell>
        </row>
        <row r="1644">
          <cell r="A1644" t="str">
            <v>Age 46-55</v>
          </cell>
          <cell r="B1644">
            <v>14.75272</v>
          </cell>
          <cell r="C1644">
            <v>14.897320000000001</v>
          </cell>
          <cell r="D1644">
            <v>0.14460000000000001</v>
          </cell>
          <cell r="E1644">
            <v>6.7070000000000005E-2</v>
          </cell>
          <cell r="F1644">
            <v>9.7000000000000003E-3</v>
          </cell>
        </row>
        <row r="1645">
          <cell r="A1645" t="str">
            <v>Age 56-65</v>
          </cell>
          <cell r="B1645">
            <v>3.6602399999999999</v>
          </cell>
          <cell r="C1645">
            <v>4.3856599999999997</v>
          </cell>
          <cell r="D1645">
            <v>0.72541999999999995</v>
          </cell>
          <cell r="E1645">
            <v>-3.6179999999999997E-2</v>
          </cell>
          <cell r="F1645">
            <v>-2.6239999999999999E-2</v>
          </cell>
        </row>
        <row r="1646">
          <cell r="A1646" t="str">
            <v>Age 66+</v>
          </cell>
          <cell r="B1646">
            <v>0.36323</v>
          </cell>
          <cell r="C1646">
            <v>0.48730000000000001</v>
          </cell>
          <cell r="D1646">
            <v>0.12407</v>
          </cell>
          <cell r="E1646">
            <v>-0.49862000000000001</v>
          </cell>
          <cell r="F1646">
            <v>-6.1859999999999998E-2</v>
          </cell>
        </row>
        <row r="1647">
          <cell r="A1647" t="str">
            <v>Hispanic</v>
          </cell>
          <cell r="B1647">
            <v>99.916200000000003</v>
          </cell>
          <cell r="C1647">
            <v>99.965190000000007</v>
          </cell>
          <cell r="D1647">
            <v>4.8989999999999999E-2</v>
          </cell>
          <cell r="E1647">
            <v>-2.4160000000000001E-2</v>
          </cell>
          <cell r="F1647">
            <v>-1.1800000000000001E-3</v>
          </cell>
        </row>
        <row r="1648">
          <cell r="A1648" t="str">
            <v>Asian</v>
          </cell>
          <cell r="B1648">
            <v>0</v>
          </cell>
          <cell r="C1648">
            <v>0</v>
          </cell>
          <cell r="D1648">
            <v>0</v>
          </cell>
          <cell r="E1648">
            <v>-3.5100000000000001E-3</v>
          </cell>
          <cell r="F1648">
            <v>0</v>
          </cell>
        </row>
        <row r="1649">
          <cell r="A1649" t="str">
            <v>African American</v>
          </cell>
          <cell r="B1649">
            <v>0</v>
          </cell>
          <cell r="C1649">
            <v>0</v>
          </cell>
          <cell r="D1649">
            <v>0</v>
          </cell>
          <cell r="E1649">
            <v>-4.829E-2</v>
          </cell>
          <cell r="F1649">
            <v>0</v>
          </cell>
        </row>
        <row r="1650">
          <cell r="A1650" t="str">
            <v>Native Hawaiian or Pacific Islander</v>
          </cell>
          <cell r="B1650">
            <v>0</v>
          </cell>
          <cell r="C1650">
            <v>0</v>
          </cell>
          <cell r="D1650">
            <v>0</v>
          </cell>
          <cell r="E1650">
            <v>-1.7989999999999999E-2</v>
          </cell>
          <cell r="F1650">
            <v>0</v>
          </cell>
        </row>
        <row r="1651">
          <cell r="A1651" t="str">
            <v>American Indian or Alaska Native</v>
          </cell>
          <cell r="B1651">
            <v>0</v>
          </cell>
          <cell r="C1651">
            <v>0</v>
          </cell>
          <cell r="D1651">
            <v>0</v>
          </cell>
          <cell r="E1651">
            <v>-0.18931999999999999</v>
          </cell>
          <cell r="F1651">
            <v>0</v>
          </cell>
        </row>
        <row r="1652">
          <cell r="A1652" t="str">
            <v>Multiple Races</v>
          </cell>
          <cell r="B1652">
            <v>2.793E-2</v>
          </cell>
          <cell r="C1652">
            <v>3.4810000000000001E-2</v>
          </cell>
          <cell r="D1652">
            <v>6.8700000000000002E-3</v>
          </cell>
          <cell r="E1652">
            <v>-5.2510000000000001E-2</v>
          </cell>
          <cell r="F1652">
            <v>-3.6000000000000002E-4</v>
          </cell>
        </row>
        <row r="1653">
          <cell r="A1653" t="str">
            <v>Highschool Dropout</v>
          </cell>
          <cell r="B1653">
            <v>20.948619999999998</v>
          </cell>
          <cell r="C1653">
            <v>34.72786</v>
          </cell>
          <cell r="D1653">
            <v>13.779249999999999</v>
          </cell>
          <cell r="E1653">
            <v>-5.0889999999999998E-2</v>
          </cell>
          <cell r="F1653">
            <v>-0.70123999999999997</v>
          </cell>
        </row>
        <row r="1654">
          <cell r="A1654" t="str">
            <v>AA or PS</v>
          </cell>
          <cell r="B1654">
            <v>6.9626000000000001</v>
          </cell>
          <cell r="C1654">
            <v>6.49878</v>
          </cell>
          <cell r="D1654">
            <v>-0.46382000000000001</v>
          </cell>
          <cell r="E1654">
            <v>-5.4940000000000003E-2</v>
          </cell>
          <cell r="F1654">
            <v>2.5479999999999999E-2</v>
          </cell>
        </row>
        <row r="1655">
          <cell r="A1655" t="str">
            <v>BA or MA+</v>
          </cell>
          <cell r="B1655">
            <v>13.95561</v>
          </cell>
          <cell r="C1655">
            <v>8.9764400000000002</v>
          </cell>
          <cell r="D1655">
            <v>-4.9791699999999999</v>
          </cell>
          <cell r="E1655">
            <v>-3.9739999999999998E-2</v>
          </cell>
          <cell r="F1655">
            <v>0.19789000000000001</v>
          </cell>
        </row>
        <row r="1656">
          <cell r="A1656" t="str">
            <v>Disabled</v>
          </cell>
          <cell r="B1656">
            <v>0.86592000000000002</v>
          </cell>
          <cell r="C1656">
            <v>0.48730000000000001</v>
          </cell>
          <cell r="D1656">
            <v>-0.37863000000000002</v>
          </cell>
          <cell r="E1656">
            <v>-4.5999999999999999E-2</v>
          </cell>
          <cell r="F1656">
            <v>1.7420000000000001E-2</v>
          </cell>
        </row>
        <row r="1657">
          <cell r="A1657" t="str">
            <v>Veterans</v>
          </cell>
          <cell r="B1657">
            <v>0.41898999999999997</v>
          </cell>
          <cell r="C1657">
            <v>0.27844999999999998</v>
          </cell>
          <cell r="D1657">
            <v>-0.14054</v>
          </cell>
          <cell r="E1657">
            <v>-8.3400000000000002E-3</v>
          </cell>
          <cell r="F1657">
            <v>1.17E-3</v>
          </cell>
        </row>
        <row r="1658">
          <cell r="A1658" t="str">
            <v>Wage Before Participation</v>
          </cell>
          <cell r="B1658">
            <v>29.860340000000001</v>
          </cell>
          <cell r="C1658">
            <v>19.084320000000002</v>
          </cell>
          <cell r="D1658">
            <v>-10.776020000000001</v>
          </cell>
          <cell r="E1658">
            <v>8.5800000000000008E-3</v>
          </cell>
          <cell r="F1658">
            <v>-9.2420000000000002E-2</v>
          </cell>
        </row>
        <row r="1659">
          <cell r="A1659" t="str">
            <v>Coenrolled in WP</v>
          </cell>
          <cell r="B1659">
            <v>26.787710000000001</v>
          </cell>
          <cell r="C1659">
            <v>86.599369999999993</v>
          </cell>
          <cell r="D1659">
            <v>59.811660000000003</v>
          </cell>
          <cell r="E1659">
            <v>-2.2120000000000001E-2</v>
          </cell>
          <cell r="F1659">
            <v>-1.32315</v>
          </cell>
        </row>
        <row r="1660">
          <cell r="A1660" t="str">
            <v>Limited English</v>
          </cell>
          <cell r="B1660">
            <v>60.687139999999999</v>
          </cell>
          <cell r="C1660">
            <v>90.942319999999995</v>
          </cell>
          <cell r="D1660">
            <v>30.255179999999999</v>
          </cell>
          <cell r="E1660">
            <v>5.7299999999999999E-3</v>
          </cell>
          <cell r="F1660">
            <v>0.17351</v>
          </cell>
        </row>
        <row r="1661">
          <cell r="A1661" t="str">
            <v>Single Parent</v>
          </cell>
          <cell r="B1661">
            <v>36.21161</v>
          </cell>
          <cell r="C1661">
            <v>86.880579999999995</v>
          </cell>
          <cell r="D1661">
            <v>50.668970000000002</v>
          </cell>
          <cell r="E1661">
            <v>-1.49E-3</v>
          </cell>
          <cell r="F1661">
            <v>-7.5289999999999996E-2</v>
          </cell>
        </row>
        <row r="1662">
          <cell r="A1662" t="str">
            <v>UI Claimant</v>
          </cell>
          <cell r="B1662">
            <v>49.042259999999999</v>
          </cell>
          <cell r="C1662">
            <v>52.03087</v>
          </cell>
          <cell r="D1662">
            <v>2.98861</v>
          </cell>
          <cell r="E1662">
            <v>2.513E-2</v>
          </cell>
          <cell r="F1662">
            <v>7.5090000000000004E-2</v>
          </cell>
        </row>
        <row r="1663">
          <cell r="A1663" t="str">
            <v>Unemployment Rate</v>
          </cell>
          <cell r="B1663">
            <v>16.433299999999999</v>
          </cell>
          <cell r="C1663">
            <v>14.408300000000001</v>
          </cell>
          <cell r="D1663">
            <v>-2.0249999999999999</v>
          </cell>
          <cell r="E1663">
            <v>-0.13642000000000001</v>
          </cell>
          <cell r="F1663">
            <v>0.27626000000000001</v>
          </cell>
        </row>
        <row r="1665">
          <cell r="A1665" t="str">
            <v xml:space="preserve">Virgin Islands      </v>
          </cell>
        </row>
        <row r="1666">
          <cell r="A1666" t="str">
            <v>Measure</v>
          </cell>
          <cell r="B1666" t="str">
            <v>Employment_Retention_Rate</v>
          </cell>
          <cell r="C1666" t="str">
            <v>Year</v>
          </cell>
        </row>
        <row r="1667">
          <cell r="A1667" t="str">
            <v>State Fips Code</v>
          </cell>
          <cell r="B1667">
            <v>78</v>
          </cell>
          <cell r="C1667">
            <v>2011</v>
          </cell>
        </row>
        <row r="1668">
          <cell r="A1668" t="str">
            <v>Actual Outcome</v>
          </cell>
          <cell r="B1668">
            <v>71.599999999999994</v>
          </cell>
          <cell r="C1668">
            <v>2011</v>
          </cell>
        </row>
        <row r="1669">
          <cell r="A1669" t="str">
            <v>Total Adjustment</v>
          </cell>
          <cell r="B1669">
            <v>-2.8</v>
          </cell>
          <cell r="C1669">
            <v>2013</v>
          </cell>
        </row>
        <row r="1670">
          <cell r="A1670" t="str">
            <v>Target</v>
          </cell>
          <cell r="B1670">
            <v>68.8</v>
          </cell>
          <cell r="C1670">
            <v>2013</v>
          </cell>
        </row>
        <row r="1672">
          <cell r="A1672" t="str">
            <v>Variables</v>
          </cell>
          <cell r="B1672" t="str">
            <v>Base_Year</v>
          </cell>
          <cell r="C1672" t="str">
            <v>Current_Values</v>
          </cell>
          <cell r="D1672" t="str">
            <v>Difference</v>
          </cell>
          <cell r="E1672" t="str">
            <v>Weights</v>
          </cell>
          <cell r="F1672" t="str">
            <v>Effect_Per_Factor</v>
          </cell>
        </row>
        <row r="1673">
          <cell r="A1673" t="str">
            <v>Female</v>
          </cell>
          <cell r="B1673">
            <v>61.395350000000001</v>
          </cell>
          <cell r="C1673">
            <v>31.799160000000001</v>
          </cell>
          <cell r="D1673">
            <v>-29.59619</v>
          </cell>
          <cell r="E1673">
            <v>3.27E-2</v>
          </cell>
          <cell r="F1673">
            <v>-0.96784999999999999</v>
          </cell>
        </row>
        <row r="1674">
          <cell r="A1674" t="str">
            <v>Age 26-35</v>
          </cell>
          <cell r="B1674">
            <v>32.093020000000003</v>
          </cell>
          <cell r="C1674">
            <v>24.267779999999998</v>
          </cell>
          <cell r="D1674">
            <v>-7.82524</v>
          </cell>
          <cell r="E1674">
            <v>3.737E-2</v>
          </cell>
          <cell r="F1674">
            <v>-0.29247000000000001</v>
          </cell>
        </row>
        <row r="1675">
          <cell r="A1675" t="str">
            <v>Age 36-45</v>
          </cell>
          <cell r="B1675">
            <v>20</v>
          </cell>
          <cell r="C1675">
            <v>25.523009999999999</v>
          </cell>
          <cell r="D1675">
            <v>5.5230100000000002</v>
          </cell>
          <cell r="E1675">
            <v>8.5750000000000007E-2</v>
          </cell>
          <cell r="F1675">
            <v>0.47361999999999999</v>
          </cell>
        </row>
        <row r="1676">
          <cell r="A1676" t="str">
            <v>Age 46-55</v>
          </cell>
          <cell r="B1676">
            <v>20.465119999999999</v>
          </cell>
          <cell r="C1676">
            <v>24.68619</v>
          </cell>
          <cell r="D1676">
            <v>4.2210799999999997</v>
          </cell>
          <cell r="E1676">
            <v>6.7070000000000005E-2</v>
          </cell>
          <cell r="F1676">
            <v>0.28309000000000001</v>
          </cell>
        </row>
        <row r="1677">
          <cell r="A1677" t="str">
            <v>Age 56-65</v>
          </cell>
          <cell r="B1677">
            <v>7.4418600000000001</v>
          </cell>
          <cell r="C1677">
            <v>16.7364</v>
          </cell>
          <cell r="D1677">
            <v>9.2945399999999996</v>
          </cell>
          <cell r="E1677">
            <v>-3.6179999999999997E-2</v>
          </cell>
          <cell r="F1677">
            <v>-0.33624999999999999</v>
          </cell>
        </row>
        <row r="1678">
          <cell r="A1678" t="str">
            <v>Age 66+</v>
          </cell>
          <cell r="B1678">
            <v>0.46511999999999998</v>
          </cell>
          <cell r="C1678">
            <v>2.5104600000000001</v>
          </cell>
          <cell r="D1678">
            <v>2.0453399999999999</v>
          </cell>
          <cell r="E1678">
            <v>-0.49862000000000001</v>
          </cell>
          <cell r="F1678">
            <v>-1.0198499999999999</v>
          </cell>
        </row>
        <row r="1679">
          <cell r="A1679" t="str">
            <v>Hispanic</v>
          </cell>
          <cell r="B1679">
            <v>76.995310000000003</v>
          </cell>
          <cell r="C1679">
            <v>27.192979999999999</v>
          </cell>
          <cell r="D1679">
            <v>-49.802320000000002</v>
          </cell>
          <cell r="E1679">
            <v>-2.4160000000000001E-2</v>
          </cell>
          <cell r="F1679">
            <v>1.2031700000000001</v>
          </cell>
        </row>
        <row r="1680">
          <cell r="A1680" t="str">
            <v>Asian</v>
          </cell>
          <cell r="B1680">
            <v>0</v>
          </cell>
          <cell r="C1680">
            <v>0.87719000000000003</v>
          </cell>
          <cell r="D1680">
            <v>0.87719000000000003</v>
          </cell>
          <cell r="E1680">
            <v>-3.5100000000000001E-3</v>
          </cell>
          <cell r="F1680">
            <v>-3.0799999999999998E-3</v>
          </cell>
        </row>
        <row r="1681">
          <cell r="A1681" t="str">
            <v>African American</v>
          </cell>
          <cell r="B1681">
            <v>22.065729999999999</v>
          </cell>
          <cell r="C1681">
            <v>67.543859999999995</v>
          </cell>
          <cell r="D1681">
            <v>45.47813</v>
          </cell>
          <cell r="E1681">
            <v>-4.829E-2</v>
          </cell>
          <cell r="F1681">
            <v>-2.19618</v>
          </cell>
        </row>
        <row r="1682">
          <cell r="A1682" t="str">
            <v>Native Hawaiian or Pacific Islander</v>
          </cell>
          <cell r="B1682">
            <v>0</v>
          </cell>
          <cell r="C1682">
            <v>0.43859999999999999</v>
          </cell>
          <cell r="D1682">
            <v>0.43859999999999999</v>
          </cell>
          <cell r="E1682">
            <v>-1.7989999999999999E-2</v>
          </cell>
          <cell r="F1682">
            <v>-7.8899999999999994E-3</v>
          </cell>
        </row>
        <row r="1683">
          <cell r="A1683" t="str">
            <v>American Indian or Alaska Native</v>
          </cell>
          <cell r="B1683">
            <v>0</v>
          </cell>
          <cell r="C1683">
            <v>1.31579</v>
          </cell>
          <cell r="D1683">
            <v>1.31579</v>
          </cell>
          <cell r="E1683">
            <v>-0.18931999999999999</v>
          </cell>
          <cell r="F1683">
            <v>-0.24911</v>
          </cell>
        </row>
        <row r="1684">
          <cell r="A1684" t="str">
            <v>Multiple Races</v>
          </cell>
          <cell r="B1684">
            <v>0</v>
          </cell>
          <cell r="C1684">
            <v>0.43859999999999999</v>
          </cell>
          <cell r="D1684">
            <v>0.43859999999999999</v>
          </cell>
          <cell r="E1684">
            <v>-5.2510000000000001E-2</v>
          </cell>
          <cell r="F1684">
            <v>-2.3029999999999998E-2</v>
          </cell>
        </row>
        <row r="1685">
          <cell r="A1685" t="str">
            <v>Highschool Dropout</v>
          </cell>
          <cell r="B1685">
            <v>15.81395</v>
          </cell>
          <cell r="C1685">
            <v>18.072289999999999</v>
          </cell>
          <cell r="D1685">
            <v>2.25834</v>
          </cell>
          <cell r="E1685">
            <v>-5.0889999999999998E-2</v>
          </cell>
          <cell r="F1685">
            <v>-0.11493</v>
          </cell>
        </row>
        <row r="1686">
          <cell r="A1686" t="str">
            <v>AA or PS</v>
          </cell>
          <cell r="B1686">
            <v>0</v>
          </cell>
          <cell r="C1686">
            <v>5.4216899999999999</v>
          </cell>
          <cell r="D1686">
            <v>5.4216899999999999</v>
          </cell>
          <cell r="E1686">
            <v>-5.4940000000000003E-2</v>
          </cell>
          <cell r="F1686">
            <v>-0.29786000000000001</v>
          </cell>
        </row>
        <row r="1687">
          <cell r="A1687" t="str">
            <v>BA or MA+</v>
          </cell>
          <cell r="B1687">
            <v>4.65116</v>
          </cell>
          <cell r="C1687">
            <v>9.0361399999999996</v>
          </cell>
          <cell r="D1687">
            <v>4.3849799999999997</v>
          </cell>
          <cell r="E1687">
            <v>-3.9739999999999998E-2</v>
          </cell>
          <cell r="F1687">
            <v>-0.17427999999999999</v>
          </cell>
        </row>
        <row r="1688">
          <cell r="A1688" t="str">
            <v>Disabled</v>
          </cell>
          <cell r="B1688">
            <v>3.2558099999999999</v>
          </cell>
          <cell r="C1688">
            <v>0</v>
          </cell>
          <cell r="D1688">
            <v>-3.2558099999999999</v>
          </cell>
          <cell r="E1688">
            <v>-4.5999999999999999E-2</v>
          </cell>
          <cell r="F1688">
            <v>0.14976</v>
          </cell>
        </row>
        <row r="1689">
          <cell r="A1689" t="str">
            <v>Veterans</v>
          </cell>
          <cell r="B1689">
            <v>1.8604700000000001</v>
          </cell>
          <cell r="C1689">
            <v>4.6025099999999997</v>
          </cell>
          <cell r="D1689">
            <v>2.7420499999999999</v>
          </cell>
          <cell r="E1689">
            <v>-8.3400000000000002E-3</v>
          </cell>
          <cell r="F1689">
            <v>-2.2870000000000001E-2</v>
          </cell>
        </row>
        <row r="1690">
          <cell r="A1690" t="str">
            <v>Wage Before Participation</v>
          </cell>
          <cell r="B1690">
            <v>37.674419999999998</v>
          </cell>
          <cell r="C1690">
            <v>43.902439999999999</v>
          </cell>
          <cell r="D1690">
            <v>6.2280199999999999</v>
          </cell>
          <cell r="E1690">
            <v>8.5800000000000008E-3</v>
          </cell>
          <cell r="F1690">
            <v>5.3409999999999999E-2</v>
          </cell>
        </row>
        <row r="1691">
          <cell r="A1691" t="str">
            <v>Coenrolled in WP</v>
          </cell>
          <cell r="B1691">
            <v>90.232560000000007</v>
          </cell>
          <cell r="C1691">
            <v>95.815899999999999</v>
          </cell>
          <cell r="D1691">
            <v>5.5833399999999997</v>
          </cell>
          <cell r="E1691">
            <v>-2.2120000000000001E-2</v>
          </cell>
          <cell r="F1691">
            <v>-0.12350999999999999</v>
          </cell>
        </row>
        <row r="1692">
          <cell r="A1692" t="str">
            <v>Limited English</v>
          </cell>
          <cell r="B1692">
            <v>2.32558</v>
          </cell>
          <cell r="C1692">
            <v>0.60241</v>
          </cell>
          <cell r="D1692">
            <v>-1.7231700000000001</v>
          </cell>
          <cell r="E1692">
            <v>5.7299999999999999E-3</v>
          </cell>
          <cell r="F1692">
            <v>-9.8799999999999999E-3</v>
          </cell>
        </row>
        <row r="1693">
          <cell r="A1693" t="str">
            <v>Single Parent</v>
          </cell>
          <cell r="B1693">
            <v>26.51163</v>
          </cell>
          <cell r="C1693">
            <v>15.662649999999999</v>
          </cell>
          <cell r="D1693">
            <v>-10.848979999999999</v>
          </cell>
          <cell r="E1693">
            <v>-1.49E-3</v>
          </cell>
          <cell r="F1693">
            <v>1.6119999999999999E-2</v>
          </cell>
        </row>
        <row r="1694">
          <cell r="A1694" t="str">
            <v>UI Claimant</v>
          </cell>
          <cell r="B1694">
            <v>62.325580000000002</v>
          </cell>
          <cell r="C1694">
            <v>86.144580000000005</v>
          </cell>
          <cell r="D1694">
            <v>23.818999999999999</v>
          </cell>
          <cell r="E1694">
            <v>2.513E-2</v>
          </cell>
          <cell r="F1694">
            <v>0.59850000000000003</v>
          </cell>
        </row>
        <row r="1695">
          <cell r="A1695" t="str">
            <v>Unemployment Rate</v>
          </cell>
          <cell r="B1695">
            <v>16.433299999999999</v>
          </cell>
          <cell r="C1695">
            <v>14.408300000000001</v>
          </cell>
          <cell r="D1695">
            <v>-2.0249999999999999</v>
          </cell>
          <cell r="E1695">
            <v>-0.13642000000000001</v>
          </cell>
          <cell r="F1695">
            <v>0.27626000000000001</v>
          </cell>
        </row>
      </sheetData>
      <sheetData sheetId="18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Six_Months_Average_Earnings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15354</v>
          </cell>
          <cell r="C4">
            <v>2011</v>
          </cell>
        </row>
        <row r="5">
          <cell r="A5" t="str">
            <v>Total Adjustment</v>
          </cell>
          <cell r="B5">
            <v>630.5</v>
          </cell>
          <cell r="C5">
            <v>2013</v>
          </cell>
        </row>
        <row r="6">
          <cell r="A6" t="str">
            <v>Target</v>
          </cell>
          <cell r="B6">
            <v>16598.599999999999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37.826090000000001</v>
          </cell>
          <cell r="C9">
            <v>47.459949999999999</v>
          </cell>
          <cell r="D9">
            <v>9.6338699999999999</v>
          </cell>
          <cell r="E9">
            <v>-61.62679</v>
          </cell>
          <cell r="F9">
            <v>-593.70434999999998</v>
          </cell>
        </row>
        <row r="10">
          <cell r="A10" t="str">
            <v>Age 26-35</v>
          </cell>
          <cell r="B10">
            <v>24.537040000000001</v>
          </cell>
          <cell r="C10">
            <v>24.85126</v>
          </cell>
          <cell r="D10">
            <v>0.31422</v>
          </cell>
          <cell r="E10">
            <v>28.836030000000001</v>
          </cell>
          <cell r="F10">
            <v>9.0609000000000002</v>
          </cell>
        </row>
        <row r="11">
          <cell r="A11" t="str">
            <v>Age 36-45</v>
          </cell>
          <cell r="B11">
            <v>26.186340000000001</v>
          </cell>
          <cell r="C11">
            <v>30.068650000000002</v>
          </cell>
          <cell r="D11">
            <v>3.8823099999999999</v>
          </cell>
          <cell r="E11">
            <v>42.9651</v>
          </cell>
          <cell r="F11">
            <v>166.80373</v>
          </cell>
        </row>
        <row r="12">
          <cell r="A12" t="str">
            <v>Age 46-55</v>
          </cell>
          <cell r="B12">
            <v>21.875</v>
          </cell>
          <cell r="C12">
            <v>26.132719999999999</v>
          </cell>
          <cell r="D12">
            <v>4.2577199999999999</v>
          </cell>
          <cell r="E12">
            <v>45.260219999999997</v>
          </cell>
          <cell r="F12">
            <v>192.70549</v>
          </cell>
        </row>
        <row r="13">
          <cell r="A13" t="str">
            <v>Age 56-65</v>
          </cell>
          <cell r="B13">
            <v>7.4942099999999998</v>
          </cell>
          <cell r="C13">
            <v>7.3226500000000003</v>
          </cell>
          <cell r="D13">
            <v>-0.17155999999999999</v>
          </cell>
          <cell r="E13">
            <v>25.398810000000001</v>
          </cell>
          <cell r="F13">
            <v>-4.35738</v>
          </cell>
        </row>
        <row r="14">
          <cell r="A14" t="str">
            <v>Age 66+</v>
          </cell>
          <cell r="B14">
            <v>0.52083000000000002</v>
          </cell>
          <cell r="C14">
            <v>0.59497</v>
          </cell>
          <cell r="D14">
            <v>7.4130000000000001E-2</v>
          </cell>
          <cell r="E14">
            <v>14.87358</v>
          </cell>
          <cell r="F14">
            <v>1.1026100000000001</v>
          </cell>
        </row>
        <row r="15">
          <cell r="A15" t="str">
            <v>Hispanic</v>
          </cell>
          <cell r="B15">
            <v>1.0318400000000001</v>
          </cell>
          <cell r="C15">
            <v>0.42373</v>
          </cell>
          <cell r="D15">
            <v>-0.60811000000000004</v>
          </cell>
          <cell r="E15">
            <v>-6.2419000000000002</v>
          </cell>
          <cell r="F15">
            <v>3.79576</v>
          </cell>
        </row>
        <row r="16">
          <cell r="A16" t="str">
            <v>Asian</v>
          </cell>
          <cell r="B16">
            <v>0.41274</v>
          </cell>
          <cell r="C16">
            <v>2.4011300000000002</v>
          </cell>
          <cell r="D16">
            <v>1.9883900000000001</v>
          </cell>
          <cell r="E16">
            <v>100.84705</v>
          </cell>
          <cell r="F16">
            <v>200.52368000000001</v>
          </cell>
        </row>
        <row r="17">
          <cell r="A17" t="str">
            <v>African American</v>
          </cell>
          <cell r="B17">
            <v>31.810140000000001</v>
          </cell>
          <cell r="C17">
            <v>26.459510000000002</v>
          </cell>
          <cell r="D17">
            <v>-5.3506299999999998</v>
          </cell>
          <cell r="E17">
            <v>-7.5123499999999996</v>
          </cell>
          <cell r="F17">
            <v>40.195810000000002</v>
          </cell>
        </row>
        <row r="18">
          <cell r="A18" t="str">
            <v>Native Hawaiian or Pacific Islander</v>
          </cell>
          <cell r="B18">
            <v>0.44222</v>
          </cell>
          <cell r="C18">
            <v>0.14124</v>
          </cell>
          <cell r="D18">
            <v>-0.30097000000000002</v>
          </cell>
          <cell r="E18">
            <v>-60.560180000000003</v>
          </cell>
          <cell r="F18">
            <v>18.227039999999999</v>
          </cell>
        </row>
        <row r="19">
          <cell r="A19" t="str">
            <v>American Indian or Alaska Native</v>
          </cell>
          <cell r="B19">
            <v>1.44458</v>
          </cell>
          <cell r="C19">
            <v>0.32956999999999997</v>
          </cell>
          <cell r="D19">
            <v>-1.1150100000000001</v>
          </cell>
          <cell r="E19">
            <v>-21.122679999999999</v>
          </cell>
          <cell r="F19">
            <v>23.551970000000001</v>
          </cell>
        </row>
        <row r="20">
          <cell r="A20" t="str">
            <v>Multiple Races</v>
          </cell>
          <cell r="B20">
            <v>1.3561300000000001</v>
          </cell>
          <cell r="C20">
            <v>1.3182700000000001</v>
          </cell>
          <cell r="D20">
            <v>-3.7859999999999998E-2</v>
          </cell>
          <cell r="E20">
            <v>-11.18533</v>
          </cell>
          <cell r="F20">
            <v>0.42353000000000002</v>
          </cell>
        </row>
        <row r="21">
          <cell r="A21" t="str">
            <v>Highschool Dropout</v>
          </cell>
          <cell r="B21">
            <v>8.9233499999999992</v>
          </cell>
          <cell r="C21">
            <v>9.5695999999999994</v>
          </cell>
          <cell r="D21">
            <v>0.64624999999999999</v>
          </cell>
          <cell r="E21">
            <v>-34.53387</v>
          </cell>
          <cell r="F21">
            <v>-22.317519999999998</v>
          </cell>
        </row>
        <row r="22">
          <cell r="A22" t="str">
            <v>AA or PS</v>
          </cell>
          <cell r="B22">
            <v>5.7343500000000001</v>
          </cell>
          <cell r="C22">
            <v>5.6318700000000002</v>
          </cell>
          <cell r="D22">
            <v>-0.10248</v>
          </cell>
          <cell r="E22">
            <v>13.892670000000001</v>
          </cell>
          <cell r="F22">
            <v>-1.42371</v>
          </cell>
        </row>
        <row r="23">
          <cell r="A23" t="str">
            <v>BA or MA+</v>
          </cell>
          <cell r="B23">
            <v>5.6173200000000003</v>
          </cell>
          <cell r="C23">
            <v>5.3571400000000002</v>
          </cell>
          <cell r="D23">
            <v>-0.26018000000000002</v>
          </cell>
          <cell r="E23">
            <v>126.97429</v>
          </cell>
          <cell r="F23">
            <v>-33.035820000000001</v>
          </cell>
        </row>
        <row r="24">
          <cell r="A24" t="str">
            <v>Disabled</v>
          </cell>
          <cell r="B24">
            <v>1.3603499999999999</v>
          </cell>
          <cell r="C24">
            <v>0.91532999999999998</v>
          </cell>
          <cell r="D24">
            <v>-0.44502000000000003</v>
          </cell>
          <cell r="E24">
            <v>-22.800599999999999</v>
          </cell>
          <cell r="F24">
            <v>10.14662</v>
          </cell>
        </row>
        <row r="25">
          <cell r="A25" t="str">
            <v>Veterans</v>
          </cell>
          <cell r="B25">
            <v>8.1018500000000007</v>
          </cell>
          <cell r="C25">
            <v>7.7345499999999996</v>
          </cell>
          <cell r="D25">
            <v>-0.36730000000000002</v>
          </cell>
          <cell r="E25">
            <v>-8.9257600000000004</v>
          </cell>
          <cell r="F25">
            <v>3.2784200000000001</v>
          </cell>
        </row>
        <row r="26">
          <cell r="A26" t="str">
            <v>Wage Before Participation</v>
          </cell>
          <cell r="B26">
            <v>38.541670000000003</v>
          </cell>
          <cell r="C26">
            <v>39.405029999999996</v>
          </cell>
          <cell r="D26">
            <v>0.86336999999999997</v>
          </cell>
          <cell r="E26">
            <v>12.591329999999999</v>
          </cell>
          <cell r="F26">
            <v>10.870950000000001</v>
          </cell>
        </row>
        <row r="27">
          <cell r="A27" t="str">
            <v>Coenrolled in WP</v>
          </cell>
          <cell r="B27">
            <v>59.317129999999999</v>
          </cell>
          <cell r="C27">
            <v>89.565219999999997</v>
          </cell>
          <cell r="D27">
            <v>30.248090000000001</v>
          </cell>
          <cell r="E27">
            <v>11.1318</v>
          </cell>
          <cell r="F27">
            <v>336.71557000000001</v>
          </cell>
        </row>
        <row r="28">
          <cell r="A28" t="str">
            <v>Limited English</v>
          </cell>
          <cell r="B28">
            <v>2.7785799999999998</v>
          </cell>
          <cell r="C28">
            <v>1.3736299999999999</v>
          </cell>
          <cell r="D28">
            <v>-1.40496</v>
          </cell>
          <cell r="E28">
            <v>-56.184669999999997</v>
          </cell>
          <cell r="F28">
            <v>78.936959999999999</v>
          </cell>
        </row>
        <row r="29">
          <cell r="A29" t="str">
            <v>Single Parent</v>
          </cell>
          <cell r="B29">
            <v>3.7337199999999999</v>
          </cell>
          <cell r="C29">
            <v>3.1593399999999998</v>
          </cell>
          <cell r="D29">
            <v>-0.57438</v>
          </cell>
          <cell r="E29">
            <v>-0.22977</v>
          </cell>
          <cell r="F29">
            <v>0.13197999999999999</v>
          </cell>
        </row>
        <row r="30">
          <cell r="A30" t="str">
            <v>UI Claimant</v>
          </cell>
          <cell r="B30">
            <v>38.176560000000002</v>
          </cell>
          <cell r="C30">
            <v>49.679490000000001</v>
          </cell>
          <cell r="D30">
            <v>11.502929999999999</v>
          </cell>
          <cell r="E30">
            <v>8.8047299999999993</v>
          </cell>
          <cell r="F30">
            <v>101.28018</v>
          </cell>
        </row>
        <row r="31">
          <cell r="A31" t="str">
            <v>Unemployment Rate</v>
          </cell>
          <cell r="B31">
            <v>9</v>
          </cell>
          <cell r="C31">
            <v>7.2916999999999996</v>
          </cell>
          <cell r="D31">
            <v>-1.7082999999999999</v>
          </cell>
          <cell r="E31">
            <v>-51.256100000000004</v>
          </cell>
          <cell r="F31">
            <v>87.5608</v>
          </cell>
        </row>
        <row r="33">
          <cell r="A33" t="str">
            <v xml:space="preserve">Alaska              </v>
          </cell>
        </row>
        <row r="34">
          <cell r="A34" t="str">
            <v>Measure</v>
          </cell>
          <cell r="B34" t="str">
            <v>Six_Months_Average_Earnings</v>
          </cell>
          <cell r="C34" t="str">
            <v>Year</v>
          </cell>
        </row>
        <row r="35">
          <cell r="A35" t="str">
            <v>State Fips Code</v>
          </cell>
          <cell r="B35">
            <v>2</v>
          </cell>
          <cell r="C35">
            <v>2011</v>
          </cell>
        </row>
        <row r="36">
          <cell r="A36" t="str">
            <v>Actual Outcome</v>
          </cell>
          <cell r="B36">
            <v>21636</v>
          </cell>
          <cell r="C36">
            <v>2011</v>
          </cell>
        </row>
        <row r="37">
          <cell r="A37" t="str">
            <v>Total Adjustment</v>
          </cell>
          <cell r="B37">
            <v>-229.9</v>
          </cell>
          <cell r="C37">
            <v>2013</v>
          </cell>
        </row>
        <row r="38">
          <cell r="A38" t="str">
            <v>Target</v>
          </cell>
          <cell r="B38">
            <v>22271.5</v>
          </cell>
          <cell r="C38">
            <v>2013</v>
          </cell>
        </row>
        <row r="40">
          <cell r="A40" t="str">
            <v>Variables</v>
          </cell>
          <cell r="B40" t="str">
            <v>Base_Year</v>
          </cell>
          <cell r="C40" t="str">
            <v>Current_Values</v>
          </cell>
          <cell r="D40" t="str">
            <v>Difference</v>
          </cell>
          <cell r="E40" t="str">
            <v>Weights</v>
          </cell>
          <cell r="F40" t="str">
            <v>Effect_Per_Factor</v>
          </cell>
        </row>
        <row r="41">
          <cell r="A41" t="str">
            <v>Female</v>
          </cell>
          <cell r="B41">
            <v>35.254240000000003</v>
          </cell>
          <cell r="C41">
            <v>40.606059999999999</v>
          </cell>
          <cell r="D41">
            <v>5.35182</v>
          </cell>
          <cell r="E41">
            <v>-61.62679</v>
          </cell>
          <cell r="F41">
            <v>-329.81571000000002</v>
          </cell>
        </row>
        <row r="42">
          <cell r="A42" t="str">
            <v>Age 26-35</v>
          </cell>
          <cell r="B42">
            <v>22.711860000000001</v>
          </cell>
          <cell r="C42">
            <v>25.454550000000001</v>
          </cell>
          <cell r="D42">
            <v>2.74268</v>
          </cell>
          <cell r="E42">
            <v>28.836030000000001</v>
          </cell>
          <cell r="F42">
            <v>79.088030000000003</v>
          </cell>
        </row>
        <row r="43">
          <cell r="A43" t="str">
            <v>Age 36-45</v>
          </cell>
          <cell r="B43">
            <v>24.406780000000001</v>
          </cell>
          <cell r="C43">
            <v>20.606059999999999</v>
          </cell>
          <cell r="D43">
            <v>-3.8007200000000001</v>
          </cell>
          <cell r="E43">
            <v>42.9651</v>
          </cell>
          <cell r="F43">
            <v>-163.29829000000001</v>
          </cell>
        </row>
        <row r="44">
          <cell r="A44" t="str">
            <v>Age 46-55</v>
          </cell>
          <cell r="B44">
            <v>25.762709999999998</v>
          </cell>
          <cell r="C44">
            <v>30.30303</v>
          </cell>
          <cell r="D44">
            <v>4.5403200000000004</v>
          </cell>
          <cell r="E44">
            <v>45.260219999999997</v>
          </cell>
          <cell r="F44">
            <v>205.49582000000001</v>
          </cell>
        </row>
        <row r="45">
          <cell r="A45" t="str">
            <v>Age 56-65</v>
          </cell>
          <cell r="B45">
            <v>12.881360000000001</v>
          </cell>
          <cell r="C45">
            <v>9.0909099999999992</v>
          </cell>
          <cell r="D45">
            <v>-3.7904499999999999</v>
          </cell>
          <cell r="E45">
            <v>25.398810000000001</v>
          </cell>
          <cell r="F45">
            <v>-96.272850000000005</v>
          </cell>
        </row>
        <row r="46">
          <cell r="A46" t="str">
            <v>Age 66+</v>
          </cell>
          <cell r="B46">
            <v>0.33898</v>
          </cell>
          <cell r="C46">
            <v>0</v>
          </cell>
          <cell r="D46">
            <v>-0.33898</v>
          </cell>
          <cell r="E46">
            <v>14.87358</v>
          </cell>
          <cell r="F46">
            <v>-5.0418900000000004</v>
          </cell>
        </row>
        <row r="47">
          <cell r="A47" t="str">
            <v>Hispanic</v>
          </cell>
          <cell r="B47">
            <v>4.7457599999999998</v>
          </cell>
          <cell r="C47">
            <v>5.4545500000000002</v>
          </cell>
          <cell r="D47">
            <v>0.70877999999999997</v>
          </cell>
          <cell r="E47">
            <v>-6.2419000000000002</v>
          </cell>
          <cell r="F47">
            <v>-4.42415</v>
          </cell>
        </row>
        <row r="48">
          <cell r="A48" t="str">
            <v>Asian</v>
          </cell>
          <cell r="B48">
            <v>2.0339</v>
          </cell>
          <cell r="C48">
            <v>3.6363599999999998</v>
          </cell>
          <cell r="D48">
            <v>1.6024700000000001</v>
          </cell>
          <cell r="E48">
            <v>100.84705</v>
          </cell>
          <cell r="F48">
            <v>161.60390000000001</v>
          </cell>
        </row>
        <row r="49">
          <cell r="A49" t="str">
            <v>African American</v>
          </cell>
          <cell r="B49">
            <v>5.0847499999999997</v>
          </cell>
          <cell r="C49">
            <v>6.0606099999999996</v>
          </cell>
          <cell r="D49">
            <v>0.97585999999999995</v>
          </cell>
          <cell r="E49">
            <v>-7.5123499999999996</v>
          </cell>
          <cell r="F49">
            <v>-7.3310000000000004</v>
          </cell>
        </row>
        <row r="50">
          <cell r="A50" t="str">
            <v>Native Hawaiian or Pacific Islander</v>
          </cell>
          <cell r="B50">
            <v>1.01695</v>
          </cell>
          <cell r="C50">
            <v>0</v>
          </cell>
          <cell r="D50">
            <v>-1.01695</v>
          </cell>
          <cell r="E50">
            <v>-60.560180000000003</v>
          </cell>
          <cell r="F50">
            <v>61.586620000000003</v>
          </cell>
        </row>
        <row r="51">
          <cell r="A51" t="str">
            <v>American Indian or Alaska Native</v>
          </cell>
          <cell r="B51">
            <v>6.1016899999999996</v>
          </cell>
          <cell r="C51">
            <v>9.0909099999999992</v>
          </cell>
          <cell r="D51">
            <v>2.9892099999999999</v>
          </cell>
          <cell r="E51">
            <v>-21.122679999999999</v>
          </cell>
          <cell r="F51">
            <v>-63.1402</v>
          </cell>
        </row>
        <row r="52">
          <cell r="A52" t="str">
            <v>Multiple Races</v>
          </cell>
          <cell r="B52">
            <v>6.4406800000000004</v>
          </cell>
          <cell r="C52">
            <v>6.6666699999999999</v>
          </cell>
          <cell r="D52">
            <v>0.22599</v>
          </cell>
          <cell r="E52">
            <v>-11.18533</v>
          </cell>
          <cell r="F52">
            <v>-2.5277599999999998</v>
          </cell>
        </row>
        <row r="53">
          <cell r="A53" t="str">
            <v>Highschool Dropout</v>
          </cell>
          <cell r="B53">
            <v>7.48299</v>
          </cell>
          <cell r="C53">
            <v>6.2893100000000004</v>
          </cell>
          <cell r="D53">
            <v>-1.1936899999999999</v>
          </cell>
          <cell r="E53">
            <v>-34.53387</v>
          </cell>
          <cell r="F53">
            <v>41.222569999999997</v>
          </cell>
        </row>
        <row r="54">
          <cell r="A54" t="str">
            <v>AA or PS</v>
          </cell>
          <cell r="B54">
            <v>2.3809499999999999</v>
          </cell>
          <cell r="C54">
            <v>5.0314500000000004</v>
          </cell>
          <cell r="D54">
            <v>2.65049</v>
          </cell>
          <cell r="E54">
            <v>13.892670000000001</v>
          </cell>
          <cell r="F54">
            <v>36.82244</v>
          </cell>
        </row>
        <row r="55">
          <cell r="A55" t="str">
            <v>BA or MA+</v>
          </cell>
          <cell r="B55">
            <v>6.8027199999999999</v>
          </cell>
          <cell r="C55">
            <v>10.062889999999999</v>
          </cell>
          <cell r="D55">
            <v>3.26017</v>
          </cell>
          <cell r="E55">
            <v>126.97429</v>
          </cell>
          <cell r="F55">
            <v>413.95803000000001</v>
          </cell>
        </row>
        <row r="56">
          <cell r="A56" t="str">
            <v>Disabled</v>
          </cell>
          <cell r="B56">
            <v>9.4915299999999991</v>
          </cell>
          <cell r="C56">
            <v>12.195119999999999</v>
          </cell>
          <cell r="D56">
            <v>2.7035999999999998</v>
          </cell>
          <cell r="E56">
            <v>-22.800599999999999</v>
          </cell>
          <cell r="F56">
            <v>-61.643610000000002</v>
          </cell>
        </row>
        <row r="57">
          <cell r="A57" t="str">
            <v>Veterans</v>
          </cell>
          <cell r="B57">
            <v>19.661020000000001</v>
          </cell>
          <cell r="C57">
            <v>21.212119999999999</v>
          </cell>
          <cell r="D57">
            <v>1.5510999999999999</v>
          </cell>
          <cell r="E57">
            <v>-8.9257600000000004</v>
          </cell>
          <cell r="F57">
            <v>-13.84479</v>
          </cell>
        </row>
        <row r="58">
          <cell r="A58" t="str">
            <v>Wage Before Participation</v>
          </cell>
          <cell r="B58">
            <v>67.118639999999999</v>
          </cell>
          <cell r="C58">
            <v>50.30303</v>
          </cell>
          <cell r="D58">
            <v>-16.81561</v>
          </cell>
          <cell r="E58">
            <v>12.591329999999999</v>
          </cell>
          <cell r="F58">
            <v>-211.73097999999999</v>
          </cell>
        </row>
        <row r="59">
          <cell r="A59" t="str">
            <v>Coenrolled in WP</v>
          </cell>
          <cell r="B59">
            <v>80.677970000000002</v>
          </cell>
          <cell r="C59">
            <v>56.969700000000003</v>
          </cell>
          <cell r="D59">
            <v>-23.708269999999999</v>
          </cell>
          <cell r="E59">
            <v>11.1318</v>
          </cell>
          <cell r="F59">
            <v>-263.91564</v>
          </cell>
        </row>
        <row r="60">
          <cell r="A60" t="str">
            <v>Limited English</v>
          </cell>
          <cell r="B60">
            <v>1.70068</v>
          </cell>
          <cell r="C60">
            <v>1.88679</v>
          </cell>
          <cell r="D60">
            <v>0.18611</v>
          </cell>
          <cell r="E60">
            <v>-56.184669999999997</v>
          </cell>
          <cell r="F60">
            <v>-10.45665</v>
          </cell>
        </row>
        <row r="61">
          <cell r="A61" t="str">
            <v>Single Parent</v>
          </cell>
          <cell r="B61">
            <v>18.02721</v>
          </cell>
          <cell r="C61">
            <v>15.094340000000001</v>
          </cell>
          <cell r="D61">
            <v>-2.9328699999999999</v>
          </cell>
          <cell r="E61">
            <v>-0.22977</v>
          </cell>
          <cell r="F61">
            <v>0.67388999999999999</v>
          </cell>
        </row>
        <row r="62">
          <cell r="A62" t="str">
            <v>UI Claimant</v>
          </cell>
          <cell r="B62">
            <v>56.122450000000001</v>
          </cell>
          <cell r="C62">
            <v>51.572330000000001</v>
          </cell>
          <cell r="D62">
            <v>-4.5501199999999997</v>
          </cell>
          <cell r="E62">
            <v>8.8047299999999993</v>
          </cell>
          <cell r="F62">
            <v>-40.06259</v>
          </cell>
        </row>
        <row r="63">
          <cell r="A63" t="str">
            <v>Unemployment Rate</v>
          </cell>
          <cell r="B63">
            <v>7.8</v>
          </cell>
          <cell r="C63">
            <v>6.9583000000000004</v>
          </cell>
          <cell r="D63">
            <v>-0.8417</v>
          </cell>
          <cell r="E63">
            <v>-51.256100000000004</v>
          </cell>
          <cell r="F63">
            <v>43.14226</v>
          </cell>
        </row>
        <row r="65">
          <cell r="A65" t="str">
            <v xml:space="preserve">Arizona             </v>
          </cell>
        </row>
        <row r="66">
          <cell r="A66" t="str">
            <v>Measure</v>
          </cell>
          <cell r="B66" t="str">
            <v>Six_Months_Average_Earnings</v>
          </cell>
          <cell r="C66" t="str">
            <v>Year</v>
          </cell>
        </row>
        <row r="67">
          <cell r="A67" t="str">
            <v>State Fips Code</v>
          </cell>
          <cell r="B67">
            <v>4</v>
          </cell>
          <cell r="C67">
            <v>2011</v>
          </cell>
        </row>
        <row r="68">
          <cell r="A68" t="str">
            <v>Actual Outcome</v>
          </cell>
          <cell r="B68">
            <v>16677</v>
          </cell>
          <cell r="C68">
            <v>2011</v>
          </cell>
        </row>
        <row r="69">
          <cell r="A69" t="str">
            <v>Total Adjustment</v>
          </cell>
          <cell r="B69">
            <v>-190.22107000000008</v>
          </cell>
          <cell r="C69">
            <v>2013</v>
          </cell>
        </row>
        <row r="70">
          <cell r="A70" t="str">
            <v>Target</v>
          </cell>
          <cell r="B70">
            <v>17153.858930000002</v>
          </cell>
          <cell r="C70">
            <v>2013</v>
          </cell>
        </row>
        <row r="72">
          <cell r="A72" t="str">
            <v>Variables</v>
          </cell>
          <cell r="B72" t="str">
            <v>Base_Year</v>
          </cell>
          <cell r="C72" t="str">
            <v>Current_Values</v>
          </cell>
          <cell r="D72" t="str">
            <v>Difference</v>
          </cell>
          <cell r="E72" t="str">
            <v>Weights</v>
          </cell>
          <cell r="F72" t="str">
            <v>Effect_Per_Factor</v>
          </cell>
        </row>
        <row r="73">
          <cell r="A73" t="str">
            <v>Female</v>
          </cell>
          <cell r="B73">
            <v>45.824710000000003</v>
          </cell>
          <cell r="C73">
            <v>51.321480000000001</v>
          </cell>
          <cell r="D73">
            <v>5.4967699999999997</v>
          </cell>
          <cell r="E73">
            <v>-61.62679</v>
          </cell>
          <cell r="F73">
            <v>-338.74851999999998</v>
          </cell>
        </row>
        <row r="74">
          <cell r="A74" t="str">
            <v>Age 26-35</v>
          </cell>
          <cell r="B74">
            <v>16.735679999999999</v>
          </cell>
          <cell r="C74">
            <v>16.3383</v>
          </cell>
          <cell r="D74">
            <v>-0.39738000000000001</v>
          </cell>
          <cell r="E74">
            <v>28.836030000000001</v>
          </cell>
          <cell r="F74">
            <v>-11.45889</v>
          </cell>
        </row>
        <row r="75">
          <cell r="A75" t="str">
            <v>Age 36-45</v>
          </cell>
          <cell r="B75">
            <v>25.051760000000002</v>
          </cell>
          <cell r="C75">
            <v>24.17107</v>
          </cell>
          <cell r="D75">
            <v>-0.88068999999999997</v>
          </cell>
          <cell r="E75">
            <v>42.9651</v>
          </cell>
          <cell r="F75">
            <v>-37.838859999999997</v>
          </cell>
        </row>
        <row r="76">
          <cell r="A76" t="str">
            <v>Age 46-55</v>
          </cell>
          <cell r="B76">
            <v>34.36853</v>
          </cell>
          <cell r="C76">
            <v>33.733780000000003</v>
          </cell>
          <cell r="D76">
            <v>-0.63475000000000004</v>
          </cell>
          <cell r="E76">
            <v>45.260219999999997</v>
          </cell>
          <cell r="F76">
            <v>-28.728840000000002</v>
          </cell>
        </row>
        <row r="77">
          <cell r="A77" t="str">
            <v>Age 56-65</v>
          </cell>
          <cell r="B77">
            <v>16.287089999999999</v>
          </cell>
          <cell r="C77">
            <v>18.260449999999999</v>
          </cell>
          <cell r="D77">
            <v>1.97336</v>
          </cell>
          <cell r="E77">
            <v>25.398810000000001</v>
          </cell>
          <cell r="F77">
            <v>50.120930000000001</v>
          </cell>
        </row>
        <row r="78">
          <cell r="A78" t="str">
            <v>Age 66+</v>
          </cell>
          <cell r="B78">
            <v>0.86265999999999998</v>
          </cell>
          <cell r="C78">
            <v>1.34551</v>
          </cell>
          <cell r="D78">
            <v>0.48283999999999999</v>
          </cell>
          <cell r="E78">
            <v>14.87358</v>
          </cell>
          <cell r="F78">
            <v>7.18161</v>
          </cell>
        </row>
        <row r="79">
          <cell r="A79" t="str">
            <v>Hispanic</v>
          </cell>
          <cell r="B79">
            <v>32.677019999999999</v>
          </cell>
          <cell r="C79">
            <v>32.389290000000003</v>
          </cell>
          <cell r="D79">
            <v>-0.28772999999999999</v>
          </cell>
          <cell r="E79">
            <v>-6.2419000000000002</v>
          </cell>
          <cell r="F79">
            <v>1.79596</v>
          </cell>
        </row>
        <row r="80">
          <cell r="A80" t="str">
            <v>Asian</v>
          </cell>
          <cell r="B80">
            <v>2.49905</v>
          </cell>
          <cell r="C80">
            <v>2.21421</v>
          </cell>
          <cell r="D80">
            <v>-0.28483999999999998</v>
          </cell>
          <cell r="E80">
            <v>100.84705</v>
          </cell>
          <cell r="F80">
            <v>-28.7254</v>
          </cell>
        </row>
        <row r="81">
          <cell r="A81" t="str">
            <v>African American</v>
          </cell>
          <cell r="B81">
            <v>8.2923100000000005</v>
          </cell>
          <cell r="C81">
            <v>8.4963999999999995</v>
          </cell>
          <cell r="D81">
            <v>0.20408000000000001</v>
          </cell>
          <cell r="E81">
            <v>-7.5123499999999996</v>
          </cell>
          <cell r="F81">
            <v>-1.5331399999999999</v>
          </cell>
        </row>
        <row r="82">
          <cell r="A82" t="str">
            <v>Native Hawaiian or Pacific Islander</v>
          </cell>
          <cell r="B82">
            <v>0.26505000000000001</v>
          </cell>
          <cell r="C82">
            <v>0.36044999999999999</v>
          </cell>
          <cell r="D82">
            <v>9.5399999999999999E-2</v>
          </cell>
          <cell r="E82">
            <v>-60.560180000000003</v>
          </cell>
          <cell r="F82">
            <v>-5.7775600000000003</v>
          </cell>
        </row>
        <row r="83">
          <cell r="A83" t="str">
            <v>American Indian or Alaska Native</v>
          </cell>
          <cell r="B83">
            <v>1.66604</v>
          </cell>
          <cell r="C83">
            <v>1.95675</v>
          </cell>
          <cell r="D83">
            <v>0.29071000000000002</v>
          </cell>
          <cell r="E83">
            <v>-21.122679999999999</v>
          </cell>
          <cell r="F83">
            <v>-6.1405700000000003</v>
          </cell>
        </row>
        <row r="84">
          <cell r="A84" t="str">
            <v>Multiple Races</v>
          </cell>
          <cell r="B84">
            <v>0.71941999999999995</v>
          </cell>
          <cell r="C84">
            <v>1.1328499999999999</v>
          </cell>
          <cell r="D84">
            <v>0.41343000000000002</v>
          </cell>
          <cell r="E84">
            <v>-11.18533</v>
          </cell>
          <cell r="F84">
            <v>-4.6243299999999996</v>
          </cell>
        </row>
        <row r="85">
          <cell r="A85" t="str">
            <v>Highschool Dropout</v>
          </cell>
          <cell r="B85">
            <v>8.9501500000000007</v>
          </cell>
          <cell r="C85">
            <v>7.1535799999999998</v>
          </cell>
          <cell r="D85">
            <v>-1.79657</v>
          </cell>
          <cell r="E85">
            <v>-34.53387</v>
          </cell>
          <cell r="F85">
            <v>62.042670000000001</v>
          </cell>
        </row>
        <row r="86">
          <cell r="A86" t="str">
            <v>AA or PS</v>
          </cell>
          <cell r="B86">
            <v>4.8338400000000004</v>
          </cell>
          <cell r="C86">
            <v>8.9544800000000002</v>
          </cell>
          <cell r="D86">
            <v>4.1206399999999999</v>
          </cell>
          <cell r="E86">
            <v>13.892670000000001</v>
          </cell>
          <cell r="F86">
            <v>57.246690000000001</v>
          </cell>
        </row>
        <row r="87">
          <cell r="A87" t="str">
            <v>BA or MA+</v>
          </cell>
          <cell r="B87">
            <v>17.824770000000001</v>
          </cell>
          <cell r="C87">
            <v>18.309149999999999</v>
          </cell>
          <cell r="D87">
            <v>0.48437999999999998</v>
          </cell>
          <cell r="E87">
            <v>126.97429</v>
          </cell>
          <cell r="F87">
            <v>61.503950000000003</v>
          </cell>
        </row>
        <row r="88">
          <cell r="A88" t="str">
            <v>Disabled</v>
          </cell>
          <cell r="B88">
            <v>0.93167999999999995</v>
          </cell>
          <cell r="C88">
            <v>0.81928000000000001</v>
          </cell>
          <cell r="D88">
            <v>-0.1124</v>
          </cell>
          <cell r="E88">
            <v>-22.800599999999999</v>
          </cell>
          <cell r="F88">
            <v>2.5627800000000001</v>
          </cell>
        </row>
        <row r="89">
          <cell r="A89" t="str">
            <v>Veterans</v>
          </cell>
          <cell r="B89">
            <v>7.5224299999999999</v>
          </cell>
          <cell r="C89">
            <v>7.6405599999999998</v>
          </cell>
          <cell r="D89">
            <v>0.11813</v>
          </cell>
          <cell r="E89">
            <v>-8.9257600000000004</v>
          </cell>
          <cell r="F89">
            <v>-1.0543800000000001</v>
          </cell>
        </row>
        <row r="90">
          <cell r="A90" t="str">
            <v>Wage Before Participation</v>
          </cell>
          <cell r="B90">
            <v>52.587989999999998</v>
          </cell>
          <cell r="C90">
            <v>46.348820000000003</v>
          </cell>
          <cell r="D90">
            <v>-6.2391699999999997</v>
          </cell>
          <cell r="E90">
            <v>12.591329999999999</v>
          </cell>
          <cell r="F90">
            <v>-78.559439999999995</v>
          </cell>
        </row>
        <row r="91">
          <cell r="A91" t="str">
            <v>Coenrolled in WP</v>
          </cell>
          <cell r="B91">
            <v>12.939959999999999</v>
          </cell>
          <cell r="C91">
            <v>14.944739999999999</v>
          </cell>
          <cell r="D91">
            <v>2.0047799999999998</v>
          </cell>
          <cell r="E91">
            <v>11.1318</v>
          </cell>
          <cell r="F91">
            <v>22.316800000000001</v>
          </cell>
        </row>
        <row r="92">
          <cell r="A92" t="str">
            <v>Limited English</v>
          </cell>
          <cell r="B92">
            <v>2.8323299999999998</v>
          </cell>
          <cell r="C92">
            <v>2.6013000000000002</v>
          </cell>
          <cell r="D92">
            <v>-0.23103000000000001</v>
          </cell>
          <cell r="E92">
            <v>-56.184669999999997</v>
          </cell>
          <cell r="F92">
            <v>12.9801</v>
          </cell>
        </row>
        <row r="93">
          <cell r="A93" t="str">
            <v>Single Parent</v>
          </cell>
          <cell r="B93">
            <v>0</v>
          </cell>
          <cell r="C93">
            <v>12.195119999999999</v>
          </cell>
          <cell r="D93">
            <v>0</v>
          </cell>
          <cell r="E93">
            <v>-0.22977</v>
          </cell>
          <cell r="F93">
            <v>0</v>
          </cell>
        </row>
        <row r="94">
          <cell r="A94" t="str">
            <v>UI Claimant</v>
          </cell>
          <cell r="B94">
            <v>83.761330000000001</v>
          </cell>
          <cell r="C94">
            <v>81.340670000000003</v>
          </cell>
          <cell r="D94">
            <v>-2.4206599999999998</v>
          </cell>
          <cell r="E94">
            <v>8.8047299999999993</v>
          </cell>
          <cell r="F94">
            <v>-21.31324</v>
          </cell>
        </row>
        <row r="95">
          <cell r="A95" t="str">
            <v>Unemployment Rate</v>
          </cell>
          <cell r="B95">
            <v>10.15</v>
          </cell>
          <cell r="C95">
            <v>8.2667000000000002</v>
          </cell>
          <cell r="D95">
            <v>-1.8833</v>
          </cell>
          <cell r="E95">
            <v>-51.256100000000004</v>
          </cell>
          <cell r="F95">
            <v>96.530609999999996</v>
          </cell>
        </row>
        <row r="97">
          <cell r="A97" t="str">
            <v xml:space="preserve">Arkansas            </v>
          </cell>
        </row>
        <row r="98">
          <cell r="A98" t="str">
            <v>Measure</v>
          </cell>
          <cell r="B98" t="str">
            <v>Six_Months_Average_Earnings</v>
          </cell>
          <cell r="C98" t="str">
            <v>Year</v>
          </cell>
        </row>
        <row r="99">
          <cell r="A99" t="str">
            <v>State Fips Code</v>
          </cell>
          <cell r="B99">
            <v>5</v>
          </cell>
          <cell r="C99">
            <v>2011</v>
          </cell>
        </row>
        <row r="100">
          <cell r="A100" t="str">
            <v>Actual Outcome</v>
          </cell>
          <cell r="B100">
            <v>14030</v>
          </cell>
          <cell r="C100">
            <v>2011</v>
          </cell>
        </row>
        <row r="101">
          <cell r="A101" t="str">
            <v>Total Adjustment</v>
          </cell>
          <cell r="B101">
            <v>-476.9</v>
          </cell>
          <cell r="C101">
            <v>2013</v>
          </cell>
        </row>
        <row r="102">
          <cell r="A102" t="str">
            <v>Target</v>
          </cell>
          <cell r="B102">
            <v>14114.3</v>
          </cell>
          <cell r="C102">
            <v>2013</v>
          </cell>
        </row>
        <row r="104">
          <cell r="A104" t="str">
            <v>Variables</v>
          </cell>
          <cell r="B104" t="str">
            <v>Base_Year</v>
          </cell>
          <cell r="C104" t="str">
            <v>Current_Values</v>
          </cell>
          <cell r="D104" t="str">
            <v>Difference</v>
          </cell>
          <cell r="E104" t="str">
            <v>Weights</v>
          </cell>
          <cell r="F104" t="str">
            <v>Effect_Per_Factor</v>
          </cell>
        </row>
        <row r="105">
          <cell r="A105" t="str">
            <v>Female</v>
          </cell>
          <cell r="B105">
            <v>35.768259999999998</v>
          </cell>
          <cell r="C105">
            <v>31.258109999999999</v>
          </cell>
          <cell r="D105">
            <v>-4.5101599999999999</v>
          </cell>
          <cell r="E105">
            <v>-61.62679</v>
          </cell>
          <cell r="F105">
            <v>277.94643000000002</v>
          </cell>
        </row>
        <row r="106">
          <cell r="A106" t="str">
            <v>Age 26-35</v>
          </cell>
          <cell r="B106">
            <v>27.833749999999998</v>
          </cell>
          <cell r="C106">
            <v>31.128399999999999</v>
          </cell>
          <cell r="D106">
            <v>3.2946499999999999</v>
          </cell>
          <cell r="E106">
            <v>28.836030000000001</v>
          </cell>
          <cell r="F106">
            <v>95.004670000000004</v>
          </cell>
        </row>
        <row r="107">
          <cell r="A107" t="str">
            <v>Age 36-45</v>
          </cell>
          <cell r="B107">
            <v>29.848870000000002</v>
          </cell>
          <cell r="C107">
            <v>25.55123</v>
          </cell>
          <cell r="D107">
            <v>-4.2976299999999998</v>
          </cell>
          <cell r="E107">
            <v>42.9651</v>
          </cell>
          <cell r="F107">
            <v>-184.64830000000001</v>
          </cell>
        </row>
        <row r="108">
          <cell r="A108" t="str">
            <v>Age 46-55</v>
          </cell>
          <cell r="B108">
            <v>25.818639999999998</v>
          </cell>
          <cell r="C108">
            <v>21.271080000000001</v>
          </cell>
          <cell r="D108">
            <v>-4.5475599999999998</v>
          </cell>
          <cell r="E108">
            <v>45.260219999999997</v>
          </cell>
          <cell r="F108">
            <v>-205.82372000000001</v>
          </cell>
        </row>
        <row r="109">
          <cell r="A109" t="str">
            <v>Age 56-65</v>
          </cell>
          <cell r="B109">
            <v>6.4231699999999998</v>
          </cell>
          <cell r="C109">
            <v>6.7444899999999999</v>
          </cell>
          <cell r="D109">
            <v>0.32130999999999998</v>
          </cell>
          <cell r="E109">
            <v>25.398810000000001</v>
          </cell>
          <cell r="F109">
            <v>8.16099</v>
          </cell>
        </row>
        <row r="110">
          <cell r="A110" t="str">
            <v>Age 66+</v>
          </cell>
          <cell r="B110">
            <v>0.37783</v>
          </cell>
          <cell r="C110">
            <v>0.25940000000000002</v>
          </cell>
          <cell r="D110">
            <v>-0.11842999999999999</v>
          </cell>
          <cell r="E110">
            <v>14.87358</v>
          </cell>
          <cell r="F110">
            <v>-1.7614799999999999</v>
          </cell>
        </row>
        <row r="111">
          <cell r="A111" t="str">
            <v>Hispanic</v>
          </cell>
          <cell r="B111">
            <v>2.9150800000000001</v>
          </cell>
          <cell r="C111">
            <v>2.6212300000000002</v>
          </cell>
          <cell r="D111">
            <v>-0.29385</v>
          </cell>
          <cell r="E111">
            <v>-6.2419000000000002</v>
          </cell>
          <cell r="F111">
            <v>1.8341799999999999</v>
          </cell>
        </row>
        <row r="112">
          <cell r="A112" t="str">
            <v>Asian</v>
          </cell>
          <cell r="B112">
            <v>0.38023000000000001</v>
          </cell>
          <cell r="C112">
            <v>0.39317999999999997</v>
          </cell>
          <cell r="D112">
            <v>1.2959999999999999E-2</v>
          </cell>
          <cell r="E112">
            <v>100.84705</v>
          </cell>
          <cell r="F112">
            <v>1.30664</v>
          </cell>
        </row>
        <row r="113">
          <cell r="A113" t="str">
            <v>African American</v>
          </cell>
          <cell r="B113">
            <v>16.349810000000002</v>
          </cell>
          <cell r="C113">
            <v>17.955439999999999</v>
          </cell>
          <cell r="D113">
            <v>1.6056299999999999</v>
          </cell>
          <cell r="E113">
            <v>-7.5123499999999996</v>
          </cell>
          <cell r="F113">
            <v>-12.062049999999999</v>
          </cell>
        </row>
        <row r="114">
          <cell r="A114" t="str">
            <v>Native Hawaiian or Pacific Islander</v>
          </cell>
          <cell r="B114">
            <v>0.12673999999999999</v>
          </cell>
          <cell r="C114">
            <v>0.26212000000000002</v>
          </cell>
          <cell r="D114">
            <v>0.13538</v>
          </cell>
          <cell r="E114">
            <v>-60.560180000000003</v>
          </cell>
          <cell r="F114">
            <v>-8.1986699999999999</v>
          </cell>
        </row>
        <row r="115">
          <cell r="A115" t="str">
            <v>American Indian or Alaska Native</v>
          </cell>
          <cell r="B115">
            <v>0.88719999999999999</v>
          </cell>
          <cell r="C115">
            <v>0.65530999999999995</v>
          </cell>
          <cell r="D115">
            <v>-0.23189000000000001</v>
          </cell>
          <cell r="E115">
            <v>-21.122679999999999</v>
          </cell>
          <cell r="F115">
            <v>4.8981599999999998</v>
          </cell>
        </row>
        <row r="116">
          <cell r="A116" t="str">
            <v>Multiple Races</v>
          </cell>
          <cell r="B116">
            <v>1.0139400000000001</v>
          </cell>
          <cell r="C116">
            <v>1.7038</v>
          </cell>
          <cell r="D116">
            <v>0.68986000000000003</v>
          </cell>
          <cell r="E116">
            <v>-11.18533</v>
          </cell>
          <cell r="F116">
            <v>-7.7163000000000004</v>
          </cell>
        </row>
        <row r="117">
          <cell r="A117" t="str">
            <v>Highschool Dropout</v>
          </cell>
          <cell r="B117">
            <v>5.0377799999999997</v>
          </cell>
          <cell r="C117">
            <v>7.7820999999999998</v>
          </cell>
          <cell r="D117">
            <v>2.7443200000000001</v>
          </cell>
          <cell r="E117">
            <v>-34.53387</v>
          </cell>
          <cell r="F117">
            <v>-94.771919999999994</v>
          </cell>
        </row>
        <row r="118">
          <cell r="A118" t="str">
            <v>AA or PS</v>
          </cell>
          <cell r="B118">
            <v>3.65239</v>
          </cell>
          <cell r="C118">
            <v>2.7237399999999998</v>
          </cell>
          <cell r="D118">
            <v>-0.92866000000000004</v>
          </cell>
          <cell r="E118">
            <v>13.892670000000001</v>
          </cell>
          <cell r="F118">
            <v>-12.901529999999999</v>
          </cell>
        </row>
        <row r="119">
          <cell r="A119" t="str">
            <v>BA or MA+</v>
          </cell>
          <cell r="B119">
            <v>3.4005000000000001</v>
          </cell>
          <cell r="C119">
            <v>2.5940300000000001</v>
          </cell>
          <cell r="D119">
            <v>-0.80647000000000002</v>
          </cell>
          <cell r="E119">
            <v>126.97429</v>
          </cell>
          <cell r="F119">
            <v>-102.40096</v>
          </cell>
        </row>
        <row r="120">
          <cell r="A120" t="str">
            <v>Disabled</v>
          </cell>
          <cell r="B120">
            <v>1.00756</v>
          </cell>
          <cell r="C120">
            <v>0.90908999999999995</v>
          </cell>
          <cell r="D120">
            <v>-9.8470000000000002E-2</v>
          </cell>
          <cell r="E120">
            <v>-22.800599999999999</v>
          </cell>
          <cell r="F120">
            <v>2.2450800000000002</v>
          </cell>
        </row>
        <row r="121">
          <cell r="A121" t="str">
            <v>Veterans</v>
          </cell>
          <cell r="B121">
            <v>9.0680099999999992</v>
          </cell>
          <cell r="C121">
            <v>8.4306099999999997</v>
          </cell>
          <cell r="D121">
            <v>-0.63739999999999997</v>
          </cell>
          <cell r="E121">
            <v>-8.9257600000000004</v>
          </cell>
          <cell r="F121">
            <v>5.6892800000000001</v>
          </cell>
        </row>
        <row r="122">
          <cell r="A122" t="str">
            <v>Wage Before Participation</v>
          </cell>
          <cell r="B122">
            <v>47.103270000000002</v>
          </cell>
          <cell r="C122">
            <v>37.151699999999998</v>
          </cell>
          <cell r="D122">
            <v>-9.9515700000000002</v>
          </cell>
          <cell r="E122">
            <v>12.591329999999999</v>
          </cell>
          <cell r="F122">
            <v>-125.30354</v>
          </cell>
        </row>
        <row r="123">
          <cell r="A123" t="str">
            <v>Coenrolled in WP</v>
          </cell>
          <cell r="B123">
            <v>29.345089999999999</v>
          </cell>
          <cell r="C123">
            <v>27.885860000000001</v>
          </cell>
          <cell r="D123">
            <v>-1.45923</v>
          </cell>
          <cell r="E123">
            <v>11.1318</v>
          </cell>
          <cell r="F123">
            <v>-16.2438</v>
          </cell>
        </row>
        <row r="124">
          <cell r="A124" t="str">
            <v>Limited English</v>
          </cell>
          <cell r="B124">
            <v>0.62971999999999995</v>
          </cell>
          <cell r="C124">
            <v>0.25940000000000002</v>
          </cell>
          <cell r="D124">
            <v>-0.37031999999999998</v>
          </cell>
          <cell r="E124">
            <v>-56.184669999999997</v>
          </cell>
          <cell r="F124">
            <v>20.806280000000001</v>
          </cell>
        </row>
        <row r="125">
          <cell r="A125" t="str">
            <v>Single Parent</v>
          </cell>
          <cell r="B125">
            <v>15.994960000000001</v>
          </cell>
          <cell r="C125">
            <v>17.120619999999999</v>
          </cell>
          <cell r="D125">
            <v>1.1256600000000001</v>
          </cell>
          <cell r="E125">
            <v>-0.22977</v>
          </cell>
          <cell r="F125">
            <v>-0.25863999999999998</v>
          </cell>
        </row>
        <row r="126">
          <cell r="A126" t="str">
            <v>UI Claimant</v>
          </cell>
          <cell r="B126">
            <v>82.115870000000001</v>
          </cell>
          <cell r="C126">
            <v>64.591440000000006</v>
          </cell>
          <cell r="D126">
            <v>-17.524429999999999</v>
          </cell>
          <cell r="E126">
            <v>8.8047299999999993</v>
          </cell>
          <cell r="F126">
            <v>-154.29783</v>
          </cell>
        </row>
        <row r="127">
          <cell r="A127" t="str">
            <v>Unemployment Rate</v>
          </cell>
          <cell r="B127">
            <v>7.8917000000000002</v>
          </cell>
          <cell r="C127">
            <v>7.2750000000000004</v>
          </cell>
          <cell r="D127">
            <v>-0.61670000000000003</v>
          </cell>
          <cell r="E127">
            <v>-51.256100000000004</v>
          </cell>
          <cell r="F127">
            <v>31.609639999999999</v>
          </cell>
        </row>
        <row r="129">
          <cell r="A129" t="str">
            <v xml:space="preserve">California          </v>
          </cell>
        </row>
        <row r="130">
          <cell r="A130" t="str">
            <v>Measure</v>
          </cell>
          <cell r="B130" t="str">
            <v>Six_Months_Average_Earnings</v>
          </cell>
          <cell r="C130" t="str">
            <v>Year</v>
          </cell>
        </row>
        <row r="131">
          <cell r="A131" t="str">
            <v>State Fips Code</v>
          </cell>
          <cell r="B131">
            <v>6</v>
          </cell>
          <cell r="C131">
            <v>2011</v>
          </cell>
        </row>
        <row r="132">
          <cell r="A132" t="str">
            <v>Actual Outcome</v>
          </cell>
          <cell r="B132">
            <v>17146</v>
          </cell>
          <cell r="C132">
            <v>2011</v>
          </cell>
        </row>
        <row r="133">
          <cell r="A133" t="str">
            <v>Total Adjustment</v>
          </cell>
          <cell r="B133">
            <v>848.4</v>
          </cell>
          <cell r="C133">
            <v>2013</v>
          </cell>
        </row>
        <row r="134">
          <cell r="A134" t="str">
            <v>Target</v>
          </cell>
          <cell r="B134">
            <v>18680.2</v>
          </cell>
          <cell r="C134">
            <v>2013</v>
          </cell>
        </row>
        <row r="136">
          <cell r="A136" t="str">
            <v>Variables</v>
          </cell>
          <cell r="B136" t="str">
            <v>Base_Year</v>
          </cell>
          <cell r="C136" t="str">
            <v>Current_Values</v>
          </cell>
          <cell r="D136" t="str">
            <v>Difference</v>
          </cell>
          <cell r="E136" t="str">
            <v>Weights</v>
          </cell>
          <cell r="F136" t="str">
            <v>Effect_Per_Factor</v>
          </cell>
        </row>
        <row r="137">
          <cell r="A137" t="str">
            <v>Female</v>
          </cell>
          <cell r="B137">
            <v>47.006720000000001</v>
          </cell>
          <cell r="C137">
            <v>48.056080000000001</v>
          </cell>
          <cell r="D137">
            <v>1.0493600000000001</v>
          </cell>
          <cell r="E137">
            <v>-61.62679</v>
          </cell>
          <cell r="F137">
            <v>-64.668629999999993</v>
          </cell>
        </row>
        <row r="138">
          <cell r="A138" t="str">
            <v>Age 26-35</v>
          </cell>
          <cell r="B138">
            <v>20.78172</v>
          </cell>
          <cell r="C138">
            <v>19.624120000000001</v>
          </cell>
          <cell r="D138">
            <v>-1.1576</v>
          </cell>
          <cell r="E138">
            <v>28.836030000000001</v>
          </cell>
          <cell r="F138">
            <v>-33.380609999999997</v>
          </cell>
        </row>
        <row r="139">
          <cell r="A139" t="str">
            <v>Age 36-45</v>
          </cell>
          <cell r="B139">
            <v>25.075040000000001</v>
          </cell>
          <cell r="C139">
            <v>25.335460000000001</v>
          </cell>
          <cell r="D139">
            <v>0.26040999999999997</v>
          </cell>
          <cell r="E139">
            <v>42.9651</v>
          </cell>
          <cell r="F139">
            <v>11.188610000000001</v>
          </cell>
        </row>
        <row r="140">
          <cell r="A140" t="str">
            <v>Age 46-55</v>
          </cell>
          <cell r="B140">
            <v>29.343</v>
          </cell>
          <cell r="C140">
            <v>31.36074</v>
          </cell>
          <cell r="D140">
            <v>2.0177399999999999</v>
          </cell>
          <cell r="E140">
            <v>45.260219999999997</v>
          </cell>
          <cell r="F140">
            <v>91.323459999999997</v>
          </cell>
        </row>
        <row r="141">
          <cell r="A141" t="str">
            <v>Age 56-65</v>
          </cell>
          <cell r="B141">
            <v>13.65577</v>
          </cell>
          <cell r="C141">
            <v>15.448130000000001</v>
          </cell>
          <cell r="D141">
            <v>1.79236</v>
          </cell>
          <cell r="E141">
            <v>25.398810000000001</v>
          </cell>
          <cell r="F141">
            <v>45.523829999999997</v>
          </cell>
        </row>
        <row r="142">
          <cell r="A142" t="str">
            <v>Age 66+</v>
          </cell>
          <cell r="B142">
            <v>1.46916</v>
          </cell>
          <cell r="C142">
            <v>1.31172</v>
          </cell>
          <cell r="D142">
            <v>-0.15744</v>
          </cell>
          <cell r="E142">
            <v>14.87358</v>
          </cell>
          <cell r="F142">
            <v>-2.3417400000000002</v>
          </cell>
        </row>
        <row r="143">
          <cell r="A143" t="str">
            <v>Hispanic</v>
          </cell>
          <cell r="B143">
            <v>36.627490000000002</v>
          </cell>
          <cell r="C143">
            <v>34.814210000000003</v>
          </cell>
          <cell r="D143">
            <v>-1.81328</v>
          </cell>
          <cell r="E143">
            <v>-6.2419000000000002</v>
          </cell>
          <cell r="F143">
            <v>11.318300000000001</v>
          </cell>
        </row>
        <row r="144">
          <cell r="A144" t="str">
            <v>Asian</v>
          </cell>
          <cell r="B144">
            <v>10.86332</v>
          </cell>
          <cell r="C144">
            <v>13.035439999999999</v>
          </cell>
          <cell r="D144">
            <v>2.1721200000000001</v>
          </cell>
          <cell r="E144">
            <v>100.84705</v>
          </cell>
          <cell r="F144">
            <v>219.05213000000001</v>
          </cell>
        </row>
        <row r="145">
          <cell r="A145" t="str">
            <v>African American</v>
          </cell>
          <cell r="B145">
            <v>12.412800000000001</v>
          </cell>
          <cell r="C145">
            <v>12.05058</v>
          </cell>
          <cell r="D145">
            <v>-0.36223</v>
          </cell>
          <cell r="E145">
            <v>-7.5123499999999996</v>
          </cell>
          <cell r="F145">
            <v>2.7211599999999998</v>
          </cell>
        </row>
        <row r="146">
          <cell r="A146" t="str">
            <v>Native Hawaiian or Pacific Islander</v>
          </cell>
          <cell r="B146">
            <v>0.54115999999999997</v>
          </cell>
          <cell r="C146">
            <v>0.40856999999999999</v>
          </cell>
          <cell r="D146">
            <v>-0.13259000000000001</v>
          </cell>
          <cell r="E146">
            <v>-60.560180000000003</v>
          </cell>
          <cell r="F146">
            <v>8.0297099999999997</v>
          </cell>
        </row>
        <row r="147">
          <cell r="A147" t="str">
            <v>American Indian or Alaska Native</v>
          </cell>
          <cell r="B147">
            <v>0.83287999999999995</v>
          </cell>
          <cell r="C147">
            <v>0.66230999999999995</v>
          </cell>
          <cell r="D147">
            <v>-0.17057</v>
          </cell>
          <cell r="E147">
            <v>-21.122679999999999</v>
          </cell>
          <cell r="F147">
            <v>3.60283</v>
          </cell>
        </row>
        <row r="148">
          <cell r="A148" t="str">
            <v>Multiple Races</v>
          </cell>
          <cell r="B148">
            <v>1.6107899999999999</v>
          </cell>
          <cell r="C148">
            <v>2.2793700000000001</v>
          </cell>
          <cell r="D148">
            <v>0.66857999999999995</v>
          </cell>
          <cell r="E148">
            <v>-11.18533</v>
          </cell>
          <cell r="F148">
            <v>-7.4783400000000002</v>
          </cell>
        </row>
        <row r="149">
          <cell r="A149" t="str">
            <v>Highschool Dropout</v>
          </cell>
          <cell r="B149">
            <v>12.19337</v>
          </cell>
          <cell r="C149">
            <v>9.4535900000000002</v>
          </cell>
          <cell r="D149">
            <v>-2.7397800000000001</v>
          </cell>
          <cell r="E149">
            <v>-34.53387</v>
          </cell>
          <cell r="F149">
            <v>94.615340000000003</v>
          </cell>
        </row>
        <row r="150">
          <cell r="A150" t="str">
            <v>AA or PS</v>
          </cell>
          <cell r="B150">
            <v>7.9600000000000001E-3</v>
          </cell>
          <cell r="C150">
            <v>0</v>
          </cell>
          <cell r="D150">
            <v>-7.9600000000000001E-3</v>
          </cell>
          <cell r="E150">
            <v>13.892670000000001</v>
          </cell>
          <cell r="F150">
            <v>-0.11065</v>
          </cell>
        </row>
        <row r="151">
          <cell r="A151" t="str">
            <v>BA or MA+</v>
          </cell>
          <cell r="B151">
            <v>17.31709</v>
          </cell>
          <cell r="C151">
            <v>20.440770000000001</v>
          </cell>
          <cell r="D151">
            <v>3.1236899999999999</v>
          </cell>
          <cell r="E151">
            <v>126.97429</v>
          </cell>
          <cell r="F151">
            <v>396.62808999999999</v>
          </cell>
        </row>
        <row r="152">
          <cell r="A152" t="str">
            <v>Disabled</v>
          </cell>
          <cell r="B152">
            <v>3.02921</v>
          </cell>
          <cell r="C152">
            <v>3.1008100000000001</v>
          </cell>
          <cell r="D152">
            <v>7.1590000000000001E-2</v>
          </cell>
          <cell r="E152">
            <v>-22.800599999999999</v>
          </cell>
          <cell r="F152">
            <v>-1.6324000000000001</v>
          </cell>
        </row>
        <row r="153">
          <cell r="A153" t="str">
            <v>Veterans</v>
          </cell>
          <cell r="B153">
            <v>6.7496700000000001</v>
          </cell>
          <cell r="C153">
            <v>8.4465900000000005</v>
          </cell>
          <cell r="D153">
            <v>1.6969099999999999</v>
          </cell>
          <cell r="E153">
            <v>-8.9257600000000004</v>
          </cell>
          <cell r="F153">
            <v>-15.146240000000001</v>
          </cell>
        </row>
        <row r="154">
          <cell r="A154" t="str">
            <v>Wage Before Participation</v>
          </cell>
          <cell r="B154">
            <v>41.783279999999998</v>
          </cell>
          <cell r="C154">
            <v>30.30827</v>
          </cell>
          <cell r="D154">
            <v>-11.475020000000001</v>
          </cell>
          <cell r="E154">
            <v>12.591329999999999</v>
          </cell>
          <cell r="F154">
            <v>-144.48573999999999</v>
          </cell>
        </row>
        <row r="155">
          <cell r="A155" t="str">
            <v>Coenrolled in WP</v>
          </cell>
          <cell r="B155">
            <v>100</v>
          </cell>
          <cell r="C155">
            <v>100</v>
          </cell>
          <cell r="D155">
            <v>0</v>
          </cell>
          <cell r="E155">
            <v>11.1318</v>
          </cell>
          <cell r="F155">
            <v>0</v>
          </cell>
        </row>
        <row r="156">
          <cell r="A156" t="str">
            <v>Limited English</v>
          </cell>
          <cell r="B156">
            <v>6.6900300000000001</v>
          </cell>
          <cell r="C156">
            <v>5.3086000000000002</v>
          </cell>
          <cell r="D156">
            <v>-1.3814299999999999</v>
          </cell>
          <cell r="E156">
            <v>-56.184669999999997</v>
          </cell>
          <cell r="F156">
            <v>77.615359999999995</v>
          </cell>
        </row>
        <row r="157">
          <cell r="A157" t="str">
            <v>Single Parent</v>
          </cell>
          <cell r="B157">
            <v>13.658810000000001</v>
          </cell>
          <cell r="C157">
            <v>15.05175</v>
          </cell>
          <cell r="D157">
            <v>1.3929400000000001</v>
          </cell>
          <cell r="E157">
            <v>-0.22977</v>
          </cell>
          <cell r="F157">
            <v>-0.32006000000000001</v>
          </cell>
        </row>
        <row r="158">
          <cell r="A158" t="str">
            <v>UI Claimant</v>
          </cell>
          <cell r="B158">
            <v>81.283850000000001</v>
          </cell>
          <cell r="C158">
            <v>88.219210000000004</v>
          </cell>
          <cell r="D158">
            <v>6.9353600000000002</v>
          </cell>
          <cell r="E158">
            <v>8.8047299999999993</v>
          </cell>
          <cell r="F158">
            <v>61.063949999999998</v>
          </cell>
        </row>
        <row r="159">
          <cell r="A159" t="str">
            <v>Unemployment Rate</v>
          </cell>
          <cell r="B159">
            <v>12.2417</v>
          </cell>
          <cell r="C159">
            <v>10.3833</v>
          </cell>
          <cell r="D159">
            <v>-1.8584000000000001</v>
          </cell>
          <cell r="E159">
            <v>-51.256100000000004</v>
          </cell>
          <cell r="F159">
            <v>95.254339999999999</v>
          </cell>
        </row>
        <row r="161">
          <cell r="A161" t="str">
            <v xml:space="preserve">Colorado            </v>
          </cell>
        </row>
        <row r="162">
          <cell r="A162" t="str">
            <v>Measure</v>
          </cell>
          <cell r="B162" t="str">
            <v>Six_Months_Average_Earnings</v>
          </cell>
          <cell r="C162" t="str">
            <v>Year</v>
          </cell>
        </row>
        <row r="163">
          <cell r="A163" t="str">
            <v>State Fips Code</v>
          </cell>
          <cell r="B163">
            <v>8</v>
          </cell>
          <cell r="C163">
            <v>2011</v>
          </cell>
        </row>
        <row r="164">
          <cell r="A164" t="str">
            <v>Actual Outcome</v>
          </cell>
          <cell r="B164">
            <v>22501</v>
          </cell>
          <cell r="C164">
            <v>2011</v>
          </cell>
        </row>
        <row r="165">
          <cell r="A165" t="str">
            <v>Total Adjustment</v>
          </cell>
          <cell r="B165">
            <v>-900.7</v>
          </cell>
          <cell r="C165">
            <v>2013</v>
          </cell>
        </row>
        <row r="166">
          <cell r="A166" t="str">
            <v>Target</v>
          </cell>
          <cell r="B166">
            <v>22500.400000000001</v>
          </cell>
          <cell r="C166">
            <v>2013</v>
          </cell>
        </row>
        <row r="168">
          <cell r="A168" t="str">
            <v>Variables</v>
          </cell>
          <cell r="B168" t="str">
            <v>Base_Year</v>
          </cell>
          <cell r="C168" t="str">
            <v>Current_Values</v>
          </cell>
          <cell r="D168" t="str">
            <v>Difference</v>
          </cell>
          <cell r="E168" t="str">
            <v>Weights</v>
          </cell>
          <cell r="F168" t="str">
            <v>Effect_Per_Factor</v>
          </cell>
        </row>
        <row r="169">
          <cell r="A169" t="str">
            <v>Female</v>
          </cell>
          <cell r="B169">
            <v>44.303800000000003</v>
          </cell>
          <cell r="C169">
            <v>51.104709999999997</v>
          </cell>
          <cell r="D169">
            <v>6.80091</v>
          </cell>
          <cell r="E169">
            <v>-61.62679</v>
          </cell>
          <cell r="F169">
            <v>-419.11824999999999</v>
          </cell>
        </row>
        <row r="170">
          <cell r="A170" t="str">
            <v>Age 26-35</v>
          </cell>
          <cell r="B170">
            <v>16.65044</v>
          </cell>
          <cell r="C170">
            <v>13.54467</v>
          </cell>
          <cell r="D170">
            <v>-3.1057700000000001</v>
          </cell>
          <cell r="E170">
            <v>28.836030000000001</v>
          </cell>
          <cell r="F170">
            <v>-89.558059999999998</v>
          </cell>
        </row>
        <row r="171">
          <cell r="A171" t="str">
            <v>Age 36-45</v>
          </cell>
          <cell r="B171">
            <v>27.361249999999998</v>
          </cell>
          <cell r="C171">
            <v>26.224779999999999</v>
          </cell>
          <cell r="D171">
            <v>-1.13646</v>
          </cell>
          <cell r="E171">
            <v>42.9651</v>
          </cell>
          <cell r="F171">
            <v>-48.828229999999998</v>
          </cell>
        </row>
        <row r="172">
          <cell r="A172" t="str">
            <v>Age 46-55</v>
          </cell>
          <cell r="B172">
            <v>36.027259999999998</v>
          </cell>
          <cell r="C172">
            <v>37.656100000000002</v>
          </cell>
          <cell r="D172">
            <v>1.6288400000000001</v>
          </cell>
          <cell r="E172">
            <v>45.260219999999997</v>
          </cell>
          <cell r="F172">
            <v>73.72148</v>
          </cell>
        </row>
        <row r="173">
          <cell r="A173" t="str">
            <v>Age 56-65</v>
          </cell>
          <cell r="B173">
            <v>15.96884</v>
          </cell>
          <cell r="C173">
            <v>18.347740000000002</v>
          </cell>
          <cell r="D173">
            <v>2.3788999999999998</v>
          </cell>
          <cell r="E173">
            <v>25.398810000000001</v>
          </cell>
          <cell r="F173">
            <v>60.42127</v>
          </cell>
        </row>
        <row r="174">
          <cell r="A174" t="str">
            <v>Age 66+</v>
          </cell>
          <cell r="B174">
            <v>0.38947999999999999</v>
          </cell>
          <cell r="C174">
            <v>0.86455000000000004</v>
          </cell>
          <cell r="D174">
            <v>0.47506999999999999</v>
          </cell>
          <cell r="E174">
            <v>14.87358</v>
          </cell>
          <cell r="F174">
            <v>7.0659799999999997</v>
          </cell>
        </row>
        <row r="175">
          <cell r="A175" t="str">
            <v>Hispanic</v>
          </cell>
          <cell r="B175">
            <v>16.66667</v>
          </cell>
          <cell r="C175">
            <v>18.25243</v>
          </cell>
          <cell r="D175">
            <v>1.5857600000000001</v>
          </cell>
          <cell r="E175">
            <v>-6.2419000000000002</v>
          </cell>
          <cell r="F175">
            <v>-9.8981499999999993</v>
          </cell>
        </row>
        <row r="176">
          <cell r="A176" t="str">
            <v>Asian</v>
          </cell>
          <cell r="B176">
            <v>2.84314</v>
          </cell>
          <cell r="C176">
            <v>2.4271799999999999</v>
          </cell>
          <cell r="D176">
            <v>-0.41594999999999999</v>
          </cell>
          <cell r="E176">
            <v>100.84705</v>
          </cell>
          <cell r="F176">
            <v>-41.947609999999997</v>
          </cell>
        </row>
        <row r="177">
          <cell r="A177" t="str">
            <v>African American</v>
          </cell>
          <cell r="B177">
            <v>5.2941200000000004</v>
          </cell>
          <cell r="C177">
            <v>6.4077700000000002</v>
          </cell>
          <cell r="D177">
            <v>1.11365</v>
          </cell>
          <cell r="E177">
            <v>-7.5123499999999996</v>
          </cell>
          <cell r="F177">
            <v>-8.3661200000000004</v>
          </cell>
        </row>
        <row r="178">
          <cell r="A178" t="str">
            <v>Native Hawaiian or Pacific Islander</v>
          </cell>
          <cell r="B178">
            <v>0.39216000000000001</v>
          </cell>
          <cell r="C178">
            <v>9.7089999999999996E-2</v>
          </cell>
          <cell r="D178">
            <v>-0.29507</v>
          </cell>
          <cell r="E178">
            <v>-60.560180000000003</v>
          </cell>
          <cell r="F178">
            <v>17.86946</v>
          </cell>
        </row>
        <row r="179">
          <cell r="A179" t="str">
            <v>American Indian or Alaska Native</v>
          </cell>
          <cell r="B179">
            <v>0.29411999999999999</v>
          </cell>
          <cell r="C179">
            <v>0.58252000000000004</v>
          </cell>
          <cell r="D179">
            <v>0.28841</v>
          </cell>
          <cell r="E179">
            <v>-21.122679999999999</v>
          </cell>
          <cell r="F179">
            <v>-6.09192</v>
          </cell>
        </row>
        <row r="180">
          <cell r="A180" t="str">
            <v>Multiple Races</v>
          </cell>
          <cell r="B180">
            <v>1.27451</v>
          </cell>
          <cell r="C180">
            <v>1.7475700000000001</v>
          </cell>
          <cell r="D180">
            <v>0.47305999999999998</v>
          </cell>
          <cell r="E180">
            <v>-11.18533</v>
          </cell>
          <cell r="F180">
            <v>-5.2913699999999997</v>
          </cell>
        </row>
        <row r="181">
          <cell r="A181" t="str">
            <v>Highschool Dropout</v>
          </cell>
          <cell r="B181">
            <v>3.4550800000000002</v>
          </cell>
          <cell r="C181">
            <v>3.0969000000000002</v>
          </cell>
          <cell r="D181">
            <v>-0.35818</v>
          </cell>
          <cell r="E181">
            <v>-34.53387</v>
          </cell>
          <cell r="F181">
            <v>12.36937</v>
          </cell>
        </row>
        <row r="182">
          <cell r="A182" t="str">
            <v>AA or PS</v>
          </cell>
          <cell r="B182">
            <v>9.8720000000000002E-2</v>
          </cell>
          <cell r="C182">
            <v>0</v>
          </cell>
          <cell r="D182">
            <v>-9.8720000000000002E-2</v>
          </cell>
          <cell r="E182">
            <v>13.892670000000001</v>
          </cell>
          <cell r="F182">
            <v>-1.37144</v>
          </cell>
        </row>
        <row r="183">
          <cell r="A183" t="str">
            <v>BA or MA+</v>
          </cell>
          <cell r="B183">
            <v>39.684109999999997</v>
          </cell>
          <cell r="C183">
            <v>35.664340000000003</v>
          </cell>
          <cell r="D183">
            <v>-4.0197700000000003</v>
          </cell>
          <cell r="E183">
            <v>126.97429</v>
          </cell>
          <cell r="F183">
            <v>-510.40757000000002</v>
          </cell>
        </row>
        <row r="184">
          <cell r="A184" t="str">
            <v>Disabled</v>
          </cell>
          <cell r="B184">
            <v>5.0632900000000003</v>
          </cell>
          <cell r="C184">
            <v>3.3621500000000002</v>
          </cell>
          <cell r="D184">
            <v>-1.7011400000000001</v>
          </cell>
          <cell r="E184">
            <v>-22.800599999999999</v>
          </cell>
          <cell r="F184">
            <v>38.786990000000003</v>
          </cell>
        </row>
        <row r="185">
          <cell r="A185" t="str">
            <v>Veterans</v>
          </cell>
          <cell r="B185">
            <v>13.53457</v>
          </cell>
          <cell r="C185">
            <v>11.62344</v>
          </cell>
          <cell r="D185">
            <v>-1.91113</v>
          </cell>
          <cell r="E185">
            <v>-8.9257600000000004</v>
          </cell>
          <cell r="F185">
            <v>17.05827</v>
          </cell>
        </row>
        <row r="186">
          <cell r="A186" t="str">
            <v>Wage Before Participation</v>
          </cell>
          <cell r="B186">
            <v>57.935740000000003</v>
          </cell>
          <cell r="C186">
            <v>49.4709</v>
          </cell>
          <cell r="D186">
            <v>-8.4648400000000006</v>
          </cell>
          <cell r="E186">
            <v>12.591329999999999</v>
          </cell>
          <cell r="F186">
            <v>-106.58356000000001</v>
          </cell>
        </row>
        <row r="187">
          <cell r="A187" t="str">
            <v>Coenrolled in WP</v>
          </cell>
          <cell r="B187">
            <v>87.244399999999999</v>
          </cell>
          <cell r="C187">
            <v>89.721419999999995</v>
          </cell>
          <cell r="D187">
            <v>2.47702</v>
          </cell>
          <cell r="E187">
            <v>11.1318</v>
          </cell>
          <cell r="F187">
            <v>27.573689999999999</v>
          </cell>
        </row>
        <row r="188">
          <cell r="A188" t="str">
            <v>Limited English</v>
          </cell>
          <cell r="B188">
            <v>1.67818</v>
          </cell>
          <cell r="C188">
            <v>0.999</v>
          </cell>
          <cell r="D188">
            <v>-0.67918000000000001</v>
          </cell>
          <cell r="E188">
            <v>-56.184669999999997</v>
          </cell>
          <cell r="F188">
            <v>38.159649999999999</v>
          </cell>
        </row>
        <row r="189">
          <cell r="A189" t="str">
            <v>Single Parent</v>
          </cell>
          <cell r="B189">
            <v>13.72162</v>
          </cell>
          <cell r="C189">
            <v>15.68432</v>
          </cell>
          <cell r="D189">
            <v>1.9626999999999999</v>
          </cell>
          <cell r="E189">
            <v>-0.22977</v>
          </cell>
          <cell r="F189">
            <v>-0.45096999999999998</v>
          </cell>
        </row>
        <row r="190">
          <cell r="A190" t="str">
            <v>UI Claimant</v>
          </cell>
          <cell r="B190">
            <v>90.325770000000006</v>
          </cell>
          <cell r="C190">
            <v>90.709289999999996</v>
          </cell>
          <cell r="D190">
            <v>0.38352999999999998</v>
          </cell>
          <cell r="E190">
            <v>8.8047299999999993</v>
          </cell>
          <cell r="F190">
            <v>3.3768400000000001</v>
          </cell>
        </row>
        <row r="191">
          <cell r="A191" t="str">
            <v>Unemployment Rate</v>
          </cell>
          <cell r="B191">
            <v>8.9</v>
          </cell>
          <cell r="C191">
            <v>7.9082999999999997</v>
          </cell>
          <cell r="D191">
            <v>-0.99170000000000003</v>
          </cell>
          <cell r="E191">
            <v>-51.256100000000004</v>
          </cell>
          <cell r="F191">
            <v>50.830669999999998</v>
          </cell>
        </row>
        <row r="193">
          <cell r="A193" t="str">
            <v xml:space="preserve">Connecticut         </v>
          </cell>
        </row>
        <row r="194">
          <cell r="A194" t="str">
            <v>Measure</v>
          </cell>
          <cell r="B194" t="str">
            <v>Six_Months_Average_Earnings</v>
          </cell>
          <cell r="C194" t="str">
            <v>Year</v>
          </cell>
        </row>
        <row r="195">
          <cell r="A195" t="str">
            <v>State Fips Code</v>
          </cell>
          <cell r="B195">
            <v>9</v>
          </cell>
          <cell r="C195">
            <v>2011</v>
          </cell>
        </row>
        <row r="196">
          <cell r="A196" t="str">
            <v>Actual Outcome</v>
          </cell>
          <cell r="B196">
            <v>18993</v>
          </cell>
          <cell r="C196">
            <v>2011</v>
          </cell>
        </row>
        <row r="197">
          <cell r="A197" t="str">
            <v>Total Adjustment</v>
          </cell>
          <cell r="B197">
            <v>-413.6</v>
          </cell>
          <cell r="C197">
            <v>2013</v>
          </cell>
        </row>
        <row r="198">
          <cell r="A198" t="str">
            <v>Target</v>
          </cell>
          <cell r="B198">
            <v>19339.099999999999</v>
          </cell>
          <cell r="C198">
            <v>2013</v>
          </cell>
        </row>
        <row r="200">
          <cell r="A200" t="str">
            <v>Variables</v>
          </cell>
          <cell r="B200" t="str">
            <v>Base_Year</v>
          </cell>
          <cell r="C200" t="str">
            <v>Current_Values</v>
          </cell>
          <cell r="D200" t="str">
            <v>Difference</v>
          </cell>
          <cell r="E200" t="str">
            <v>Weights</v>
          </cell>
          <cell r="F200" t="str">
            <v>Effect_Per_Factor</v>
          </cell>
        </row>
        <row r="201">
          <cell r="A201" t="str">
            <v>Female</v>
          </cell>
          <cell r="B201">
            <v>50.968899999999998</v>
          </cell>
          <cell r="C201">
            <v>55.747129999999999</v>
          </cell>
          <cell r="D201">
            <v>4.7782200000000001</v>
          </cell>
          <cell r="E201">
            <v>-61.62679</v>
          </cell>
          <cell r="F201">
            <v>-294.46647000000002</v>
          </cell>
        </row>
        <row r="202">
          <cell r="A202" t="str">
            <v>Age 26-35</v>
          </cell>
          <cell r="B202">
            <v>13.97026</v>
          </cell>
          <cell r="C202">
            <v>17.298850000000002</v>
          </cell>
          <cell r="D202">
            <v>3.3285900000000002</v>
          </cell>
          <cell r="E202">
            <v>28.836030000000001</v>
          </cell>
          <cell r="F202">
            <v>95.983429999999998</v>
          </cell>
        </row>
        <row r="203">
          <cell r="A203" t="str">
            <v>Age 36-45</v>
          </cell>
          <cell r="B203">
            <v>25.732309999999998</v>
          </cell>
          <cell r="C203">
            <v>24.080459999999999</v>
          </cell>
          <cell r="D203">
            <v>-1.65185</v>
          </cell>
          <cell r="E203">
            <v>42.9651</v>
          </cell>
          <cell r="F203">
            <v>-70.971990000000005</v>
          </cell>
        </row>
        <row r="204">
          <cell r="A204" t="str">
            <v>Age 46-55</v>
          </cell>
          <cell r="B204">
            <v>37.674630000000001</v>
          </cell>
          <cell r="C204">
            <v>36.091949999999997</v>
          </cell>
          <cell r="D204">
            <v>-1.58267</v>
          </cell>
          <cell r="E204">
            <v>45.260219999999997</v>
          </cell>
          <cell r="F204">
            <v>-71.632180000000005</v>
          </cell>
        </row>
        <row r="205">
          <cell r="A205" t="str">
            <v>Age 56-65</v>
          </cell>
          <cell r="B205">
            <v>15.41235</v>
          </cell>
          <cell r="C205">
            <v>16.95402</v>
          </cell>
          <cell r="D205">
            <v>1.5416799999999999</v>
          </cell>
          <cell r="E205">
            <v>25.398810000000001</v>
          </cell>
          <cell r="F205">
            <v>39.15672</v>
          </cell>
        </row>
        <row r="206">
          <cell r="A206" t="str">
            <v>Age 66+</v>
          </cell>
          <cell r="B206">
            <v>1.3068900000000001</v>
          </cell>
          <cell r="C206">
            <v>0.86207</v>
          </cell>
          <cell r="D206">
            <v>-0.44483</v>
          </cell>
          <cell r="E206">
            <v>14.87358</v>
          </cell>
          <cell r="F206">
            <v>-6.6161599999999998</v>
          </cell>
        </row>
        <row r="207">
          <cell r="A207" t="str">
            <v>Hispanic</v>
          </cell>
          <cell r="B207">
            <v>11.74757</v>
          </cell>
          <cell r="C207">
            <v>12.51534</v>
          </cell>
          <cell r="D207">
            <v>0.76776</v>
          </cell>
          <cell r="E207">
            <v>-6.2419000000000002</v>
          </cell>
          <cell r="F207">
            <v>-4.7923099999999996</v>
          </cell>
        </row>
        <row r="208">
          <cell r="A208" t="str">
            <v>Asian</v>
          </cell>
          <cell r="B208">
            <v>2.91262</v>
          </cell>
          <cell r="C208">
            <v>2.6380400000000002</v>
          </cell>
          <cell r="D208">
            <v>-0.27457999999999999</v>
          </cell>
          <cell r="E208">
            <v>100.84705</v>
          </cell>
          <cell r="F208">
            <v>-27.691040000000001</v>
          </cell>
        </row>
        <row r="209">
          <cell r="A209" t="str">
            <v>African American</v>
          </cell>
          <cell r="B209">
            <v>17.669899999999998</v>
          </cell>
          <cell r="C209">
            <v>19.877300000000002</v>
          </cell>
          <cell r="D209">
            <v>2.2073999999999998</v>
          </cell>
          <cell r="E209">
            <v>-7.5123499999999996</v>
          </cell>
          <cell r="F209">
            <v>-16.582740000000001</v>
          </cell>
        </row>
        <row r="210">
          <cell r="A210" t="str">
            <v>Native Hawaiian or Pacific Islander</v>
          </cell>
          <cell r="B210">
            <v>0.14563000000000001</v>
          </cell>
          <cell r="C210">
            <v>0.1227</v>
          </cell>
          <cell r="D210">
            <v>-2.2929999999999999E-2</v>
          </cell>
          <cell r="E210">
            <v>-60.560180000000003</v>
          </cell>
          <cell r="F210">
            <v>1.3887499999999999</v>
          </cell>
        </row>
        <row r="211">
          <cell r="A211" t="str">
            <v>American Indian or Alaska Native</v>
          </cell>
          <cell r="B211">
            <v>0.24271999999999999</v>
          </cell>
          <cell r="C211">
            <v>0.42945</v>
          </cell>
          <cell r="D211">
            <v>0.18673000000000001</v>
          </cell>
          <cell r="E211">
            <v>-21.122679999999999</v>
          </cell>
          <cell r="F211">
            <v>-3.9442200000000001</v>
          </cell>
        </row>
        <row r="212">
          <cell r="A212" t="str">
            <v>Multiple Races</v>
          </cell>
          <cell r="B212">
            <v>0.24271999999999999</v>
          </cell>
          <cell r="C212">
            <v>0.98160000000000003</v>
          </cell>
          <cell r="D212">
            <v>0.73887999999999998</v>
          </cell>
          <cell r="E212">
            <v>-11.18533</v>
          </cell>
          <cell r="F212">
            <v>-8.2645800000000005</v>
          </cell>
        </row>
        <row r="213">
          <cell r="A213" t="str">
            <v>Highschool Dropout</v>
          </cell>
          <cell r="B213">
            <v>3.0316700000000001</v>
          </cell>
          <cell r="C213">
            <v>1.9405699999999999</v>
          </cell>
          <cell r="D213">
            <v>-1.0911</v>
          </cell>
          <cell r="E213">
            <v>-34.53387</v>
          </cell>
          <cell r="F213">
            <v>37.680050000000001</v>
          </cell>
        </row>
        <row r="214">
          <cell r="A214" t="str">
            <v>AA or PS</v>
          </cell>
          <cell r="B214">
            <v>12.76018</v>
          </cell>
          <cell r="C214">
            <v>13.947850000000001</v>
          </cell>
          <cell r="D214">
            <v>1.18767</v>
          </cell>
          <cell r="E214">
            <v>13.892670000000001</v>
          </cell>
          <cell r="F214">
            <v>16.499849999999999</v>
          </cell>
        </row>
        <row r="215">
          <cell r="A215" t="str">
            <v>BA or MA+</v>
          </cell>
          <cell r="B215">
            <v>23.574660000000002</v>
          </cell>
          <cell r="C215">
            <v>22.86234</v>
          </cell>
          <cell r="D215">
            <v>-0.71231999999999995</v>
          </cell>
          <cell r="E215">
            <v>126.97429</v>
          </cell>
          <cell r="F215">
            <v>-90.446299999999994</v>
          </cell>
        </row>
        <row r="216">
          <cell r="A216" t="str">
            <v>Disabled</v>
          </cell>
          <cell r="B216">
            <v>3.3830300000000002</v>
          </cell>
          <cell r="C216">
            <v>4.4020999999999999</v>
          </cell>
          <cell r="D216">
            <v>1.0190699999999999</v>
          </cell>
          <cell r="E216">
            <v>-22.800599999999999</v>
          </cell>
          <cell r="F216">
            <v>-23.235520000000001</v>
          </cell>
        </row>
        <row r="217">
          <cell r="A217" t="str">
            <v>Veterans</v>
          </cell>
          <cell r="B217">
            <v>7.4808500000000002</v>
          </cell>
          <cell r="C217">
            <v>5.6896599999999999</v>
          </cell>
          <cell r="D217">
            <v>-1.7911900000000001</v>
          </cell>
          <cell r="E217">
            <v>-8.9257600000000004</v>
          </cell>
          <cell r="F217">
            <v>15.98775</v>
          </cell>
        </row>
        <row r="218">
          <cell r="A218" t="str">
            <v>Wage Before Participation</v>
          </cell>
          <cell r="B218">
            <v>53.267240000000001</v>
          </cell>
          <cell r="C218">
            <v>42.168669999999999</v>
          </cell>
          <cell r="D218">
            <v>-11.098560000000001</v>
          </cell>
          <cell r="E218">
            <v>12.591329999999999</v>
          </cell>
          <cell r="F218">
            <v>-139.74569</v>
          </cell>
        </row>
        <row r="219">
          <cell r="A219" t="str">
            <v>Coenrolled in WP</v>
          </cell>
          <cell r="B219">
            <v>93.465530000000001</v>
          </cell>
          <cell r="C219">
            <v>95.689660000000003</v>
          </cell>
          <cell r="D219">
            <v>2.2241300000000002</v>
          </cell>
          <cell r="E219">
            <v>11.1318</v>
          </cell>
          <cell r="F219">
            <v>24.758569999999999</v>
          </cell>
        </row>
        <row r="220">
          <cell r="A220" t="str">
            <v>Limited English</v>
          </cell>
          <cell r="B220">
            <v>1.5384599999999999</v>
          </cell>
          <cell r="C220">
            <v>0.30320999999999998</v>
          </cell>
          <cell r="D220">
            <v>-1.23525</v>
          </cell>
          <cell r="E220">
            <v>-56.184669999999997</v>
          </cell>
          <cell r="F220">
            <v>69.401979999999995</v>
          </cell>
        </row>
        <row r="221">
          <cell r="A221" t="str">
            <v>Single Parent</v>
          </cell>
          <cell r="B221">
            <v>12.48869</v>
          </cell>
          <cell r="C221">
            <v>15.46392</v>
          </cell>
          <cell r="D221">
            <v>2.9752299999999998</v>
          </cell>
          <cell r="E221">
            <v>-0.22977</v>
          </cell>
          <cell r="F221">
            <v>-0.68362000000000001</v>
          </cell>
        </row>
        <row r="222">
          <cell r="A222" t="str">
            <v>UI Claimant</v>
          </cell>
          <cell r="B222">
            <v>96.742080000000001</v>
          </cell>
          <cell r="C222">
            <v>96.179500000000004</v>
          </cell>
          <cell r="D222">
            <v>-0.56257999999999997</v>
          </cell>
          <cell r="E222">
            <v>8.8047299999999993</v>
          </cell>
          <cell r="F222">
            <v>-4.9533500000000004</v>
          </cell>
        </row>
        <row r="223">
          <cell r="A223" t="str">
            <v>Unemployment Rate</v>
          </cell>
          <cell r="B223">
            <v>9.3167000000000009</v>
          </cell>
          <cell r="C223">
            <v>8.35</v>
          </cell>
          <cell r="D223">
            <v>-0.9667</v>
          </cell>
          <cell r="E223">
            <v>-51.256100000000004</v>
          </cell>
          <cell r="F223">
            <v>49.54927</v>
          </cell>
        </row>
        <row r="225">
          <cell r="A225" t="str">
            <v xml:space="preserve">Delaware            </v>
          </cell>
        </row>
        <row r="226">
          <cell r="A226" t="str">
            <v>Measure</v>
          </cell>
          <cell r="B226" t="str">
            <v>Six_Months_Average_Earnings</v>
          </cell>
          <cell r="C226" t="str">
            <v>Year</v>
          </cell>
        </row>
        <row r="227">
          <cell r="A227" t="str">
            <v>State Fips Code</v>
          </cell>
          <cell r="B227">
            <v>10</v>
          </cell>
          <cell r="C227">
            <v>2011</v>
          </cell>
        </row>
        <row r="228">
          <cell r="A228" t="str">
            <v>Actual Outcome</v>
          </cell>
          <cell r="B228">
            <v>16499</v>
          </cell>
          <cell r="C228">
            <v>2011</v>
          </cell>
        </row>
        <row r="229">
          <cell r="A229" t="str">
            <v>Total Adjustment</v>
          </cell>
          <cell r="B229">
            <v>-482.8</v>
          </cell>
          <cell r="C229">
            <v>2013</v>
          </cell>
        </row>
        <row r="230">
          <cell r="A230" t="str">
            <v>Target</v>
          </cell>
          <cell r="B230">
            <v>16676.2</v>
          </cell>
          <cell r="C230">
            <v>2013</v>
          </cell>
        </row>
        <row r="232">
          <cell r="A232" t="str">
            <v>Variables</v>
          </cell>
          <cell r="B232" t="str">
            <v>Base_Year</v>
          </cell>
          <cell r="C232" t="str">
            <v>Current_Values</v>
          </cell>
          <cell r="D232" t="str">
            <v>Difference</v>
          </cell>
          <cell r="E232" t="str">
            <v>Weights</v>
          </cell>
          <cell r="F232" t="str">
            <v>Effect_Per_Factor</v>
          </cell>
        </row>
        <row r="233">
          <cell r="A233" t="str">
            <v>Female</v>
          </cell>
          <cell r="B233">
            <v>49.946060000000003</v>
          </cell>
          <cell r="C233">
            <v>51.094889999999999</v>
          </cell>
          <cell r="D233">
            <v>1.14883</v>
          </cell>
          <cell r="E233">
            <v>-61.62679</v>
          </cell>
          <cell r="F233">
            <v>-70.798580000000001</v>
          </cell>
        </row>
        <row r="234">
          <cell r="A234" t="str">
            <v>Age 26-35</v>
          </cell>
          <cell r="B234">
            <v>14.02373</v>
          </cell>
          <cell r="C234">
            <v>17.274940000000001</v>
          </cell>
          <cell r="D234">
            <v>3.2512099999999999</v>
          </cell>
          <cell r="E234">
            <v>28.836030000000001</v>
          </cell>
          <cell r="F234">
            <v>93.751890000000003</v>
          </cell>
        </row>
        <row r="235">
          <cell r="A235" t="str">
            <v>Age 36-45</v>
          </cell>
          <cell r="B235">
            <v>25.674219999999998</v>
          </cell>
          <cell r="C235">
            <v>28.46715</v>
          </cell>
          <cell r="D235">
            <v>2.7929400000000002</v>
          </cell>
          <cell r="E235">
            <v>42.9651</v>
          </cell>
          <cell r="F235">
            <v>119.99876</v>
          </cell>
        </row>
        <row r="236">
          <cell r="A236" t="str">
            <v>Age 46-55</v>
          </cell>
          <cell r="B236">
            <v>37.001080000000002</v>
          </cell>
          <cell r="C236">
            <v>34.793190000000003</v>
          </cell>
          <cell r="D236">
            <v>-2.2078899999999999</v>
          </cell>
          <cell r="E236">
            <v>45.260219999999997</v>
          </cell>
          <cell r="F236">
            <v>-99.929649999999995</v>
          </cell>
        </row>
        <row r="237">
          <cell r="A237" t="str">
            <v>Age 56-65</v>
          </cell>
          <cell r="B237">
            <v>17.152100000000001</v>
          </cell>
          <cell r="C237">
            <v>12.895379999999999</v>
          </cell>
          <cell r="D237">
            <v>-4.2567300000000001</v>
          </cell>
          <cell r="E237">
            <v>25.398810000000001</v>
          </cell>
          <cell r="F237">
            <v>-108.11579</v>
          </cell>
        </row>
        <row r="238">
          <cell r="A238" t="str">
            <v>Age 66+</v>
          </cell>
          <cell r="B238">
            <v>2.2653699999999999</v>
          </cell>
          <cell r="C238">
            <v>0.48662</v>
          </cell>
          <cell r="D238">
            <v>-1.7787500000000001</v>
          </cell>
          <cell r="E238">
            <v>14.87358</v>
          </cell>
          <cell r="F238">
            <v>-26.45645</v>
          </cell>
        </row>
        <row r="239">
          <cell r="A239" t="str">
            <v>Hispanic</v>
          </cell>
          <cell r="B239">
            <v>3.85039</v>
          </cell>
          <cell r="C239">
            <v>2.5973999999999999</v>
          </cell>
          <cell r="D239">
            <v>-1.25298</v>
          </cell>
          <cell r="E239">
            <v>-6.2419000000000002</v>
          </cell>
          <cell r="F239">
            <v>7.8209900000000001</v>
          </cell>
        </row>
        <row r="240">
          <cell r="A240" t="str">
            <v>Asian</v>
          </cell>
          <cell r="B240">
            <v>1.32013</v>
          </cell>
          <cell r="C240">
            <v>0.51948000000000005</v>
          </cell>
          <cell r="D240">
            <v>-0.80064999999999997</v>
          </cell>
          <cell r="E240">
            <v>100.84705</v>
          </cell>
          <cell r="F240">
            <v>-80.743340000000003</v>
          </cell>
        </row>
        <row r="241">
          <cell r="A241" t="str">
            <v>African American</v>
          </cell>
          <cell r="B241">
            <v>28.822880000000001</v>
          </cell>
          <cell r="C241">
            <v>38.441560000000003</v>
          </cell>
          <cell r="D241">
            <v>9.6186799999999995</v>
          </cell>
          <cell r="E241">
            <v>-7.5123499999999996</v>
          </cell>
          <cell r="F241">
            <v>-72.258859999999999</v>
          </cell>
        </row>
        <row r="242">
          <cell r="A242" t="str">
            <v>Native Hawaiian or Pacific Islander</v>
          </cell>
          <cell r="B242">
            <v>0</v>
          </cell>
          <cell r="C242">
            <v>0</v>
          </cell>
          <cell r="D242">
            <v>0</v>
          </cell>
          <cell r="E242">
            <v>-60.560180000000003</v>
          </cell>
          <cell r="F242">
            <v>0</v>
          </cell>
        </row>
        <row r="243">
          <cell r="A243" t="str">
            <v>American Indian or Alaska Native</v>
          </cell>
          <cell r="B243">
            <v>0.11001</v>
          </cell>
          <cell r="C243">
            <v>0</v>
          </cell>
          <cell r="D243">
            <v>-0.11001</v>
          </cell>
          <cell r="E243">
            <v>-21.122679999999999</v>
          </cell>
          <cell r="F243">
            <v>2.3237299999999999</v>
          </cell>
        </row>
        <row r="244">
          <cell r="A244" t="str">
            <v>Multiple Races</v>
          </cell>
          <cell r="B244">
            <v>0.55005999999999999</v>
          </cell>
          <cell r="C244">
            <v>1.0389600000000001</v>
          </cell>
          <cell r="D244">
            <v>0.48891000000000001</v>
          </cell>
          <cell r="E244">
            <v>-11.18533</v>
          </cell>
          <cell r="F244">
            <v>-5.4685800000000002</v>
          </cell>
        </row>
        <row r="245">
          <cell r="A245" t="str">
            <v>Highschool Dropout</v>
          </cell>
          <cell r="B245">
            <v>4.6436299999999999</v>
          </cell>
          <cell r="C245">
            <v>3.4063300000000001</v>
          </cell>
          <cell r="D245">
            <v>-1.2373000000000001</v>
          </cell>
          <cell r="E245">
            <v>-34.53387</v>
          </cell>
          <cell r="F245">
            <v>42.728850000000001</v>
          </cell>
        </row>
        <row r="246">
          <cell r="A246" t="str">
            <v>AA or PS</v>
          </cell>
          <cell r="B246">
            <v>10.15119</v>
          </cell>
          <cell r="C246">
            <v>9.9756699999999991</v>
          </cell>
          <cell r="D246">
            <v>-0.17552000000000001</v>
          </cell>
          <cell r="E246">
            <v>13.892670000000001</v>
          </cell>
          <cell r="F246">
            <v>-2.4384199999999998</v>
          </cell>
        </row>
        <row r="247">
          <cell r="A247" t="str">
            <v>BA or MA+</v>
          </cell>
          <cell r="B247">
            <v>14.470840000000001</v>
          </cell>
          <cell r="C247">
            <v>10.7056</v>
          </cell>
          <cell r="D247">
            <v>-3.76525</v>
          </cell>
          <cell r="E247">
            <v>126.97429</v>
          </cell>
          <cell r="F247">
            <v>-478.08947000000001</v>
          </cell>
        </row>
        <row r="248">
          <cell r="A248" t="str">
            <v>Disabled</v>
          </cell>
          <cell r="B248">
            <v>3.36957</v>
          </cell>
          <cell r="C248">
            <v>2.9411800000000001</v>
          </cell>
          <cell r="D248">
            <v>-0.42838999999999999</v>
          </cell>
          <cell r="E248">
            <v>-22.800599999999999</v>
          </cell>
          <cell r="F248">
            <v>9.7675199999999993</v>
          </cell>
        </row>
        <row r="249">
          <cell r="A249" t="str">
            <v>Veterans</v>
          </cell>
          <cell r="B249">
            <v>12.621359999999999</v>
          </cell>
          <cell r="C249">
            <v>9.9756699999999991</v>
          </cell>
          <cell r="D249">
            <v>-2.6456900000000001</v>
          </cell>
          <cell r="E249">
            <v>-8.9257600000000004</v>
          </cell>
          <cell r="F249">
            <v>23.614799999999999</v>
          </cell>
        </row>
        <row r="250">
          <cell r="A250" t="str">
            <v>Wage Before Participation</v>
          </cell>
          <cell r="B250">
            <v>50.647950000000002</v>
          </cell>
          <cell r="C250">
            <v>54.982819999999997</v>
          </cell>
          <cell r="D250">
            <v>4.3348699999999996</v>
          </cell>
          <cell r="E250">
            <v>12.591329999999999</v>
          </cell>
          <cell r="F250">
            <v>54.581780000000002</v>
          </cell>
        </row>
        <row r="251">
          <cell r="A251" t="str">
            <v>Coenrolled in WP</v>
          </cell>
          <cell r="B251">
            <v>9.8166100000000007</v>
          </cell>
          <cell r="C251">
            <v>12.895379999999999</v>
          </cell>
          <cell r="D251">
            <v>3.0787599999999999</v>
          </cell>
          <cell r="E251">
            <v>11.1318</v>
          </cell>
          <cell r="F251">
            <v>34.272179999999999</v>
          </cell>
        </row>
        <row r="252">
          <cell r="A252" t="str">
            <v>Limited English</v>
          </cell>
          <cell r="B252">
            <v>0.64795000000000003</v>
          </cell>
          <cell r="C252">
            <v>0.48662</v>
          </cell>
          <cell r="D252">
            <v>-0.16133</v>
          </cell>
          <cell r="E252">
            <v>-56.184669999999997</v>
          </cell>
          <cell r="F252">
            <v>9.0642800000000001</v>
          </cell>
        </row>
        <row r="253">
          <cell r="A253" t="str">
            <v>Single Parent</v>
          </cell>
          <cell r="B253">
            <v>21.814250000000001</v>
          </cell>
          <cell r="C253">
            <v>25.30414</v>
          </cell>
          <cell r="D253">
            <v>3.4898799999999999</v>
          </cell>
          <cell r="E253">
            <v>-0.22977</v>
          </cell>
          <cell r="F253">
            <v>-0.80186999999999997</v>
          </cell>
        </row>
        <row r="254">
          <cell r="A254" t="str">
            <v>UI Claimant</v>
          </cell>
          <cell r="B254">
            <v>68.682509999999994</v>
          </cell>
          <cell r="C254">
            <v>72.506079999999997</v>
          </cell>
          <cell r="D254">
            <v>3.8235800000000002</v>
          </cell>
          <cell r="E254">
            <v>8.8047299999999993</v>
          </cell>
          <cell r="F254">
            <v>33.665559999999999</v>
          </cell>
        </row>
        <row r="255">
          <cell r="A255" t="str">
            <v>Unemployment Rate</v>
          </cell>
          <cell r="B255">
            <v>7.75</v>
          </cell>
          <cell r="C255">
            <v>7.15</v>
          </cell>
          <cell r="D255">
            <v>-0.6</v>
          </cell>
          <cell r="E255">
            <v>-51.256100000000004</v>
          </cell>
          <cell r="F255">
            <v>30.75366</v>
          </cell>
        </row>
        <row r="257">
          <cell r="A257" t="str">
            <v>District of Columbia</v>
          </cell>
        </row>
        <row r="258">
          <cell r="A258" t="str">
            <v>Measure</v>
          </cell>
          <cell r="B258" t="str">
            <v>Six_Months_Average_Earnings</v>
          </cell>
          <cell r="C258" t="str">
            <v>Year</v>
          </cell>
        </row>
        <row r="259">
          <cell r="A259" t="str">
            <v>State Fips Code</v>
          </cell>
          <cell r="B259">
            <v>11</v>
          </cell>
          <cell r="C259">
            <v>2011</v>
          </cell>
        </row>
        <row r="260">
          <cell r="A260" t="str">
            <v>Actual Outcome</v>
          </cell>
          <cell r="B260">
            <v>21064</v>
          </cell>
          <cell r="C260">
            <v>2011</v>
          </cell>
        </row>
        <row r="261">
          <cell r="A261" t="str">
            <v>Total Adjustment</v>
          </cell>
          <cell r="B261">
            <v>-1797.7</v>
          </cell>
          <cell r="C261">
            <v>2013</v>
          </cell>
        </row>
        <row r="262">
          <cell r="A262" t="str">
            <v>Target</v>
          </cell>
          <cell r="B262">
            <v>20118.8</v>
          </cell>
          <cell r="C262">
            <v>2013</v>
          </cell>
        </row>
        <row r="264">
          <cell r="A264" t="str">
            <v>Variables</v>
          </cell>
          <cell r="B264" t="str">
            <v>Base_Year</v>
          </cell>
          <cell r="C264" t="str">
            <v>Current_Values</v>
          </cell>
          <cell r="D264" t="str">
            <v>Difference</v>
          </cell>
          <cell r="E264" t="str">
            <v>Weights</v>
          </cell>
          <cell r="F264" t="str">
            <v>Effect_Per_Factor</v>
          </cell>
        </row>
        <row r="265">
          <cell r="A265" t="str">
            <v>Female</v>
          </cell>
          <cell r="B265">
            <v>56.057009999999998</v>
          </cell>
          <cell r="C265">
            <v>60</v>
          </cell>
          <cell r="D265">
            <v>3.94299</v>
          </cell>
          <cell r="E265">
            <v>-61.62679</v>
          </cell>
          <cell r="F265">
            <v>-242.99401</v>
          </cell>
        </row>
        <row r="266">
          <cell r="A266" t="str">
            <v>Age 26-35</v>
          </cell>
          <cell r="B266">
            <v>27.078379999999999</v>
          </cell>
          <cell r="C266">
            <v>25.625</v>
          </cell>
          <cell r="D266">
            <v>-1.4533799999999999</v>
          </cell>
          <cell r="E266">
            <v>28.836030000000001</v>
          </cell>
          <cell r="F266">
            <v>-41.909849999999999</v>
          </cell>
        </row>
        <row r="267">
          <cell r="A267" t="str">
            <v>Age 36-45</v>
          </cell>
          <cell r="B267">
            <v>22.56532</v>
          </cell>
          <cell r="C267">
            <v>24.375</v>
          </cell>
          <cell r="D267">
            <v>1.80968</v>
          </cell>
          <cell r="E267">
            <v>42.9651</v>
          </cell>
          <cell r="F267">
            <v>77.753060000000005</v>
          </cell>
        </row>
        <row r="268">
          <cell r="A268" t="str">
            <v>Age 46-55</v>
          </cell>
          <cell r="B268">
            <v>25.653210000000001</v>
          </cell>
          <cell r="C268">
            <v>26.875</v>
          </cell>
          <cell r="D268">
            <v>1.2217899999999999</v>
          </cell>
          <cell r="E268">
            <v>45.260219999999997</v>
          </cell>
          <cell r="F268">
            <v>55.298639999999999</v>
          </cell>
        </row>
        <row r="269">
          <cell r="A269" t="str">
            <v>Age 56-65</v>
          </cell>
          <cell r="B269">
            <v>15.914490000000001</v>
          </cell>
          <cell r="C269">
            <v>12.8125</v>
          </cell>
          <cell r="D269">
            <v>-3.1019899999999998</v>
          </cell>
          <cell r="E269">
            <v>25.398810000000001</v>
          </cell>
          <cell r="F269">
            <v>-78.786839999999998</v>
          </cell>
        </row>
        <row r="270">
          <cell r="A270" t="str">
            <v>Age 66+</v>
          </cell>
          <cell r="B270">
            <v>2.1377700000000002</v>
          </cell>
          <cell r="C270">
            <v>0.9375</v>
          </cell>
          <cell r="D270">
            <v>-1.2002699999999999</v>
          </cell>
          <cell r="E270">
            <v>14.87358</v>
          </cell>
          <cell r="F270">
            <v>-17.852270000000001</v>
          </cell>
        </row>
        <row r="271">
          <cell r="A271" t="str">
            <v>Hispanic</v>
          </cell>
          <cell r="B271">
            <v>4.56853</v>
          </cell>
          <cell r="C271">
            <v>2.5735299999999999</v>
          </cell>
          <cell r="D271">
            <v>-1.9950000000000001</v>
          </cell>
          <cell r="E271">
            <v>-6.2419000000000002</v>
          </cell>
          <cell r="F271">
            <v>12.45257</v>
          </cell>
        </row>
        <row r="272">
          <cell r="A272" t="str">
            <v>Asian</v>
          </cell>
          <cell r="B272">
            <v>1.7766500000000001</v>
          </cell>
          <cell r="C272">
            <v>1.8382400000000001</v>
          </cell>
          <cell r="D272">
            <v>6.1589999999999999E-2</v>
          </cell>
          <cell r="E272">
            <v>100.84705</v>
          </cell>
          <cell r="F272">
            <v>6.2107200000000002</v>
          </cell>
        </row>
        <row r="273">
          <cell r="A273" t="str">
            <v>African American</v>
          </cell>
          <cell r="B273">
            <v>75.634519999999995</v>
          </cell>
          <cell r="C273">
            <v>84.926469999999995</v>
          </cell>
          <cell r="D273">
            <v>9.2919499999999999</v>
          </cell>
          <cell r="E273">
            <v>-7.5123499999999996</v>
          </cell>
          <cell r="F273">
            <v>-69.804400000000001</v>
          </cell>
        </row>
        <row r="274">
          <cell r="A274" t="str">
            <v>Native Hawaiian or Pacific Islander</v>
          </cell>
          <cell r="B274">
            <v>0</v>
          </cell>
          <cell r="C274">
            <v>0</v>
          </cell>
          <cell r="D274">
            <v>0</v>
          </cell>
          <cell r="E274">
            <v>-60.560180000000003</v>
          </cell>
          <cell r="F274">
            <v>0</v>
          </cell>
        </row>
        <row r="275">
          <cell r="A275" t="str">
            <v>American Indian or Alaska Native</v>
          </cell>
          <cell r="B275">
            <v>0.50761000000000001</v>
          </cell>
          <cell r="C275">
            <v>0</v>
          </cell>
          <cell r="D275">
            <v>-0.50761000000000001</v>
          </cell>
          <cell r="E275">
            <v>-21.122679999999999</v>
          </cell>
          <cell r="F275">
            <v>10.72217</v>
          </cell>
        </row>
        <row r="276">
          <cell r="A276" t="str">
            <v>Multiple Races</v>
          </cell>
          <cell r="B276">
            <v>2.2842600000000002</v>
          </cell>
          <cell r="C276">
            <v>2.9411800000000001</v>
          </cell>
          <cell r="D276">
            <v>0.65690999999999999</v>
          </cell>
          <cell r="E276">
            <v>-11.18533</v>
          </cell>
          <cell r="F276">
            <v>-7.3477899999999998</v>
          </cell>
        </row>
        <row r="277">
          <cell r="A277" t="str">
            <v>Highschool Dropout</v>
          </cell>
          <cell r="B277">
            <v>1.9011400000000001</v>
          </cell>
          <cell r="C277">
            <v>5.5555599999999998</v>
          </cell>
          <cell r="D277">
            <v>3.6544099999999999</v>
          </cell>
          <cell r="E277">
            <v>-34.53387</v>
          </cell>
          <cell r="F277">
            <v>-126.2011</v>
          </cell>
        </row>
        <row r="278">
          <cell r="A278" t="str">
            <v>AA or PS</v>
          </cell>
          <cell r="B278">
            <v>6.8441099999999997</v>
          </cell>
          <cell r="C278">
            <v>3.8194400000000002</v>
          </cell>
          <cell r="D278">
            <v>-3.0246599999999999</v>
          </cell>
          <cell r="E278">
            <v>13.892670000000001</v>
          </cell>
          <cell r="F278">
            <v>-42.020629999999997</v>
          </cell>
        </row>
        <row r="279">
          <cell r="A279" t="str">
            <v>BA or MA+</v>
          </cell>
          <cell r="B279">
            <v>36.882129999999997</v>
          </cell>
          <cell r="C279">
            <v>25.69444</v>
          </cell>
          <cell r="D279">
            <v>-11.18768</v>
          </cell>
          <cell r="E279">
            <v>126.97429</v>
          </cell>
          <cell r="F279">
            <v>-1420.54835</v>
          </cell>
        </row>
        <row r="280">
          <cell r="A280" t="str">
            <v>Disabled</v>
          </cell>
          <cell r="B280">
            <v>2.1377700000000002</v>
          </cell>
          <cell r="C280">
            <v>1.5625</v>
          </cell>
          <cell r="D280">
            <v>-0.57526999999999995</v>
          </cell>
          <cell r="E280">
            <v>-22.800599999999999</v>
          </cell>
          <cell r="F280">
            <v>13.116440000000001</v>
          </cell>
        </row>
        <row r="281">
          <cell r="A281" t="str">
            <v>Veterans</v>
          </cell>
          <cell r="B281">
            <v>6.8883599999999996</v>
          </cell>
          <cell r="C281">
            <v>5.3125</v>
          </cell>
          <cell r="D281">
            <v>-1.57586</v>
          </cell>
          <cell r="E281">
            <v>-8.9257600000000004</v>
          </cell>
          <cell r="F281">
            <v>14.065759999999999</v>
          </cell>
        </row>
        <row r="282">
          <cell r="A282" t="str">
            <v>Wage Before Participation</v>
          </cell>
          <cell r="B282">
            <v>73.159139999999994</v>
          </cell>
          <cell r="C282">
            <v>58.422939999999997</v>
          </cell>
          <cell r="D282">
            <v>-14.73621</v>
          </cell>
          <cell r="E282">
            <v>12.591329999999999</v>
          </cell>
          <cell r="F282">
            <v>-185.54846000000001</v>
          </cell>
        </row>
        <row r="283">
          <cell r="A283" t="str">
            <v>Coenrolled in WP</v>
          </cell>
          <cell r="B283">
            <v>98.574820000000003</v>
          </cell>
          <cell r="C283">
            <v>99.375</v>
          </cell>
          <cell r="D283">
            <v>0.80018</v>
          </cell>
          <cell r="E283">
            <v>11.1318</v>
          </cell>
          <cell r="F283">
            <v>8.9074200000000001</v>
          </cell>
        </row>
        <row r="284">
          <cell r="A284" t="str">
            <v>Limited English</v>
          </cell>
          <cell r="B284">
            <v>0.38023000000000001</v>
          </cell>
          <cell r="C284">
            <v>1.73611</v>
          </cell>
          <cell r="D284">
            <v>1.35588</v>
          </cell>
          <cell r="E284">
            <v>-56.184669999999997</v>
          </cell>
          <cell r="F284">
            <v>-76.179839999999999</v>
          </cell>
        </row>
        <row r="285">
          <cell r="A285" t="str">
            <v>Single Parent</v>
          </cell>
          <cell r="B285">
            <v>11.78707</v>
          </cell>
          <cell r="C285">
            <v>8.3333300000000001</v>
          </cell>
          <cell r="D285">
            <v>-3.4537399999999998</v>
          </cell>
          <cell r="E285">
            <v>-0.22977</v>
          </cell>
          <cell r="F285">
            <v>0.79357</v>
          </cell>
        </row>
        <row r="286">
          <cell r="A286" t="str">
            <v>UI Claimant</v>
          </cell>
          <cell r="B286">
            <v>53.992400000000004</v>
          </cell>
          <cell r="C286">
            <v>83.333330000000004</v>
          </cell>
          <cell r="D286">
            <v>29.34094</v>
          </cell>
          <cell r="E286">
            <v>8.8047299999999993</v>
          </cell>
          <cell r="F286">
            <v>258.33897999999999</v>
          </cell>
        </row>
        <row r="287">
          <cell r="A287" t="str">
            <v>Unemployment Rate</v>
          </cell>
          <cell r="B287">
            <v>9.9499999999999993</v>
          </cell>
          <cell r="C287">
            <v>8.9</v>
          </cell>
          <cell r="D287">
            <v>-1.05</v>
          </cell>
          <cell r="E287">
            <v>-51.256100000000004</v>
          </cell>
          <cell r="F287">
            <v>53.818899999999999</v>
          </cell>
        </row>
        <row r="289">
          <cell r="A289" t="str">
            <v xml:space="preserve">Florida             </v>
          </cell>
        </row>
        <row r="290">
          <cell r="A290" t="str">
            <v>Measure</v>
          </cell>
          <cell r="B290" t="str">
            <v>Six_Months_Average_Earnings</v>
          </cell>
          <cell r="C290" t="str">
            <v>Year</v>
          </cell>
        </row>
        <row r="291">
          <cell r="A291" t="str">
            <v>State Fips Code</v>
          </cell>
          <cell r="B291">
            <v>12</v>
          </cell>
          <cell r="C291">
            <v>2011</v>
          </cell>
        </row>
        <row r="292">
          <cell r="A292" t="str">
            <v>Actual Outcome</v>
          </cell>
          <cell r="B292">
            <v>16835</v>
          </cell>
          <cell r="C292">
            <v>2011</v>
          </cell>
        </row>
        <row r="293">
          <cell r="A293" t="str">
            <v>Total Adjustment</v>
          </cell>
          <cell r="B293">
            <v>112.1</v>
          </cell>
          <cell r="C293">
            <v>2013</v>
          </cell>
        </row>
        <row r="294">
          <cell r="A294" t="str">
            <v>Target</v>
          </cell>
          <cell r="B294">
            <v>17620.5</v>
          </cell>
          <cell r="C294">
            <v>2013</v>
          </cell>
        </row>
        <row r="296">
          <cell r="A296" t="str">
            <v>Variables</v>
          </cell>
          <cell r="B296" t="str">
            <v>Base_Year</v>
          </cell>
          <cell r="C296" t="str">
            <v>Current_Values</v>
          </cell>
          <cell r="D296" t="str">
            <v>Difference</v>
          </cell>
          <cell r="E296" t="str">
            <v>Weights</v>
          </cell>
          <cell r="F296" t="str">
            <v>Effect_Per_Factor</v>
          </cell>
        </row>
        <row r="297">
          <cell r="A297" t="str">
            <v>Female</v>
          </cell>
          <cell r="B297">
            <v>47.367080000000001</v>
          </cell>
          <cell r="C297">
            <v>51.016260000000003</v>
          </cell>
          <cell r="D297">
            <v>3.6491799999999999</v>
          </cell>
          <cell r="E297">
            <v>-61.62679</v>
          </cell>
          <cell r="F297">
            <v>-224.88713999999999</v>
          </cell>
        </row>
        <row r="298">
          <cell r="A298" t="str">
            <v>Age 26-35</v>
          </cell>
          <cell r="B298">
            <v>22.157209999999999</v>
          </cell>
          <cell r="C298">
            <v>21.580580000000001</v>
          </cell>
          <cell r="D298">
            <v>-0.57662999999999998</v>
          </cell>
          <cell r="E298">
            <v>28.836030000000001</v>
          </cell>
          <cell r="F298">
            <v>-16.627680000000002</v>
          </cell>
        </row>
        <row r="299">
          <cell r="A299" t="str">
            <v>Age 36-45</v>
          </cell>
          <cell r="B299">
            <v>28.46604</v>
          </cell>
          <cell r="C299">
            <v>26.506460000000001</v>
          </cell>
          <cell r="D299">
            <v>-1.9595800000000001</v>
          </cell>
          <cell r="E299">
            <v>42.9651</v>
          </cell>
          <cell r="F299">
            <v>-84.193680000000001</v>
          </cell>
        </row>
        <row r="300">
          <cell r="A300" t="str">
            <v>Age 46-55</v>
          </cell>
          <cell r="B300">
            <v>30.25948</v>
          </cell>
          <cell r="C300">
            <v>31.384509999999999</v>
          </cell>
          <cell r="D300">
            <v>1.12503</v>
          </cell>
          <cell r="E300">
            <v>45.260219999999997</v>
          </cell>
          <cell r="F300">
            <v>50.919060000000002</v>
          </cell>
        </row>
        <row r="301">
          <cell r="A301" t="str">
            <v>Age 56-65</v>
          </cell>
          <cell r="B301">
            <v>11.091329999999999</v>
          </cell>
          <cell r="C301">
            <v>13.307029999999999</v>
          </cell>
          <cell r="D301">
            <v>2.2157</v>
          </cell>
          <cell r="E301">
            <v>25.398810000000001</v>
          </cell>
          <cell r="F301">
            <v>56.276269999999997</v>
          </cell>
        </row>
        <row r="302">
          <cell r="A302" t="str">
            <v>Age 66+</v>
          </cell>
          <cell r="B302">
            <v>0.73773</v>
          </cell>
          <cell r="C302">
            <v>0.99234999999999995</v>
          </cell>
          <cell r="D302">
            <v>0.25462000000000001</v>
          </cell>
          <cell r="E302">
            <v>14.87358</v>
          </cell>
          <cell r="F302">
            <v>3.78715</v>
          </cell>
        </row>
        <row r="303">
          <cell r="A303" t="str">
            <v>Hispanic</v>
          </cell>
          <cell r="B303">
            <v>23.74044</v>
          </cell>
          <cell r="C303">
            <v>24.194949999999999</v>
          </cell>
          <cell r="D303">
            <v>0.45451000000000003</v>
          </cell>
          <cell r="E303">
            <v>-6.2419000000000002</v>
          </cell>
          <cell r="F303">
            <v>-2.8370299999999999</v>
          </cell>
        </row>
        <row r="304">
          <cell r="A304" t="str">
            <v>Asian</v>
          </cell>
          <cell r="B304">
            <v>1.5299400000000001</v>
          </cell>
          <cell r="C304">
            <v>1.29305</v>
          </cell>
          <cell r="D304">
            <v>-0.23688999999999999</v>
          </cell>
          <cell r="E304">
            <v>100.84705</v>
          </cell>
          <cell r="F304">
            <v>-23.889600000000002</v>
          </cell>
        </row>
        <row r="305">
          <cell r="A305" t="str">
            <v>African American</v>
          </cell>
          <cell r="B305">
            <v>20.85202</v>
          </cell>
          <cell r="C305">
            <v>21.708320000000001</v>
          </cell>
          <cell r="D305">
            <v>0.85629999999999995</v>
          </cell>
          <cell r="E305">
            <v>-7.5123499999999996</v>
          </cell>
          <cell r="F305">
            <v>-6.4328200000000004</v>
          </cell>
        </row>
        <row r="306">
          <cell r="A306" t="str">
            <v>Native Hawaiian or Pacific Islander</v>
          </cell>
          <cell r="B306">
            <v>0.35610999999999998</v>
          </cell>
          <cell r="C306">
            <v>0.27353</v>
          </cell>
          <cell r="D306">
            <v>-8.2580000000000001E-2</v>
          </cell>
          <cell r="E306">
            <v>-60.560180000000003</v>
          </cell>
          <cell r="F306">
            <v>5.0008699999999999</v>
          </cell>
        </row>
        <row r="307">
          <cell r="A307" t="str">
            <v>American Indian or Alaska Native</v>
          </cell>
          <cell r="B307">
            <v>0.30335000000000001</v>
          </cell>
          <cell r="C307">
            <v>0.36055999999999999</v>
          </cell>
          <cell r="D307">
            <v>5.7209999999999997E-2</v>
          </cell>
          <cell r="E307">
            <v>-21.122679999999999</v>
          </cell>
          <cell r="F307">
            <v>-1.2084699999999999</v>
          </cell>
        </row>
        <row r="308">
          <cell r="A308" t="str">
            <v>Multiple Races</v>
          </cell>
          <cell r="B308">
            <v>0.93642999999999998</v>
          </cell>
          <cell r="C308">
            <v>1.16872</v>
          </cell>
          <cell r="D308">
            <v>0.23229</v>
          </cell>
          <cell r="E308">
            <v>-11.18533</v>
          </cell>
          <cell r="F308">
            <v>-2.5982400000000001</v>
          </cell>
        </row>
        <row r="309">
          <cell r="A309" t="str">
            <v>Highschool Dropout</v>
          </cell>
          <cell r="B309">
            <v>4.3125600000000004</v>
          </cell>
          <cell r="C309">
            <v>3.46089</v>
          </cell>
          <cell r="D309">
            <v>-0.85167000000000004</v>
          </cell>
          <cell r="E309">
            <v>-34.53387</v>
          </cell>
          <cell r="F309">
            <v>29.41159</v>
          </cell>
        </row>
        <row r="310">
          <cell r="A310" t="str">
            <v>AA or PS</v>
          </cell>
          <cell r="B310">
            <v>9.8283100000000001</v>
          </cell>
          <cell r="C310">
            <v>13.03383</v>
          </cell>
          <cell r="D310">
            <v>3.2055199999999999</v>
          </cell>
          <cell r="E310">
            <v>13.892670000000001</v>
          </cell>
          <cell r="F310">
            <v>44.533180000000002</v>
          </cell>
        </row>
        <row r="311">
          <cell r="A311" t="str">
            <v>BA or MA+</v>
          </cell>
          <cell r="B311">
            <v>21.697990000000001</v>
          </cell>
          <cell r="C311">
            <v>23.325060000000001</v>
          </cell>
          <cell r="D311">
            <v>1.6270800000000001</v>
          </cell>
          <cell r="E311">
            <v>126.97429</v>
          </cell>
          <cell r="F311">
            <v>206.59687</v>
          </cell>
        </row>
        <row r="312">
          <cell r="A312" t="str">
            <v>Disabled</v>
          </cell>
          <cell r="B312">
            <v>3.0526599999999999</v>
          </cell>
          <cell r="C312">
            <v>5.0819099999999997</v>
          </cell>
          <cell r="D312">
            <v>2.0292500000000002</v>
          </cell>
          <cell r="E312">
            <v>-22.800599999999999</v>
          </cell>
          <cell r="F312">
            <v>-46.26811</v>
          </cell>
        </row>
        <row r="313">
          <cell r="A313" t="str">
            <v>Veterans</v>
          </cell>
          <cell r="B313">
            <v>10.21369</v>
          </cell>
          <cell r="C313">
            <v>10.54519</v>
          </cell>
          <cell r="D313">
            <v>0.33151000000000003</v>
          </cell>
          <cell r="E313">
            <v>-8.9257600000000004</v>
          </cell>
          <cell r="F313">
            <v>-2.9589599999999998</v>
          </cell>
        </row>
        <row r="314">
          <cell r="A314" t="str">
            <v>Wage Before Participation</v>
          </cell>
          <cell r="B314">
            <v>50.165349999999997</v>
          </cell>
          <cell r="C314">
            <v>47.536580000000001</v>
          </cell>
          <cell r="D314">
            <v>-2.6287699999999998</v>
          </cell>
          <cell r="E314">
            <v>12.591329999999999</v>
          </cell>
          <cell r="F314">
            <v>-33.099769999999999</v>
          </cell>
        </row>
        <row r="315">
          <cell r="A315" t="str">
            <v>Coenrolled in WP</v>
          </cell>
          <cell r="B315">
            <v>94.950389999999999</v>
          </cell>
          <cell r="C315">
            <v>97.907700000000006</v>
          </cell>
          <cell r="D315">
            <v>2.9573100000000001</v>
          </cell>
          <cell r="E315">
            <v>11.1318</v>
          </cell>
          <cell r="F315">
            <v>32.92013</v>
          </cell>
        </row>
        <row r="316">
          <cell r="A316" t="str">
            <v>Limited English</v>
          </cell>
          <cell r="B316">
            <v>0.81113999999999997</v>
          </cell>
          <cell r="C316">
            <v>0.73136000000000001</v>
          </cell>
          <cell r="D316">
            <v>-7.9780000000000004E-2</v>
          </cell>
          <cell r="E316">
            <v>-56.184669999999997</v>
          </cell>
          <cell r="F316">
            <v>4.4825699999999999</v>
          </cell>
        </row>
        <row r="317">
          <cell r="A317" t="str">
            <v>Single Parent</v>
          </cell>
          <cell r="B317">
            <v>8.2736199999999993</v>
          </cell>
          <cell r="C317">
            <v>9.9255600000000008</v>
          </cell>
          <cell r="D317">
            <v>1.6519299999999999</v>
          </cell>
          <cell r="E317">
            <v>-0.22977</v>
          </cell>
          <cell r="F317">
            <v>-0.37957000000000002</v>
          </cell>
        </row>
        <row r="318">
          <cell r="A318" t="str">
            <v>UI Claimant</v>
          </cell>
          <cell r="B318">
            <v>90.631339999999994</v>
          </cell>
          <cell r="C318">
            <v>89.630399999999995</v>
          </cell>
          <cell r="D318">
            <v>-1.0009300000000001</v>
          </cell>
          <cell r="E318">
            <v>8.8047299999999993</v>
          </cell>
          <cell r="F318">
            <v>-8.8129500000000007</v>
          </cell>
        </row>
        <row r="319">
          <cell r="A319" t="str">
            <v>Unemployment Rate</v>
          </cell>
          <cell r="B319">
            <v>11.091699999999999</v>
          </cell>
          <cell r="C319">
            <v>8.5083000000000002</v>
          </cell>
          <cell r="D319">
            <v>-2.5834000000000001</v>
          </cell>
          <cell r="E319">
            <v>-51.256100000000004</v>
          </cell>
          <cell r="F319">
            <v>132.41501</v>
          </cell>
        </row>
        <row r="321">
          <cell r="A321" t="str">
            <v xml:space="preserve">Georgia             </v>
          </cell>
        </row>
        <row r="322">
          <cell r="A322" t="str">
            <v>Measure</v>
          </cell>
          <cell r="B322" t="str">
            <v>Six_Months_Average_Earnings</v>
          </cell>
          <cell r="C322" t="str">
            <v>Year</v>
          </cell>
        </row>
        <row r="323">
          <cell r="A323" t="str">
            <v>State Fips Code</v>
          </cell>
          <cell r="B323">
            <v>13</v>
          </cell>
          <cell r="C323">
            <v>2011</v>
          </cell>
        </row>
        <row r="324">
          <cell r="A324" t="str">
            <v>Actual Outcome</v>
          </cell>
          <cell r="B324">
            <v>17630</v>
          </cell>
          <cell r="C324">
            <v>2011</v>
          </cell>
        </row>
        <row r="325">
          <cell r="A325" t="str">
            <v>Total Adjustment</v>
          </cell>
          <cell r="B325">
            <v>-583.1</v>
          </cell>
          <cell r="C325">
            <v>2013</v>
          </cell>
        </row>
        <row r="326">
          <cell r="A326" t="str">
            <v>Target</v>
          </cell>
          <cell r="B326">
            <v>17752.099999999999</v>
          </cell>
          <cell r="C326">
            <v>2013</v>
          </cell>
        </row>
        <row r="328">
          <cell r="A328" t="str">
            <v>Variables</v>
          </cell>
          <cell r="B328" t="str">
            <v>Base_Year</v>
          </cell>
          <cell r="C328" t="str">
            <v>Current_Values</v>
          </cell>
          <cell r="D328" t="str">
            <v>Difference</v>
          </cell>
          <cell r="E328" t="str">
            <v>Weights</v>
          </cell>
          <cell r="F328" t="str">
            <v>Effect_Per_Factor</v>
          </cell>
        </row>
        <row r="329">
          <cell r="A329" t="str">
            <v>Female</v>
          </cell>
          <cell r="B329">
            <v>46.054819999999999</v>
          </cell>
          <cell r="C329">
            <v>53.062249999999999</v>
          </cell>
          <cell r="D329">
            <v>7.0074300000000003</v>
          </cell>
          <cell r="E329">
            <v>-61.62679</v>
          </cell>
          <cell r="F329">
            <v>-431.84555</v>
          </cell>
        </row>
        <row r="330">
          <cell r="A330" t="str">
            <v>Age 26-35</v>
          </cell>
          <cell r="B330">
            <v>24.12791</v>
          </cell>
          <cell r="C330">
            <v>24.748999999999999</v>
          </cell>
          <cell r="D330">
            <v>0.62109000000000003</v>
          </cell>
          <cell r="E330">
            <v>28.836030000000001</v>
          </cell>
          <cell r="F330">
            <v>17.909739999999999</v>
          </cell>
        </row>
        <row r="331">
          <cell r="A331" t="str">
            <v>Age 36-45</v>
          </cell>
          <cell r="B331">
            <v>33.866280000000003</v>
          </cell>
          <cell r="C331">
            <v>30.998999999999999</v>
          </cell>
          <cell r="D331">
            <v>-2.8672800000000001</v>
          </cell>
          <cell r="E331">
            <v>42.9651</v>
          </cell>
          <cell r="F331">
            <v>-123.19311</v>
          </cell>
        </row>
        <row r="332">
          <cell r="A332" t="str">
            <v>Age 46-55</v>
          </cell>
          <cell r="B332">
            <v>26.34967</v>
          </cell>
          <cell r="C332">
            <v>27.93675</v>
          </cell>
          <cell r="D332">
            <v>1.58708</v>
          </cell>
          <cell r="E332">
            <v>45.260219999999997</v>
          </cell>
          <cell r="F332">
            <v>71.831559999999996</v>
          </cell>
        </row>
        <row r="333">
          <cell r="A333" t="str">
            <v>Age 56-65</v>
          </cell>
          <cell r="B333">
            <v>7.9318900000000001</v>
          </cell>
          <cell r="C333">
            <v>7.8062199999999997</v>
          </cell>
          <cell r="D333">
            <v>-0.12567</v>
          </cell>
          <cell r="E333">
            <v>25.398810000000001</v>
          </cell>
          <cell r="F333">
            <v>-3.19184</v>
          </cell>
        </row>
        <row r="334">
          <cell r="A334" t="str">
            <v>Age 66+</v>
          </cell>
          <cell r="B334">
            <v>0.51910000000000001</v>
          </cell>
          <cell r="C334">
            <v>0.32630999999999999</v>
          </cell>
          <cell r="D334">
            <v>-0.1928</v>
          </cell>
          <cell r="E334">
            <v>14.87358</v>
          </cell>
          <cell r="F334">
            <v>-2.8675899999999999</v>
          </cell>
        </row>
        <row r="335">
          <cell r="A335" t="str">
            <v>Hispanic</v>
          </cell>
          <cell r="B335">
            <v>3.1379899999999998</v>
          </cell>
          <cell r="C335">
            <v>2.73732</v>
          </cell>
          <cell r="D335">
            <v>-0.40067000000000003</v>
          </cell>
          <cell r="E335">
            <v>-6.2419000000000002</v>
          </cell>
          <cell r="F335">
            <v>2.5009399999999999</v>
          </cell>
        </row>
        <row r="336">
          <cell r="A336" t="str">
            <v>Asian</v>
          </cell>
          <cell r="B336">
            <v>1.70407</v>
          </cell>
          <cell r="C336">
            <v>0.97941</v>
          </cell>
          <cell r="D336">
            <v>-0.72467000000000004</v>
          </cell>
          <cell r="E336">
            <v>100.84705</v>
          </cell>
          <cell r="F336">
            <v>-73.080410000000001</v>
          </cell>
        </row>
        <row r="337">
          <cell r="A337" t="str">
            <v>African American</v>
          </cell>
          <cell r="B337">
            <v>46.072319999999998</v>
          </cell>
          <cell r="C337">
            <v>46.283270000000002</v>
          </cell>
          <cell r="D337">
            <v>0.21096000000000001</v>
          </cell>
          <cell r="E337">
            <v>-7.5123499999999996</v>
          </cell>
          <cell r="F337">
            <v>-1.58477</v>
          </cell>
        </row>
        <row r="338">
          <cell r="A338" t="str">
            <v>Native Hawaiian or Pacific Islander</v>
          </cell>
          <cell r="B338">
            <v>6.234E-2</v>
          </cell>
          <cell r="C338">
            <v>0.10045</v>
          </cell>
          <cell r="D338">
            <v>3.8109999999999998E-2</v>
          </cell>
          <cell r="E338">
            <v>-60.560180000000003</v>
          </cell>
          <cell r="F338">
            <v>-2.30782</v>
          </cell>
        </row>
        <row r="339">
          <cell r="A339" t="str">
            <v>American Indian or Alaska Native</v>
          </cell>
          <cell r="B339">
            <v>0.37406</v>
          </cell>
          <cell r="C339">
            <v>0.2009</v>
          </cell>
          <cell r="D339">
            <v>-0.17316000000000001</v>
          </cell>
          <cell r="E339">
            <v>-21.122679999999999</v>
          </cell>
          <cell r="F339">
            <v>3.6576200000000001</v>
          </cell>
        </row>
        <row r="340">
          <cell r="A340" t="str">
            <v>Multiple Races</v>
          </cell>
          <cell r="B340">
            <v>0.58187999999999995</v>
          </cell>
          <cell r="C340">
            <v>0.67805000000000004</v>
          </cell>
          <cell r="D340">
            <v>9.6170000000000005E-2</v>
          </cell>
          <cell r="E340">
            <v>-11.18533</v>
          </cell>
          <cell r="F340">
            <v>-1.07572</v>
          </cell>
        </row>
        <row r="341">
          <cell r="A341" t="str">
            <v>Highschool Dropout</v>
          </cell>
          <cell r="B341">
            <v>4.4089900000000002</v>
          </cell>
          <cell r="C341">
            <v>5.0230699999999997</v>
          </cell>
          <cell r="D341">
            <v>0.61407999999999996</v>
          </cell>
          <cell r="E341">
            <v>-34.53387</v>
          </cell>
          <cell r="F341">
            <v>-21.206530000000001</v>
          </cell>
        </row>
        <row r="342">
          <cell r="A342" t="str">
            <v>AA or PS</v>
          </cell>
          <cell r="B342">
            <v>6.2775600000000003</v>
          </cell>
          <cell r="C342">
            <v>7.7396200000000004</v>
          </cell>
          <cell r="D342">
            <v>1.4620599999999999</v>
          </cell>
          <cell r="E342">
            <v>13.892670000000001</v>
          </cell>
          <cell r="F342">
            <v>20.311979999999998</v>
          </cell>
        </row>
        <row r="343">
          <cell r="A343" t="str">
            <v>BA or MA+</v>
          </cell>
          <cell r="B343">
            <v>15.221500000000001</v>
          </cell>
          <cell r="C343">
            <v>15.37673</v>
          </cell>
          <cell r="D343">
            <v>0.15523000000000001</v>
          </cell>
          <cell r="E343">
            <v>126.97429</v>
          </cell>
          <cell r="F343">
            <v>19.710319999999999</v>
          </cell>
        </row>
        <row r="344">
          <cell r="A344" t="str">
            <v>Disabled</v>
          </cell>
          <cell r="B344">
            <v>1.2458499999999999</v>
          </cell>
          <cell r="C344">
            <v>1.8072299999999999</v>
          </cell>
          <cell r="D344">
            <v>0.56137999999999999</v>
          </cell>
          <cell r="E344">
            <v>-22.800599999999999</v>
          </cell>
          <cell r="F344">
            <v>-12.79984</v>
          </cell>
        </row>
        <row r="345">
          <cell r="A345" t="str">
            <v>Veterans</v>
          </cell>
          <cell r="B345">
            <v>11.648669999999999</v>
          </cell>
          <cell r="C345">
            <v>9.3373500000000007</v>
          </cell>
          <cell r="D345">
            <v>-2.3113199999999998</v>
          </cell>
          <cell r="E345">
            <v>-8.9257600000000004</v>
          </cell>
          <cell r="F345">
            <v>20.630310000000001</v>
          </cell>
        </row>
        <row r="346">
          <cell r="A346" t="str">
            <v>Wage Before Participation</v>
          </cell>
          <cell r="B346">
            <v>46.698500000000003</v>
          </cell>
          <cell r="C346">
            <v>39.218200000000003</v>
          </cell>
          <cell r="D346">
            <v>-7.4803100000000002</v>
          </cell>
          <cell r="E346">
            <v>12.591329999999999</v>
          </cell>
          <cell r="F346">
            <v>-94.187010000000001</v>
          </cell>
        </row>
        <row r="347">
          <cell r="A347" t="str">
            <v>Coenrolled in WP</v>
          </cell>
          <cell r="B347">
            <v>53.779069999999997</v>
          </cell>
          <cell r="C347">
            <v>53.137549999999997</v>
          </cell>
          <cell r="D347">
            <v>-0.64151999999999998</v>
          </cell>
          <cell r="E347">
            <v>11.1318</v>
          </cell>
          <cell r="F347">
            <v>-7.1412699999999996</v>
          </cell>
        </row>
        <row r="348">
          <cell r="A348" t="str">
            <v>Limited English</v>
          </cell>
          <cell r="B348">
            <v>0.20995</v>
          </cell>
          <cell r="C348">
            <v>0.20502000000000001</v>
          </cell>
          <cell r="D348">
            <v>-4.9300000000000004E-3</v>
          </cell>
          <cell r="E348">
            <v>-56.184669999999997</v>
          </cell>
          <cell r="F348">
            <v>0.27690999999999999</v>
          </cell>
        </row>
        <row r="349">
          <cell r="A349" t="str">
            <v>Single Parent</v>
          </cell>
          <cell r="B349">
            <v>10.93848</v>
          </cell>
          <cell r="C349">
            <v>12.660170000000001</v>
          </cell>
          <cell r="D349">
            <v>1.7216899999999999</v>
          </cell>
          <cell r="E349">
            <v>-0.22977</v>
          </cell>
          <cell r="F349">
            <v>-0.39559</v>
          </cell>
        </row>
        <row r="350">
          <cell r="A350" t="str">
            <v>UI Claimant</v>
          </cell>
          <cell r="B350">
            <v>81.860169999999997</v>
          </cell>
          <cell r="C350">
            <v>79.472070000000002</v>
          </cell>
          <cell r="D350">
            <v>-2.3881100000000002</v>
          </cell>
          <cell r="E350">
            <v>8.8047299999999993</v>
          </cell>
          <cell r="F350">
            <v>-21.026630000000001</v>
          </cell>
        </row>
        <row r="351">
          <cell r="A351" t="str">
            <v>Unemployment Rate</v>
          </cell>
          <cell r="B351">
            <v>10.1</v>
          </cell>
          <cell r="C351">
            <v>9.0083000000000002</v>
          </cell>
          <cell r="D351">
            <v>-1.0916999999999999</v>
          </cell>
          <cell r="E351">
            <v>-51.256100000000004</v>
          </cell>
          <cell r="F351">
            <v>55.95628</v>
          </cell>
        </row>
        <row r="353">
          <cell r="A353" t="str">
            <v xml:space="preserve">Hawaii              </v>
          </cell>
        </row>
        <row r="354">
          <cell r="A354" t="str">
            <v>Measure</v>
          </cell>
          <cell r="B354" t="str">
            <v>Six_Months_Average_Earnings</v>
          </cell>
          <cell r="C354" t="str">
            <v>Year</v>
          </cell>
        </row>
        <row r="355">
          <cell r="A355" t="str">
            <v>State Fips Code</v>
          </cell>
          <cell r="B355">
            <v>15</v>
          </cell>
          <cell r="C355">
            <v>2011</v>
          </cell>
        </row>
        <row r="356">
          <cell r="A356" t="str">
            <v>Actual Outcome</v>
          </cell>
          <cell r="B356">
            <v>15087</v>
          </cell>
          <cell r="C356">
            <v>2011</v>
          </cell>
        </row>
        <row r="357">
          <cell r="A357" t="str">
            <v>Total Adjustment</v>
          </cell>
          <cell r="B357">
            <v>-214.9</v>
          </cell>
          <cell r="C357">
            <v>2013</v>
          </cell>
        </row>
        <row r="358">
          <cell r="A358" t="str">
            <v>Target</v>
          </cell>
          <cell r="B358">
            <v>15475.6</v>
          </cell>
          <cell r="C358">
            <v>2013</v>
          </cell>
        </row>
        <row r="360">
          <cell r="A360" t="str">
            <v>Variables</v>
          </cell>
          <cell r="B360" t="str">
            <v>Base_Year</v>
          </cell>
          <cell r="C360" t="str">
            <v>Current_Values</v>
          </cell>
          <cell r="D360" t="str">
            <v>Difference</v>
          </cell>
          <cell r="E360" t="str">
            <v>Weights</v>
          </cell>
          <cell r="F360" t="str">
            <v>Effect_Per_Factor</v>
          </cell>
        </row>
        <row r="361">
          <cell r="A361" t="str">
            <v>Female</v>
          </cell>
          <cell r="B361">
            <v>67.456559999999996</v>
          </cell>
          <cell r="C361">
            <v>61.016950000000001</v>
          </cell>
          <cell r="D361">
            <v>-6.4396100000000001</v>
          </cell>
          <cell r="E361">
            <v>-61.62679</v>
          </cell>
          <cell r="F361">
            <v>396.85232999999999</v>
          </cell>
        </row>
        <row r="362">
          <cell r="A362" t="str">
            <v>Age 26-35</v>
          </cell>
          <cell r="B362">
            <v>23.222750000000001</v>
          </cell>
          <cell r="C362">
            <v>16.101690000000001</v>
          </cell>
          <cell r="D362">
            <v>-7.1210500000000003</v>
          </cell>
          <cell r="E362">
            <v>28.836030000000001</v>
          </cell>
          <cell r="F362">
            <v>-205.34291999999999</v>
          </cell>
        </row>
        <row r="363">
          <cell r="A363" t="str">
            <v>Age 36-45</v>
          </cell>
          <cell r="B363">
            <v>27.96209</v>
          </cell>
          <cell r="C363">
            <v>25.423729999999999</v>
          </cell>
          <cell r="D363">
            <v>-2.5383599999999999</v>
          </cell>
          <cell r="E363">
            <v>42.9651</v>
          </cell>
          <cell r="F363">
            <v>-109.06075</v>
          </cell>
        </row>
        <row r="364">
          <cell r="A364" t="str">
            <v>Age 46-55</v>
          </cell>
          <cell r="B364">
            <v>21.642969999999998</v>
          </cell>
          <cell r="C364">
            <v>33.474580000000003</v>
          </cell>
          <cell r="D364">
            <v>11.83161</v>
          </cell>
          <cell r="E364">
            <v>45.260219999999997</v>
          </cell>
          <cell r="F364">
            <v>535.50112000000001</v>
          </cell>
        </row>
        <row r="365">
          <cell r="A365" t="str">
            <v>Age 56-65</v>
          </cell>
          <cell r="B365">
            <v>11.216430000000001</v>
          </cell>
          <cell r="C365">
            <v>15.254239999999999</v>
          </cell>
          <cell r="D365">
            <v>4.0378100000000003</v>
          </cell>
          <cell r="E365">
            <v>25.398810000000001</v>
          </cell>
          <cell r="F365">
            <v>102.55552</v>
          </cell>
        </row>
        <row r="366">
          <cell r="A366" t="str">
            <v>Age 66+</v>
          </cell>
          <cell r="B366">
            <v>0.78988999999999998</v>
          </cell>
          <cell r="C366">
            <v>1.69492</v>
          </cell>
          <cell r="D366">
            <v>0.90503</v>
          </cell>
          <cell r="E366">
            <v>14.87358</v>
          </cell>
          <cell r="F366">
            <v>13.460979999999999</v>
          </cell>
        </row>
        <row r="367">
          <cell r="A367" t="str">
            <v>Hispanic</v>
          </cell>
          <cell r="B367">
            <v>11.90053</v>
          </cell>
          <cell r="C367">
            <v>8.7963000000000005</v>
          </cell>
          <cell r="D367">
            <v>-3.1042399999999999</v>
          </cell>
          <cell r="E367">
            <v>-6.2419000000000002</v>
          </cell>
          <cell r="F367">
            <v>19.37632</v>
          </cell>
        </row>
        <row r="368">
          <cell r="A368" t="str">
            <v>Asian</v>
          </cell>
          <cell r="B368">
            <v>21.492010000000001</v>
          </cell>
          <cell r="C368">
            <v>19.907409999999999</v>
          </cell>
          <cell r="D368">
            <v>-1.5846</v>
          </cell>
          <cell r="E368">
            <v>100.84705</v>
          </cell>
          <cell r="F368">
            <v>-159.8022</v>
          </cell>
        </row>
        <row r="369">
          <cell r="A369" t="str">
            <v>African American</v>
          </cell>
          <cell r="B369">
            <v>6.9271799999999999</v>
          </cell>
          <cell r="C369">
            <v>0.92593000000000003</v>
          </cell>
          <cell r="D369">
            <v>-6.0012499999999998</v>
          </cell>
          <cell r="E369">
            <v>-7.5123499999999996</v>
          </cell>
          <cell r="F369">
            <v>45.083489999999998</v>
          </cell>
        </row>
        <row r="370">
          <cell r="A370" t="str">
            <v>Native Hawaiian or Pacific Islander</v>
          </cell>
          <cell r="B370">
            <v>14.20959</v>
          </cell>
          <cell r="C370">
            <v>21.759260000000001</v>
          </cell>
          <cell r="D370">
            <v>7.5496699999999999</v>
          </cell>
          <cell r="E370">
            <v>-60.560180000000003</v>
          </cell>
          <cell r="F370">
            <v>-457.20924000000002</v>
          </cell>
        </row>
        <row r="371">
          <cell r="A371" t="str">
            <v>American Indian or Alaska Native</v>
          </cell>
          <cell r="B371">
            <v>0.35524</v>
          </cell>
          <cell r="C371">
            <v>0.46295999999999998</v>
          </cell>
          <cell r="D371">
            <v>0.10772</v>
          </cell>
          <cell r="E371">
            <v>-21.122679999999999</v>
          </cell>
          <cell r="F371">
            <v>-2.2753999999999999</v>
          </cell>
        </row>
        <row r="372">
          <cell r="A372" t="str">
            <v>Multiple Races</v>
          </cell>
          <cell r="B372">
            <v>12.61101</v>
          </cell>
          <cell r="C372">
            <v>17.592590000000001</v>
          </cell>
          <cell r="D372">
            <v>4.9815800000000001</v>
          </cell>
          <cell r="E372">
            <v>-11.18533</v>
          </cell>
          <cell r="F372">
            <v>-55.72063</v>
          </cell>
        </row>
        <row r="373">
          <cell r="A373" t="str">
            <v>Highschool Dropout</v>
          </cell>
          <cell r="B373">
            <v>1.79775</v>
          </cell>
          <cell r="C373">
            <v>2.5640999999999998</v>
          </cell>
          <cell r="D373">
            <v>0.76634999999999998</v>
          </cell>
          <cell r="E373">
            <v>-34.53387</v>
          </cell>
          <cell r="F373">
            <v>-26.465019999999999</v>
          </cell>
        </row>
        <row r="374">
          <cell r="A374" t="str">
            <v>AA or PS</v>
          </cell>
          <cell r="B374">
            <v>8.5393299999999996</v>
          </cell>
          <cell r="C374">
            <v>11.538460000000001</v>
          </cell>
          <cell r="D374">
            <v>2.9991400000000001</v>
          </cell>
          <cell r="E374">
            <v>13.892670000000001</v>
          </cell>
          <cell r="F374">
            <v>41.665999999999997</v>
          </cell>
        </row>
        <row r="375">
          <cell r="A375" t="str">
            <v>BA or MA+</v>
          </cell>
          <cell r="B375">
            <v>24.719100000000001</v>
          </cell>
          <cell r="C375">
            <v>17.948720000000002</v>
          </cell>
          <cell r="D375">
            <v>-6.7703800000000003</v>
          </cell>
          <cell r="E375">
            <v>126.97429</v>
          </cell>
          <cell r="F375">
            <v>-859.66459999999995</v>
          </cell>
        </row>
        <row r="376">
          <cell r="A376" t="str">
            <v>Disabled</v>
          </cell>
          <cell r="B376">
            <v>0.63190999999999997</v>
          </cell>
          <cell r="C376">
            <v>0</v>
          </cell>
          <cell r="D376">
            <v>-0.63190999999999997</v>
          </cell>
          <cell r="E376">
            <v>-22.800599999999999</v>
          </cell>
          <cell r="F376">
            <v>14.407959999999999</v>
          </cell>
        </row>
        <row r="377">
          <cell r="A377" t="str">
            <v>Veterans</v>
          </cell>
          <cell r="B377">
            <v>18.641390000000001</v>
          </cell>
          <cell r="C377">
            <v>11.864409999999999</v>
          </cell>
          <cell r="D377">
            <v>-6.77698</v>
          </cell>
          <cell r="E377">
            <v>-8.9257600000000004</v>
          </cell>
          <cell r="F377">
            <v>60.489739999999998</v>
          </cell>
        </row>
        <row r="378">
          <cell r="A378" t="str">
            <v>Wage Before Participation</v>
          </cell>
          <cell r="B378">
            <v>53.712479999999999</v>
          </cell>
          <cell r="C378">
            <v>61.864409999999999</v>
          </cell>
          <cell r="D378">
            <v>8.1519300000000001</v>
          </cell>
          <cell r="E378">
            <v>12.591329999999999</v>
          </cell>
          <cell r="F378">
            <v>102.64361</v>
          </cell>
        </row>
        <row r="379">
          <cell r="A379" t="str">
            <v>Coenrolled in WP</v>
          </cell>
          <cell r="B379">
            <v>72.511849999999995</v>
          </cell>
          <cell r="C379">
            <v>94.491529999999997</v>
          </cell>
          <cell r="D379">
            <v>21.979679999999998</v>
          </cell>
          <cell r="E379">
            <v>11.1318</v>
          </cell>
          <cell r="F379">
            <v>244.67330000000001</v>
          </cell>
        </row>
        <row r="380">
          <cell r="A380" t="str">
            <v>Limited English</v>
          </cell>
          <cell r="B380">
            <v>0.22472</v>
          </cell>
          <cell r="C380">
            <v>0</v>
          </cell>
          <cell r="D380">
            <v>-0.22472</v>
          </cell>
          <cell r="E380">
            <v>-56.184669999999997</v>
          </cell>
          <cell r="F380">
            <v>12.625769999999999</v>
          </cell>
        </row>
        <row r="381">
          <cell r="A381" t="str">
            <v>Single Parent</v>
          </cell>
          <cell r="B381">
            <v>5.6179800000000002</v>
          </cell>
          <cell r="C381">
            <v>7.2649600000000003</v>
          </cell>
          <cell r="D381">
            <v>1.6469800000000001</v>
          </cell>
          <cell r="E381">
            <v>-0.22977</v>
          </cell>
          <cell r="F381">
            <v>-0.37842999999999999</v>
          </cell>
        </row>
        <row r="382">
          <cell r="A382" t="str">
            <v>UI Claimant</v>
          </cell>
          <cell r="B382">
            <v>94.157300000000006</v>
          </cell>
          <cell r="C382">
            <v>97.00855</v>
          </cell>
          <cell r="D382">
            <v>2.8512400000000002</v>
          </cell>
          <cell r="E382">
            <v>8.8047299999999993</v>
          </cell>
          <cell r="F382">
            <v>25.104420000000001</v>
          </cell>
        </row>
        <row r="383">
          <cell r="A383" t="str">
            <v>Unemployment Rate</v>
          </cell>
          <cell r="B383">
            <v>6.65</v>
          </cell>
          <cell r="C383">
            <v>5.7416999999999998</v>
          </cell>
          <cell r="D383">
            <v>-0.9083</v>
          </cell>
          <cell r="E383">
            <v>-51.256100000000004</v>
          </cell>
          <cell r="F383">
            <v>46.55592</v>
          </cell>
        </row>
        <row r="385">
          <cell r="A385" t="str">
            <v xml:space="preserve">Idaho               </v>
          </cell>
        </row>
        <row r="386">
          <cell r="A386" t="str">
            <v>Measure</v>
          </cell>
          <cell r="B386" t="str">
            <v>Six_Months_Average_Earnings</v>
          </cell>
          <cell r="C386" t="str">
            <v>Year</v>
          </cell>
        </row>
        <row r="387">
          <cell r="A387" t="str">
            <v>State Fips Code</v>
          </cell>
          <cell r="B387">
            <v>16</v>
          </cell>
          <cell r="C387">
            <v>2011</v>
          </cell>
        </row>
        <row r="388">
          <cell r="A388" t="str">
            <v>Actual Outcome</v>
          </cell>
          <cell r="B388">
            <v>15604</v>
          </cell>
          <cell r="C388">
            <v>2011</v>
          </cell>
        </row>
        <row r="389">
          <cell r="A389" t="str">
            <v>Total Adjustment</v>
          </cell>
          <cell r="B389">
            <v>-357.9</v>
          </cell>
          <cell r="C389">
            <v>2013</v>
          </cell>
        </row>
        <row r="390">
          <cell r="A390" t="str">
            <v>Target</v>
          </cell>
          <cell r="B390">
            <v>15870.3</v>
          </cell>
          <cell r="C390">
            <v>2013</v>
          </cell>
        </row>
        <row r="392">
          <cell r="A392" t="str">
            <v>Variables</v>
          </cell>
          <cell r="B392" t="str">
            <v>Base_Year</v>
          </cell>
          <cell r="C392" t="str">
            <v>Current_Values</v>
          </cell>
          <cell r="D392" t="str">
            <v>Difference</v>
          </cell>
          <cell r="E392" t="str">
            <v>Weights</v>
          </cell>
          <cell r="F392" t="str">
            <v>Effect_Per_Factor</v>
          </cell>
        </row>
        <row r="393">
          <cell r="A393" t="str">
            <v>Female</v>
          </cell>
          <cell r="B393">
            <v>41.24606</v>
          </cell>
          <cell r="C393">
            <v>38.877549999999999</v>
          </cell>
          <cell r="D393">
            <v>-2.3685100000000001</v>
          </cell>
          <cell r="E393">
            <v>-61.62679</v>
          </cell>
          <cell r="F393">
            <v>145.96342000000001</v>
          </cell>
        </row>
        <row r="394">
          <cell r="A394" t="str">
            <v>Age 26-35</v>
          </cell>
          <cell r="B394">
            <v>23.73817</v>
          </cell>
          <cell r="C394">
            <v>25.816330000000001</v>
          </cell>
          <cell r="D394">
            <v>2.07816</v>
          </cell>
          <cell r="E394">
            <v>28.836030000000001</v>
          </cell>
          <cell r="F394">
            <v>59.92577</v>
          </cell>
        </row>
        <row r="395">
          <cell r="A395" t="str">
            <v>Age 36-45</v>
          </cell>
          <cell r="B395">
            <v>30.44164</v>
          </cell>
          <cell r="C395">
            <v>28.265309999999999</v>
          </cell>
          <cell r="D395">
            <v>-2.1763300000000001</v>
          </cell>
          <cell r="E395">
            <v>42.9651</v>
          </cell>
          <cell r="F395">
            <v>-93.506429999999995</v>
          </cell>
        </row>
        <row r="396">
          <cell r="A396" t="str">
            <v>Age 46-55</v>
          </cell>
          <cell r="B396">
            <v>26.89274</v>
          </cell>
          <cell r="C396">
            <v>26.632650000000002</v>
          </cell>
          <cell r="D396">
            <v>-0.26008999999999999</v>
          </cell>
          <cell r="E396">
            <v>45.260219999999997</v>
          </cell>
          <cell r="F396">
            <v>-11.771800000000001</v>
          </cell>
        </row>
        <row r="397">
          <cell r="A397" t="str">
            <v>Age 56-65</v>
          </cell>
          <cell r="B397">
            <v>10.962149999999999</v>
          </cell>
          <cell r="C397">
            <v>10.71429</v>
          </cell>
          <cell r="D397">
            <v>-0.24786</v>
          </cell>
          <cell r="E397">
            <v>25.398810000000001</v>
          </cell>
          <cell r="F397">
            <v>-6.2953299999999999</v>
          </cell>
        </row>
        <row r="398">
          <cell r="A398" t="str">
            <v>Age 66+</v>
          </cell>
          <cell r="B398">
            <v>0.86751</v>
          </cell>
          <cell r="C398">
            <v>0.30612</v>
          </cell>
          <cell r="D398">
            <v>-0.56138999999999994</v>
          </cell>
          <cell r="E398">
            <v>14.87358</v>
          </cell>
          <cell r="F398">
            <v>-8.3498099999999997</v>
          </cell>
        </row>
        <row r="399">
          <cell r="A399" t="str">
            <v>Hispanic</v>
          </cell>
          <cell r="B399">
            <v>9.1944700000000008</v>
          </cell>
          <cell r="C399">
            <v>13.70717</v>
          </cell>
          <cell r="D399">
            <v>4.5126999999999997</v>
          </cell>
          <cell r="E399">
            <v>-6.2419000000000002</v>
          </cell>
          <cell r="F399">
            <v>-28.16779</v>
          </cell>
        </row>
        <row r="400">
          <cell r="A400" t="str">
            <v>Asian</v>
          </cell>
          <cell r="B400">
            <v>2.5223800000000001</v>
          </cell>
          <cell r="C400">
            <v>1.4537899999999999</v>
          </cell>
          <cell r="D400">
            <v>-1.0685899999999999</v>
          </cell>
          <cell r="E400">
            <v>100.84705</v>
          </cell>
          <cell r="F400">
            <v>-107.76371</v>
          </cell>
        </row>
        <row r="401">
          <cell r="A401" t="str">
            <v>African American</v>
          </cell>
          <cell r="B401">
            <v>0.81367</v>
          </cell>
          <cell r="C401">
            <v>1.2461100000000001</v>
          </cell>
          <cell r="D401">
            <v>0.43243999999999999</v>
          </cell>
          <cell r="E401">
            <v>-7.5123499999999996</v>
          </cell>
          <cell r="F401">
            <v>-3.2486100000000002</v>
          </cell>
        </row>
        <row r="402">
          <cell r="A402" t="str">
            <v>Native Hawaiian or Pacific Islander</v>
          </cell>
          <cell r="B402">
            <v>0.32546999999999998</v>
          </cell>
          <cell r="C402">
            <v>0.20768</v>
          </cell>
          <cell r="D402">
            <v>-0.11778</v>
          </cell>
          <cell r="E402">
            <v>-60.560180000000003</v>
          </cell>
          <cell r="F402">
            <v>7.1329900000000004</v>
          </cell>
        </row>
        <row r="403">
          <cell r="A403" t="str">
            <v>American Indian or Alaska Native</v>
          </cell>
          <cell r="B403">
            <v>1.0577700000000001</v>
          </cell>
          <cell r="C403">
            <v>0.62304999999999999</v>
          </cell>
          <cell r="D403">
            <v>-0.43472</v>
          </cell>
          <cell r="E403">
            <v>-21.122679999999999</v>
          </cell>
          <cell r="F403">
            <v>9.1823999999999995</v>
          </cell>
        </row>
        <row r="404">
          <cell r="A404" t="str">
            <v>Multiple Races</v>
          </cell>
          <cell r="B404">
            <v>0.81367</v>
          </cell>
          <cell r="C404">
            <v>0.83074000000000003</v>
          </cell>
          <cell r="D404">
            <v>1.7069999999999998E-2</v>
          </cell>
          <cell r="E404">
            <v>-11.18533</v>
          </cell>
          <cell r="F404">
            <v>-0.19091</v>
          </cell>
        </row>
        <row r="405">
          <cell r="A405" t="str">
            <v>Highschool Dropout</v>
          </cell>
          <cell r="B405">
            <v>6.0725600000000002</v>
          </cell>
          <cell r="C405">
            <v>8.0942600000000002</v>
          </cell>
          <cell r="D405">
            <v>2.0217100000000001</v>
          </cell>
          <cell r="E405">
            <v>-34.53387</v>
          </cell>
          <cell r="F405">
            <v>-69.817369999999997</v>
          </cell>
        </row>
        <row r="406">
          <cell r="A406" t="str">
            <v>AA or PS</v>
          </cell>
          <cell r="B406">
            <v>10.173500000000001</v>
          </cell>
          <cell r="C406">
            <v>13.729509999999999</v>
          </cell>
          <cell r="D406">
            <v>3.5560100000000001</v>
          </cell>
          <cell r="E406">
            <v>13.892670000000001</v>
          </cell>
          <cell r="F406">
            <v>49.402419999999999</v>
          </cell>
        </row>
        <row r="407">
          <cell r="A407" t="str">
            <v>BA or MA+</v>
          </cell>
          <cell r="B407">
            <v>12.69716</v>
          </cell>
          <cell r="C407">
            <v>11.16803</v>
          </cell>
          <cell r="D407">
            <v>-1.5291300000000001</v>
          </cell>
          <cell r="E407">
            <v>126.97429</v>
          </cell>
          <cell r="F407">
            <v>-194.15996000000001</v>
          </cell>
        </row>
        <row r="408">
          <cell r="A408" t="str">
            <v>Disabled</v>
          </cell>
          <cell r="B408">
            <v>2.7602500000000001</v>
          </cell>
          <cell r="C408">
            <v>3.67347</v>
          </cell>
          <cell r="D408">
            <v>0.91322000000000003</v>
          </cell>
          <cell r="E408">
            <v>-22.800599999999999</v>
          </cell>
          <cell r="F408">
            <v>-20.82189</v>
          </cell>
        </row>
        <row r="409">
          <cell r="A409" t="str">
            <v>Veterans</v>
          </cell>
          <cell r="B409">
            <v>9.3059899999999995</v>
          </cell>
          <cell r="C409">
            <v>10.71429</v>
          </cell>
          <cell r="D409">
            <v>1.40829</v>
          </cell>
          <cell r="E409">
            <v>-8.9257600000000004</v>
          </cell>
          <cell r="F409">
            <v>-12.570080000000001</v>
          </cell>
        </row>
        <row r="410">
          <cell r="A410" t="str">
            <v>Wage Before Participation</v>
          </cell>
          <cell r="B410">
            <v>46.924289999999999</v>
          </cell>
          <cell r="C410">
            <v>54</v>
          </cell>
          <cell r="D410">
            <v>7.0757099999999999</v>
          </cell>
          <cell r="E410">
            <v>12.591329999999999</v>
          </cell>
          <cell r="F410">
            <v>89.092609999999993</v>
          </cell>
        </row>
        <row r="411">
          <cell r="A411" t="str">
            <v>Coenrolled in WP</v>
          </cell>
          <cell r="B411">
            <v>87.302840000000003</v>
          </cell>
          <cell r="C411">
            <v>87.653059999999996</v>
          </cell>
          <cell r="D411">
            <v>0.35021999999999998</v>
          </cell>
          <cell r="E411">
            <v>11.1318</v>
          </cell>
          <cell r="F411">
            <v>3.8986000000000001</v>
          </cell>
        </row>
        <row r="412">
          <cell r="A412" t="str">
            <v>Limited English</v>
          </cell>
          <cell r="B412">
            <v>0.78864000000000001</v>
          </cell>
          <cell r="C412">
            <v>3.9958999999999998</v>
          </cell>
          <cell r="D412">
            <v>3.2072600000000002</v>
          </cell>
          <cell r="E412">
            <v>-56.184669999999997</v>
          </cell>
          <cell r="F412">
            <v>-180.19874999999999</v>
          </cell>
        </row>
        <row r="413">
          <cell r="A413" t="str">
            <v>Single Parent</v>
          </cell>
          <cell r="B413">
            <v>8.5962099999999992</v>
          </cell>
          <cell r="C413">
            <v>14.34426</v>
          </cell>
          <cell r="D413">
            <v>5.7480500000000001</v>
          </cell>
          <cell r="E413">
            <v>-0.22977</v>
          </cell>
          <cell r="F413">
            <v>-1.32073</v>
          </cell>
        </row>
        <row r="414">
          <cell r="A414" t="str">
            <v>UI Claimant</v>
          </cell>
          <cell r="B414">
            <v>84.858040000000003</v>
          </cell>
          <cell r="C414">
            <v>76.844260000000006</v>
          </cell>
          <cell r="D414">
            <v>-8.0137800000000006</v>
          </cell>
          <cell r="E414">
            <v>8.8047299999999993</v>
          </cell>
          <cell r="F414">
            <v>-70.559169999999995</v>
          </cell>
        </row>
        <row r="415">
          <cell r="A415" t="str">
            <v>Unemployment Rate</v>
          </cell>
          <cell r="B415">
            <v>8.6583000000000006</v>
          </cell>
          <cell r="C415">
            <v>6.9749999999999996</v>
          </cell>
          <cell r="D415">
            <v>-1.6833</v>
          </cell>
          <cell r="E415">
            <v>-51.256100000000004</v>
          </cell>
          <cell r="F415">
            <v>86.279390000000006</v>
          </cell>
        </row>
        <row r="417">
          <cell r="A417" t="str">
            <v xml:space="preserve">Illinois            </v>
          </cell>
        </row>
        <row r="418">
          <cell r="A418" t="str">
            <v>Measure</v>
          </cell>
          <cell r="B418" t="str">
            <v>Six_Months_Average_Earnings</v>
          </cell>
          <cell r="C418" t="str">
            <v>Year</v>
          </cell>
        </row>
        <row r="419">
          <cell r="A419" t="str">
            <v>State Fips Code</v>
          </cell>
          <cell r="B419">
            <v>17</v>
          </cell>
          <cell r="C419">
            <v>2011</v>
          </cell>
        </row>
        <row r="420">
          <cell r="A420" t="str">
            <v>Actual Outcome</v>
          </cell>
          <cell r="B420">
            <v>19246</v>
          </cell>
          <cell r="C420">
            <v>2011</v>
          </cell>
        </row>
        <row r="421">
          <cell r="A421" t="str">
            <v>Total Adjustment</v>
          </cell>
          <cell r="B421">
            <v>-187.2</v>
          </cell>
          <cell r="C421">
            <v>2013</v>
          </cell>
        </row>
        <row r="422">
          <cell r="A422" t="str">
            <v>Target</v>
          </cell>
          <cell r="B422">
            <v>19828.7</v>
          </cell>
          <cell r="C422">
            <v>2013</v>
          </cell>
        </row>
        <row r="424">
          <cell r="A424" t="str">
            <v>Variables</v>
          </cell>
          <cell r="B424" t="str">
            <v>Base_Year</v>
          </cell>
          <cell r="C424" t="str">
            <v>Current_Values</v>
          </cell>
          <cell r="D424" t="str">
            <v>Difference</v>
          </cell>
          <cell r="E424" t="str">
            <v>Weights</v>
          </cell>
          <cell r="F424" t="str">
            <v>Effect_Per_Factor</v>
          </cell>
        </row>
        <row r="425">
          <cell r="A425" t="str">
            <v>Female</v>
          </cell>
          <cell r="B425">
            <v>41.660110000000003</v>
          </cell>
          <cell r="C425">
            <v>47.36103</v>
          </cell>
          <cell r="D425">
            <v>5.70092</v>
          </cell>
          <cell r="E425">
            <v>-61.62679</v>
          </cell>
          <cell r="F425">
            <v>-351.32913000000002</v>
          </cell>
        </row>
        <row r="426">
          <cell r="A426" t="str">
            <v>Age 26-35</v>
          </cell>
          <cell r="B426">
            <v>22.02215</v>
          </cell>
          <cell r="C426">
            <v>20.097919999999998</v>
          </cell>
          <cell r="D426">
            <v>-1.92422</v>
          </cell>
          <cell r="E426">
            <v>28.836030000000001</v>
          </cell>
          <cell r="F426">
            <v>-55.486870000000003</v>
          </cell>
        </row>
        <row r="427">
          <cell r="A427" t="str">
            <v>Age 36-45</v>
          </cell>
          <cell r="B427">
            <v>29.18018</v>
          </cell>
          <cell r="C427">
            <v>28.06015</v>
          </cell>
          <cell r="D427">
            <v>-1.1200300000000001</v>
          </cell>
          <cell r="E427">
            <v>42.9651</v>
          </cell>
          <cell r="F427">
            <v>-48.12209</v>
          </cell>
        </row>
        <row r="428">
          <cell r="A428" t="str">
            <v>Age 46-55</v>
          </cell>
          <cell r="B428">
            <v>30.611789999999999</v>
          </cell>
          <cell r="C428">
            <v>32.46678</v>
          </cell>
          <cell r="D428">
            <v>1.8549899999999999</v>
          </cell>
          <cell r="E428">
            <v>45.260219999999997</v>
          </cell>
          <cell r="F428">
            <v>83.957130000000006</v>
          </cell>
        </row>
        <row r="429">
          <cell r="A429" t="str">
            <v>Age 56-65</v>
          </cell>
          <cell r="B429">
            <v>11.117319999999999</v>
          </cell>
          <cell r="C429">
            <v>12.846819999999999</v>
          </cell>
          <cell r="D429">
            <v>1.72949</v>
          </cell>
          <cell r="E429">
            <v>25.398810000000001</v>
          </cell>
          <cell r="F429">
            <v>43.927059999999997</v>
          </cell>
        </row>
        <row r="430">
          <cell r="A430" t="str">
            <v>Age 66+</v>
          </cell>
          <cell r="B430">
            <v>0.51448000000000005</v>
          </cell>
          <cell r="C430">
            <v>0.60619999999999996</v>
          </cell>
          <cell r="D430">
            <v>9.1719999999999996E-2</v>
          </cell>
          <cell r="E430">
            <v>14.87358</v>
          </cell>
          <cell r="F430">
            <v>1.3641799999999999</v>
          </cell>
        </row>
        <row r="431">
          <cell r="A431" t="str">
            <v>Hispanic</v>
          </cell>
          <cell r="B431">
            <v>13.35843</v>
          </cell>
          <cell r="C431">
            <v>13.717549999999999</v>
          </cell>
          <cell r="D431">
            <v>0.35911999999999999</v>
          </cell>
          <cell r="E431">
            <v>-6.2419000000000002</v>
          </cell>
          <cell r="F431">
            <v>-2.2416</v>
          </cell>
        </row>
        <row r="432">
          <cell r="A432" t="str">
            <v>Asian</v>
          </cell>
          <cell r="B432">
            <v>3.46794</v>
          </cell>
          <cell r="C432">
            <v>3.2507700000000002</v>
          </cell>
          <cell r="D432">
            <v>-0.21717</v>
          </cell>
          <cell r="E432">
            <v>100.84705</v>
          </cell>
          <cell r="F432">
            <v>-21.90099</v>
          </cell>
        </row>
        <row r="433">
          <cell r="A433" t="str">
            <v>African American</v>
          </cell>
          <cell r="B433">
            <v>23.750859999999999</v>
          </cell>
          <cell r="C433">
            <v>28.363900000000001</v>
          </cell>
          <cell r="D433">
            <v>4.6130399999999998</v>
          </cell>
          <cell r="E433">
            <v>-7.5123499999999996</v>
          </cell>
          <cell r="F433">
            <v>-34.654780000000002</v>
          </cell>
        </row>
        <row r="434">
          <cell r="A434" t="str">
            <v>Native Hawaiian or Pacific Islander</v>
          </cell>
          <cell r="B434">
            <v>0.12548000000000001</v>
          </cell>
          <cell r="C434">
            <v>0.10717</v>
          </cell>
          <cell r="D434">
            <v>-1.8319999999999999E-2</v>
          </cell>
          <cell r="E434">
            <v>-60.560180000000003</v>
          </cell>
          <cell r="F434">
            <v>1.1092500000000001</v>
          </cell>
        </row>
        <row r="435">
          <cell r="A435" t="str">
            <v>American Indian or Alaska Native</v>
          </cell>
          <cell r="B435">
            <v>0.14829999999999999</v>
          </cell>
          <cell r="C435">
            <v>0.27387</v>
          </cell>
          <cell r="D435">
            <v>0.12556999999999999</v>
          </cell>
          <cell r="E435">
            <v>-21.122679999999999</v>
          </cell>
          <cell r="F435">
            <v>-2.6524700000000001</v>
          </cell>
        </row>
        <row r="436">
          <cell r="A436" t="str">
            <v>Multiple Races</v>
          </cell>
          <cell r="B436">
            <v>0.33082</v>
          </cell>
          <cell r="C436">
            <v>0.36914000000000002</v>
          </cell>
          <cell r="D436">
            <v>3.8309999999999997E-2</v>
          </cell>
          <cell r="E436">
            <v>-11.18533</v>
          </cell>
          <cell r="F436">
            <v>-0.42853000000000002</v>
          </cell>
        </row>
        <row r="437">
          <cell r="A437" t="str">
            <v>Highschool Dropout</v>
          </cell>
          <cell r="B437">
            <v>5.8615599999999999</v>
          </cell>
          <cell r="C437">
            <v>5.2764699999999998</v>
          </cell>
          <cell r="D437">
            <v>-0.58509</v>
          </cell>
          <cell r="E437">
            <v>-34.53387</v>
          </cell>
          <cell r="F437">
            <v>20.205490000000001</v>
          </cell>
        </row>
        <row r="438">
          <cell r="A438" t="str">
            <v>AA or PS</v>
          </cell>
          <cell r="B438">
            <v>1.77919</v>
          </cell>
          <cell r="C438">
            <v>6.14384</v>
          </cell>
          <cell r="D438">
            <v>4.3646500000000001</v>
          </cell>
          <cell r="E438">
            <v>13.892670000000001</v>
          </cell>
          <cell r="F438">
            <v>60.636659999999999</v>
          </cell>
        </row>
        <row r="439">
          <cell r="A439" t="str">
            <v>BA or MA+</v>
          </cell>
          <cell r="B439">
            <v>18.38898</v>
          </cell>
          <cell r="C439">
            <v>19.491630000000001</v>
          </cell>
          <cell r="D439">
            <v>1.1026400000000001</v>
          </cell>
          <cell r="E439">
            <v>126.97429</v>
          </cell>
          <cell r="F439">
            <v>140.00742</v>
          </cell>
        </row>
        <row r="440">
          <cell r="A440" t="str">
            <v>Disabled</v>
          </cell>
          <cell r="B440">
            <v>1.3085800000000001</v>
          </cell>
          <cell r="C440">
            <v>1.20075</v>
          </cell>
          <cell r="D440">
            <v>-0.10783</v>
          </cell>
          <cell r="E440">
            <v>-22.800599999999999</v>
          </cell>
          <cell r="F440">
            <v>2.4586399999999999</v>
          </cell>
        </row>
        <row r="441">
          <cell r="A441" t="str">
            <v>Veterans</v>
          </cell>
          <cell r="B441">
            <v>6.8784299999999998</v>
          </cell>
          <cell r="C441">
            <v>7.3210499999999996</v>
          </cell>
          <cell r="D441">
            <v>0.44263000000000002</v>
          </cell>
          <cell r="E441">
            <v>-8.9257600000000004</v>
          </cell>
          <cell r="F441">
            <v>-3.9508000000000001</v>
          </cell>
        </row>
        <row r="442">
          <cell r="A442" t="str">
            <v>Wage Before Participation</v>
          </cell>
          <cell r="B442">
            <v>62.979529999999997</v>
          </cell>
          <cell r="C442">
            <v>48.746699999999997</v>
          </cell>
          <cell r="D442">
            <v>-14.23283</v>
          </cell>
          <cell r="E442">
            <v>12.591329999999999</v>
          </cell>
          <cell r="F442">
            <v>-179.21029999999999</v>
          </cell>
        </row>
        <row r="443">
          <cell r="A443" t="str">
            <v>Coenrolled in WP</v>
          </cell>
          <cell r="B443">
            <v>21.16094</v>
          </cell>
          <cell r="C443">
            <v>31.079509999999999</v>
          </cell>
          <cell r="D443">
            <v>9.9185599999999994</v>
          </cell>
          <cell r="E443">
            <v>11.1318</v>
          </cell>
          <cell r="F443">
            <v>110.41142000000001</v>
          </cell>
        </row>
        <row r="444">
          <cell r="A444" t="str">
            <v>Limited English</v>
          </cell>
          <cell r="B444">
            <v>2.1935199999999999</v>
          </cell>
          <cell r="C444">
            <v>2.52982</v>
          </cell>
          <cell r="D444">
            <v>0.33629999999999999</v>
          </cell>
          <cell r="E444">
            <v>-56.184669999999997</v>
          </cell>
          <cell r="F444">
            <v>-18.894839999999999</v>
          </cell>
        </row>
        <row r="445">
          <cell r="A445" t="str">
            <v>Single Parent</v>
          </cell>
          <cell r="B445">
            <v>14.79405</v>
          </cell>
          <cell r="C445">
            <v>15.3596</v>
          </cell>
          <cell r="D445">
            <v>0.56554000000000004</v>
          </cell>
          <cell r="E445">
            <v>-0.22977</v>
          </cell>
          <cell r="F445">
            <v>-0.12995000000000001</v>
          </cell>
        </row>
        <row r="446">
          <cell r="A446" t="str">
            <v>UI Claimant</v>
          </cell>
          <cell r="B446">
            <v>90.17792</v>
          </cell>
          <cell r="C446">
            <v>91.904589999999999</v>
          </cell>
          <cell r="D446">
            <v>1.7266699999999999</v>
          </cell>
          <cell r="E446">
            <v>8.8047299999999993</v>
          </cell>
          <cell r="F446">
            <v>15.202870000000001</v>
          </cell>
        </row>
        <row r="447">
          <cell r="A447" t="str">
            <v>Unemployment Rate</v>
          </cell>
          <cell r="B447">
            <v>9.9250000000000007</v>
          </cell>
          <cell r="C447">
            <v>8.9</v>
          </cell>
          <cell r="D447">
            <v>-1.0249999999999999</v>
          </cell>
          <cell r="E447">
            <v>-51.256100000000004</v>
          </cell>
          <cell r="F447">
            <v>52.537500000000001</v>
          </cell>
        </row>
        <row r="449">
          <cell r="A449" t="str">
            <v xml:space="preserve">Indiana             </v>
          </cell>
        </row>
        <row r="450">
          <cell r="A450" t="str">
            <v>Measure</v>
          </cell>
          <cell r="B450" t="str">
            <v>Six_Months_Average_Earnings</v>
          </cell>
          <cell r="C450" t="str">
            <v>Year</v>
          </cell>
        </row>
        <row r="451">
          <cell r="A451" t="str">
            <v>State Fips Code</v>
          </cell>
          <cell r="B451">
            <v>18</v>
          </cell>
          <cell r="C451">
            <v>2011</v>
          </cell>
        </row>
        <row r="452">
          <cell r="A452" t="str">
            <v>Actual Outcome</v>
          </cell>
          <cell r="B452">
            <v>14584</v>
          </cell>
          <cell r="C452">
            <v>2011</v>
          </cell>
        </row>
        <row r="453">
          <cell r="A453" t="str">
            <v>Total Adjustment</v>
          </cell>
          <cell r="B453">
            <v>148.69999999999999</v>
          </cell>
          <cell r="C453">
            <v>2013</v>
          </cell>
        </row>
        <row r="454">
          <cell r="A454" t="str">
            <v>Target</v>
          </cell>
          <cell r="B454">
            <v>15316</v>
          </cell>
          <cell r="C454">
            <v>2013</v>
          </cell>
        </row>
        <row r="456">
          <cell r="A456" t="str">
            <v>Variables</v>
          </cell>
          <cell r="B456" t="str">
            <v>Base_Year</v>
          </cell>
          <cell r="C456" t="str">
            <v>Current_Values</v>
          </cell>
          <cell r="D456" t="str">
            <v>Difference</v>
          </cell>
          <cell r="E456" t="str">
            <v>Weights</v>
          </cell>
          <cell r="F456" t="str">
            <v>Effect_Per_Factor</v>
          </cell>
        </row>
        <row r="457">
          <cell r="A457" t="str">
            <v>Female</v>
          </cell>
          <cell r="B457">
            <v>42.754989999999999</v>
          </cell>
          <cell r="C457">
            <v>47.94444</v>
          </cell>
          <cell r="D457">
            <v>5.1894499999999999</v>
          </cell>
          <cell r="E457">
            <v>-61.62679</v>
          </cell>
          <cell r="F457">
            <v>-319.80936000000003</v>
          </cell>
        </row>
        <row r="458">
          <cell r="A458" t="str">
            <v>Age 26-35</v>
          </cell>
          <cell r="B458">
            <v>20.894079999999999</v>
          </cell>
          <cell r="C458">
            <v>20.473230000000001</v>
          </cell>
          <cell r="D458">
            <v>-0.42086000000000001</v>
          </cell>
          <cell r="E458">
            <v>28.836030000000001</v>
          </cell>
          <cell r="F458">
            <v>-12.1358</v>
          </cell>
        </row>
        <row r="459">
          <cell r="A459" t="str">
            <v>Age 36-45</v>
          </cell>
          <cell r="B459">
            <v>26.015180000000001</v>
          </cell>
          <cell r="C459">
            <v>25.994219999999999</v>
          </cell>
          <cell r="D459">
            <v>-2.0959999999999999E-2</v>
          </cell>
          <cell r="E459">
            <v>42.9651</v>
          </cell>
          <cell r="F459">
            <v>-0.90051000000000003</v>
          </cell>
        </row>
        <row r="460">
          <cell r="A460" t="str">
            <v>Age 46-55</v>
          </cell>
          <cell r="B460">
            <v>28.115839999999999</v>
          </cell>
          <cell r="C460">
            <v>29.63786</v>
          </cell>
          <cell r="D460">
            <v>1.5220199999999999</v>
          </cell>
          <cell r="E460">
            <v>45.260219999999997</v>
          </cell>
          <cell r="F460">
            <v>68.887010000000004</v>
          </cell>
        </row>
        <row r="461">
          <cell r="A461" t="str">
            <v>Age 56-65</v>
          </cell>
          <cell r="B461">
            <v>13.63618</v>
          </cell>
          <cell r="C461">
            <v>13.64141</v>
          </cell>
          <cell r="D461">
            <v>5.2300000000000003E-3</v>
          </cell>
          <cell r="E461">
            <v>25.398810000000001</v>
          </cell>
          <cell r="F461">
            <v>0.13289000000000001</v>
          </cell>
        </row>
        <row r="462">
          <cell r="A462" t="str">
            <v>Age 66+</v>
          </cell>
          <cell r="B462">
            <v>1.74318</v>
          </cell>
          <cell r="C462">
            <v>1.5329900000000001</v>
          </cell>
          <cell r="D462">
            <v>-0.21018999999999999</v>
          </cell>
          <cell r="E462">
            <v>14.87358</v>
          </cell>
          <cell r="F462">
            <v>-3.1262699999999999</v>
          </cell>
        </row>
        <row r="463">
          <cell r="A463" t="str">
            <v>Hispanic</v>
          </cell>
          <cell r="B463">
            <v>3.0708199999999999</v>
          </cell>
          <cell r="C463">
            <v>2.2778299999999998</v>
          </cell>
          <cell r="D463">
            <v>-0.79298999999999997</v>
          </cell>
          <cell r="E463">
            <v>-6.2419000000000002</v>
          </cell>
          <cell r="F463">
            <v>4.9497499999999999</v>
          </cell>
        </row>
        <row r="464">
          <cell r="A464" t="str">
            <v>Asian</v>
          </cell>
          <cell r="B464">
            <v>0.62388999999999994</v>
          </cell>
          <cell r="C464">
            <v>0.50494000000000006</v>
          </cell>
          <cell r="D464">
            <v>-0.11895</v>
          </cell>
          <cell r="E464">
            <v>100.84705</v>
          </cell>
          <cell r="F464">
            <v>-11.99563</v>
          </cell>
        </row>
        <row r="465">
          <cell r="A465" t="str">
            <v>African American</v>
          </cell>
          <cell r="B465">
            <v>11.32718</v>
          </cell>
          <cell r="C465">
            <v>13.70063</v>
          </cell>
          <cell r="D465">
            <v>2.3734500000000001</v>
          </cell>
          <cell r="E465">
            <v>-7.5123499999999996</v>
          </cell>
          <cell r="F465">
            <v>-17.830210000000001</v>
          </cell>
        </row>
        <row r="466">
          <cell r="A466" t="str">
            <v>Native Hawaiian or Pacific Islander</v>
          </cell>
          <cell r="B466">
            <v>8.5080000000000003E-2</v>
          </cell>
          <cell r="C466">
            <v>3.3660000000000002E-2</v>
          </cell>
          <cell r="D466">
            <v>-5.1409999999999997E-2</v>
          </cell>
          <cell r="E466">
            <v>-60.560180000000003</v>
          </cell>
          <cell r="F466">
            <v>3.1135700000000002</v>
          </cell>
        </row>
        <row r="467">
          <cell r="A467" t="str">
            <v>American Indian or Alaska Native</v>
          </cell>
          <cell r="B467">
            <v>0.41726999999999997</v>
          </cell>
          <cell r="C467">
            <v>0.40394999999999998</v>
          </cell>
          <cell r="D467">
            <v>-1.332E-2</v>
          </cell>
          <cell r="E467">
            <v>-21.122679999999999</v>
          </cell>
          <cell r="F467">
            <v>0.28144999999999998</v>
          </cell>
        </row>
        <row r="468">
          <cell r="A468" t="str">
            <v>Multiple Races</v>
          </cell>
          <cell r="B468">
            <v>0.40916999999999998</v>
          </cell>
          <cell r="C468">
            <v>0.41516999999999998</v>
          </cell>
          <cell r="D468">
            <v>6.0000000000000001E-3</v>
          </cell>
          <cell r="E468">
            <v>-11.18533</v>
          </cell>
          <cell r="F468">
            <v>-6.7100000000000007E-2</v>
          </cell>
        </row>
        <row r="469">
          <cell r="A469" t="str">
            <v>Highschool Dropout</v>
          </cell>
          <cell r="B469">
            <v>8.0954700000000006</v>
          </cell>
          <cell r="C469">
            <v>6.62385</v>
          </cell>
          <cell r="D469">
            <v>-1.4716199999999999</v>
          </cell>
          <cell r="E469">
            <v>-34.53387</v>
          </cell>
          <cell r="F469">
            <v>50.820869999999999</v>
          </cell>
        </row>
        <row r="470">
          <cell r="A470" t="str">
            <v>AA or PS</v>
          </cell>
          <cell r="B470">
            <v>8.4137199999999996</v>
          </cell>
          <cell r="C470">
            <v>9.4698399999999996</v>
          </cell>
          <cell r="D470">
            <v>1.0561199999999999</v>
          </cell>
          <cell r="E470">
            <v>13.892670000000001</v>
          </cell>
          <cell r="F470">
            <v>14.67226</v>
          </cell>
        </row>
        <row r="471">
          <cell r="A471" t="str">
            <v>BA or MA+</v>
          </cell>
          <cell r="B471">
            <v>10.313280000000001</v>
          </cell>
          <cell r="C471">
            <v>11.74915</v>
          </cell>
          <cell r="D471">
            <v>1.43587</v>
          </cell>
          <cell r="E471">
            <v>126.97429</v>
          </cell>
          <cell r="F471">
            <v>182.31896</v>
          </cell>
        </row>
        <row r="472">
          <cell r="A472" t="str">
            <v>Disabled</v>
          </cell>
          <cell r="B472">
            <v>2.9125800000000002</v>
          </cell>
          <cell r="C472">
            <v>2.5444399999999998</v>
          </cell>
          <cell r="D472">
            <v>-0.36814000000000002</v>
          </cell>
          <cell r="E472">
            <v>-22.800599999999999</v>
          </cell>
          <cell r="F472">
            <v>8.3937600000000003</v>
          </cell>
        </row>
        <row r="473">
          <cell r="A473" t="str">
            <v>Veterans</v>
          </cell>
          <cell r="B473">
            <v>10.2904</v>
          </cell>
          <cell r="C473">
            <v>11.29749</v>
          </cell>
          <cell r="D473">
            <v>1.00709</v>
          </cell>
          <cell r="E473">
            <v>-8.9257600000000004</v>
          </cell>
          <cell r="F473">
            <v>-8.9890699999999999</v>
          </cell>
        </row>
        <row r="474">
          <cell r="A474" t="str">
            <v>Wage Before Participation</v>
          </cell>
          <cell r="B474">
            <v>63.802869999999999</v>
          </cell>
          <cell r="C474">
            <v>74.9726</v>
          </cell>
          <cell r="D474">
            <v>11.169729999999999</v>
          </cell>
          <cell r="E474">
            <v>12.591329999999999</v>
          </cell>
          <cell r="F474">
            <v>140.64178000000001</v>
          </cell>
        </row>
        <row r="475">
          <cell r="A475" t="str">
            <v>Coenrolled in WP</v>
          </cell>
          <cell r="B475">
            <v>88.33193</v>
          </cell>
          <cell r="C475">
            <v>87.147300000000001</v>
          </cell>
          <cell r="D475">
            <v>-1.1846300000000001</v>
          </cell>
          <cell r="E475">
            <v>11.1318</v>
          </cell>
          <cell r="F475">
            <v>-13.18703</v>
          </cell>
        </row>
        <row r="476">
          <cell r="A476" t="str">
            <v>Limited English</v>
          </cell>
          <cell r="B476">
            <v>0.16907</v>
          </cell>
          <cell r="C476">
            <v>0.27704000000000001</v>
          </cell>
          <cell r="D476">
            <v>0.10797</v>
          </cell>
          <cell r="E476">
            <v>-56.184669999999997</v>
          </cell>
          <cell r="F476">
            <v>-6.0664300000000004</v>
          </cell>
        </row>
        <row r="477">
          <cell r="A477" t="str">
            <v>Single Parent</v>
          </cell>
          <cell r="B477">
            <v>13.48086</v>
          </cell>
          <cell r="C477">
            <v>14.922549999999999</v>
          </cell>
          <cell r="D477">
            <v>1.4417</v>
          </cell>
          <cell r="E477">
            <v>-0.22977</v>
          </cell>
          <cell r="F477">
            <v>-0.33126</v>
          </cell>
        </row>
        <row r="478">
          <cell r="A478" t="str">
            <v>UI Claimant</v>
          </cell>
          <cell r="B478">
            <v>75.638990000000007</v>
          </cell>
          <cell r="C478">
            <v>76.577259999999995</v>
          </cell>
          <cell r="D478">
            <v>0.93827000000000005</v>
          </cell>
          <cell r="E478">
            <v>8.8047299999999993</v>
          </cell>
          <cell r="F478">
            <v>8.2612299999999994</v>
          </cell>
        </row>
        <row r="479">
          <cell r="A479" t="str">
            <v>Unemployment Rate</v>
          </cell>
          <cell r="B479">
            <v>9.6082999999999998</v>
          </cell>
          <cell r="C479">
            <v>8.4250000000000007</v>
          </cell>
          <cell r="D479">
            <v>-1.1833</v>
          </cell>
          <cell r="E479">
            <v>-51.256100000000004</v>
          </cell>
          <cell r="F479">
            <v>60.651339999999998</v>
          </cell>
        </row>
        <row r="481">
          <cell r="A481" t="str">
            <v xml:space="preserve">Iowa                </v>
          </cell>
        </row>
        <row r="482">
          <cell r="A482" t="str">
            <v>Measure</v>
          </cell>
          <cell r="B482" t="str">
            <v>Six_Months_Average_Earnings</v>
          </cell>
          <cell r="C482" t="str">
            <v>Year</v>
          </cell>
        </row>
        <row r="483">
          <cell r="A483" t="str">
            <v>State Fips Code</v>
          </cell>
          <cell r="B483">
            <v>19</v>
          </cell>
          <cell r="C483">
            <v>2011</v>
          </cell>
        </row>
        <row r="484">
          <cell r="A484" t="str">
            <v>Actual Outcome</v>
          </cell>
          <cell r="B484">
            <v>15795</v>
          </cell>
          <cell r="C484">
            <v>2011</v>
          </cell>
        </row>
        <row r="485">
          <cell r="A485" t="str">
            <v>Total Adjustment</v>
          </cell>
          <cell r="B485">
            <v>-1363.5</v>
          </cell>
          <cell r="C485">
            <v>2013</v>
          </cell>
        </row>
        <row r="486">
          <cell r="A486" t="str">
            <v>Target</v>
          </cell>
          <cell r="B486">
            <v>15063.3</v>
          </cell>
          <cell r="C486">
            <v>2013</v>
          </cell>
        </row>
        <row r="488">
          <cell r="A488" t="str">
            <v>Variables</v>
          </cell>
          <cell r="B488" t="str">
            <v>Base_Year</v>
          </cell>
          <cell r="C488" t="str">
            <v>Current_Values</v>
          </cell>
          <cell r="D488" t="str">
            <v>Difference</v>
          </cell>
          <cell r="E488" t="str">
            <v>Weights</v>
          </cell>
          <cell r="F488" t="str">
            <v>Effect_Per_Factor</v>
          </cell>
        </row>
        <row r="489">
          <cell r="A489" t="str">
            <v>Female</v>
          </cell>
          <cell r="B489">
            <v>45.250140000000002</v>
          </cell>
          <cell r="C489">
            <v>50.249380000000002</v>
          </cell>
          <cell r="D489">
            <v>4.9992400000000004</v>
          </cell>
          <cell r="E489">
            <v>-61.62679</v>
          </cell>
          <cell r="F489">
            <v>-308.08688999999998</v>
          </cell>
        </row>
        <row r="490">
          <cell r="A490" t="str">
            <v>Age 26-35</v>
          </cell>
          <cell r="B490">
            <v>22.034849999999999</v>
          </cell>
          <cell r="C490">
            <v>18.516210000000001</v>
          </cell>
          <cell r="D490">
            <v>-3.51864</v>
          </cell>
          <cell r="E490">
            <v>28.836030000000001</v>
          </cell>
          <cell r="F490">
            <v>-101.46365</v>
          </cell>
        </row>
        <row r="491">
          <cell r="A491" t="str">
            <v>Age 36-45</v>
          </cell>
          <cell r="B491">
            <v>26.531759999999998</v>
          </cell>
          <cell r="C491">
            <v>29.738150000000001</v>
          </cell>
          <cell r="D491">
            <v>3.2063999999999999</v>
          </cell>
          <cell r="E491">
            <v>42.9651</v>
          </cell>
          <cell r="F491">
            <v>137.76310000000001</v>
          </cell>
        </row>
        <row r="492">
          <cell r="A492" t="str">
            <v>Age 46-55</v>
          </cell>
          <cell r="B492">
            <v>30.803820000000002</v>
          </cell>
          <cell r="C492">
            <v>30.423940000000002</v>
          </cell>
          <cell r="D492">
            <v>-0.37988</v>
          </cell>
          <cell r="E492">
            <v>45.260219999999997</v>
          </cell>
          <cell r="F492">
            <v>-17.193549999999998</v>
          </cell>
        </row>
        <row r="493">
          <cell r="A493" t="str">
            <v>Age 56-65</v>
          </cell>
          <cell r="B493">
            <v>12.02923</v>
          </cell>
          <cell r="C493">
            <v>12.78055</v>
          </cell>
          <cell r="D493">
            <v>0.75131999999999999</v>
          </cell>
          <cell r="E493">
            <v>25.398810000000001</v>
          </cell>
          <cell r="F493">
            <v>19.082599999999999</v>
          </cell>
        </row>
        <row r="494">
          <cell r="A494" t="str">
            <v>Age 66+</v>
          </cell>
          <cell r="B494">
            <v>0.84316999999999998</v>
          </cell>
          <cell r="C494">
            <v>1.1845399999999999</v>
          </cell>
          <cell r="D494">
            <v>0.34137000000000001</v>
          </cell>
          <cell r="E494">
            <v>14.87358</v>
          </cell>
          <cell r="F494">
            <v>5.0773700000000002</v>
          </cell>
        </row>
        <row r="495">
          <cell r="A495" t="str">
            <v>Hispanic</v>
          </cell>
          <cell r="B495">
            <v>3.7296</v>
          </cell>
          <cell r="C495">
            <v>11.795640000000001</v>
          </cell>
          <cell r="D495">
            <v>8.0660399999999992</v>
          </cell>
          <cell r="E495">
            <v>-6.2419000000000002</v>
          </cell>
          <cell r="F495">
            <v>-50.347369999999998</v>
          </cell>
        </row>
        <row r="496">
          <cell r="A496" t="str">
            <v>Asian</v>
          </cell>
          <cell r="B496">
            <v>1.34033</v>
          </cell>
          <cell r="C496">
            <v>2.855</v>
          </cell>
          <cell r="D496">
            <v>1.51467</v>
          </cell>
          <cell r="E496">
            <v>100.84705</v>
          </cell>
          <cell r="F496">
            <v>152.74999</v>
          </cell>
        </row>
        <row r="497">
          <cell r="A497" t="str">
            <v>African American</v>
          </cell>
          <cell r="B497">
            <v>6.1188799999999999</v>
          </cell>
          <cell r="C497">
            <v>2.6295999999999999</v>
          </cell>
          <cell r="D497">
            <v>-3.4892799999999999</v>
          </cell>
          <cell r="E497">
            <v>-7.5123499999999996</v>
          </cell>
          <cell r="F497">
            <v>26.212689999999998</v>
          </cell>
        </row>
        <row r="498">
          <cell r="A498" t="str">
            <v>Native Hawaiian or Pacific Islander</v>
          </cell>
          <cell r="B498">
            <v>0.11655</v>
          </cell>
          <cell r="C498">
            <v>0.15026</v>
          </cell>
          <cell r="D498">
            <v>3.3709999999999997E-2</v>
          </cell>
          <cell r="E498">
            <v>-60.560180000000003</v>
          </cell>
          <cell r="F498">
            <v>-2.0416599999999998</v>
          </cell>
        </row>
        <row r="499">
          <cell r="A499" t="str">
            <v>American Indian or Alaska Native</v>
          </cell>
          <cell r="B499">
            <v>1.2237800000000001</v>
          </cell>
          <cell r="C499">
            <v>1.3523700000000001</v>
          </cell>
          <cell r="D499">
            <v>0.12859000000000001</v>
          </cell>
          <cell r="E499">
            <v>-21.122679999999999</v>
          </cell>
          <cell r="F499">
            <v>-2.71617</v>
          </cell>
        </row>
        <row r="500">
          <cell r="A500" t="str">
            <v>Multiple Races</v>
          </cell>
          <cell r="B500">
            <v>0.34965000000000002</v>
          </cell>
          <cell r="C500">
            <v>0.97670999999999997</v>
          </cell>
          <cell r="D500">
            <v>0.62705999999999995</v>
          </cell>
          <cell r="E500">
            <v>-11.18533</v>
          </cell>
          <cell r="F500">
            <v>-7.0138600000000002</v>
          </cell>
        </row>
        <row r="501">
          <cell r="A501" t="str">
            <v>Highschool Dropout</v>
          </cell>
          <cell r="B501">
            <v>9.0676900000000007</v>
          </cell>
          <cell r="C501">
            <v>21.41441</v>
          </cell>
          <cell r="D501">
            <v>12.346719999999999</v>
          </cell>
          <cell r="E501">
            <v>-34.53387</v>
          </cell>
          <cell r="F501">
            <v>-426.38004999999998</v>
          </cell>
        </row>
        <row r="502">
          <cell r="A502" t="str">
            <v>AA or PS</v>
          </cell>
          <cell r="B502">
            <v>8.1736900000000006</v>
          </cell>
          <cell r="C502">
            <v>3.0403199999999999</v>
          </cell>
          <cell r="D502">
            <v>-5.1333700000000002</v>
          </cell>
          <cell r="E502">
            <v>13.892670000000001</v>
          </cell>
          <cell r="F502">
            <v>-71.31626</v>
          </cell>
        </row>
        <row r="503">
          <cell r="A503" t="str">
            <v>BA or MA+</v>
          </cell>
          <cell r="B503">
            <v>6.76884</v>
          </cell>
          <cell r="C503">
            <v>6.0145400000000002</v>
          </cell>
          <cell r="D503">
            <v>-0.75429999999999997</v>
          </cell>
          <cell r="E503">
            <v>126.97429</v>
          </cell>
          <cell r="F503">
            <v>-95.776349999999994</v>
          </cell>
        </row>
        <row r="504">
          <cell r="A504" t="str">
            <v>Disabled</v>
          </cell>
          <cell r="B504">
            <v>4.5070399999999999</v>
          </cell>
          <cell r="C504">
            <v>3.55362</v>
          </cell>
          <cell r="D504">
            <v>-0.95343</v>
          </cell>
          <cell r="E504">
            <v>-22.800599999999999</v>
          </cell>
          <cell r="F504">
            <v>21.738689999999998</v>
          </cell>
        </row>
        <row r="505">
          <cell r="A505" t="str">
            <v>Veterans</v>
          </cell>
          <cell r="B505">
            <v>7.4761100000000003</v>
          </cell>
          <cell r="C505">
            <v>6.9825400000000002</v>
          </cell>
          <cell r="D505">
            <v>-0.49357000000000001</v>
          </cell>
          <cell r="E505">
            <v>-8.9257600000000004</v>
          </cell>
          <cell r="F505">
            <v>4.4054599999999997</v>
          </cell>
        </row>
        <row r="506">
          <cell r="A506" t="str">
            <v>Wage Before Participation</v>
          </cell>
          <cell r="B506">
            <v>73.130970000000005</v>
          </cell>
          <cell r="C506">
            <v>74.386200000000002</v>
          </cell>
          <cell r="D506">
            <v>1.2552300000000001</v>
          </cell>
          <cell r="E506">
            <v>12.591329999999999</v>
          </cell>
          <cell r="F506">
            <v>15.804959999999999</v>
          </cell>
        </row>
        <row r="507">
          <cell r="A507" t="str">
            <v>Coenrolled in WP</v>
          </cell>
          <cell r="B507">
            <v>75.829120000000003</v>
          </cell>
          <cell r="C507">
            <v>87.406480000000002</v>
          </cell>
          <cell r="D507">
            <v>11.57737</v>
          </cell>
          <cell r="E507">
            <v>11.1318</v>
          </cell>
          <cell r="F507">
            <v>128.87689</v>
          </cell>
        </row>
        <row r="508">
          <cell r="A508" t="str">
            <v>Limited English</v>
          </cell>
          <cell r="B508">
            <v>3.5461</v>
          </cell>
          <cell r="C508">
            <v>20.364350000000002</v>
          </cell>
          <cell r="D508">
            <v>16.818249999999999</v>
          </cell>
          <cell r="E508">
            <v>-56.184669999999997</v>
          </cell>
          <cell r="F508">
            <v>-944.92772000000002</v>
          </cell>
        </row>
        <row r="509">
          <cell r="A509" t="str">
            <v>Single Parent</v>
          </cell>
          <cell r="B509">
            <v>20.80378</v>
          </cell>
          <cell r="C509">
            <v>16.851009999999999</v>
          </cell>
          <cell r="D509">
            <v>-3.9527700000000001</v>
          </cell>
          <cell r="E509">
            <v>-0.22977</v>
          </cell>
          <cell r="F509">
            <v>0.90822999999999998</v>
          </cell>
        </row>
        <row r="510">
          <cell r="A510" t="str">
            <v>UI Claimant</v>
          </cell>
          <cell r="B510">
            <v>78.014179999999996</v>
          </cell>
          <cell r="C510">
            <v>89.459990000000005</v>
          </cell>
          <cell r="D510">
            <v>11.4458</v>
          </cell>
          <cell r="E510">
            <v>8.8047299999999993</v>
          </cell>
          <cell r="F510">
            <v>100.77718</v>
          </cell>
        </row>
        <row r="511">
          <cell r="A511" t="str">
            <v>Unemployment Rate</v>
          </cell>
          <cell r="B511">
            <v>6.2083000000000004</v>
          </cell>
          <cell r="C511">
            <v>5.2249999999999996</v>
          </cell>
          <cell r="D511">
            <v>-0.98329999999999995</v>
          </cell>
          <cell r="E511">
            <v>-51.256100000000004</v>
          </cell>
          <cell r="F511">
            <v>50.400120000000001</v>
          </cell>
        </row>
        <row r="513">
          <cell r="A513" t="str">
            <v xml:space="preserve">Kansas              </v>
          </cell>
        </row>
        <row r="514">
          <cell r="A514" t="str">
            <v>Measure</v>
          </cell>
          <cell r="B514" t="str">
            <v>Six_Months_Average_Earnings</v>
          </cell>
          <cell r="C514" t="str">
            <v>Year</v>
          </cell>
        </row>
        <row r="515">
          <cell r="A515" t="str">
            <v>State Fips Code</v>
          </cell>
          <cell r="B515">
            <v>20</v>
          </cell>
          <cell r="C515">
            <v>2011</v>
          </cell>
        </row>
        <row r="516">
          <cell r="A516" t="str">
            <v>Actual Outcome</v>
          </cell>
          <cell r="B516">
            <v>17895</v>
          </cell>
          <cell r="C516">
            <v>2011</v>
          </cell>
        </row>
        <row r="517">
          <cell r="A517" t="str">
            <v>Total Adjustment</v>
          </cell>
          <cell r="B517">
            <v>-179.7</v>
          </cell>
          <cell r="C517">
            <v>2013</v>
          </cell>
        </row>
        <row r="518">
          <cell r="A518" t="str">
            <v>Target</v>
          </cell>
          <cell r="B518">
            <v>18431.099999999999</v>
          </cell>
          <cell r="C518">
            <v>2013</v>
          </cell>
        </row>
        <row r="520">
          <cell r="A520" t="str">
            <v>Variables</v>
          </cell>
          <cell r="B520" t="str">
            <v>Base_Year</v>
          </cell>
          <cell r="C520" t="str">
            <v>Current_Values</v>
          </cell>
          <cell r="D520" t="str">
            <v>Difference</v>
          </cell>
          <cell r="E520" t="str">
            <v>Weights</v>
          </cell>
          <cell r="F520" t="str">
            <v>Effect_Per_Factor</v>
          </cell>
        </row>
        <row r="521">
          <cell r="A521" t="str">
            <v>Female</v>
          </cell>
          <cell r="B521">
            <v>41.68327</v>
          </cell>
          <cell r="C521">
            <v>47.322139999999997</v>
          </cell>
          <cell r="D521">
            <v>5.6388800000000003</v>
          </cell>
          <cell r="E521">
            <v>-61.62679</v>
          </cell>
          <cell r="F521">
            <v>-347.50581</v>
          </cell>
        </row>
        <row r="522">
          <cell r="A522" t="str">
            <v>Age 26-35</v>
          </cell>
          <cell r="B522">
            <v>19.870519999999999</v>
          </cell>
          <cell r="C522">
            <v>20.19154</v>
          </cell>
          <cell r="D522">
            <v>0.32102000000000003</v>
          </cell>
          <cell r="E522">
            <v>28.836030000000001</v>
          </cell>
          <cell r="F522">
            <v>9.2570099999999993</v>
          </cell>
        </row>
        <row r="523">
          <cell r="A523" t="str">
            <v>Age 36-45</v>
          </cell>
          <cell r="B523">
            <v>26.344619999999999</v>
          </cell>
          <cell r="C523">
            <v>24.102150000000002</v>
          </cell>
          <cell r="D523">
            <v>-2.24247</v>
          </cell>
          <cell r="E523">
            <v>42.9651</v>
          </cell>
          <cell r="F523">
            <v>-96.347809999999996</v>
          </cell>
        </row>
        <row r="524">
          <cell r="A524" t="str">
            <v>Age 46-55</v>
          </cell>
          <cell r="B524">
            <v>30.378489999999999</v>
          </cell>
          <cell r="C524">
            <v>33.43974</v>
          </cell>
          <cell r="D524">
            <v>3.0612599999999999</v>
          </cell>
          <cell r="E524">
            <v>45.260219999999997</v>
          </cell>
          <cell r="F524">
            <v>138.55323999999999</v>
          </cell>
        </row>
        <row r="525">
          <cell r="A525" t="str">
            <v>Age 56-65</v>
          </cell>
          <cell r="B525">
            <v>14.49203</v>
          </cell>
          <cell r="C525">
            <v>15.56265</v>
          </cell>
          <cell r="D525">
            <v>1.0706199999999999</v>
          </cell>
          <cell r="E525">
            <v>25.398810000000001</v>
          </cell>
          <cell r="F525">
            <v>27.192419999999998</v>
          </cell>
        </row>
        <row r="526">
          <cell r="A526" t="str">
            <v>Age 66+</v>
          </cell>
          <cell r="B526">
            <v>1.1454200000000001</v>
          </cell>
          <cell r="C526">
            <v>1.5163599999999999</v>
          </cell>
          <cell r="D526">
            <v>0.37093999999999999</v>
          </cell>
          <cell r="E526">
            <v>14.87358</v>
          </cell>
          <cell r="F526">
            <v>5.5172400000000001</v>
          </cell>
        </row>
        <row r="527">
          <cell r="A527" t="str">
            <v>Hispanic</v>
          </cell>
          <cell r="B527">
            <v>8.1832200000000004</v>
          </cell>
          <cell r="C527">
            <v>5.8219200000000004</v>
          </cell>
          <cell r="D527">
            <v>-2.3613</v>
          </cell>
          <cell r="E527">
            <v>-6.2419000000000002</v>
          </cell>
          <cell r="F527">
            <v>14.73901</v>
          </cell>
        </row>
        <row r="528">
          <cell r="A528" t="str">
            <v>Asian</v>
          </cell>
          <cell r="B528">
            <v>3.8085399999999998</v>
          </cell>
          <cell r="C528">
            <v>4.1095899999999999</v>
          </cell>
          <cell r="D528">
            <v>0.30104999999999998</v>
          </cell>
          <cell r="E528">
            <v>100.84705</v>
          </cell>
          <cell r="F528">
            <v>30.359559999999998</v>
          </cell>
        </row>
        <row r="529">
          <cell r="A529" t="str">
            <v>African American</v>
          </cell>
          <cell r="B529">
            <v>10.550689999999999</v>
          </cell>
          <cell r="C529">
            <v>15.49658</v>
          </cell>
          <cell r="D529">
            <v>4.9458799999999998</v>
          </cell>
          <cell r="E529">
            <v>-7.5123499999999996</v>
          </cell>
          <cell r="F529">
            <v>-37.155189999999997</v>
          </cell>
        </row>
        <row r="530">
          <cell r="A530" t="str">
            <v>Native Hawaiian or Pacific Islander</v>
          </cell>
          <cell r="B530">
            <v>0.10292999999999999</v>
          </cell>
          <cell r="C530">
            <v>0</v>
          </cell>
          <cell r="D530">
            <v>-0.10292999999999999</v>
          </cell>
          <cell r="E530">
            <v>-60.560180000000003</v>
          </cell>
          <cell r="F530">
            <v>6.2336799999999997</v>
          </cell>
        </row>
        <row r="531">
          <cell r="A531" t="str">
            <v>American Indian or Alaska Native</v>
          </cell>
          <cell r="B531">
            <v>1.3895999999999999</v>
          </cell>
          <cell r="C531">
            <v>0.94177999999999995</v>
          </cell>
          <cell r="D531">
            <v>-0.44782</v>
          </cell>
          <cell r="E531">
            <v>-21.122679999999999</v>
          </cell>
          <cell r="F531">
            <v>9.4592200000000002</v>
          </cell>
        </row>
        <row r="532">
          <cell r="A532" t="str">
            <v>Multiple Races</v>
          </cell>
          <cell r="B532">
            <v>1.0293399999999999</v>
          </cell>
          <cell r="C532">
            <v>1.0274000000000001</v>
          </cell>
          <cell r="D532">
            <v>-1.9400000000000001E-3</v>
          </cell>
          <cell r="E532">
            <v>-11.18533</v>
          </cell>
          <cell r="F532">
            <v>2.1690000000000001E-2</v>
          </cell>
        </row>
        <row r="533">
          <cell r="A533" t="str">
            <v>Highschool Dropout</v>
          </cell>
          <cell r="B533">
            <v>4.8877100000000002</v>
          </cell>
          <cell r="C533">
            <v>3.4554999999999998</v>
          </cell>
          <cell r="D533">
            <v>-1.43222</v>
          </cell>
          <cell r="E533">
            <v>-34.53387</v>
          </cell>
          <cell r="F533">
            <v>49.460009999999997</v>
          </cell>
        </row>
        <row r="534">
          <cell r="A534" t="str">
            <v>AA or PS</v>
          </cell>
          <cell r="B534">
            <v>8.5204799999999992</v>
          </cell>
          <cell r="C534">
            <v>9.5288000000000004</v>
          </cell>
          <cell r="D534">
            <v>1.0083200000000001</v>
          </cell>
          <cell r="E534">
            <v>13.892670000000001</v>
          </cell>
          <cell r="F534">
            <v>14.00826</v>
          </cell>
        </row>
        <row r="535">
          <cell r="A535" t="str">
            <v>BA or MA+</v>
          </cell>
          <cell r="B535">
            <v>17.833549999999999</v>
          </cell>
          <cell r="C535">
            <v>18.219899999999999</v>
          </cell>
          <cell r="D535">
            <v>0.38634000000000002</v>
          </cell>
          <cell r="E535">
            <v>126.97429</v>
          </cell>
          <cell r="F535">
            <v>49.05547</v>
          </cell>
        </row>
        <row r="536">
          <cell r="A536" t="str">
            <v>Disabled</v>
          </cell>
          <cell r="B536">
            <v>1.40421</v>
          </cell>
          <cell r="C536">
            <v>2.17042</v>
          </cell>
          <cell r="D536">
            <v>0.76620999999999995</v>
          </cell>
          <cell r="E536">
            <v>-22.800599999999999</v>
          </cell>
          <cell r="F536">
            <v>-17.469940000000001</v>
          </cell>
        </row>
        <row r="537">
          <cell r="A537" t="str">
            <v>Veterans</v>
          </cell>
          <cell r="B537">
            <v>12.400399999999999</v>
          </cell>
          <cell r="C537">
            <v>12.2905</v>
          </cell>
          <cell r="D537">
            <v>-0.1099</v>
          </cell>
          <cell r="E537">
            <v>-8.9257600000000004</v>
          </cell>
          <cell r="F537">
            <v>0.98089999999999999</v>
          </cell>
        </row>
        <row r="538">
          <cell r="A538" t="str">
            <v>Wage Before Participation</v>
          </cell>
          <cell r="B538">
            <v>69.571709999999996</v>
          </cell>
          <cell r="C538">
            <v>64.68647</v>
          </cell>
          <cell r="D538">
            <v>-4.8852399999999996</v>
          </cell>
          <cell r="E538">
            <v>12.591329999999999</v>
          </cell>
          <cell r="F538">
            <v>-61.511740000000003</v>
          </cell>
        </row>
        <row r="539">
          <cell r="A539" t="str">
            <v>Coenrolled in WP</v>
          </cell>
          <cell r="B539">
            <v>27.63944</v>
          </cell>
          <cell r="C539">
            <v>18.9146</v>
          </cell>
          <cell r="D539">
            <v>-8.7248400000000004</v>
          </cell>
          <cell r="E539">
            <v>11.1318</v>
          </cell>
          <cell r="F539">
            <v>-97.12312</v>
          </cell>
        </row>
        <row r="540">
          <cell r="A540" t="str">
            <v>Limited English</v>
          </cell>
          <cell r="B540">
            <v>1.321</v>
          </cell>
          <cell r="C540">
            <v>0.73297999999999996</v>
          </cell>
          <cell r="D540">
            <v>-0.58801999999999999</v>
          </cell>
          <cell r="E540">
            <v>-56.184669999999997</v>
          </cell>
          <cell r="F540">
            <v>33.037689999999998</v>
          </cell>
        </row>
        <row r="541">
          <cell r="A541" t="str">
            <v>Single Parent</v>
          </cell>
          <cell r="B541">
            <v>10.50198</v>
          </cell>
          <cell r="C541">
            <v>14.13613</v>
          </cell>
          <cell r="D541">
            <v>3.6341399999999999</v>
          </cell>
          <cell r="E541">
            <v>-0.22977</v>
          </cell>
          <cell r="F541">
            <v>-0.83501999999999998</v>
          </cell>
        </row>
        <row r="542">
          <cell r="A542" t="str">
            <v>UI Claimant</v>
          </cell>
          <cell r="B542">
            <v>85.402910000000006</v>
          </cell>
          <cell r="C542">
            <v>88.481679999999997</v>
          </cell>
          <cell r="D542">
            <v>3.07877</v>
          </cell>
          <cell r="E542">
            <v>8.8047299999999993</v>
          </cell>
          <cell r="F542">
            <v>27.10773</v>
          </cell>
        </row>
        <row r="543">
          <cell r="A543" t="str">
            <v>Unemployment Rate</v>
          </cell>
          <cell r="B543">
            <v>6.9667000000000003</v>
          </cell>
          <cell r="C543">
            <v>5.7332999999999998</v>
          </cell>
          <cell r="D543">
            <v>-1.2334000000000001</v>
          </cell>
          <cell r="E543">
            <v>-51.256100000000004</v>
          </cell>
          <cell r="F543">
            <v>63.219270000000002</v>
          </cell>
        </row>
        <row r="545">
          <cell r="A545" t="str">
            <v xml:space="preserve">Kentucky            </v>
          </cell>
        </row>
        <row r="546">
          <cell r="A546" t="str">
            <v>Measure</v>
          </cell>
          <cell r="B546" t="str">
            <v>Six_Months_Average_Earnings</v>
          </cell>
          <cell r="C546" t="str">
            <v>Year</v>
          </cell>
        </row>
        <row r="547">
          <cell r="A547" t="str">
            <v>State Fips Code</v>
          </cell>
          <cell r="B547">
            <v>21</v>
          </cell>
          <cell r="C547">
            <v>2011</v>
          </cell>
        </row>
        <row r="548">
          <cell r="A548" t="str">
            <v>Actual Outcome</v>
          </cell>
          <cell r="B548">
            <v>17764</v>
          </cell>
          <cell r="C548">
            <v>2011</v>
          </cell>
        </row>
        <row r="549">
          <cell r="A549" t="str">
            <v>Total Adjustment</v>
          </cell>
          <cell r="B549">
            <v>-483.7</v>
          </cell>
          <cell r="C549">
            <v>2013</v>
          </cell>
        </row>
        <row r="550">
          <cell r="A550" t="str">
            <v>Target</v>
          </cell>
          <cell r="B550">
            <v>17990.900000000001</v>
          </cell>
          <cell r="C550">
            <v>2013</v>
          </cell>
        </row>
        <row r="552">
          <cell r="A552" t="str">
            <v>Variables</v>
          </cell>
          <cell r="B552" t="str">
            <v>Base_Year</v>
          </cell>
          <cell r="C552" t="str">
            <v>Current_Values</v>
          </cell>
          <cell r="D552" t="str">
            <v>Difference</v>
          </cell>
          <cell r="E552" t="str">
            <v>Weights</v>
          </cell>
          <cell r="F552" t="str">
            <v>Effect_Per_Factor</v>
          </cell>
        </row>
        <row r="553">
          <cell r="A553" t="str">
            <v>Female</v>
          </cell>
          <cell r="B553">
            <v>42.347200000000001</v>
          </cell>
          <cell r="C553">
            <v>49.744149999999998</v>
          </cell>
          <cell r="D553">
            <v>7.3969500000000004</v>
          </cell>
          <cell r="E553">
            <v>-61.62679</v>
          </cell>
          <cell r="F553">
            <v>-455.85039</v>
          </cell>
        </row>
        <row r="554">
          <cell r="A554" t="str">
            <v>Age 26-35</v>
          </cell>
          <cell r="B554">
            <v>28.32563</v>
          </cell>
          <cell r="C554">
            <v>30.850680000000001</v>
          </cell>
          <cell r="D554">
            <v>2.5250499999999998</v>
          </cell>
          <cell r="E554">
            <v>28.836030000000001</v>
          </cell>
          <cell r="F554">
            <v>72.812309999999997</v>
          </cell>
        </row>
        <row r="555">
          <cell r="A555" t="str">
            <v>Age 36-45</v>
          </cell>
          <cell r="B555">
            <v>28.83924</v>
          </cell>
          <cell r="C555">
            <v>28.404530000000001</v>
          </cell>
          <cell r="D555">
            <v>-0.43470999999999999</v>
          </cell>
          <cell r="E555">
            <v>42.9651</v>
          </cell>
          <cell r="F555">
            <v>-18.67747</v>
          </cell>
        </row>
        <row r="556">
          <cell r="A556" t="str">
            <v>Age 46-55</v>
          </cell>
          <cell r="B556">
            <v>23.703130000000002</v>
          </cell>
          <cell r="C556">
            <v>20.700990000000001</v>
          </cell>
          <cell r="D556">
            <v>-3.0021499999999999</v>
          </cell>
          <cell r="E556">
            <v>45.260219999999997</v>
          </cell>
          <cell r="F556">
            <v>-135.87785</v>
          </cell>
        </row>
        <row r="557">
          <cell r="A557" t="str">
            <v>Age 56-65</v>
          </cell>
          <cell r="B557">
            <v>6.8567</v>
          </cell>
          <cell r="C557">
            <v>7.0098599999999998</v>
          </cell>
          <cell r="D557">
            <v>0.15315000000000001</v>
          </cell>
          <cell r="E557">
            <v>25.398810000000001</v>
          </cell>
          <cell r="F557">
            <v>3.8899499999999998</v>
          </cell>
        </row>
        <row r="558">
          <cell r="A558" t="str">
            <v>Age 66+</v>
          </cell>
          <cell r="B558">
            <v>0.33384999999999998</v>
          </cell>
          <cell r="C558">
            <v>0.36509999999999998</v>
          </cell>
          <cell r="D558">
            <v>3.125E-2</v>
          </cell>
          <cell r="E558">
            <v>14.87358</v>
          </cell>
          <cell r="F558">
            <v>0.46479999999999999</v>
          </cell>
        </row>
        <row r="559">
          <cell r="A559" t="str">
            <v>Hispanic</v>
          </cell>
          <cell r="B559">
            <v>3.1371500000000001</v>
          </cell>
          <cell r="C559">
            <v>5.7792700000000004</v>
          </cell>
          <cell r="D559">
            <v>2.6421199999999998</v>
          </cell>
          <cell r="E559">
            <v>-6.2419000000000002</v>
          </cell>
          <cell r="F559">
            <v>-16.491810000000001</v>
          </cell>
        </row>
        <row r="560">
          <cell r="A560" t="str">
            <v>Asian</v>
          </cell>
          <cell r="B560">
            <v>0.25927</v>
          </cell>
          <cell r="C560">
            <v>0.48470999999999997</v>
          </cell>
          <cell r="D560">
            <v>0.22544</v>
          </cell>
          <cell r="E560">
            <v>100.84705</v>
          </cell>
          <cell r="F560">
            <v>22.73537</v>
          </cell>
        </row>
        <row r="561">
          <cell r="A561" t="str">
            <v>African American</v>
          </cell>
          <cell r="B561">
            <v>9.7485099999999996</v>
          </cell>
          <cell r="C561">
            <v>9.9179700000000004</v>
          </cell>
          <cell r="D561">
            <v>0.16946</v>
          </cell>
          <cell r="E561">
            <v>-7.5123499999999996</v>
          </cell>
          <cell r="F561">
            <v>-1.2730600000000001</v>
          </cell>
        </row>
        <row r="562">
          <cell r="A562" t="str">
            <v>Native Hawaiian or Pacific Islander</v>
          </cell>
          <cell r="B562">
            <v>7.7780000000000002E-2</v>
          </cell>
          <cell r="C562">
            <v>0.11186</v>
          </cell>
          <cell r="D562">
            <v>3.4079999999999999E-2</v>
          </cell>
          <cell r="E562">
            <v>-60.560180000000003</v>
          </cell>
          <cell r="F562">
            <v>-2.06366</v>
          </cell>
        </row>
        <row r="563">
          <cell r="A563" t="str">
            <v>American Indian or Alaska Native</v>
          </cell>
          <cell r="B563">
            <v>7.7780000000000002E-2</v>
          </cell>
          <cell r="C563">
            <v>0.22370999999999999</v>
          </cell>
          <cell r="D563">
            <v>0.14593</v>
          </cell>
          <cell r="E563">
            <v>-21.122679999999999</v>
          </cell>
          <cell r="F563">
            <v>-3.0825</v>
          </cell>
        </row>
        <row r="564">
          <cell r="A564" t="str">
            <v>Multiple Races</v>
          </cell>
          <cell r="B564">
            <v>0.72594999999999998</v>
          </cell>
          <cell r="C564">
            <v>0.70843</v>
          </cell>
          <cell r="D564">
            <v>-1.753E-2</v>
          </cell>
          <cell r="E564">
            <v>-11.18533</v>
          </cell>
          <cell r="F564">
            <v>0.19603999999999999</v>
          </cell>
        </row>
        <row r="565">
          <cell r="A565" t="str">
            <v>Highschool Dropout</v>
          </cell>
          <cell r="B565">
            <v>4.6995399999999998</v>
          </cell>
          <cell r="C565">
            <v>4.8575600000000003</v>
          </cell>
          <cell r="D565">
            <v>0.15801999999999999</v>
          </cell>
          <cell r="E565">
            <v>-34.53387</v>
          </cell>
          <cell r="F565">
            <v>-5.4571300000000003</v>
          </cell>
        </row>
        <row r="566">
          <cell r="A566" t="str">
            <v>AA or PS</v>
          </cell>
          <cell r="B566">
            <v>10.22085</v>
          </cell>
          <cell r="C566">
            <v>11.029949999999999</v>
          </cell>
          <cell r="D566">
            <v>0.80910000000000004</v>
          </cell>
          <cell r="E566">
            <v>13.892670000000001</v>
          </cell>
          <cell r="F566">
            <v>11.24051</v>
          </cell>
        </row>
        <row r="567">
          <cell r="A567" t="str">
            <v>BA or MA+</v>
          </cell>
          <cell r="B567">
            <v>4.9306599999999996</v>
          </cell>
          <cell r="C567">
            <v>5.0401800000000003</v>
          </cell>
          <cell r="D567">
            <v>0.10951</v>
          </cell>
          <cell r="E567">
            <v>126.97429</v>
          </cell>
          <cell r="F567">
            <v>13.9053</v>
          </cell>
        </row>
        <row r="568">
          <cell r="A568" t="str">
            <v>Disabled</v>
          </cell>
          <cell r="B568">
            <v>2.0190700000000001</v>
          </cell>
          <cell r="C568">
            <v>2.40964</v>
          </cell>
          <cell r="D568">
            <v>0.39056999999999997</v>
          </cell>
          <cell r="E568">
            <v>-22.800599999999999</v>
          </cell>
          <cell r="F568">
            <v>-8.9052199999999999</v>
          </cell>
        </row>
        <row r="569">
          <cell r="A569" t="str">
            <v>Veterans</v>
          </cell>
          <cell r="B569">
            <v>8.8340999999999994</v>
          </cell>
          <cell r="C569">
            <v>6.5717400000000001</v>
          </cell>
          <cell r="D569">
            <v>-2.2623600000000001</v>
          </cell>
          <cell r="E569">
            <v>-8.9257600000000004</v>
          </cell>
          <cell r="F569">
            <v>20.19331</v>
          </cell>
        </row>
        <row r="570">
          <cell r="A570" t="str">
            <v>Wage Before Participation</v>
          </cell>
          <cell r="B570">
            <v>62.316980000000001</v>
          </cell>
          <cell r="C570">
            <v>59.060400000000001</v>
          </cell>
          <cell r="D570">
            <v>-3.25658</v>
          </cell>
          <cell r="E570">
            <v>12.591329999999999</v>
          </cell>
          <cell r="F570">
            <v>-41.004640000000002</v>
          </cell>
        </row>
        <row r="571">
          <cell r="A571" t="str">
            <v>Coenrolled in WP</v>
          </cell>
          <cell r="B571">
            <v>90.857730000000004</v>
          </cell>
          <cell r="C571">
            <v>89.631249999999994</v>
          </cell>
          <cell r="D571">
            <v>-1.22648</v>
          </cell>
          <cell r="E571">
            <v>11.1318</v>
          </cell>
          <cell r="F571">
            <v>-13.652900000000001</v>
          </cell>
        </row>
        <row r="572">
          <cell r="A572" t="str">
            <v>Limited English</v>
          </cell>
          <cell r="B572">
            <v>1.10426</v>
          </cell>
          <cell r="C572">
            <v>0.54784999999999995</v>
          </cell>
          <cell r="D572">
            <v>-0.55642000000000003</v>
          </cell>
          <cell r="E572">
            <v>-56.184669999999997</v>
          </cell>
          <cell r="F572">
            <v>31.262149999999998</v>
          </cell>
        </row>
        <row r="573">
          <cell r="A573" t="str">
            <v>Single Parent</v>
          </cell>
          <cell r="B573">
            <v>9.5274800000000006</v>
          </cell>
          <cell r="C573">
            <v>10.04383</v>
          </cell>
          <cell r="D573">
            <v>0.51634999999999998</v>
          </cell>
          <cell r="E573">
            <v>-0.22977</v>
          </cell>
          <cell r="F573">
            <v>-0.11864</v>
          </cell>
        </row>
        <row r="574">
          <cell r="A574" t="str">
            <v>UI Claimant</v>
          </cell>
          <cell r="B574">
            <v>90.472520000000003</v>
          </cell>
          <cell r="C574">
            <v>85.062089999999998</v>
          </cell>
          <cell r="D574">
            <v>-5.4104299999999999</v>
          </cell>
          <cell r="E574">
            <v>8.8047299999999993</v>
          </cell>
          <cell r="F574">
            <v>-47.637390000000003</v>
          </cell>
        </row>
        <row r="575">
          <cell r="A575" t="str">
            <v>Unemployment Rate</v>
          </cell>
          <cell r="B575">
            <v>9.9582999999999995</v>
          </cell>
          <cell r="C575">
            <v>8.2082999999999995</v>
          </cell>
          <cell r="D575">
            <v>-1.75</v>
          </cell>
          <cell r="E575">
            <v>-51.256100000000004</v>
          </cell>
          <cell r="F575">
            <v>89.698179999999994</v>
          </cell>
        </row>
        <row r="577">
          <cell r="A577" t="str">
            <v xml:space="preserve">Louisiana           </v>
          </cell>
        </row>
        <row r="578">
          <cell r="A578" t="str">
            <v>Measure</v>
          </cell>
          <cell r="B578" t="str">
            <v>Six_Months_Average_Earnings</v>
          </cell>
          <cell r="C578" t="str">
            <v>Year</v>
          </cell>
        </row>
        <row r="579">
          <cell r="A579" t="str">
            <v>State Fips Code</v>
          </cell>
          <cell r="B579">
            <v>22</v>
          </cell>
          <cell r="C579">
            <v>2011</v>
          </cell>
        </row>
        <row r="580">
          <cell r="A580" t="str">
            <v>Actual Outcome</v>
          </cell>
          <cell r="B580">
            <v>16429</v>
          </cell>
          <cell r="C580">
            <v>2011</v>
          </cell>
        </row>
        <row r="581">
          <cell r="A581" t="str">
            <v>Total Adjustment</v>
          </cell>
          <cell r="B581">
            <v>-583.70000000000005</v>
          </cell>
          <cell r="C581">
            <v>2013</v>
          </cell>
        </row>
        <row r="582">
          <cell r="A582" t="str">
            <v>Target</v>
          </cell>
          <cell r="B582">
            <v>16502.400000000001</v>
          </cell>
          <cell r="C582">
            <v>2013</v>
          </cell>
        </row>
        <row r="584">
          <cell r="A584" t="str">
            <v>Variables</v>
          </cell>
          <cell r="B584" t="str">
            <v>Base_Year</v>
          </cell>
          <cell r="C584" t="str">
            <v>Current_Values</v>
          </cell>
          <cell r="D584" t="str">
            <v>Difference</v>
          </cell>
          <cell r="E584" t="str">
            <v>Weights</v>
          </cell>
          <cell r="F584" t="str">
            <v>Effect_Per_Factor</v>
          </cell>
        </row>
        <row r="585">
          <cell r="A585" t="str">
            <v>Female</v>
          </cell>
          <cell r="B585">
            <v>40.830159999999999</v>
          </cell>
          <cell r="C585">
            <v>43.180909999999997</v>
          </cell>
          <cell r="D585">
            <v>2.3507600000000002</v>
          </cell>
          <cell r="E585">
            <v>-61.62679</v>
          </cell>
          <cell r="F585">
            <v>-144.86967000000001</v>
          </cell>
        </row>
        <row r="586">
          <cell r="A586" t="str">
            <v>Age 26-35</v>
          </cell>
          <cell r="B586">
            <v>25.921220000000002</v>
          </cell>
          <cell r="C586">
            <v>25.288270000000001</v>
          </cell>
          <cell r="D586">
            <v>-0.63295000000000001</v>
          </cell>
          <cell r="E586">
            <v>28.836030000000001</v>
          </cell>
          <cell r="F586">
            <v>-18.251750000000001</v>
          </cell>
        </row>
        <row r="587">
          <cell r="A587" t="str">
            <v>Age 36-45</v>
          </cell>
          <cell r="B587">
            <v>23.739940000000001</v>
          </cell>
          <cell r="C587">
            <v>21.153079999999999</v>
          </cell>
          <cell r="D587">
            <v>-2.5868600000000002</v>
          </cell>
          <cell r="E587">
            <v>42.9651</v>
          </cell>
          <cell r="F587">
            <v>-111.14467</v>
          </cell>
        </row>
        <row r="588">
          <cell r="A588" t="str">
            <v>Age 46-55</v>
          </cell>
          <cell r="B588">
            <v>23.2105</v>
          </cell>
          <cell r="C588">
            <v>26.520869999999999</v>
          </cell>
          <cell r="D588">
            <v>3.3103699999999998</v>
          </cell>
          <cell r="E588">
            <v>45.260219999999997</v>
          </cell>
          <cell r="F588">
            <v>149.82811000000001</v>
          </cell>
        </row>
        <row r="589">
          <cell r="A589" t="str">
            <v>Age 56-65</v>
          </cell>
          <cell r="B589">
            <v>10.228719999999999</v>
          </cell>
          <cell r="C589">
            <v>12.48509</v>
          </cell>
          <cell r="D589">
            <v>2.25637</v>
          </cell>
          <cell r="E589">
            <v>25.398810000000001</v>
          </cell>
          <cell r="F589">
            <v>57.309190000000001</v>
          </cell>
        </row>
        <row r="590">
          <cell r="A590" t="str">
            <v>Age 66+</v>
          </cell>
          <cell r="B590">
            <v>1.9695</v>
          </cell>
          <cell r="C590">
            <v>1.90855</v>
          </cell>
          <cell r="D590">
            <v>-6.096E-2</v>
          </cell>
          <cell r="E590">
            <v>14.87358</v>
          </cell>
          <cell r="F590">
            <v>-0.90663000000000005</v>
          </cell>
        </row>
        <row r="591">
          <cell r="A591" t="str">
            <v>Hispanic</v>
          </cell>
          <cell r="B591">
            <v>15.738960000000001</v>
          </cell>
          <cell r="C591">
            <v>7.2428999999999997</v>
          </cell>
          <cell r="D591">
            <v>-8.4960699999999996</v>
          </cell>
          <cell r="E591">
            <v>-6.2419000000000002</v>
          </cell>
          <cell r="F591">
            <v>53.031559999999999</v>
          </cell>
        </row>
        <row r="592">
          <cell r="A592" t="str">
            <v>Asian</v>
          </cell>
          <cell r="B592">
            <v>0.91703999999999997</v>
          </cell>
          <cell r="C592">
            <v>6.2825100000000003</v>
          </cell>
          <cell r="D592">
            <v>5.3654700000000002</v>
          </cell>
          <cell r="E592">
            <v>100.84705</v>
          </cell>
          <cell r="F592">
            <v>541.09213999999997</v>
          </cell>
        </row>
        <row r="593">
          <cell r="A593" t="str">
            <v>African American</v>
          </cell>
          <cell r="B593">
            <v>38.345059999999997</v>
          </cell>
          <cell r="C593">
            <v>56.782710000000002</v>
          </cell>
          <cell r="D593">
            <v>18.437650000000001</v>
          </cell>
          <cell r="E593">
            <v>-7.5123499999999996</v>
          </cell>
          <cell r="F593">
            <v>-138.51007999999999</v>
          </cell>
        </row>
        <row r="594">
          <cell r="A594" t="str">
            <v>Native Hawaiian or Pacific Islander</v>
          </cell>
          <cell r="B594">
            <v>8.5309999999999997E-2</v>
          </cell>
          <cell r="C594">
            <v>4.002E-2</v>
          </cell>
          <cell r="D594">
            <v>-4.5289999999999997E-2</v>
          </cell>
          <cell r="E594">
            <v>-60.560180000000003</v>
          </cell>
          <cell r="F594">
            <v>2.7427700000000002</v>
          </cell>
        </row>
        <row r="595">
          <cell r="A595" t="str">
            <v>American Indian or Alaska Native</v>
          </cell>
          <cell r="B595">
            <v>0.57582</v>
          </cell>
          <cell r="C595">
            <v>0.44018000000000002</v>
          </cell>
          <cell r="D595">
            <v>-0.13564000000000001</v>
          </cell>
          <cell r="E595">
            <v>-21.122679999999999</v>
          </cell>
          <cell r="F595">
            <v>2.8650699999999998</v>
          </cell>
        </row>
        <row r="596">
          <cell r="A596" t="str">
            <v>Multiple Races</v>
          </cell>
          <cell r="B596">
            <v>0.95969000000000004</v>
          </cell>
          <cell r="C596">
            <v>0.96038000000000001</v>
          </cell>
          <cell r="D596">
            <v>6.8999999999999997E-4</v>
          </cell>
          <cell r="E596">
            <v>-11.18533</v>
          </cell>
          <cell r="F596">
            <v>-7.7299999999999999E-3</v>
          </cell>
        </row>
        <row r="597">
          <cell r="A597" t="str">
            <v>Highschool Dropout</v>
          </cell>
          <cell r="B597">
            <v>8.2824799999999996</v>
          </cell>
          <cell r="C597">
            <v>18.490880000000001</v>
          </cell>
          <cell r="D597">
            <v>10.208399999999999</v>
          </cell>
          <cell r="E597">
            <v>-34.53387</v>
          </cell>
          <cell r="F597">
            <v>-352.53568000000001</v>
          </cell>
        </row>
        <row r="598">
          <cell r="A598" t="str">
            <v>AA or PS</v>
          </cell>
          <cell r="B598">
            <v>3.5745399999999998</v>
          </cell>
          <cell r="C598">
            <v>4.2288600000000001</v>
          </cell>
          <cell r="D598">
            <v>0.65430999999999995</v>
          </cell>
          <cell r="E598">
            <v>13.892670000000001</v>
          </cell>
          <cell r="F598">
            <v>9.0901599999999991</v>
          </cell>
        </row>
        <row r="599">
          <cell r="A599" t="str">
            <v>BA or MA+</v>
          </cell>
          <cell r="B599">
            <v>10.026160000000001</v>
          </cell>
          <cell r="C599">
            <v>6.9651699999999996</v>
          </cell>
          <cell r="D599">
            <v>-3.0609799999999998</v>
          </cell>
          <cell r="E599">
            <v>126.97429</v>
          </cell>
          <cell r="F599">
            <v>-388.66590000000002</v>
          </cell>
        </row>
        <row r="600">
          <cell r="A600" t="str">
            <v>Disabled</v>
          </cell>
          <cell r="B600">
            <v>1.3341799999999999</v>
          </cell>
          <cell r="C600">
            <v>0.91488000000000003</v>
          </cell>
          <cell r="D600">
            <v>-0.41930000000000001</v>
          </cell>
          <cell r="E600">
            <v>-22.800599999999999</v>
          </cell>
          <cell r="F600">
            <v>9.5603800000000003</v>
          </cell>
        </row>
        <row r="601">
          <cell r="A601" t="str">
            <v>Veterans</v>
          </cell>
          <cell r="B601">
            <v>8.5556999999999999</v>
          </cell>
          <cell r="C601">
            <v>6.24254</v>
          </cell>
          <cell r="D601">
            <v>-2.3131499999999998</v>
          </cell>
          <cell r="E601">
            <v>-8.9257600000000004</v>
          </cell>
          <cell r="F601">
            <v>20.646640000000001</v>
          </cell>
        </row>
        <row r="602">
          <cell r="A602" t="str">
            <v>Wage Before Participation</v>
          </cell>
          <cell r="B602">
            <v>79.860230000000001</v>
          </cell>
          <cell r="C602">
            <v>66.030320000000003</v>
          </cell>
          <cell r="D602">
            <v>-13.82991</v>
          </cell>
          <cell r="E602">
            <v>12.591329999999999</v>
          </cell>
          <cell r="F602">
            <v>-174.13696999999999</v>
          </cell>
        </row>
        <row r="603">
          <cell r="A603" t="str">
            <v>Coenrolled in WP</v>
          </cell>
          <cell r="B603">
            <v>99.576449999999994</v>
          </cell>
          <cell r="C603">
            <v>99.60239</v>
          </cell>
          <cell r="D603">
            <v>2.5940000000000001E-2</v>
          </cell>
          <cell r="E603">
            <v>11.1318</v>
          </cell>
          <cell r="F603">
            <v>0.28870000000000001</v>
          </cell>
        </row>
        <row r="604">
          <cell r="A604" t="str">
            <v>Limited English</v>
          </cell>
          <cell r="B604">
            <v>0.78466000000000002</v>
          </cell>
          <cell r="C604">
            <v>4.3946899999999998</v>
          </cell>
          <cell r="D604">
            <v>3.6100400000000001</v>
          </cell>
          <cell r="E604">
            <v>-56.184669999999997</v>
          </cell>
          <cell r="F604">
            <v>-202.82877999999999</v>
          </cell>
        </row>
        <row r="605">
          <cell r="A605" t="str">
            <v>Single Parent</v>
          </cell>
          <cell r="B605">
            <v>10.287710000000001</v>
          </cell>
          <cell r="C605">
            <v>9.6185700000000001</v>
          </cell>
          <cell r="D605">
            <v>-0.66913</v>
          </cell>
          <cell r="E605">
            <v>-0.22977</v>
          </cell>
          <cell r="F605">
            <v>0.15375</v>
          </cell>
        </row>
        <row r="606">
          <cell r="A606" t="str">
            <v>UI Claimant</v>
          </cell>
          <cell r="B606">
            <v>32.955539999999999</v>
          </cell>
          <cell r="C606">
            <v>37.645110000000003</v>
          </cell>
          <cell r="D606">
            <v>4.6895699999999998</v>
          </cell>
          <cell r="E606">
            <v>8.8047299999999993</v>
          </cell>
          <cell r="F606">
            <v>41.290399999999998</v>
          </cell>
        </row>
        <row r="607">
          <cell r="A607" t="str">
            <v>Unemployment Rate</v>
          </cell>
          <cell r="B607">
            <v>7.5667</v>
          </cell>
          <cell r="C607">
            <v>6.3917000000000002</v>
          </cell>
          <cell r="D607">
            <v>-1.175</v>
          </cell>
          <cell r="E607">
            <v>-51.256100000000004</v>
          </cell>
          <cell r="F607">
            <v>60.225920000000002</v>
          </cell>
        </row>
        <row r="609">
          <cell r="A609" t="str">
            <v xml:space="preserve">Maine               </v>
          </cell>
        </row>
        <row r="610">
          <cell r="A610" t="str">
            <v>Measure</v>
          </cell>
          <cell r="B610" t="str">
            <v>Six_Months_Average_Earnings</v>
          </cell>
          <cell r="C610" t="str">
            <v>Year</v>
          </cell>
        </row>
        <row r="611">
          <cell r="A611" t="str">
            <v>State Fips Code</v>
          </cell>
          <cell r="B611">
            <v>23</v>
          </cell>
          <cell r="C611">
            <v>2011</v>
          </cell>
        </row>
        <row r="612">
          <cell r="A612" t="str">
            <v>Actual Outcome</v>
          </cell>
          <cell r="B612">
            <v>14503</v>
          </cell>
          <cell r="C612">
            <v>2011</v>
          </cell>
        </row>
        <row r="613">
          <cell r="A613" t="str">
            <v>Total Adjustment</v>
          </cell>
          <cell r="B613">
            <v>63.9</v>
          </cell>
          <cell r="C613">
            <v>2013</v>
          </cell>
        </row>
        <row r="614">
          <cell r="A614" t="str">
            <v>Target</v>
          </cell>
          <cell r="B614">
            <v>15147</v>
          </cell>
          <cell r="C614">
            <v>2013</v>
          </cell>
        </row>
        <row r="616">
          <cell r="A616" t="str">
            <v>Variables</v>
          </cell>
          <cell r="B616" t="str">
            <v>Base_Year</v>
          </cell>
          <cell r="C616" t="str">
            <v>Current_Values</v>
          </cell>
          <cell r="D616" t="str">
            <v>Difference</v>
          </cell>
          <cell r="E616" t="str">
            <v>Weights</v>
          </cell>
          <cell r="F616" t="str">
            <v>Effect_Per_Factor</v>
          </cell>
        </row>
        <row r="617">
          <cell r="A617" t="str">
            <v>Female</v>
          </cell>
          <cell r="B617">
            <v>40.394089999999998</v>
          </cell>
          <cell r="C617">
            <v>41.906469999999999</v>
          </cell>
          <cell r="D617">
            <v>1.5123899999999999</v>
          </cell>
          <cell r="E617">
            <v>-61.62679</v>
          </cell>
          <cell r="F617">
            <v>-93.203509999999994</v>
          </cell>
        </row>
        <row r="618">
          <cell r="A618" t="str">
            <v>Age 26-35</v>
          </cell>
          <cell r="B618">
            <v>12.151070000000001</v>
          </cell>
          <cell r="C618">
            <v>11.420859999999999</v>
          </cell>
          <cell r="D618">
            <v>-0.73019999999999996</v>
          </cell>
          <cell r="E618">
            <v>28.836030000000001</v>
          </cell>
          <cell r="F618">
            <v>-21.056180000000001</v>
          </cell>
        </row>
        <row r="619">
          <cell r="A619" t="str">
            <v>Age 36-45</v>
          </cell>
          <cell r="B619">
            <v>26.190480000000001</v>
          </cell>
          <cell r="C619">
            <v>21.852519999999998</v>
          </cell>
          <cell r="D619">
            <v>-4.3379599999999998</v>
          </cell>
          <cell r="E619">
            <v>42.9651</v>
          </cell>
          <cell r="F619">
            <v>-186.38082</v>
          </cell>
        </row>
        <row r="620">
          <cell r="A620" t="str">
            <v>Age 46-55</v>
          </cell>
          <cell r="B620">
            <v>35.057470000000002</v>
          </cell>
          <cell r="C620">
            <v>38.48921</v>
          </cell>
          <cell r="D620">
            <v>3.43174</v>
          </cell>
          <cell r="E620">
            <v>45.260219999999997</v>
          </cell>
          <cell r="F620">
            <v>155.32119</v>
          </cell>
        </row>
        <row r="621">
          <cell r="A621" t="str">
            <v>Age 56-65</v>
          </cell>
          <cell r="B621">
            <v>20.443349999999999</v>
          </cell>
          <cell r="C621">
            <v>22.571940000000001</v>
          </cell>
          <cell r="D621">
            <v>2.12859</v>
          </cell>
          <cell r="E621">
            <v>25.398810000000001</v>
          </cell>
          <cell r="F621">
            <v>54.06373</v>
          </cell>
        </row>
        <row r="622">
          <cell r="A622" t="str">
            <v>Age 66+</v>
          </cell>
          <cell r="B622">
            <v>1.47783</v>
          </cell>
          <cell r="C622">
            <v>0.98921000000000003</v>
          </cell>
          <cell r="D622">
            <v>-0.48862</v>
          </cell>
          <cell r="E622">
            <v>14.87358</v>
          </cell>
          <cell r="F622">
            <v>-7.2675900000000002</v>
          </cell>
        </row>
        <row r="623">
          <cell r="A623" t="str">
            <v>Hispanic</v>
          </cell>
          <cell r="B623">
            <v>0.93696999999999997</v>
          </cell>
          <cell r="C623">
            <v>1.0223</v>
          </cell>
          <cell r="D623">
            <v>8.5339999999999999E-2</v>
          </cell>
          <cell r="E623">
            <v>-6.2419000000000002</v>
          </cell>
          <cell r="F623">
            <v>-0.53266999999999998</v>
          </cell>
        </row>
        <row r="624">
          <cell r="A624" t="str">
            <v>Asian</v>
          </cell>
          <cell r="B624">
            <v>0.59624999999999995</v>
          </cell>
          <cell r="C624">
            <v>1.20818</v>
          </cell>
          <cell r="D624">
            <v>0.61192999999999997</v>
          </cell>
          <cell r="E624">
            <v>100.84705</v>
          </cell>
          <cell r="F624">
            <v>61.71096</v>
          </cell>
        </row>
        <row r="625">
          <cell r="A625" t="str">
            <v>African American</v>
          </cell>
          <cell r="B625">
            <v>1.1073299999999999</v>
          </cell>
          <cell r="C625">
            <v>1.3011200000000001</v>
          </cell>
          <cell r="D625">
            <v>0.19378999999999999</v>
          </cell>
          <cell r="E625">
            <v>-7.5123499999999996</v>
          </cell>
          <cell r="F625">
            <v>-1.4558199999999999</v>
          </cell>
        </row>
        <row r="626">
          <cell r="A626" t="str">
            <v>Native Hawaiian or Pacific Islander</v>
          </cell>
          <cell r="B626">
            <v>0.17036000000000001</v>
          </cell>
          <cell r="C626">
            <v>0.18587000000000001</v>
          </cell>
          <cell r="D626">
            <v>1.5520000000000001E-2</v>
          </cell>
          <cell r="E626">
            <v>-60.560180000000003</v>
          </cell>
          <cell r="F626">
            <v>-0.93964000000000003</v>
          </cell>
        </row>
        <row r="627">
          <cell r="A627" t="str">
            <v>American Indian or Alaska Native</v>
          </cell>
          <cell r="B627">
            <v>0.42588999999999999</v>
          </cell>
          <cell r="C627">
            <v>0.55762</v>
          </cell>
          <cell r="D627">
            <v>0.13173000000000001</v>
          </cell>
          <cell r="E627">
            <v>-21.122679999999999</v>
          </cell>
          <cell r="F627">
            <v>-2.78241</v>
          </cell>
        </row>
        <row r="628">
          <cell r="A628" t="str">
            <v>Multiple Races</v>
          </cell>
          <cell r="B628">
            <v>0.51107000000000002</v>
          </cell>
          <cell r="C628">
            <v>1.39405</v>
          </cell>
          <cell r="D628">
            <v>0.88297999999999999</v>
          </cell>
          <cell r="E628">
            <v>-11.18533</v>
          </cell>
          <cell r="F628">
            <v>-9.8764099999999999</v>
          </cell>
        </row>
        <row r="629">
          <cell r="A629" t="str">
            <v>Highschool Dropout</v>
          </cell>
          <cell r="B629">
            <v>5.4713799999999999</v>
          </cell>
          <cell r="C629">
            <v>3.0965400000000001</v>
          </cell>
          <cell r="D629">
            <v>-2.3748399999999998</v>
          </cell>
          <cell r="E629">
            <v>-34.53387</v>
          </cell>
          <cell r="F629">
            <v>82.012469999999993</v>
          </cell>
        </row>
        <row r="630">
          <cell r="A630" t="str">
            <v>AA or PS</v>
          </cell>
          <cell r="B630">
            <v>13.97306</v>
          </cell>
          <cell r="C630">
            <v>16.757739999999998</v>
          </cell>
          <cell r="D630">
            <v>2.7846799999999998</v>
          </cell>
          <cell r="E630">
            <v>13.892670000000001</v>
          </cell>
          <cell r="F630">
            <v>38.686599999999999</v>
          </cell>
        </row>
        <row r="631">
          <cell r="A631" t="str">
            <v>BA or MA+</v>
          </cell>
          <cell r="B631">
            <v>11.700340000000001</v>
          </cell>
          <cell r="C631">
            <v>13.205830000000001</v>
          </cell>
          <cell r="D631">
            <v>1.50549</v>
          </cell>
          <cell r="E631">
            <v>126.97429</v>
          </cell>
          <cell r="F631">
            <v>191.15879000000001</v>
          </cell>
        </row>
        <row r="632">
          <cell r="A632" t="str">
            <v>Disabled</v>
          </cell>
          <cell r="B632">
            <v>5.99343</v>
          </cell>
          <cell r="C632">
            <v>5.4856100000000003</v>
          </cell>
          <cell r="D632">
            <v>-0.50782000000000005</v>
          </cell>
          <cell r="E632">
            <v>-22.800599999999999</v>
          </cell>
          <cell r="F632">
            <v>11.578609999999999</v>
          </cell>
        </row>
        <row r="633">
          <cell r="A633" t="str">
            <v>Veterans</v>
          </cell>
          <cell r="B633">
            <v>14.28571</v>
          </cell>
          <cell r="C633">
            <v>15.64748</v>
          </cell>
          <cell r="D633">
            <v>1.3617699999999999</v>
          </cell>
          <cell r="E633">
            <v>-8.9257600000000004</v>
          </cell>
          <cell r="F633">
            <v>-12.154809999999999</v>
          </cell>
        </row>
        <row r="634">
          <cell r="A634" t="str">
            <v>Wage Before Participation</v>
          </cell>
          <cell r="B634">
            <v>74.302130000000005</v>
          </cell>
          <cell r="C634">
            <v>72.051540000000003</v>
          </cell>
          <cell r="D634">
            <v>-2.2505999999999999</v>
          </cell>
          <cell r="E634">
            <v>12.591329999999999</v>
          </cell>
          <cell r="F634">
            <v>-28.33803</v>
          </cell>
        </row>
        <row r="635">
          <cell r="A635" t="str">
            <v>Coenrolled in WP</v>
          </cell>
          <cell r="B635">
            <v>63.710999999999999</v>
          </cell>
          <cell r="C635">
            <v>55.665469999999999</v>
          </cell>
          <cell r="D635">
            <v>-8.0455299999999994</v>
          </cell>
          <cell r="E635">
            <v>11.1318</v>
          </cell>
          <cell r="F635">
            <v>-89.561250000000001</v>
          </cell>
        </row>
        <row r="636">
          <cell r="A636" t="str">
            <v>Limited English</v>
          </cell>
          <cell r="B636">
            <v>0.58923000000000003</v>
          </cell>
          <cell r="C636">
            <v>1.27505</v>
          </cell>
          <cell r="D636">
            <v>0.68581999999999999</v>
          </cell>
          <cell r="E636">
            <v>-56.184669999999997</v>
          </cell>
          <cell r="F636">
            <v>-38.53257</v>
          </cell>
        </row>
        <row r="637">
          <cell r="A637" t="str">
            <v>Single Parent</v>
          </cell>
          <cell r="B637">
            <v>11.44781</v>
          </cell>
          <cell r="C637">
            <v>9.4717699999999994</v>
          </cell>
          <cell r="D637">
            <v>-1.97604</v>
          </cell>
          <cell r="E637">
            <v>-0.22977</v>
          </cell>
          <cell r="F637">
            <v>0.45404</v>
          </cell>
        </row>
        <row r="638">
          <cell r="A638" t="str">
            <v>UI Claimant</v>
          </cell>
          <cell r="B638">
            <v>63.973059999999997</v>
          </cell>
          <cell r="C638">
            <v>55.37341</v>
          </cell>
          <cell r="D638">
            <v>-8.5996600000000001</v>
          </cell>
          <cell r="E638">
            <v>8.8047299999999993</v>
          </cell>
          <cell r="F638">
            <v>-75.717650000000006</v>
          </cell>
        </row>
        <row r="639">
          <cell r="A639" t="str">
            <v>Unemployment Rate</v>
          </cell>
          <cell r="B639">
            <v>8.0333000000000006</v>
          </cell>
          <cell r="C639">
            <v>7.3167</v>
          </cell>
          <cell r="D639">
            <v>-0.71660000000000001</v>
          </cell>
          <cell r="E639">
            <v>-51.256100000000004</v>
          </cell>
          <cell r="F639">
            <v>36.730119999999999</v>
          </cell>
        </row>
        <row r="641">
          <cell r="A641" t="str">
            <v xml:space="preserve">Maryland            </v>
          </cell>
        </row>
        <row r="642">
          <cell r="A642" t="str">
            <v>Measure</v>
          </cell>
          <cell r="B642" t="str">
            <v>Six_Months_Average_Earnings</v>
          </cell>
          <cell r="C642" t="str">
            <v>Year</v>
          </cell>
        </row>
        <row r="643">
          <cell r="A643" t="str">
            <v>State Fips Code</v>
          </cell>
          <cell r="B643">
            <v>24</v>
          </cell>
          <cell r="C643">
            <v>2011</v>
          </cell>
        </row>
        <row r="644">
          <cell r="A644" t="str">
            <v>Actual Outcome</v>
          </cell>
          <cell r="B644">
            <v>19446</v>
          </cell>
          <cell r="C644">
            <v>2011</v>
          </cell>
        </row>
        <row r="645">
          <cell r="A645" t="str">
            <v>Total Adjustment</v>
          </cell>
          <cell r="B645">
            <v>-161.69999999999999</v>
          </cell>
          <cell r="C645">
            <v>2013</v>
          </cell>
        </row>
        <row r="646">
          <cell r="A646" t="str">
            <v>Target</v>
          </cell>
          <cell r="B646">
            <v>20062.2</v>
          </cell>
          <cell r="C646">
            <v>2013</v>
          </cell>
        </row>
        <row r="648">
          <cell r="A648" t="str">
            <v>Variables</v>
          </cell>
          <cell r="B648" t="str">
            <v>Base_Year</v>
          </cell>
          <cell r="C648" t="str">
            <v>Current_Values</v>
          </cell>
          <cell r="D648" t="str">
            <v>Difference</v>
          </cell>
          <cell r="E648" t="str">
            <v>Weights</v>
          </cell>
          <cell r="F648" t="str">
            <v>Effect_Per_Factor</v>
          </cell>
        </row>
        <row r="649">
          <cell r="A649" t="str">
            <v>Female</v>
          </cell>
          <cell r="B649">
            <v>57.198439999999998</v>
          </cell>
          <cell r="C649">
            <v>59.068289999999998</v>
          </cell>
          <cell r="D649">
            <v>1.86985</v>
          </cell>
          <cell r="E649">
            <v>-61.62679</v>
          </cell>
          <cell r="F649">
            <v>-115.23294</v>
          </cell>
        </row>
        <row r="650">
          <cell r="A650" t="str">
            <v>Age 26-35</v>
          </cell>
          <cell r="B650">
            <v>15.022169999999999</v>
          </cell>
          <cell r="C650">
            <v>14.95707</v>
          </cell>
          <cell r="D650">
            <v>-6.5100000000000005E-2</v>
          </cell>
          <cell r="E650">
            <v>28.836030000000001</v>
          </cell>
          <cell r="F650">
            <v>-1.8772599999999999</v>
          </cell>
        </row>
        <row r="651">
          <cell r="A651" t="str">
            <v>Age 36-45</v>
          </cell>
          <cell r="B651">
            <v>28.048780000000001</v>
          </cell>
          <cell r="C651">
            <v>27.745139999999999</v>
          </cell>
          <cell r="D651">
            <v>-0.30364000000000002</v>
          </cell>
          <cell r="E651">
            <v>42.9651</v>
          </cell>
          <cell r="F651">
            <v>-13.04584</v>
          </cell>
        </row>
        <row r="652">
          <cell r="A652" t="str">
            <v>Age 46-55</v>
          </cell>
          <cell r="B652">
            <v>36.807099999999998</v>
          </cell>
          <cell r="C652">
            <v>32.851329999999997</v>
          </cell>
          <cell r="D652">
            <v>-3.9557600000000002</v>
          </cell>
          <cell r="E652">
            <v>45.260219999999997</v>
          </cell>
          <cell r="F652">
            <v>-179.03868</v>
          </cell>
        </row>
        <row r="653">
          <cell r="A653" t="str">
            <v>Age 56-65</v>
          </cell>
          <cell r="B653">
            <v>14.91131</v>
          </cell>
          <cell r="C653">
            <v>17.035699999999999</v>
          </cell>
          <cell r="D653">
            <v>2.12439</v>
          </cell>
          <cell r="E653">
            <v>25.398810000000001</v>
          </cell>
          <cell r="F653">
            <v>53.956980000000001</v>
          </cell>
        </row>
        <row r="654">
          <cell r="A654" t="str">
            <v>Age 66+</v>
          </cell>
          <cell r="B654">
            <v>0.83148999999999995</v>
          </cell>
          <cell r="C654">
            <v>1.1748799999999999</v>
          </cell>
          <cell r="D654">
            <v>0.34338999999999997</v>
          </cell>
          <cell r="E654">
            <v>14.87358</v>
          </cell>
          <cell r="F654">
            <v>5.1074400000000004</v>
          </cell>
        </row>
        <row r="655">
          <cell r="A655" t="str">
            <v>Hispanic</v>
          </cell>
          <cell r="B655">
            <v>3.05064</v>
          </cell>
          <cell r="C655">
            <v>3.8539599999999998</v>
          </cell>
          <cell r="D655">
            <v>0.80330999999999997</v>
          </cell>
          <cell r="E655">
            <v>-6.2419000000000002</v>
          </cell>
          <cell r="F655">
            <v>-5.0142100000000003</v>
          </cell>
        </row>
        <row r="656">
          <cell r="A656" t="str">
            <v>Asian</v>
          </cell>
          <cell r="B656">
            <v>2.5015299999999998</v>
          </cell>
          <cell r="C656">
            <v>2.3326600000000002</v>
          </cell>
          <cell r="D656">
            <v>-0.16886999999999999</v>
          </cell>
          <cell r="E656">
            <v>100.84705</v>
          </cell>
          <cell r="F656">
            <v>-17.02985</v>
          </cell>
        </row>
        <row r="657">
          <cell r="A657" t="str">
            <v>African American</v>
          </cell>
          <cell r="B657">
            <v>33.496029999999998</v>
          </cell>
          <cell r="C657">
            <v>41.176470000000002</v>
          </cell>
          <cell r="D657">
            <v>7.6804399999999999</v>
          </cell>
          <cell r="E657">
            <v>-7.5123499999999996</v>
          </cell>
          <cell r="F657">
            <v>-57.698129999999999</v>
          </cell>
        </row>
        <row r="658">
          <cell r="A658" t="str">
            <v>Native Hawaiian or Pacific Islander</v>
          </cell>
          <cell r="B658">
            <v>0</v>
          </cell>
          <cell r="C658">
            <v>0.10142</v>
          </cell>
          <cell r="D658">
            <v>0.10142</v>
          </cell>
          <cell r="E658">
            <v>-60.560180000000003</v>
          </cell>
          <cell r="F658">
            <v>-6.14201</v>
          </cell>
        </row>
        <row r="659">
          <cell r="A659" t="str">
            <v>American Indian or Alaska Native</v>
          </cell>
          <cell r="B659">
            <v>1.15924</v>
          </cell>
          <cell r="C659">
            <v>0.40567999999999999</v>
          </cell>
          <cell r="D659">
            <v>-0.75356000000000001</v>
          </cell>
          <cell r="E659">
            <v>-21.122679999999999</v>
          </cell>
          <cell r="F659">
            <v>15.917289999999999</v>
          </cell>
        </row>
        <row r="660">
          <cell r="A660" t="str">
            <v>Multiple Races</v>
          </cell>
          <cell r="B660">
            <v>6.1010000000000002E-2</v>
          </cell>
          <cell r="C660">
            <v>0.86207</v>
          </cell>
          <cell r="D660">
            <v>0.80105999999999999</v>
          </cell>
          <cell r="E660">
            <v>-11.18533</v>
          </cell>
          <cell r="F660">
            <v>-8.9600799999999996</v>
          </cell>
        </row>
        <row r="661">
          <cell r="A661" t="str">
            <v>Highschool Dropout</v>
          </cell>
          <cell r="B661">
            <v>6.9428200000000002</v>
          </cell>
          <cell r="C661">
            <v>4.6707099999999997</v>
          </cell>
          <cell r="D661">
            <v>-2.2721100000000001</v>
          </cell>
          <cell r="E661">
            <v>-34.53387</v>
          </cell>
          <cell r="F661">
            <v>78.464730000000003</v>
          </cell>
        </row>
        <row r="662">
          <cell r="A662" t="str">
            <v>AA or PS</v>
          </cell>
          <cell r="B662">
            <v>6.4760799999999996</v>
          </cell>
          <cell r="C662">
            <v>8.8276500000000002</v>
          </cell>
          <cell r="D662">
            <v>2.3515700000000002</v>
          </cell>
          <cell r="E662">
            <v>13.892670000000001</v>
          </cell>
          <cell r="F662">
            <v>32.669600000000003</v>
          </cell>
        </row>
        <row r="663">
          <cell r="A663" t="str">
            <v>BA or MA+</v>
          </cell>
          <cell r="B663">
            <v>29.229869999999998</v>
          </cell>
          <cell r="C663">
            <v>31.013549999999999</v>
          </cell>
          <cell r="D663">
            <v>1.7836700000000001</v>
          </cell>
          <cell r="E663">
            <v>126.97429</v>
          </cell>
          <cell r="F663">
            <v>226.48067</v>
          </cell>
        </row>
        <row r="664">
          <cell r="A664" t="str">
            <v>Disabled</v>
          </cell>
          <cell r="B664">
            <v>2.6607500000000002</v>
          </cell>
          <cell r="C664">
            <v>2.8016299999999998</v>
          </cell>
          <cell r="D664">
            <v>0.14087</v>
          </cell>
          <cell r="E664">
            <v>-22.800599999999999</v>
          </cell>
          <cell r="F664">
            <v>-3.2119900000000001</v>
          </cell>
        </row>
        <row r="665">
          <cell r="A665" t="str">
            <v>Veterans</v>
          </cell>
          <cell r="B665">
            <v>7.7050999999999998</v>
          </cell>
          <cell r="C665">
            <v>8.5856300000000001</v>
          </cell>
          <cell r="D665">
            <v>0.88053000000000003</v>
          </cell>
          <cell r="E665">
            <v>-8.9257600000000004</v>
          </cell>
          <cell r="F665">
            <v>-7.8594099999999996</v>
          </cell>
        </row>
        <row r="666">
          <cell r="A666" t="str">
            <v>Wage Before Participation</v>
          </cell>
          <cell r="B666">
            <v>77.703829999999996</v>
          </cell>
          <cell r="C666">
            <v>73.241290000000006</v>
          </cell>
          <cell r="D666">
            <v>-4.4625399999999997</v>
          </cell>
          <cell r="E666">
            <v>12.591329999999999</v>
          </cell>
          <cell r="F666">
            <v>-56.189300000000003</v>
          </cell>
        </row>
        <row r="667">
          <cell r="A667" t="str">
            <v>Coenrolled in WP</v>
          </cell>
          <cell r="B667">
            <v>99.944569999999999</v>
          </cell>
          <cell r="C667">
            <v>98.554000000000002</v>
          </cell>
          <cell r="D667">
            <v>-1.3905700000000001</v>
          </cell>
          <cell r="E667">
            <v>11.1318</v>
          </cell>
          <cell r="F667">
            <v>-15.47953</v>
          </cell>
        </row>
        <row r="668">
          <cell r="A668" t="str">
            <v>Limited English</v>
          </cell>
          <cell r="B668">
            <v>0.81679999999999997</v>
          </cell>
          <cell r="C668">
            <v>1.12097</v>
          </cell>
          <cell r="D668">
            <v>0.30417</v>
          </cell>
          <cell r="E668">
            <v>-56.184669999999997</v>
          </cell>
          <cell r="F668">
            <v>-17.08962</v>
          </cell>
        </row>
        <row r="669">
          <cell r="A669" t="str">
            <v>Single Parent</v>
          </cell>
          <cell r="B669">
            <v>4.2590399999999997</v>
          </cell>
          <cell r="C669">
            <v>6.2587599999999997</v>
          </cell>
          <cell r="D669">
            <v>1.9997100000000001</v>
          </cell>
          <cell r="E669">
            <v>-0.22977</v>
          </cell>
          <cell r="F669">
            <v>-0.45948</v>
          </cell>
        </row>
        <row r="670">
          <cell r="A670" t="str">
            <v>UI Claimant</v>
          </cell>
          <cell r="B670">
            <v>98.774799999999999</v>
          </cell>
          <cell r="C670">
            <v>86.22139</v>
          </cell>
          <cell r="D670">
            <v>-12.5534</v>
          </cell>
          <cell r="E670">
            <v>8.8047299999999993</v>
          </cell>
          <cell r="F670">
            <v>-110.52931</v>
          </cell>
        </row>
        <row r="671">
          <cell r="A671" t="str">
            <v>Unemployment Rate</v>
          </cell>
          <cell r="B671">
            <v>7.6166999999999998</v>
          </cell>
          <cell r="C671">
            <v>6.8250000000000002</v>
          </cell>
          <cell r="D671">
            <v>-0.79169999999999996</v>
          </cell>
          <cell r="E671">
            <v>-51.256100000000004</v>
          </cell>
          <cell r="F671">
            <v>40.579450000000001</v>
          </cell>
        </row>
        <row r="673">
          <cell r="A673" t="str">
            <v xml:space="preserve">Massachusetts       </v>
          </cell>
        </row>
        <row r="674">
          <cell r="A674" t="str">
            <v>Measure</v>
          </cell>
          <cell r="B674" t="str">
            <v>Six_Months_Average_Earnings</v>
          </cell>
          <cell r="C674" t="str">
            <v>Year</v>
          </cell>
        </row>
        <row r="675">
          <cell r="A675" t="str">
            <v>State Fips Code</v>
          </cell>
          <cell r="B675">
            <v>25</v>
          </cell>
          <cell r="C675">
            <v>2011</v>
          </cell>
        </row>
        <row r="676">
          <cell r="A676" t="str">
            <v>Actual Outcome</v>
          </cell>
          <cell r="B676">
            <v>19462</v>
          </cell>
          <cell r="C676">
            <v>2011</v>
          </cell>
        </row>
        <row r="677">
          <cell r="A677" t="str">
            <v>Total Adjustment</v>
          </cell>
          <cell r="B677">
            <v>-426.5</v>
          </cell>
          <cell r="C677">
            <v>2013</v>
          </cell>
        </row>
        <row r="678">
          <cell r="A678" t="str">
            <v>Target</v>
          </cell>
          <cell r="B678">
            <v>19813.900000000001</v>
          </cell>
          <cell r="C678">
            <v>2013</v>
          </cell>
        </row>
        <row r="680">
          <cell r="A680" t="str">
            <v>Variables</v>
          </cell>
          <cell r="B680" t="str">
            <v>Base_Year</v>
          </cell>
          <cell r="C680" t="str">
            <v>Current_Values</v>
          </cell>
          <cell r="D680" t="str">
            <v>Difference</v>
          </cell>
          <cell r="E680" t="str">
            <v>Weights</v>
          </cell>
          <cell r="F680" t="str">
            <v>Effect_Per_Factor</v>
          </cell>
        </row>
        <row r="681">
          <cell r="A681" t="str">
            <v>Female</v>
          </cell>
          <cell r="B681">
            <v>49.584389999999999</v>
          </cell>
          <cell r="C681">
            <v>54.092790000000001</v>
          </cell>
          <cell r="D681">
            <v>4.5084</v>
          </cell>
          <cell r="E681">
            <v>-61.62679</v>
          </cell>
          <cell r="F681">
            <v>-277.83814999999998</v>
          </cell>
        </row>
        <row r="682">
          <cell r="A682" t="str">
            <v>Age 26-35</v>
          </cell>
          <cell r="B682">
            <v>13.31767</v>
          </cell>
          <cell r="C682">
            <v>14.403689999999999</v>
          </cell>
          <cell r="D682">
            <v>1.08602</v>
          </cell>
          <cell r="E682">
            <v>28.836030000000001</v>
          </cell>
          <cell r="F682">
            <v>31.316490000000002</v>
          </cell>
        </row>
        <row r="683">
          <cell r="A683" t="str">
            <v>Age 36-45</v>
          </cell>
          <cell r="B683">
            <v>25.984819999999999</v>
          </cell>
          <cell r="C683">
            <v>24.435269999999999</v>
          </cell>
          <cell r="D683">
            <v>-1.54955</v>
          </cell>
          <cell r="E683">
            <v>42.9651</v>
          </cell>
          <cell r="F683">
            <v>-66.576689999999999</v>
          </cell>
        </row>
        <row r="684">
          <cell r="A684" t="str">
            <v>Age 46-55</v>
          </cell>
          <cell r="B684">
            <v>37.603900000000003</v>
          </cell>
          <cell r="C684">
            <v>36.069949999999999</v>
          </cell>
          <cell r="D684">
            <v>-1.5339499999999999</v>
          </cell>
          <cell r="E684">
            <v>45.260219999999997</v>
          </cell>
          <cell r="F684">
            <v>-69.426879999999997</v>
          </cell>
        </row>
        <row r="685">
          <cell r="A685" t="str">
            <v>Age 56-65</v>
          </cell>
          <cell r="B685">
            <v>18.052040000000002</v>
          </cell>
          <cell r="C685">
            <v>18.557200000000002</v>
          </cell>
          <cell r="D685">
            <v>0.50516000000000005</v>
          </cell>
          <cell r="E685">
            <v>25.398810000000001</v>
          </cell>
          <cell r="F685">
            <v>12.83046</v>
          </cell>
        </row>
        <row r="686">
          <cell r="A686" t="str">
            <v>Age 66+</v>
          </cell>
          <cell r="B686">
            <v>1.01193</v>
          </cell>
          <cell r="C686">
            <v>1.06874</v>
          </cell>
          <cell r="D686">
            <v>5.6809999999999999E-2</v>
          </cell>
          <cell r="E686">
            <v>14.87358</v>
          </cell>
          <cell r="F686">
            <v>0.84501000000000004</v>
          </cell>
        </row>
        <row r="687">
          <cell r="A687" t="str">
            <v>Hispanic</v>
          </cell>
          <cell r="B687">
            <v>10.10777</v>
          </cell>
          <cell r="C687">
            <v>14.803699999999999</v>
          </cell>
          <cell r="D687">
            <v>4.6959299999999997</v>
          </cell>
          <cell r="E687">
            <v>-6.2419000000000002</v>
          </cell>
          <cell r="F687">
            <v>-29.311530000000001</v>
          </cell>
        </row>
        <row r="688">
          <cell r="A688" t="str">
            <v>Asian</v>
          </cell>
          <cell r="B688">
            <v>5.8714199999999996</v>
          </cell>
          <cell r="C688">
            <v>6.9267300000000001</v>
          </cell>
          <cell r="D688">
            <v>1.05531</v>
          </cell>
          <cell r="E688">
            <v>100.84705</v>
          </cell>
          <cell r="F688">
            <v>106.42474</v>
          </cell>
        </row>
        <row r="689">
          <cell r="A689" t="str">
            <v>African American</v>
          </cell>
          <cell r="B689">
            <v>7.1720499999999996</v>
          </cell>
          <cell r="C689">
            <v>8.9272299999999998</v>
          </cell>
          <cell r="D689">
            <v>1.75518</v>
          </cell>
          <cell r="E689">
            <v>-7.5123499999999996</v>
          </cell>
          <cell r="F689">
            <v>-13.185499999999999</v>
          </cell>
        </row>
        <row r="690">
          <cell r="A690" t="str">
            <v>Native Hawaiian or Pacific Islander</v>
          </cell>
          <cell r="B690">
            <v>5.5739999999999998E-2</v>
          </cell>
          <cell r="C690">
            <v>0.15004000000000001</v>
          </cell>
          <cell r="D690">
            <v>9.4299999999999995E-2</v>
          </cell>
          <cell r="E690">
            <v>-60.560180000000003</v>
          </cell>
          <cell r="F690">
            <v>-5.7105899999999998</v>
          </cell>
        </row>
        <row r="691">
          <cell r="A691" t="str">
            <v>American Indian or Alaska Native</v>
          </cell>
          <cell r="B691">
            <v>0.20438000000000001</v>
          </cell>
          <cell r="C691">
            <v>0.25006</v>
          </cell>
          <cell r="D691">
            <v>4.5679999999999998E-2</v>
          </cell>
          <cell r="E691">
            <v>-21.122679999999999</v>
          </cell>
          <cell r="F691">
            <v>-0.96482999999999997</v>
          </cell>
        </row>
        <row r="692">
          <cell r="A692" t="str">
            <v>Multiple Races</v>
          </cell>
          <cell r="B692">
            <v>1.22631</v>
          </cell>
          <cell r="C692">
            <v>1.1752899999999999</v>
          </cell>
          <cell r="D692">
            <v>-5.1020000000000003E-2</v>
          </cell>
          <cell r="E692">
            <v>-11.18533</v>
          </cell>
          <cell r="F692">
            <v>0.57062999999999997</v>
          </cell>
        </row>
        <row r="693">
          <cell r="A693" t="str">
            <v>Highschool Dropout</v>
          </cell>
          <cell r="B693">
            <v>11.02277</v>
          </cell>
          <cell r="C693">
            <v>13.18093</v>
          </cell>
          <cell r="D693">
            <v>2.1581700000000001</v>
          </cell>
          <cell r="E693">
            <v>-34.53387</v>
          </cell>
          <cell r="F693">
            <v>-74.529809999999998</v>
          </cell>
        </row>
        <row r="694">
          <cell r="A694" t="str">
            <v>AA or PS</v>
          </cell>
          <cell r="B694">
            <v>13.209250000000001</v>
          </cell>
          <cell r="C694">
            <v>12.110889999999999</v>
          </cell>
          <cell r="D694">
            <v>-1.09836</v>
          </cell>
          <cell r="E694">
            <v>13.892670000000001</v>
          </cell>
          <cell r="F694">
            <v>-15.25911</v>
          </cell>
        </row>
        <row r="695">
          <cell r="A695" t="str">
            <v>BA or MA+</v>
          </cell>
          <cell r="B695">
            <v>22.930969999999999</v>
          </cell>
          <cell r="C695">
            <v>22.543769999999999</v>
          </cell>
          <cell r="D695">
            <v>-0.38719999999999999</v>
          </cell>
          <cell r="E695">
            <v>126.97429</v>
          </cell>
          <cell r="F695">
            <v>-49.164169999999999</v>
          </cell>
        </row>
        <row r="696">
          <cell r="A696" t="str">
            <v>Disabled</v>
          </cell>
          <cell r="B696">
            <v>2.2949000000000002</v>
          </cell>
          <cell r="C696">
            <v>2.5746899999999999</v>
          </cell>
          <cell r="D696">
            <v>0.27978999999999998</v>
          </cell>
          <cell r="E696">
            <v>-22.800599999999999</v>
          </cell>
          <cell r="F696">
            <v>-6.3792900000000001</v>
          </cell>
        </row>
        <row r="697">
          <cell r="A697" t="str">
            <v>Veterans</v>
          </cell>
          <cell r="B697">
            <v>6.3606800000000003</v>
          </cell>
          <cell r="C697">
            <v>5.4894299999999996</v>
          </cell>
          <cell r="D697">
            <v>-0.87124999999999997</v>
          </cell>
          <cell r="E697">
            <v>-8.9257600000000004</v>
          </cell>
          <cell r="F697">
            <v>7.7765300000000002</v>
          </cell>
        </row>
        <row r="698">
          <cell r="A698" t="str">
            <v>Wage Before Participation</v>
          </cell>
          <cell r="B698">
            <v>61.32996</v>
          </cell>
          <cell r="C698">
            <v>59.640360000000001</v>
          </cell>
          <cell r="D698">
            <v>-1.6896</v>
          </cell>
          <cell r="E698">
            <v>12.591329999999999</v>
          </cell>
          <cell r="F698">
            <v>-21.274319999999999</v>
          </cell>
        </row>
        <row r="699">
          <cell r="A699" t="str">
            <v>Coenrolled in WP</v>
          </cell>
          <cell r="B699">
            <v>99.385620000000003</v>
          </cell>
          <cell r="C699">
            <v>99.101290000000006</v>
          </cell>
          <cell r="D699">
            <v>-0.28433000000000003</v>
          </cell>
          <cell r="E699">
            <v>11.1318</v>
          </cell>
          <cell r="F699">
            <v>-3.1650900000000002</v>
          </cell>
        </row>
        <row r="700">
          <cell r="A700" t="str">
            <v>Limited English</v>
          </cell>
          <cell r="B700">
            <v>8.0592699999999997</v>
          </cell>
          <cell r="C700">
            <v>7.34436</v>
          </cell>
          <cell r="D700">
            <v>-0.71491000000000005</v>
          </cell>
          <cell r="E700">
            <v>-56.184669999999997</v>
          </cell>
          <cell r="F700">
            <v>40.167099999999998</v>
          </cell>
        </row>
        <row r="701">
          <cell r="A701" t="str">
            <v>Single Parent</v>
          </cell>
          <cell r="B701">
            <v>11.040839999999999</v>
          </cell>
          <cell r="C701">
            <v>13.229570000000001</v>
          </cell>
          <cell r="D701">
            <v>2.1887300000000001</v>
          </cell>
          <cell r="E701">
            <v>-0.22977</v>
          </cell>
          <cell r="F701">
            <v>-0.50290999999999997</v>
          </cell>
        </row>
        <row r="702">
          <cell r="A702" t="str">
            <v>UI Claimant</v>
          </cell>
          <cell r="B702">
            <v>84.712689999999995</v>
          </cell>
          <cell r="C702">
            <v>78.112840000000006</v>
          </cell>
          <cell r="D702">
            <v>-6.5998400000000004</v>
          </cell>
          <cell r="E702">
            <v>8.8047299999999993</v>
          </cell>
          <cell r="F702">
            <v>-58.109839999999998</v>
          </cell>
        </row>
        <row r="703">
          <cell r="A703" t="str">
            <v>Unemployment Rate</v>
          </cell>
          <cell r="B703">
            <v>7.9916999999999998</v>
          </cell>
          <cell r="C703">
            <v>6.7249999999999996</v>
          </cell>
          <cell r="D703">
            <v>-1.2666999999999999</v>
          </cell>
          <cell r="E703">
            <v>-51.256100000000004</v>
          </cell>
          <cell r="F703">
            <v>64.926100000000005</v>
          </cell>
        </row>
        <row r="705">
          <cell r="A705" t="str">
            <v xml:space="preserve">Michigan            </v>
          </cell>
        </row>
        <row r="706">
          <cell r="A706" t="str">
            <v>Measure</v>
          </cell>
          <cell r="B706" t="str">
            <v>Six_Months_Average_Earnings</v>
          </cell>
          <cell r="C706" t="str">
            <v>Year</v>
          </cell>
        </row>
        <row r="707">
          <cell r="A707" t="str">
            <v>State Fips Code</v>
          </cell>
          <cell r="B707">
            <v>26</v>
          </cell>
          <cell r="C707">
            <v>2011</v>
          </cell>
        </row>
        <row r="708">
          <cell r="A708" t="str">
            <v>Actual Outcome</v>
          </cell>
          <cell r="B708">
            <v>17475</v>
          </cell>
          <cell r="C708">
            <v>2011</v>
          </cell>
        </row>
        <row r="709">
          <cell r="A709" t="str">
            <v>Total Adjustment</v>
          </cell>
          <cell r="B709">
            <v>-255.5</v>
          </cell>
          <cell r="C709">
            <v>2013</v>
          </cell>
        </row>
        <row r="710">
          <cell r="A710" t="str">
            <v>Target</v>
          </cell>
          <cell r="B710">
            <v>17918.5</v>
          </cell>
          <cell r="C710">
            <v>2013</v>
          </cell>
        </row>
        <row r="712">
          <cell r="A712" t="str">
            <v>Variables</v>
          </cell>
          <cell r="B712" t="str">
            <v>Base_Year</v>
          </cell>
          <cell r="C712" t="str">
            <v>Current_Values</v>
          </cell>
          <cell r="D712" t="str">
            <v>Difference</v>
          </cell>
          <cell r="E712" t="str">
            <v>Weights</v>
          </cell>
          <cell r="F712" t="str">
            <v>Effect_Per_Factor</v>
          </cell>
        </row>
        <row r="713">
          <cell r="A713" t="str">
            <v>Female</v>
          </cell>
          <cell r="B713">
            <v>40.641919999999999</v>
          </cell>
          <cell r="C713">
            <v>45.034500000000001</v>
          </cell>
          <cell r="D713">
            <v>4.3925799999999997</v>
          </cell>
          <cell r="E713">
            <v>-61.62679</v>
          </cell>
          <cell r="F713">
            <v>-270.70033999999998</v>
          </cell>
        </row>
        <row r="714">
          <cell r="A714" t="str">
            <v>Age 26-35</v>
          </cell>
          <cell r="B714">
            <v>21.177510000000002</v>
          </cell>
          <cell r="C714">
            <v>22.935400000000001</v>
          </cell>
          <cell r="D714">
            <v>1.7578800000000001</v>
          </cell>
          <cell r="E714">
            <v>28.836030000000001</v>
          </cell>
          <cell r="F714">
            <v>50.690370000000001</v>
          </cell>
        </row>
        <row r="715">
          <cell r="A715" t="str">
            <v>Age 36-45</v>
          </cell>
          <cell r="B715">
            <v>30.570049999999998</v>
          </cell>
          <cell r="C715">
            <v>29.583939999999998</v>
          </cell>
          <cell r="D715">
            <v>-0.98611000000000004</v>
          </cell>
          <cell r="E715">
            <v>42.9651</v>
          </cell>
          <cell r="F715">
            <v>-42.368189999999998</v>
          </cell>
        </row>
        <row r="716">
          <cell r="A716" t="str">
            <v>Age 46-55</v>
          </cell>
          <cell r="B716">
            <v>32.608049999999999</v>
          </cell>
          <cell r="C716">
            <v>31.361070000000002</v>
          </cell>
          <cell r="D716">
            <v>-1.24698</v>
          </cell>
          <cell r="E716">
            <v>45.260219999999997</v>
          </cell>
          <cell r="F716">
            <v>-56.43873</v>
          </cell>
        </row>
        <row r="717">
          <cell r="A717" t="str">
            <v>Age 56-65</v>
          </cell>
          <cell r="B717">
            <v>9.1660900000000005</v>
          </cell>
          <cell r="C717">
            <v>9.3455999999999992</v>
          </cell>
          <cell r="D717">
            <v>0.17951</v>
          </cell>
          <cell r="E717">
            <v>25.398810000000001</v>
          </cell>
          <cell r="F717">
            <v>4.5592600000000001</v>
          </cell>
        </row>
        <row r="718">
          <cell r="A718" t="str">
            <v>Age 66+</v>
          </cell>
          <cell r="B718">
            <v>0.25597999999999999</v>
          </cell>
          <cell r="C718">
            <v>0.27179999999999999</v>
          </cell>
          <cell r="D718">
            <v>1.5810000000000001E-2</v>
          </cell>
          <cell r="E718">
            <v>14.87358</v>
          </cell>
          <cell r="F718">
            <v>0.23522000000000001</v>
          </cell>
        </row>
        <row r="719">
          <cell r="A719" t="str">
            <v>Hispanic</v>
          </cell>
          <cell r="B719">
            <v>5.2279200000000001</v>
          </cell>
          <cell r="C719">
            <v>6.1049600000000002</v>
          </cell>
          <cell r="D719">
            <v>0.87702999999999998</v>
          </cell>
          <cell r="E719">
            <v>-6.2419000000000002</v>
          </cell>
          <cell r="F719">
            <v>-5.4743500000000003</v>
          </cell>
        </row>
        <row r="720">
          <cell r="A720" t="str">
            <v>Asian</v>
          </cell>
          <cell r="B720">
            <v>1.1913</v>
          </cell>
          <cell r="C720">
            <v>0.83630000000000004</v>
          </cell>
          <cell r="D720">
            <v>-0.35499999999999998</v>
          </cell>
          <cell r="E720">
            <v>100.84705</v>
          </cell>
          <cell r="F720">
            <v>-35.800849999999997</v>
          </cell>
        </row>
        <row r="721">
          <cell r="A721" t="str">
            <v>African American</v>
          </cell>
          <cell r="B721">
            <v>12.739979999999999</v>
          </cell>
          <cell r="C721">
            <v>13.903409999999999</v>
          </cell>
          <cell r="D721">
            <v>1.16343</v>
          </cell>
          <cell r="E721">
            <v>-7.5123499999999996</v>
          </cell>
          <cell r="F721">
            <v>-8.7400599999999997</v>
          </cell>
        </row>
        <row r="722">
          <cell r="A722" t="str">
            <v>Native Hawaiian or Pacific Islander</v>
          </cell>
          <cell r="B722">
            <v>5.9069999999999998E-2</v>
          </cell>
          <cell r="C722">
            <v>0.10453999999999999</v>
          </cell>
          <cell r="D722">
            <v>4.546E-2</v>
          </cell>
          <cell r="E722">
            <v>-60.560180000000003</v>
          </cell>
          <cell r="F722">
            <v>-2.7533300000000001</v>
          </cell>
        </row>
        <row r="723">
          <cell r="A723" t="str">
            <v>American Indian or Alaska Native</v>
          </cell>
          <cell r="B723">
            <v>0.70887</v>
          </cell>
          <cell r="C723">
            <v>0.68994</v>
          </cell>
          <cell r="D723">
            <v>-1.8929999999999999E-2</v>
          </cell>
          <cell r="E723">
            <v>-21.122679999999999</v>
          </cell>
          <cell r="F723">
            <v>0.39978999999999998</v>
          </cell>
        </row>
        <row r="724">
          <cell r="A724" t="str">
            <v>Multiple Races</v>
          </cell>
          <cell r="B724">
            <v>1.21099</v>
          </cell>
          <cell r="C724">
            <v>1.5680499999999999</v>
          </cell>
          <cell r="D724">
            <v>0.35707</v>
          </cell>
          <cell r="E724">
            <v>-11.18533</v>
          </cell>
          <cell r="F724">
            <v>-3.9939</v>
          </cell>
        </row>
        <row r="725">
          <cell r="A725" t="str">
            <v>Highschool Dropout</v>
          </cell>
          <cell r="B725">
            <v>3.8115199999999998</v>
          </cell>
          <cell r="C725">
            <v>2.4544000000000001</v>
          </cell>
          <cell r="D725">
            <v>-1.3571200000000001</v>
          </cell>
          <cell r="E725">
            <v>-34.53387</v>
          </cell>
          <cell r="F725">
            <v>46.866480000000003</v>
          </cell>
        </row>
        <row r="726">
          <cell r="A726" t="str">
            <v>AA or PS</v>
          </cell>
          <cell r="B726">
            <v>9.3612599999999997</v>
          </cell>
          <cell r="C726">
            <v>9.8401300000000003</v>
          </cell>
          <cell r="D726">
            <v>0.47887000000000002</v>
          </cell>
          <cell r="E726">
            <v>13.892670000000001</v>
          </cell>
          <cell r="F726">
            <v>6.6527799999999999</v>
          </cell>
        </row>
        <row r="727">
          <cell r="A727" t="str">
            <v>BA or MA+</v>
          </cell>
          <cell r="B727">
            <v>14.02094</v>
          </cell>
          <cell r="C727">
            <v>13.48795</v>
          </cell>
          <cell r="D727">
            <v>-0.53298999999999996</v>
          </cell>
          <cell r="E727">
            <v>126.97429</v>
          </cell>
          <cell r="F727">
            <v>-67.675929999999994</v>
          </cell>
        </row>
        <row r="728">
          <cell r="A728" t="str">
            <v>Disabled</v>
          </cell>
          <cell r="B728">
            <v>2.3327100000000001</v>
          </cell>
          <cell r="C728">
            <v>2.2684299999999999</v>
          </cell>
          <cell r="D728">
            <v>-6.4280000000000004E-2</v>
          </cell>
          <cell r="E728">
            <v>-22.800599999999999</v>
          </cell>
          <cell r="F728">
            <v>1.4655400000000001</v>
          </cell>
        </row>
        <row r="729">
          <cell r="A729" t="str">
            <v>Veterans</v>
          </cell>
          <cell r="B729">
            <v>7.2560799999999999</v>
          </cell>
          <cell r="C729">
            <v>7.7984499999999999</v>
          </cell>
          <cell r="D729">
            <v>0.54237000000000002</v>
          </cell>
          <cell r="E729">
            <v>-8.9257600000000004</v>
          </cell>
          <cell r="F729">
            <v>-4.8411</v>
          </cell>
        </row>
        <row r="730">
          <cell r="A730" t="str">
            <v>Wage Before Participation</v>
          </cell>
          <cell r="B730">
            <v>49.936</v>
          </cell>
          <cell r="C730">
            <v>47.853070000000002</v>
          </cell>
          <cell r="D730">
            <v>-2.0829399999999998</v>
          </cell>
          <cell r="E730">
            <v>12.591329999999999</v>
          </cell>
          <cell r="F730">
            <v>-26.226980000000001</v>
          </cell>
        </row>
        <row r="731">
          <cell r="A731" t="str">
            <v>Coenrolled in WP</v>
          </cell>
          <cell r="B731">
            <v>3.9578600000000002</v>
          </cell>
          <cell r="C731">
            <v>3.6169799999999999</v>
          </cell>
          <cell r="D731">
            <v>-0.34088000000000002</v>
          </cell>
          <cell r="E731">
            <v>11.1318</v>
          </cell>
          <cell r="F731">
            <v>-3.7946599999999999</v>
          </cell>
        </row>
        <row r="732">
          <cell r="A732" t="str">
            <v>Limited English</v>
          </cell>
          <cell r="B732">
            <v>0.85863999999999996</v>
          </cell>
          <cell r="C732">
            <v>0.56294</v>
          </cell>
          <cell r="D732">
            <v>-0.29570000000000002</v>
          </cell>
          <cell r="E732">
            <v>-56.184669999999997</v>
          </cell>
          <cell r="F732">
            <v>16.613949999999999</v>
          </cell>
        </row>
        <row r="733">
          <cell r="A733" t="str">
            <v>Single Parent</v>
          </cell>
          <cell r="B733">
            <v>10.879580000000001</v>
          </cell>
          <cell r="C733">
            <v>11.07859</v>
          </cell>
          <cell r="D733">
            <v>0.19900000000000001</v>
          </cell>
          <cell r="E733">
            <v>-0.22977</v>
          </cell>
          <cell r="F733">
            <v>-4.573E-2</v>
          </cell>
        </row>
        <row r="734">
          <cell r="A734" t="str">
            <v>UI Claimant</v>
          </cell>
          <cell r="B734">
            <v>83.392669999999995</v>
          </cell>
          <cell r="C734">
            <v>83.607299999999995</v>
          </cell>
          <cell r="D734">
            <v>0.21462999999999999</v>
          </cell>
          <cell r="E734">
            <v>8.8047299999999993</v>
          </cell>
          <cell r="F734">
            <v>1.8897200000000001</v>
          </cell>
        </row>
        <row r="735">
          <cell r="A735" t="str">
            <v>Unemployment Rate</v>
          </cell>
          <cell r="B735">
            <v>11.925000000000001</v>
          </cell>
          <cell r="C735">
            <v>9.1166999999999998</v>
          </cell>
          <cell r="D735">
            <v>-2.8083</v>
          </cell>
          <cell r="E735">
            <v>-51.256100000000004</v>
          </cell>
          <cell r="F735">
            <v>143.94251</v>
          </cell>
        </row>
        <row r="737">
          <cell r="A737" t="str">
            <v xml:space="preserve">Minnesota           </v>
          </cell>
        </row>
        <row r="738">
          <cell r="A738" t="str">
            <v>Measure</v>
          </cell>
          <cell r="B738" t="str">
            <v>Six_Months_Average_Earnings</v>
          </cell>
          <cell r="C738" t="str">
            <v>Year</v>
          </cell>
        </row>
        <row r="739">
          <cell r="A739" t="str">
            <v>State Fips Code</v>
          </cell>
          <cell r="B739">
            <v>27</v>
          </cell>
          <cell r="C739">
            <v>2011</v>
          </cell>
        </row>
        <row r="740">
          <cell r="A740" t="str">
            <v>Actual Outcome</v>
          </cell>
          <cell r="B740">
            <v>20146</v>
          </cell>
          <cell r="C740">
            <v>2011</v>
          </cell>
        </row>
        <row r="741">
          <cell r="A741" t="str">
            <v>Total Adjustment</v>
          </cell>
          <cell r="B741">
            <v>-245.4</v>
          </cell>
          <cell r="C741">
            <v>2013</v>
          </cell>
        </row>
        <row r="742">
          <cell r="A742" t="str">
            <v>Target</v>
          </cell>
          <cell r="B742">
            <v>20706.5</v>
          </cell>
          <cell r="C742">
            <v>2013</v>
          </cell>
        </row>
        <row r="744">
          <cell r="A744" t="str">
            <v>Variables</v>
          </cell>
          <cell r="B744" t="str">
            <v>Base_Year</v>
          </cell>
          <cell r="C744" t="str">
            <v>Current_Values</v>
          </cell>
          <cell r="D744" t="str">
            <v>Difference</v>
          </cell>
          <cell r="E744" t="str">
            <v>Weights</v>
          </cell>
          <cell r="F744" t="str">
            <v>Effect_Per_Factor</v>
          </cell>
        </row>
        <row r="745">
          <cell r="A745" t="str">
            <v>Female</v>
          </cell>
          <cell r="B745">
            <v>44.259630000000001</v>
          </cell>
          <cell r="C745">
            <v>49.406179999999999</v>
          </cell>
          <cell r="D745">
            <v>5.1465500000000004</v>
          </cell>
          <cell r="E745">
            <v>-61.62679</v>
          </cell>
          <cell r="F745">
            <v>-317.16527000000002</v>
          </cell>
        </row>
        <row r="746">
          <cell r="A746" t="str">
            <v>Age 26-35</v>
          </cell>
          <cell r="B746">
            <v>17.031279999999999</v>
          </cell>
          <cell r="C746">
            <v>16.415939999999999</v>
          </cell>
          <cell r="D746">
            <v>-0.61534</v>
          </cell>
          <cell r="E746">
            <v>28.836030000000001</v>
          </cell>
          <cell r="F746">
            <v>-17.74389</v>
          </cell>
        </row>
        <row r="747">
          <cell r="A747" t="str">
            <v>Age 36-45</v>
          </cell>
          <cell r="B747">
            <v>25.094919999999998</v>
          </cell>
          <cell r="C747">
            <v>21.509630000000001</v>
          </cell>
          <cell r="D747">
            <v>-3.5852900000000001</v>
          </cell>
          <cell r="E747">
            <v>42.9651</v>
          </cell>
          <cell r="F747">
            <v>-154.04220000000001</v>
          </cell>
        </row>
        <row r="748">
          <cell r="A748" t="str">
            <v>Age 46-55</v>
          </cell>
          <cell r="B748">
            <v>37.027659999999997</v>
          </cell>
          <cell r="C748">
            <v>38.136710000000001</v>
          </cell>
          <cell r="D748">
            <v>1.1090500000000001</v>
          </cell>
          <cell r="E748">
            <v>45.260219999999997</v>
          </cell>
          <cell r="F748">
            <v>50.195810000000002</v>
          </cell>
        </row>
        <row r="749">
          <cell r="A749" t="str">
            <v>Age 56-65</v>
          </cell>
          <cell r="B749">
            <v>15.71144</v>
          </cell>
          <cell r="C749">
            <v>18.896809999999999</v>
          </cell>
          <cell r="D749">
            <v>3.1853600000000002</v>
          </cell>
          <cell r="E749">
            <v>25.398810000000001</v>
          </cell>
          <cell r="F749">
            <v>80.904409999999999</v>
          </cell>
        </row>
        <row r="750">
          <cell r="A750" t="str">
            <v>Age 66+</v>
          </cell>
          <cell r="B750">
            <v>0.45200000000000001</v>
          </cell>
          <cell r="C750">
            <v>0.95011999999999996</v>
          </cell>
          <cell r="D750">
            <v>0.49812000000000001</v>
          </cell>
          <cell r="E750">
            <v>14.87358</v>
          </cell>
          <cell r="F750">
            <v>7.4088399999999996</v>
          </cell>
        </row>
        <row r="751">
          <cell r="A751" t="str">
            <v>Hispanic</v>
          </cell>
          <cell r="B751">
            <v>2.5497299999999998</v>
          </cell>
          <cell r="C751">
            <v>2.1124900000000002</v>
          </cell>
          <cell r="D751">
            <v>-0.43724000000000002</v>
          </cell>
          <cell r="E751">
            <v>-6.2419000000000002</v>
          </cell>
          <cell r="F751">
            <v>2.7292000000000001</v>
          </cell>
        </row>
        <row r="752">
          <cell r="A752" t="str">
            <v>Asian</v>
          </cell>
          <cell r="B752">
            <v>3.36347</v>
          </cell>
          <cell r="C752">
            <v>4.0137299999999998</v>
          </cell>
          <cell r="D752">
            <v>0.65025999999999995</v>
          </cell>
          <cell r="E752">
            <v>100.84705</v>
          </cell>
          <cell r="F752">
            <v>65.576719999999995</v>
          </cell>
        </row>
        <row r="753">
          <cell r="A753" t="str">
            <v>African American</v>
          </cell>
          <cell r="B753">
            <v>5.2622099999999996</v>
          </cell>
          <cell r="C753">
            <v>6.36388</v>
          </cell>
          <cell r="D753">
            <v>1.1016699999999999</v>
          </cell>
          <cell r="E753">
            <v>-7.5123499999999996</v>
          </cell>
          <cell r="F753">
            <v>-8.2761300000000002</v>
          </cell>
        </row>
        <row r="754">
          <cell r="A754" t="str">
            <v>Native Hawaiian or Pacific Islander</v>
          </cell>
          <cell r="B754">
            <v>0.18082999999999999</v>
          </cell>
          <cell r="C754">
            <v>0.23766000000000001</v>
          </cell>
          <cell r="D754">
            <v>5.6820000000000002E-2</v>
          </cell>
          <cell r="E754">
            <v>-60.560180000000003</v>
          </cell>
          <cell r="F754">
            <v>-3.44123</v>
          </cell>
        </row>
        <row r="755">
          <cell r="A755" t="str">
            <v>American Indian or Alaska Native</v>
          </cell>
          <cell r="B755">
            <v>0.36165999999999998</v>
          </cell>
          <cell r="C755">
            <v>0.55452999999999997</v>
          </cell>
          <cell r="D755">
            <v>0.19286</v>
          </cell>
          <cell r="E755">
            <v>-21.122679999999999</v>
          </cell>
          <cell r="F755">
            <v>-4.0738200000000004</v>
          </cell>
        </row>
        <row r="756">
          <cell r="A756" t="str">
            <v>Multiple Races</v>
          </cell>
          <cell r="B756">
            <v>0.32550000000000001</v>
          </cell>
          <cell r="C756">
            <v>0.52812000000000003</v>
          </cell>
          <cell r="D756">
            <v>0.20263</v>
          </cell>
          <cell r="E756">
            <v>-11.18533</v>
          </cell>
          <cell r="F756">
            <v>-2.2664300000000002</v>
          </cell>
        </row>
        <row r="757">
          <cell r="A757" t="str">
            <v>Highschool Dropout</v>
          </cell>
          <cell r="B757">
            <v>2.7150099999999999</v>
          </cell>
          <cell r="C757">
            <v>2.7179799999999998</v>
          </cell>
          <cell r="D757">
            <v>2.96E-3</v>
          </cell>
          <cell r="E757">
            <v>-34.53387</v>
          </cell>
          <cell r="F757">
            <v>-0.10228</v>
          </cell>
        </row>
        <row r="758">
          <cell r="A758" t="str">
            <v>AA or PS</v>
          </cell>
          <cell r="B758">
            <v>1.45773</v>
          </cell>
          <cell r="C758">
            <v>3.74058</v>
          </cell>
          <cell r="D758">
            <v>2.2828599999999999</v>
          </cell>
          <cell r="E758">
            <v>13.892670000000001</v>
          </cell>
          <cell r="F758">
            <v>31.714950000000002</v>
          </cell>
        </row>
        <row r="759">
          <cell r="A759" t="str">
            <v>BA or MA+</v>
          </cell>
          <cell r="B759">
            <v>27.842569999999998</v>
          </cell>
          <cell r="C759">
            <v>26.883749999999999</v>
          </cell>
          <cell r="D759">
            <v>-0.95882000000000001</v>
          </cell>
          <cell r="E759">
            <v>126.97429</v>
          </cell>
          <cell r="F759">
            <v>-121.74544</v>
          </cell>
        </row>
        <row r="760">
          <cell r="A760" t="str">
            <v>Disabled</v>
          </cell>
          <cell r="B760">
            <v>5.6098400000000002</v>
          </cell>
          <cell r="C760">
            <v>4.8574400000000004</v>
          </cell>
          <cell r="D760">
            <v>-0.75239999999999996</v>
          </cell>
          <cell r="E760">
            <v>-22.800599999999999</v>
          </cell>
          <cell r="F760">
            <v>17.155159999999999</v>
          </cell>
        </row>
        <row r="761">
          <cell r="A761" t="str">
            <v>Veterans</v>
          </cell>
          <cell r="B761">
            <v>5.6951700000000001</v>
          </cell>
          <cell r="C761">
            <v>4.5922400000000003</v>
          </cell>
          <cell r="D761">
            <v>-1.10293</v>
          </cell>
          <cell r="E761">
            <v>-8.9257600000000004</v>
          </cell>
          <cell r="F761">
            <v>9.8445099999999996</v>
          </cell>
        </row>
        <row r="762">
          <cell r="A762" t="str">
            <v>Wage Before Participation</v>
          </cell>
          <cell r="B762">
            <v>76.031859999999995</v>
          </cell>
          <cell r="C762">
            <v>74.021349999999998</v>
          </cell>
          <cell r="D762">
            <v>-2.01051</v>
          </cell>
          <cell r="E762">
            <v>12.591329999999999</v>
          </cell>
          <cell r="F762">
            <v>-25.314979999999998</v>
          </cell>
        </row>
        <row r="763">
          <cell r="A763" t="str">
            <v>Coenrolled in WP</v>
          </cell>
          <cell r="B763">
            <v>45.61562</v>
          </cell>
          <cell r="C763">
            <v>61.309049999999999</v>
          </cell>
          <cell r="D763">
            <v>15.693429999999999</v>
          </cell>
          <cell r="E763">
            <v>11.1318</v>
          </cell>
          <cell r="F763">
            <v>174.69609</v>
          </cell>
        </row>
        <row r="764">
          <cell r="A764" t="str">
            <v>Limited English</v>
          </cell>
          <cell r="B764">
            <v>2.0408200000000001</v>
          </cell>
          <cell r="C764">
            <v>2.3412299999999999</v>
          </cell>
          <cell r="D764">
            <v>0.30041000000000001</v>
          </cell>
          <cell r="E764">
            <v>-56.184669999999997</v>
          </cell>
          <cell r="F764">
            <v>-16.87848</v>
          </cell>
        </row>
        <row r="765">
          <cell r="A765" t="str">
            <v>Single Parent</v>
          </cell>
          <cell r="B765">
            <v>10.67784</v>
          </cell>
          <cell r="C765">
            <v>10.226050000000001</v>
          </cell>
          <cell r="D765">
            <v>-0.45179000000000002</v>
          </cell>
          <cell r="E765">
            <v>-0.22977</v>
          </cell>
          <cell r="F765">
            <v>0.10381</v>
          </cell>
        </row>
        <row r="766">
          <cell r="A766" t="str">
            <v>UI Claimant</v>
          </cell>
          <cell r="B766">
            <v>81.486879999999999</v>
          </cell>
          <cell r="C766">
            <v>71.528530000000003</v>
          </cell>
          <cell r="D766">
            <v>-9.9583600000000008</v>
          </cell>
          <cell r="E766">
            <v>8.8047299999999993</v>
          </cell>
          <cell r="F766">
            <v>-87.680610000000001</v>
          </cell>
        </row>
        <row r="767">
          <cell r="A767" t="str">
            <v>Unemployment Rate</v>
          </cell>
          <cell r="B767">
            <v>7.0833000000000004</v>
          </cell>
          <cell r="C767">
            <v>5.6582999999999997</v>
          </cell>
          <cell r="D767">
            <v>-1.425</v>
          </cell>
          <cell r="E767">
            <v>-51.256100000000004</v>
          </cell>
          <cell r="F767">
            <v>73.039940000000001</v>
          </cell>
        </row>
        <row r="769">
          <cell r="A769" t="str">
            <v xml:space="preserve">Mississippi         </v>
          </cell>
        </row>
        <row r="770">
          <cell r="A770" t="str">
            <v>Measure</v>
          </cell>
          <cell r="B770" t="str">
            <v>Six_Months_Average_Earnings</v>
          </cell>
          <cell r="C770" t="str">
            <v>Year</v>
          </cell>
        </row>
        <row r="771">
          <cell r="A771" t="str">
            <v>State Fips Code</v>
          </cell>
          <cell r="B771">
            <v>28</v>
          </cell>
          <cell r="C771">
            <v>2011</v>
          </cell>
        </row>
        <row r="772">
          <cell r="A772" t="str">
            <v>Actual Outcome</v>
          </cell>
          <cell r="B772">
            <v>12436</v>
          </cell>
          <cell r="C772">
            <v>2011</v>
          </cell>
        </row>
        <row r="773">
          <cell r="A773" t="str">
            <v>Total Adjustment</v>
          </cell>
          <cell r="B773">
            <v>348.6</v>
          </cell>
          <cell r="C773">
            <v>2013</v>
          </cell>
        </row>
        <row r="774">
          <cell r="A774" t="str">
            <v>Target</v>
          </cell>
          <cell r="B774">
            <v>13282</v>
          </cell>
          <cell r="C774">
            <v>2013</v>
          </cell>
        </row>
        <row r="776">
          <cell r="A776" t="str">
            <v>Variables</v>
          </cell>
          <cell r="B776" t="str">
            <v>Base_Year</v>
          </cell>
          <cell r="C776" t="str">
            <v>Current_Values</v>
          </cell>
          <cell r="D776" t="str">
            <v>Difference</v>
          </cell>
          <cell r="E776" t="str">
            <v>Weights</v>
          </cell>
          <cell r="F776" t="str">
            <v>Effect_Per_Factor</v>
          </cell>
        </row>
        <row r="777">
          <cell r="A777" t="str">
            <v>Female</v>
          </cell>
          <cell r="B777">
            <v>45.725619999999999</v>
          </cell>
          <cell r="C777">
            <v>45.65916</v>
          </cell>
          <cell r="D777">
            <v>-6.6460000000000005E-2</v>
          </cell>
          <cell r="E777">
            <v>-61.62679</v>
          </cell>
          <cell r="F777">
            <v>4.09565</v>
          </cell>
        </row>
        <row r="778">
          <cell r="A778" t="str">
            <v>Age 26-35</v>
          </cell>
          <cell r="B778">
            <v>27.900490000000001</v>
          </cell>
          <cell r="C778">
            <v>28.230730000000001</v>
          </cell>
          <cell r="D778">
            <v>0.33023999999999998</v>
          </cell>
          <cell r="E778">
            <v>28.836030000000001</v>
          </cell>
          <cell r="F778">
            <v>9.5229199999999992</v>
          </cell>
        </row>
        <row r="779">
          <cell r="A779" t="str">
            <v>Age 36-45</v>
          </cell>
          <cell r="B779">
            <v>23.00628</v>
          </cell>
          <cell r="C779">
            <v>23.238</v>
          </cell>
          <cell r="D779">
            <v>0.23172999999999999</v>
          </cell>
          <cell r="E779">
            <v>42.9651</v>
          </cell>
          <cell r="F779">
            <v>9.9560999999999993</v>
          </cell>
        </row>
        <row r="780">
          <cell r="A780" t="str">
            <v>Age 46-55</v>
          </cell>
          <cell r="B780">
            <v>20.966049999999999</v>
          </cell>
          <cell r="C780">
            <v>20.552589999999999</v>
          </cell>
          <cell r="D780">
            <v>-0.41345999999999999</v>
          </cell>
          <cell r="E780">
            <v>45.260219999999997</v>
          </cell>
          <cell r="F780">
            <v>-18.713339999999999</v>
          </cell>
        </row>
        <row r="781">
          <cell r="A781" t="str">
            <v>Age 56-65</v>
          </cell>
          <cell r="B781">
            <v>8.6840299999999999</v>
          </cell>
          <cell r="C781">
            <v>9.9272899999999993</v>
          </cell>
          <cell r="D781">
            <v>1.24326</v>
          </cell>
          <cell r="E781">
            <v>25.398810000000001</v>
          </cell>
          <cell r="F781">
            <v>31.57741</v>
          </cell>
        </row>
        <row r="782">
          <cell r="A782" t="str">
            <v>Age 66+</v>
          </cell>
          <cell r="B782">
            <v>1.77284</v>
          </cell>
          <cell r="C782">
            <v>2.2782399999999998</v>
          </cell>
          <cell r="D782">
            <v>0.50539000000000001</v>
          </cell>
          <cell r="E782">
            <v>14.87358</v>
          </cell>
          <cell r="F782">
            <v>7.5169899999999998</v>
          </cell>
        </row>
        <row r="783">
          <cell r="A783" t="str">
            <v>Hispanic</v>
          </cell>
          <cell r="B783">
            <v>1.41543</v>
          </cell>
          <cell r="C783">
            <v>1.3308500000000001</v>
          </cell>
          <cell r="D783">
            <v>-8.4570000000000006E-2</v>
          </cell>
          <cell r="E783">
            <v>-6.2419000000000002</v>
          </cell>
          <cell r="F783">
            <v>0.52790000000000004</v>
          </cell>
        </row>
        <row r="784">
          <cell r="A784" t="str">
            <v>Asian</v>
          </cell>
          <cell r="B784">
            <v>0.46590999999999999</v>
          </cell>
          <cell r="C784">
            <v>0.73392999999999997</v>
          </cell>
          <cell r="D784">
            <v>0.26801999999999998</v>
          </cell>
          <cell r="E784">
            <v>100.84705</v>
          </cell>
          <cell r="F784">
            <v>27.028549999999999</v>
          </cell>
        </row>
        <row r="785">
          <cell r="A785" t="str">
            <v>African American</v>
          </cell>
          <cell r="B785">
            <v>48.077379999999998</v>
          </cell>
          <cell r="C785">
            <v>47.000680000000003</v>
          </cell>
          <cell r="D785">
            <v>-1.0766899999999999</v>
          </cell>
          <cell r="E785">
            <v>-7.5123499999999996</v>
          </cell>
          <cell r="F785">
            <v>8.0884900000000002</v>
          </cell>
        </row>
        <row r="786">
          <cell r="A786" t="str">
            <v>Native Hawaiian or Pacific Islander</v>
          </cell>
          <cell r="B786">
            <v>0.14154</v>
          </cell>
          <cell r="C786">
            <v>9.7860000000000003E-2</v>
          </cell>
          <cell r="D786">
            <v>-4.369E-2</v>
          </cell>
          <cell r="E786">
            <v>-60.560180000000003</v>
          </cell>
          <cell r="F786">
            <v>2.6456200000000001</v>
          </cell>
        </row>
        <row r="787">
          <cell r="A787" t="str">
            <v>American Indian or Alaska Native</v>
          </cell>
          <cell r="B787">
            <v>0.48359999999999997</v>
          </cell>
          <cell r="C787">
            <v>0.52842999999999996</v>
          </cell>
          <cell r="D787">
            <v>4.4819999999999999E-2</v>
          </cell>
          <cell r="E787">
            <v>-21.122679999999999</v>
          </cell>
          <cell r="F787">
            <v>-0.94677999999999995</v>
          </cell>
        </row>
        <row r="788">
          <cell r="A788" t="str">
            <v>Multiple Races</v>
          </cell>
          <cell r="B788">
            <v>0.56616999999999995</v>
          </cell>
          <cell r="C788">
            <v>0.24464</v>
          </cell>
          <cell r="D788">
            <v>-0.32152999999999998</v>
          </cell>
          <cell r="E788">
            <v>-11.18533</v>
          </cell>
          <cell r="F788">
            <v>3.5964100000000001</v>
          </cell>
        </row>
        <row r="789">
          <cell r="A789" t="str">
            <v>Highschool Dropout</v>
          </cell>
          <cell r="B789">
            <v>14.552440000000001</v>
          </cell>
          <cell r="C789">
            <v>15.36035</v>
          </cell>
          <cell r="D789">
            <v>0.80789999999999995</v>
          </cell>
          <cell r="E789">
            <v>-34.53387</v>
          </cell>
          <cell r="F789">
            <v>-27.89997</v>
          </cell>
        </row>
        <row r="790">
          <cell r="A790" t="str">
            <v>AA or PS</v>
          </cell>
          <cell r="B790">
            <v>5.9967100000000002</v>
          </cell>
          <cell r="C790">
            <v>7.4559899999999999</v>
          </cell>
          <cell r="D790">
            <v>1.45929</v>
          </cell>
          <cell r="E790">
            <v>13.892670000000001</v>
          </cell>
          <cell r="F790">
            <v>20.273430000000001</v>
          </cell>
        </row>
        <row r="791">
          <cell r="A791" t="str">
            <v>BA or MA+</v>
          </cell>
          <cell r="B791">
            <v>6.3920899999999996</v>
          </cell>
          <cell r="C791">
            <v>6.1607399999999997</v>
          </cell>
          <cell r="D791">
            <v>-0.23135</v>
          </cell>
          <cell r="E791">
            <v>126.97429</v>
          </cell>
          <cell r="F791">
            <v>-29.37529</v>
          </cell>
        </row>
        <row r="792">
          <cell r="A792" t="str">
            <v>Disabled</v>
          </cell>
          <cell r="B792">
            <v>1.13927</v>
          </cell>
          <cell r="C792">
            <v>1.1050800000000001</v>
          </cell>
          <cell r="D792">
            <v>-3.4189999999999998E-2</v>
          </cell>
          <cell r="E792">
            <v>-22.800599999999999</v>
          </cell>
          <cell r="F792">
            <v>0.77956000000000003</v>
          </cell>
        </row>
        <row r="793">
          <cell r="A793" t="str">
            <v>Veterans</v>
          </cell>
          <cell r="B793">
            <v>5.8649199999999997</v>
          </cell>
          <cell r="C793">
            <v>5.6514199999999999</v>
          </cell>
          <cell r="D793">
            <v>-0.2135</v>
          </cell>
          <cell r="E793">
            <v>-8.9257600000000004</v>
          </cell>
          <cell r="F793">
            <v>1.9056500000000001</v>
          </cell>
        </row>
        <row r="794">
          <cell r="A794" t="str">
            <v>Wage Before Participation</v>
          </cell>
          <cell r="B794">
            <v>66.785049999999998</v>
          </cell>
          <cell r="C794">
            <v>71.883539999999996</v>
          </cell>
          <cell r="D794">
            <v>5.09849</v>
          </cell>
          <cell r="E794">
            <v>12.591329999999999</v>
          </cell>
          <cell r="F794">
            <v>64.196789999999993</v>
          </cell>
        </row>
        <row r="795">
          <cell r="A795" t="str">
            <v>Coenrolled in WP</v>
          </cell>
          <cell r="B795">
            <v>80.574290000000005</v>
          </cell>
          <cell r="C795">
            <v>83.530439999999999</v>
          </cell>
          <cell r="D795">
            <v>2.9561500000000001</v>
          </cell>
          <cell r="E795">
            <v>11.1318</v>
          </cell>
          <cell r="F795">
            <v>32.907299999999999</v>
          </cell>
        </row>
        <row r="796">
          <cell r="A796" t="str">
            <v>Limited English</v>
          </cell>
          <cell r="B796">
            <v>0.99944999999999995</v>
          </cell>
          <cell r="C796">
            <v>0.73065000000000002</v>
          </cell>
          <cell r="D796">
            <v>-0.26879999999999998</v>
          </cell>
          <cell r="E796">
            <v>-56.184669999999997</v>
          </cell>
          <cell r="F796">
            <v>15.10225</v>
          </cell>
        </row>
        <row r="797">
          <cell r="A797" t="str">
            <v>Single Parent</v>
          </cell>
          <cell r="B797">
            <v>26.490939999999998</v>
          </cell>
          <cell r="C797">
            <v>25.556290000000001</v>
          </cell>
          <cell r="D797">
            <v>-0.93464999999999998</v>
          </cell>
          <cell r="E797">
            <v>-0.22977</v>
          </cell>
          <cell r="F797">
            <v>0.21475</v>
          </cell>
        </row>
        <row r="798">
          <cell r="A798" t="str">
            <v>UI Claimant</v>
          </cell>
          <cell r="B798">
            <v>55.606810000000003</v>
          </cell>
          <cell r="C798">
            <v>69.843909999999994</v>
          </cell>
          <cell r="D798">
            <v>14.2371</v>
          </cell>
          <cell r="E798">
            <v>8.8047299999999993</v>
          </cell>
          <cell r="F798">
            <v>125.35375999999999</v>
          </cell>
        </row>
        <row r="799">
          <cell r="A799" t="str">
            <v>Unemployment Rate</v>
          </cell>
          <cell r="B799">
            <v>10.3917</v>
          </cell>
          <cell r="C799">
            <v>9.2166999999999994</v>
          </cell>
          <cell r="D799">
            <v>-1.175</v>
          </cell>
          <cell r="E799">
            <v>-51.256100000000004</v>
          </cell>
          <cell r="F799">
            <v>60.225920000000002</v>
          </cell>
        </row>
        <row r="801">
          <cell r="A801" t="str">
            <v xml:space="preserve">Missouri            </v>
          </cell>
        </row>
        <row r="802">
          <cell r="A802" t="str">
            <v>Measure</v>
          </cell>
          <cell r="B802" t="str">
            <v>Six_Months_Average_Earnings</v>
          </cell>
          <cell r="C802" t="str">
            <v>Year</v>
          </cell>
        </row>
        <row r="803">
          <cell r="A803" t="str">
            <v>State Fips Code</v>
          </cell>
          <cell r="B803">
            <v>29</v>
          </cell>
          <cell r="C803">
            <v>2011</v>
          </cell>
        </row>
        <row r="804">
          <cell r="A804" t="str">
            <v>Actual Outcome</v>
          </cell>
          <cell r="B804">
            <v>12970</v>
          </cell>
          <cell r="C804">
            <v>2011</v>
          </cell>
        </row>
        <row r="805">
          <cell r="A805" t="str">
            <v>Total Adjustment</v>
          </cell>
          <cell r="B805">
            <v>-341.6</v>
          </cell>
          <cell r="C805">
            <v>2013</v>
          </cell>
        </row>
        <row r="806">
          <cell r="A806" t="str">
            <v>Target</v>
          </cell>
          <cell r="B806">
            <v>13147.2</v>
          </cell>
          <cell r="C806">
            <v>2013</v>
          </cell>
        </row>
        <row r="808">
          <cell r="A808" t="str">
            <v>Variables</v>
          </cell>
          <cell r="B808" t="str">
            <v>Base_Year</v>
          </cell>
          <cell r="C808" t="str">
            <v>Current_Values</v>
          </cell>
          <cell r="D808" t="str">
            <v>Difference</v>
          </cell>
          <cell r="E808" t="str">
            <v>Weights</v>
          </cell>
          <cell r="F808" t="str">
            <v>Effect_Per_Factor</v>
          </cell>
        </row>
        <row r="809">
          <cell r="A809" t="str">
            <v>Female</v>
          </cell>
          <cell r="B809">
            <v>42.942410000000002</v>
          </cell>
          <cell r="C809">
            <v>47.134070000000001</v>
          </cell>
          <cell r="D809">
            <v>4.1916599999999997</v>
          </cell>
          <cell r="E809">
            <v>-61.62679</v>
          </cell>
          <cell r="F809">
            <v>-258.31842999999998</v>
          </cell>
        </row>
        <row r="810">
          <cell r="A810" t="str">
            <v>Age 26-35</v>
          </cell>
          <cell r="B810">
            <v>23.897169999999999</v>
          </cell>
          <cell r="C810">
            <v>24.6646</v>
          </cell>
          <cell r="D810">
            <v>0.76742999999999995</v>
          </cell>
          <cell r="E810">
            <v>28.836030000000001</v>
          </cell>
          <cell r="F810">
            <v>22.129570000000001</v>
          </cell>
        </row>
        <row r="811">
          <cell r="A811" t="str">
            <v>Age 36-45</v>
          </cell>
          <cell r="B811">
            <v>23.166889999999999</v>
          </cell>
          <cell r="C811">
            <v>22.094270000000002</v>
          </cell>
          <cell r="D811">
            <v>-1.0726199999999999</v>
          </cell>
          <cell r="E811">
            <v>42.9651</v>
          </cell>
          <cell r="F811">
            <v>-46.085050000000003</v>
          </cell>
        </row>
        <row r="812">
          <cell r="A812" t="str">
            <v>Age 46-55</v>
          </cell>
          <cell r="B812">
            <v>24.681339999999999</v>
          </cell>
          <cell r="C812">
            <v>24.017980000000001</v>
          </cell>
          <cell r="D812">
            <v>-0.66335999999999995</v>
          </cell>
          <cell r="E812">
            <v>45.260219999999997</v>
          </cell>
          <cell r="F812">
            <v>-30.02393</v>
          </cell>
        </row>
        <row r="813">
          <cell r="A813" t="str">
            <v>Age 56-65</v>
          </cell>
          <cell r="B813">
            <v>11.85427</v>
          </cell>
          <cell r="C813">
            <v>12.59704</v>
          </cell>
          <cell r="D813">
            <v>0.74278</v>
          </cell>
          <cell r="E813">
            <v>25.398810000000001</v>
          </cell>
          <cell r="F813">
            <v>18.865670000000001</v>
          </cell>
        </row>
        <row r="814">
          <cell r="A814" t="str">
            <v>Age 66+</v>
          </cell>
          <cell r="B814">
            <v>2.89283</v>
          </cell>
          <cell r="C814">
            <v>2.9062600000000001</v>
          </cell>
          <cell r="D814">
            <v>1.3429999999999999E-2</v>
          </cell>
          <cell r="E814">
            <v>14.87358</v>
          </cell>
          <cell r="F814">
            <v>0.19969000000000001</v>
          </cell>
        </row>
        <row r="815">
          <cell r="A815" t="str">
            <v>Hispanic</v>
          </cell>
          <cell r="B815">
            <v>1.89212</v>
          </cell>
          <cell r="C815">
            <v>1.87262</v>
          </cell>
          <cell r="D815">
            <v>-1.95E-2</v>
          </cell>
          <cell r="E815">
            <v>-6.2419000000000002</v>
          </cell>
          <cell r="F815">
            <v>0.12173</v>
          </cell>
        </row>
        <row r="816">
          <cell r="A816" t="str">
            <v>Asian</v>
          </cell>
          <cell r="B816">
            <v>0.60204000000000002</v>
          </cell>
          <cell r="C816">
            <v>0.69974000000000003</v>
          </cell>
          <cell r="D816">
            <v>9.7699999999999995E-2</v>
          </cell>
          <cell r="E816">
            <v>100.84705</v>
          </cell>
          <cell r="F816">
            <v>9.8527199999999997</v>
          </cell>
        </row>
        <row r="817">
          <cell r="A817" t="str">
            <v>African American</v>
          </cell>
          <cell r="B817">
            <v>17.605219999999999</v>
          </cell>
          <cell r="C817">
            <v>21.154640000000001</v>
          </cell>
          <cell r="D817">
            <v>3.54942</v>
          </cell>
          <cell r="E817">
            <v>-7.5123499999999996</v>
          </cell>
          <cell r="F817">
            <v>-26.664490000000001</v>
          </cell>
        </row>
        <row r="818">
          <cell r="A818" t="str">
            <v>Native Hawaiian or Pacific Islander</v>
          </cell>
          <cell r="B818">
            <v>0.16792000000000001</v>
          </cell>
          <cell r="C818">
            <v>0.13396</v>
          </cell>
          <cell r="D818">
            <v>-3.3950000000000001E-2</v>
          </cell>
          <cell r="E818">
            <v>-60.560180000000003</v>
          </cell>
          <cell r="F818">
            <v>2.0562299999999998</v>
          </cell>
        </row>
        <row r="819">
          <cell r="A819" t="str">
            <v>American Indian or Alaska Native</v>
          </cell>
          <cell r="B819">
            <v>0.53788000000000002</v>
          </cell>
          <cell r="C819">
            <v>0.54510999999999998</v>
          </cell>
          <cell r="D819">
            <v>7.2399999999999999E-3</v>
          </cell>
          <cell r="E819">
            <v>-21.122679999999999</v>
          </cell>
          <cell r="F819">
            <v>-0.15284</v>
          </cell>
        </row>
        <row r="820">
          <cell r="A820" t="str">
            <v>Multiple Races</v>
          </cell>
          <cell r="B820">
            <v>2.1337600000000001</v>
          </cell>
          <cell r="C820">
            <v>2.3315100000000002</v>
          </cell>
          <cell r="D820">
            <v>0.19775000000000001</v>
          </cell>
          <cell r="E820">
            <v>-11.18533</v>
          </cell>
          <cell r="F820">
            <v>-2.2119499999999999</v>
          </cell>
        </row>
        <row r="821">
          <cell r="A821" t="str">
            <v>Highschool Dropout</v>
          </cell>
          <cell r="B821">
            <v>6.72173</v>
          </cell>
          <cell r="C821">
            <v>7.4298000000000002</v>
          </cell>
          <cell r="D821">
            <v>0.70806999999999998</v>
          </cell>
          <cell r="E821">
            <v>-34.53387</v>
          </cell>
          <cell r="F821">
            <v>-24.45224</v>
          </cell>
        </row>
        <row r="822">
          <cell r="A822" t="str">
            <v>AA or PS</v>
          </cell>
          <cell r="B822">
            <v>4.0017100000000001</v>
          </cell>
          <cell r="C822">
            <v>3.7636500000000002</v>
          </cell>
          <cell r="D822">
            <v>-0.23805999999999999</v>
          </cell>
          <cell r="E822">
            <v>13.892670000000001</v>
          </cell>
          <cell r="F822">
            <v>-3.3072699999999999</v>
          </cell>
        </row>
        <row r="823">
          <cell r="A823" t="str">
            <v>BA or MA+</v>
          </cell>
          <cell r="B823">
            <v>15.28055</v>
          </cell>
          <cell r="C823">
            <v>12.92902</v>
          </cell>
          <cell r="D823">
            <v>-2.3515299999999999</v>
          </cell>
          <cell r="E823">
            <v>126.97429</v>
          </cell>
          <cell r="F823">
            <v>-298.58382</v>
          </cell>
        </row>
        <row r="824">
          <cell r="A824" t="str">
            <v>Disabled</v>
          </cell>
          <cell r="B824">
            <v>1.3783700000000001</v>
          </cell>
          <cell r="C824">
            <v>1.1606799999999999</v>
          </cell>
          <cell r="D824">
            <v>-0.21768999999999999</v>
          </cell>
          <cell r="E824">
            <v>-22.800599999999999</v>
          </cell>
          <cell r="F824">
            <v>4.9635400000000001</v>
          </cell>
        </row>
        <row r="825">
          <cell r="A825" t="str">
            <v>Veterans</v>
          </cell>
          <cell r="B825">
            <v>7.9643800000000002</v>
          </cell>
          <cell r="C825">
            <v>5.6463000000000001</v>
          </cell>
          <cell r="D825">
            <v>-2.3180800000000001</v>
          </cell>
          <cell r="E825">
            <v>-8.9257600000000004</v>
          </cell>
          <cell r="F825">
            <v>20.6906</v>
          </cell>
        </row>
        <row r="826">
          <cell r="A826" t="str">
            <v>Wage Before Participation</v>
          </cell>
          <cell r="B826">
            <v>65.511060000000001</v>
          </cell>
          <cell r="C826">
            <v>79.800690000000003</v>
          </cell>
          <cell r="D826">
            <v>14.289630000000001</v>
          </cell>
          <cell r="E826">
            <v>12.591329999999999</v>
          </cell>
          <cell r="F826">
            <v>179.9255</v>
          </cell>
        </row>
        <row r="827">
          <cell r="A827" t="str">
            <v>Coenrolled in WP</v>
          </cell>
          <cell r="B827">
            <v>99.516289999999998</v>
          </cell>
          <cell r="C827">
            <v>99.981769999999997</v>
          </cell>
          <cell r="D827">
            <v>0.46548</v>
          </cell>
          <cell r="E827">
            <v>11.1318</v>
          </cell>
          <cell r="F827">
            <v>5.1815800000000003</v>
          </cell>
        </row>
        <row r="828">
          <cell r="A828" t="str">
            <v>Limited English</v>
          </cell>
          <cell r="B828">
            <v>0.14174</v>
          </cell>
          <cell r="C828">
            <v>0.46575</v>
          </cell>
          <cell r="D828">
            <v>0.32400000000000001</v>
          </cell>
          <cell r="E828">
            <v>-56.184669999999997</v>
          </cell>
          <cell r="F828">
            <v>-18.2041</v>
          </cell>
        </row>
        <row r="829">
          <cell r="A829" t="str">
            <v>Single Parent</v>
          </cell>
          <cell r="B829">
            <v>10.78668</v>
          </cell>
          <cell r="C829">
            <v>14.01126</v>
          </cell>
          <cell r="D829">
            <v>3.22458</v>
          </cell>
          <cell r="E829">
            <v>-0.22977</v>
          </cell>
          <cell r="F829">
            <v>-0.74090999999999996</v>
          </cell>
        </row>
        <row r="830">
          <cell r="A830" t="str">
            <v>UI Claimant</v>
          </cell>
          <cell r="B830">
            <v>91.693830000000005</v>
          </cell>
          <cell r="C830">
            <v>90.452160000000006</v>
          </cell>
          <cell r="D830">
            <v>-1.2416700000000001</v>
          </cell>
          <cell r="E830">
            <v>8.8047299999999993</v>
          </cell>
          <cell r="F830">
            <v>-10.93257</v>
          </cell>
        </row>
        <row r="831">
          <cell r="A831" t="str">
            <v>Unemployment Rate</v>
          </cell>
          <cell r="B831">
            <v>9.1417000000000002</v>
          </cell>
          <cell r="C831">
            <v>6.9166999999999996</v>
          </cell>
          <cell r="D831">
            <v>-2.2250000000000001</v>
          </cell>
          <cell r="E831">
            <v>-51.256100000000004</v>
          </cell>
          <cell r="F831">
            <v>114.04482</v>
          </cell>
        </row>
        <row r="833">
          <cell r="A833" t="str">
            <v xml:space="preserve">Montana             </v>
          </cell>
        </row>
        <row r="834">
          <cell r="A834" t="str">
            <v>Measure</v>
          </cell>
          <cell r="B834" t="str">
            <v>Six_Months_Average_Earnings</v>
          </cell>
          <cell r="C834" t="str">
            <v>Year</v>
          </cell>
        </row>
        <row r="835">
          <cell r="A835" t="str">
            <v>State Fips Code</v>
          </cell>
          <cell r="B835">
            <v>30</v>
          </cell>
          <cell r="C835">
            <v>2011</v>
          </cell>
        </row>
        <row r="836">
          <cell r="A836" t="str">
            <v>Actual Outcome</v>
          </cell>
          <cell r="B836">
            <v>20438</v>
          </cell>
          <cell r="C836">
            <v>2011</v>
          </cell>
        </row>
        <row r="837">
          <cell r="A837" t="str">
            <v>Total Adjustment</v>
          </cell>
          <cell r="B837">
            <v>152.30000000000001</v>
          </cell>
          <cell r="C837">
            <v>2013</v>
          </cell>
        </row>
        <row r="838">
          <cell r="A838" t="str">
            <v>Target</v>
          </cell>
          <cell r="B838">
            <v>21407.8</v>
          </cell>
          <cell r="C838">
            <v>2013</v>
          </cell>
        </row>
        <row r="840">
          <cell r="A840" t="str">
            <v>Variables</v>
          </cell>
          <cell r="B840" t="str">
            <v>Base_Year</v>
          </cell>
          <cell r="C840" t="str">
            <v>Current_Values</v>
          </cell>
          <cell r="D840" t="str">
            <v>Difference</v>
          </cell>
          <cell r="E840" t="str">
            <v>Weights</v>
          </cell>
          <cell r="F840" t="str">
            <v>Effect_Per_Factor</v>
          </cell>
        </row>
        <row r="841">
          <cell r="A841" t="str">
            <v>Female</v>
          </cell>
          <cell r="B841">
            <v>24.19162</v>
          </cell>
          <cell r="C841">
            <v>24.020440000000001</v>
          </cell>
          <cell r="D841">
            <v>-0.17116999999999999</v>
          </cell>
          <cell r="E841">
            <v>-61.62679</v>
          </cell>
          <cell r="F841">
            <v>10.54889</v>
          </cell>
        </row>
        <row r="842">
          <cell r="A842" t="str">
            <v>Age 26-35</v>
          </cell>
          <cell r="B842">
            <v>18.083829999999999</v>
          </cell>
          <cell r="C842">
            <v>20.613289999999999</v>
          </cell>
          <cell r="D842">
            <v>2.5294599999999998</v>
          </cell>
          <cell r="E842">
            <v>28.836030000000001</v>
          </cell>
          <cell r="F842">
            <v>72.939459999999997</v>
          </cell>
        </row>
        <row r="843">
          <cell r="A843" t="str">
            <v>Age 36-45</v>
          </cell>
          <cell r="B843">
            <v>22.634730000000001</v>
          </cell>
          <cell r="C843">
            <v>21.294720000000002</v>
          </cell>
          <cell r="D843">
            <v>-1.3400099999999999</v>
          </cell>
          <cell r="E843">
            <v>42.9651</v>
          </cell>
          <cell r="F843">
            <v>-57.573740000000001</v>
          </cell>
        </row>
        <row r="844">
          <cell r="A844" t="str">
            <v>Age 46-55</v>
          </cell>
          <cell r="B844">
            <v>33.173650000000002</v>
          </cell>
          <cell r="C844">
            <v>31.005109999999998</v>
          </cell>
          <cell r="D844">
            <v>-2.1685400000000001</v>
          </cell>
          <cell r="E844">
            <v>45.260219999999997</v>
          </cell>
          <cell r="F844">
            <v>-98.148690000000002</v>
          </cell>
        </row>
        <row r="845">
          <cell r="A845" t="str">
            <v>Age 56-65</v>
          </cell>
          <cell r="B845">
            <v>16.167660000000001</v>
          </cell>
          <cell r="C845">
            <v>21.124359999999999</v>
          </cell>
          <cell r="D845">
            <v>4.9566999999999997</v>
          </cell>
          <cell r="E845">
            <v>25.398810000000001</v>
          </cell>
          <cell r="F845">
            <v>125.8942</v>
          </cell>
        </row>
        <row r="846">
          <cell r="A846" t="str">
            <v>Age 66+</v>
          </cell>
          <cell r="B846">
            <v>0.23952000000000001</v>
          </cell>
          <cell r="C846">
            <v>0.17036000000000001</v>
          </cell>
          <cell r="D846">
            <v>-6.9159999999999999E-2</v>
          </cell>
          <cell r="E846">
            <v>14.87358</v>
          </cell>
          <cell r="F846">
            <v>-1.0286999999999999</v>
          </cell>
        </row>
        <row r="847">
          <cell r="A847" t="str">
            <v>Hispanic</v>
          </cell>
          <cell r="B847">
            <v>1.9393899999999999</v>
          </cell>
          <cell r="C847">
            <v>1.9130400000000001</v>
          </cell>
          <cell r="D847">
            <v>-2.6349999999999998E-2</v>
          </cell>
          <cell r="E847">
            <v>-6.2419000000000002</v>
          </cell>
          <cell r="F847">
            <v>0.16447999999999999</v>
          </cell>
        </row>
        <row r="848">
          <cell r="A848" t="str">
            <v>Asian</v>
          </cell>
          <cell r="B848">
            <v>0.24242</v>
          </cell>
          <cell r="C848">
            <v>0.69564999999999999</v>
          </cell>
          <cell r="D848">
            <v>0.45323000000000002</v>
          </cell>
          <cell r="E848">
            <v>100.84705</v>
          </cell>
          <cell r="F848">
            <v>45.706699999999998</v>
          </cell>
        </row>
        <row r="849">
          <cell r="A849" t="str">
            <v>African American</v>
          </cell>
          <cell r="B849">
            <v>0.48485</v>
          </cell>
          <cell r="C849">
            <v>0.17391000000000001</v>
          </cell>
          <cell r="D849">
            <v>-0.31093999999999999</v>
          </cell>
          <cell r="E849">
            <v>-7.5123499999999996</v>
          </cell>
          <cell r="F849">
            <v>2.3358599999999998</v>
          </cell>
        </row>
        <row r="850">
          <cell r="A850" t="str">
            <v>Native Hawaiian or Pacific Islander</v>
          </cell>
          <cell r="B850">
            <v>0.24242</v>
          </cell>
          <cell r="C850">
            <v>0</v>
          </cell>
          <cell r="D850">
            <v>-0.24242</v>
          </cell>
          <cell r="E850">
            <v>-60.560180000000003</v>
          </cell>
          <cell r="F850">
            <v>14.68126</v>
          </cell>
        </row>
        <row r="851">
          <cell r="A851" t="str">
            <v>American Indian or Alaska Native</v>
          </cell>
          <cell r="B851">
            <v>2.5454500000000002</v>
          </cell>
          <cell r="C851">
            <v>2.0869599999999999</v>
          </cell>
          <cell r="D851">
            <v>-0.45850000000000002</v>
          </cell>
          <cell r="E851">
            <v>-21.122679999999999</v>
          </cell>
          <cell r="F851">
            <v>9.6847100000000008</v>
          </cell>
        </row>
        <row r="852">
          <cell r="A852" t="str">
            <v>Multiple Races</v>
          </cell>
          <cell r="B852">
            <v>1.57576</v>
          </cell>
          <cell r="C852">
            <v>2.0869599999999999</v>
          </cell>
          <cell r="D852">
            <v>0.51119999999999999</v>
          </cell>
          <cell r="E852">
            <v>-11.18533</v>
          </cell>
          <cell r="F852">
            <v>-5.71793</v>
          </cell>
        </row>
        <row r="853">
          <cell r="A853" t="str">
            <v>Highschool Dropout</v>
          </cell>
          <cell r="B853">
            <v>6.5375300000000003</v>
          </cell>
          <cell r="C853">
            <v>4.2808200000000003</v>
          </cell>
          <cell r="D853">
            <v>-2.25671</v>
          </cell>
          <cell r="E853">
            <v>-34.53387</v>
          </cell>
          <cell r="F853">
            <v>77.932879999999997</v>
          </cell>
        </row>
        <row r="854">
          <cell r="A854" t="str">
            <v>AA or PS</v>
          </cell>
          <cell r="B854">
            <v>2.90557</v>
          </cell>
          <cell r="C854">
            <v>2.0547900000000001</v>
          </cell>
          <cell r="D854">
            <v>-0.85077000000000003</v>
          </cell>
          <cell r="E854">
            <v>13.892670000000001</v>
          </cell>
          <cell r="F854">
            <v>-11.81953</v>
          </cell>
        </row>
        <row r="855">
          <cell r="A855" t="str">
            <v>BA or MA+</v>
          </cell>
          <cell r="B855">
            <v>12.5908</v>
          </cell>
          <cell r="C855">
            <v>11.81507</v>
          </cell>
          <cell r="D855">
            <v>-0.77573000000000003</v>
          </cell>
          <cell r="E855">
            <v>126.97429</v>
          </cell>
          <cell r="F855">
            <v>-98.497839999999997</v>
          </cell>
        </row>
        <row r="856">
          <cell r="A856" t="str">
            <v>Disabled</v>
          </cell>
          <cell r="B856">
            <v>3.47722</v>
          </cell>
          <cell r="C856">
            <v>2.0442900000000002</v>
          </cell>
          <cell r="D856">
            <v>-1.43293</v>
          </cell>
          <cell r="E856">
            <v>-22.800599999999999</v>
          </cell>
          <cell r="F856">
            <v>32.671550000000003</v>
          </cell>
        </row>
        <row r="857">
          <cell r="A857" t="str">
            <v>Veterans</v>
          </cell>
          <cell r="B857">
            <v>21.077839999999998</v>
          </cell>
          <cell r="C857">
            <v>18.057919999999999</v>
          </cell>
          <cell r="D857">
            <v>-3.0199199999999999</v>
          </cell>
          <cell r="E857">
            <v>-8.9257600000000004</v>
          </cell>
          <cell r="F857">
            <v>26.955110000000001</v>
          </cell>
        </row>
        <row r="858">
          <cell r="A858" t="str">
            <v>Wage Before Participation</v>
          </cell>
          <cell r="B858">
            <v>86.347309999999993</v>
          </cell>
          <cell r="C858">
            <v>83.152169999999998</v>
          </cell>
          <cell r="D858">
            <v>-3.1951299999999998</v>
          </cell>
          <cell r="E858">
            <v>12.591329999999999</v>
          </cell>
          <cell r="F858">
            <v>-40.230960000000003</v>
          </cell>
        </row>
        <row r="859">
          <cell r="A859" t="str">
            <v>Coenrolled in WP</v>
          </cell>
          <cell r="B859">
            <v>100</v>
          </cell>
          <cell r="C859">
            <v>99.829639999999998</v>
          </cell>
          <cell r="D859">
            <v>-0.17036000000000001</v>
          </cell>
          <cell r="E859">
            <v>11.1318</v>
          </cell>
          <cell r="F859">
            <v>-1.89639</v>
          </cell>
        </row>
        <row r="860">
          <cell r="A860" t="str">
            <v>Limited English</v>
          </cell>
          <cell r="B860">
            <v>0.84745999999999999</v>
          </cell>
          <cell r="C860">
            <v>0.51370000000000005</v>
          </cell>
          <cell r="D860">
            <v>-0.33376</v>
          </cell>
          <cell r="E860">
            <v>-56.184669999999997</v>
          </cell>
          <cell r="F860">
            <v>18.752140000000001</v>
          </cell>
        </row>
        <row r="861">
          <cell r="A861" t="str">
            <v>Single Parent</v>
          </cell>
          <cell r="B861">
            <v>10.89588</v>
          </cell>
          <cell r="C861">
            <v>10.445209999999999</v>
          </cell>
          <cell r="D861">
            <v>-0.45068000000000003</v>
          </cell>
          <cell r="E861">
            <v>-0.22977</v>
          </cell>
          <cell r="F861">
            <v>0.10355</v>
          </cell>
        </row>
        <row r="862">
          <cell r="A862" t="str">
            <v>UI Claimant</v>
          </cell>
          <cell r="B862">
            <v>91.162229999999994</v>
          </cell>
          <cell r="C862">
            <v>90.068489999999997</v>
          </cell>
          <cell r="D862">
            <v>-1.0937300000000001</v>
          </cell>
          <cell r="E862">
            <v>8.8047299999999993</v>
          </cell>
          <cell r="F862">
            <v>-9.6300299999999996</v>
          </cell>
        </row>
        <row r="863">
          <cell r="A863" t="str">
            <v>Unemployment Rate</v>
          </cell>
          <cell r="B863">
            <v>6.7416999999999998</v>
          </cell>
          <cell r="C863">
            <v>5.9916999999999998</v>
          </cell>
          <cell r="D863">
            <v>-0.75</v>
          </cell>
          <cell r="E863">
            <v>-51.256100000000004</v>
          </cell>
          <cell r="F863">
            <v>38.442079999999997</v>
          </cell>
        </row>
        <row r="865">
          <cell r="A865" t="str">
            <v xml:space="preserve">Nebraska            </v>
          </cell>
        </row>
        <row r="866">
          <cell r="A866" t="str">
            <v>Measure</v>
          </cell>
          <cell r="B866" t="str">
            <v>Six_Months_Average_Earnings</v>
          </cell>
          <cell r="C866" t="str">
            <v>Year</v>
          </cell>
        </row>
        <row r="867">
          <cell r="A867" t="str">
            <v>State Fips Code</v>
          </cell>
          <cell r="B867">
            <v>31</v>
          </cell>
          <cell r="C867">
            <v>2011</v>
          </cell>
        </row>
        <row r="868">
          <cell r="A868" t="str">
            <v>Actual Outcome</v>
          </cell>
          <cell r="B868">
            <v>15276</v>
          </cell>
          <cell r="C868">
            <v>2011</v>
          </cell>
        </row>
        <row r="869">
          <cell r="A869" t="str">
            <v>Total Adjustment</v>
          </cell>
          <cell r="B869">
            <v>-493.1</v>
          </cell>
          <cell r="C869">
            <v>2013</v>
          </cell>
        </row>
        <row r="870">
          <cell r="A870" t="str">
            <v>Target</v>
          </cell>
          <cell r="B870">
            <v>15393.9</v>
          </cell>
          <cell r="C870">
            <v>2013</v>
          </cell>
        </row>
        <row r="872">
          <cell r="A872" t="str">
            <v>Variables</v>
          </cell>
          <cell r="B872" t="str">
            <v>Base_Year</v>
          </cell>
          <cell r="C872" t="str">
            <v>Current_Values</v>
          </cell>
          <cell r="D872" t="str">
            <v>Difference</v>
          </cell>
          <cell r="E872" t="str">
            <v>Weights</v>
          </cell>
          <cell r="F872" t="str">
            <v>Effect_Per_Factor</v>
          </cell>
        </row>
        <row r="873">
          <cell r="A873" t="str">
            <v>Female</v>
          </cell>
          <cell r="B873">
            <v>49.814810000000001</v>
          </cell>
          <cell r="C873">
            <v>58.640230000000003</v>
          </cell>
          <cell r="D873">
            <v>8.8254099999999998</v>
          </cell>
          <cell r="E873">
            <v>-61.62679</v>
          </cell>
          <cell r="F873">
            <v>-543.88184000000001</v>
          </cell>
        </row>
        <row r="874">
          <cell r="A874" t="str">
            <v>Age 26-35</v>
          </cell>
          <cell r="B874">
            <v>19.44444</v>
          </cell>
          <cell r="C874">
            <v>25.21246</v>
          </cell>
          <cell r="D874">
            <v>5.7680199999999999</v>
          </cell>
          <cell r="E874">
            <v>28.836030000000001</v>
          </cell>
          <cell r="F874">
            <v>166.32679999999999</v>
          </cell>
        </row>
        <row r="875">
          <cell r="A875" t="str">
            <v>Age 36-45</v>
          </cell>
          <cell r="B875">
            <v>25.370370000000001</v>
          </cell>
          <cell r="C875">
            <v>23.22946</v>
          </cell>
          <cell r="D875">
            <v>-2.1409099999999999</v>
          </cell>
          <cell r="E875">
            <v>42.9651</v>
          </cell>
          <cell r="F875">
            <v>-91.984359999999995</v>
          </cell>
        </row>
        <row r="876">
          <cell r="A876" t="str">
            <v>Age 46-55</v>
          </cell>
          <cell r="B876">
            <v>33.148150000000001</v>
          </cell>
          <cell r="C876">
            <v>28.89518</v>
          </cell>
          <cell r="D876">
            <v>-4.2529599999999999</v>
          </cell>
          <cell r="E876">
            <v>45.260219999999997</v>
          </cell>
          <cell r="F876">
            <v>-192.49009000000001</v>
          </cell>
        </row>
        <row r="877">
          <cell r="A877" t="str">
            <v>Age 56-65</v>
          </cell>
          <cell r="B877">
            <v>12.962960000000001</v>
          </cell>
          <cell r="C877">
            <v>12.464589999999999</v>
          </cell>
          <cell r="D877">
            <v>-0.49836999999999998</v>
          </cell>
          <cell r="E877">
            <v>25.398810000000001</v>
          </cell>
          <cell r="F877">
            <v>-12.658099999999999</v>
          </cell>
        </row>
        <row r="878">
          <cell r="A878" t="str">
            <v>Age 66+</v>
          </cell>
          <cell r="B878">
            <v>0.18518999999999999</v>
          </cell>
          <cell r="C878">
            <v>1.13314</v>
          </cell>
          <cell r="D878">
            <v>0.94796000000000002</v>
          </cell>
          <cell r="E878">
            <v>14.87358</v>
          </cell>
          <cell r="F878">
            <v>14.099550000000001</v>
          </cell>
        </row>
        <row r="879">
          <cell r="A879" t="str">
            <v>Hispanic</v>
          </cell>
          <cell r="B879">
            <v>7.8838200000000001</v>
          </cell>
          <cell r="C879">
            <v>10.606059999999999</v>
          </cell>
          <cell r="D879">
            <v>2.7222400000000002</v>
          </cell>
          <cell r="E879">
            <v>-6.2419000000000002</v>
          </cell>
          <cell r="F879">
            <v>-16.991959999999999</v>
          </cell>
        </row>
        <row r="880">
          <cell r="A880" t="str">
            <v>Asian</v>
          </cell>
          <cell r="B880">
            <v>2.2821600000000002</v>
          </cell>
          <cell r="C880">
            <v>1.2121200000000001</v>
          </cell>
          <cell r="D880">
            <v>-1.0700400000000001</v>
          </cell>
          <cell r="E880">
            <v>100.84705</v>
          </cell>
          <cell r="F880">
            <v>-107.91002</v>
          </cell>
        </row>
        <row r="881">
          <cell r="A881" t="str">
            <v>African American</v>
          </cell>
          <cell r="B881">
            <v>6.0166000000000004</v>
          </cell>
          <cell r="C881">
            <v>5.4545500000000002</v>
          </cell>
          <cell r="D881">
            <v>-0.56205000000000005</v>
          </cell>
          <cell r="E881">
            <v>-7.5123499999999996</v>
          </cell>
          <cell r="F881">
            <v>4.2223300000000004</v>
          </cell>
        </row>
        <row r="882">
          <cell r="A882" t="str">
            <v>Native Hawaiian or Pacific Islander</v>
          </cell>
          <cell r="B882">
            <v>0</v>
          </cell>
          <cell r="C882">
            <v>0</v>
          </cell>
          <cell r="D882">
            <v>0</v>
          </cell>
          <cell r="E882">
            <v>-60.560180000000003</v>
          </cell>
          <cell r="F882">
            <v>0</v>
          </cell>
        </row>
        <row r="883">
          <cell r="A883" t="str">
            <v>American Indian or Alaska Native</v>
          </cell>
          <cell r="B883">
            <v>0</v>
          </cell>
          <cell r="C883">
            <v>0</v>
          </cell>
          <cell r="D883">
            <v>0</v>
          </cell>
          <cell r="E883">
            <v>-21.122679999999999</v>
          </cell>
          <cell r="F883">
            <v>0</v>
          </cell>
        </row>
        <row r="884">
          <cell r="A884" t="str">
            <v>Multiple Races</v>
          </cell>
          <cell r="B884">
            <v>0.20746999999999999</v>
          </cell>
          <cell r="C884">
            <v>0.30303000000000002</v>
          </cell>
          <cell r="D884">
            <v>9.5560000000000006E-2</v>
          </cell>
          <cell r="E884">
            <v>-11.18533</v>
          </cell>
          <cell r="F884">
            <v>-1.0688899999999999</v>
          </cell>
        </row>
        <row r="885">
          <cell r="A885" t="str">
            <v>Highschool Dropout</v>
          </cell>
          <cell r="B885">
            <v>3.88889</v>
          </cell>
          <cell r="C885">
            <v>6.5527100000000003</v>
          </cell>
          <cell r="D885">
            <v>2.6638199999999999</v>
          </cell>
          <cell r="E885">
            <v>-34.53387</v>
          </cell>
          <cell r="F885">
            <v>-91.99194</v>
          </cell>
        </row>
        <row r="886">
          <cell r="A886" t="str">
            <v>AA or PS</v>
          </cell>
          <cell r="B886">
            <v>2.7777799999999999</v>
          </cell>
          <cell r="C886">
            <v>5.69801</v>
          </cell>
          <cell r="D886">
            <v>2.9202300000000001</v>
          </cell>
          <cell r="E886">
            <v>13.892670000000001</v>
          </cell>
          <cell r="F886">
            <v>40.569760000000002</v>
          </cell>
        </row>
        <row r="887">
          <cell r="A887" t="str">
            <v>BA or MA+</v>
          </cell>
          <cell r="B887">
            <v>11.481479999999999</v>
          </cell>
          <cell r="C887">
            <v>13.105409999999999</v>
          </cell>
          <cell r="D887">
            <v>1.6239300000000001</v>
          </cell>
          <cell r="E887">
            <v>126.97429</v>
          </cell>
          <cell r="F887">
            <v>206.19757000000001</v>
          </cell>
        </row>
        <row r="888">
          <cell r="A888" t="str">
            <v>Disabled</v>
          </cell>
          <cell r="B888">
            <v>2.59259</v>
          </cell>
          <cell r="C888">
            <v>1.9830000000000001</v>
          </cell>
          <cell r="D888">
            <v>-0.60958999999999997</v>
          </cell>
          <cell r="E888">
            <v>-22.800599999999999</v>
          </cell>
          <cell r="F888">
            <v>13.899010000000001</v>
          </cell>
        </row>
        <row r="889">
          <cell r="A889" t="str">
            <v>Veterans</v>
          </cell>
          <cell r="B889">
            <v>10.370369999999999</v>
          </cell>
          <cell r="C889">
            <v>10.481590000000001</v>
          </cell>
          <cell r="D889">
            <v>0.11122</v>
          </cell>
          <cell r="E889">
            <v>-8.9257600000000004</v>
          </cell>
          <cell r="F889">
            <v>-0.99268999999999996</v>
          </cell>
        </row>
        <row r="890">
          <cell r="A890" t="str">
            <v>Wage Before Participation</v>
          </cell>
          <cell r="B890">
            <v>83.518519999999995</v>
          </cell>
          <cell r="C890">
            <v>73.520250000000004</v>
          </cell>
          <cell r="D890">
            <v>-9.9982699999999998</v>
          </cell>
          <cell r="E890">
            <v>12.591329999999999</v>
          </cell>
          <cell r="F890">
            <v>-125.89153</v>
          </cell>
        </row>
        <row r="891">
          <cell r="A891" t="str">
            <v>Coenrolled in WP</v>
          </cell>
          <cell r="B891">
            <v>83.888890000000004</v>
          </cell>
          <cell r="C891">
            <v>92.35127</v>
          </cell>
          <cell r="D891">
            <v>8.4623899999999992</v>
          </cell>
          <cell r="E891">
            <v>11.1318</v>
          </cell>
          <cell r="F891">
            <v>94.201560000000001</v>
          </cell>
        </row>
        <row r="892">
          <cell r="A892" t="str">
            <v>Limited English</v>
          </cell>
          <cell r="B892">
            <v>2.59259</v>
          </cell>
          <cell r="C892">
            <v>0.56979999999999997</v>
          </cell>
          <cell r="D892">
            <v>-2.0227900000000001</v>
          </cell>
          <cell r="E892">
            <v>-56.184669999999997</v>
          </cell>
          <cell r="F892">
            <v>113.64991000000001</v>
          </cell>
        </row>
        <row r="893">
          <cell r="A893" t="str">
            <v>Single Parent</v>
          </cell>
          <cell r="B893">
            <v>10.55556</v>
          </cell>
          <cell r="C893">
            <v>12.25071</v>
          </cell>
          <cell r="D893">
            <v>1.69516</v>
          </cell>
          <cell r="E893">
            <v>-0.22977</v>
          </cell>
          <cell r="F893">
            <v>-0.38950000000000001</v>
          </cell>
        </row>
        <row r="894">
          <cell r="A894" t="str">
            <v>UI Claimant</v>
          </cell>
          <cell r="B894">
            <v>74.074070000000006</v>
          </cell>
          <cell r="C894">
            <v>74.92877</v>
          </cell>
          <cell r="D894">
            <v>0.85470000000000002</v>
          </cell>
          <cell r="E894">
            <v>8.8047299999999993</v>
          </cell>
          <cell r="F894">
            <v>7.5254099999999999</v>
          </cell>
        </row>
        <row r="895">
          <cell r="A895" t="str">
            <v>Unemployment Rate</v>
          </cell>
          <cell r="B895">
            <v>4.5917000000000003</v>
          </cell>
          <cell r="C895">
            <v>3.9582999999999999</v>
          </cell>
          <cell r="D895">
            <v>-0.63339999999999996</v>
          </cell>
          <cell r="E895">
            <v>-51.256100000000004</v>
          </cell>
          <cell r="F895">
            <v>32.465609999999998</v>
          </cell>
        </row>
        <row r="897">
          <cell r="A897" t="str">
            <v xml:space="preserve">Nevada              </v>
          </cell>
        </row>
        <row r="898">
          <cell r="A898" t="str">
            <v>Measure</v>
          </cell>
          <cell r="B898" t="str">
            <v>Six_Months_Average_Earnings</v>
          </cell>
          <cell r="C898" t="str">
            <v>Year</v>
          </cell>
        </row>
        <row r="899">
          <cell r="A899" t="str">
            <v>State Fips Code</v>
          </cell>
          <cell r="B899">
            <v>32</v>
          </cell>
          <cell r="C899">
            <v>2011</v>
          </cell>
        </row>
        <row r="900">
          <cell r="A900" t="str">
            <v>Actual Outcome</v>
          </cell>
          <cell r="B900">
            <v>15852</v>
          </cell>
          <cell r="C900">
            <v>2011</v>
          </cell>
        </row>
        <row r="901">
          <cell r="A901" t="str">
            <v>Total Adjustment</v>
          </cell>
          <cell r="B901">
            <v>415.4</v>
          </cell>
          <cell r="C901">
            <v>2013</v>
          </cell>
        </row>
        <row r="902">
          <cell r="A902" t="str">
            <v>Target</v>
          </cell>
          <cell r="B902">
            <v>16901.5</v>
          </cell>
          <cell r="C902">
            <v>2013</v>
          </cell>
        </row>
        <row r="904">
          <cell r="A904" t="str">
            <v>Variables</v>
          </cell>
          <cell r="B904" t="str">
            <v>Base_Year</v>
          </cell>
          <cell r="C904" t="str">
            <v>Current_Values</v>
          </cell>
          <cell r="D904" t="str">
            <v>Difference</v>
          </cell>
          <cell r="E904" t="str">
            <v>Weights</v>
          </cell>
          <cell r="F904" t="str">
            <v>Effect_Per_Factor</v>
          </cell>
        </row>
        <row r="905">
          <cell r="A905" t="str">
            <v>Female</v>
          </cell>
          <cell r="B905">
            <v>44.842030000000001</v>
          </cell>
          <cell r="C905">
            <v>50.535330000000002</v>
          </cell>
          <cell r="D905">
            <v>5.6933100000000003</v>
          </cell>
          <cell r="E905">
            <v>-61.62679</v>
          </cell>
          <cell r="F905">
            <v>-350.86023999999998</v>
          </cell>
        </row>
        <row r="906">
          <cell r="A906" t="str">
            <v>Age 26-35</v>
          </cell>
          <cell r="B906">
            <v>19.025880000000001</v>
          </cell>
          <cell r="C906">
            <v>17.416129999999999</v>
          </cell>
          <cell r="D906">
            <v>-1.6097399999999999</v>
          </cell>
          <cell r="E906">
            <v>28.836030000000001</v>
          </cell>
          <cell r="F906">
            <v>-46.418619999999997</v>
          </cell>
        </row>
        <row r="907">
          <cell r="A907" t="str">
            <v>Age 36-45</v>
          </cell>
          <cell r="B907">
            <v>26.217659999999999</v>
          </cell>
          <cell r="C907">
            <v>25.910060000000001</v>
          </cell>
          <cell r="D907">
            <v>-0.30758999999999997</v>
          </cell>
          <cell r="E907">
            <v>42.9651</v>
          </cell>
          <cell r="F907">
            <v>-13.21571</v>
          </cell>
        </row>
        <row r="908">
          <cell r="A908" t="str">
            <v>Age 46-55</v>
          </cell>
          <cell r="B908">
            <v>30.55556</v>
          </cell>
          <cell r="C908">
            <v>32.191290000000002</v>
          </cell>
          <cell r="D908">
            <v>1.63574</v>
          </cell>
          <cell r="E908">
            <v>45.260219999999997</v>
          </cell>
          <cell r="F908">
            <v>74.033789999999996</v>
          </cell>
        </row>
        <row r="909">
          <cell r="A909" t="str">
            <v>Age 56-65</v>
          </cell>
          <cell r="B909">
            <v>14.345510000000001</v>
          </cell>
          <cell r="C909">
            <v>15.988580000000001</v>
          </cell>
          <cell r="D909">
            <v>1.64307</v>
          </cell>
          <cell r="E909">
            <v>25.398810000000001</v>
          </cell>
          <cell r="F909">
            <v>41.732019999999999</v>
          </cell>
        </row>
        <row r="910">
          <cell r="A910" t="str">
            <v>Age 66+</v>
          </cell>
          <cell r="B910">
            <v>1.2557100000000001</v>
          </cell>
          <cell r="C910">
            <v>2.2840799999999999</v>
          </cell>
          <cell r="D910">
            <v>1.0283800000000001</v>
          </cell>
          <cell r="E910">
            <v>14.87358</v>
          </cell>
          <cell r="F910">
            <v>15.29562</v>
          </cell>
        </row>
        <row r="911">
          <cell r="A911" t="str">
            <v>Hispanic</v>
          </cell>
          <cell r="B911">
            <v>18.733000000000001</v>
          </cell>
          <cell r="C911">
            <v>16.422509999999999</v>
          </cell>
          <cell r="D911">
            <v>-2.3104800000000001</v>
          </cell>
          <cell r="E911">
            <v>-6.2419000000000002</v>
          </cell>
          <cell r="F911">
            <v>14.42179</v>
          </cell>
        </row>
        <row r="912">
          <cell r="A912" t="str">
            <v>Asian</v>
          </cell>
          <cell r="B912">
            <v>2.87602</v>
          </cell>
          <cell r="C912">
            <v>2.92984</v>
          </cell>
          <cell r="D912">
            <v>5.382E-2</v>
          </cell>
          <cell r="E912">
            <v>100.84705</v>
          </cell>
          <cell r="F912">
            <v>5.4273699999999998</v>
          </cell>
        </row>
        <row r="913">
          <cell r="A913" t="str">
            <v>African American</v>
          </cell>
          <cell r="B913">
            <v>17.839099999999998</v>
          </cell>
          <cell r="C913">
            <v>15.497299999999999</v>
          </cell>
          <cell r="D913">
            <v>-2.3418000000000001</v>
          </cell>
          <cell r="E913">
            <v>-7.5123499999999996</v>
          </cell>
          <cell r="F913">
            <v>17.592400000000001</v>
          </cell>
        </row>
        <row r="914">
          <cell r="A914" t="str">
            <v>Native Hawaiian or Pacific Islander</v>
          </cell>
          <cell r="B914">
            <v>1.47688</v>
          </cell>
          <cell r="C914">
            <v>1.3107200000000001</v>
          </cell>
          <cell r="D914">
            <v>-0.16616</v>
          </cell>
          <cell r="E914">
            <v>-60.560180000000003</v>
          </cell>
          <cell r="F914">
            <v>10.062569999999999</v>
          </cell>
        </row>
        <row r="915">
          <cell r="A915" t="str">
            <v>American Indian or Alaska Native</v>
          </cell>
          <cell r="B915">
            <v>1.32141</v>
          </cell>
          <cell r="C915">
            <v>0.61680999999999997</v>
          </cell>
          <cell r="D915">
            <v>-0.70460999999999996</v>
          </cell>
          <cell r="E915">
            <v>-21.122679999999999</v>
          </cell>
          <cell r="F915">
            <v>14.883179999999999</v>
          </cell>
        </row>
        <row r="916">
          <cell r="A916" t="str">
            <v>Multiple Races</v>
          </cell>
          <cell r="B916">
            <v>1.8655299999999999</v>
          </cell>
          <cell r="C916">
            <v>1.6962200000000001</v>
          </cell>
          <cell r="D916">
            <v>-0.16930000000000001</v>
          </cell>
          <cell r="E916">
            <v>-11.18533</v>
          </cell>
          <cell r="F916">
            <v>1.8937299999999999</v>
          </cell>
        </row>
        <row r="917">
          <cell r="A917" t="str">
            <v>Highschool Dropout</v>
          </cell>
          <cell r="B917">
            <v>9.08033</v>
          </cell>
          <cell r="C917">
            <v>7.6414400000000002</v>
          </cell>
          <cell r="D917">
            <v>-1.43889</v>
          </cell>
          <cell r="E917">
            <v>-34.53387</v>
          </cell>
          <cell r="F917">
            <v>49.690300000000001</v>
          </cell>
        </row>
        <row r="918">
          <cell r="A918" t="str">
            <v>AA or PS</v>
          </cell>
          <cell r="B918">
            <v>14.74583</v>
          </cell>
          <cell r="C918">
            <v>13.005140000000001</v>
          </cell>
          <cell r="D918">
            <v>-1.7406900000000001</v>
          </cell>
          <cell r="E918">
            <v>13.892670000000001</v>
          </cell>
          <cell r="F918">
            <v>-24.182759999999998</v>
          </cell>
        </row>
        <row r="919">
          <cell r="A919" t="str">
            <v>BA or MA+</v>
          </cell>
          <cell r="B919">
            <v>12.922000000000001</v>
          </cell>
          <cell r="C919">
            <v>17.34019</v>
          </cell>
          <cell r="D919">
            <v>4.4181900000000001</v>
          </cell>
          <cell r="E919">
            <v>126.97429</v>
          </cell>
          <cell r="F919">
            <v>560.99638000000004</v>
          </cell>
        </row>
        <row r="920">
          <cell r="A920" t="str">
            <v>Disabled</v>
          </cell>
          <cell r="B920">
            <v>2.8351600000000001</v>
          </cell>
          <cell r="C920">
            <v>2.7591299999999999</v>
          </cell>
          <cell r="D920">
            <v>-7.6020000000000004E-2</v>
          </cell>
          <cell r="E920">
            <v>-22.800599999999999</v>
          </cell>
          <cell r="F920">
            <v>1.73332</v>
          </cell>
        </row>
        <row r="921">
          <cell r="A921" t="str">
            <v>Veterans</v>
          </cell>
          <cell r="B921">
            <v>8.6377500000000005</v>
          </cell>
          <cell r="C921">
            <v>10.278370000000001</v>
          </cell>
          <cell r="D921">
            <v>1.64063</v>
          </cell>
          <cell r="E921">
            <v>-8.9257600000000004</v>
          </cell>
          <cell r="F921">
            <v>-14.643829999999999</v>
          </cell>
        </row>
        <row r="922">
          <cell r="A922" t="str">
            <v>Wage Before Participation</v>
          </cell>
          <cell r="B922">
            <v>44.063929999999999</v>
          </cell>
          <cell r="C922">
            <v>49.72222</v>
          </cell>
          <cell r="D922">
            <v>5.6582999999999997</v>
          </cell>
          <cell r="E922">
            <v>12.591329999999999</v>
          </cell>
          <cell r="F922">
            <v>71.245469999999997</v>
          </cell>
        </row>
        <row r="923">
          <cell r="A923" t="str">
            <v>Coenrolled in WP</v>
          </cell>
          <cell r="B923">
            <v>65.715369999999993</v>
          </cell>
          <cell r="C923">
            <v>55.674520000000001</v>
          </cell>
          <cell r="D923">
            <v>-10.040850000000001</v>
          </cell>
          <cell r="E923">
            <v>11.1318</v>
          </cell>
          <cell r="F923">
            <v>-111.77276000000001</v>
          </cell>
        </row>
        <row r="924">
          <cell r="A924" t="str">
            <v>Limited English</v>
          </cell>
          <cell r="B924">
            <v>0.97011999999999998</v>
          </cell>
          <cell r="C924">
            <v>0.51432999999999995</v>
          </cell>
          <cell r="D924">
            <v>-0.45578999999999997</v>
          </cell>
          <cell r="E924">
            <v>-56.184669999999997</v>
          </cell>
          <cell r="F924">
            <v>25.608560000000001</v>
          </cell>
        </row>
        <row r="925">
          <cell r="A925" t="str">
            <v>Single Parent</v>
          </cell>
          <cell r="B925">
            <v>4.0745100000000001</v>
          </cell>
          <cell r="C925">
            <v>7.4944899999999999</v>
          </cell>
          <cell r="D925">
            <v>3.4199799999999998</v>
          </cell>
          <cell r="E925">
            <v>-0.22977</v>
          </cell>
          <cell r="F925">
            <v>-0.78581000000000001</v>
          </cell>
        </row>
        <row r="926">
          <cell r="A926" t="str">
            <v>UI Claimant</v>
          </cell>
          <cell r="B926">
            <v>72.720219999999998</v>
          </cell>
          <cell r="C926">
            <v>63.997059999999998</v>
          </cell>
          <cell r="D926">
            <v>-8.72316</v>
          </cell>
          <cell r="E926">
            <v>8.8047299999999993</v>
          </cell>
          <cell r="F926">
            <v>-76.805019999999999</v>
          </cell>
        </row>
        <row r="927">
          <cell r="A927" t="str">
            <v>Unemployment Rate</v>
          </cell>
          <cell r="B927">
            <v>13.775</v>
          </cell>
          <cell r="C927">
            <v>10.8583</v>
          </cell>
          <cell r="D927">
            <v>-2.9167000000000001</v>
          </cell>
          <cell r="E927">
            <v>-51.256100000000004</v>
          </cell>
          <cell r="F927">
            <v>149.49867</v>
          </cell>
        </row>
        <row r="929">
          <cell r="A929" t="str">
            <v xml:space="preserve">New Hampshire       </v>
          </cell>
        </row>
        <row r="930">
          <cell r="A930" t="str">
            <v>Measure</v>
          </cell>
          <cell r="B930" t="str">
            <v>Six_Months_Average_Earnings</v>
          </cell>
          <cell r="C930" t="str">
            <v>Year</v>
          </cell>
        </row>
        <row r="931">
          <cell r="A931" t="str">
            <v>State Fips Code</v>
          </cell>
          <cell r="B931">
            <v>33</v>
          </cell>
          <cell r="C931">
            <v>2011</v>
          </cell>
        </row>
        <row r="932">
          <cell r="A932" t="str">
            <v>Actual Outcome</v>
          </cell>
          <cell r="B932">
            <v>16138</v>
          </cell>
          <cell r="C932">
            <v>2011</v>
          </cell>
        </row>
        <row r="933">
          <cell r="A933" t="str">
            <v>Total Adjustment</v>
          </cell>
          <cell r="B933">
            <v>401.9</v>
          </cell>
          <cell r="C933">
            <v>2013</v>
          </cell>
        </row>
        <row r="934">
          <cell r="A934" t="str">
            <v>Target</v>
          </cell>
          <cell r="B934">
            <v>17185.400000000001</v>
          </cell>
          <cell r="C934">
            <v>2013</v>
          </cell>
        </row>
        <row r="936">
          <cell r="A936" t="str">
            <v>Variables</v>
          </cell>
          <cell r="B936" t="str">
            <v>Base_Year</v>
          </cell>
          <cell r="C936" t="str">
            <v>Current_Values</v>
          </cell>
          <cell r="D936" t="str">
            <v>Difference</v>
          </cell>
          <cell r="E936" t="str">
            <v>Weights</v>
          </cell>
          <cell r="F936" t="str">
            <v>Effect_Per_Factor</v>
          </cell>
        </row>
        <row r="937">
          <cell r="A937" t="str">
            <v>Female</v>
          </cell>
          <cell r="B937">
            <v>47.058819999999997</v>
          </cell>
          <cell r="C937">
            <v>53.125</v>
          </cell>
          <cell r="D937">
            <v>6.0661800000000001</v>
          </cell>
          <cell r="E937">
            <v>-61.62679</v>
          </cell>
          <cell r="F937">
            <v>-373.83900999999997</v>
          </cell>
        </row>
        <row r="938">
          <cell r="A938" t="str">
            <v>Age 26-35</v>
          </cell>
          <cell r="B938">
            <v>11.764709999999999</v>
          </cell>
          <cell r="C938">
            <v>11.40625</v>
          </cell>
          <cell r="D938">
            <v>-0.35846</v>
          </cell>
          <cell r="E938">
            <v>28.836030000000001</v>
          </cell>
          <cell r="F938">
            <v>-10.33644</v>
          </cell>
        </row>
        <row r="939">
          <cell r="A939" t="str">
            <v>Age 36-45</v>
          </cell>
          <cell r="B939">
            <v>23.330010000000001</v>
          </cell>
          <cell r="C939">
            <v>23.75</v>
          </cell>
          <cell r="D939">
            <v>0.41998999999999997</v>
          </cell>
          <cell r="E939">
            <v>42.9651</v>
          </cell>
          <cell r="F939">
            <v>18.044910000000002</v>
          </cell>
        </row>
        <row r="940">
          <cell r="A940" t="str">
            <v>Age 46-55</v>
          </cell>
          <cell r="B940">
            <v>39.780659999999997</v>
          </cell>
          <cell r="C940">
            <v>39.0625</v>
          </cell>
          <cell r="D940">
            <v>-0.71816000000000002</v>
          </cell>
          <cell r="E940">
            <v>45.260219999999997</v>
          </cell>
          <cell r="F940">
            <v>-32.503990000000002</v>
          </cell>
        </row>
        <row r="941">
          <cell r="A941" t="str">
            <v>Age 56-65</v>
          </cell>
          <cell r="B941">
            <v>21.53539</v>
          </cell>
          <cell r="C941">
            <v>21.71875</v>
          </cell>
          <cell r="D941">
            <v>0.18336</v>
          </cell>
          <cell r="E941">
            <v>25.398810000000001</v>
          </cell>
          <cell r="F941">
            <v>4.6570299999999998</v>
          </cell>
        </row>
        <row r="942">
          <cell r="A942" t="str">
            <v>Age 66+</v>
          </cell>
          <cell r="B942">
            <v>0.79761000000000004</v>
          </cell>
          <cell r="C942">
            <v>1.40625</v>
          </cell>
          <cell r="D942">
            <v>0.60863999999999996</v>
          </cell>
          <cell r="E942">
            <v>14.87358</v>
          </cell>
          <cell r="F942">
            <v>9.0526999999999997</v>
          </cell>
        </row>
        <row r="943">
          <cell r="A943" t="str">
            <v>Hispanic</v>
          </cell>
          <cell r="B943">
            <v>2.2517900000000002</v>
          </cell>
          <cell r="C943">
            <v>2.88462</v>
          </cell>
          <cell r="D943">
            <v>0.63282000000000005</v>
          </cell>
          <cell r="E943">
            <v>-6.2419000000000002</v>
          </cell>
          <cell r="F943">
            <v>-3.9500199999999999</v>
          </cell>
        </row>
        <row r="944">
          <cell r="A944" t="str">
            <v>Asian</v>
          </cell>
          <cell r="B944">
            <v>1.43296</v>
          </cell>
          <cell r="C944">
            <v>0.80127999999999999</v>
          </cell>
          <cell r="D944">
            <v>-0.63168000000000002</v>
          </cell>
          <cell r="E944">
            <v>100.84705</v>
          </cell>
          <cell r="F944">
            <v>-63.702660000000002</v>
          </cell>
        </row>
        <row r="945">
          <cell r="A945" t="str">
            <v>African American</v>
          </cell>
          <cell r="B945">
            <v>1.43296</v>
          </cell>
          <cell r="C945">
            <v>1.7628200000000001</v>
          </cell>
          <cell r="D945">
            <v>0.32985999999999999</v>
          </cell>
          <cell r="E945">
            <v>-7.5123499999999996</v>
          </cell>
          <cell r="F945">
            <v>-2.47804</v>
          </cell>
        </row>
        <row r="946">
          <cell r="A946" t="str">
            <v>Native Hawaiian or Pacific Islander</v>
          </cell>
          <cell r="B946">
            <v>0</v>
          </cell>
          <cell r="C946">
            <v>0</v>
          </cell>
          <cell r="D946">
            <v>0</v>
          </cell>
          <cell r="E946">
            <v>-60.560180000000003</v>
          </cell>
          <cell r="F946">
            <v>0</v>
          </cell>
        </row>
        <row r="947">
          <cell r="A947" t="str">
            <v>American Indian or Alaska Native</v>
          </cell>
          <cell r="B947">
            <v>0.20471</v>
          </cell>
          <cell r="C947">
            <v>0</v>
          </cell>
          <cell r="D947">
            <v>-0.20471</v>
          </cell>
          <cell r="E947">
            <v>-21.122679999999999</v>
          </cell>
          <cell r="F947">
            <v>4.3239900000000002</v>
          </cell>
        </row>
        <row r="948">
          <cell r="A948" t="str">
            <v>Multiple Races</v>
          </cell>
          <cell r="B948">
            <v>0.20471</v>
          </cell>
          <cell r="C948">
            <v>0.48076999999999998</v>
          </cell>
          <cell r="D948">
            <v>0.27606000000000003</v>
          </cell>
          <cell r="E948">
            <v>-11.18533</v>
          </cell>
          <cell r="F948">
            <v>-3.0878299999999999</v>
          </cell>
        </row>
        <row r="949">
          <cell r="A949" t="str">
            <v>Highschool Dropout</v>
          </cell>
          <cell r="B949">
            <v>4.4902899999999999</v>
          </cell>
          <cell r="C949">
            <v>4.0229900000000001</v>
          </cell>
          <cell r="D949">
            <v>-0.46729999999999999</v>
          </cell>
          <cell r="E949">
            <v>-34.53387</v>
          </cell>
          <cell r="F949">
            <v>16.13777</v>
          </cell>
        </row>
        <row r="950">
          <cell r="A950" t="str">
            <v>AA or PS</v>
          </cell>
          <cell r="B950">
            <v>4.8543700000000003</v>
          </cell>
          <cell r="C950">
            <v>5.3639799999999997</v>
          </cell>
          <cell r="D950">
            <v>0.50961999999999996</v>
          </cell>
          <cell r="E950">
            <v>13.892670000000001</v>
          </cell>
          <cell r="F950">
            <v>7.0799200000000004</v>
          </cell>
        </row>
        <row r="951">
          <cell r="A951" t="str">
            <v>BA or MA+</v>
          </cell>
          <cell r="B951">
            <v>19.902909999999999</v>
          </cell>
          <cell r="C951">
            <v>24.521070000000002</v>
          </cell>
          <cell r="D951">
            <v>4.6181599999999996</v>
          </cell>
          <cell r="E951">
            <v>126.97429</v>
          </cell>
          <cell r="F951">
            <v>586.38761</v>
          </cell>
        </row>
        <row r="952">
          <cell r="A952" t="str">
            <v>Disabled</v>
          </cell>
          <cell r="B952">
            <v>2.7916300000000001</v>
          </cell>
          <cell r="C952">
            <v>1.8897600000000001</v>
          </cell>
          <cell r="D952">
            <v>-0.90185999999999999</v>
          </cell>
          <cell r="E952">
            <v>-22.800599999999999</v>
          </cell>
          <cell r="F952">
            <v>20.56298</v>
          </cell>
        </row>
        <row r="953">
          <cell r="A953" t="str">
            <v>Veterans</v>
          </cell>
          <cell r="B953">
            <v>8.5742799999999999</v>
          </cell>
          <cell r="C953">
            <v>8.75</v>
          </cell>
          <cell r="D953">
            <v>0.17571999999999999</v>
          </cell>
          <cell r="E953">
            <v>-8.9257600000000004</v>
          </cell>
          <cell r="F953">
            <v>-1.56846</v>
          </cell>
        </row>
        <row r="954">
          <cell r="A954" t="str">
            <v>Wage Before Participation</v>
          </cell>
          <cell r="B954">
            <v>60.917250000000003</v>
          </cell>
          <cell r="C954">
            <v>65.325670000000002</v>
          </cell>
          <cell r="D954">
            <v>4.4084199999999996</v>
          </cell>
          <cell r="E954">
            <v>12.591329999999999</v>
          </cell>
          <cell r="F954">
            <v>55.507910000000003</v>
          </cell>
        </row>
        <row r="955">
          <cell r="A955" t="str">
            <v>Coenrolled in WP</v>
          </cell>
          <cell r="B955">
            <v>0</v>
          </cell>
          <cell r="C955">
            <v>15.15625</v>
          </cell>
          <cell r="D955">
            <v>15.15625</v>
          </cell>
          <cell r="E955">
            <v>11.1318</v>
          </cell>
          <cell r="F955">
            <v>168.71629999999999</v>
          </cell>
        </row>
        <row r="956">
          <cell r="A956" t="str">
            <v>Limited English</v>
          </cell>
          <cell r="B956">
            <v>0.96982999999999997</v>
          </cell>
          <cell r="C956">
            <v>0.33840999999999999</v>
          </cell>
          <cell r="D956">
            <v>-0.63141999999999998</v>
          </cell>
          <cell r="E956">
            <v>-56.184669999999997</v>
          </cell>
          <cell r="F956">
            <v>35.476019999999998</v>
          </cell>
        </row>
        <row r="957">
          <cell r="A957" t="str">
            <v>Single Parent</v>
          </cell>
          <cell r="B957">
            <v>8.1896599999999999</v>
          </cell>
          <cell r="C957">
            <v>8.4602400000000006</v>
          </cell>
          <cell r="D957">
            <v>0.27057999999999999</v>
          </cell>
          <cell r="E957">
            <v>-0.22977</v>
          </cell>
          <cell r="F957">
            <v>-6.2170000000000003E-2</v>
          </cell>
        </row>
        <row r="958">
          <cell r="A958" t="str">
            <v>UI Claimant</v>
          </cell>
          <cell r="B958">
            <v>95.797409999999999</v>
          </cell>
          <cell r="C958">
            <v>90.693740000000005</v>
          </cell>
          <cell r="D958">
            <v>-5.1036700000000002</v>
          </cell>
          <cell r="E958">
            <v>8.8047299999999993</v>
          </cell>
          <cell r="F958">
            <v>-44.936459999999997</v>
          </cell>
        </row>
        <row r="959">
          <cell r="A959" t="str">
            <v>Unemployment Rate</v>
          </cell>
          <cell r="B959">
            <v>5.85</v>
          </cell>
          <cell r="C959">
            <v>5.6082999999999998</v>
          </cell>
          <cell r="D959">
            <v>-0.2417</v>
          </cell>
          <cell r="E959">
            <v>-51.256100000000004</v>
          </cell>
          <cell r="F959">
            <v>12.3886</v>
          </cell>
        </row>
        <row r="961">
          <cell r="A961" t="str">
            <v xml:space="preserve">New Jersey          </v>
          </cell>
        </row>
        <row r="962">
          <cell r="A962" t="str">
            <v>Measure</v>
          </cell>
          <cell r="B962" t="str">
            <v>Six_Months_Average_Earnings</v>
          </cell>
          <cell r="C962" t="str">
            <v>Year</v>
          </cell>
        </row>
        <row r="963">
          <cell r="A963" t="str">
            <v>State Fips Code</v>
          </cell>
          <cell r="B963">
            <v>34</v>
          </cell>
          <cell r="C963">
            <v>2011</v>
          </cell>
        </row>
        <row r="964">
          <cell r="A964" t="str">
            <v>Actual Outcome</v>
          </cell>
          <cell r="B964">
            <v>17508</v>
          </cell>
          <cell r="C964">
            <v>2011</v>
          </cell>
        </row>
        <row r="965">
          <cell r="A965" t="str">
            <v>Total Adjustment</v>
          </cell>
          <cell r="B965">
            <v>156.19999999999999</v>
          </cell>
          <cell r="C965">
            <v>2013</v>
          </cell>
        </row>
        <row r="966">
          <cell r="A966" t="str">
            <v>Target</v>
          </cell>
          <cell r="B966">
            <v>18364.5</v>
          </cell>
          <cell r="C966">
            <v>2013</v>
          </cell>
        </row>
        <row r="968">
          <cell r="A968" t="str">
            <v>Variables</v>
          </cell>
          <cell r="B968" t="str">
            <v>Base_Year</v>
          </cell>
          <cell r="C968" t="str">
            <v>Current_Values</v>
          </cell>
          <cell r="D968" t="str">
            <v>Difference</v>
          </cell>
          <cell r="E968" t="str">
            <v>Weights</v>
          </cell>
          <cell r="F968" t="str">
            <v>Effect_Per_Factor</v>
          </cell>
        </row>
        <row r="969">
          <cell r="A969" t="str">
            <v>Female</v>
          </cell>
          <cell r="B969">
            <v>53.219850000000001</v>
          </cell>
          <cell r="C969">
            <v>53.688519999999997</v>
          </cell>
          <cell r="D969">
            <v>0.46867999999999999</v>
          </cell>
          <cell r="E969">
            <v>-61.62679</v>
          </cell>
          <cell r="F969">
            <v>-28.88297</v>
          </cell>
        </row>
        <row r="970">
          <cell r="A970" t="str">
            <v>Age 26-35</v>
          </cell>
          <cell r="B970">
            <v>19.358969999999999</v>
          </cell>
          <cell r="C970">
            <v>19.73517</v>
          </cell>
          <cell r="D970">
            <v>0.37619000000000002</v>
          </cell>
          <cell r="E970">
            <v>28.836030000000001</v>
          </cell>
          <cell r="F970">
            <v>10.847899999999999</v>
          </cell>
        </row>
        <row r="971">
          <cell r="A971" t="str">
            <v>Age 36-45</v>
          </cell>
          <cell r="B971">
            <v>28.1891</v>
          </cell>
          <cell r="C971">
            <v>26.203209999999999</v>
          </cell>
          <cell r="D971">
            <v>-1.9858899999999999</v>
          </cell>
          <cell r="E971">
            <v>42.9651</v>
          </cell>
          <cell r="F971">
            <v>-85.32414</v>
          </cell>
        </row>
        <row r="972">
          <cell r="A972" t="str">
            <v>Age 46-55</v>
          </cell>
          <cell r="B972">
            <v>31.698720000000002</v>
          </cell>
          <cell r="C972">
            <v>32.518459999999997</v>
          </cell>
          <cell r="D972">
            <v>0.81974000000000002</v>
          </cell>
          <cell r="E972">
            <v>45.260219999999997</v>
          </cell>
          <cell r="F972">
            <v>37.101790000000001</v>
          </cell>
        </row>
        <row r="973">
          <cell r="A973" t="str">
            <v>Age 56-65</v>
          </cell>
          <cell r="B973">
            <v>13.0609</v>
          </cell>
          <cell r="C973">
            <v>13.24166</v>
          </cell>
          <cell r="D973">
            <v>0.18076</v>
          </cell>
          <cell r="E973">
            <v>25.398810000000001</v>
          </cell>
          <cell r="F973">
            <v>4.5911600000000004</v>
          </cell>
        </row>
        <row r="974">
          <cell r="A974" t="str">
            <v>Age 66+</v>
          </cell>
          <cell r="B974">
            <v>1.1217900000000001</v>
          </cell>
          <cell r="C974">
            <v>0.99312</v>
          </cell>
          <cell r="D974">
            <v>-0.12867000000000001</v>
          </cell>
          <cell r="E974">
            <v>14.87358</v>
          </cell>
          <cell r="F974">
            <v>-1.9137900000000001</v>
          </cell>
        </row>
        <row r="975">
          <cell r="A975" t="str">
            <v>Hispanic</v>
          </cell>
          <cell r="B975">
            <v>16.328579999999999</v>
          </cell>
          <cell r="C975">
            <v>17.336210000000001</v>
          </cell>
          <cell r="D975">
            <v>1.00763</v>
          </cell>
          <cell r="E975">
            <v>-6.2419000000000002</v>
          </cell>
          <cell r="F975">
            <v>-6.2895000000000003</v>
          </cell>
        </row>
        <row r="976">
          <cell r="A976" t="str">
            <v>Asian</v>
          </cell>
          <cell r="B976">
            <v>5.6663899999999998</v>
          </cell>
          <cell r="C976">
            <v>5.5810199999999996</v>
          </cell>
          <cell r="D976">
            <v>-8.5370000000000001E-2</v>
          </cell>
          <cell r="E976">
            <v>100.84705</v>
          </cell>
          <cell r="F976">
            <v>-8.6091200000000008</v>
          </cell>
        </row>
        <row r="977">
          <cell r="A977" t="str">
            <v>African American</v>
          </cell>
          <cell r="B977">
            <v>23.386420000000001</v>
          </cell>
          <cell r="C977">
            <v>24.642759999999999</v>
          </cell>
          <cell r="D977">
            <v>1.25634</v>
          </cell>
          <cell r="E977">
            <v>-7.5123499999999996</v>
          </cell>
          <cell r="F977">
            <v>-9.4380699999999997</v>
          </cell>
        </row>
        <row r="978">
          <cell r="A978" t="str">
            <v>Native Hawaiian or Pacific Islander</v>
          </cell>
          <cell r="B978">
            <v>0.21793999999999999</v>
          </cell>
          <cell r="C978">
            <v>0.24265</v>
          </cell>
          <cell r="D978">
            <v>2.4719999999999999E-2</v>
          </cell>
          <cell r="E978">
            <v>-60.560180000000003</v>
          </cell>
          <cell r="F978">
            <v>-1.49675</v>
          </cell>
        </row>
        <row r="979">
          <cell r="A979" t="str">
            <v>American Indian or Alaska Native</v>
          </cell>
          <cell r="B979">
            <v>0.18440999999999999</v>
          </cell>
          <cell r="C979">
            <v>0.29658000000000001</v>
          </cell>
          <cell r="D979">
            <v>0.11217000000000001</v>
          </cell>
          <cell r="E979">
            <v>-21.122679999999999</v>
          </cell>
          <cell r="F979">
            <v>-2.3692600000000001</v>
          </cell>
        </row>
        <row r="980">
          <cell r="A980" t="str">
            <v>Multiple Races</v>
          </cell>
          <cell r="B980">
            <v>0.43587999999999999</v>
          </cell>
          <cell r="C980">
            <v>0.56618999999999997</v>
          </cell>
          <cell r="D980">
            <v>0.13031000000000001</v>
          </cell>
          <cell r="E980">
            <v>-11.18533</v>
          </cell>
          <cell r="F980">
            <v>-1.4576100000000001</v>
          </cell>
        </row>
        <row r="981">
          <cell r="A981" t="str">
            <v>Highschool Dropout</v>
          </cell>
          <cell r="B981">
            <v>5.1649200000000004</v>
          </cell>
          <cell r="C981">
            <v>4.3311099999999998</v>
          </cell>
          <cell r="D981">
            <v>-0.83381000000000005</v>
          </cell>
          <cell r="E981">
            <v>-34.53387</v>
          </cell>
          <cell r="F981">
            <v>28.794730000000001</v>
          </cell>
        </row>
        <row r="982">
          <cell r="A982" t="str">
            <v>AA or PS</v>
          </cell>
          <cell r="B982">
            <v>12.26066</v>
          </cell>
          <cell r="C982">
            <v>11.916969999999999</v>
          </cell>
          <cell r="D982">
            <v>-0.34369</v>
          </cell>
          <cell r="E982">
            <v>13.892670000000001</v>
          </cell>
          <cell r="F982">
            <v>-4.7748299999999997</v>
          </cell>
        </row>
        <row r="983">
          <cell r="A983" t="str">
            <v>BA or MA+</v>
          </cell>
          <cell r="B983">
            <v>21.045860000000001</v>
          </cell>
          <cell r="C983">
            <v>22.936959999999999</v>
          </cell>
          <cell r="D983">
            <v>1.8911</v>
          </cell>
          <cell r="E983">
            <v>126.97429</v>
          </cell>
          <cell r="F983">
            <v>240.12091000000001</v>
          </cell>
        </row>
        <row r="984">
          <cell r="A984" t="str">
            <v>Disabled</v>
          </cell>
          <cell r="B984">
            <v>0.54117000000000004</v>
          </cell>
          <cell r="C984">
            <v>0.58072000000000001</v>
          </cell>
          <cell r="D984">
            <v>3.9550000000000002E-2</v>
          </cell>
          <cell r="E984">
            <v>-22.800599999999999</v>
          </cell>
          <cell r="F984">
            <v>-0.90183000000000002</v>
          </cell>
        </row>
        <row r="985">
          <cell r="A985" t="str">
            <v>Veterans</v>
          </cell>
          <cell r="B985">
            <v>4.6794900000000004</v>
          </cell>
          <cell r="C985">
            <v>4.5072599999999996</v>
          </cell>
          <cell r="D985">
            <v>-0.17222999999999999</v>
          </cell>
          <cell r="E985">
            <v>-8.9257600000000004</v>
          </cell>
          <cell r="F985">
            <v>1.53728</v>
          </cell>
        </row>
        <row r="986">
          <cell r="A986" t="str">
            <v>Wage Before Participation</v>
          </cell>
          <cell r="B986">
            <v>43.404389999999999</v>
          </cell>
          <cell r="C986">
            <v>41.981819999999999</v>
          </cell>
          <cell r="D986">
            <v>-1.4225699999999999</v>
          </cell>
          <cell r="E986">
            <v>12.591329999999999</v>
          </cell>
          <cell r="F986">
            <v>-17.912030000000001</v>
          </cell>
        </row>
        <row r="987">
          <cell r="A987" t="str">
            <v>Coenrolled in WP</v>
          </cell>
          <cell r="B987">
            <v>91.330129999999997</v>
          </cell>
          <cell r="C987">
            <v>91.214669999999998</v>
          </cell>
          <cell r="D987">
            <v>-0.11545999999999999</v>
          </cell>
          <cell r="E987">
            <v>11.1318</v>
          </cell>
          <cell r="F987">
            <v>-1.28528</v>
          </cell>
        </row>
        <row r="988">
          <cell r="A988" t="str">
            <v>Limited English</v>
          </cell>
          <cell r="B988">
            <v>1.4159299999999999</v>
          </cell>
          <cell r="C988">
            <v>1.3070200000000001</v>
          </cell>
          <cell r="D988">
            <v>-0.10891000000000001</v>
          </cell>
          <cell r="E988">
            <v>-56.184669999999997</v>
          </cell>
          <cell r="F988">
            <v>6.1189099999999996</v>
          </cell>
        </row>
        <row r="989">
          <cell r="A989" t="str">
            <v>Single Parent</v>
          </cell>
          <cell r="B989">
            <v>5.9533399999999999</v>
          </cell>
          <cell r="C989">
            <v>7.9446399999999997</v>
          </cell>
          <cell r="D989">
            <v>1.9913099999999999</v>
          </cell>
          <cell r="E989">
            <v>-0.22977</v>
          </cell>
          <cell r="F989">
            <v>-0.45754</v>
          </cell>
        </row>
        <row r="990">
          <cell r="A990" t="str">
            <v>UI Claimant</v>
          </cell>
          <cell r="B990">
            <v>86.532579999999996</v>
          </cell>
          <cell r="C990">
            <v>86.46848</v>
          </cell>
          <cell r="D990">
            <v>-6.4100000000000004E-2</v>
          </cell>
          <cell r="E990">
            <v>8.8047299999999993</v>
          </cell>
          <cell r="F990">
            <v>-0.56442000000000003</v>
          </cell>
        </row>
        <row r="991">
          <cell r="A991" t="str">
            <v>Unemployment Rate</v>
          </cell>
          <cell r="B991">
            <v>9.5</v>
          </cell>
          <cell r="C991">
            <v>9.5250000000000004</v>
          </cell>
          <cell r="D991">
            <v>2.5000000000000001E-2</v>
          </cell>
          <cell r="E991">
            <v>-51.256100000000004</v>
          </cell>
          <cell r="F991">
            <v>-1.2814000000000001</v>
          </cell>
        </row>
        <row r="993">
          <cell r="A993" t="str">
            <v xml:space="preserve">New Mexico          </v>
          </cell>
        </row>
        <row r="994">
          <cell r="A994" t="str">
            <v>Measure</v>
          </cell>
          <cell r="B994" t="str">
            <v>Six_Months_Average_Earnings</v>
          </cell>
          <cell r="C994" t="str">
            <v>Year</v>
          </cell>
        </row>
        <row r="995">
          <cell r="A995" t="str">
            <v>State Fips Code</v>
          </cell>
          <cell r="B995">
            <v>35</v>
          </cell>
          <cell r="C995">
            <v>2011</v>
          </cell>
        </row>
        <row r="996">
          <cell r="A996" t="str">
            <v>Actual Outcome</v>
          </cell>
          <cell r="B996">
            <v>17390</v>
          </cell>
          <cell r="C996">
            <v>2011</v>
          </cell>
        </row>
        <row r="997">
          <cell r="A997" t="str">
            <v>Total Adjustment</v>
          </cell>
          <cell r="B997">
            <v>-530.29999999999995</v>
          </cell>
          <cell r="C997">
            <v>2013</v>
          </cell>
        </row>
        <row r="998">
          <cell r="A998" t="str">
            <v>Target</v>
          </cell>
          <cell r="B998">
            <v>17555.3</v>
          </cell>
          <cell r="C998">
            <v>2013</v>
          </cell>
        </row>
        <row r="1000">
          <cell r="A1000" t="str">
            <v>Variables</v>
          </cell>
          <cell r="B1000" t="str">
            <v>Base_Year</v>
          </cell>
          <cell r="C1000" t="str">
            <v>Current_Values</v>
          </cell>
          <cell r="D1000" t="str">
            <v>Difference</v>
          </cell>
          <cell r="E1000" t="str">
            <v>Weights</v>
          </cell>
          <cell r="F1000" t="str">
            <v>Effect_Per_Factor</v>
          </cell>
        </row>
        <row r="1001">
          <cell r="A1001" t="str">
            <v>Female</v>
          </cell>
          <cell r="B1001">
            <v>34.677419999999998</v>
          </cell>
          <cell r="C1001">
            <v>46.938780000000001</v>
          </cell>
          <cell r="D1001">
            <v>12.26136</v>
          </cell>
          <cell r="E1001">
            <v>-61.62679</v>
          </cell>
          <cell r="F1001">
            <v>-755.62806999999998</v>
          </cell>
        </row>
        <row r="1002">
          <cell r="A1002" t="str">
            <v>Age 26-35</v>
          </cell>
          <cell r="B1002">
            <v>21.505379999999999</v>
          </cell>
          <cell r="C1002">
            <v>24.897960000000001</v>
          </cell>
          <cell r="D1002">
            <v>3.3925800000000002</v>
          </cell>
          <cell r="E1002">
            <v>28.836030000000001</v>
          </cell>
          <cell r="F1002">
            <v>97.828620000000001</v>
          </cell>
        </row>
        <row r="1003">
          <cell r="A1003" t="str">
            <v>Age 36-45</v>
          </cell>
          <cell r="B1003">
            <v>27.68817</v>
          </cell>
          <cell r="C1003">
            <v>26.938780000000001</v>
          </cell>
          <cell r="D1003">
            <v>-0.74939999999999996</v>
          </cell>
          <cell r="E1003">
            <v>42.9651</v>
          </cell>
          <cell r="F1003">
            <v>-32.197899999999997</v>
          </cell>
        </row>
        <row r="1004">
          <cell r="A1004" t="str">
            <v>Age 46-55</v>
          </cell>
          <cell r="B1004">
            <v>26.6129</v>
          </cell>
          <cell r="C1004">
            <v>26.326530000000002</v>
          </cell>
          <cell r="D1004">
            <v>-0.28637000000000001</v>
          </cell>
          <cell r="E1004">
            <v>45.260219999999997</v>
          </cell>
          <cell r="F1004">
            <v>-12.96129</v>
          </cell>
        </row>
        <row r="1005">
          <cell r="A1005" t="str">
            <v>Age 56-65</v>
          </cell>
          <cell r="B1005">
            <v>14.247310000000001</v>
          </cell>
          <cell r="C1005">
            <v>10</v>
          </cell>
          <cell r="D1005">
            <v>-4.2473099999999997</v>
          </cell>
          <cell r="E1005">
            <v>25.398810000000001</v>
          </cell>
          <cell r="F1005">
            <v>-107.87667</v>
          </cell>
        </row>
        <row r="1006">
          <cell r="A1006" t="str">
            <v>Age 66+</v>
          </cell>
          <cell r="B1006">
            <v>1.6129</v>
          </cell>
          <cell r="C1006">
            <v>1.6326499999999999</v>
          </cell>
          <cell r="D1006">
            <v>1.975E-2</v>
          </cell>
          <cell r="E1006">
            <v>14.87358</v>
          </cell>
          <cell r="F1006">
            <v>0.29375000000000001</v>
          </cell>
        </row>
        <row r="1007">
          <cell r="A1007" t="str">
            <v>Hispanic</v>
          </cell>
          <cell r="B1007">
            <v>36.678199999999997</v>
          </cell>
          <cell r="C1007">
            <v>38.133330000000001</v>
          </cell>
          <cell r="D1007">
            <v>1.45513</v>
          </cell>
          <cell r="E1007">
            <v>-6.2419000000000002</v>
          </cell>
          <cell r="F1007">
            <v>-9.0827899999999993</v>
          </cell>
        </row>
        <row r="1008">
          <cell r="A1008" t="str">
            <v>Asian</v>
          </cell>
          <cell r="B1008">
            <v>1.38408</v>
          </cell>
          <cell r="C1008">
            <v>0.26667000000000002</v>
          </cell>
          <cell r="D1008">
            <v>-1.1174200000000001</v>
          </cell>
          <cell r="E1008">
            <v>100.84705</v>
          </cell>
          <cell r="F1008">
            <v>-112.68814999999999</v>
          </cell>
        </row>
        <row r="1009">
          <cell r="A1009" t="str">
            <v>African American</v>
          </cell>
          <cell r="B1009">
            <v>1.7301</v>
          </cell>
          <cell r="C1009">
            <v>2.4</v>
          </cell>
          <cell r="D1009">
            <v>0.66990000000000005</v>
          </cell>
          <cell r="E1009">
            <v>-7.5123499999999996</v>
          </cell>
          <cell r="F1009">
            <v>-5.0324900000000001</v>
          </cell>
        </row>
        <row r="1010">
          <cell r="A1010" t="str">
            <v>Native Hawaiian or Pacific Islander</v>
          </cell>
          <cell r="B1010">
            <v>0.34601999999999999</v>
          </cell>
          <cell r="C1010">
            <v>0</v>
          </cell>
          <cell r="D1010">
            <v>-0.34601999999999999</v>
          </cell>
          <cell r="E1010">
            <v>-60.560180000000003</v>
          </cell>
          <cell r="F1010">
            <v>20.955079999999999</v>
          </cell>
        </row>
        <row r="1011">
          <cell r="A1011" t="str">
            <v>American Indian or Alaska Native</v>
          </cell>
          <cell r="B1011">
            <v>11.41869</v>
          </cell>
          <cell r="C1011">
            <v>12.533329999999999</v>
          </cell>
          <cell r="D1011">
            <v>1.1146499999999999</v>
          </cell>
          <cell r="E1011">
            <v>-21.122679999999999</v>
          </cell>
          <cell r="F1011">
            <v>-23.544350000000001</v>
          </cell>
        </row>
        <row r="1012">
          <cell r="A1012" t="str">
            <v>Multiple Races</v>
          </cell>
          <cell r="B1012">
            <v>0.69203999999999999</v>
          </cell>
          <cell r="C1012">
            <v>0.8</v>
          </cell>
          <cell r="D1012">
            <v>0.10796</v>
          </cell>
          <cell r="E1012">
            <v>-11.18533</v>
          </cell>
          <cell r="F1012">
            <v>-1.2075499999999999</v>
          </cell>
        </row>
        <row r="1013">
          <cell r="A1013" t="str">
            <v>Highschool Dropout</v>
          </cell>
          <cell r="B1013">
            <v>4.3360399999999997</v>
          </cell>
          <cell r="C1013">
            <v>5.39419</v>
          </cell>
          <cell r="D1013">
            <v>1.0581499999999999</v>
          </cell>
          <cell r="E1013">
            <v>-34.53387</v>
          </cell>
          <cell r="F1013">
            <v>-36.541930000000001</v>
          </cell>
        </row>
        <row r="1014">
          <cell r="A1014" t="str">
            <v>AA or PS</v>
          </cell>
          <cell r="B1014">
            <v>8.6720900000000007</v>
          </cell>
          <cell r="C1014">
            <v>7.4688800000000004</v>
          </cell>
          <cell r="D1014">
            <v>-1.2032099999999999</v>
          </cell>
          <cell r="E1014">
            <v>13.892670000000001</v>
          </cell>
          <cell r="F1014">
            <v>-16.71576</v>
          </cell>
        </row>
        <row r="1015">
          <cell r="A1015" t="str">
            <v>BA or MA+</v>
          </cell>
          <cell r="B1015">
            <v>14.905150000000001</v>
          </cell>
          <cell r="C1015">
            <v>18.257259999999999</v>
          </cell>
          <cell r="D1015">
            <v>3.3521100000000001</v>
          </cell>
          <cell r="E1015">
            <v>126.97429</v>
          </cell>
          <cell r="F1015">
            <v>425.63209000000001</v>
          </cell>
        </row>
        <row r="1016">
          <cell r="A1016" t="str">
            <v>Disabled</v>
          </cell>
          <cell r="B1016">
            <v>0.53763000000000005</v>
          </cell>
          <cell r="C1016">
            <v>1.02041</v>
          </cell>
          <cell r="D1016">
            <v>0.48276999999999998</v>
          </cell>
          <cell r="E1016">
            <v>-22.800599999999999</v>
          </cell>
          <cell r="F1016">
            <v>-11.007529999999999</v>
          </cell>
        </row>
        <row r="1017">
          <cell r="A1017" t="str">
            <v>Veterans</v>
          </cell>
          <cell r="B1017">
            <v>8.8709699999999998</v>
          </cell>
          <cell r="C1017">
            <v>7.7550999999999997</v>
          </cell>
          <cell r="D1017">
            <v>-1.1158699999999999</v>
          </cell>
          <cell r="E1017">
            <v>-8.9257600000000004</v>
          </cell>
          <cell r="F1017">
            <v>9.9599499999999992</v>
          </cell>
        </row>
        <row r="1018">
          <cell r="A1018" t="str">
            <v>Wage Before Participation</v>
          </cell>
          <cell r="B1018">
            <v>55.107529999999997</v>
          </cell>
          <cell r="C1018">
            <v>49.076520000000002</v>
          </cell>
          <cell r="D1018">
            <v>-6.0310100000000002</v>
          </cell>
          <cell r="E1018">
            <v>12.591329999999999</v>
          </cell>
          <cell r="F1018">
            <v>-75.938450000000003</v>
          </cell>
        </row>
        <row r="1019">
          <cell r="A1019" t="str">
            <v>Coenrolled in WP</v>
          </cell>
          <cell r="B1019">
            <v>97.580650000000006</v>
          </cell>
          <cell r="C1019">
            <v>98.367350000000002</v>
          </cell>
          <cell r="D1019">
            <v>0.78669999999999995</v>
          </cell>
          <cell r="E1019">
            <v>11.1318</v>
          </cell>
          <cell r="F1019">
            <v>8.7574000000000005</v>
          </cell>
        </row>
        <row r="1020">
          <cell r="A1020" t="str">
            <v>Limited English</v>
          </cell>
          <cell r="B1020">
            <v>0.54200999999999999</v>
          </cell>
          <cell r="C1020">
            <v>0.82987999999999995</v>
          </cell>
          <cell r="D1020">
            <v>0.28787000000000001</v>
          </cell>
          <cell r="E1020">
            <v>-56.184669999999997</v>
          </cell>
          <cell r="F1020">
            <v>-16.17389</v>
          </cell>
        </row>
        <row r="1021">
          <cell r="A1021" t="str">
            <v>Single Parent</v>
          </cell>
          <cell r="B1021">
            <v>4.87805</v>
          </cell>
          <cell r="C1021">
            <v>7.2614099999999997</v>
          </cell>
          <cell r="D1021">
            <v>2.3833600000000001</v>
          </cell>
          <cell r="E1021">
            <v>-0.22977</v>
          </cell>
          <cell r="F1021">
            <v>-0.54762999999999995</v>
          </cell>
        </row>
        <row r="1022">
          <cell r="A1022" t="str">
            <v>UI Claimant</v>
          </cell>
          <cell r="B1022">
            <v>84.552850000000007</v>
          </cell>
          <cell r="C1022">
            <v>92.946060000000003</v>
          </cell>
          <cell r="D1022">
            <v>8.3932099999999998</v>
          </cell>
          <cell r="E1022">
            <v>8.8047299999999993</v>
          </cell>
          <cell r="F1022">
            <v>73.899950000000004</v>
          </cell>
        </row>
        <row r="1023">
          <cell r="A1023" t="str">
            <v>Unemployment Rate</v>
          </cell>
          <cell r="B1023">
            <v>7.8417000000000003</v>
          </cell>
          <cell r="C1023">
            <v>6.875</v>
          </cell>
          <cell r="D1023">
            <v>-0.9667</v>
          </cell>
          <cell r="E1023">
            <v>-51.256100000000004</v>
          </cell>
          <cell r="F1023">
            <v>49.54927</v>
          </cell>
        </row>
        <row r="1025">
          <cell r="A1025" t="str">
            <v xml:space="preserve">New York            </v>
          </cell>
        </row>
        <row r="1026">
          <cell r="A1026" t="str">
            <v>Measure</v>
          </cell>
          <cell r="B1026" t="str">
            <v>Six_Months_Average_Earnings</v>
          </cell>
          <cell r="C1026" t="str">
            <v>Year</v>
          </cell>
        </row>
        <row r="1027">
          <cell r="A1027" t="str">
            <v>State Fips Code</v>
          </cell>
          <cell r="B1027">
            <v>36</v>
          </cell>
          <cell r="C1027">
            <v>2011</v>
          </cell>
        </row>
        <row r="1028">
          <cell r="A1028" t="str">
            <v>Actual Outcome</v>
          </cell>
          <cell r="B1028">
            <v>19389</v>
          </cell>
          <cell r="C1028">
            <v>2011</v>
          </cell>
        </row>
        <row r="1029">
          <cell r="A1029" t="str">
            <v>Total Adjustment</v>
          </cell>
          <cell r="B1029">
            <v>-129.4</v>
          </cell>
          <cell r="C1029">
            <v>2013</v>
          </cell>
        </row>
        <row r="1030">
          <cell r="A1030" t="str">
            <v>Target</v>
          </cell>
          <cell r="B1030">
            <v>20035.099999999999</v>
          </cell>
          <cell r="C1030">
            <v>2013</v>
          </cell>
        </row>
        <row r="1032">
          <cell r="A1032" t="str">
            <v>Variables</v>
          </cell>
          <cell r="B1032" t="str">
            <v>Base_Year</v>
          </cell>
          <cell r="C1032" t="str">
            <v>Current_Values</v>
          </cell>
          <cell r="D1032" t="str">
            <v>Difference</v>
          </cell>
          <cell r="E1032" t="str">
            <v>Weights</v>
          </cell>
          <cell r="F1032" t="str">
            <v>Effect_Per_Factor</v>
          </cell>
        </row>
        <row r="1033">
          <cell r="A1033" t="str">
            <v>Female</v>
          </cell>
          <cell r="B1033">
            <v>48.354010000000002</v>
          </cell>
          <cell r="C1033">
            <v>51.036619999999999</v>
          </cell>
          <cell r="D1033">
            <v>2.6826099999999999</v>
          </cell>
          <cell r="E1033">
            <v>-61.62679</v>
          </cell>
          <cell r="F1033">
            <v>-165.32069000000001</v>
          </cell>
        </row>
        <row r="1034">
          <cell r="A1034" t="str">
            <v>Age 26-35</v>
          </cell>
          <cell r="B1034">
            <v>24.79318</v>
          </cell>
          <cell r="C1034">
            <v>25.30292</v>
          </cell>
          <cell r="D1034">
            <v>0.50973999999999997</v>
          </cell>
          <cell r="E1034">
            <v>28.836030000000001</v>
          </cell>
          <cell r="F1034">
            <v>14.698919999999999</v>
          </cell>
        </row>
        <row r="1035">
          <cell r="A1035" t="str">
            <v>Age 36-45</v>
          </cell>
          <cell r="B1035">
            <v>22.691500000000001</v>
          </cell>
          <cell r="C1035">
            <v>21.657319999999999</v>
          </cell>
          <cell r="D1035">
            <v>-1.0341800000000001</v>
          </cell>
          <cell r="E1035">
            <v>42.9651</v>
          </cell>
          <cell r="F1035">
            <v>-44.433520000000001</v>
          </cell>
        </row>
        <row r="1036">
          <cell r="A1036" t="str">
            <v>Age 46-55</v>
          </cell>
          <cell r="B1036">
            <v>23.265319999999999</v>
          </cell>
          <cell r="C1036">
            <v>22.476769999999998</v>
          </cell>
          <cell r="D1036">
            <v>-0.78854000000000002</v>
          </cell>
          <cell r="E1036">
            <v>45.260219999999997</v>
          </cell>
          <cell r="F1036">
            <v>-35.689709999999998</v>
          </cell>
        </row>
        <row r="1037">
          <cell r="A1037" t="str">
            <v>Age 56-65</v>
          </cell>
          <cell r="B1037">
            <v>13.134790000000001</v>
          </cell>
          <cell r="C1037">
            <v>14.20443</v>
          </cell>
          <cell r="D1037">
            <v>1.0696399999999999</v>
          </cell>
          <cell r="E1037">
            <v>25.398810000000001</v>
          </cell>
          <cell r="F1037">
            <v>27.16752</v>
          </cell>
        </row>
        <row r="1038">
          <cell r="A1038" t="str">
            <v>Age 66+</v>
          </cell>
          <cell r="B1038">
            <v>3.0038</v>
          </cell>
          <cell r="C1038">
            <v>3.70547</v>
          </cell>
          <cell r="D1038">
            <v>0.70167000000000002</v>
          </cell>
          <cell r="E1038">
            <v>14.87358</v>
          </cell>
          <cell r="F1038">
            <v>10.43629</v>
          </cell>
        </row>
        <row r="1039">
          <cell r="A1039" t="str">
            <v>Hispanic</v>
          </cell>
          <cell r="B1039">
            <v>19.656459999999999</v>
          </cell>
          <cell r="C1039">
            <v>19.9574</v>
          </cell>
          <cell r="D1039">
            <v>0.30093999999999999</v>
          </cell>
          <cell r="E1039">
            <v>-6.2419000000000002</v>
          </cell>
          <cell r="F1039">
            <v>-1.87843</v>
          </cell>
        </row>
        <row r="1040">
          <cell r="A1040" t="str">
            <v>Asian</v>
          </cell>
          <cell r="B1040">
            <v>4.2968099999999998</v>
          </cell>
          <cell r="C1040">
            <v>4.6261000000000001</v>
          </cell>
          <cell r="D1040">
            <v>0.32929000000000003</v>
          </cell>
          <cell r="E1040">
            <v>100.84705</v>
          </cell>
          <cell r="F1040">
            <v>33.208320000000001</v>
          </cell>
        </row>
        <row r="1041">
          <cell r="A1041" t="str">
            <v>African American</v>
          </cell>
          <cell r="B1041">
            <v>22.864570000000001</v>
          </cell>
          <cell r="C1041">
            <v>23.694579999999998</v>
          </cell>
          <cell r="D1041">
            <v>0.83001000000000003</v>
          </cell>
          <cell r="E1041">
            <v>-7.5123499999999996</v>
          </cell>
          <cell r="F1041">
            <v>-6.2353100000000001</v>
          </cell>
        </row>
        <row r="1042">
          <cell r="A1042" t="str">
            <v>Native Hawaiian or Pacific Islander</v>
          </cell>
          <cell r="B1042">
            <v>0.15926999999999999</v>
          </cell>
          <cell r="C1042">
            <v>0.19261</v>
          </cell>
          <cell r="D1042">
            <v>3.3329999999999999E-2</v>
          </cell>
          <cell r="E1042">
            <v>-60.560180000000003</v>
          </cell>
          <cell r="F1042">
            <v>-2.0187499999999998</v>
          </cell>
        </row>
        <row r="1043">
          <cell r="A1043" t="str">
            <v>American Indian or Alaska Native</v>
          </cell>
          <cell r="B1043">
            <v>0.32661000000000001</v>
          </cell>
          <cell r="C1043">
            <v>0.35681000000000002</v>
          </cell>
          <cell r="D1043">
            <v>3.0200000000000001E-2</v>
          </cell>
          <cell r="E1043">
            <v>-21.122679999999999</v>
          </cell>
          <cell r="F1043">
            <v>-0.63795000000000002</v>
          </cell>
        </row>
        <row r="1044">
          <cell r="A1044" t="str">
            <v>Multiple Races</v>
          </cell>
          <cell r="B1044">
            <v>1.8724499999999999</v>
          </cell>
          <cell r="C1044">
            <v>1.78227</v>
          </cell>
          <cell r="D1044">
            <v>-9.0179999999999996E-2</v>
          </cell>
          <cell r="E1044">
            <v>-11.18533</v>
          </cell>
          <cell r="F1044">
            <v>1.0086599999999999</v>
          </cell>
        </row>
        <row r="1045">
          <cell r="A1045" t="str">
            <v>Highschool Dropout</v>
          </cell>
          <cell r="B1045">
            <v>9.0818300000000001</v>
          </cell>
          <cell r="C1045">
            <v>9.3546200000000006</v>
          </cell>
          <cell r="D1045">
            <v>0.27278000000000002</v>
          </cell>
          <cell r="E1045">
            <v>-34.53387</v>
          </cell>
          <cell r="F1045">
            <v>-9.4202600000000007</v>
          </cell>
        </row>
        <row r="1046">
          <cell r="A1046" t="str">
            <v>AA or PS</v>
          </cell>
          <cell r="B1046">
            <v>12.435449999999999</v>
          </cell>
          <cell r="C1046">
            <v>12.26817</v>
          </cell>
          <cell r="D1046">
            <v>-0.16728000000000001</v>
          </cell>
          <cell r="E1046">
            <v>13.892670000000001</v>
          </cell>
          <cell r="F1046">
            <v>-2.32402</v>
          </cell>
        </row>
        <row r="1047">
          <cell r="A1047" t="str">
            <v>BA or MA+</v>
          </cell>
          <cell r="B1047">
            <v>27.759969999999999</v>
          </cell>
          <cell r="C1047">
            <v>27.851749999999999</v>
          </cell>
          <cell r="D1047">
            <v>9.1789999999999997E-2</v>
          </cell>
          <cell r="E1047">
            <v>126.97429</v>
          </cell>
          <cell r="F1047">
            <v>11.65462</v>
          </cell>
        </row>
        <row r="1048">
          <cell r="A1048" t="str">
            <v>Disabled</v>
          </cell>
          <cell r="B1048">
            <v>3.39906</v>
          </cell>
          <cell r="C1048">
            <v>3.4633600000000002</v>
          </cell>
          <cell r="D1048">
            <v>6.429E-2</v>
          </cell>
          <cell r="E1048">
            <v>-22.800599999999999</v>
          </cell>
          <cell r="F1048">
            <v>-1.4659</v>
          </cell>
        </row>
        <row r="1049">
          <cell r="A1049" t="str">
            <v>Veterans</v>
          </cell>
          <cell r="B1049">
            <v>6.7951499999999996</v>
          </cell>
          <cell r="C1049">
            <v>6.1308400000000001</v>
          </cell>
          <cell r="D1049">
            <v>-0.66430999999999996</v>
          </cell>
          <cell r="E1049">
            <v>-8.9257600000000004</v>
          </cell>
          <cell r="F1049">
            <v>5.92943</v>
          </cell>
        </row>
        <row r="1050">
          <cell r="A1050" t="str">
            <v>Wage Before Participation</v>
          </cell>
          <cell r="B1050">
            <v>79.339939999999999</v>
          </cell>
          <cell r="C1050">
            <v>82.046580000000006</v>
          </cell>
          <cell r="D1050">
            <v>2.7066400000000002</v>
          </cell>
          <cell r="E1050">
            <v>12.591329999999999</v>
          </cell>
          <cell r="F1050">
            <v>34.080240000000003</v>
          </cell>
        </row>
        <row r="1051">
          <cell r="A1051" t="str">
            <v>Coenrolled in WP</v>
          </cell>
          <cell r="B1051">
            <v>99.23818</v>
          </cell>
          <cell r="C1051">
            <v>99.435500000000005</v>
          </cell>
          <cell r="D1051">
            <v>0.19733000000000001</v>
          </cell>
          <cell r="E1051">
            <v>11.1318</v>
          </cell>
          <cell r="F1051">
            <v>2.1966199999999998</v>
          </cell>
        </row>
        <row r="1052">
          <cell r="A1052" t="str">
            <v>Limited English</v>
          </cell>
          <cell r="B1052">
            <v>0.58933000000000002</v>
          </cell>
          <cell r="C1052">
            <v>0.56772</v>
          </cell>
          <cell r="D1052">
            <v>-2.1610000000000001E-2</v>
          </cell>
          <cell r="E1052">
            <v>-56.184669999999997</v>
          </cell>
          <cell r="F1052">
            <v>1.2141999999999999</v>
          </cell>
        </row>
        <row r="1053">
          <cell r="A1053" t="str">
            <v>Single Parent</v>
          </cell>
          <cell r="B1053">
            <v>0.85807999999999995</v>
          </cell>
          <cell r="C1053">
            <v>1.4288700000000001</v>
          </cell>
          <cell r="D1053">
            <v>0.57079000000000002</v>
          </cell>
          <cell r="E1053">
            <v>-0.22977</v>
          </cell>
          <cell r="F1053">
            <v>-0.13114999999999999</v>
          </cell>
        </row>
        <row r="1054">
          <cell r="A1054" t="str">
            <v>UI Claimant</v>
          </cell>
          <cell r="B1054">
            <v>89.910349999999994</v>
          </cell>
          <cell r="C1054">
            <v>90.131879999999995</v>
          </cell>
          <cell r="D1054">
            <v>0.22153</v>
          </cell>
          <cell r="E1054">
            <v>8.8047299999999993</v>
          </cell>
          <cell r="F1054">
            <v>1.95052</v>
          </cell>
        </row>
        <row r="1055">
          <cell r="A1055" t="str">
            <v>Unemployment Rate</v>
          </cell>
          <cell r="B1055">
            <v>8.4332999999999991</v>
          </cell>
          <cell r="C1055">
            <v>8.5</v>
          </cell>
          <cell r="D1055">
            <v>6.6699999999999995E-2</v>
          </cell>
          <cell r="E1055">
            <v>-51.256100000000004</v>
          </cell>
          <cell r="F1055">
            <v>-3.4187799999999999</v>
          </cell>
        </row>
        <row r="1057">
          <cell r="A1057" t="str">
            <v xml:space="preserve">North Carolina      </v>
          </cell>
        </row>
        <row r="1058">
          <cell r="A1058" t="str">
            <v>Measure</v>
          </cell>
          <cell r="B1058" t="str">
            <v>Six_Months_Average_Earnings</v>
          </cell>
          <cell r="C1058" t="str">
            <v>Year</v>
          </cell>
        </row>
        <row r="1059">
          <cell r="A1059" t="str">
            <v>State Fips Code</v>
          </cell>
          <cell r="B1059">
            <v>37</v>
          </cell>
          <cell r="C1059">
            <v>2011</v>
          </cell>
        </row>
        <row r="1060">
          <cell r="A1060" t="str">
            <v>Actual Outcome</v>
          </cell>
          <cell r="B1060">
            <v>15212</v>
          </cell>
          <cell r="C1060">
            <v>2011</v>
          </cell>
        </row>
        <row r="1061">
          <cell r="A1061" t="str">
            <v>Total Adjustment</v>
          </cell>
          <cell r="B1061">
            <v>445.9</v>
          </cell>
          <cell r="C1061">
            <v>2013</v>
          </cell>
        </row>
        <row r="1062">
          <cell r="A1062" t="str">
            <v>Target</v>
          </cell>
          <cell r="B1062">
            <v>16266.3</v>
          </cell>
          <cell r="C1062">
            <v>2013</v>
          </cell>
        </row>
        <row r="1064">
          <cell r="A1064" t="str">
            <v>Variables</v>
          </cell>
          <cell r="B1064" t="str">
            <v>Base_Year</v>
          </cell>
          <cell r="C1064" t="str">
            <v>Current_Values</v>
          </cell>
          <cell r="D1064" t="str">
            <v>Difference</v>
          </cell>
          <cell r="E1064" t="str">
            <v>Weights</v>
          </cell>
          <cell r="F1064" t="str">
            <v>Effect_Per_Factor</v>
          </cell>
        </row>
        <row r="1065">
          <cell r="A1065" t="str">
            <v>Female</v>
          </cell>
          <cell r="B1065">
            <v>47.998959999999997</v>
          </cell>
          <cell r="C1065">
            <v>52.391359999999999</v>
          </cell>
          <cell r="D1065">
            <v>4.3924000000000003</v>
          </cell>
          <cell r="E1065">
            <v>-61.62679</v>
          </cell>
          <cell r="F1065">
            <v>-270.68952000000002</v>
          </cell>
        </row>
        <row r="1066">
          <cell r="A1066" t="str">
            <v>Age 26-35</v>
          </cell>
          <cell r="B1066">
            <v>20.800409999999999</v>
          </cell>
          <cell r="C1066">
            <v>20.798030000000001</v>
          </cell>
          <cell r="D1066">
            <v>-2.3800000000000002E-3</v>
          </cell>
          <cell r="E1066">
            <v>28.836030000000001</v>
          </cell>
          <cell r="F1066">
            <v>-6.8690000000000001E-2</v>
          </cell>
        </row>
        <row r="1067">
          <cell r="A1067" t="str">
            <v>Age 36-45</v>
          </cell>
          <cell r="B1067">
            <v>33.130420000000001</v>
          </cell>
          <cell r="C1067">
            <v>30.609459999999999</v>
          </cell>
          <cell r="D1067">
            <v>-2.5209700000000002</v>
          </cell>
          <cell r="E1067">
            <v>42.9651</v>
          </cell>
          <cell r="F1067">
            <v>-108.31362</v>
          </cell>
        </row>
        <row r="1068">
          <cell r="A1068" t="str">
            <v>Age 46-55</v>
          </cell>
          <cell r="B1068">
            <v>30.48828</v>
          </cell>
          <cell r="C1068">
            <v>30.910080000000001</v>
          </cell>
          <cell r="D1068">
            <v>0.42181000000000002</v>
          </cell>
          <cell r="E1068">
            <v>45.260219999999997</v>
          </cell>
          <cell r="F1068">
            <v>19.09103</v>
          </cell>
        </row>
        <row r="1069">
          <cell r="A1069" t="str">
            <v>Age 56-65</v>
          </cell>
          <cell r="B1069">
            <v>8.9625699999999995</v>
          </cell>
          <cell r="C1069">
            <v>10.82263</v>
          </cell>
          <cell r="D1069">
            <v>1.86006</v>
          </cell>
          <cell r="E1069">
            <v>25.398810000000001</v>
          </cell>
          <cell r="F1069">
            <v>47.243299999999998</v>
          </cell>
        </row>
        <row r="1070">
          <cell r="A1070" t="str">
            <v>Age 66+</v>
          </cell>
          <cell r="B1070">
            <v>0.19428000000000001</v>
          </cell>
          <cell r="C1070">
            <v>0.43728</v>
          </cell>
          <cell r="D1070">
            <v>0.24299999999999999</v>
          </cell>
          <cell r="E1070">
            <v>14.87358</v>
          </cell>
          <cell r="F1070">
            <v>3.6143200000000002</v>
          </cell>
        </row>
        <row r="1071">
          <cell r="A1071" t="str">
            <v>Hispanic</v>
          </cell>
          <cell r="B1071">
            <v>3.4361999999999999</v>
          </cell>
          <cell r="C1071">
            <v>2.2982200000000002</v>
          </cell>
          <cell r="D1071">
            <v>-1.13798</v>
          </cell>
          <cell r="E1071">
            <v>-6.2419000000000002</v>
          </cell>
          <cell r="F1071">
            <v>7.1031599999999999</v>
          </cell>
        </row>
        <row r="1072">
          <cell r="A1072" t="str">
            <v>Asian</v>
          </cell>
          <cell r="B1072">
            <v>0.81691000000000003</v>
          </cell>
          <cell r="C1072">
            <v>0.82079000000000002</v>
          </cell>
          <cell r="D1072">
            <v>3.8800000000000002E-3</v>
          </cell>
          <cell r="E1072">
            <v>100.84705</v>
          </cell>
          <cell r="F1072">
            <v>0.39176</v>
          </cell>
        </row>
        <row r="1073">
          <cell r="A1073" t="str">
            <v>African American</v>
          </cell>
          <cell r="B1073">
            <v>33.480289999999997</v>
          </cell>
          <cell r="C1073">
            <v>32.941180000000003</v>
          </cell>
          <cell r="D1073">
            <v>-0.53910999999999998</v>
          </cell>
          <cell r="E1073">
            <v>-7.5123499999999996</v>
          </cell>
          <cell r="F1073">
            <v>4.0500100000000003</v>
          </cell>
        </row>
        <row r="1074">
          <cell r="A1074" t="str">
            <v>Native Hawaiian or Pacific Islander</v>
          </cell>
          <cell r="B1074">
            <v>0.12967000000000001</v>
          </cell>
          <cell r="C1074">
            <v>0.10944</v>
          </cell>
          <cell r="D1074">
            <v>-2.0230000000000001E-2</v>
          </cell>
          <cell r="E1074">
            <v>-60.560180000000003</v>
          </cell>
          <cell r="F1074">
            <v>1.2250700000000001</v>
          </cell>
        </row>
        <row r="1075">
          <cell r="A1075" t="str">
            <v>American Indian or Alaska Native</v>
          </cell>
          <cell r="B1075">
            <v>1.1151500000000001</v>
          </cell>
          <cell r="C1075">
            <v>0.90286999999999995</v>
          </cell>
          <cell r="D1075">
            <v>-0.21226999999999999</v>
          </cell>
          <cell r="E1075">
            <v>-21.122679999999999</v>
          </cell>
          <cell r="F1075">
            <v>4.4837600000000002</v>
          </cell>
        </row>
        <row r="1076">
          <cell r="A1076" t="str">
            <v>Multiple Races</v>
          </cell>
          <cell r="B1076">
            <v>0.37603999999999999</v>
          </cell>
          <cell r="C1076">
            <v>0.43775999999999998</v>
          </cell>
          <cell r="D1076">
            <v>6.1719999999999997E-2</v>
          </cell>
          <cell r="E1076">
            <v>-11.18533</v>
          </cell>
          <cell r="F1076">
            <v>-0.69035000000000002</v>
          </cell>
        </row>
        <row r="1077">
          <cell r="A1077" t="str">
            <v>Highschool Dropout</v>
          </cell>
          <cell r="B1077">
            <v>5.3620000000000001</v>
          </cell>
          <cell r="C1077">
            <v>2.9243000000000001</v>
          </cell>
          <cell r="D1077">
            <v>-2.4377</v>
          </cell>
          <cell r="E1077">
            <v>-34.53387</v>
          </cell>
          <cell r="F1077">
            <v>84.183340000000001</v>
          </cell>
        </row>
        <row r="1078">
          <cell r="A1078" t="str">
            <v>AA or PS</v>
          </cell>
          <cell r="B1078">
            <v>7.8875799999999998</v>
          </cell>
          <cell r="C1078">
            <v>9.7840900000000008</v>
          </cell>
          <cell r="D1078">
            <v>1.8965099999999999</v>
          </cell>
          <cell r="E1078">
            <v>13.892670000000001</v>
          </cell>
          <cell r="F1078">
            <v>26.347650000000002</v>
          </cell>
        </row>
        <row r="1079">
          <cell r="A1079" t="str">
            <v>BA or MA+</v>
          </cell>
          <cell r="B1079">
            <v>9.0532299999999992</v>
          </cell>
          <cell r="C1079">
            <v>13.610279999999999</v>
          </cell>
          <cell r="D1079">
            <v>4.5570399999999998</v>
          </cell>
          <cell r="E1079">
            <v>126.97429</v>
          </cell>
          <cell r="F1079">
            <v>578.62751000000003</v>
          </cell>
        </row>
        <row r="1080">
          <cell r="A1080" t="str">
            <v>Disabled</v>
          </cell>
          <cell r="B1080">
            <v>1.11111</v>
          </cell>
          <cell r="C1080">
            <v>1.5947199999999999</v>
          </cell>
          <cell r="D1080">
            <v>0.48360999999999998</v>
          </cell>
          <cell r="E1080">
            <v>-22.800599999999999</v>
          </cell>
          <cell r="F1080">
            <v>-11.026590000000001</v>
          </cell>
        </row>
        <row r="1081">
          <cell r="A1081" t="str">
            <v>Veterans</v>
          </cell>
          <cell r="B1081">
            <v>10.42611</v>
          </cell>
          <cell r="C1081">
            <v>9.1281800000000004</v>
          </cell>
          <cell r="D1081">
            <v>-1.29793</v>
          </cell>
          <cell r="E1081">
            <v>-8.9257600000000004</v>
          </cell>
          <cell r="F1081">
            <v>11.585050000000001</v>
          </cell>
        </row>
        <row r="1082">
          <cell r="A1082" t="str">
            <v>Wage Before Participation</v>
          </cell>
          <cell r="B1082">
            <v>55.342570000000002</v>
          </cell>
          <cell r="C1082">
            <v>48.111539999999998</v>
          </cell>
          <cell r="D1082">
            <v>-7.2310299999999996</v>
          </cell>
          <cell r="E1082">
            <v>12.591329999999999</v>
          </cell>
          <cell r="F1082">
            <v>-91.048299999999998</v>
          </cell>
        </row>
        <row r="1083">
          <cell r="A1083" t="str">
            <v>Coenrolled in WP</v>
          </cell>
          <cell r="B1083">
            <v>20.243490000000001</v>
          </cell>
          <cell r="C1083">
            <v>24.159610000000001</v>
          </cell>
          <cell r="D1083">
            <v>3.9161100000000002</v>
          </cell>
          <cell r="E1083">
            <v>11.1318</v>
          </cell>
          <cell r="F1083">
            <v>43.593389999999999</v>
          </cell>
        </row>
        <row r="1084">
          <cell r="A1084" t="str">
            <v>Limited English</v>
          </cell>
          <cell r="B1084">
            <v>1.5930599999999999</v>
          </cell>
          <cell r="C1084">
            <v>0.65591999999999995</v>
          </cell>
          <cell r="D1084">
            <v>-0.93713999999999997</v>
          </cell>
          <cell r="E1084">
            <v>-56.184669999999997</v>
          </cell>
          <cell r="F1084">
            <v>52.65296</v>
          </cell>
        </row>
        <row r="1085">
          <cell r="A1085" t="str">
            <v>Single Parent</v>
          </cell>
          <cell r="B1085">
            <v>16.992619999999999</v>
          </cell>
          <cell r="C1085">
            <v>17.463789999999999</v>
          </cell>
          <cell r="D1085">
            <v>0.47116999999999998</v>
          </cell>
          <cell r="E1085">
            <v>-0.22977</v>
          </cell>
          <cell r="F1085">
            <v>-0.10826</v>
          </cell>
        </row>
        <row r="1086">
          <cell r="A1086" t="str">
            <v>UI Claimant</v>
          </cell>
          <cell r="B1086">
            <v>86.154640000000001</v>
          </cell>
          <cell r="C1086">
            <v>84.995900000000006</v>
          </cell>
          <cell r="D1086">
            <v>-1.1587400000000001</v>
          </cell>
          <cell r="E1086">
            <v>8.8047299999999993</v>
          </cell>
          <cell r="F1086">
            <v>-10.20241</v>
          </cell>
        </row>
        <row r="1087">
          <cell r="A1087" t="str">
            <v>Unemployment Rate</v>
          </cell>
          <cell r="B1087">
            <v>10.533300000000001</v>
          </cell>
          <cell r="C1087">
            <v>9.4832999999999998</v>
          </cell>
          <cell r="D1087">
            <v>-1.05</v>
          </cell>
          <cell r="E1087">
            <v>-51.256100000000004</v>
          </cell>
          <cell r="F1087">
            <v>53.818910000000002</v>
          </cell>
        </row>
        <row r="1089">
          <cell r="A1089" t="str">
            <v xml:space="preserve">North Dakota        </v>
          </cell>
        </row>
        <row r="1090">
          <cell r="A1090" t="str">
            <v>Measure</v>
          </cell>
          <cell r="B1090" t="str">
            <v>Six_Months_Average_Earnings</v>
          </cell>
          <cell r="C1090" t="str">
            <v>Year</v>
          </cell>
        </row>
        <row r="1091">
          <cell r="A1091" t="str">
            <v>State Fips Code</v>
          </cell>
          <cell r="B1091">
            <v>38</v>
          </cell>
          <cell r="C1091">
            <v>2011</v>
          </cell>
        </row>
        <row r="1092">
          <cell r="A1092" t="str">
            <v>Actual Outcome</v>
          </cell>
          <cell r="B1092">
            <v>17969</v>
          </cell>
          <cell r="C1092">
            <v>2011</v>
          </cell>
        </row>
        <row r="1093">
          <cell r="A1093" t="str">
            <v>Total Adjustment</v>
          </cell>
          <cell r="B1093">
            <v>106.8</v>
          </cell>
          <cell r="C1093">
            <v>2013</v>
          </cell>
        </row>
        <row r="1094">
          <cell r="A1094" t="str">
            <v>Target</v>
          </cell>
          <cell r="B1094">
            <v>18794.5</v>
          </cell>
          <cell r="C1094">
            <v>2013</v>
          </cell>
        </row>
        <row r="1096">
          <cell r="A1096" t="str">
            <v>Variables</v>
          </cell>
          <cell r="B1096" t="str">
            <v>Base_Year</v>
          </cell>
          <cell r="C1096" t="str">
            <v>Current_Values</v>
          </cell>
          <cell r="D1096" t="str">
            <v>Difference</v>
          </cell>
          <cell r="E1096" t="str">
            <v>Weights</v>
          </cell>
          <cell r="F1096" t="str">
            <v>Effect_Per_Factor</v>
          </cell>
        </row>
        <row r="1097">
          <cell r="A1097" t="str">
            <v>Female</v>
          </cell>
          <cell r="B1097">
            <v>34.63203</v>
          </cell>
          <cell r="C1097">
            <v>35.526319999999998</v>
          </cell>
          <cell r="D1097">
            <v>0.89427999999999996</v>
          </cell>
          <cell r="E1097">
            <v>-61.62679</v>
          </cell>
          <cell r="F1097">
            <v>-55.11168</v>
          </cell>
        </row>
        <row r="1098">
          <cell r="A1098" t="str">
            <v>Age 26-35</v>
          </cell>
          <cell r="B1098">
            <v>25.541129999999999</v>
          </cell>
          <cell r="C1098">
            <v>26.31579</v>
          </cell>
          <cell r="D1098">
            <v>0.77466000000000002</v>
          </cell>
          <cell r="E1098">
            <v>28.836030000000001</v>
          </cell>
          <cell r="F1098">
            <v>22.338229999999999</v>
          </cell>
        </row>
        <row r="1099">
          <cell r="A1099" t="str">
            <v>Age 36-45</v>
          </cell>
          <cell r="B1099">
            <v>29.43723</v>
          </cell>
          <cell r="C1099">
            <v>32.894739999999999</v>
          </cell>
          <cell r="D1099">
            <v>3.4575100000000001</v>
          </cell>
          <cell r="E1099">
            <v>42.9651</v>
          </cell>
          <cell r="F1099">
            <v>148.55215999999999</v>
          </cell>
        </row>
        <row r="1100">
          <cell r="A1100" t="str">
            <v>Age 46-55</v>
          </cell>
          <cell r="B1100">
            <v>29.43723</v>
          </cell>
          <cell r="C1100">
            <v>23.68421</v>
          </cell>
          <cell r="D1100">
            <v>-5.7530200000000002</v>
          </cell>
          <cell r="E1100">
            <v>45.260219999999997</v>
          </cell>
          <cell r="F1100">
            <v>-260.38290999999998</v>
          </cell>
        </row>
        <row r="1101">
          <cell r="A1101" t="str">
            <v>Age 56-65</v>
          </cell>
          <cell r="B1101">
            <v>7.3593099999999998</v>
          </cell>
          <cell r="C1101">
            <v>11.84211</v>
          </cell>
          <cell r="D1101">
            <v>4.4828000000000001</v>
          </cell>
          <cell r="E1101">
            <v>25.398810000000001</v>
          </cell>
          <cell r="F1101">
            <v>113.85774000000001</v>
          </cell>
        </row>
        <row r="1102">
          <cell r="A1102" t="str">
            <v>Age 66+</v>
          </cell>
          <cell r="B1102">
            <v>0.43290000000000001</v>
          </cell>
          <cell r="C1102">
            <v>0</v>
          </cell>
          <cell r="D1102">
            <v>-0.43290000000000001</v>
          </cell>
          <cell r="E1102">
            <v>14.87358</v>
          </cell>
          <cell r="F1102">
            <v>-6.4387800000000004</v>
          </cell>
        </row>
        <row r="1103">
          <cell r="A1103" t="str">
            <v>Hispanic</v>
          </cell>
          <cell r="B1103">
            <v>2.7272699999999999</v>
          </cell>
          <cell r="C1103">
            <v>0</v>
          </cell>
          <cell r="D1103">
            <v>-2.7272699999999999</v>
          </cell>
          <cell r="E1103">
            <v>-6.2419000000000002</v>
          </cell>
          <cell r="F1103">
            <v>17.023350000000001</v>
          </cell>
        </row>
        <row r="1104">
          <cell r="A1104" t="str">
            <v>Asian</v>
          </cell>
          <cell r="B1104">
            <v>0.90908999999999995</v>
          </cell>
          <cell r="C1104">
            <v>2.7397300000000002</v>
          </cell>
          <cell r="D1104">
            <v>1.83064</v>
          </cell>
          <cell r="E1104">
            <v>100.84705</v>
          </cell>
          <cell r="F1104">
            <v>184.61415</v>
          </cell>
        </row>
        <row r="1105">
          <cell r="A1105" t="str">
            <v>African American</v>
          </cell>
          <cell r="B1105">
            <v>5.4545500000000002</v>
          </cell>
          <cell r="C1105">
            <v>1.3698600000000001</v>
          </cell>
          <cell r="D1105">
            <v>-4.0846799999999996</v>
          </cell>
          <cell r="E1105">
            <v>-7.5123499999999996</v>
          </cell>
          <cell r="F1105">
            <v>30.685559999999999</v>
          </cell>
        </row>
        <row r="1106">
          <cell r="A1106" t="str">
            <v>Native Hawaiian or Pacific Islander</v>
          </cell>
          <cell r="B1106">
            <v>0</v>
          </cell>
          <cell r="C1106">
            <v>0</v>
          </cell>
          <cell r="D1106">
            <v>0</v>
          </cell>
          <cell r="E1106">
            <v>-60.560180000000003</v>
          </cell>
          <cell r="F1106">
            <v>0</v>
          </cell>
        </row>
        <row r="1107">
          <cell r="A1107" t="str">
            <v>American Indian or Alaska Native</v>
          </cell>
          <cell r="B1107">
            <v>1.8181799999999999</v>
          </cell>
          <cell r="C1107">
            <v>2.7397300000000002</v>
          </cell>
          <cell r="D1107">
            <v>0.92154000000000003</v>
          </cell>
          <cell r="E1107">
            <v>-21.122679999999999</v>
          </cell>
          <cell r="F1107">
            <v>-19.465479999999999</v>
          </cell>
        </row>
        <row r="1108">
          <cell r="A1108" t="str">
            <v>Multiple Races</v>
          </cell>
          <cell r="B1108">
            <v>1.8181799999999999</v>
          </cell>
          <cell r="C1108">
            <v>1.3698600000000001</v>
          </cell>
          <cell r="D1108">
            <v>-0.44832</v>
          </cell>
          <cell r="E1108">
            <v>-11.18533</v>
          </cell>
          <cell r="F1108">
            <v>5.0145999999999997</v>
          </cell>
        </row>
        <row r="1109">
          <cell r="A1109" t="str">
            <v>Highschool Dropout</v>
          </cell>
          <cell r="B1109">
            <v>3.1390099999999999</v>
          </cell>
          <cell r="C1109">
            <v>1.3333299999999999</v>
          </cell>
          <cell r="D1109">
            <v>-1.80568</v>
          </cell>
          <cell r="E1109">
            <v>-34.53387</v>
          </cell>
          <cell r="F1109">
            <v>62.357129999999998</v>
          </cell>
        </row>
        <row r="1110">
          <cell r="A1110" t="str">
            <v>AA or PS</v>
          </cell>
          <cell r="B1110">
            <v>6.7264600000000003</v>
          </cell>
          <cell r="C1110">
            <v>24</v>
          </cell>
          <cell r="D1110">
            <v>17.273540000000001</v>
          </cell>
          <cell r="E1110">
            <v>13.892670000000001</v>
          </cell>
          <cell r="F1110">
            <v>239.97559000000001</v>
          </cell>
        </row>
        <row r="1111">
          <cell r="A1111" t="str">
            <v>BA or MA+</v>
          </cell>
          <cell r="B1111">
            <v>12.556050000000001</v>
          </cell>
          <cell r="C1111">
            <v>9.3333300000000001</v>
          </cell>
          <cell r="D1111">
            <v>-3.2227199999999998</v>
          </cell>
          <cell r="E1111">
            <v>126.97429</v>
          </cell>
          <cell r="F1111">
            <v>-409.20265000000001</v>
          </cell>
        </row>
        <row r="1112">
          <cell r="A1112" t="str">
            <v>Disabled</v>
          </cell>
          <cell r="B1112">
            <v>3.4632000000000001</v>
          </cell>
          <cell r="C1112">
            <v>7.8947399999999996</v>
          </cell>
          <cell r="D1112">
            <v>4.4315300000000004</v>
          </cell>
          <cell r="E1112">
            <v>-22.800599999999999</v>
          </cell>
          <cell r="F1112">
            <v>-101.0416</v>
          </cell>
        </row>
        <row r="1113">
          <cell r="A1113" t="str">
            <v>Veterans</v>
          </cell>
          <cell r="B1113">
            <v>11.255409999999999</v>
          </cell>
          <cell r="C1113">
            <v>15.78947</v>
          </cell>
          <cell r="D1113">
            <v>4.5340600000000002</v>
          </cell>
          <cell r="E1113">
            <v>-8.9257600000000004</v>
          </cell>
          <cell r="F1113">
            <v>-40.46996</v>
          </cell>
        </row>
        <row r="1114">
          <cell r="A1114" t="str">
            <v>Wage Before Participation</v>
          </cell>
          <cell r="B1114">
            <v>79.653679999999994</v>
          </cell>
          <cell r="C1114">
            <v>78.947370000000006</v>
          </cell>
          <cell r="D1114">
            <v>-0.70630999999999999</v>
          </cell>
          <cell r="E1114">
            <v>12.591329999999999</v>
          </cell>
          <cell r="F1114">
            <v>-8.8933999999999997</v>
          </cell>
        </row>
        <row r="1115">
          <cell r="A1115" t="str">
            <v>Coenrolled in WP</v>
          </cell>
          <cell r="B1115">
            <v>98.2684</v>
          </cell>
          <cell r="C1115">
            <v>98.684209999999993</v>
          </cell>
          <cell r="D1115">
            <v>0.41581000000000001</v>
          </cell>
          <cell r="E1115">
            <v>11.1318</v>
          </cell>
          <cell r="F1115">
            <v>4.6287399999999996</v>
          </cell>
        </row>
        <row r="1116">
          <cell r="A1116" t="str">
            <v>Limited English</v>
          </cell>
          <cell r="B1116">
            <v>1.79372</v>
          </cell>
          <cell r="C1116">
            <v>0</v>
          </cell>
          <cell r="D1116">
            <v>-1.79372</v>
          </cell>
          <cell r="E1116">
            <v>-56.184669999999997</v>
          </cell>
          <cell r="F1116">
            <v>100.77968</v>
          </cell>
        </row>
        <row r="1117">
          <cell r="A1117" t="str">
            <v>Single Parent</v>
          </cell>
          <cell r="B1117">
            <v>12.556050000000001</v>
          </cell>
          <cell r="C1117">
            <v>4</v>
          </cell>
          <cell r="D1117">
            <v>-8.5560500000000008</v>
          </cell>
          <cell r="E1117">
            <v>-0.22977</v>
          </cell>
          <cell r="F1117">
            <v>1.96593</v>
          </cell>
        </row>
        <row r="1118">
          <cell r="A1118" t="str">
            <v>UI Claimant</v>
          </cell>
          <cell r="B1118">
            <v>78.475340000000003</v>
          </cell>
          <cell r="C1118">
            <v>84</v>
          </cell>
          <cell r="D1118">
            <v>5.5246599999999999</v>
          </cell>
          <cell r="E1118">
            <v>8.8047299999999993</v>
          </cell>
          <cell r="F1118">
            <v>48.643160000000002</v>
          </cell>
        </row>
        <row r="1119">
          <cell r="A1119" t="str">
            <v>Unemployment Rate</v>
          </cell>
          <cell r="B1119">
            <v>3.6917</v>
          </cell>
          <cell r="C1119">
            <v>3.1583000000000001</v>
          </cell>
          <cell r="D1119">
            <v>-0.53339999999999999</v>
          </cell>
          <cell r="E1119">
            <v>-51.256100000000004</v>
          </cell>
          <cell r="F1119">
            <v>27.34</v>
          </cell>
        </row>
        <row r="1121">
          <cell r="A1121" t="str">
            <v xml:space="preserve">Ohio                </v>
          </cell>
        </row>
        <row r="1122">
          <cell r="A1122" t="str">
            <v>Measure</v>
          </cell>
          <cell r="B1122" t="str">
            <v>Six_Months_Average_Earnings</v>
          </cell>
          <cell r="C1122" t="str">
            <v>Year</v>
          </cell>
        </row>
        <row r="1123">
          <cell r="A1123" t="str">
            <v>State Fips Code</v>
          </cell>
          <cell r="B1123">
            <v>39</v>
          </cell>
          <cell r="C1123">
            <v>2011</v>
          </cell>
        </row>
        <row r="1124">
          <cell r="A1124" t="str">
            <v>Actual Outcome</v>
          </cell>
          <cell r="B1124">
            <v>19494</v>
          </cell>
          <cell r="C1124">
            <v>2011</v>
          </cell>
        </row>
        <row r="1125">
          <cell r="A1125" t="str">
            <v>Total Adjustment</v>
          </cell>
          <cell r="B1125">
            <v>-71.099999999999994</v>
          </cell>
          <cell r="C1125">
            <v>2013</v>
          </cell>
        </row>
        <row r="1126">
          <cell r="A1126" t="str">
            <v>Target</v>
          </cell>
          <cell r="B1126">
            <v>20202.7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38.561489999999999</v>
          </cell>
          <cell r="C1129">
            <v>42.321950000000001</v>
          </cell>
          <cell r="D1129">
            <v>3.7604600000000001</v>
          </cell>
          <cell r="E1129">
            <v>-61.62679</v>
          </cell>
          <cell r="F1129">
            <v>-231.74495999999999</v>
          </cell>
        </row>
        <row r="1130">
          <cell r="A1130" t="str">
            <v>Age 26-35</v>
          </cell>
          <cell r="B1130">
            <v>19.702970000000001</v>
          </cell>
          <cell r="C1130">
            <v>18.791820000000001</v>
          </cell>
          <cell r="D1130">
            <v>-0.91115000000000002</v>
          </cell>
          <cell r="E1130">
            <v>28.836030000000001</v>
          </cell>
          <cell r="F1130">
            <v>-26.274010000000001</v>
          </cell>
        </row>
        <row r="1131">
          <cell r="A1131" t="str">
            <v>Age 36-45</v>
          </cell>
          <cell r="B1131">
            <v>30.243020000000001</v>
          </cell>
          <cell r="C1131">
            <v>27.70025</v>
          </cell>
          <cell r="D1131">
            <v>-2.54278</v>
          </cell>
          <cell r="E1131">
            <v>42.9651</v>
          </cell>
          <cell r="F1131">
            <v>-109.25062</v>
          </cell>
        </row>
        <row r="1132">
          <cell r="A1132" t="str">
            <v>Age 46-55</v>
          </cell>
          <cell r="B1132">
            <v>32.601260000000003</v>
          </cell>
          <cell r="C1132">
            <v>33.244120000000002</v>
          </cell>
          <cell r="D1132">
            <v>0.64285999999999999</v>
          </cell>
          <cell r="E1132">
            <v>45.260219999999997</v>
          </cell>
          <cell r="F1132">
            <v>29.096050000000002</v>
          </cell>
        </row>
        <row r="1133">
          <cell r="A1133" t="str">
            <v>Age 56-65</v>
          </cell>
          <cell r="B1133">
            <v>11.57516</v>
          </cell>
          <cell r="C1133">
            <v>14.70082</v>
          </cell>
          <cell r="D1133">
            <v>3.1256599999999999</v>
          </cell>
          <cell r="E1133">
            <v>25.398810000000001</v>
          </cell>
          <cell r="F1133">
            <v>79.388170000000002</v>
          </cell>
        </row>
        <row r="1134">
          <cell r="A1134" t="str">
            <v>Age 66+</v>
          </cell>
          <cell r="B1134">
            <v>0.49504999999999999</v>
          </cell>
          <cell r="C1134">
            <v>0.38234000000000001</v>
          </cell>
          <cell r="D1134">
            <v>-0.11271</v>
          </cell>
          <cell r="E1134">
            <v>14.87358</v>
          </cell>
          <cell r="F1134">
            <v>-1.67645</v>
          </cell>
        </row>
        <row r="1135">
          <cell r="A1135" t="str">
            <v>Hispanic</v>
          </cell>
          <cell r="B1135">
            <v>2.05931</v>
          </cell>
          <cell r="C1135">
            <v>2.1089600000000002</v>
          </cell>
          <cell r="D1135">
            <v>4.9660000000000003E-2</v>
          </cell>
          <cell r="E1135">
            <v>-6.2419000000000002</v>
          </cell>
          <cell r="F1135">
            <v>-0.30993999999999999</v>
          </cell>
        </row>
        <row r="1136">
          <cell r="A1136" t="str">
            <v>Asian</v>
          </cell>
          <cell r="B1136">
            <v>0.53083999999999998</v>
          </cell>
          <cell r="C1136">
            <v>0.46866000000000002</v>
          </cell>
          <cell r="D1136">
            <v>-6.2190000000000002E-2</v>
          </cell>
          <cell r="E1136">
            <v>100.84705</v>
          </cell>
          <cell r="F1136">
            <v>-6.27121</v>
          </cell>
        </row>
        <row r="1137">
          <cell r="A1137" t="str">
            <v>African American</v>
          </cell>
          <cell r="B1137">
            <v>14.78126</v>
          </cell>
          <cell r="C1137">
            <v>18.707280000000001</v>
          </cell>
          <cell r="D1137">
            <v>3.9260299999999999</v>
          </cell>
          <cell r="E1137">
            <v>-7.5123499999999996</v>
          </cell>
          <cell r="F1137">
            <v>-29.4937</v>
          </cell>
        </row>
        <row r="1138">
          <cell r="A1138" t="str">
            <v>Native Hawaiian or Pacific Islander</v>
          </cell>
          <cell r="B1138">
            <v>0.18304999999999999</v>
          </cell>
          <cell r="C1138">
            <v>5.858E-2</v>
          </cell>
          <cell r="D1138">
            <v>-0.12447</v>
          </cell>
          <cell r="E1138">
            <v>-60.560180000000003</v>
          </cell>
          <cell r="F1138">
            <v>7.5377599999999996</v>
          </cell>
        </row>
        <row r="1139">
          <cell r="A1139" t="str">
            <v>American Indian or Alaska Native</v>
          </cell>
          <cell r="B1139">
            <v>0.43931999999999999</v>
          </cell>
          <cell r="C1139">
            <v>0.19527</v>
          </cell>
          <cell r="D1139">
            <v>-0.24404000000000001</v>
          </cell>
          <cell r="E1139">
            <v>-21.122679999999999</v>
          </cell>
          <cell r="F1139">
            <v>5.1548800000000004</v>
          </cell>
        </row>
        <row r="1140">
          <cell r="A1140" t="str">
            <v>Multiple Races</v>
          </cell>
          <cell r="B1140">
            <v>0.52168999999999999</v>
          </cell>
          <cell r="C1140">
            <v>0.83967999999999998</v>
          </cell>
          <cell r="D1140">
            <v>0.31798999999999999</v>
          </cell>
          <cell r="E1140">
            <v>-11.18533</v>
          </cell>
          <cell r="F1140">
            <v>-3.55681</v>
          </cell>
        </row>
        <row r="1141">
          <cell r="A1141" t="str">
            <v>Highschool Dropout</v>
          </cell>
          <cell r="B1141">
            <v>2.73489</v>
          </cell>
          <cell r="C1141">
            <v>2.9660099999999998</v>
          </cell>
          <cell r="D1141">
            <v>0.23111999999999999</v>
          </cell>
          <cell r="E1141">
            <v>-34.53387</v>
          </cell>
          <cell r="F1141">
            <v>-7.9815500000000004</v>
          </cell>
        </row>
        <row r="1142">
          <cell r="A1142" t="str">
            <v>AA or PS</v>
          </cell>
          <cell r="B1142">
            <v>10.293670000000001</v>
          </cell>
          <cell r="C1142">
            <v>11.928990000000001</v>
          </cell>
          <cell r="D1142">
            <v>1.6353200000000001</v>
          </cell>
          <cell r="E1142">
            <v>13.892670000000001</v>
          </cell>
          <cell r="F1142">
            <v>22.718910000000001</v>
          </cell>
        </row>
        <row r="1143">
          <cell r="A1143" t="str">
            <v>BA or MA+</v>
          </cell>
          <cell r="B1143">
            <v>12.90746</v>
          </cell>
          <cell r="C1143">
            <v>14.353759999999999</v>
          </cell>
          <cell r="D1143">
            <v>1.4462999999999999</v>
          </cell>
          <cell r="E1143">
            <v>126.97429</v>
          </cell>
          <cell r="F1143">
            <v>183.64270999999999</v>
          </cell>
        </row>
        <row r="1144">
          <cell r="A1144" t="str">
            <v>Disabled</v>
          </cell>
          <cell r="B1144">
            <v>0.55806</v>
          </cell>
          <cell r="C1144">
            <v>0.64997000000000005</v>
          </cell>
          <cell r="D1144">
            <v>9.1920000000000002E-2</v>
          </cell>
          <cell r="E1144">
            <v>-22.800599999999999</v>
          </cell>
          <cell r="F1144">
            <v>-2.0957300000000001</v>
          </cell>
        </row>
        <row r="1145">
          <cell r="A1145" t="str">
            <v>Veterans</v>
          </cell>
          <cell r="B1145">
            <v>10.036</v>
          </cell>
          <cell r="C1145">
            <v>9.3481199999999998</v>
          </cell>
          <cell r="D1145">
            <v>-0.68789</v>
          </cell>
          <cell r="E1145">
            <v>-8.9257600000000004</v>
          </cell>
          <cell r="F1145">
            <v>6.1399100000000004</v>
          </cell>
        </row>
        <row r="1146">
          <cell r="A1146" t="str">
            <v>Wage Before Participation</v>
          </cell>
          <cell r="B1146">
            <v>59.22289</v>
          </cell>
          <cell r="C1146">
            <v>50.335569999999997</v>
          </cell>
          <cell r="D1146">
            <v>-8.8873200000000008</v>
          </cell>
          <cell r="E1146">
            <v>12.591329999999999</v>
          </cell>
          <cell r="F1146">
            <v>-111.9032</v>
          </cell>
        </row>
        <row r="1147">
          <cell r="A1147" t="str">
            <v>Coenrolled in WP</v>
          </cell>
          <cell r="B1147">
            <v>97.488749999999996</v>
          </cell>
          <cell r="C1147">
            <v>96.348690000000005</v>
          </cell>
          <cell r="D1147">
            <v>-1.1400600000000001</v>
          </cell>
          <cell r="E1147">
            <v>11.1318</v>
          </cell>
          <cell r="F1147">
            <v>-12.690899999999999</v>
          </cell>
        </row>
        <row r="1148">
          <cell r="A1148" t="str">
            <v>Limited English</v>
          </cell>
          <cell r="B1148">
            <v>9.0829999999999994E-2</v>
          </cell>
          <cell r="C1148">
            <v>8.6599999999999996E-2</v>
          </cell>
          <cell r="D1148">
            <v>-4.2300000000000003E-3</v>
          </cell>
          <cell r="E1148">
            <v>-56.184669999999997</v>
          </cell>
          <cell r="F1148">
            <v>0.23752999999999999</v>
          </cell>
        </row>
        <row r="1149">
          <cell r="A1149" t="str">
            <v>Single Parent</v>
          </cell>
          <cell r="B1149">
            <v>4.1376499999999998</v>
          </cell>
          <cell r="C1149">
            <v>4.5031400000000001</v>
          </cell>
          <cell r="D1149">
            <v>0.36548999999999998</v>
          </cell>
          <cell r="E1149">
            <v>-0.22977</v>
          </cell>
          <cell r="F1149">
            <v>-8.3979999999999999E-2</v>
          </cell>
        </row>
        <row r="1150">
          <cell r="A1150" t="str">
            <v>UI Claimant</v>
          </cell>
          <cell r="B1150">
            <v>74.437380000000005</v>
          </cell>
          <cell r="C1150">
            <v>76.228620000000006</v>
          </cell>
          <cell r="D1150">
            <v>1.7912399999999999</v>
          </cell>
          <cell r="E1150">
            <v>8.8047299999999993</v>
          </cell>
          <cell r="F1150">
            <v>15.77139</v>
          </cell>
        </row>
        <row r="1151">
          <cell r="A1151" t="str">
            <v>Unemployment Rate</v>
          </cell>
          <cell r="B1151">
            <v>9.5667000000000009</v>
          </cell>
          <cell r="C1151">
            <v>7.1749999999999998</v>
          </cell>
          <cell r="D1151">
            <v>-2.3917000000000002</v>
          </cell>
          <cell r="E1151">
            <v>-51.256100000000004</v>
          </cell>
          <cell r="F1151">
            <v>122.58920999999999</v>
          </cell>
        </row>
        <row r="1153">
          <cell r="A1153" t="str">
            <v xml:space="preserve">Oklahoma            </v>
          </cell>
        </row>
        <row r="1154">
          <cell r="A1154" t="str">
            <v>Measure</v>
          </cell>
          <cell r="B1154" t="str">
            <v>Six_Months_Average_Earnings</v>
          </cell>
          <cell r="C1154" t="str">
            <v>Year</v>
          </cell>
        </row>
        <row r="1155">
          <cell r="A1155" t="str">
            <v>State Fips Code</v>
          </cell>
          <cell r="B1155">
            <v>40</v>
          </cell>
          <cell r="C1155">
            <v>2011</v>
          </cell>
        </row>
        <row r="1156">
          <cell r="A1156" t="str">
            <v>Actual Outcome</v>
          </cell>
          <cell r="B1156">
            <v>14305</v>
          </cell>
          <cell r="C1156">
            <v>2011</v>
          </cell>
        </row>
        <row r="1157">
          <cell r="A1157" t="str">
            <v>Total Adjustment</v>
          </cell>
          <cell r="B1157">
            <v>375.1</v>
          </cell>
          <cell r="C1157">
            <v>2013</v>
          </cell>
        </row>
        <row r="1158">
          <cell r="A1158" t="str">
            <v>Target</v>
          </cell>
          <cell r="B1158">
            <v>15252.3</v>
          </cell>
          <cell r="C1158">
            <v>2013</v>
          </cell>
        </row>
        <row r="1160">
          <cell r="A1160" t="str">
            <v>Variables</v>
          </cell>
          <cell r="B1160" t="str">
            <v>Base_Year</v>
          </cell>
          <cell r="C1160" t="str">
            <v>Current_Values</v>
          </cell>
          <cell r="D1160" t="str">
            <v>Difference</v>
          </cell>
          <cell r="E1160" t="str">
            <v>Weights</v>
          </cell>
          <cell r="F1160" t="str">
            <v>Effect_Per_Factor</v>
          </cell>
        </row>
        <row r="1161">
          <cell r="A1161" t="str">
            <v>Female</v>
          </cell>
          <cell r="B1161">
            <v>46.955260000000003</v>
          </cell>
          <cell r="C1161">
            <v>50.50938</v>
          </cell>
          <cell r="D1161">
            <v>3.5541200000000002</v>
          </cell>
          <cell r="E1161">
            <v>-61.62679</v>
          </cell>
          <cell r="F1161">
            <v>-219.02932000000001</v>
          </cell>
        </row>
        <row r="1162">
          <cell r="A1162" t="str">
            <v>Age 26-35</v>
          </cell>
          <cell r="B1162">
            <v>25.40005</v>
          </cell>
          <cell r="C1162">
            <v>24.732330000000001</v>
          </cell>
          <cell r="D1162">
            <v>-0.66771000000000003</v>
          </cell>
          <cell r="E1162">
            <v>28.836030000000001</v>
          </cell>
          <cell r="F1162">
            <v>-19.254169999999998</v>
          </cell>
        </row>
        <row r="1163">
          <cell r="A1163" t="str">
            <v>Age 36-45</v>
          </cell>
          <cell r="B1163">
            <v>22.657699999999998</v>
          </cell>
          <cell r="C1163">
            <v>24.839400000000001</v>
          </cell>
          <cell r="D1163">
            <v>2.1817000000000002</v>
          </cell>
          <cell r="E1163">
            <v>42.9651</v>
          </cell>
          <cell r="F1163">
            <v>93.737009999999998</v>
          </cell>
        </row>
        <row r="1164">
          <cell r="A1164" t="str">
            <v>Age 46-55</v>
          </cell>
          <cell r="B1164">
            <v>22.570730000000001</v>
          </cell>
          <cell r="C1164">
            <v>25.053529999999999</v>
          </cell>
          <cell r="D1164">
            <v>2.4828000000000001</v>
          </cell>
          <cell r="E1164">
            <v>45.260219999999997</v>
          </cell>
          <cell r="F1164">
            <v>112.37209</v>
          </cell>
        </row>
        <row r="1165">
          <cell r="A1165" t="str">
            <v>Age 56-65</v>
          </cell>
          <cell r="B1165">
            <v>12.28548</v>
          </cell>
          <cell r="C1165">
            <v>12.955030000000001</v>
          </cell>
          <cell r="D1165">
            <v>0.66954999999999998</v>
          </cell>
          <cell r="E1165">
            <v>25.398810000000001</v>
          </cell>
          <cell r="F1165">
            <v>17.005769999999998</v>
          </cell>
        </row>
        <row r="1166">
          <cell r="A1166" t="str">
            <v>Age 66+</v>
          </cell>
          <cell r="B1166">
            <v>2.9568599999999998</v>
          </cell>
          <cell r="C1166">
            <v>2.4089900000000002</v>
          </cell>
          <cell r="D1166">
            <v>-0.54786999999999997</v>
          </cell>
          <cell r="E1166">
            <v>14.87358</v>
          </cell>
          <cell r="F1166">
            <v>-8.1487999999999996</v>
          </cell>
        </row>
        <row r="1167">
          <cell r="A1167" t="str">
            <v>Hispanic</v>
          </cell>
          <cell r="B1167">
            <v>4.4423399999999997</v>
          </cell>
          <cell r="C1167">
            <v>5.4515399999999996</v>
          </cell>
          <cell r="D1167">
            <v>1.0092000000000001</v>
          </cell>
          <cell r="E1167">
            <v>-6.2419000000000002</v>
          </cell>
          <cell r="F1167">
            <v>-6.2993399999999999</v>
          </cell>
        </row>
        <row r="1168">
          <cell r="A1168" t="str">
            <v>Asian</v>
          </cell>
          <cell r="B1168">
            <v>1.0069300000000001</v>
          </cell>
          <cell r="C1168">
            <v>0.93611999999999995</v>
          </cell>
          <cell r="D1168">
            <v>-7.0809999999999998E-2</v>
          </cell>
          <cell r="E1168">
            <v>100.84705</v>
          </cell>
          <cell r="F1168">
            <v>-7.1406499999999999</v>
          </cell>
        </row>
        <row r="1169">
          <cell r="A1169" t="str">
            <v>African American</v>
          </cell>
          <cell r="B1169">
            <v>10.993309999999999</v>
          </cell>
          <cell r="C1169">
            <v>15.363440000000001</v>
          </cell>
          <cell r="D1169">
            <v>4.3701299999999996</v>
          </cell>
          <cell r="E1169">
            <v>-7.5123499999999996</v>
          </cell>
          <cell r="F1169">
            <v>-32.829940000000001</v>
          </cell>
        </row>
        <row r="1170">
          <cell r="A1170" t="str">
            <v>Native Hawaiian or Pacific Islander</v>
          </cell>
          <cell r="B1170">
            <v>0.11846</v>
          </cell>
          <cell r="C1170">
            <v>5.5070000000000001E-2</v>
          </cell>
          <cell r="D1170">
            <v>-6.3399999999999998E-2</v>
          </cell>
          <cell r="E1170">
            <v>-60.560180000000003</v>
          </cell>
          <cell r="F1170">
            <v>3.8392900000000001</v>
          </cell>
        </row>
        <row r="1171">
          <cell r="A1171" t="str">
            <v>American Indian or Alaska Native</v>
          </cell>
          <cell r="B1171">
            <v>10.489839999999999</v>
          </cell>
          <cell r="C1171">
            <v>9.4713700000000003</v>
          </cell>
          <cell r="D1171">
            <v>-1.0184800000000001</v>
          </cell>
          <cell r="E1171">
            <v>-21.122679999999999</v>
          </cell>
          <cell r="F1171">
            <v>21.51294</v>
          </cell>
        </row>
        <row r="1172">
          <cell r="A1172" t="str">
            <v>Multiple Races</v>
          </cell>
          <cell r="B1172">
            <v>3.2577099999999999</v>
          </cell>
          <cell r="C1172">
            <v>4.0198200000000002</v>
          </cell>
          <cell r="D1172">
            <v>0.76210999999999995</v>
          </cell>
          <cell r="E1172">
            <v>-11.18533</v>
          </cell>
          <cell r="F1172">
            <v>-8.5244400000000002</v>
          </cell>
        </row>
        <row r="1173">
          <cell r="A1173" t="str">
            <v>Highschool Dropout</v>
          </cell>
          <cell r="B1173">
            <v>7.4034300000000002</v>
          </cell>
          <cell r="C1173">
            <v>6.1983499999999996</v>
          </cell>
          <cell r="D1173">
            <v>-1.20509</v>
          </cell>
          <cell r="E1173">
            <v>-34.53387</v>
          </cell>
          <cell r="F1173">
            <v>41.616300000000003</v>
          </cell>
        </row>
        <row r="1174">
          <cell r="A1174" t="str">
            <v>AA or PS</v>
          </cell>
          <cell r="B1174">
            <v>9.0128799999999991</v>
          </cell>
          <cell r="C1174">
            <v>10.330579999999999</v>
          </cell>
          <cell r="D1174">
            <v>1.3177000000000001</v>
          </cell>
          <cell r="E1174">
            <v>13.892670000000001</v>
          </cell>
          <cell r="F1174">
            <v>18.30641</v>
          </cell>
        </row>
        <row r="1175">
          <cell r="A1175" t="str">
            <v>BA or MA+</v>
          </cell>
          <cell r="B1175">
            <v>5.1502100000000004</v>
          </cell>
          <cell r="C1175">
            <v>9.3663900000000009</v>
          </cell>
          <cell r="D1175">
            <v>4.2161799999999996</v>
          </cell>
          <cell r="E1175">
            <v>126.97429</v>
          </cell>
          <cell r="F1175">
            <v>535.34603000000004</v>
          </cell>
        </row>
        <row r="1176">
          <cell r="A1176" t="str">
            <v>Disabled</v>
          </cell>
          <cell r="B1176">
            <v>4.2743799999999998</v>
          </cell>
          <cell r="C1176">
            <v>4.5861299999999998</v>
          </cell>
          <cell r="D1176">
            <v>0.31175000000000003</v>
          </cell>
          <cell r="E1176">
            <v>-22.800599999999999</v>
          </cell>
          <cell r="F1176">
            <v>-7.1081300000000001</v>
          </cell>
        </row>
        <row r="1177">
          <cell r="A1177" t="str">
            <v>Veterans</v>
          </cell>
          <cell r="B1177">
            <v>11.021570000000001</v>
          </cell>
          <cell r="C1177">
            <v>12.84797</v>
          </cell>
          <cell r="D1177">
            <v>1.8264</v>
          </cell>
          <cell r="E1177">
            <v>-8.9257600000000004</v>
          </cell>
          <cell r="F1177">
            <v>-16.30199</v>
          </cell>
        </row>
        <row r="1178">
          <cell r="A1178" t="str">
            <v>Wage Before Participation</v>
          </cell>
          <cell r="B1178">
            <v>78.820729999999998</v>
          </cell>
          <cell r="C1178">
            <v>70.69847</v>
          </cell>
          <cell r="D1178">
            <v>-8.1222700000000003</v>
          </cell>
          <cell r="E1178">
            <v>12.591329999999999</v>
          </cell>
          <cell r="F1178">
            <v>-102.27015</v>
          </cell>
        </row>
        <row r="1179">
          <cell r="A1179" t="str">
            <v>Coenrolled in WP</v>
          </cell>
          <cell r="B1179">
            <v>44.005099999999999</v>
          </cell>
          <cell r="C1179">
            <v>40.203429999999997</v>
          </cell>
          <cell r="D1179">
            <v>-3.8016800000000002</v>
          </cell>
          <cell r="E1179">
            <v>11.1318</v>
          </cell>
          <cell r="F1179">
            <v>-42.319479999999999</v>
          </cell>
        </row>
        <row r="1180">
          <cell r="A1180" t="str">
            <v>Limited English</v>
          </cell>
          <cell r="B1180">
            <v>0.42918000000000001</v>
          </cell>
          <cell r="C1180">
            <v>1.5130699999999999</v>
          </cell>
          <cell r="D1180">
            <v>1.08388</v>
          </cell>
          <cell r="E1180">
            <v>-56.184669999999997</v>
          </cell>
          <cell r="F1180">
            <v>-60.897599999999997</v>
          </cell>
        </row>
        <row r="1181">
          <cell r="A1181" t="str">
            <v>Single Parent</v>
          </cell>
          <cell r="B1181">
            <v>18.454940000000001</v>
          </cell>
          <cell r="C1181">
            <v>22.145800000000001</v>
          </cell>
          <cell r="D1181">
            <v>3.6908699999999999</v>
          </cell>
          <cell r="E1181">
            <v>-0.22977</v>
          </cell>
          <cell r="F1181">
            <v>-0.84804999999999997</v>
          </cell>
        </row>
        <row r="1182">
          <cell r="A1182" t="str">
            <v>UI Claimant</v>
          </cell>
          <cell r="B1182">
            <v>94.098709999999997</v>
          </cell>
          <cell r="C1182">
            <v>93.122420000000005</v>
          </cell>
          <cell r="D1182">
            <v>-0.97628999999999999</v>
          </cell>
          <cell r="E1182">
            <v>8.8047299999999993</v>
          </cell>
          <cell r="F1182">
            <v>-8.5959800000000008</v>
          </cell>
        </row>
        <row r="1183">
          <cell r="A1183" t="str">
            <v>Unemployment Rate</v>
          </cell>
          <cell r="B1183">
            <v>6.5667</v>
          </cell>
          <cell r="C1183">
            <v>5.1833</v>
          </cell>
          <cell r="D1183">
            <v>-1.3834</v>
          </cell>
          <cell r="E1183">
            <v>-51.256100000000004</v>
          </cell>
          <cell r="F1183">
            <v>70.907690000000002</v>
          </cell>
        </row>
        <row r="1185">
          <cell r="A1185" t="str">
            <v xml:space="preserve">Oregon              </v>
          </cell>
        </row>
        <row r="1186">
          <cell r="A1186" t="str">
            <v>Measure</v>
          </cell>
          <cell r="B1186" t="str">
            <v>Six_Months_Average_Earnings</v>
          </cell>
          <cell r="C1186" t="str">
            <v>Year</v>
          </cell>
        </row>
        <row r="1187">
          <cell r="A1187" t="str">
            <v>State Fips Code</v>
          </cell>
          <cell r="B1187">
            <v>41</v>
          </cell>
          <cell r="C1187">
            <v>2011</v>
          </cell>
        </row>
        <row r="1188">
          <cell r="A1188" t="str">
            <v>Actual Outcome</v>
          </cell>
          <cell r="B1188">
            <v>13777</v>
          </cell>
          <cell r="C1188">
            <v>2011</v>
          </cell>
        </row>
        <row r="1189">
          <cell r="A1189" t="str">
            <v>Total Adjustment</v>
          </cell>
          <cell r="B1189">
            <v>674.7</v>
          </cell>
          <cell r="C1189">
            <v>2013</v>
          </cell>
        </row>
        <row r="1190">
          <cell r="A1190" t="str">
            <v>Target</v>
          </cell>
          <cell r="B1190">
            <v>15002.8</v>
          </cell>
          <cell r="C1190">
            <v>2013</v>
          </cell>
        </row>
        <row r="1192">
          <cell r="A1192" t="str">
            <v>Variables</v>
          </cell>
          <cell r="B1192" t="str">
            <v>Base_Year</v>
          </cell>
          <cell r="C1192" t="str">
            <v>Current_Values</v>
          </cell>
          <cell r="D1192" t="str">
            <v>Difference</v>
          </cell>
          <cell r="E1192" t="str">
            <v>Weights</v>
          </cell>
          <cell r="F1192" t="str">
            <v>Effect_Per_Factor</v>
          </cell>
        </row>
        <row r="1193">
          <cell r="A1193" t="str">
            <v>Female</v>
          </cell>
          <cell r="B1193">
            <v>44.198349999999998</v>
          </cell>
          <cell r="C1193">
            <v>44.114040000000003</v>
          </cell>
          <cell r="D1193">
            <v>-8.43E-2</v>
          </cell>
          <cell r="E1193">
            <v>-61.62679</v>
          </cell>
          <cell r="F1193">
            <v>5.1952999999999996</v>
          </cell>
        </row>
        <row r="1194">
          <cell r="A1194" t="str">
            <v>Age 26-35</v>
          </cell>
          <cell r="B1194">
            <v>24.829740000000001</v>
          </cell>
          <cell r="C1194">
            <v>24.59986</v>
          </cell>
          <cell r="D1194">
            <v>-0.22988</v>
          </cell>
          <cell r="E1194">
            <v>28.836030000000001</v>
          </cell>
          <cell r="F1194">
            <v>-6.6288600000000004</v>
          </cell>
        </row>
        <row r="1195">
          <cell r="A1195" t="str">
            <v>Age 36-45</v>
          </cell>
          <cell r="B1195">
            <v>21.646470000000001</v>
          </cell>
          <cell r="C1195">
            <v>21.785720000000001</v>
          </cell>
          <cell r="D1195">
            <v>0.13925000000000001</v>
          </cell>
          <cell r="E1195">
            <v>42.9651</v>
          </cell>
          <cell r="F1195">
            <v>5.9829499999999998</v>
          </cell>
        </row>
        <row r="1196">
          <cell r="A1196" t="str">
            <v>Age 46-55</v>
          </cell>
          <cell r="B1196">
            <v>21.647099999999998</v>
          </cell>
          <cell r="C1196">
            <v>22.822949999999999</v>
          </cell>
          <cell r="D1196">
            <v>1.1758500000000001</v>
          </cell>
          <cell r="E1196">
            <v>45.260219999999997</v>
          </cell>
          <cell r="F1196">
            <v>53.219349999999999</v>
          </cell>
        </row>
        <row r="1197">
          <cell r="A1197" t="str">
            <v>Age 56-65</v>
          </cell>
          <cell r="B1197">
            <v>11.75709</v>
          </cell>
          <cell r="C1197">
            <v>14.368230000000001</v>
          </cell>
          <cell r="D1197">
            <v>2.6111399999999998</v>
          </cell>
          <cell r="E1197">
            <v>25.398810000000001</v>
          </cell>
          <cell r="F1197">
            <v>66.319959999999995</v>
          </cell>
        </row>
        <row r="1198">
          <cell r="A1198" t="str">
            <v>Age 66+</v>
          </cell>
          <cell r="B1198">
            <v>2.0230299999999999</v>
          </cell>
          <cell r="C1198">
            <v>2.5924299999999998</v>
          </cell>
          <cell r="D1198">
            <v>0.56940000000000002</v>
          </cell>
          <cell r="E1198">
            <v>14.87358</v>
          </cell>
          <cell r="F1198">
            <v>8.4689899999999998</v>
          </cell>
        </row>
        <row r="1199">
          <cell r="A1199" t="str">
            <v>Hispanic</v>
          </cell>
          <cell r="B1199">
            <v>10.99757</v>
          </cell>
          <cell r="C1199">
            <v>12.0204</v>
          </cell>
          <cell r="D1199">
            <v>1.0228299999999999</v>
          </cell>
          <cell r="E1199">
            <v>-6.2419000000000002</v>
          </cell>
          <cell r="F1199">
            <v>-6.3844099999999999</v>
          </cell>
        </row>
        <row r="1200">
          <cell r="A1200" t="str">
            <v>Asian</v>
          </cell>
          <cell r="B1200">
            <v>1.85937</v>
          </cell>
          <cell r="C1200">
            <v>2.4666899999999998</v>
          </cell>
          <cell r="D1200">
            <v>0.60731999999999997</v>
          </cell>
          <cell r="E1200">
            <v>100.84705</v>
          </cell>
          <cell r="F1200">
            <v>61.246180000000003</v>
          </cell>
        </row>
        <row r="1201">
          <cell r="A1201" t="str">
            <v>African American</v>
          </cell>
          <cell r="B1201">
            <v>2.3442799999999999</v>
          </cell>
          <cell r="C1201">
            <v>2.9003700000000001</v>
          </cell>
          <cell r="D1201">
            <v>0.55608999999999997</v>
          </cell>
          <cell r="E1201">
            <v>-7.5123499999999996</v>
          </cell>
          <cell r="F1201">
            <v>-4.1775099999999998</v>
          </cell>
        </row>
        <row r="1202">
          <cell r="A1202" t="str">
            <v>Native Hawaiian or Pacific Islander</v>
          </cell>
          <cell r="B1202">
            <v>0.62941999999999998</v>
          </cell>
          <cell r="C1202">
            <v>0.67164000000000001</v>
          </cell>
          <cell r="D1202">
            <v>4.2209999999999998E-2</v>
          </cell>
          <cell r="E1202">
            <v>-60.560180000000003</v>
          </cell>
          <cell r="F1202">
            <v>-2.5563799999999999</v>
          </cell>
        </row>
        <row r="1203">
          <cell r="A1203" t="str">
            <v>American Indian or Alaska Native</v>
          </cell>
          <cell r="B1203">
            <v>1.90818</v>
          </cell>
          <cell r="C1203">
            <v>1.4645999999999999</v>
          </cell>
          <cell r="D1203">
            <v>-0.44358999999999998</v>
          </cell>
          <cell r="E1203">
            <v>-21.122679999999999</v>
          </cell>
          <cell r="F1203">
            <v>9.3697300000000006</v>
          </cell>
        </row>
        <row r="1204">
          <cell r="A1204" t="str">
            <v>Multiple Races</v>
          </cell>
          <cell r="B1204">
            <v>3.9602300000000001</v>
          </cell>
          <cell r="C1204">
            <v>3.41784</v>
          </cell>
          <cell r="D1204">
            <v>-0.54239999999999999</v>
          </cell>
          <cell r="E1204">
            <v>-11.18533</v>
          </cell>
          <cell r="F1204">
            <v>6.0668699999999998</v>
          </cell>
        </row>
        <row r="1205">
          <cell r="A1205" t="str">
            <v>Highschool Dropout</v>
          </cell>
          <cell r="B1205">
            <v>17.23845</v>
          </cell>
          <cell r="C1205">
            <v>14.47744</v>
          </cell>
          <cell r="D1205">
            <v>-2.7610100000000002</v>
          </cell>
          <cell r="E1205">
            <v>-34.53387</v>
          </cell>
          <cell r="F1205">
            <v>95.348389999999995</v>
          </cell>
        </row>
        <row r="1206">
          <cell r="A1206" t="str">
            <v>AA or PS</v>
          </cell>
          <cell r="B1206">
            <v>8.0058199999999999</v>
          </cell>
          <cell r="C1206">
            <v>10.40105</v>
          </cell>
          <cell r="D1206">
            <v>2.3952300000000002</v>
          </cell>
          <cell r="E1206">
            <v>13.892670000000001</v>
          </cell>
          <cell r="F1206">
            <v>33.276200000000003</v>
          </cell>
        </row>
        <row r="1207">
          <cell r="A1207" t="str">
            <v>BA or MA+</v>
          </cell>
          <cell r="B1207">
            <v>18.38287</v>
          </cell>
          <cell r="C1207">
            <v>18.986550000000001</v>
          </cell>
          <cell r="D1207">
            <v>0.60367000000000004</v>
          </cell>
          <cell r="E1207">
            <v>126.97429</v>
          </cell>
          <cell r="F1207">
            <v>76.651129999999995</v>
          </cell>
        </row>
        <row r="1208">
          <cell r="A1208" t="str">
            <v>Disabled</v>
          </cell>
          <cell r="B1208">
            <v>3.7146499999999998</v>
          </cell>
          <cell r="C1208">
            <v>4.3511800000000003</v>
          </cell>
          <cell r="D1208">
            <v>0.63653000000000004</v>
          </cell>
          <cell r="E1208">
            <v>-22.800599999999999</v>
          </cell>
          <cell r="F1208">
            <v>-14.513260000000001</v>
          </cell>
        </row>
        <row r="1209">
          <cell r="A1209" t="str">
            <v>Veterans</v>
          </cell>
          <cell r="B1209">
            <v>9.4579900000000006</v>
          </cell>
          <cell r="C1209">
            <v>9.6559600000000003</v>
          </cell>
          <cell r="D1209">
            <v>0.19797000000000001</v>
          </cell>
          <cell r="E1209">
            <v>-8.9257600000000004</v>
          </cell>
          <cell r="F1209">
            <v>-1.7670699999999999</v>
          </cell>
        </row>
        <row r="1210">
          <cell r="A1210" t="str">
            <v>Wage Before Participation</v>
          </cell>
          <cell r="B1210">
            <v>70.624269999999996</v>
          </cell>
          <cell r="C1210">
            <v>77.106049999999996</v>
          </cell>
          <cell r="D1210">
            <v>6.4817799999999997</v>
          </cell>
          <cell r="E1210">
            <v>12.591329999999999</v>
          </cell>
          <cell r="F1210">
            <v>81.6143</v>
          </cell>
        </row>
        <row r="1211">
          <cell r="A1211" t="str">
            <v>Coenrolled in WP</v>
          </cell>
          <cell r="B1211">
            <v>92.110380000000006</v>
          </cell>
          <cell r="C1211">
            <v>97.400440000000003</v>
          </cell>
          <cell r="D1211">
            <v>5.2900700000000001</v>
          </cell>
          <cell r="E1211">
            <v>11.1318</v>
          </cell>
          <cell r="F1211">
            <v>58.887929999999997</v>
          </cell>
        </row>
        <row r="1212">
          <cell r="A1212" t="str">
            <v>Limited English</v>
          </cell>
          <cell r="B1212">
            <v>0.16444</v>
          </cell>
          <cell r="C1212">
            <v>0.1149</v>
          </cell>
          <cell r="D1212">
            <v>-4.9540000000000001E-2</v>
          </cell>
          <cell r="E1212">
            <v>-56.184669999999997</v>
          </cell>
          <cell r="F1212">
            <v>2.78321</v>
          </cell>
        </row>
        <row r="1213">
          <cell r="A1213" t="str">
            <v>Single Parent</v>
          </cell>
          <cell r="B1213">
            <v>0.16825999999999999</v>
          </cell>
          <cell r="C1213">
            <v>0.24532999999999999</v>
          </cell>
          <cell r="D1213">
            <v>7.707E-2</v>
          </cell>
          <cell r="E1213">
            <v>-0.22977</v>
          </cell>
          <cell r="F1213">
            <v>-1.771E-2</v>
          </cell>
        </row>
        <row r="1214">
          <cell r="A1214" t="str">
            <v>UI Claimant</v>
          </cell>
          <cell r="B1214">
            <v>50.034419999999997</v>
          </cell>
          <cell r="C1214">
            <v>56.560360000000003</v>
          </cell>
          <cell r="D1214">
            <v>6.5259400000000003</v>
          </cell>
          <cell r="E1214">
            <v>8.8047299999999993</v>
          </cell>
          <cell r="F1214">
            <v>57.459110000000003</v>
          </cell>
        </row>
        <row r="1215">
          <cell r="A1215" t="str">
            <v>Unemployment Rate</v>
          </cell>
          <cell r="B1215">
            <v>10.408300000000001</v>
          </cell>
          <cell r="C1215">
            <v>8.6750000000000007</v>
          </cell>
          <cell r="D1215">
            <v>-1.7333000000000001</v>
          </cell>
          <cell r="E1215">
            <v>-51.256100000000004</v>
          </cell>
          <cell r="F1215">
            <v>88.842200000000005</v>
          </cell>
        </row>
        <row r="1217">
          <cell r="A1217" t="str">
            <v xml:space="preserve">Pennsylvania        </v>
          </cell>
        </row>
        <row r="1218">
          <cell r="A1218" t="str">
            <v>Measure</v>
          </cell>
          <cell r="B1218" t="str">
            <v>Six_Months_Average_Earnings</v>
          </cell>
          <cell r="C1218" t="str">
            <v>Year</v>
          </cell>
        </row>
        <row r="1219">
          <cell r="A1219" t="str">
            <v>State Fips Code</v>
          </cell>
          <cell r="B1219">
            <v>42</v>
          </cell>
          <cell r="C1219">
            <v>2011</v>
          </cell>
        </row>
        <row r="1220">
          <cell r="A1220" t="str">
            <v>Actual Outcome</v>
          </cell>
          <cell r="B1220">
            <v>17412</v>
          </cell>
          <cell r="C1220">
            <v>2011</v>
          </cell>
        </row>
        <row r="1221">
          <cell r="A1221" t="str">
            <v>Total Adjustment</v>
          </cell>
          <cell r="B1221">
            <v>148.80000000000001</v>
          </cell>
          <cell r="C1221">
            <v>2013</v>
          </cell>
        </row>
        <row r="1222">
          <cell r="A1222" t="str">
            <v>Target</v>
          </cell>
          <cell r="B1222">
            <v>18257.3</v>
          </cell>
          <cell r="C1222">
            <v>2013</v>
          </cell>
        </row>
        <row r="1224">
          <cell r="A1224" t="str">
            <v>Variables</v>
          </cell>
          <cell r="B1224" t="str">
            <v>Base_Year</v>
          </cell>
          <cell r="C1224" t="str">
            <v>Current_Values</v>
          </cell>
          <cell r="D1224" t="str">
            <v>Difference</v>
          </cell>
          <cell r="E1224" t="str">
            <v>Weights</v>
          </cell>
          <cell r="F1224" t="str">
            <v>Effect_Per_Factor</v>
          </cell>
        </row>
        <row r="1225">
          <cell r="A1225" t="str">
            <v>Female</v>
          </cell>
          <cell r="B1225">
            <v>41.082320000000003</v>
          </cell>
          <cell r="C1225">
            <v>45.069650000000003</v>
          </cell>
          <cell r="D1225">
            <v>3.98733</v>
          </cell>
          <cell r="E1225">
            <v>-61.62679</v>
          </cell>
          <cell r="F1225">
            <v>-245.72655</v>
          </cell>
        </row>
        <row r="1226">
          <cell r="A1226" t="str">
            <v>Age 26-35</v>
          </cell>
          <cell r="B1226">
            <v>19.215789999999998</v>
          </cell>
          <cell r="C1226">
            <v>18.240649999999999</v>
          </cell>
          <cell r="D1226">
            <v>-0.97514000000000001</v>
          </cell>
          <cell r="E1226">
            <v>28.836030000000001</v>
          </cell>
          <cell r="F1226">
            <v>-28.119070000000001</v>
          </cell>
        </row>
        <row r="1227">
          <cell r="A1227" t="str">
            <v>Age 36-45</v>
          </cell>
          <cell r="B1227">
            <v>27.04946</v>
          </cell>
          <cell r="C1227">
            <v>25.567620000000002</v>
          </cell>
          <cell r="D1227">
            <v>-1.48184</v>
          </cell>
          <cell r="E1227">
            <v>42.9651</v>
          </cell>
          <cell r="F1227">
            <v>-63.667279999999998</v>
          </cell>
        </row>
        <row r="1228">
          <cell r="A1228" t="str">
            <v>Age 46-55</v>
          </cell>
          <cell r="B1228">
            <v>31.190719999999999</v>
          </cell>
          <cell r="C1228">
            <v>32.839750000000002</v>
          </cell>
          <cell r="D1228">
            <v>1.64903</v>
          </cell>
          <cell r="E1228">
            <v>45.260219999999997</v>
          </cell>
          <cell r="F1228">
            <v>74.635540000000006</v>
          </cell>
        </row>
        <row r="1229">
          <cell r="A1229" t="str">
            <v>Age 56-65</v>
          </cell>
          <cell r="B1229">
            <v>13.92276</v>
          </cell>
          <cell r="C1229">
            <v>14.74169</v>
          </cell>
          <cell r="D1229">
            <v>0.81893000000000005</v>
          </cell>
          <cell r="E1229">
            <v>25.398810000000001</v>
          </cell>
          <cell r="F1229">
            <v>20.799779999999998</v>
          </cell>
        </row>
        <row r="1230">
          <cell r="A1230" t="str">
            <v>Age 66+</v>
          </cell>
          <cell r="B1230">
            <v>1.0416700000000001</v>
          </cell>
          <cell r="C1230">
            <v>1.03104</v>
          </cell>
          <cell r="D1230">
            <v>-1.0630000000000001E-2</v>
          </cell>
          <cell r="E1230">
            <v>14.87358</v>
          </cell>
          <cell r="F1230">
            <v>-0.15804000000000001</v>
          </cell>
        </row>
        <row r="1231">
          <cell r="A1231" t="str">
            <v>Hispanic</v>
          </cell>
          <cell r="B1231">
            <v>4.5098000000000003</v>
          </cell>
          <cell r="C1231">
            <v>4.0244499999999999</v>
          </cell>
          <cell r="D1231">
            <v>-0.48536000000000001</v>
          </cell>
          <cell r="E1231">
            <v>-6.2419000000000002</v>
          </cell>
          <cell r="F1231">
            <v>3.02955</v>
          </cell>
        </row>
        <row r="1232">
          <cell r="A1232" t="str">
            <v>Asian</v>
          </cell>
          <cell r="B1232">
            <v>1.2299500000000001</v>
          </cell>
          <cell r="C1232">
            <v>0.80720000000000003</v>
          </cell>
          <cell r="D1232">
            <v>-0.42275000000000001</v>
          </cell>
          <cell r="E1232">
            <v>100.84705</v>
          </cell>
          <cell r="F1232">
            <v>-42.633189999999999</v>
          </cell>
        </row>
        <row r="1233">
          <cell r="A1233" t="str">
            <v>African American</v>
          </cell>
          <cell r="B1233">
            <v>16.149730000000002</v>
          </cell>
          <cell r="C1233">
            <v>13.941420000000001</v>
          </cell>
          <cell r="D1233">
            <v>-2.20831</v>
          </cell>
          <cell r="E1233">
            <v>-7.5123499999999996</v>
          </cell>
          <cell r="F1233">
            <v>16.58961</v>
          </cell>
        </row>
        <row r="1234">
          <cell r="A1234" t="str">
            <v>Native Hawaiian or Pacific Islander</v>
          </cell>
          <cell r="B1234">
            <v>7.1300000000000002E-2</v>
          </cell>
          <cell r="C1234">
            <v>6.9190000000000002E-2</v>
          </cell>
          <cell r="D1234">
            <v>-2.1099999999999999E-3</v>
          </cell>
          <cell r="E1234">
            <v>-60.560180000000003</v>
          </cell>
          <cell r="F1234">
            <v>0.12797</v>
          </cell>
        </row>
        <row r="1235">
          <cell r="A1235" t="str">
            <v>American Indian or Alaska Native</v>
          </cell>
          <cell r="B1235">
            <v>0.33867999999999998</v>
          </cell>
          <cell r="C1235">
            <v>0.40360000000000001</v>
          </cell>
          <cell r="D1235">
            <v>6.4920000000000005E-2</v>
          </cell>
          <cell r="E1235">
            <v>-21.122679999999999</v>
          </cell>
          <cell r="F1235">
            <v>-1.3712200000000001</v>
          </cell>
        </row>
        <row r="1236">
          <cell r="A1236" t="str">
            <v>Multiple Races</v>
          </cell>
          <cell r="B1236">
            <v>0.90017999999999998</v>
          </cell>
          <cell r="C1236">
            <v>0.80720000000000003</v>
          </cell>
          <cell r="D1236">
            <v>-9.2979999999999993E-2</v>
          </cell>
          <cell r="E1236">
            <v>-11.18533</v>
          </cell>
          <cell r="F1236">
            <v>1.0400400000000001</v>
          </cell>
        </row>
        <row r="1237">
          <cell r="A1237" t="str">
            <v>Highschool Dropout</v>
          </cell>
          <cell r="B1237">
            <v>6.4245599999999996</v>
          </cell>
          <cell r="C1237">
            <v>3.6363599999999998</v>
          </cell>
          <cell r="D1237">
            <v>-2.7881900000000002</v>
          </cell>
          <cell r="E1237">
            <v>-34.53387</v>
          </cell>
          <cell r="F1237">
            <v>96.287080000000003</v>
          </cell>
        </row>
        <row r="1238">
          <cell r="A1238" t="str">
            <v>AA or PS</v>
          </cell>
          <cell r="B1238">
            <v>10.190060000000001</v>
          </cell>
          <cell r="C1238">
            <v>11.118880000000001</v>
          </cell>
          <cell r="D1238">
            <v>0.92881999999999998</v>
          </cell>
          <cell r="E1238">
            <v>13.892670000000001</v>
          </cell>
          <cell r="F1238">
            <v>12.90381</v>
          </cell>
        </row>
        <row r="1239">
          <cell r="A1239" t="str">
            <v>BA or MA+</v>
          </cell>
          <cell r="B1239">
            <v>11.733739999999999</v>
          </cell>
          <cell r="C1239">
            <v>14.067600000000001</v>
          </cell>
          <cell r="D1239">
            <v>2.33386</v>
          </cell>
          <cell r="E1239">
            <v>126.97429</v>
          </cell>
          <cell r="F1239">
            <v>296.34037000000001</v>
          </cell>
        </row>
        <row r="1240">
          <cell r="A1240" t="str">
            <v>Disabled</v>
          </cell>
          <cell r="B1240">
            <v>2.2696499999999999</v>
          </cell>
          <cell r="C1240">
            <v>2.79697</v>
          </cell>
          <cell r="D1240">
            <v>0.52732000000000001</v>
          </cell>
          <cell r="E1240">
            <v>-22.800599999999999</v>
          </cell>
          <cell r="F1240">
            <v>-12.02332</v>
          </cell>
        </row>
        <row r="1241">
          <cell r="A1241" t="str">
            <v>Veterans</v>
          </cell>
          <cell r="B1241">
            <v>9.3326600000000006</v>
          </cell>
          <cell r="C1241">
            <v>8.7748200000000001</v>
          </cell>
          <cell r="D1241">
            <v>-0.55784</v>
          </cell>
          <cell r="E1241">
            <v>-8.9257600000000004</v>
          </cell>
          <cell r="F1241">
            <v>4.9791400000000001</v>
          </cell>
        </row>
        <row r="1242">
          <cell r="A1242" t="str">
            <v>Wage Before Participation</v>
          </cell>
          <cell r="B1242">
            <v>73.458669999999998</v>
          </cell>
          <cell r="C1242">
            <v>66.630840000000006</v>
          </cell>
          <cell r="D1242">
            <v>-6.8278299999999996</v>
          </cell>
          <cell r="E1242">
            <v>12.591329999999999</v>
          </cell>
          <cell r="F1242">
            <v>-85.971540000000005</v>
          </cell>
        </row>
        <row r="1243">
          <cell r="A1243" t="str">
            <v>Coenrolled in WP</v>
          </cell>
          <cell r="B1243">
            <v>91.929199999999994</v>
          </cell>
          <cell r="C1243">
            <v>94.548649999999995</v>
          </cell>
          <cell r="D1243">
            <v>2.61944</v>
          </cell>
          <cell r="E1243">
            <v>11.1318</v>
          </cell>
          <cell r="F1243">
            <v>29.159130000000001</v>
          </cell>
        </row>
        <row r="1244">
          <cell r="A1244" t="str">
            <v>Limited English</v>
          </cell>
          <cell r="B1244">
            <v>2.3822299999999998</v>
          </cell>
          <cell r="C1244">
            <v>1.0023299999999999</v>
          </cell>
          <cell r="D1244">
            <v>-1.3798999999999999</v>
          </cell>
          <cell r="E1244">
            <v>-56.184669999999997</v>
          </cell>
          <cell r="F1244">
            <v>77.52901</v>
          </cell>
        </row>
        <row r="1245">
          <cell r="A1245" t="str">
            <v>Single Parent</v>
          </cell>
          <cell r="B1245">
            <v>4.8719599999999996</v>
          </cell>
          <cell r="C1245">
            <v>5.7459199999999999</v>
          </cell>
          <cell r="D1245">
            <v>0.87397000000000002</v>
          </cell>
          <cell r="E1245">
            <v>-0.22977</v>
          </cell>
          <cell r="F1245">
            <v>-0.20080999999999999</v>
          </cell>
        </row>
        <row r="1246">
          <cell r="A1246" t="str">
            <v>UI Claimant</v>
          </cell>
          <cell r="B1246">
            <v>96.850179999999995</v>
          </cell>
          <cell r="C1246">
            <v>95.046620000000004</v>
          </cell>
          <cell r="D1246">
            <v>-1.8035600000000001</v>
          </cell>
          <cell r="E1246">
            <v>8.8047299999999993</v>
          </cell>
          <cell r="F1246">
            <v>-15.87988</v>
          </cell>
        </row>
        <row r="1247">
          <cell r="A1247" t="str">
            <v>Unemployment Rate</v>
          </cell>
          <cell r="B1247">
            <v>8.2166999999999994</v>
          </cell>
          <cell r="C1247">
            <v>8</v>
          </cell>
          <cell r="D1247">
            <v>-0.2167</v>
          </cell>
          <cell r="E1247">
            <v>-51.256100000000004</v>
          </cell>
          <cell r="F1247">
            <v>11.107200000000001</v>
          </cell>
        </row>
        <row r="1249">
          <cell r="A1249" t="str">
            <v xml:space="preserve">Rhode Island        </v>
          </cell>
        </row>
        <row r="1250">
          <cell r="A1250" t="str">
            <v>Measure</v>
          </cell>
          <cell r="B1250" t="str">
            <v>Six_Months_Average_Earnings</v>
          </cell>
          <cell r="C1250" t="str">
            <v>Year</v>
          </cell>
        </row>
        <row r="1251">
          <cell r="A1251" t="str">
            <v>State Fips Code</v>
          </cell>
          <cell r="B1251">
            <v>44</v>
          </cell>
          <cell r="C1251">
            <v>2011</v>
          </cell>
        </row>
        <row r="1252">
          <cell r="A1252" t="str">
            <v>Actual Outcome</v>
          </cell>
          <cell r="B1252">
            <v>16469</v>
          </cell>
          <cell r="C1252">
            <v>2011</v>
          </cell>
        </row>
        <row r="1253">
          <cell r="A1253" t="str">
            <v>Total Adjustment</v>
          </cell>
          <cell r="B1253">
            <v>-608.4</v>
          </cell>
          <cell r="C1253">
            <v>2013</v>
          </cell>
        </row>
        <row r="1254">
          <cell r="A1254" t="str">
            <v>Target</v>
          </cell>
          <cell r="B1254">
            <v>16519.400000000001</v>
          </cell>
          <cell r="C1254">
            <v>2013</v>
          </cell>
        </row>
        <row r="1256">
          <cell r="A1256" t="str">
            <v>Variables</v>
          </cell>
          <cell r="B1256" t="str">
            <v>Base_Year</v>
          </cell>
          <cell r="C1256" t="str">
            <v>Current_Values</v>
          </cell>
          <cell r="D1256" t="str">
            <v>Difference</v>
          </cell>
          <cell r="E1256" t="str">
            <v>Weights</v>
          </cell>
          <cell r="F1256" t="str">
            <v>Effect_Per_Factor</v>
          </cell>
        </row>
        <row r="1257">
          <cell r="A1257" t="str">
            <v>Female</v>
          </cell>
          <cell r="B1257">
            <v>51.671550000000003</v>
          </cell>
          <cell r="C1257">
            <v>54.122619999999998</v>
          </cell>
          <cell r="D1257">
            <v>2.4510700000000001</v>
          </cell>
          <cell r="E1257">
            <v>-61.62679</v>
          </cell>
          <cell r="F1257">
            <v>-151.05142000000001</v>
          </cell>
        </row>
        <row r="1258">
          <cell r="A1258" t="str">
            <v>Age 26-35</v>
          </cell>
          <cell r="B1258">
            <v>20.41056</v>
          </cell>
          <cell r="C1258">
            <v>20.29598</v>
          </cell>
          <cell r="D1258">
            <v>-0.11457000000000001</v>
          </cell>
          <cell r="E1258">
            <v>28.836030000000001</v>
          </cell>
          <cell r="F1258">
            <v>-3.3038599999999998</v>
          </cell>
        </row>
        <row r="1259">
          <cell r="A1259" t="str">
            <v>Age 36-45</v>
          </cell>
          <cell r="B1259">
            <v>26.920819999999999</v>
          </cell>
          <cell r="C1259">
            <v>23.572939999999999</v>
          </cell>
          <cell r="D1259">
            <v>-3.34788</v>
          </cell>
          <cell r="E1259">
            <v>42.9651</v>
          </cell>
          <cell r="F1259">
            <v>-143.84210999999999</v>
          </cell>
        </row>
        <row r="1260">
          <cell r="A1260" t="str">
            <v>Age 46-55</v>
          </cell>
          <cell r="B1260">
            <v>32.609969999999997</v>
          </cell>
          <cell r="C1260">
            <v>33.720930000000003</v>
          </cell>
          <cell r="D1260">
            <v>1.1109599999999999</v>
          </cell>
          <cell r="E1260">
            <v>45.260219999999997</v>
          </cell>
          <cell r="F1260">
            <v>50.28228</v>
          </cell>
        </row>
        <row r="1261">
          <cell r="A1261" t="str">
            <v>Age 56-65</v>
          </cell>
          <cell r="B1261">
            <v>11.260999999999999</v>
          </cell>
          <cell r="C1261">
            <v>13.319240000000001</v>
          </cell>
          <cell r="D1261">
            <v>2.0582400000000001</v>
          </cell>
          <cell r="E1261">
            <v>25.398810000000001</v>
          </cell>
          <cell r="F1261">
            <v>52.276899999999998</v>
          </cell>
        </row>
        <row r="1262">
          <cell r="A1262" t="str">
            <v>Age 66+</v>
          </cell>
          <cell r="B1262">
            <v>0.76246000000000003</v>
          </cell>
          <cell r="C1262">
            <v>0.63424999999999998</v>
          </cell>
          <cell r="D1262">
            <v>-0.12820999999999999</v>
          </cell>
          <cell r="E1262">
            <v>14.87358</v>
          </cell>
          <cell r="F1262">
            <v>-1.907</v>
          </cell>
        </row>
        <row r="1263">
          <cell r="A1263" t="str">
            <v>Hispanic</v>
          </cell>
          <cell r="B1263">
            <v>12.57982</v>
          </cell>
          <cell r="C1263">
            <v>15.795590000000001</v>
          </cell>
          <cell r="D1263">
            <v>3.21577</v>
          </cell>
          <cell r="E1263">
            <v>-6.2419000000000002</v>
          </cell>
          <cell r="F1263">
            <v>-20.072469999999999</v>
          </cell>
        </row>
        <row r="1264">
          <cell r="A1264" t="str">
            <v>Asian</v>
          </cell>
          <cell r="B1264">
            <v>2.5542799999999999</v>
          </cell>
          <cell r="C1264">
            <v>3.3681800000000002</v>
          </cell>
          <cell r="D1264">
            <v>0.81389999999999996</v>
          </cell>
          <cell r="E1264">
            <v>100.84705</v>
          </cell>
          <cell r="F1264">
            <v>82.079220000000007</v>
          </cell>
        </row>
        <row r="1265">
          <cell r="A1265" t="str">
            <v>African American</v>
          </cell>
          <cell r="B1265">
            <v>9.8978300000000008</v>
          </cell>
          <cell r="C1265">
            <v>8.47851</v>
          </cell>
          <cell r="D1265">
            <v>-1.4193199999999999</v>
          </cell>
          <cell r="E1265">
            <v>-7.5123499999999996</v>
          </cell>
          <cell r="F1265">
            <v>10.66239</v>
          </cell>
        </row>
        <row r="1266">
          <cell r="A1266" t="str">
            <v>Native Hawaiian or Pacific Islander</v>
          </cell>
          <cell r="B1266">
            <v>0.12770999999999999</v>
          </cell>
          <cell r="C1266">
            <v>0.11613999999999999</v>
          </cell>
          <cell r="D1266">
            <v>-1.157E-2</v>
          </cell>
          <cell r="E1266">
            <v>-60.560180000000003</v>
          </cell>
          <cell r="F1266">
            <v>0.70067999999999997</v>
          </cell>
        </row>
        <row r="1267">
          <cell r="A1267" t="str">
            <v>American Indian or Alaska Native</v>
          </cell>
          <cell r="B1267">
            <v>0.57471000000000005</v>
          </cell>
          <cell r="C1267">
            <v>0.46457999999999999</v>
          </cell>
          <cell r="D1267">
            <v>-0.11014</v>
          </cell>
          <cell r="E1267">
            <v>-21.122679999999999</v>
          </cell>
          <cell r="F1267">
            <v>2.3263799999999999</v>
          </cell>
        </row>
        <row r="1268">
          <cell r="A1268" t="str">
            <v>Multiple Races</v>
          </cell>
          <cell r="B1268">
            <v>1.341</v>
          </cell>
          <cell r="C1268">
            <v>1.16144</v>
          </cell>
          <cell r="D1268">
            <v>-0.17956</v>
          </cell>
          <cell r="E1268">
            <v>-11.18533</v>
          </cell>
          <cell r="F1268">
            <v>2.0083899999999999</v>
          </cell>
        </row>
        <row r="1269">
          <cell r="A1269" t="str">
            <v>Highschool Dropout</v>
          </cell>
          <cell r="B1269">
            <v>8.98705</v>
          </cell>
          <cell r="C1269">
            <v>13.978490000000001</v>
          </cell>
          <cell r="D1269">
            <v>4.9914399999999999</v>
          </cell>
          <cell r="E1269">
            <v>-34.53387</v>
          </cell>
          <cell r="F1269">
            <v>-172.37381999999999</v>
          </cell>
        </row>
        <row r="1270">
          <cell r="A1270" t="str">
            <v>AA or PS</v>
          </cell>
          <cell r="B1270">
            <v>8.7585700000000006</v>
          </cell>
          <cell r="C1270">
            <v>9.8118300000000005</v>
          </cell>
          <cell r="D1270">
            <v>1.0532600000000001</v>
          </cell>
          <cell r="E1270">
            <v>13.892670000000001</v>
          </cell>
          <cell r="F1270">
            <v>14.63259</v>
          </cell>
        </row>
        <row r="1271">
          <cell r="A1271" t="str">
            <v>BA or MA+</v>
          </cell>
          <cell r="B1271">
            <v>19.497330000000002</v>
          </cell>
          <cell r="C1271">
            <v>17.876339999999999</v>
          </cell>
          <cell r="D1271">
            <v>-1.6209899999999999</v>
          </cell>
          <cell r="E1271">
            <v>126.97429</v>
          </cell>
          <cell r="F1271">
            <v>-205.82409000000001</v>
          </cell>
        </row>
        <row r="1272">
          <cell r="A1272" t="str">
            <v>Disabled</v>
          </cell>
          <cell r="B1272">
            <v>0.99765000000000004</v>
          </cell>
          <cell r="C1272">
            <v>1.5991500000000001</v>
          </cell>
          <cell r="D1272">
            <v>0.60148999999999997</v>
          </cell>
          <cell r="E1272">
            <v>-22.800599999999999</v>
          </cell>
          <cell r="F1272">
            <v>-13.71443</v>
          </cell>
        </row>
        <row r="1273">
          <cell r="A1273" t="str">
            <v>Veterans</v>
          </cell>
          <cell r="B1273">
            <v>4.9266899999999998</v>
          </cell>
          <cell r="C1273">
            <v>5.6025400000000003</v>
          </cell>
          <cell r="D1273">
            <v>0.67584999999999995</v>
          </cell>
          <cell r="E1273">
            <v>-8.9257600000000004</v>
          </cell>
          <cell r="F1273">
            <v>-6.0324799999999996</v>
          </cell>
        </row>
        <row r="1274">
          <cell r="A1274" t="str">
            <v>Wage Before Participation</v>
          </cell>
          <cell r="B1274">
            <v>54.017600000000002</v>
          </cell>
          <cell r="C1274">
            <v>55.446759999999998</v>
          </cell>
          <cell r="D1274">
            <v>1.42916</v>
          </cell>
          <cell r="E1274">
            <v>12.591329999999999</v>
          </cell>
          <cell r="F1274">
            <v>17.995039999999999</v>
          </cell>
        </row>
        <row r="1275">
          <cell r="A1275" t="str">
            <v>Coenrolled in WP</v>
          </cell>
          <cell r="B1275">
            <v>98.651030000000006</v>
          </cell>
          <cell r="C1275">
            <v>97.885840000000002</v>
          </cell>
          <cell r="D1275">
            <v>-0.76519000000000004</v>
          </cell>
          <cell r="E1275">
            <v>11.1318</v>
          </cell>
          <cell r="F1275">
            <v>-8.5179500000000008</v>
          </cell>
        </row>
        <row r="1276">
          <cell r="A1276" t="str">
            <v>Limited English</v>
          </cell>
          <cell r="B1276">
            <v>4.72201</v>
          </cell>
          <cell r="C1276">
            <v>7.4866299999999999</v>
          </cell>
          <cell r="D1276">
            <v>2.7646199999999999</v>
          </cell>
          <cell r="E1276">
            <v>-56.184669999999997</v>
          </cell>
          <cell r="F1276">
            <v>-155.32928999999999</v>
          </cell>
        </row>
        <row r="1277">
          <cell r="A1277" t="str">
            <v>Single Parent</v>
          </cell>
          <cell r="B1277">
            <v>6.3213999999999997</v>
          </cell>
          <cell r="C1277">
            <v>5.8823499999999997</v>
          </cell>
          <cell r="D1277">
            <v>-0.43905</v>
          </cell>
          <cell r="E1277">
            <v>-0.22977</v>
          </cell>
          <cell r="F1277">
            <v>0.10088</v>
          </cell>
        </row>
        <row r="1278">
          <cell r="A1278" t="str">
            <v>UI Claimant</v>
          </cell>
          <cell r="B1278">
            <v>96.344250000000002</v>
          </cell>
          <cell r="C1278">
            <v>93.716579999999993</v>
          </cell>
          <cell r="D1278">
            <v>-2.6276700000000002</v>
          </cell>
          <cell r="E1278">
            <v>8.8047299999999993</v>
          </cell>
          <cell r="F1278">
            <v>-23.135940000000002</v>
          </cell>
        </row>
        <row r="1279">
          <cell r="A1279" t="str">
            <v>Unemployment Rate</v>
          </cell>
          <cell r="B1279">
            <v>11.55</v>
          </cell>
          <cell r="C1279">
            <v>10.308299999999999</v>
          </cell>
          <cell r="D1279">
            <v>-1.2417</v>
          </cell>
          <cell r="E1279">
            <v>-51.256100000000004</v>
          </cell>
          <cell r="F1279">
            <v>63.6447</v>
          </cell>
        </row>
        <row r="1281">
          <cell r="A1281" t="str">
            <v xml:space="preserve">South Carolina      </v>
          </cell>
        </row>
        <row r="1282">
          <cell r="A1282" t="str">
            <v>Measure</v>
          </cell>
          <cell r="B1282" t="str">
            <v>Six_Months_Average_Earnings</v>
          </cell>
          <cell r="C1282" t="str">
            <v>Year</v>
          </cell>
        </row>
        <row r="1283">
          <cell r="A1283" t="str">
            <v>State Fips Code</v>
          </cell>
          <cell r="B1283">
            <v>45</v>
          </cell>
          <cell r="C1283">
            <v>2011</v>
          </cell>
        </row>
        <row r="1284">
          <cell r="A1284" t="str">
            <v>Actual Outcome</v>
          </cell>
          <cell r="B1284">
            <v>14993</v>
          </cell>
          <cell r="C1284">
            <v>2011</v>
          </cell>
        </row>
        <row r="1285">
          <cell r="A1285" t="str">
            <v>Total Adjustment</v>
          </cell>
          <cell r="B1285">
            <v>321.3</v>
          </cell>
          <cell r="C1285">
            <v>2013</v>
          </cell>
        </row>
        <row r="1286">
          <cell r="A1286" t="str">
            <v>Target</v>
          </cell>
          <cell r="B1286">
            <v>15914</v>
          </cell>
          <cell r="C1286">
            <v>2013</v>
          </cell>
        </row>
        <row r="1288">
          <cell r="A1288" t="str">
            <v>Variables</v>
          </cell>
          <cell r="B1288" t="str">
            <v>Base_Year</v>
          </cell>
          <cell r="C1288" t="str">
            <v>Current_Values</v>
          </cell>
          <cell r="D1288" t="str">
            <v>Difference</v>
          </cell>
          <cell r="E1288" t="str">
            <v>Weights</v>
          </cell>
          <cell r="F1288" t="str">
            <v>Effect_Per_Factor</v>
          </cell>
        </row>
        <row r="1289">
          <cell r="A1289" t="str">
            <v>Female</v>
          </cell>
          <cell r="B1289">
            <v>50.112360000000002</v>
          </cell>
          <cell r="C1289">
            <v>51.815539999999999</v>
          </cell>
          <cell r="D1289">
            <v>1.7031799999999999</v>
          </cell>
          <cell r="E1289">
            <v>-61.62679</v>
          </cell>
          <cell r="F1289">
            <v>-104.96160999999999</v>
          </cell>
        </row>
        <row r="1290">
          <cell r="A1290" t="str">
            <v>Age 26-35</v>
          </cell>
          <cell r="B1290">
            <v>19.58052</v>
          </cell>
          <cell r="C1290">
            <v>18.22803</v>
          </cell>
          <cell r="D1290">
            <v>-1.35249</v>
          </cell>
          <cell r="E1290">
            <v>28.836030000000001</v>
          </cell>
          <cell r="F1290">
            <v>-39.000509999999998</v>
          </cell>
        </row>
        <row r="1291">
          <cell r="A1291" t="str">
            <v>Age 36-45</v>
          </cell>
          <cell r="B1291">
            <v>26.411989999999999</v>
          </cell>
          <cell r="C1291">
            <v>28.28613</v>
          </cell>
          <cell r="D1291">
            <v>1.8741399999999999</v>
          </cell>
          <cell r="E1291">
            <v>42.9651</v>
          </cell>
          <cell r="F1291">
            <v>80.522800000000004</v>
          </cell>
        </row>
        <row r="1292">
          <cell r="A1292" t="str">
            <v>Age 46-55</v>
          </cell>
          <cell r="B1292">
            <v>31.280899999999999</v>
          </cell>
          <cell r="C1292">
            <v>30.464780000000001</v>
          </cell>
          <cell r="D1292">
            <v>-0.81611999999999996</v>
          </cell>
          <cell r="E1292">
            <v>45.260219999999997</v>
          </cell>
          <cell r="F1292">
            <v>-36.93779</v>
          </cell>
        </row>
        <row r="1293">
          <cell r="A1293" t="str">
            <v>Age 56-65</v>
          </cell>
          <cell r="B1293">
            <v>15.20599</v>
          </cell>
          <cell r="C1293">
            <v>16.557729999999999</v>
          </cell>
          <cell r="D1293">
            <v>1.3517399999999999</v>
          </cell>
          <cell r="E1293">
            <v>25.398810000000001</v>
          </cell>
          <cell r="F1293">
            <v>34.332630000000002</v>
          </cell>
        </row>
        <row r="1294">
          <cell r="A1294" t="str">
            <v>Age 66+</v>
          </cell>
          <cell r="B1294">
            <v>1.3033699999999999</v>
          </cell>
          <cell r="C1294">
            <v>1.0166999999999999</v>
          </cell>
          <cell r="D1294">
            <v>-0.28666999999999998</v>
          </cell>
          <cell r="E1294">
            <v>14.87358</v>
          </cell>
          <cell r="F1294">
            <v>-4.2637799999999997</v>
          </cell>
        </row>
        <row r="1295">
          <cell r="A1295" t="str">
            <v>Hispanic</v>
          </cell>
          <cell r="B1295">
            <v>1.9125700000000001</v>
          </cell>
          <cell r="C1295">
            <v>2.1731099999999999</v>
          </cell>
          <cell r="D1295">
            <v>0.26053999999999999</v>
          </cell>
          <cell r="E1295">
            <v>-6.2419000000000002</v>
          </cell>
          <cell r="F1295">
            <v>-1.62629</v>
          </cell>
        </row>
        <row r="1296">
          <cell r="A1296" t="str">
            <v>Asian</v>
          </cell>
          <cell r="B1296">
            <v>0.95628000000000002</v>
          </cell>
          <cell r="C1296">
            <v>0.73665000000000003</v>
          </cell>
          <cell r="D1296">
            <v>-0.21964</v>
          </cell>
          <cell r="E1296">
            <v>100.84705</v>
          </cell>
          <cell r="F1296">
            <v>-22.149629999999998</v>
          </cell>
        </row>
        <row r="1297">
          <cell r="A1297" t="str">
            <v>African American</v>
          </cell>
          <cell r="B1297">
            <v>47.677599999999998</v>
          </cell>
          <cell r="C1297">
            <v>47.145490000000002</v>
          </cell>
          <cell r="D1297">
            <v>-0.53210999999999997</v>
          </cell>
          <cell r="E1297">
            <v>-7.5123499999999996</v>
          </cell>
          <cell r="F1297">
            <v>3.9973800000000002</v>
          </cell>
        </row>
        <row r="1298">
          <cell r="A1298" t="str">
            <v>Native Hawaiian or Pacific Islander</v>
          </cell>
          <cell r="B1298">
            <v>6.0720000000000003E-2</v>
          </cell>
          <cell r="C1298">
            <v>7.3660000000000003E-2</v>
          </cell>
          <cell r="D1298">
            <v>1.295E-2</v>
          </cell>
          <cell r="E1298">
            <v>-60.560180000000003</v>
          </cell>
          <cell r="F1298">
            <v>-0.78415999999999997</v>
          </cell>
        </row>
        <row r="1299">
          <cell r="A1299" t="str">
            <v>American Indian or Alaska Native</v>
          </cell>
          <cell r="B1299">
            <v>0.27322000000000002</v>
          </cell>
          <cell r="C1299">
            <v>0.40516000000000002</v>
          </cell>
          <cell r="D1299">
            <v>0.13192999999999999</v>
          </cell>
          <cell r="E1299">
            <v>-21.122679999999999</v>
          </cell>
          <cell r="F1299">
            <v>-2.7867700000000002</v>
          </cell>
        </row>
        <row r="1300">
          <cell r="A1300" t="str">
            <v>Multiple Races</v>
          </cell>
          <cell r="B1300">
            <v>0.56162999999999996</v>
          </cell>
          <cell r="C1300">
            <v>0.40516000000000002</v>
          </cell>
          <cell r="D1300">
            <v>-0.15647</v>
          </cell>
          <cell r="E1300">
            <v>-11.18533</v>
          </cell>
          <cell r="F1300">
            <v>1.7501800000000001</v>
          </cell>
        </row>
        <row r="1301">
          <cell r="A1301" t="str">
            <v>Highschool Dropout</v>
          </cell>
          <cell r="B1301">
            <v>14.776479999999999</v>
          </cell>
          <cell r="C1301">
            <v>12.42281</v>
          </cell>
          <cell r="D1301">
            <v>-2.3536700000000002</v>
          </cell>
          <cell r="E1301">
            <v>-34.53387</v>
          </cell>
          <cell r="F1301">
            <v>81.281210000000002</v>
          </cell>
        </row>
        <row r="1302">
          <cell r="A1302" t="str">
            <v>AA or PS</v>
          </cell>
          <cell r="B1302">
            <v>4.7704800000000001</v>
          </cell>
          <cell r="C1302">
            <v>6.9742100000000002</v>
          </cell>
          <cell r="D1302">
            <v>2.2037300000000002</v>
          </cell>
          <cell r="E1302">
            <v>13.892670000000001</v>
          </cell>
          <cell r="F1302">
            <v>30.615729999999999</v>
          </cell>
        </row>
        <row r="1303">
          <cell r="A1303" t="str">
            <v>BA or MA+</v>
          </cell>
          <cell r="B1303">
            <v>7.5907600000000004</v>
          </cell>
          <cell r="C1303">
            <v>8.7904099999999996</v>
          </cell>
          <cell r="D1303">
            <v>1.1996500000000001</v>
          </cell>
          <cell r="E1303">
            <v>126.97429</v>
          </cell>
          <cell r="F1303">
            <v>152.32488000000001</v>
          </cell>
        </row>
        <row r="1304">
          <cell r="A1304" t="str">
            <v>Disabled</v>
          </cell>
          <cell r="B1304">
            <v>0.82396999999999998</v>
          </cell>
          <cell r="C1304">
            <v>1.0893200000000001</v>
          </cell>
          <cell r="D1304">
            <v>0.26534999999999997</v>
          </cell>
          <cell r="E1304">
            <v>-22.800599999999999</v>
          </cell>
          <cell r="F1304">
            <v>-6.0502399999999996</v>
          </cell>
        </row>
        <row r="1305">
          <cell r="A1305" t="str">
            <v>Veterans</v>
          </cell>
          <cell r="B1305">
            <v>5.9775299999999998</v>
          </cell>
          <cell r="C1305">
            <v>7.4437199999999999</v>
          </cell>
          <cell r="D1305">
            <v>1.4661900000000001</v>
          </cell>
          <cell r="E1305">
            <v>-8.9257600000000004</v>
          </cell>
          <cell r="F1305">
            <v>-13.08686</v>
          </cell>
        </row>
        <row r="1306">
          <cell r="A1306" t="str">
            <v>Wage Before Participation</v>
          </cell>
          <cell r="B1306">
            <v>67.925089999999997</v>
          </cell>
          <cell r="C1306">
            <v>65.663939999999997</v>
          </cell>
          <cell r="D1306">
            <v>-2.2611500000000002</v>
          </cell>
          <cell r="E1306">
            <v>12.591329999999999</v>
          </cell>
          <cell r="F1306">
            <v>-28.470870000000001</v>
          </cell>
        </row>
        <row r="1307">
          <cell r="A1307" t="str">
            <v>Coenrolled in WP</v>
          </cell>
          <cell r="B1307">
            <v>89.902619999999999</v>
          </cell>
          <cell r="C1307">
            <v>98.075530000000001</v>
          </cell>
          <cell r="D1307">
            <v>8.1729000000000003</v>
          </cell>
          <cell r="E1307">
            <v>11.1318</v>
          </cell>
          <cell r="F1307">
            <v>90.979119999999995</v>
          </cell>
        </row>
        <row r="1308">
          <cell r="A1308" t="str">
            <v>Limited English</v>
          </cell>
          <cell r="B1308">
            <v>0.94508999999999999</v>
          </cell>
          <cell r="C1308">
            <v>0.98075000000000001</v>
          </cell>
          <cell r="D1308">
            <v>3.5650000000000001E-2</v>
          </cell>
          <cell r="E1308">
            <v>-56.184669999999997</v>
          </cell>
          <cell r="F1308">
            <v>-2.0032000000000001</v>
          </cell>
        </row>
        <row r="1309">
          <cell r="A1309" t="str">
            <v>Single Parent</v>
          </cell>
          <cell r="B1309">
            <v>16.396640000000001</v>
          </cell>
          <cell r="C1309">
            <v>17.43552</v>
          </cell>
          <cell r="D1309">
            <v>1.0388900000000001</v>
          </cell>
          <cell r="E1309">
            <v>-0.22977</v>
          </cell>
          <cell r="F1309">
            <v>-0.23871000000000001</v>
          </cell>
        </row>
        <row r="1310">
          <cell r="A1310" t="str">
            <v>UI Claimant</v>
          </cell>
          <cell r="B1310">
            <v>87.008700000000005</v>
          </cell>
          <cell r="C1310">
            <v>88.775880000000001</v>
          </cell>
          <cell r="D1310">
            <v>1.76718</v>
          </cell>
          <cell r="E1310">
            <v>8.8047299999999993</v>
          </cell>
          <cell r="F1310">
            <v>15.55954</v>
          </cell>
        </row>
        <row r="1311">
          <cell r="A1311" t="str">
            <v>Unemployment Rate</v>
          </cell>
          <cell r="B1311">
            <v>10.833299999999999</v>
          </cell>
          <cell r="C1311">
            <v>9.0333000000000006</v>
          </cell>
          <cell r="D1311">
            <v>-1.8</v>
          </cell>
          <cell r="E1311">
            <v>-51.256100000000004</v>
          </cell>
          <cell r="F1311">
            <v>92.260980000000004</v>
          </cell>
        </row>
        <row r="1313">
          <cell r="A1313" t="str">
            <v xml:space="preserve">South Dakota        </v>
          </cell>
        </row>
        <row r="1314">
          <cell r="A1314" t="str">
            <v>Measure</v>
          </cell>
          <cell r="B1314" t="str">
            <v>Six_Months_Average_Earnings</v>
          </cell>
          <cell r="C1314" t="str">
            <v>Year</v>
          </cell>
        </row>
        <row r="1315">
          <cell r="A1315" t="str">
            <v>State Fips Code</v>
          </cell>
          <cell r="B1315">
            <v>46</v>
          </cell>
          <cell r="C1315">
            <v>2011</v>
          </cell>
        </row>
        <row r="1316">
          <cell r="A1316" t="str">
            <v>Actual Outcome</v>
          </cell>
          <cell r="B1316">
            <v>15260</v>
          </cell>
          <cell r="C1316">
            <v>2011</v>
          </cell>
        </row>
        <row r="1317">
          <cell r="A1317" t="str">
            <v>Total Adjustment</v>
          </cell>
          <cell r="B1317">
            <v>-625.1</v>
          </cell>
          <cell r="C1317">
            <v>2013</v>
          </cell>
        </row>
        <row r="1318">
          <cell r="A1318" t="str">
            <v>Target</v>
          </cell>
          <cell r="B1318">
            <v>15245.3</v>
          </cell>
          <cell r="C1318">
            <v>2013</v>
          </cell>
        </row>
        <row r="1320">
          <cell r="A1320" t="str">
            <v>Variables</v>
          </cell>
          <cell r="B1320" t="str">
            <v>Base_Year</v>
          </cell>
          <cell r="C1320" t="str">
            <v>Current_Values</v>
          </cell>
          <cell r="D1320" t="str">
            <v>Difference</v>
          </cell>
          <cell r="E1320" t="str">
            <v>Weights</v>
          </cell>
          <cell r="F1320" t="str">
            <v>Effect_Per_Factor</v>
          </cell>
        </row>
        <row r="1321">
          <cell r="A1321" t="str">
            <v>Female</v>
          </cell>
          <cell r="B1321">
            <v>42.325580000000002</v>
          </cell>
          <cell r="C1321">
            <v>59.899749999999997</v>
          </cell>
          <cell r="D1321">
            <v>17.574169999999999</v>
          </cell>
          <cell r="E1321">
            <v>-61.62679</v>
          </cell>
          <cell r="F1321">
            <v>-1083.03963</v>
          </cell>
        </row>
        <row r="1322">
          <cell r="A1322" t="str">
            <v>Age 26-35</v>
          </cell>
          <cell r="B1322">
            <v>20.930230000000002</v>
          </cell>
          <cell r="C1322">
            <v>22.807020000000001</v>
          </cell>
          <cell r="D1322">
            <v>1.8767799999999999</v>
          </cell>
          <cell r="E1322">
            <v>28.836030000000001</v>
          </cell>
          <cell r="F1322">
            <v>54.119030000000002</v>
          </cell>
        </row>
        <row r="1323">
          <cell r="A1323" t="str">
            <v>Age 36-45</v>
          </cell>
          <cell r="B1323">
            <v>28.837209999999999</v>
          </cell>
          <cell r="C1323">
            <v>24.06015</v>
          </cell>
          <cell r="D1323">
            <v>-4.7770599999999996</v>
          </cell>
          <cell r="E1323">
            <v>42.9651</v>
          </cell>
          <cell r="F1323">
            <v>-205.24682999999999</v>
          </cell>
        </row>
        <row r="1324">
          <cell r="A1324" t="str">
            <v>Age 46-55</v>
          </cell>
          <cell r="B1324">
            <v>28.837209999999999</v>
          </cell>
          <cell r="C1324">
            <v>32.080199999999998</v>
          </cell>
          <cell r="D1324">
            <v>3.2429899999999998</v>
          </cell>
          <cell r="E1324">
            <v>45.260219999999997</v>
          </cell>
          <cell r="F1324">
            <v>146.77850000000001</v>
          </cell>
        </row>
        <row r="1325">
          <cell r="A1325" t="str">
            <v>Age 56-65</v>
          </cell>
          <cell r="B1325">
            <v>15.5814</v>
          </cell>
          <cell r="C1325">
            <v>14.78697</v>
          </cell>
          <cell r="D1325">
            <v>-0.79442999999999997</v>
          </cell>
          <cell r="E1325">
            <v>25.398810000000001</v>
          </cell>
          <cell r="F1325">
            <v>-20.177530000000001</v>
          </cell>
        </row>
        <row r="1326">
          <cell r="A1326" t="str">
            <v>Age 66+</v>
          </cell>
          <cell r="B1326">
            <v>0.23255999999999999</v>
          </cell>
          <cell r="C1326">
            <v>0.50124999999999997</v>
          </cell>
          <cell r="D1326">
            <v>0.26868999999999998</v>
          </cell>
          <cell r="E1326">
            <v>14.87358</v>
          </cell>
          <cell r="F1326">
            <v>3.9964599999999999</v>
          </cell>
        </row>
        <row r="1327">
          <cell r="A1327" t="str">
            <v>Hispanic</v>
          </cell>
          <cell r="B1327">
            <v>1.16279</v>
          </cell>
          <cell r="C1327">
            <v>1.50376</v>
          </cell>
          <cell r="D1327">
            <v>0.34097</v>
          </cell>
          <cell r="E1327">
            <v>-6.2419000000000002</v>
          </cell>
          <cell r="F1327">
            <v>-2.1282899999999998</v>
          </cell>
        </row>
        <row r="1328">
          <cell r="A1328" t="str">
            <v>Asian</v>
          </cell>
          <cell r="B1328">
            <v>0.69767000000000001</v>
          </cell>
          <cell r="C1328">
            <v>0.75187999999999999</v>
          </cell>
          <cell r="D1328">
            <v>5.4210000000000001E-2</v>
          </cell>
          <cell r="E1328">
            <v>100.84705</v>
          </cell>
          <cell r="F1328">
            <v>5.4664400000000004</v>
          </cell>
        </row>
        <row r="1329">
          <cell r="A1329" t="str">
            <v>African American</v>
          </cell>
          <cell r="B1329">
            <v>1.8604700000000001</v>
          </cell>
          <cell r="C1329">
            <v>3.00752</v>
          </cell>
          <cell r="D1329">
            <v>1.1470499999999999</v>
          </cell>
          <cell r="E1329">
            <v>-7.5123499999999996</v>
          </cell>
          <cell r="F1329">
            <v>-8.61707</v>
          </cell>
        </row>
        <row r="1330">
          <cell r="A1330" t="str">
            <v>Native Hawaiian or Pacific Islander</v>
          </cell>
          <cell r="B1330">
            <v>0</v>
          </cell>
          <cell r="C1330">
            <v>0</v>
          </cell>
          <cell r="D1330">
            <v>0</v>
          </cell>
          <cell r="E1330">
            <v>-60.560180000000003</v>
          </cell>
          <cell r="F1330">
            <v>0</v>
          </cell>
        </row>
        <row r="1331">
          <cell r="A1331" t="str">
            <v>American Indian or Alaska Native</v>
          </cell>
          <cell r="B1331">
            <v>1.3953500000000001</v>
          </cell>
          <cell r="C1331">
            <v>2.2556400000000001</v>
          </cell>
          <cell r="D1331">
            <v>0.86029</v>
          </cell>
          <cell r="E1331">
            <v>-21.122679999999999</v>
          </cell>
          <cell r="F1331">
            <v>-18.17163</v>
          </cell>
        </row>
        <row r="1332">
          <cell r="A1332" t="str">
            <v>Multiple Races</v>
          </cell>
          <cell r="B1332">
            <v>0.23255999999999999</v>
          </cell>
          <cell r="C1332">
            <v>0.75187999999999999</v>
          </cell>
          <cell r="D1332">
            <v>0.51932</v>
          </cell>
          <cell r="E1332">
            <v>-11.18533</v>
          </cell>
          <cell r="F1332">
            <v>-5.8087799999999996</v>
          </cell>
        </row>
        <row r="1333">
          <cell r="A1333" t="str">
            <v>Highschool Dropout</v>
          </cell>
          <cell r="B1333">
            <v>3.2558099999999999</v>
          </cell>
          <cell r="C1333">
            <v>1.5772900000000001</v>
          </cell>
          <cell r="D1333">
            <v>-1.6785300000000001</v>
          </cell>
          <cell r="E1333">
            <v>-34.53387</v>
          </cell>
          <cell r="F1333">
            <v>57.966030000000003</v>
          </cell>
        </row>
        <row r="1334">
          <cell r="A1334" t="str">
            <v>AA or PS</v>
          </cell>
          <cell r="B1334">
            <v>20.697669999999999</v>
          </cell>
          <cell r="C1334">
            <v>18.611989999999999</v>
          </cell>
          <cell r="D1334">
            <v>-2.08569</v>
          </cell>
          <cell r="E1334">
            <v>13.892670000000001</v>
          </cell>
          <cell r="F1334">
            <v>-28.975760000000001</v>
          </cell>
        </row>
        <row r="1335">
          <cell r="A1335" t="str">
            <v>BA or MA+</v>
          </cell>
          <cell r="B1335">
            <v>15.5814</v>
          </cell>
          <cell r="C1335">
            <v>18.611989999999999</v>
          </cell>
          <cell r="D1335">
            <v>3.0305900000000001</v>
          </cell>
          <cell r="E1335">
            <v>126.97429</v>
          </cell>
          <cell r="F1335">
            <v>384.80727000000002</v>
          </cell>
        </row>
        <row r="1336">
          <cell r="A1336" t="str">
            <v>Disabled</v>
          </cell>
          <cell r="B1336">
            <v>2.7907000000000002</v>
          </cell>
          <cell r="C1336">
            <v>4.26065</v>
          </cell>
          <cell r="D1336">
            <v>1.4699500000000001</v>
          </cell>
          <cell r="E1336">
            <v>-22.800599999999999</v>
          </cell>
          <cell r="F1336">
            <v>-33.515830000000001</v>
          </cell>
        </row>
        <row r="1337">
          <cell r="A1337" t="str">
            <v>Veterans</v>
          </cell>
          <cell r="B1337">
            <v>8.6046499999999995</v>
          </cell>
          <cell r="C1337">
            <v>7.2681699999999996</v>
          </cell>
          <cell r="D1337">
            <v>-1.3364799999999999</v>
          </cell>
          <cell r="E1337">
            <v>-8.9257600000000004</v>
          </cell>
          <cell r="F1337">
            <v>11.92911</v>
          </cell>
        </row>
        <row r="1338">
          <cell r="A1338" t="str">
            <v>Wage Before Participation</v>
          </cell>
          <cell r="B1338">
            <v>80.697670000000002</v>
          </cell>
          <cell r="C1338">
            <v>85.294120000000007</v>
          </cell>
          <cell r="D1338">
            <v>4.5964400000000003</v>
          </cell>
          <cell r="E1338">
            <v>12.591329999999999</v>
          </cell>
          <cell r="F1338">
            <v>57.875340000000001</v>
          </cell>
        </row>
        <row r="1339">
          <cell r="A1339" t="str">
            <v>Coenrolled in WP</v>
          </cell>
          <cell r="B1339">
            <v>100</v>
          </cell>
          <cell r="C1339">
            <v>100</v>
          </cell>
          <cell r="D1339">
            <v>0</v>
          </cell>
          <cell r="E1339">
            <v>11.1318</v>
          </cell>
          <cell r="F1339">
            <v>0</v>
          </cell>
        </row>
        <row r="1340">
          <cell r="A1340" t="str">
            <v>Limited English</v>
          </cell>
          <cell r="B1340">
            <v>0.69767000000000001</v>
          </cell>
          <cell r="C1340">
            <v>0.63090999999999997</v>
          </cell>
          <cell r="D1340">
            <v>-6.676E-2</v>
          </cell>
          <cell r="E1340">
            <v>-56.184669999999997</v>
          </cell>
          <cell r="F1340">
            <v>3.7508699999999999</v>
          </cell>
        </row>
        <row r="1341">
          <cell r="A1341" t="str">
            <v>Single Parent</v>
          </cell>
          <cell r="B1341">
            <v>11.395350000000001</v>
          </cell>
          <cell r="C1341">
            <v>11.04101</v>
          </cell>
          <cell r="D1341">
            <v>-0.35433999999999999</v>
          </cell>
          <cell r="E1341">
            <v>-0.22977</v>
          </cell>
          <cell r="F1341">
            <v>8.1420000000000006E-2</v>
          </cell>
        </row>
        <row r="1342">
          <cell r="A1342" t="str">
            <v>UI Claimant</v>
          </cell>
          <cell r="B1342">
            <v>45.116280000000003</v>
          </cell>
          <cell r="C1342">
            <v>47.634070000000001</v>
          </cell>
          <cell r="D1342">
            <v>2.5177900000000002</v>
          </cell>
          <cell r="E1342">
            <v>8.8047299999999993</v>
          </cell>
          <cell r="F1342">
            <v>22.16846</v>
          </cell>
        </row>
        <row r="1343">
          <cell r="A1343" t="str">
            <v>Unemployment Rate</v>
          </cell>
          <cell r="B1343">
            <v>5.0167000000000002</v>
          </cell>
          <cell r="C1343">
            <v>4.4000000000000004</v>
          </cell>
          <cell r="D1343">
            <v>-0.61670000000000003</v>
          </cell>
          <cell r="E1343">
            <v>-51.256100000000004</v>
          </cell>
          <cell r="F1343">
            <v>31.609639999999999</v>
          </cell>
        </row>
        <row r="1345">
          <cell r="A1345" t="str">
            <v xml:space="preserve">Tennessee           </v>
          </cell>
        </row>
        <row r="1346">
          <cell r="A1346" t="str">
            <v>Measure</v>
          </cell>
          <cell r="B1346" t="str">
            <v>Six_Months_Average_Earnings</v>
          </cell>
          <cell r="C1346" t="str">
            <v>Year</v>
          </cell>
        </row>
        <row r="1347">
          <cell r="A1347" t="str">
            <v>State Fips Code</v>
          </cell>
          <cell r="B1347">
            <v>47</v>
          </cell>
          <cell r="C1347">
            <v>2011</v>
          </cell>
        </row>
        <row r="1348">
          <cell r="A1348" t="str">
            <v>Actual Outcome</v>
          </cell>
          <cell r="B1348">
            <v>15289</v>
          </cell>
          <cell r="C1348">
            <v>2011</v>
          </cell>
        </row>
        <row r="1349">
          <cell r="A1349" t="str">
            <v>Total Adjustment</v>
          </cell>
          <cell r="B1349">
            <v>406.3</v>
          </cell>
          <cell r="C1349">
            <v>2013</v>
          </cell>
        </row>
        <row r="1350">
          <cell r="A1350" t="str">
            <v>Target</v>
          </cell>
          <cell r="B1350">
            <v>16306.9</v>
          </cell>
          <cell r="C1350">
            <v>2013</v>
          </cell>
        </row>
        <row r="1352">
          <cell r="A1352" t="str">
            <v>Variables</v>
          </cell>
          <cell r="B1352" t="str">
            <v>Base_Year</v>
          </cell>
          <cell r="C1352" t="str">
            <v>Current_Values</v>
          </cell>
          <cell r="D1352" t="str">
            <v>Difference</v>
          </cell>
          <cell r="E1352" t="str">
            <v>Weights</v>
          </cell>
          <cell r="F1352" t="str">
            <v>Effect_Per_Factor</v>
          </cell>
        </row>
        <row r="1353">
          <cell r="A1353" t="str">
            <v>Female</v>
          </cell>
          <cell r="B1353">
            <v>42.689529999999998</v>
          </cell>
          <cell r="C1353">
            <v>43.112380000000002</v>
          </cell>
          <cell r="D1353">
            <v>0.42285</v>
          </cell>
          <cell r="E1353">
            <v>-61.62679</v>
          </cell>
          <cell r="F1353">
            <v>-26.05866</v>
          </cell>
        </row>
        <row r="1354">
          <cell r="A1354" t="str">
            <v>Age 26-35</v>
          </cell>
          <cell r="B1354">
            <v>24.963899999999999</v>
          </cell>
          <cell r="C1354">
            <v>23.71828</v>
          </cell>
          <cell r="D1354">
            <v>-1.2456199999999999</v>
          </cell>
          <cell r="E1354">
            <v>28.836030000000001</v>
          </cell>
          <cell r="F1354">
            <v>-35.918680000000002</v>
          </cell>
        </row>
        <row r="1355">
          <cell r="A1355" t="str">
            <v>Age 36-45</v>
          </cell>
          <cell r="B1355">
            <v>28.862819999999999</v>
          </cell>
          <cell r="C1355">
            <v>28.379079999999998</v>
          </cell>
          <cell r="D1355">
            <v>-0.48374</v>
          </cell>
          <cell r="E1355">
            <v>42.9651</v>
          </cell>
          <cell r="F1355">
            <v>-20.783840000000001</v>
          </cell>
        </row>
        <row r="1356">
          <cell r="A1356" t="str">
            <v>Age 46-55</v>
          </cell>
          <cell r="B1356">
            <v>27.129960000000001</v>
          </cell>
          <cell r="C1356">
            <v>28.404969999999999</v>
          </cell>
          <cell r="D1356">
            <v>1.27501</v>
          </cell>
          <cell r="E1356">
            <v>45.260219999999997</v>
          </cell>
          <cell r="F1356">
            <v>57.707129999999999</v>
          </cell>
        </row>
        <row r="1357">
          <cell r="A1357" t="str">
            <v>Age 56-65</v>
          </cell>
          <cell r="B1357">
            <v>8.8267100000000003</v>
          </cell>
          <cell r="C1357">
            <v>9.9689300000000003</v>
          </cell>
          <cell r="D1357">
            <v>1.1422099999999999</v>
          </cell>
          <cell r="E1357">
            <v>25.398810000000001</v>
          </cell>
          <cell r="F1357">
            <v>29.010860000000001</v>
          </cell>
        </row>
        <row r="1358">
          <cell r="A1358" t="str">
            <v>Age 66+</v>
          </cell>
          <cell r="B1358">
            <v>0.41515999999999997</v>
          </cell>
          <cell r="C1358">
            <v>0.51787000000000005</v>
          </cell>
          <cell r="D1358">
            <v>0.1027</v>
          </cell>
          <cell r="E1358">
            <v>14.87358</v>
          </cell>
          <cell r="F1358">
            <v>1.5275799999999999</v>
          </cell>
        </row>
        <row r="1359">
          <cell r="A1359" t="str">
            <v>Hispanic</v>
          </cell>
          <cell r="B1359">
            <v>1.32151</v>
          </cell>
          <cell r="C1359">
            <v>1.87354</v>
          </cell>
          <cell r="D1359">
            <v>0.55203000000000002</v>
          </cell>
          <cell r="E1359">
            <v>-6.2419000000000002</v>
          </cell>
          <cell r="F1359">
            <v>-3.4457100000000001</v>
          </cell>
        </row>
        <row r="1360">
          <cell r="A1360" t="str">
            <v>Asian</v>
          </cell>
          <cell r="B1360">
            <v>0.52498</v>
          </cell>
          <cell r="C1360">
            <v>0.49441000000000002</v>
          </cell>
          <cell r="D1360">
            <v>-3.058E-2</v>
          </cell>
          <cell r="E1360">
            <v>100.84705</v>
          </cell>
          <cell r="F1360">
            <v>-3.0835499999999998</v>
          </cell>
        </row>
        <row r="1361">
          <cell r="A1361" t="str">
            <v>African American</v>
          </cell>
          <cell r="B1361">
            <v>19.876899999999999</v>
          </cell>
          <cell r="C1361">
            <v>21.103300000000001</v>
          </cell>
          <cell r="D1361">
            <v>1.2263999999999999</v>
          </cell>
          <cell r="E1361">
            <v>-7.5123499999999996</v>
          </cell>
          <cell r="F1361">
            <v>-9.2131799999999995</v>
          </cell>
        </row>
        <row r="1362">
          <cell r="A1362" t="str">
            <v>Native Hawaiian or Pacific Islander</v>
          </cell>
          <cell r="B1362">
            <v>0.14482</v>
          </cell>
          <cell r="C1362">
            <v>2.6020000000000001E-2</v>
          </cell>
          <cell r="D1362">
            <v>-0.1188</v>
          </cell>
          <cell r="E1362">
            <v>-60.560180000000003</v>
          </cell>
          <cell r="F1362">
            <v>7.1946300000000001</v>
          </cell>
        </row>
        <row r="1363">
          <cell r="A1363" t="str">
            <v>American Indian or Alaska Native</v>
          </cell>
          <cell r="B1363">
            <v>0.30775000000000002</v>
          </cell>
          <cell r="C1363">
            <v>0.20816999999999999</v>
          </cell>
          <cell r="D1363">
            <v>-9.9580000000000002E-2</v>
          </cell>
          <cell r="E1363">
            <v>-21.122679999999999</v>
          </cell>
          <cell r="F1363">
            <v>2.1033400000000002</v>
          </cell>
        </row>
        <row r="1364">
          <cell r="A1364" t="str">
            <v>Multiple Races</v>
          </cell>
          <cell r="B1364">
            <v>0.34394999999999998</v>
          </cell>
          <cell r="C1364">
            <v>0.91074999999999995</v>
          </cell>
          <cell r="D1364">
            <v>0.56679000000000002</v>
          </cell>
          <cell r="E1364">
            <v>-11.18533</v>
          </cell>
          <cell r="F1364">
            <v>-6.3397699999999997</v>
          </cell>
        </row>
        <row r="1365">
          <cell r="A1365" t="str">
            <v>Highschool Dropout</v>
          </cell>
          <cell r="B1365">
            <v>5.6989000000000001</v>
          </cell>
          <cell r="C1365">
            <v>3.4645700000000001</v>
          </cell>
          <cell r="D1365">
            <v>-2.23434</v>
          </cell>
          <cell r="E1365">
            <v>-34.53387</v>
          </cell>
          <cell r="F1365">
            <v>77.160340000000005</v>
          </cell>
        </row>
        <row r="1366">
          <cell r="A1366" t="str">
            <v>AA or PS</v>
          </cell>
          <cell r="B1366">
            <v>3.8054600000000001</v>
          </cell>
          <cell r="C1366">
            <v>4.7244099999999998</v>
          </cell>
          <cell r="D1366">
            <v>0.91895000000000004</v>
          </cell>
          <cell r="E1366">
            <v>13.892670000000001</v>
          </cell>
          <cell r="F1366">
            <v>12.766690000000001</v>
          </cell>
        </row>
        <row r="1367">
          <cell r="A1367" t="str">
            <v>BA or MA+</v>
          </cell>
          <cell r="B1367">
            <v>7.3510299999999997</v>
          </cell>
          <cell r="C1367">
            <v>9.6062999999999992</v>
          </cell>
          <cell r="D1367">
            <v>2.2552699999999999</v>
          </cell>
          <cell r="E1367">
            <v>126.97429</v>
          </cell>
          <cell r="F1367">
            <v>286.36117999999999</v>
          </cell>
        </row>
        <row r="1368">
          <cell r="A1368" t="str">
            <v>Disabled</v>
          </cell>
          <cell r="B1368">
            <v>2.0577800000000002</v>
          </cell>
          <cell r="C1368">
            <v>1.9029199999999999</v>
          </cell>
          <cell r="D1368">
            <v>-0.15484999999999999</v>
          </cell>
          <cell r="E1368">
            <v>-22.800599999999999</v>
          </cell>
          <cell r="F1368">
            <v>3.5307300000000001</v>
          </cell>
        </row>
        <row r="1369">
          <cell r="A1369" t="str">
            <v>Veterans</v>
          </cell>
          <cell r="B1369">
            <v>6.73285</v>
          </cell>
          <cell r="C1369">
            <v>5.8259999999999996</v>
          </cell>
          <cell r="D1369">
            <v>-0.90686</v>
          </cell>
          <cell r="E1369">
            <v>-8.9257600000000004</v>
          </cell>
          <cell r="F1369">
            <v>8.0943699999999996</v>
          </cell>
        </row>
        <row r="1370">
          <cell r="A1370" t="str">
            <v>Wage Before Participation</v>
          </cell>
          <cell r="B1370">
            <v>54.602890000000002</v>
          </cell>
          <cell r="C1370">
            <v>52.966360000000002</v>
          </cell>
          <cell r="D1370">
            <v>-1.63653</v>
          </cell>
          <cell r="E1370">
            <v>12.591329999999999</v>
          </cell>
          <cell r="F1370">
            <v>-20.606059999999999</v>
          </cell>
        </row>
        <row r="1371">
          <cell r="A1371" t="str">
            <v>Coenrolled in WP</v>
          </cell>
          <cell r="B1371">
            <v>11.624549999999999</v>
          </cell>
          <cell r="C1371">
            <v>7.9492500000000001</v>
          </cell>
          <cell r="D1371">
            <v>-3.6753</v>
          </cell>
          <cell r="E1371">
            <v>11.1318</v>
          </cell>
          <cell r="F1371">
            <v>-40.912689999999998</v>
          </cell>
        </row>
        <row r="1372">
          <cell r="A1372" t="str">
            <v>Limited English</v>
          </cell>
          <cell r="B1372">
            <v>1.4479299999999999</v>
          </cell>
          <cell r="C1372">
            <v>1.07612</v>
          </cell>
          <cell r="D1372">
            <v>-0.37180999999999997</v>
          </cell>
          <cell r="E1372">
            <v>-56.184669999999997</v>
          </cell>
          <cell r="F1372">
            <v>20.89029</v>
          </cell>
        </row>
        <row r="1373">
          <cell r="A1373" t="str">
            <v>Single Parent</v>
          </cell>
          <cell r="B1373">
            <v>6.7755700000000001</v>
          </cell>
          <cell r="C1373">
            <v>7.9527599999999996</v>
          </cell>
          <cell r="D1373">
            <v>1.17719</v>
          </cell>
          <cell r="E1373">
            <v>-0.22977</v>
          </cell>
          <cell r="F1373">
            <v>-0.27048</v>
          </cell>
        </row>
        <row r="1374">
          <cell r="A1374" t="str">
            <v>UI Claimant</v>
          </cell>
          <cell r="B1374">
            <v>60.070540000000001</v>
          </cell>
          <cell r="C1374">
            <v>58.372700000000002</v>
          </cell>
          <cell r="D1374">
            <v>-1.69784</v>
          </cell>
          <cell r="E1374">
            <v>8.8047299999999993</v>
          </cell>
          <cell r="F1374">
            <v>-14.94899</v>
          </cell>
        </row>
        <row r="1375">
          <cell r="A1375" t="str">
            <v>Unemployment Rate</v>
          </cell>
          <cell r="B1375">
            <v>9.5749999999999993</v>
          </cell>
          <cell r="C1375">
            <v>7.9832999999999998</v>
          </cell>
          <cell r="D1375">
            <v>-1.5916999999999999</v>
          </cell>
          <cell r="E1375">
            <v>-51.256100000000004</v>
          </cell>
          <cell r="F1375">
            <v>81.584329999999994</v>
          </cell>
        </row>
        <row r="1377">
          <cell r="A1377" t="str">
            <v xml:space="preserve">Texas               </v>
          </cell>
        </row>
        <row r="1378">
          <cell r="A1378" t="str">
            <v>Measure</v>
          </cell>
          <cell r="B1378" t="str">
            <v>Six_Months_Average_Earnings</v>
          </cell>
          <cell r="C1378" t="str">
            <v>Year</v>
          </cell>
        </row>
        <row r="1379">
          <cell r="A1379" t="str">
            <v>State Fips Code</v>
          </cell>
          <cell r="B1379">
            <v>48</v>
          </cell>
          <cell r="C1379">
            <v>2011</v>
          </cell>
        </row>
        <row r="1380">
          <cell r="A1380" t="str">
            <v>Actual Outcome</v>
          </cell>
          <cell r="B1380">
            <v>18603</v>
          </cell>
          <cell r="C1380">
            <v>2011</v>
          </cell>
        </row>
        <row r="1381">
          <cell r="A1381" t="str">
            <v>Total Adjustment</v>
          </cell>
          <cell r="B1381">
            <v>307.7</v>
          </cell>
          <cell r="C1381">
            <v>2013</v>
          </cell>
        </row>
        <row r="1382">
          <cell r="A1382" t="str">
            <v>Target</v>
          </cell>
          <cell r="B1382">
            <v>19654.8</v>
          </cell>
          <cell r="C1382">
            <v>2013</v>
          </cell>
        </row>
        <row r="1384">
          <cell r="A1384" t="str">
            <v>Variables</v>
          </cell>
          <cell r="B1384" t="str">
            <v>Base_Year</v>
          </cell>
          <cell r="C1384" t="str">
            <v>Current_Values</v>
          </cell>
          <cell r="D1384" t="str">
            <v>Difference</v>
          </cell>
          <cell r="E1384" t="str">
            <v>Weights</v>
          </cell>
          <cell r="F1384" t="str">
            <v>Effect_Per_Factor</v>
          </cell>
        </row>
        <row r="1385">
          <cell r="A1385" t="str">
            <v>Female</v>
          </cell>
          <cell r="B1385">
            <v>43.605350000000001</v>
          </cell>
          <cell r="C1385">
            <v>46.338540000000002</v>
          </cell>
          <cell r="D1385">
            <v>2.73319</v>
          </cell>
          <cell r="E1385">
            <v>-61.62679</v>
          </cell>
          <cell r="F1385">
            <v>-168.43756999999999</v>
          </cell>
        </row>
        <row r="1386">
          <cell r="A1386" t="str">
            <v>Age 26-35</v>
          </cell>
          <cell r="B1386">
            <v>22.533650000000002</v>
          </cell>
          <cell r="C1386">
            <v>22.842559999999999</v>
          </cell>
          <cell r="D1386">
            <v>0.30891000000000002</v>
          </cell>
          <cell r="E1386">
            <v>28.836030000000001</v>
          </cell>
          <cell r="F1386">
            <v>8.9077500000000001</v>
          </cell>
        </row>
        <row r="1387">
          <cell r="A1387" t="str">
            <v>Age 36-45</v>
          </cell>
          <cell r="B1387">
            <v>29.550059999999998</v>
          </cell>
          <cell r="C1387">
            <v>26.714690000000001</v>
          </cell>
          <cell r="D1387">
            <v>-2.8353700000000002</v>
          </cell>
          <cell r="E1387">
            <v>42.9651</v>
          </cell>
          <cell r="F1387">
            <v>-121.82203</v>
          </cell>
        </row>
        <row r="1388">
          <cell r="A1388" t="str">
            <v>Age 46-55</v>
          </cell>
          <cell r="B1388">
            <v>28.683389999999999</v>
          </cell>
          <cell r="C1388">
            <v>29.38616</v>
          </cell>
          <cell r="D1388">
            <v>0.70277999999999996</v>
          </cell>
          <cell r="E1388">
            <v>45.260219999999997</v>
          </cell>
          <cell r="F1388">
            <v>31.807829999999999</v>
          </cell>
        </row>
        <row r="1389">
          <cell r="A1389" t="str">
            <v>Age 56-65</v>
          </cell>
          <cell r="B1389">
            <v>10.390930000000001</v>
          </cell>
          <cell r="C1389">
            <v>12.576919999999999</v>
          </cell>
          <cell r="D1389">
            <v>2.1859899999999999</v>
          </cell>
          <cell r="E1389">
            <v>25.398810000000001</v>
          </cell>
          <cell r="F1389">
            <v>55.521540000000002</v>
          </cell>
        </row>
        <row r="1390">
          <cell r="A1390" t="str">
            <v>Age 66+</v>
          </cell>
          <cell r="B1390">
            <v>0.70072000000000001</v>
          </cell>
          <cell r="C1390">
            <v>1.3507400000000001</v>
          </cell>
          <cell r="D1390">
            <v>0.65002000000000004</v>
          </cell>
          <cell r="E1390">
            <v>14.87358</v>
          </cell>
          <cell r="F1390">
            <v>9.6681799999999996</v>
          </cell>
        </row>
        <row r="1391">
          <cell r="A1391" t="str">
            <v>Hispanic</v>
          </cell>
          <cell r="B1391">
            <v>33.831310000000002</v>
          </cell>
          <cell r="C1391">
            <v>33.207380000000001</v>
          </cell>
          <cell r="D1391">
            <v>-0.62392999999999998</v>
          </cell>
          <cell r="E1391">
            <v>-6.2419000000000002</v>
          </cell>
          <cell r="F1391">
            <v>3.8945099999999999</v>
          </cell>
        </row>
        <row r="1392">
          <cell r="A1392" t="str">
            <v>Asian</v>
          </cell>
          <cell r="B1392">
            <v>4.2961900000000002</v>
          </cell>
          <cell r="C1392">
            <v>3.3555000000000001</v>
          </cell>
          <cell r="D1392">
            <v>-0.94067999999999996</v>
          </cell>
          <cell r="E1392">
            <v>100.84705</v>
          </cell>
          <cell r="F1392">
            <v>-94.865260000000006</v>
          </cell>
        </row>
        <row r="1393">
          <cell r="A1393" t="str">
            <v>African American</v>
          </cell>
          <cell r="B1393">
            <v>23.076920000000001</v>
          </cell>
          <cell r="C1393">
            <v>26.088270000000001</v>
          </cell>
          <cell r="D1393">
            <v>3.0113500000000002</v>
          </cell>
          <cell r="E1393">
            <v>-7.5123499999999996</v>
          </cell>
          <cell r="F1393">
            <v>-22.622299999999999</v>
          </cell>
        </row>
        <row r="1394">
          <cell r="A1394" t="str">
            <v>Native Hawaiian or Pacific Islander</v>
          </cell>
          <cell r="B1394">
            <v>0.13919000000000001</v>
          </cell>
          <cell r="C1394">
            <v>7.5569999999999998E-2</v>
          </cell>
          <cell r="D1394">
            <v>-6.361E-2</v>
          </cell>
          <cell r="E1394">
            <v>-60.560180000000003</v>
          </cell>
          <cell r="F1394">
            <v>3.85229</v>
          </cell>
        </row>
        <row r="1395">
          <cell r="A1395" t="str">
            <v>American Indian or Alaska Native</v>
          </cell>
          <cell r="B1395">
            <v>0.14846000000000001</v>
          </cell>
          <cell r="C1395">
            <v>0.16625999999999999</v>
          </cell>
          <cell r="D1395">
            <v>1.78E-2</v>
          </cell>
          <cell r="E1395">
            <v>-21.122679999999999</v>
          </cell>
          <cell r="F1395">
            <v>-0.37597000000000003</v>
          </cell>
        </row>
        <row r="1396">
          <cell r="A1396" t="str">
            <v>Multiple Races</v>
          </cell>
          <cell r="B1396">
            <v>3.3033299999999999</v>
          </cell>
          <cell r="C1396">
            <v>3.0985499999999999</v>
          </cell>
          <cell r="D1396">
            <v>-0.20477999999999999</v>
          </cell>
          <cell r="E1396">
            <v>-11.18533</v>
          </cell>
          <cell r="F1396">
            <v>2.2905600000000002</v>
          </cell>
        </row>
        <row r="1397">
          <cell r="A1397" t="str">
            <v>Highschool Dropout</v>
          </cell>
          <cell r="B1397">
            <v>10.693720000000001</v>
          </cell>
          <cell r="C1397">
            <v>9.1495200000000008</v>
          </cell>
          <cell r="D1397">
            <v>-1.5442</v>
          </cell>
          <cell r="E1397">
            <v>-34.53387</v>
          </cell>
          <cell r="F1397">
            <v>53.327179999999998</v>
          </cell>
        </row>
        <row r="1398">
          <cell r="A1398" t="str">
            <v>AA or PS</v>
          </cell>
          <cell r="B1398">
            <v>7.2675799999999997</v>
          </cell>
          <cell r="C1398">
            <v>10.132020000000001</v>
          </cell>
          <cell r="D1398">
            <v>2.8644400000000001</v>
          </cell>
          <cell r="E1398">
            <v>13.892670000000001</v>
          </cell>
          <cell r="F1398">
            <v>39.79477</v>
          </cell>
        </row>
        <row r="1399">
          <cell r="A1399" t="str">
            <v>BA or MA+</v>
          </cell>
          <cell r="B1399">
            <v>11.33554</v>
          </cell>
          <cell r="C1399">
            <v>14.78354</v>
          </cell>
          <cell r="D1399">
            <v>3.44801</v>
          </cell>
          <cell r="E1399">
            <v>126.97429</v>
          </cell>
          <cell r="F1399">
            <v>437.80831000000001</v>
          </cell>
        </row>
        <row r="1400">
          <cell r="A1400" t="str">
            <v>Disabled</v>
          </cell>
          <cell r="B1400">
            <v>2.1664699999999999</v>
          </cell>
          <cell r="C1400">
            <v>2.1964800000000002</v>
          </cell>
          <cell r="D1400">
            <v>3.0009999999999998E-2</v>
          </cell>
          <cell r="E1400">
            <v>-22.800599999999999</v>
          </cell>
          <cell r="F1400">
            <v>-0.68432999999999999</v>
          </cell>
        </row>
        <row r="1401">
          <cell r="A1401" t="str">
            <v>Veterans</v>
          </cell>
          <cell r="B1401">
            <v>10.32639</v>
          </cell>
          <cell r="C1401">
            <v>10.2491</v>
          </cell>
          <cell r="D1401">
            <v>-7.7289999999999998E-2</v>
          </cell>
          <cell r="E1401">
            <v>-8.9257600000000004</v>
          </cell>
          <cell r="F1401">
            <v>0.68984999999999996</v>
          </cell>
        </row>
        <row r="1402">
          <cell r="A1402" t="str">
            <v>Wage Before Participation</v>
          </cell>
          <cell r="B1402">
            <v>78.259270000000001</v>
          </cell>
          <cell r="C1402">
            <v>75.059539999999998</v>
          </cell>
          <cell r="D1402">
            <v>-3.1997200000000001</v>
          </cell>
          <cell r="E1402">
            <v>12.591329999999999</v>
          </cell>
          <cell r="F1402">
            <v>-40.288760000000003</v>
          </cell>
        </row>
        <row r="1403">
          <cell r="A1403" t="str">
            <v>Coenrolled in WP</v>
          </cell>
          <cell r="B1403">
            <v>95.961640000000003</v>
          </cell>
          <cell r="C1403">
            <v>93.307320000000004</v>
          </cell>
          <cell r="D1403">
            <v>-2.6543199999999998</v>
          </cell>
          <cell r="E1403">
            <v>11.1318</v>
          </cell>
          <cell r="F1403">
            <v>-29.547370000000001</v>
          </cell>
        </row>
        <row r="1404">
          <cell r="A1404" t="str">
            <v>Limited English</v>
          </cell>
          <cell r="B1404">
            <v>6.3960800000000004</v>
          </cell>
          <cell r="C1404">
            <v>5.1840299999999999</v>
          </cell>
          <cell r="D1404">
            <v>-1.2120500000000001</v>
          </cell>
          <cell r="E1404">
            <v>-56.184669999999997</v>
          </cell>
          <cell r="F1404">
            <v>68.098680000000002</v>
          </cell>
        </row>
        <row r="1405">
          <cell r="A1405" t="str">
            <v>Single Parent</v>
          </cell>
          <cell r="B1405">
            <v>17.877089999999999</v>
          </cell>
          <cell r="C1405">
            <v>19.60473</v>
          </cell>
          <cell r="D1405">
            <v>1.72763</v>
          </cell>
          <cell r="E1405">
            <v>-0.22977</v>
          </cell>
          <cell r="F1405">
            <v>-0.39695999999999998</v>
          </cell>
        </row>
        <row r="1406">
          <cell r="A1406" t="str">
            <v>UI Claimant</v>
          </cell>
          <cell r="B1406">
            <v>87.514129999999994</v>
          </cell>
          <cell r="C1406">
            <v>87.436719999999994</v>
          </cell>
          <cell r="D1406">
            <v>-7.7410000000000007E-2</v>
          </cell>
          <cell r="E1406">
            <v>8.8047299999999993</v>
          </cell>
          <cell r="F1406">
            <v>-0.68159000000000003</v>
          </cell>
        </row>
        <row r="1407">
          <cell r="A1407" t="str">
            <v>Unemployment Rate</v>
          </cell>
          <cell r="B1407">
            <v>8.1333000000000002</v>
          </cell>
          <cell r="C1407">
            <v>6.7332999999999998</v>
          </cell>
          <cell r="D1407">
            <v>-1.4</v>
          </cell>
          <cell r="E1407">
            <v>-51.256100000000004</v>
          </cell>
          <cell r="F1407">
            <v>71.758539999999996</v>
          </cell>
        </row>
        <row r="1409">
          <cell r="A1409" t="str">
            <v xml:space="preserve">Utah                </v>
          </cell>
        </row>
        <row r="1410">
          <cell r="A1410" t="str">
            <v>Measure</v>
          </cell>
          <cell r="B1410" t="str">
            <v>Six_Months_Average_Earnings</v>
          </cell>
          <cell r="C1410" t="str">
            <v>Year</v>
          </cell>
        </row>
        <row r="1411">
          <cell r="A1411" t="str">
            <v>State Fips Code</v>
          </cell>
          <cell r="B1411">
            <v>49</v>
          </cell>
          <cell r="C1411">
            <v>2011</v>
          </cell>
        </row>
        <row r="1412">
          <cell r="A1412" t="str">
            <v>Actual Outcome</v>
          </cell>
          <cell r="B1412">
            <v>15142</v>
          </cell>
          <cell r="C1412">
            <v>2011</v>
          </cell>
        </row>
        <row r="1413">
          <cell r="A1413" t="str">
            <v>Total Adjustment</v>
          </cell>
          <cell r="B1413">
            <v>818.4</v>
          </cell>
          <cell r="C1413">
            <v>2013</v>
          </cell>
        </row>
        <row r="1414">
          <cell r="A1414" t="str">
            <v>Target</v>
          </cell>
          <cell r="B1414">
            <v>16566.099999999999</v>
          </cell>
          <cell r="C1414">
            <v>2013</v>
          </cell>
        </row>
        <row r="1416">
          <cell r="A1416" t="str">
            <v>Variables</v>
          </cell>
          <cell r="B1416" t="str">
            <v>Base_Year</v>
          </cell>
          <cell r="C1416" t="str">
            <v>Current_Values</v>
          </cell>
          <cell r="D1416" t="str">
            <v>Difference</v>
          </cell>
          <cell r="E1416" t="str">
            <v>Weights</v>
          </cell>
          <cell r="F1416" t="str">
            <v>Effect_Per_Factor</v>
          </cell>
        </row>
        <row r="1417">
          <cell r="A1417" t="str">
            <v>Female</v>
          </cell>
          <cell r="B1417">
            <v>35.173160000000003</v>
          </cell>
          <cell r="C1417">
            <v>38.176200000000001</v>
          </cell>
          <cell r="D1417">
            <v>3.0030399999999999</v>
          </cell>
          <cell r="E1417">
            <v>-61.62679</v>
          </cell>
          <cell r="F1417">
            <v>-185.06757999999999</v>
          </cell>
        </row>
        <row r="1418">
          <cell r="A1418" t="str">
            <v>Age 26-35</v>
          </cell>
          <cell r="B1418">
            <v>26.91066</v>
          </cell>
          <cell r="C1418">
            <v>29.738060000000001</v>
          </cell>
          <cell r="D1418">
            <v>2.8273999999999999</v>
          </cell>
          <cell r="E1418">
            <v>28.836030000000001</v>
          </cell>
          <cell r="F1418">
            <v>81.531049999999993</v>
          </cell>
        </row>
        <row r="1419">
          <cell r="A1419" t="str">
            <v>Age 36-45</v>
          </cell>
          <cell r="B1419">
            <v>24.7578</v>
          </cell>
          <cell r="C1419">
            <v>21.109400000000001</v>
          </cell>
          <cell r="D1419">
            <v>-3.6484100000000002</v>
          </cell>
          <cell r="E1419">
            <v>42.9651</v>
          </cell>
          <cell r="F1419">
            <v>-156.75409999999999</v>
          </cell>
        </row>
        <row r="1420">
          <cell r="A1420" t="str">
            <v>Age 46-55</v>
          </cell>
          <cell r="B1420">
            <v>24.54252</v>
          </cell>
          <cell r="C1420">
            <v>25.88598</v>
          </cell>
          <cell r="D1420">
            <v>1.3434600000000001</v>
          </cell>
          <cell r="E1420">
            <v>45.260219999999997</v>
          </cell>
          <cell r="F1420">
            <v>60.805280000000003</v>
          </cell>
        </row>
        <row r="1421">
          <cell r="A1421" t="str">
            <v>Age 56-65</v>
          </cell>
          <cell r="B1421">
            <v>8.8267000000000007</v>
          </cell>
          <cell r="C1421">
            <v>10.47766</v>
          </cell>
          <cell r="D1421">
            <v>1.65096</v>
          </cell>
          <cell r="E1421">
            <v>25.398810000000001</v>
          </cell>
          <cell r="F1421">
            <v>41.932490000000001</v>
          </cell>
        </row>
        <row r="1422">
          <cell r="A1422" t="str">
            <v>Age 66+</v>
          </cell>
          <cell r="B1422">
            <v>0.53820999999999997</v>
          </cell>
          <cell r="C1422">
            <v>0</v>
          </cell>
          <cell r="D1422">
            <v>-0.53820999999999997</v>
          </cell>
          <cell r="E1422">
            <v>14.87358</v>
          </cell>
          <cell r="F1422">
            <v>-8.0051600000000001</v>
          </cell>
        </row>
        <row r="1423">
          <cell r="A1423" t="str">
            <v>Hispanic</v>
          </cell>
          <cell r="B1423">
            <v>11.726380000000001</v>
          </cell>
          <cell r="C1423">
            <v>11.04101</v>
          </cell>
          <cell r="D1423">
            <v>-0.68537000000000003</v>
          </cell>
          <cell r="E1423">
            <v>-6.2419000000000002</v>
          </cell>
          <cell r="F1423">
            <v>4.2780399999999998</v>
          </cell>
        </row>
        <row r="1424">
          <cell r="A1424" t="str">
            <v>Asian</v>
          </cell>
          <cell r="B1424">
            <v>3.69164</v>
          </cell>
          <cell r="C1424">
            <v>2.2082000000000002</v>
          </cell>
          <cell r="D1424">
            <v>-1.4834400000000001</v>
          </cell>
          <cell r="E1424">
            <v>100.84705</v>
          </cell>
          <cell r="F1424">
            <v>-149.60031000000001</v>
          </cell>
        </row>
        <row r="1425">
          <cell r="A1425" t="str">
            <v>African American</v>
          </cell>
          <cell r="B1425">
            <v>3.1487500000000002</v>
          </cell>
          <cell r="C1425">
            <v>1.8927400000000001</v>
          </cell>
          <cell r="D1425">
            <v>-1.2560100000000001</v>
          </cell>
          <cell r="E1425">
            <v>-7.5123499999999996</v>
          </cell>
          <cell r="F1425">
            <v>9.4355600000000006</v>
          </cell>
        </row>
        <row r="1426">
          <cell r="A1426" t="str">
            <v>Native Hawaiian or Pacific Islander</v>
          </cell>
          <cell r="B1426">
            <v>1.41151</v>
          </cell>
          <cell r="C1426">
            <v>0.15773000000000001</v>
          </cell>
          <cell r="D1426">
            <v>-1.2537799999999999</v>
          </cell>
          <cell r="E1426">
            <v>-60.560180000000003</v>
          </cell>
          <cell r="F1426">
            <v>75.929169999999999</v>
          </cell>
        </row>
        <row r="1427">
          <cell r="A1427" t="str">
            <v>American Indian or Alaska Native</v>
          </cell>
          <cell r="B1427">
            <v>1.62866</v>
          </cell>
          <cell r="C1427">
            <v>2.2082000000000002</v>
          </cell>
          <cell r="D1427">
            <v>0.57954000000000006</v>
          </cell>
          <cell r="E1427">
            <v>-21.122679999999999</v>
          </cell>
          <cell r="F1427">
            <v>-12.241379999999999</v>
          </cell>
        </row>
        <row r="1428">
          <cell r="A1428" t="str">
            <v>Multiple Races</v>
          </cell>
          <cell r="B1428">
            <v>2.2801300000000002</v>
          </cell>
          <cell r="C1428">
            <v>1.8927400000000001</v>
          </cell>
          <cell r="D1428">
            <v>-0.38739000000000001</v>
          </cell>
          <cell r="E1428">
            <v>-11.18533</v>
          </cell>
          <cell r="F1428">
            <v>4.3330399999999996</v>
          </cell>
        </row>
        <row r="1429">
          <cell r="A1429" t="str">
            <v>Highschool Dropout</v>
          </cell>
          <cell r="B1429">
            <v>13.98907</v>
          </cell>
          <cell r="C1429">
            <v>9.6774199999999997</v>
          </cell>
          <cell r="D1429">
            <v>-4.3116500000000002</v>
          </cell>
          <cell r="E1429">
            <v>-34.53387</v>
          </cell>
          <cell r="F1429">
            <v>148.89803000000001</v>
          </cell>
        </row>
        <row r="1430">
          <cell r="A1430" t="str">
            <v>AA or PS</v>
          </cell>
          <cell r="B1430">
            <v>0</v>
          </cell>
          <cell r="C1430">
            <v>0</v>
          </cell>
          <cell r="D1430">
            <v>0</v>
          </cell>
          <cell r="E1430">
            <v>13.892670000000001</v>
          </cell>
          <cell r="F1430">
            <v>0</v>
          </cell>
        </row>
        <row r="1431">
          <cell r="A1431" t="str">
            <v>BA or MA+</v>
          </cell>
          <cell r="B1431">
            <v>5.46448</v>
          </cell>
          <cell r="C1431">
            <v>9.8387100000000007</v>
          </cell>
          <cell r="D1431">
            <v>4.3742299999999998</v>
          </cell>
          <cell r="E1431">
            <v>126.97429</v>
          </cell>
          <cell r="F1431">
            <v>555.41459999999995</v>
          </cell>
        </row>
        <row r="1432">
          <cell r="A1432" t="str">
            <v>Disabled</v>
          </cell>
          <cell r="B1432">
            <v>1.5069999999999999</v>
          </cell>
          <cell r="C1432">
            <v>0.61633000000000004</v>
          </cell>
          <cell r="D1432">
            <v>-0.89066000000000001</v>
          </cell>
          <cell r="E1432">
            <v>-22.800599999999999</v>
          </cell>
          <cell r="F1432">
            <v>20.307670000000002</v>
          </cell>
        </row>
        <row r="1433">
          <cell r="A1433" t="str">
            <v>Veterans</v>
          </cell>
          <cell r="B1433">
            <v>7.1044099999999997</v>
          </cell>
          <cell r="C1433">
            <v>4.0061600000000004</v>
          </cell>
          <cell r="D1433">
            <v>-3.0982500000000002</v>
          </cell>
          <cell r="E1433">
            <v>-8.9257600000000004</v>
          </cell>
          <cell r="F1433">
            <v>27.654240000000001</v>
          </cell>
        </row>
        <row r="1434">
          <cell r="A1434" t="str">
            <v>Wage Before Participation</v>
          </cell>
          <cell r="B1434">
            <v>85.221140000000005</v>
          </cell>
          <cell r="C1434">
            <v>77.072310000000002</v>
          </cell>
          <cell r="D1434">
            <v>-8.1488300000000002</v>
          </cell>
          <cell r="E1434">
            <v>12.591329999999999</v>
          </cell>
          <cell r="F1434">
            <v>-102.60466</v>
          </cell>
        </row>
        <row r="1435">
          <cell r="A1435" t="str">
            <v>Coenrolled in WP</v>
          </cell>
          <cell r="B1435">
            <v>100</v>
          </cell>
          <cell r="C1435">
            <v>100</v>
          </cell>
          <cell r="D1435">
            <v>0</v>
          </cell>
          <cell r="E1435">
            <v>11.1318</v>
          </cell>
          <cell r="F1435">
            <v>0</v>
          </cell>
        </row>
        <row r="1436">
          <cell r="A1436" t="str">
            <v>Limited English</v>
          </cell>
          <cell r="B1436">
            <v>10.054639999999999</v>
          </cell>
          <cell r="C1436">
            <v>4.6774199999999997</v>
          </cell>
          <cell r="D1436">
            <v>-5.37723</v>
          </cell>
          <cell r="E1436">
            <v>-56.184669999999997</v>
          </cell>
          <cell r="F1436">
            <v>302.11766</v>
          </cell>
        </row>
        <row r="1437">
          <cell r="A1437" t="str">
            <v>Single Parent</v>
          </cell>
          <cell r="B1437">
            <v>13.98907</v>
          </cell>
          <cell r="C1437">
            <v>14.19355</v>
          </cell>
          <cell r="D1437">
            <v>0.20448</v>
          </cell>
          <cell r="E1437">
            <v>-0.22977</v>
          </cell>
          <cell r="F1437">
            <v>-4.6980000000000001E-2</v>
          </cell>
        </row>
        <row r="1438">
          <cell r="A1438" t="str">
            <v>UI Claimant</v>
          </cell>
          <cell r="B1438">
            <v>93.005459999999999</v>
          </cell>
          <cell r="C1438">
            <v>91.612899999999996</v>
          </cell>
          <cell r="D1438">
            <v>-1.39256</v>
          </cell>
          <cell r="E1438">
            <v>8.8047299999999993</v>
          </cell>
          <cell r="F1438">
            <v>-12.26112</v>
          </cell>
        </row>
        <row r="1439">
          <cell r="A1439" t="str">
            <v>Unemployment Rate</v>
          </cell>
          <cell r="B1439">
            <v>7.85</v>
          </cell>
          <cell r="C1439">
            <v>5.6582999999999997</v>
          </cell>
          <cell r="D1439">
            <v>-2.1917</v>
          </cell>
          <cell r="E1439">
            <v>-51.256100000000004</v>
          </cell>
          <cell r="F1439">
            <v>112.33799</v>
          </cell>
        </row>
        <row r="1441">
          <cell r="A1441" t="str">
            <v xml:space="preserve">Vermont             </v>
          </cell>
        </row>
        <row r="1442">
          <cell r="A1442" t="str">
            <v>Measure</v>
          </cell>
          <cell r="B1442" t="str">
            <v>Six_Months_Average_Earnings</v>
          </cell>
          <cell r="C1442" t="str">
            <v>Year</v>
          </cell>
        </row>
        <row r="1443">
          <cell r="A1443" t="str">
            <v>State Fips Code</v>
          </cell>
          <cell r="B1443">
            <v>50</v>
          </cell>
          <cell r="C1443">
            <v>2011</v>
          </cell>
        </row>
        <row r="1444">
          <cell r="A1444" t="str">
            <v>Actual Outcome</v>
          </cell>
          <cell r="B1444">
            <v>15379</v>
          </cell>
          <cell r="C1444">
            <v>2011</v>
          </cell>
        </row>
        <row r="1445">
          <cell r="A1445" t="str">
            <v>Total Adjustment</v>
          </cell>
          <cell r="B1445">
            <v>1476.2</v>
          </cell>
          <cell r="C1445">
            <v>2013</v>
          </cell>
        </row>
        <row r="1446">
          <cell r="A1446" t="str">
            <v>Target</v>
          </cell>
          <cell r="B1446">
            <v>17470.3</v>
          </cell>
          <cell r="C1446">
            <v>2013</v>
          </cell>
        </row>
        <row r="1448">
          <cell r="A1448" t="str">
            <v>Variables</v>
          </cell>
          <cell r="B1448" t="str">
            <v>Base_Year</v>
          </cell>
          <cell r="C1448" t="str">
            <v>Current_Values</v>
          </cell>
          <cell r="D1448" t="str">
            <v>Difference</v>
          </cell>
          <cell r="E1448" t="str">
            <v>Weights</v>
          </cell>
          <cell r="F1448" t="str">
            <v>Effect_Per_Factor</v>
          </cell>
        </row>
        <row r="1449">
          <cell r="A1449" t="str">
            <v>Female</v>
          </cell>
          <cell r="B1449">
            <v>46.360149999999997</v>
          </cell>
          <cell r="C1449">
            <v>53.932580000000002</v>
          </cell>
          <cell r="D1449">
            <v>7.5724299999999998</v>
          </cell>
          <cell r="E1449">
            <v>-61.62679</v>
          </cell>
          <cell r="F1449">
            <v>-466.66464999999999</v>
          </cell>
        </row>
        <row r="1450">
          <cell r="A1450" t="str">
            <v>Age 26-35</v>
          </cell>
          <cell r="B1450">
            <v>11.87739</v>
          </cell>
          <cell r="C1450">
            <v>15.73034</v>
          </cell>
          <cell r="D1450">
            <v>3.8529399999999998</v>
          </cell>
          <cell r="E1450">
            <v>28.836030000000001</v>
          </cell>
          <cell r="F1450">
            <v>111.10356</v>
          </cell>
        </row>
        <row r="1451">
          <cell r="A1451" t="str">
            <v>Age 36-45</v>
          </cell>
          <cell r="B1451">
            <v>24.137930000000001</v>
          </cell>
          <cell r="C1451">
            <v>28.08989</v>
          </cell>
          <cell r="D1451">
            <v>3.9519600000000001</v>
          </cell>
          <cell r="E1451">
            <v>42.9651</v>
          </cell>
          <cell r="F1451">
            <v>169.79622000000001</v>
          </cell>
        </row>
        <row r="1452">
          <cell r="A1452" t="str">
            <v>Age 46-55</v>
          </cell>
          <cell r="B1452">
            <v>39.4636</v>
          </cell>
          <cell r="C1452">
            <v>34.83146</v>
          </cell>
          <cell r="D1452">
            <v>-4.6321399999999997</v>
          </cell>
          <cell r="E1452">
            <v>45.260219999999997</v>
          </cell>
          <cell r="F1452">
            <v>-209.65172000000001</v>
          </cell>
        </row>
        <row r="1453">
          <cell r="A1453" t="str">
            <v>Age 56-65</v>
          </cell>
          <cell r="B1453">
            <v>19.923369999999998</v>
          </cell>
          <cell r="C1453">
            <v>16.853929999999998</v>
          </cell>
          <cell r="D1453">
            <v>-3.0694400000000002</v>
          </cell>
          <cell r="E1453">
            <v>25.398810000000001</v>
          </cell>
          <cell r="F1453">
            <v>-77.96011</v>
          </cell>
        </row>
        <row r="1454">
          <cell r="A1454" t="str">
            <v>Age 66+</v>
          </cell>
          <cell r="B1454">
            <v>1.14943</v>
          </cell>
          <cell r="C1454">
            <v>0</v>
          </cell>
          <cell r="D1454">
            <v>-1.14943</v>
          </cell>
          <cell r="E1454">
            <v>14.87358</v>
          </cell>
          <cell r="F1454">
            <v>-17.096070000000001</v>
          </cell>
        </row>
        <row r="1455">
          <cell r="A1455" t="str">
            <v>Hispanic</v>
          </cell>
          <cell r="B1455">
            <v>0.38313999999999998</v>
          </cell>
          <cell r="C1455">
            <v>1.1235999999999999</v>
          </cell>
          <cell r="D1455">
            <v>0.74045000000000005</v>
          </cell>
          <cell r="E1455">
            <v>-6.2419000000000002</v>
          </cell>
          <cell r="F1455">
            <v>-4.6218399999999997</v>
          </cell>
        </row>
        <row r="1456">
          <cell r="A1456" t="str">
            <v>Asian</v>
          </cell>
          <cell r="B1456">
            <v>1.14943</v>
          </cell>
          <cell r="C1456">
            <v>2.2471899999999998</v>
          </cell>
          <cell r="D1456">
            <v>1.0977699999999999</v>
          </cell>
          <cell r="E1456">
            <v>100.84705</v>
          </cell>
          <cell r="F1456">
            <v>110.70643</v>
          </cell>
        </row>
        <row r="1457">
          <cell r="A1457" t="str">
            <v>African American</v>
          </cell>
          <cell r="B1457">
            <v>1.14943</v>
          </cell>
          <cell r="C1457">
            <v>0</v>
          </cell>
          <cell r="D1457">
            <v>-1.14943</v>
          </cell>
          <cell r="E1457">
            <v>-7.5123499999999996</v>
          </cell>
          <cell r="F1457">
            <v>8.6348900000000004</v>
          </cell>
        </row>
        <row r="1458">
          <cell r="A1458" t="str">
            <v>Native Hawaiian or Pacific Islander</v>
          </cell>
          <cell r="B1458">
            <v>0</v>
          </cell>
          <cell r="C1458">
            <v>0</v>
          </cell>
          <cell r="D1458">
            <v>0</v>
          </cell>
          <cell r="E1458">
            <v>-60.560180000000003</v>
          </cell>
          <cell r="F1458">
            <v>0</v>
          </cell>
        </row>
        <row r="1459">
          <cell r="A1459" t="str">
            <v>American Indian or Alaska Native</v>
          </cell>
          <cell r="B1459">
            <v>2.6819899999999999</v>
          </cell>
          <cell r="C1459">
            <v>0</v>
          </cell>
          <cell r="D1459">
            <v>-2.6819899999999999</v>
          </cell>
          <cell r="E1459">
            <v>-21.122679999999999</v>
          </cell>
          <cell r="F1459">
            <v>56.650860000000002</v>
          </cell>
        </row>
        <row r="1460">
          <cell r="A1460" t="str">
            <v>Multiple Races</v>
          </cell>
          <cell r="B1460">
            <v>0</v>
          </cell>
          <cell r="C1460">
            <v>0</v>
          </cell>
          <cell r="D1460">
            <v>0</v>
          </cell>
          <cell r="E1460">
            <v>-11.18533</v>
          </cell>
          <cell r="F1460">
            <v>0</v>
          </cell>
        </row>
        <row r="1461">
          <cell r="A1461" t="str">
            <v>Highschool Dropout</v>
          </cell>
          <cell r="B1461">
            <v>2.32558</v>
          </cell>
          <cell r="C1461">
            <v>3.44828</v>
          </cell>
          <cell r="D1461">
            <v>1.12269</v>
          </cell>
          <cell r="E1461">
            <v>-34.53387</v>
          </cell>
          <cell r="F1461">
            <v>-38.770989999999998</v>
          </cell>
        </row>
        <row r="1462">
          <cell r="A1462" t="str">
            <v>AA or PS</v>
          </cell>
          <cell r="B1462">
            <v>0</v>
          </cell>
          <cell r="C1462">
            <v>0</v>
          </cell>
          <cell r="D1462">
            <v>0</v>
          </cell>
          <cell r="E1462">
            <v>13.892670000000001</v>
          </cell>
          <cell r="F1462">
            <v>0</v>
          </cell>
        </row>
        <row r="1463">
          <cell r="A1463" t="str">
            <v>BA or MA+</v>
          </cell>
          <cell r="B1463">
            <v>22.093019999999999</v>
          </cell>
          <cell r="C1463">
            <v>29.885059999999999</v>
          </cell>
          <cell r="D1463">
            <v>7.7920299999999996</v>
          </cell>
          <cell r="E1463">
            <v>126.97429</v>
          </cell>
          <cell r="F1463">
            <v>989.38801999999998</v>
          </cell>
        </row>
        <row r="1464">
          <cell r="A1464" t="str">
            <v>Disabled</v>
          </cell>
          <cell r="B1464">
            <v>17.62452</v>
          </cell>
          <cell r="C1464">
            <v>12.35955</v>
          </cell>
          <cell r="D1464">
            <v>-5.2649699999999999</v>
          </cell>
          <cell r="E1464">
            <v>-22.800599999999999</v>
          </cell>
          <cell r="F1464">
            <v>120.04447</v>
          </cell>
        </row>
        <row r="1465">
          <cell r="A1465" t="str">
            <v>Veterans</v>
          </cell>
          <cell r="B1465">
            <v>8.0459800000000001</v>
          </cell>
          <cell r="C1465">
            <v>7.86517</v>
          </cell>
          <cell r="D1465">
            <v>-0.18081</v>
          </cell>
          <cell r="E1465">
            <v>-8.9257600000000004</v>
          </cell>
          <cell r="F1465">
            <v>1.61385</v>
          </cell>
        </row>
        <row r="1466">
          <cell r="A1466" t="str">
            <v>Wage Before Participation</v>
          </cell>
          <cell r="B1466">
            <v>65.517240000000001</v>
          </cell>
          <cell r="C1466">
            <v>56.862749999999998</v>
          </cell>
          <cell r="D1466">
            <v>-8.6545000000000005</v>
          </cell>
          <cell r="E1466">
            <v>12.591329999999999</v>
          </cell>
          <cell r="F1466">
            <v>-108.97163999999999</v>
          </cell>
        </row>
        <row r="1467">
          <cell r="A1467" t="str">
            <v>Coenrolled in WP</v>
          </cell>
          <cell r="B1467">
            <v>8.8122600000000002</v>
          </cell>
          <cell r="C1467">
            <v>47.191009999999999</v>
          </cell>
          <cell r="D1467">
            <v>38.378749999999997</v>
          </cell>
          <cell r="E1467">
            <v>11.1318</v>
          </cell>
          <cell r="F1467">
            <v>427.22446000000002</v>
          </cell>
        </row>
        <row r="1468">
          <cell r="A1468" t="str">
            <v>Limited English</v>
          </cell>
          <cell r="B1468">
            <v>1.16279</v>
          </cell>
          <cell r="C1468">
            <v>1.14943</v>
          </cell>
          <cell r="D1468">
            <v>-1.337E-2</v>
          </cell>
          <cell r="E1468">
            <v>-56.184669999999997</v>
          </cell>
          <cell r="F1468">
            <v>0.75092999999999999</v>
          </cell>
        </row>
        <row r="1469">
          <cell r="A1469" t="str">
            <v>Single Parent</v>
          </cell>
          <cell r="B1469">
            <v>12.4031</v>
          </cell>
          <cell r="C1469">
            <v>26.436779999999999</v>
          </cell>
          <cell r="D1469">
            <v>14.03368</v>
          </cell>
          <cell r="E1469">
            <v>-0.22977</v>
          </cell>
          <cell r="F1469">
            <v>-3.2245300000000001</v>
          </cell>
        </row>
        <row r="1470">
          <cell r="A1470" t="str">
            <v>UI Claimant</v>
          </cell>
          <cell r="B1470">
            <v>8.9147300000000005</v>
          </cell>
          <cell r="C1470">
            <v>48.275860000000002</v>
          </cell>
          <cell r="D1470">
            <v>39.361130000000003</v>
          </cell>
          <cell r="E1470">
            <v>8.8047299999999993</v>
          </cell>
          <cell r="F1470">
            <v>346.56407000000002</v>
          </cell>
        </row>
        <row r="1471">
          <cell r="A1471" t="str">
            <v>Unemployment Rate</v>
          </cell>
          <cell r="B1471">
            <v>6.1333000000000002</v>
          </cell>
          <cell r="C1471">
            <v>4.95</v>
          </cell>
          <cell r="D1471">
            <v>-1.1833</v>
          </cell>
          <cell r="E1471">
            <v>-51.256100000000004</v>
          </cell>
          <cell r="F1471">
            <v>60.651339999999998</v>
          </cell>
        </row>
        <row r="1473">
          <cell r="A1473" t="str">
            <v xml:space="preserve">Virginia            </v>
          </cell>
        </row>
        <row r="1474">
          <cell r="A1474" t="str">
            <v>Measure</v>
          </cell>
          <cell r="B1474" t="str">
            <v>Six_Months_Average_Earnings</v>
          </cell>
          <cell r="C1474" t="str">
            <v>Year</v>
          </cell>
        </row>
        <row r="1475">
          <cell r="A1475" t="str">
            <v>State Fips Code</v>
          </cell>
          <cell r="B1475">
            <v>51</v>
          </cell>
          <cell r="C1475">
            <v>2011</v>
          </cell>
        </row>
        <row r="1476">
          <cell r="A1476" t="str">
            <v>Actual Outcome</v>
          </cell>
          <cell r="B1476">
            <v>19833</v>
          </cell>
          <cell r="C1476">
            <v>2011</v>
          </cell>
        </row>
        <row r="1477">
          <cell r="A1477" t="str">
            <v>Total Adjustment</v>
          </cell>
          <cell r="B1477">
            <v>-226.9</v>
          </cell>
          <cell r="C1477">
            <v>2013</v>
          </cell>
        </row>
        <row r="1478">
          <cell r="A1478" t="str">
            <v>Target</v>
          </cell>
          <cell r="B1478">
            <v>20399.400000000001</v>
          </cell>
          <cell r="C1478">
            <v>2013</v>
          </cell>
        </row>
        <row r="1480">
          <cell r="A1480" t="str">
            <v>Variables</v>
          </cell>
          <cell r="B1480" t="str">
            <v>Base_Year</v>
          </cell>
          <cell r="C1480" t="str">
            <v>Current_Values</v>
          </cell>
          <cell r="D1480" t="str">
            <v>Difference</v>
          </cell>
          <cell r="E1480" t="str">
            <v>Weights</v>
          </cell>
          <cell r="F1480" t="str">
            <v>Effect_Per_Factor</v>
          </cell>
        </row>
        <row r="1481">
          <cell r="A1481" t="str">
            <v>Female</v>
          </cell>
          <cell r="B1481">
            <v>43.037399999999998</v>
          </cell>
          <cell r="C1481">
            <v>50.900530000000003</v>
          </cell>
          <cell r="D1481">
            <v>7.8631200000000003</v>
          </cell>
          <cell r="E1481">
            <v>-61.62679</v>
          </cell>
          <cell r="F1481">
            <v>-484.57900999999998</v>
          </cell>
        </row>
        <row r="1482">
          <cell r="A1482" t="str">
            <v>Age 26-35</v>
          </cell>
          <cell r="B1482">
            <v>17.147359999999999</v>
          </cell>
          <cell r="C1482">
            <v>16.431139999999999</v>
          </cell>
          <cell r="D1482">
            <v>-0.71621999999999997</v>
          </cell>
          <cell r="E1482">
            <v>28.836030000000001</v>
          </cell>
          <cell r="F1482">
            <v>-20.652920000000002</v>
          </cell>
        </row>
        <row r="1483">
          <cell r="A1483" t="str">
            <v>Age 36-45</v>
          </cell>
          <cell r="B1483">
            <v>30.757100000000001</v>
          </cell>
          <cell r="C1483">
            <v>26.045999999999999</v>
          </cell>
          <cell r="D1483">
            <v>-4.7111000000000001</v>
          </cell>
          <cell r="E1483">
            <v>42.9651</v>
          </cell>
          <cell r="F1483">
            <v>-202.41297</v>
          </cell>
        </row>
        <row r="1484">
          <cell r="A1484" t="str">
            <v>Age 46-55</v>
          </cell>
          <cell r="B1484">
            <v>34.903109999999998</v>
          </cell>
          <cell r="C1484">
            <v>36.769190000000002</v>
          </cell>
          <cell r="D1484">
            <v>1.86608</v>
          </cell>
          <cell r="E1484">
            <v>45.260219999999997</v>
          </cell>
          <cell r="F1484">
            <v>84.459130000000002</v>
          </cell>
        </row>
        <row r="1485">
          <cell r="A1485" t="str">
            <v>Age 56-65</v>
          </cell>
          <cell r="B1485">
            <v>13.31681</v>
          </cell>
          <cell r="C1485">
            <v>16.320309999999999</v>
          </cell>
          <cell r="D1485">
            <v>3.0034999999999998</v>
          </cell>
          <cell r="E1485">
            <v>25.398810000000001</v>
          </cell>
          <cell r="F1485">
            <v>76.285359999999997</v>
          </cell>
        </row>
        <row r="1486">
          <cell r="A1486" t="str">
            <v>Age 66+</v>
          </cell>
          <cell r="B1486">
            <v>0.58584999999999998</v>
          </cell>
          <cell r="C1486">
            <v>0.55417000000000005</v>
          </cell>
          <cell r="D1486">
            <v>-3.168E-2</v>
          </cell>
          <cell r="E1486">
            <v>14.87358</v>
          </cell>
          <cell r="F1486">
            <v>-0.47119</v>
          </cell>
        </row>
        <row r="1487">
          <cell r="A1487" t="str">
            <v>Hispanic</v>
          </cell>
          <cell r="B1487">
            <v>2.7484099999999998</v>
          </cell>
          <cell r="C1487">
            <v>3.02413</v>
          </cell>
          <cell r="D1487">
            <v>0.27572000000000002</v>
          </cell>
          <cell r="E1487">
            <v>-6.2419000000000002</v>
          </cell>
          <cell r="F1487">
            <v>-1.72102</v>
          </cell>
        </row>
        <row r="1488">
          <cell r="A1488" t="str">
            <v>Asian</v>
          </cell>
          <cell r="B1488">
            <v>2.8188900000000001</v>
          </cell>
          <cell r="C1488">
            <v>3.6638600000000001</v>
          </cell>
          <cell r="D1488">
            <v>0.84497</v>
          </cell>
          <cell r="E1488">
            <v>100.84705</v>
          </cell>
          <cell r="F1488">
            <v>85.212649999999996</v>
          </cell>
        </row>
        <row r="1489">
          <cell r="A1489" t="str">
            <v>African American</v>
          </cell>
          <cell r="B1489">
            <v>34.15551</v>
          </cell>
          <cell r="C1489">
            <v>35.94068</v>
          </cell>
          <cell r="D1489">
            <v>1.7851699999999999</v>
          </cell>
          <cell r="E1489">
            <v>-7.5123499999999996</v>
          </cell>
          <cell r="F1489">
            <v>-13.41084</v>
          </cell>
        </row>
        <row r="1490">
          <cell r="A1490" t="str">
            <v>Native Hawaiian or Pacific Islander</v>
          </cell>
          <cell r="B1490">
            <v>9.3960000000000002E-2</v>
          </cell>
          <cell r="C1490">
            <v>0.11631</v>
          </cell>
          <cell r="D1490">
            <v>2.2349999999999998E-2</v>
          </cell>
          <cell r="E1490">
            <v>-60.560180000000003</v>
          </cell>
          <cell r="F1490">
            <v>-1.3535200000000001</v>
          </cell>
        </row>
        <row r="1491">
          <cell r="A1491" t="str">
            <v>American Indian or Alaska Native</v>
          </cell>
          <cell r="B1491">
            <v>0.28188999999999997</v>
          </cell>
          <cell r="C1491">
            <v>0.29077999999999998</v>
          </cell>
          <cell r="D1491">
            <v>8.8900000000000003E-3</v>
          </cell>
          <cell r="E1491">
            <v>-21.122679999999999</v>
          </cell>
          <cell r="F1491">
            <v>-0.18786</v>
          </cell>
        </row>
        <row r="1492">
          <cell r="A1492" t="str">
            <v>Multiple Races</v>
          </cell>
          <cell r="B1492">
            <v>0.86916000000000004</v>
          </cell>
          <cell r="C1492">
            <v>0.90142</v>
          </cell>
          <cell r="D1492">
            <v>3.227E-2</v>
          </cell>
          <cell r="E1492">
            <v>-11.18533</v>
          </cell>
          <cell r="F1492">
            <v>-0.36092999999999997</v>
          </cell>
        </row>
        <row r="1493">
          <cell r="A1493" t="str">
            <v>Highschool Dropout</v>
          </cell>
          <cell r="B1493">
            <v>7.2595299999999998</v>
          </cell>
          <cell r="C1493">
            <v>6.76586</v>
          </cell>
          <cell r="D1493">
            <v>-0.49367</v>
          </cell>
          <cell r="E1493">
            <v>-34.53387</v>
          </cell>
          <cell r="F1493">
            <v>17.048210000000001</v>
          </cell>
        </row>
        <row r="1494">
          <cell r="A1494" t="str">
            <v>AA or PS</v>
          </cell>
          <cell r="B1494">
            <v>8.4845699999999997</v>
          </cell>
          <cell r="C1494">
            <v>8.9275699999999993</v>
          </cell>
          <cell r="D1494">
            <v>0.443</v>
          </cell>
          <cell r="E1494">
            <v>13.892670000000001</v>
          </cell>
          <cell r="F1494">
            <v>6.1543900000000002</v>
          </cell>
        </row>
        <row r="1495">
          <cell r="A1495" t="str">
            <v>BA or MA+</v>
          </cell>
          <cell r="B1495">
            <v>17.196010000000001</v>
          </cell>
          <cell r="C1495">
            <v>19.006180000000001</v>
          </cell>
          <cell r="D1495">
            <v>1.8101700000000001</v>
          </cell>
          <cell r="E1495">
            <v>126.97429</v>
          </cell>
          <cell r="F1495">
            <v>229.84493000000001</v>
          </cell>
        </row>
        <row r="1496">
          <cell r="A1496" t="str">
            <v>Disabled</v>
          </cell>
          <cell r="B1496">
            <v>1.1717</v>
          </cell>
          <cell r="C1496">
            <v>1.3023</v>
          </cell>
          <cell r="D1496">
            <v>0.13059999999999999</v>
          </cell>
          <cell r="E1496">
            <v>-22.800599999999999</v>
          </cell>
          <cell r="F1496">
            <v>-2.9777800000000001</v>
          </cell>
        </row>
        <row r="1497">
          <cell r="A1497" t="str">
            <v>Veterans</v>
          </cell>
          <cell r="B1497">
            <v>10.387560000000001</v>
          </cell>
          <cell r="C1497">
            <v>10.806319999999999</v>
          </cell>
          <cell r="D1497">
            <v>0.41876000000000002</v>
          </cell>
          <cell r="E1497">
            <v>-8.9257600000000004</v>
          </cell>
          <cell r="F1497">
            <v>-3.7377099999999999</v>
          </cell>
        </row>
        <row r="1498">
          <cell r="A1498" t="str">
            <v>Wage Before Participation</v>
          </cell>
          <cell r="B1498">
            <v>70.031549999999996</v>
          </cell>
          <cell r="C1498">
            <v>63.49006</v>
          </cell>
          <cell r="D1498">
            <v>-6.5414899999999996</v>
          </cell>
          <cell r="E1498">
            <v>12.591329999999999</v>
          </cell>
          <cell r="F1498">
            <v>-82.366020000000006</v>
          </cell>
        </row>
        <row r="1499">
          <cell r="A1499" t="str">
            <v>Coenrolled in WP</v>
          </cell>
          <cell r="B1499">
            <v>95.380799999999994</v>
          </cell>
          <cell r="C1499">
            <v>96.20393</v>
          </cell>
          <cell r="D1499">
            <v>0.82313000000000003</v>
          </cell>
          <cell r="E1499">
            <v>11.1318</v>
          </cell>
          <cell r="F1499">
            <v>9.1629400000000008</v>
          </cell>
        </row>
        <row r="1500">
          <cell r="A1500" t="str">
            <v>Limited English</v>
          </cell>
          <cell r="B1500">
            <v>0.90744000000000002</v>
          </cell>
          <cell r="C1500">
            <v>0.87029999999999996</v>
          </cell>
          <cell r="D1500">
            <v>-3.7139999999999999E-2</v>
          </cell>
          <cell r="E1500">
            <v>-56.184669999999997</v>
          </cell>
          <cell r="F1500">
            <v>2.0868899999999999</v>
          </cell>
        </row>
        <row r="1501">
          <cell r="A1501" t="str">
            <v>Single Parent</v>
          </cell>
          <cell r="B1501">
            <v>6.55626</v>
          </cell>
          <cell r="C1501">
            <v>7.5800099999999997</v>
          </cell>
          <cell r="D1501">
            <v>1.0237499999999999</v>
          </cell>
          <cell r="E1501">
            <v>-0.22977</v>
          </cell>
          <cell r="F1501">
            <v>-0.23522999999999999</v>
          </cell>
        </row>
        <row r="1502">
          <cell r="A1502" t="str">
            <v>UI Claimant</v>
          </cell>
          <cell r="B1502">
            <v>76.769509999999997</v>
          </cell>
          <cell r="C1502">
            <v>79.870859999999993</v>
          </cell>
          <cell r="D1502">
            <v>3.1013500000000001</v>
          </cell>
          <cell r="E1502">
            <v>8.8047299999999993</v>
          </cell>
          <cell r="F1502">
            <v>27.306539999999998</v>
          </cell>
        </row>
        <row r="1503">
          <cell r="A1503" t="str">
            <v>Unemployment Rate</v>
          </cell>
          <cell r="B1503">
            <v>6.8333000000000004</v>
          </cell>
          <cell r="C1503">
            <v>5.8582999999999998</v>
          </cell>
          <cell r="D1503">
            <v>-0.97499999999999998</v>
          </cell>
          <cell r="E1503">
            <v>-51.256100000000004</v>
          </cell>
          <cell r="F1503">
            <v>49.974699999999999</v>
          </cell>
        </row>
        <row r="1505">
          <cell r="A1505" t="str">
            <v xml:space="preserve">Washington          </v>
          </cell>
        </row>
        <row r="1506">
          <cell r="A1506" t="str">
            <v>Measure</v>
          </cell>
          <cell r="B1506" t="str">
            <v>Six_Months_Average_Earnings</v>
          </cell>
          <cell r="C1506" t="str">
            <v>Year</v>
          </cell>
        </row>
        <row r="1507">
          <cell r="A1507" t="str">
            <v>State Fips Code</v>
          </cell>
          <cell r="B1507">
            <v>53</v>
          </cell>
          <cell r="C1507">
            <v>2011</v>
          </cell>
        </row>
        <row r="1508">
          <cell r="A1508" t="str">
            <v>Actual Outcome</v>
          </cell>
          <cell r="B1508">
            <v>20045</v>
          </cell>
          <cell r="C1508">
            <v>2011</v>
          </cell>
        </row>
        <row r="1509">
          <cell r="A1509" t="str">
            <v>Total Adjustment</v>
          </cell>
          <cell r="B1509">
            <v>-377.4</v>
          </cell>
          <cell r="C1509">
            <v>2013</v>
          </cell>
        </row>
        <row r="1510">
          <cell r="A1510" t="str">
            <v>Target</v>
          </cell>
          <cell r="B1510">
            <v>20469.400000000001</v>
          </cell>
          <cell r="C1510">
            <v>2013</v>
          </cell>
        </row>
        <row r="1512">
          <cell r="A1512" t="str">
            <v>Variables</v>
          </cell>
          <cell r="B1512" t="str">
            <v>Base_Year</v>
          </cell>
          <cell r="C1512" t="str">
            <v>Current_Values</v>
          </cell>
          <cell r="D1512" t="str">
            <v>Difference</v>
          </cell>
          <cell r="E1512" t="str">
            <v>Weights</v>
          </cell>
          <cell r="F1512" t="str">
            <v>Effect_Per_Factor</v>
          </cell>
        </row>
        <row r="1513">
          <cell r="A1513" t="str">
            <v>Female</v>
          </cell>
          <cell r="B1513">
            <v>41.347180000000002</v>
          </cell>
          <cell r="C1513">
            <v>40.153210000000001</v>
          </cell>
          <cell r="D1513">
            <v>-1.19397</v>
          </cell>
          <cell r="E1513">
            <v>-61.62679</v>
          </cell>
          <cell r="F1513">
            <v>73.580550000000002</v>
          </cell>
        </row>
        <row r="1514">
          <cell r="A1514" t="str">
            <v>Age 26-35</v>
          </cell>
          <cell r="B1514">
            <v>18.876460000000002</v>
          </cell>
          <cell r="C1514">
            <v>19.75742</v>
          </cell>
          <cell r="D1514">
            <v>0.88095999999999997</v>
          </cell>
          <cell r="E1514">
            <v>28.836030000000001</v>
          </cell>
          <cell r="F1514">
            <v>25.403289999999998</v>
          </cell>
        </row>
        <row r="1515">
          <cell r="A1515" t="str">
            <v>Age 36-45</v>
          </cell>
          <cell r="B1515">
            <v>28.727370000000001</v>
          </cell>
          <cell r="C1515">
            <v>25.311199999999999</v>
          </cell>
          <cell r="D1515">
            <v>-3.4161700000000002</v>
          </cell>
          <cell r="E1515">
            <v>42.9651</v>
          </cell>
          <cell r="F1515">
            <v>-146.77592999999999</v>
          </cell>
        </row>
        <row r="1516">
          <cell r="A1516" t="str">
            <v>Age 46-55</v>
          </cell>
          <cell r="B1516">
            <v>32.933970000000002</v>
          </cell>
          <cell r="C1516">
            <v>32.36515</v>
          </cell>
          <cell r="D1516">
            <v>-0.56882999999999995</v>
          </cell>
          <cell r="E1516">
            <v>45.260219999999997</v>
          </cell>
          <cell r="F1516">
            <v>-25.745239999999999</v>
          </cell>
        </row>
        <row r="1517">
          <cell r="A1517" t="str">
            <v>Age 56-65</v>
          </cell>
          <cell r="B1517">
            <v>13.44515</v>
          </cell>
          <cell r="C1517">
            <v>16.59751</v>
          </cell>
          <cell r="D1517">
            <v>3.1523599999999998</v>
          </cell>
          <cell r="E1517">
            <v>25.398810000000001</v>
          </cell>
          <cell r="F1517">
            <v>80.066100000000006</v>
          </cell>
        </row>
        <row r="1518">
          <cell r="A1518" t="str">
            <v>Age 66+</v>
          </cell>
          <cell r="B1518">
            <v>0.63897999999999999</v>
          </cell>
          <cell r="C1518">
            <v>0.54261000000000004</v>
          </cell>
          <cell r="D1518">
            <v>-9.6369999999999997E-2</v>
          </cell>
          <cell r="E1518">
            <v>14.87358</v>
          </cell>
          <cell r="F1518">
            <v>-1.4333199999999999</v>
          </cell>
        </row>
        <row r="1519">
          <cell r="A1519" t="str">
            <v>Hispanic</v>
          </cell>
          <cell r="B1519">
            <v>6.8691800000000001</v>
          </cell>
          <cell r="C1519">
            <v>7.10311</v>
          </cell>
          <cell r="D1519">
            <v>0.23393</v>
          </cell>
          <cell r="E1519">
            <v>-6.2419000000000002</v>
          </cell>
          <cell r="F1519">
            <v>-1.46014</v>
          </cell>
        </row>
        <row r="1520">
          <cell r="A1520" t="str">
            <v>Asian</v>
          </cell>
          <cell r="B1520">
            <v>6.3218399999999999</v>
          </cell>
          <cell r="C1520">
            <v>5.0736499999999998</v>
          </cell>
          <cell r="D1520">
            <v>-1.2481899999999999</v>
          </cell>
          <cell r="E1520">
            <v>100.84705</v>
          </cell>
          <cell r="F1520">
            <v>-125.87621</v>
          </cell>
        </row>
        <row r="1521">
          <cell r="A1521" t="str">
            <v>African American</v>
          </cell>
          <cell r="B1521">
            <v>4.0229900000000001</v>
          </cell>
          <cell r="C1521">
            <v>4.6481199999999996</v>
          </cell>
          <cell r="D1521">
            <v>0.62512999999999996</v>
          </cell>
          <cell r="E1521">
            <v>-7.5123499999999996</v>
          </cell>
          <cell r="F1521">
            <v>-4.6961899999999996</v>
          </cell>
        </row>
        <row r="1522">
          <cell r="A1522" t="str">
            <v>Native Hawaiian or Pacific Islander</v>
          </cell>
          <cell r="B1522">
            <v>0.21894</v>
          </cell>
          <cell r="C1522">
            <v>0.65466000000000002</v>
          </cell>
          <cell r="D1522">
            <v>0.43573000000000001</v>
          </cell>
          <cell r="E1522">
            <v>-60.560180000000003</v>
          </cell>
          <cell r="F1522">
            <v>-26.38767</v>
          </cell>
        </row>
        <row r="1523">
          <cell r="A1523" t="str">
            <v>American Indian or Alaska Native</v>
          </cell>
          <cell r="B1523">
            <v>1.5872999999999999</v>
          </cell>
          <cell r="C1523">
            <v>1.9639899999999999</v>
          </cell>
          <cell r="D1523">
            <v>0.37669000000000002</v>
          </cell>
          <cell r="E1523">
            <v>-21.122679999999999</v>
          </cell>
          <cell r="F1523">
            <v>-7.9567399999999999</v>
          </cell>
        </row>
        <row r="1524">
          <cell r="A1524" t="str">
            <v>Multiple Races</v>
          </cell>
          <cell r="B1524">
            <v>0.62944999999999995</v>
          </cell>
          <cell r="C1524">
            <v>0.68740000000000001</v>
          </cell>
          <cell r="D1524">
            <v>5.7950000000000002E-2</v>
          </cell>
          <cell r="E1524">
            <v>-11.18533</v>
          </cell>
          <cell r="F1524">
            <v>-0.6482</v>
          </cell>
        </row>
        <row r="1525">
          <cell r="A1525" t="str">
            <v>Highschool Dropout</v>
          </cell>
          <cell r="B1525">
            <v>4.8720699999999999</v>
          </cell>
          <cell r="C1525">
            <v>3.9702999999999999</v>
          </cell>
          <cell r="D1525">
            <v>-0.90176999999999996</v>
          </cell>
          <cell r="E1525">
            <v>-34.53387</v>
          </cell>
          <cell r="F1525">
            <v>31.141629999999999</v>
          </cell>
        </row>
        <row r="1526">
          <cell r="A1526" t="str">
            <v>AA or PS</v>
          </cell>
          <cell r="B1526">
            <v>12.22101</v>
          </cell>
          <cell r="C1526">
            <v>12.42737</v>
          </cell>
          <cell r="D1526">
            <v>0.20635999999999999</v>
          </cell>
          <cell r="E1526">
            <v>13.892670000000001</v>
          </cell>
          <cell r="F1526">
            <v>2.8668900000000002</v>
          </cell>
        </row>
        <row r="1527">
          <cell r="A1527" t="str">
            <v>BA or MA+</v>
          </cell>
          <cell r="B1527">
            <v>20.65868</v>
          </cell>
          <cell r="C1527">
            <v>19.431889999999999</v>
          </cell>
          <cell r="D1527">
            <v>-1.22679</v>
          </cell>
          <cell r="E1527">
            <v>126.97429</v>
          </cell>
          <cell r="F1527">
            <v>-155.77092999999999</v>
          </cell>
        </row>
        <row r="1528">
          <cell r="A1528" t="str">
            <v>Disabled</v>
          </cell>
          <cell r="B1528">
            <v>3.8338700000000001</v>
          </cell>
          <cell r="C1528">
            <v>4.3089700000000004</v>
          </cell>
          <cell r="D1528">
            <v>0.47510000000000002</v>
          </cell>
          <cell r="E1528">
            <v>-22.800599999999999</v>
          </cell>
          <cell r="F1528">
            <v>-10.83264</v>
          </cell>
        </row>
        <row r="1529">
          <cell r="A1529" t="str">
            <v>Veterans</v>
          </cell>
          <cell r="B1529">
            <v>11.847709999999999</v>
          </cell>
          <cell r="C1529">
            <v>12.09703</v>
          </cell>
          <cell r="D1529">
            <v>0.24932000000000001</v>
          </cell>
          <cell r="E1529">
            <v>-8.9257600000000004</v>
          </cell>
          <cell r="F1529">
            <v>-2.2253799999999999</v>
          </cell>
        </row>
        <row r="1530">
          <cell r="A1530" t="str">
            <v>Wage Before Participation</v>
          </cell>
          <cell r="B1530">
            <v>63.445149999999998</v>
          </cell>
          <cell r="C1530">
            <v>56.786009999999997</v>
          </cell>
          <cell r="D1530">
            <v>-6.6591399999999998</v>
          </cell>
          <cell r="E1530">
            <v>12.591329999999999</v>
          </cell>
          <cell r="F1530">
            <v>-83.847480000000004</v>
          </cell>
        </row>
        <row r="1531">
          <cell r="A1531" t="str">
            <v>Coenrolled in WP</v>
          </cell>
          <cell r="B1531">
            <v>9.5580400000000001</v>
          </cell>
          <cell r="C1531">
            <v>4.94733</v>
          </cell>
          <cell r="D1531">
            <v>-4.6107100000000001</v>
          </cell>
          <cell r="E1531">
            <v>11.1318</v>
          </cell>
          <cell r="F1531">
            <v>-51.32544</v>
          </cell>
        </row>
        <row r="1532">
          <cell r="A1532" t="str">
            <v>Limited English</v>
          </cell>
          <cell r="B1532">
            <v>2.3135500000000002</v>
          </cell>
          <cell r="C1532">
            <v>2.1304099999999999</v>
          </cell>
          <cell r="D1532">
            <v>-0.18315000000000001</v>
          </cell>
          <cell r="E1532">
            <v>-56.184669999999997</v>
          </cell>
          <cell r="F1532">
            <v>10.29011</v>
          </cell>
        </row>
        <row r="1533">
          <cell r="A1533" t="str">
            <v>Single Parent</v>
          </cell>
          <cell r="B1533">
            <v>11.7583</v>
          </cell>
          <cell r="C1533">
            <v>12.10458</v>
          </cell>
          <cell r="D1533">
            <v>0.34627999999999998</v>
          </cell>
          <cell r="E1533">
            <v>-0.22977</v>
          </cell>
          <cell r="F1533">
            <v>-7.9570000000000002E-2</v>
          </cell>
        </row>
        <row r="1534">
          <cell r="A1534" t="str">
            <v>UI Claimant</v>
          </cell>
          <cell r="B1534">
            <v>86.526949999999999</v>
          </cell>
          <cell r="C1534">
            <v>82.052940000000007</v>
          </cell>
          <cell r="D1534">
            <v>-4.4740099999999998</v>
          </cell>
          <cell r="E1534">
            <v>8.8047299999999993</v>
          </cell>
          <cell r="F1534">
            <v>-39.392429999999997</v>
          </cell>
        </row>
        <row r="1535">
          <cell r="A1535" t="str">
            <v>Unemployment Rate</v>
          </cell>
          <cell r="B1535">
            <v>9.7249999999999996</v>
          </cell>
          <cell r="C1535">
            <v>8.0916999999999994</v>
          </cell>
          <cell r="D1535">
            <v>-1.6333</v>
          </cell>
          <cell r="E1535">
            <v>-51.256100000000004</v>
          </cell>
          <cell r="F1535">
            <v>83.716589999999997</v>
          </cell>
        </row>
        <row r="1537">
          <cell r="A1537" t="str">
            <v xml:space="preserve">West Virginia       </v>
          </cell>
        </row>
        <row r="1538">
          <cell r="A1538" t="str">
            <v>Measure</v>
          </cell>
          <cell r="B1538" t="str">
            <v>Six_Months_Average_Earnings</v>
          </cell>
          <cell r="C1538" t="str">
            <v>Year</v>
          </cell>
        </row>
        <row r="1539">
          <cell r="A1539" t="str">
            <v>State Fips Code</v>
          </cell>
          <cell r="B1539">
            <v>54</v>
          </cell>
          <cell r="C1539">
            <v>2011</v>
          </cell>
        </row>
        <row r="1540">
          <cell r="A1540" t="str">
            <v>Actual Outcome</v>
          </cell>
          <cell r="B1540">
            <v>17082</v>
          </cell>
          <cell r="C1540">
            <v>2011</v>
          </cell>
        </row>
        <row r="1541">
          <cell r="A1541" t="str">
            <v>Total Adjustment</v>
          </cell>
          <cell r="B1541">
            <v>11.648189999999985</v>
          </cell>
          <cell r="C1541">
            <v>2013</v>
          </cell>
        </row>
        <row r="1542">
          <cell r="A1542" t="str">
            <v>Target</v>
          </cell>
          <cell r="B1542">
            <v>17776.928189999999</v>
          </cell>
          <cell r="C1542">
            <v>2013</v>
          </cell>
        </row>
        <row r="1544">
          <cell r="A1544" t="str">
            <v>Variables</v>
          </cell>
          <cell r="B1544" t="str">
            <v>Base_Year</v>
          </cell>
          <cell r="C1544" t="str">
            <v>Current_Values</v>
          </cell>
          <cell r="D1544" t="str">
            <v>Difference</v>
          </cell>
          <cell r="E1544" t="str">
            <v>Weights</v>
          </cell>
          <cell r="F1544" t="str">
            <v>Effect_Per_Factor</v>
          </cell>
        </row>
        <row r="1545">
          <cell r="A1545" t="str">
            <v>Female</v>
          </cell>
          <cell r="B1545">
            <v>31.937729999999998</v>
          </cell>
          <cell r="C1545">
            <v>32.08511</v>
          </cell>
          <cell r="D1545">
            <v>0.14737</v>
          </cell>
          <cell r="E1545">
            <v>-61.62679</v>
          </cell>
          <cell r="F1545">
            <v>-9.0820399999999992</v>
          </cell>
        </row>
        <row r="1546">
          <cell r="A1546" t="str">
            <v>Age 26-35</v>
          </cell>
          <cell r="B1546">
            <v>23.460100000000001</v>
          </cell>
          <cell r="C1546">
            <v>24.347090000000001</v>
          </cell>
          <cell r="D1546">
            <v>0.88700000000000001</v>
          </cell>
          <cell r="E1546">
            <v>28.836030000000001</v>
          </cell>
          <cell r="F1546">
            <v>25.577480000000001</v>
          </cell>
        </row>
        <row r="1547">
          <cell r="A1547" t="str">
            <v>Age 36-45</v>
          </cell>
          <cell r="B1547">
            <v>27.637920000000001</v>
          </cell>
          <cell r="C1547">
            <v>28.81213</v>
          </cell>
          <cell r="D1547">
            <v>1.17421</v>
          </cell>
          <cell r="E1547">
            <v>42.9651</v>
          </cell>
          <cell r="F1547">
            <v>50.450040000000001</v>
          </cell>
        </row>
        <row r="1548">
          <cell r="A1548" t="str">
            <v>Age 46-55</v>
          </cell>
          <cell r="B1548">
            <v>27.530799999999999</v>
          </cell>
          <cell r="C1548">
            <v>27.379950000000001</v>
          </cell>
          <cell r="D1548">
            <v>-0.15085000000000001</v>
          </cell>
          <cell r="E1548">
            <v>45.260219999999997</v>
          </cell>
          <cell r="F1548">
            <v>-6.8274400000000002</v>
          </cell>
        </row>
        <row r="1549">
          <cell r="A1549" t="str">
            <v>Age 56-65</v>
          </cell>
          <cell r="B1549">
            <v>10.230320000000001</v>
          </cell>
          <cell r="C1549">
            <v>11.03623</v>
          </cell>
          <cell r="D1549">
            <v>0.80591000000000002</v>
          </cell>
          <cell r="E1549">
            <v>25.398810000000001</v>
          </cell>
          <cell r="F1549">
            <v>20.469149999999999</v>
          </cell>
        </row>
        <row r="1550">
          <cell r="A1550" t="str">
            <v>Age 66+</v>
          </cell>
          <cell r="B1550">
            <v>0.69630000000000003</v>
          </cell>
          <cell r="C1550">
            <v>1.0952</v>
          </cell>
          <cell r="D1550">
            <v>0.39889000000000002</v>
          </cell>
          <cell r="E1550">
            <v>14.87358</v>
          </cell>
          <cell r="F1550">
            <v>5.9329799999999997</v>
          </cell>
        </row>
        <row r="1551">
          <cell r="A1551" t="str">
            <v>Hispanic</v>
          </cell>
          <cell r="B1551">
            <v>1.0291600000000001</v>
          </cell>
          <cell r="C1551">
            <v>1.0771999999999999</v>
          </cell>
          <cell r="D1551">
            <v>4.8039999999999999E-2</v>
          </cell>
          <cell r="E1551">
            <v>-6.2419000000000002</v>
          </cell>
          <cell r="F1551">
            <v>-0.29986000000000002</v>
          </cell>
        </row>
        <row r="1552">
          <cell r="A1552" t="str">
            <v>Asian</v>
          </cell>
          <cell r="B1552">
            <v>0.17152999999999999</v>
          </cell>
          <cell r="C1552">
            <v>0.35907</v>
          </cell>
          <cell r="D1552">
            <v>0.18754000000000001</v>
          </cell>
          <cell r="E1552">
            <v>100.84705</v>
          </cell>
          <cell r="F1552">
            <v>18.912839999999999</v>
          </cell>
        </row>
        <row r="1553">
          <cell r="A1553" t="str">
            <v>African American</v>
          </cell>
          <cell r="B1553">
            <v>3.2018300000000002</v>
          </cell>
          <cell r="C1553">
            <v>3.6804299999999999</v>
          </cell>
          <cell r="D1553">
            <v>0.47860000000000003</v>
          </cell>
          <cell r="E1553">
            <v>-7.5123499999999996</v>
          </cell>
          <cell r="F1553">
            <v>-3.5954199999999998</v>
          </cell>
        </row>
        <row r="1554">
          <cell r="A1554" t="str">
            <v>Native Hawaiian or Pacific Islander</v>
          </cell>
          <cell r="B1554">
            <v>5.7180000000000002E-2</v>
          </cell>
          <cell r="C1554">
            <v>0.17953</v>
          </cell>
          <cell r="D1554">
            <v>0.12236</v>
          </cell>
          <cell r="E1554">
            <v>-60.560180000000003</v>
          </cell>
          <cell r="F1554">
            <v>-7.41</v>
          </cell>
        </row>
        <row r="1555">
          <cell r="A1555" t="str">
            <v>American Indian or Alaska Native</v>
          </cell>
          <cell r="B1555">
            <v>0.34305000000000002</v>
          </cell>
          <cell r="C1555">
            <v>0.53859999999999997</v>
          </cell>
          <cell r="D1555">
            <v>0.19555</v>
          </cell>
          <cell r="E1555">
            <v>-21.122679999999999</v>
          </cell>
          <cell r="F1555">
            <v>-4.1304600000000002</v>
          </cell>
        </row>
        <row r="1556">
          <cell r="A1556" t="str">
            <v>Multiple Races</v>
          </cell>
          <cell r="B1556">
            <v>5.7180000000000002E-2</v>
          </cell>
          <cell r="C1556">
            <v>0</v>
          </cell>
          <cell r="D1556">
            <v>-5.7180000000000002E-2</v>
          </cell>
          <cell r="E1556">
            <v>-11.18533</v>
          </cell>
          <cell r="F1556">
            <v>0.63953000000000004</v>
          </cell>
        </row>
        <row r="1557">
          <cell r="A1557" t="str">
            <v>Highschool Dropout</v>
          </cell>
          <cell r="B1557">
            <v>4.0327000000000002</v>
          </cell>
          <cell r="C1557">
            <v>4.2096200000000001</v>
          </cell>
          <cell r="D1557">
            <v>0.17691999999999999</v>
          </cell>
          <cell r="E1557">
            <v>-34.53387</v>
          </cell>
          <cell r="F1557">
            <v>-6.10989</v>
          </cell>
        </row>
        <row r="1558">
          <cell r="A1558" t="str">
            <v>AA or PS</v>
          </cell>
          <cell r="B1558">
            <v>9.3733000000000004</v>
          </cell>
          <cell r="C1558">
            <v>10.4811</v>
          </cell>
          <cell r="D1558">
            <v>1.1077999999999999</v>
          </cell>
          <cell r="E1558">
            <v>13.892670000000001</v>
          </cell>
          <cell r="F1558">
            <v>15.390330000000001</v>
          </cell>
        </row>
        <row r="1559">
          <cell r="A1559" t="str">
            <v>BA or MA+</v>
          </cell>
          <cell r="B1559">
            <v>7.13896</v>
          </cell>
          <cell r="C1559">
            <v>6.7010300000000003</v>
          </cell>
          <cell r="D1559">
            <v>-0.43792999999999999</v>
          </cell>
          <cell r="E1559">
            <v>126.97429</v>
          </cell>
          <cell r="F1559">
            <v>-55.606310000000001</v>
          </cell>
        </row>
        <row r="1560">
          <cell r="A1560" t="str">
            <v>Disabled</v>
          </cell>
          <cell r="B1560">
            <v>1.88273</v>
          </cell>
          <cell r="C1560">
            <v>1.60202</v>
          </cell>
          <cell r="D1560">
            <v>-0.28071000000000002</v>
          </cell>
          <cell r="E1560">
            <v>-22.800599999999999</v>
          </cell>
          <cell r="F1560">
            <v>6.4003300000000003</v>
          </cell>
        </row>
        <row r="1561">
          <cell r="A1561" t="str">
            <v>Veterans</v>
          </cell>
          <cell r="B1561">
            <v>8.5699000000000005</v>
          </cell>
          <cell r="C1561">
            <v>11.79444</v>
          </cell>
          <cell r="D1561">
            <v>3.2245400000000002</v>
          </cell>
          <cell r="E1561">
            <v>-8.9257600000000004</v>
          </cell>
          <cell r="F1561">
            <v>-28.781490000000002</v>
          </cell>
        </row>
        <row r="1562">
          <cell r="A1562" t="str">
            <v>Wage Before Participation</v>
          </cell>
          <cell r="B1562">
            <v>59.346550000000001</v>
          </cell>
          <cell r="C1562">
            <v>55.791710000000002</v>
          </cell>
          <cell r="D1562">
            <v>-3.5548299999999999</v>
          </cell>
          <cell r="E1562">
            <v>12.591329999999999</v>
          </cell>
          <cell r="F1562">
            <v>-44.760100000000001</v>
          </cell>
        </row>
        <row r="1563">
          <cell r="A1563" t="str">
            <v>Coenrolled in WP</v>
          </cell>
          <cell r="B1563">
            <v>32.029989999999998</v>
          </cell>
          <cell r="C1563">
            <v>31.844989999999999</v>
          </cell>
          <cell r="D1563">
            <v>-0.18501000000000001</v>
          </cell>
          <cell r="E1563">
            <v>11.1318</v>
          </cell>
          <cell r="F1563">
            <v>-2.0594600000000001</v>
          </cell>
        </row>
        <row r="1564">
          <cell r="A1564" t="str">
            <v>Limited English</v>
          </cell>
          <cell r="B1564">
            <v>0</v>
          </cell>
          <cell r="C1564">
            <v>0</v>
          </cell>
          <cell r="D1564">
            <v>0</v>
          </cell>
          <cell r="E1564">
            <v>-56.184669999999997</v>
          </cell>
          <cell r="F1564">
            <v>0</v>
          </cell>
        </row>
        <row r="1565">
          <cell r="A1565" t="str">
            <v>Single Parent</v>
          </cell>
          <cell r="B1565">
            <v>0</v>
          </cell>
          <cell r="C1565">
            <v>0</v>
          </cell>
          <cell r="D1565">
            <v>0</v>
          </cell>
          <cell r="E1565">
            <v>-0.22977</v>
          </cell>
          <cell r="F1565">
            <v>0</v>
          </cell>
        </row>
        <row r="1566">
          <cell r="A1566" t="str">
            <v>UI Claimant</v>
          </cell>
          <cell r="B1566">
            <v>95.258859999999999</v>
          </cell>
          <cell r="C1566">
            <v>94.072159999999997</v>
          </cell>
          <cell r="D1566">
            <v>-1.18669</v>
          </cell>
          <cell r="E1566">
            <v>8.8047299999999993</v>
          </cell>
          <cell r="F1566">
            <v>-10.44849</v>
          </cell>
        </row>
        <row r="1567">
          <cell r="A1567" t="str">
            <v>Unemployment Rate</v>
          </cell>
          <cell r="B1567">
            <v>8.3000000000000007</v>
          </cell>
          <cell r="C1567">
            <v>7.3833000000000002</v>
          </cell>
          <cell r="D1567">
            <v>-0.91669999999999996</v>
          </cell>
          <cell r="E1567">
            <v>-51.256100000000004</v>
          </cell>
          <cell r="F1567">
            <v>46.986469999999997</v>
          </cell>
        </row>
        <row r="1569">
          <cell r="A1569" t="str">
            <v xml:space="preserve">Wisconsin           </v>
          </cell>
        </row>
        <row r="1570">
          <cell r="A1570" t="str">
            <v>Measure</v>
          </cell>
          <cell r="B1570" t="str">
            <v>Six_Months_Average_Earnings</v>
          </cell>
          <cell r="C1570" t="str">
            <v>Year</v>
          </cell>
        </row>
        <row r="1571">
          <cell r="A1571" t="str">
            <v>State Fips Code</v>
          </cell>
          <cell r="B1571">
            <v>55</v>
          </cell>
          <cell r="C1571">
            <v>2011</v>
          </cell>
        </row>
        <row r="1572">
          <cell r="A1572" t="str">
            <v>Actual Outcome</v>
          </cell>
          <cell r="B1572">
            <v>16803</v>
          </cell>
          <cell r="C1572">
            <v>2011</v>
          </cell>
        </row>
        <row r="1573">
          <cell r="A1573" t="str">
            <v>Total Adjustment</v>
          </cell>
          <cell r="B1573">
            <v>-361.3</v>
          </cell>
          <cell r="C1573">
            <v>2013</v>
          </cell>
        </row>
        <row r="1574">
          <cell r="A1574" t="str">
            <v>Target</v>
          </cell>
          <cell r="B1574">
            <v>17113.8</v>
          </cell>
          <cell r="C1574">
            <v>2013</v>
          </cell>
        </row>
        <row r="1576">
          <cell r="A1576" t="str">
            <v>Variables</v>
          </cell>
          <cell r="B1576" t="str">
            <v>Base_Year</v>
          </cell>
          <cell r="C1576" t="str">
            <v>Current_Values</v>
          </cell>
          <cell r="D1576" t="str">
            <v>Difference</v>
          </cell>
          <cell r="E1576" t="str">
            <v>Weights</v>
          </cell>
          <cell r="F1576" t="str">
            <v>Effect_Per_Factor</v>
          </cell>
        </row>
        <row r="1577">
          <cell r="A1577" t="str">
            <v>Female</v>
          </cell>
          <cell r="B1577">
            <v>42.548670000000001</v>
          </cell>
          <cell r="C1577">
            <v>47.622190000000003</v>
          </cell>
          <cell r="D1577">
            <v>5.0735200000000003</v>
          </cell>
          <cell r="E1577">
            <v>-61.62679</v>
          </cell>
          <cell r="F1577">
            <v>-312.66478999999998</v>
          </cell>
        </row>
        <row r="1578">
          <cell r="A1578" t="str">
            <v>Age 26-35</v>
          </cell>
          <cell r="B1578">
            <v>18.97345</v>
          </cell>
          <cell r="C1578">
            <v>19.88111</v>
          </cell>
          <cell r="D1578">
            <v>0.90766000000000002</v>
          </cell>
          <cell r="E1578">
            <v>28.836030000000001</v>
          </cell>
          <cell r="F1578">
            <v>26.173259999999999</v>
          </cell>
        </row>
        <row r="1579">
          <cell r="A1579" t="str">
            <v>Age 36-45</v>
          </cell>
          <cell r="B1579">
            <v>27.610620000000001</v>
          </cell>
          <cell r="C1579">
            <v>26.04579</v>
          </cell>
          <cell r="D1579">
            <v>-1.5648200000000001</v>
          </cell>
          <cell r="E1579">
            <v>42.9651</v>
          </cell>
          <cell r="F1579">
            <v>-67.232849999999999</v>
          </cell>
        </row>
        <row r="1580">
          <cell r="A1580" t="str">
            <v>Age 46-55</v>
          </cell>
          <cell r="B1580">
            <v>34.97345</v>
          </cell>
          <cell r="C1580">
            <v>34.544249999999998</v>
          </cell>
          <cell r="D1580">
            <v>-0.42920000000000003</v>
          </cell>
          <cell r="E1580">
            <v>45.260219999999997</v>
          </cell>
          <cell r="F1580">
            <v>-19.42558</v>
          </cell>
        </row>
        <row r="1581">
          <cell r="A1581" t="str">
            <v>Age 56-65</v>
          </cell>
          <cell r="B1581">
            <v>11.964600000000001</v>
          </cell>
          <cell r="C1581">
            <v>13.143990000000001</v>
          </cell>
          <cell r="D1581">
            <v>1.1793899999999999</v>
          </cell>
          <cell r="E1581">
            <v>25.398810000000001</v>
          </cell>
          <cell r="F1581">
            <v>29.95505</v>
          </cell>
        </row>
        <row r="1582">
          <cell r="A1582" t="str">
            <v>Age 66+</v>
          </cell>
          <cell r="B1582">
            <v>0.24779000000000001</v>
          </cell>
          <cell r="C1582">
            <v>0.52839999999999998</v>
          </cell>
          <cell r="D1582">
            <v>0.28061000000000003</v>
          </cell>
          <cell r="E1582">
            <v>14.87358</v>
          </cell>
          <cell r="F1582">
            <v>4.1737399999999996</v>
          </cell>
        </row>
        <row r="1583">
          <cell r="A1583" t="str">
            <v>Hispanic</v>
          </cell>
          <cell r="B1583">
            <v>6.3780099999999997</v>
          </cell>
          <cell r="C1583">
            <v>7.2812299999999999</v>
          </cell>
          <cell r="D1583">
            <v>0.90322000000000002</v>
          </cell>
          <cell r="E1583">
            <v>-6.2419000000000002</v>
          </cell>
          <cell r="F1583">
            <v>-5.6378000000000004</v>
          </cell>
        </row>
        <row r="1584">
          <cell r="A1584" t="str">
            <v>Asian</v>
          </cell>
          <cell r="B1584">
            <v>2.1739099999999998</v>
          </cell>
          <cell r="C1584">
            <v>2.5829399999999998</v>
          </cell>
          <cell r="D1584">
            <v>0.40903</v>
          </cell>
          <cell r="E1584">
            <v>100.84705</v>
          </cell>
          <cell r="F1584">
            <v>41.24953</v>
          </cell>
        </row>
        <row r="1585">
          <cell r="A1585" t="str">
            <v>African American</v>
          </cell>
          <cell r="B1585">
            <v>7.4559800000000003</v>
          </cell>
          <cell r="C1585">
            <v>10.22044</v>
          </cell>
          <cell r="D1585">
            <v>2.7644600000000001</v>
          </cell>
          <cell r="E1585">
            <v>-7.5123499999999996</v>
          </cell>
          <cell r="F1585">
            <v>-20.767579999999999</v>
          </cell>
        </row>
        <row r="1586">
          <cell r="A1586" t="str">
            <v>Native Hawaiian or Pacific Islander</v>
          </cell>
          <cell r="B1586">
            <v>0.10780000000000001</v>
          </cell>
          <cell r="C1586">
            <v>6.6799999999999998E-2</v>
          </cell>
          <cell r="D1586">
            <v>-4.1000000000000002E-2</v>
          </cell>
          <cell r="E1586">
            <v>-60.560180000000003</v>
          </cell>
          <cell r="F1586">
            <v>2.4827900000000001</v>
          </cell>
        </row>
        <row r="1587">
          <cell r="A1587" t="str">
            <v>American Indian or Alaska Native</v>
          </cell>
          <cell r="B1587">
            <v>0.50305</v>
          </cell>
          <cell r="C1587">
            <v>0.44534000000000001</v>
          </cell>
          <cell r="D1587">
            <v>-5.772E-2</v>
          </cell>
          <cell r="E1587">
            <v>-21.122679999999999</v>
          </cell>
          <cell r="F1587">
            <v>1.2191799999999999</v>
          </cell>
        </row>
        <row r="1588">
          <cell r="A1588" t="str">
            <v>Multiple Races</v>
          </cell>
          <cell r="B1588">
            <v>0.44916</v>
          </cell>
          <cell r="C1588">
            <v>0.57894000000000001</v>
          </cell>
          <cell r="D1588">
            <v>0.12978000000000001</v>
          </cell>
          <cell r="E1588">
            <v>-11.18533</v>
          </cell>
          <cell r="F1588">
            <v>-1.45163</v>
          </cell>
        </row>
        <row r="1589">
          <cell r="A1589" t="str">
            <v>Highschool Dropout</v>
          </cell>
          <cell r="B1589">
            <v>7.6174999999999997</v>
          </cell>
          <cell r="C1589">
            <v>7.6291900000000004</v>
          </cell>
          <cell r="D1589">
            <v>1.1679999999999999E-2</v>
          </cell>
          <cell r="E1589">
            <v>-34.53387</v>
          </cell>
          <cell r="F1589">
            <v>-0.40343000000000001</v>
          </cell>
        </row>
        <row r="1590">
          <cell r="A1590" t="str">
            <v>AA or PS</v>
          </cell>
          <cell r="B1590">
            <v>8.9681300000000004</v>
          </cell>
          <cell r="C1590">
            <v>9.0929300000000008</v>
          </cell>
          <cell r="D1590">
            <v>0.12479999999999999</v>
          </cell>
          <cell r="E1590">
            <v>13.892670000000001</v>
          </cell>
          <cell r="F1590">
            <v>1.7338</v>
          </cell>
        </row>
        <row r="1591">
          <cell r="A1591" t="str">
            <v>BA or MA+</v>
          </cell>
          <cell r="B1591">
            <v>11.507289999999999</v>
          </cell>
          <cell r="C1591">
            <v>11.57685</v>
          </cell>
          <cell r="D1591">
            <v>6.9550000000000001E-2</v>
          </cell>
          <cell r="E1591">
            <v>126.97429</v>
          </cell>
          <cell r="F1591">
            <v>8.8314400000000006</v>
          </cell>
        </row>
        <row r="1592">
          <cell r="A1592" t="str">
            <v>Disabled</v>
          </cell>
          <cell r="B1592">
            <v>3.6509200000000002</v>
          </cell>
          <cell r="C1592">
            <v>3.70987</v>
          </cell>
          <cell r="D1592">
            <v>5.8950000000000002E-2</v>
          </cell>
          <cell r="E1592">
            <v>-22.800599999999999</v>
          </cell>
          <cell r="F1592">
            <v>-1.34413</v>
          </cell>
        </row>
        <row r="1593">
          <cell r="A1593" t="str">
            <v>Veterans</v>
          </cell>
          <cell r="B1593">
            <v>7.9278000000000004</v>
          </cell>
          <cell r="C1593">
            <v>8.3663600000000002</v>
          </cell>
          <cell r="D1593">
            <v>0.43856000000000001</v>
          </cell>
          <cell r="E1593">
            <v>-8.9257600000000004</v>
          </cell>
          <cell r="F1593">
            <v>-3.9144600000000001</v>
          </cell>
        </row>
        <row r="1594">
          <cell r="A1594" t="str">
            <v>Wage Before Participation</v>
          </cell>
          <cell r="B1594">
            <v>71.633340000000004</v>
          </cell>
          <cell r="C1594">
            <v>69.217429999999993</v>
          </cell>
          <cell r="D1594">
            <v>-2.4159000000000002</v>
          </cell>
          <cell r="E1594">
            <v>12.591329999999999</v>
          </cell>
          <cell r="F1594">
            <v>-30.419460000000001</v>
          </cell>
        </row>
        <row r="1595">
          <cell r="A1595" t="str">
            <v>Coenrolled in WP</v>
          </cell>
          <cell r="B1595">
            <v>22.314630000000001</v>
          </cell>
          <cell r="C1595">
            <v>18.64817</v>
          </cell>
          <cell r="D1595">
            <v>-3.6664599999999998</v>
          </cell>
          <cell r="E1595">
            <v>11.1318</v>
          </cell>
          <cell r="F1595">
            <v>-40.814309999999999</v>
          </cell>
        </row>
        <row r="1596">
          <cell r="A1596" t="str">
            <v>Limited English</v>
          </cell>
          <cell r="B1596">
            <v>4.89825</v>
          </cell>
          <cell r="C1596">
            <v>5.2339799999999999</v>
          </cell>
          <cell r="D1596">
            <v>0.33572000000000002</v>
          </cell>
          <cell r="E1596">
            <v>-56.184669999999997</v>
          </cell>
          <cell r="F1596">
            <v>-18.862500000000001</v>
          </cell>
        </row>
        <row r="1597">
          <cell r="A1597" t="str">
            <v>Single Parent</v>
          </cell>
          <cell r="B1597">
            <v>10.76895</v>
          </cell>
          <cell r="C1597">
            <v>10.224</v>
          </cell>
          <cell r="D1597">
            <v>-0.54496</v>
          </cell>
          <cell r="E1597">
            <v>-0.22977</v>
          </cell>
          <cell r="F1597">
            <v>0.12522</v>
          </cell>
        </row>
        <row r="1598">
          <cell r="A1598" t="str">
            <v>UI Claimant</v>
          </cell>
          <cell r="B1598">
            <v>89.249049999999997</v>
          </cell>
          <cell r="C1598">
            <v>87.935239999999993</v>
          </cell>
          <cell r="D1598">
            <v>-1.3138099999999999</v>
          </cell>
          <cell r="E1598">
            <v>8.8047299999999993</v>
          </cell>
          <cell r="F1598">
            <v>-11.567769999999999</v>
          </cell>
        </row>
        <row r="1599">
          <cell r="A1599" t="str">
            <v>Unemployment Rate</v>
          </cell>
          <cell r="B1599">
            <v>8.0667000000000009</v>
          </cell>
          <cell r="C1599">
            <v>6.95</v>
          </cell>
          <cell r="D1599">
            <v>-1.1167</v>
          </cell>
          <cell r="E1599">
            <v>-51.256100000000004</v>
          </cell>
          <cell r="F1599">
            <v>57.237690000000001</v>
          </cell>
        </row>
        <row r="1601">
          <cell r="A1601" t="str">
            <v xml:space="preserve">Wyoming             </v>
          </cell>
        </row>
        <row r="1602">
          <cell r="A1602" t="str">
            <v>Measure</v>
          </cell>
          <cell r="B1602" t="str">
            <v>Six_Months_Average_Earnings</v>
          </cell>
          <cell r="C1602" t="str">
            <v>Year</v>
          </cell>
        </row>
        <row r="1603">
          <cell r="A1603" t="str">
            <v>State Fips Code</v>
          </cell>
          <cell r="B1603">
            <v>56</v>
          </cell>
          <cell r="C1603">
            <v>2011</v>
          </cell>
        </row>
        <row r="1604">
          <cell r="A1604" t="str">
            <v>Actual Outcome</v>
          </cell>
          <cell r="B1604">
            <v>20468</v>
          </cell>
          <cell r="C1604">
            <v>2011</v>
          </cell>
        </row>
        <row r="1605">
          <cell r="A1605" t="str">
            <v>Total Adjustment</v>
          </cell>
          <cell r="B1605">
            <v>-236.2</v>
          </cell>
          <cell r="C1605">
            <v>2013</v>
          </cell>
        </row>
        <row r="1606">
          <cell r="A1606" t="str">
            <v>Target</v>
          </cell>
          <cell r="B1606">
            <v>21050.5</v>
          </cell>
          <cell r="C1606">
            <v>2013</v>
          </cell>
        </row>
        <row r="1608">
          <cell r="A1608" t="str">
            <v>Variables</v>
          </cell>
          <cell r="B1608" t="str">
            <v>Base_Year</v>
          </cell>
          <cell r="C1608" t="str">
            <v>Current_Values</v>
          </cell>
          <cell r="D1608" t="str">
            <v>Difference</v>
          </cell>
          <cell r="E1608" t="str">
            <v>Weights</v>
          </cell>
          <cell r="F1608" t="str">
            <v>Effect_Per_Factor</v>
          </cell>
        </row>
        <row r="1609">
          <cell r="A1609" t="str">
            <v>Female</v>
          </cell>
          <cell r="B1609">
            <v>36.363639999999997</v>
          </cell>
          <cell r="C1609">
            <v>44.736840000000001</v>
          </cell>
          <cell r="D1609">
            <v>8.3732100000000003</v>
          </cell>
          <cell r="E1609">
            <v>-61.62679</v>
          </cell>
          <cell r="F1609">
            <v>-516.01382999999998</v>
          </cell>
        </row>
        <row r="1610">
          <cell r="A1610" t="str">
            <v>Age 26-35</v>
          </cell>
          <cell r="B1610">
            <v>21.212119999999999</v>
          </cell>
          <cell r="C1610">
            <v>21.052630000000001</v>
          </cell>
          <cell r="D1610">
            <v>-0.15948999999999999</v>
          </cell>
          <cell r="E1610">
            <v>28.836030000000001</v>
          </cell>
          <cell r="F1610">
            <v>-4.5990500000000001</v>
          </cell>
        </row>
        <row r="1611">
          <cell r="A1611" t="str">
            <v>Age 36-45</v>
          </cell>
          <cell r="B1611">
            <v>16.66667</v>
          </cell>
          <cell r="C1611">
            <v>28.947369999999999</v>
          </cell>
          <cell r="D1611">
            <v>12.2807</v>
          </cell>
          <cell r="E1611">
            <v>42.9651</v>
          </cell>
          <cell r="F1611">
            <v>527.64161999999999</v>
          </cell>
        </row>
        <row r="1612">
          <cell r="A1612" t="str">
            <v>Age 46-55</v>
          </cell>
          <cell r="B1612">
            <v>28.787880000000001</v>
          </cell>
          <cell r="C1612">
            <v>25</v>
          </cell>
          <cell r="D1612">
            <v>-3.7878799999999999</v>
          </cell>
          <cell r="E1612">
            <v>45.260219999999997</v>
          </cell>
          <cell r="F1612">
            <v>-171.44023000000001</v>
          </cell>
        </row>
        <row r="1613">
          <cell r="A1613" t="str">
            <v>Age 56-65</v>
          </cell>
          <cell r="B1613">
            <v>21.212119999999999</v>
          </cell>
          <cell r="C1613">
            <v>13.15789</v>
          </cell>
          <cell r="D1613">
            <v>-8.0542300000000004</v>
          </cell>
          <cell r="E1613">
            <v>25.398810000000001</v>
          </cell>
          <cell r="F1613">
            <v>-204.56778</v>
          </cell>
        </row>
        <row r="1614">
          <cell r="A1614" t="str">
            <v>Age 66+</v>
          </cell>
          <cell r="B1614">
            <v>0</v>
          </cell>
          <cell r="C1614">
            <v>1.31579</v>
          </cell>
          <cell r="D1614">
            <v>1.31579</v>
          </cell>
          <cell r="E1614">
            <v>14.87358</v>
          </cell>
          <cell r="F1614">
            <v>19.570499999999999</v>
          </cell>
        </row>
        <row r="1615">
          <cell r="A1615" t="str">
            <v>Hispanic</v>
          </cell>
          <cell r="B1615">
            <v>3.0769199999999999</v>
          </cell>
          <cell r="C1615">
            <v>5.3333300000000001</v>
          </cell>
          <cell r="D1615">
            <v>2.2564099999999998</v>
          </cell>
          <cell r="E1615">
            <v>-6.2419000000000002</v>
          </cell>
          <cell r="F1615">
            <v>-14.08428</v>
          </cell>
        </row>
        <row r="1616">
          <cell r="A1616" t="str">
            <v>Asian</v>
          </cell>
          <cell r="B1616">
            <v>1.5384599999999999</v>
          </cell>
          <cell r="C1616">
            <v>0</v>
          </cell>
          <cell r="D1616">
            <v>-1.5384599999999999</v>
          </cell>
          <cell r="E1616">
            <v>100.84705</v>
          </cell>
          <cell r="F1616">
            <v>-155.14931000000001</v>
          </cell>
        </row>
        <row r="1617">
          <cell r="A1617" t="str">
            <v>African American</v>
          </cell>
          <cell r="B1617">
            <v>0</v>
          </cell>
          <cell r="C1617">
            <v>1.3333299999999999</v>
          </cell>
          <cell r="D1617">
            <v>1.3333299999999999</v>
          </cell>
          <cell r="E1617">
            <v>-7.5123499999999996</v>
          </cell>
          <cell r="F1617">
            <v>-10.01647</v>
          </cell>
        </row>
        <row r="1618">
          <cell r="A1618" t="str">
            <v>Native Hawaiian or Pacific Islander</v>
          </cell>
          <cell r="B1618">
            <v>0</v>
          </cell>
          <cell r="C1618">
            <v>0</v>
          </cell>
          <cell r="D1618">
            <v>0</v>
          </cell>
          <cell r="E1618">
            <v>-60.560180000000003</v>
          </cell>
          <cell r="F1618">
            <v>0</v>
          </cell>
        </row>
        <row r="1619">
          <cell r="A1619" t="str">
            <v>American Indian or Alaska Native</v>
          </cell>
          <cell r="B1619">
            <v>3.0769199999999999</v>
          </cell>
          <cell r="C1619">
            <v>1.3333299999999999</v>
          </cell>
          <cell r="D1619">
            <v>-1.74359</v>
          </cell>
          <cell r="E1619">
            <v>-21.122679999999999</v>
          </cell>
          <cell r="F1619">
            <v>36.829279999999997</v>
          </cell>
        </row>
        <row r="1620">
          <cell r="A1620" t="str">
            <v>Multiple Races</v>
          </cell>
          <cell r="B1620">
            <v>3.0769199999999999</v>
          </cell>
          <cell r="C1620">
            <v>1.3333299999999999</v>
          </cell>
          <cell r="D1620">
            <v>-1.74359</v>
          </cell>
          <cell r="E1620">
            <v>-11.18533</v>
          </cell>
          <cell r="F1620">
            <v>19.50263</v>
          </cell>
        </row>
        <row r="1621">
          <cell r="A1621" t="str">
            <v>Highschool Dropout</v>
          </cell>
          <cell r="B1621">
            <v>4.5454499999999998</v>
          </cell>
          <cell r="C1621">
            <v>3.9473699999999998</v>
          </cell>
          <cell r="D1621">
            <v>-0.59809000000000001</v>
          </cell>
          <cell r="E1621">
            <v>-34.53387</v>
          </cell>
          <cell r="F1621">
            <v>20.654229999999998</v>
          </cell>
        </row>
        <row r="1622">
          <cell r="A1622" t="str">
            <v>AA or PS</v>
          </cell>
          <cell r="B1622">
            <v>9.0909099999999992</v>
          </cell>
          <cell r="C1622">
            <v>11.84211</v>
          </cell>
          <cell r="D1622">
            <v>2.7511999999999999</v>
          </cell>
          <cell r="E1622">
            <v>13.892670000000001</v>
          </cell>
          <cell r="F1622">
            <v>38.22146</v>
          </cell>
        </row>
        <row r="1623">
          <cell r="A1623" t="str">
            <v>BA or MA+</v>
          </cell>
          <cell r="B1623">
            <v>12.12121</v>
          </cell>
          <cell r="C1623">
            <v>9.2105300000000003</v>
          </cell>
          <cell r="D1623">
            <v>-2.9106900000000002</v>
          </cell>
          <cell r="E1623">
            <v>126.97429</v>
          </cell>
          <cell r="F1623">
            <v>-369.58226999999999</v>
          </cell>
        </row>
        <row r="1624">
          <cell r="A1624" t="str">
            <v>Disabled</v>
          </cell>
          <cell r="B1624">
            <v>6.0606099999999996</v>
          </cell>
          <cell r="C1624">
            <v>1.31579</v>
          </cell>
          <cell r="D1624">
            <v>-4.7448199999999998</v>
          </cell>
          <cell r="E1624">
            <v>-22.800599999999999</v>
          </cell>
          <cell r="F1624">
            <v>108.18465</v>
          </cell>
        </row>
        <row r="1625">
          <cell r="A1625" t="str">
            <v>Veterans</v>
          </cell>
          <cell r="B1625">
            <v>18.181819999999998</v>
          </cell>
          <cell r="C1625">
            <v>5.2631600000000001</v>
          </cell>
          <cell r="D1625">
            <v>-12.918659999999999</v>
          </cell>
          <cell r="E1625">
            <v>-8.9257600000000004</v>
          </cell>
          <cell r="F1625">
            <v>115.30889000000001</v>
          </cell>
        </row>
        <row r="1626">
          <cell r="A1626" t="str">
            <v>Wage Before Participation</v>
          </cell>
          <cell r="B1626">
            <v>51.515149999999998</v>
          </cell>
          <cell r="C1626">
            <v>67.796610000000001</v>
          </cell>
          <cell r="D1626">
            <v>16.281459999999999</v>
          </cell>
          <cell r="E1626">
            <v>12.591329999999999</v>
          </cell>
          <cell r="F1626">
            <v>205.00524999999999</v>
          </cell>
        </row>
        <row r="1627">
          <cell r="A1627" t="str">
            <v>Coenrolled in WP</v>
          </cell>
          <cell r="B1627">
            <v>93.939390000000003</v>
          </cell>
          <cell r="C1627">
            <v>97.36842</v>
          </cell>
          <cell r="D1627">
            <v>3.42903</v>
          </cell>
          <cell r="E1627">
            <v>11.1318</v>
          </cell>
          <cell r="F1627">
            <v>38.171230000000001</v>
          </cell>
        </row>
        <row r="1628">
          <cell r="A1628" t="str">
            <v>Limited English</v>
          </cell>
          <cell r="B1628">
            <v>0</v>
          </cell>
          <cell r="C1628">
            <v>0</v>
          </cell>
          <cell r="D1628">
            <v>0</v>
          </cell>
          <cell r="E1628">
            <v>-56.184669999999997</v>
          </cell>
          <cell r="F1628">
            <v>0</v>
          </cell>
        </row>
        <row r="1629">
          <cell r="A1629" t="str">
            <v>Single Parent</v>
          </cell>
          <cell r="B1629">
            <v>16.66667</v>
          </cell>
          <cell r="C1629">
            <v>11.84211</v>
          </cell>
          <cell r="D1629">
            <v>-4.82456</v>
          </cell>
          <cell r="E1629">
            <v>-0.22977</v>
          </cell>
          <cell r="F1629">
            <v>1.1085400000000001</v>
          </cell>
        </row>
        <row r="1630">
          <cell r="A1630" t="str">
            <v>UI Claimant</v>
          </cell>
          <cell r="B1630">
            <v>84.848479999999995</v>
          </cell>
          <cell r="C1630">
            <v>85.526319999999998</v>
          </cell>
          <cell r="D1630">
            <v>0.67783000000000004</v>
          </cell>
          <cell r="E1630">
            <v>8.8047299999999993</v>
          </cell>
          <cell r="F1630">
            <v>5.9681199999999999</v>
          </cell>
        </row>
        <row r="1631">
          <cell r="A1631" t="str">
            <v>Unemployment Rate</v>
          </cell>
          <cell r="B1631">
            <v>6.7416999999999998</v>
          </cell>
          <cell r="C1631">
            <v>5.3167</v>
          </cell>
          <cell r="D1631">
            <v>-1.425</v>
          </cell>
          <cell r="E1631">
            <v>-51.256100000000004</v>
          </cell>
          <cell r="F1631">
            <v>73.039940000000001</v>
          </cell>
        </row>
        <row r="1633">
          <cell r="A1633" t="str">
            <v xml:space="preserve">Puerto Rico         </v>
          </cell>
        </row>
        <row r="1634">
          <cell r="A1634" t="str">
            <v>Measure</v>
          </cell>
          <cell r="B1634" t="str">
            <v>Six_Months_Average_Earnings</v>
          </cell>
          <cell r="C1634" t="str">
            <v>Year</v>
          </cell>
        </row>
        <row r="1635">
          <cell r="A1635" t="str">
            <v>State Fips Code</v>
          </cell>
          <cell r="B1635">
            <v>72</v>
          </cell>
          <cell r="C1635">
            <v>2011</v>
          </cell>
        </row>
        <row r="1636">
          <cell r="A1636" t="str">
            <v>Actual Outcome</v>
          </cell>
          <cell r="B1636">
            <v>7623</v>
          </cell>
          <cell r="C1636">
            <v>2011</v>
          </cell>
        </row>
        <row r="1637">
          <cell r="A1637" t="str">
            <v>Total Adjustment</v>
          </cell>
          <cell r="B1637">
            <v>-2206.8000000000002</v>
          </cell>
          <cell r="C1637">
            <v>2013</v>
          </cell>
        </row>
        <row r="1638">
          <cell r="A1638" t="str">
            <v>Target</v>
          </cell>
          <cell r="B1638">
            <v>5721.2</v>
          </cell>
          <cell r="C1638">
            <v>2013</v>
          </cell>
        </row>
        <row r="1640">
          <cell r="A1640" t="str">
            <v>Variables</v>
          </cell>
          <cell r="B1640" t="str">
            <v>Base_Year</v>
          </cell>
          <cell r="C1640" t="str">
            <v>Current_Values</v>
          </cell>
          <cell r="D1640" t="str">
            <v>Difference</v>
          </cell>
          <cell r="E1640" t="str">
            <v>Weights</v>
          </cell>
          <cell r="F1640" t="str">
            <v>Effect_Per_Factor</v>
          </cell>
        </row>
        <row r="1641">
          <cell r="A1641" t="str">
            <v>Female</v>
          </cell>
          <cell r="B1641">
            <v>44.565519999999999</v>
          </cell>
          <cell r="C1641">
            <v>43.051200000000001</v>
          </cell>
          <cell r="D1641">
            <v>-1.5143200000000001</v>
          </cell>
          <cell r="E1641">
            <v>-61.62679</v>
          </cell>
          <cell r="F1641">
            <v>93.322649999999996</v>
          </cell>
        </row>
        <row r="1642">
          <cell r="A1642" t="str">
            <v>Age 26-35</v>
          </cell>
          <cell r="B1642">
            <v>33.389209999999999</v>
          </cell>
          <cell r="C1642">
            <v>30.560390000000002</v>
          </cell>
          <cell r="D1642">
            <v>-2.82883</v>
          </cell>
          <cell r="E1642">
            <v>28.836030000000001</v>
          </cell>
          <cell r="F1642">
            <v>-81.57208</v>
          </cell>
        </row>
        <row r="1643">
          <cell r="A1643" t="str">
            <v>Age 36-45</v>
          </cell>
          <cell r="B1643">
            <v>23.721710000000002</v>
          </cell>
          <cell r="C1643">
            <v>21.649840000000001</v>
          </cell>
          <cell r="D1643">
            <v>-2.0718700000000001</v>
          </cell>
          <cell r="E1643">
            <v>42.9651</v>
          </cell>
          <cell r="F1643">
            <v>-89.017960000000002</v>
          </cell>
        </row>
        <row r="1644">
          <cell r="A1644" t="str">
            <v>Age 46-55</v>
          </cell>
          <cell r="B1644">
            <v>14.75272</v>
          </cell>
          <cell r="C1644">
            <v>14.897320000000001</v>
          </cell>
          <cell r="D1644">
            <v>0.14460000000000001</v>
          </cell>
          <cell r="E1644">
            <v>45.260219999999997</v>
          </cell>
          <cell r="F1644">
            <v>6.5444300000000002</v>
          </cell>
        </row>
        <row r="1645">
          <cell r="A1645" t="str">
            <v>Age 56-65</v>
          </cell>
          <cell r="B1645">
            <v>3.6602399999999999</v>
          </cell>
          <cell r="C1645">
            <v>4.3856599999999997</v>
          </cell>
          <cell r="D1645">
            <v>0.72541999999999995</v>
          </cell>
          <cell r="E1645">
            <v>25.398810000000001</v>
          </cell>
          <cell r="F1645">
            <v>18.424790000000002</v>
          </cell>
        </row>
        <row r="1646">
          <cell r="A1646" t="str">
            <v>Age 66+</v>
          </cell>
          <cell r="B1646">
            <v>0.36323</v>
          </cell>
          <cell r="C1646">
            <v>0.48730000000000001</v>
          </cell>
          <cell r="D1646">
            <v>0.12407</v>
          </cell>
          <cell r="E1646">
            <v>14.87358</v>
          </cell>
          <cell r="F1646">
            <v>1.8452999999999999</v>
          </cell>
        </row>
        <row r="1647">
          <cell r="A1647" t="str">
            <v>Hispanic</v>
          </cell>
          <cell r="B1647">
            <v>99.916200000000003</v>
          </cell>
          <cell r="C1647">
            <v>99.965190000000007</v>
          </cell>
          <cell r="D1647">
            <v>4.8989999999999999E-2</v>
          </cell>
          <cell r="E1647">
            <v>-6.2419000000000002</v>
          </cell>
          <cell r="F1647">
            <v>-0.30580000000000002</v>
          </cell>
        </row>
        <row r="1648">
          <cell r="A1648" t="str">
            <v>Asian</v>
          </cell>
          <cell r="B1648">
            <v>0</v>
          </cell>
          <cell r="C1648">
            <v>0</v>
          </cell>
          <cell r="D1648">
            <v>0</v>
          </cell>
          <cell r="E1648">
            <v>100.84705</v>
          </cell>
          <cell r="F1648">
            <v>0</v>
          </cell>
        </row>
        <row r="1649">
          <cell r="A1649" t="str">
            <v>African American</v>
          </cell>
          <cell r="B1649">
            <v>0</v>
          </cell>
          <cell r="C1649">
            <v>0</v>
          </cell>
          <cell r="D1649">
            <v>0</v>
          </cell>
          <cell r="E1649">
            <v>-7.5123499999999996</v>
          </cell>
          <cell r="F1649">
            <v>0</v>
          </cell>
        </row>
        <row r="1650">
          <cell r="A1650" t="str">
            <v>Native Hawaiian or Pacific Islander</v>
          </cell>
          <cell r="B1650">
            <v>0</v>
          </cell>
          <cell r="C1650">
            <v>0</v>
          </cell>
          <cell r="D1650">
            <v>0</v>
          </cell>
          <cell r="E1650">
            <v>-60.560180000000003</v>
          </cell>
          <cell r="F1650">
            <v>0</v>
          </cell>
        </row>
        <row r="1651">
          <cell r="A1651" t="str">
            <v>American Indian or Alaska Native</v>
          </cell>
          <cell r="B1651">
            <v>0</v>
          </cell>
          <cell r="C1651">
            <v>0</v>
          </cell>
          <cell r="D1651">
            <v>0</v>
          </cell>
          <cell r="E1651">
            <v>-21.122679999999999</v>
          </cell>
          <cell r="F1651">
            <v>0</v>
          </cell>
        </row>
        <row r="1652">
          <cell r="A1652" t="str">
            <v>Multiple Races</v>
          </cell>
          <cell r="B1652">
            <v>2.793E-2</v>
          </cell>
          <cell r="C1652">
            <v>3.4810000000000001E-2</v>
          </cell>
          <cell r="D1652">
            <v>6.8700000000000002E-3</v>
          </cell>
          <cell r="E1652">
            <v>-11.18533</v>
          </cell>
          <cell r="F1652">
            <v>-7.689E-2</v>
          </cell>
        </row>
        <row r="1653">
          <cell r="A1653" t="str">
            <v>Highschool Dropout</v>
          </cell>
          <cell r="B1653">
            <v>20.948619999999998</v>
          </cell>
          <cell r="C1653">
            <v>34.72786</v>
          </cell>
          <cell r="D1653">
            <v>13.779249999999999</v>
          </cell>
          <cell r="E1653">
            <v>-34.53387</v>
          </cell>
          <cell r="F1653">
            <v>-475.85075000000001</v>
          </cell>
        </row>
        <row r="1654">
          <cell r="A1654" t="str">
            <v>AA or PS</v>
          </cell>
          <cell r="B1654">
            <v>6.9626000000000001</v>
          </cell>
          <cell r="C1654">
            <v>6.49878</v>
          </cell>
          <cell r="D1654">
            <v>-0.46382000000000001</v>
          </cell>
          <cell r="E1654">
            <v>13.892670000000001</v>
          </cell>
          <cell r="F1654">
            <v>-6.4437100000000003</v>
          </cell>
        </row>
        <row r="1655">
          <cell r="A1655" t="str">
            <v>BA or MA+</v>
          </cell>
          <cell r="B1655">
            <v>13.95561</v>
          </cell>
          <cell r="C1655">
            <v>8.9764400000000002</v>
          </cell>
          <cell r="D1655">
            <v>-4.9791699999999999</v>
          </cell>
          <cell r="E1655">
            <v>126.97429</v>
          </cell>
          <cell r="F1655">
            <v>-632.22628999999995</v>
          </cell>
        </row>
        <row r="1656">
          <cell r="A1656" t="str">
            <v>Disabled</v>
          </cell>
          <cell r="B1656">
            <v>0.86592000000000002</v>
          </cell>
          <cell r="C1656">
            <v>0.48730000000000001</v>
          </cell>
          <cell r="D1656">
            <v>-0.37863000000000002</v>
          </cell>
          <cell r="E1656">
            <v>-22.800599999999999</v>
          </cell>
          <cell r="F1656">
            <v>8.6328999999999994</v>
          </cell>
        </row>
        <row r="1657">
          <cell r="A1657" t="str">
            <v>Veterans</v>
          </cell>
          <cell r="B1657">
            <v>0.41898999999999997</v>
          </cell>
          <cell r="C1657">
            <v>0.27844999999999998</v>
          </cell>
          <cell r="D1657">
            <v>-0.14054</v>
          </cell>
          <cell r="E1657">
            <v>-8.9257600000000004</v>
          </cell>
          <cell r="F1657">
            <v>1.2544299999999999</v>
          </cell>
        </row>
        <row r="1658">
          <cell r="A1658" t="str">
            <v>Wage Before Participation</v>
          </cell>
          <cell r="B1658">
            <v>29.860340000000001</v>
          </cell>
          <cell r="C1658">
            <v>19.084320000000002</v>
          </cell>
          <cell r="D1658">
            <v>-10.776020000000001</v>
          </cell>
          <cell r="E1658">
            <v>12.591329999999999</v>
          </cell>
          <cell r="F1658">
            <v>-135.68444</v>
          </cell>
        </row>
        <row r="1659">
          <cell r="A1659" t="str">
            <v>Coenrolled in WP</v>
          </cell>
          <cell r="B1659">
            <v>26.787710000000001</v>
          </cell>
          <cell r="C1659">
            <v>86.599369999999993</v>
          </cell>
          <cell r="D1659">
            <v>59.811660000000003</v>
          </cell>
          <cell r="E1659">
            <v>11.1318</v>
          </cell>
          <cell r="F1659">
            <v>665.81129999999996</v>
          </cell>
        </row>
        <row r="1660">
          <cell r="A1660" t="str">
            <v>Limited English</v>
          </cell>
          <cell r="B1660">
            <v>60.687139999999999</v>
          </cell>
          <cell r="C1660">
            <v>90.942319999999995</v>
          </cell>
          <cell r="D1660">
            <v>30.255179999999999</v>
          </cell>
          <cell r="E1660">
            <v>-56.184669999999997</v>
          </cell>
          <cell r="F1660">
            <v>-1699.8776700000001</v>
          </cell>
        </row>
        <row r="1661">
          <cell r="A1661" t="str">
            <v>Single Parent</v>
          </cell>
          <cell r="B1661">
            <v>36.21161</v>
          </cell>
          <cell r="C1661">
            <v>86.880579999999995</v>
          </cell>
          <cell r="D1661">
            <v>50.668970000000002</v>
          </cell>
          <cell r="E1661">
            <v>-0.22977</v>
          </cell>
          <cell r="F1661">
            <v>-11.64226</v>
          </cell>
        </row>
        <row r="1662">
          <cell r="A1662" t="str">
            <v>UI Claimant</v>
          </cell>
          <cell r="B1662">
            <v>49.042259999999999</v>
          </cell>
          <cell r="C1662">
            <v>52.03087</v>
          </cell>
          <cell r="D1662">
            <v>2.98861</v>
          </cell>
          <cell r="E1662">
            <v>8.8047299999999993</v>
          </cell>
          <cell r="F1662">
            <v>26.313870000000001</v>
          </cell>
        </row>
        <row r="1663">
          <cell r="A1663" t="str">
            <v>Unemployment Rate</v>
          </cell>
          <cell r="B1663">
            <v>16.433299999999999</v>
          </cell>
          <cell r="C1663">
            <v>14.408300000000001</v>
          </cell>
          <cell r="D1663">
            <v>-2.0249999999999999</v>
          </cell>
          <cell r="E1663">
            <v>-51.256100000000004</v>
          </cell>
          <cell r="F1663">
            <v>103.7936</v>
          </cell>
        </row>
        <row r="1665">
          <cell r="A1665" t="str">
            <v xml:space="preserve">Virgin Islands      </v>
          </cell>
        </row>
        <row r="1666">
          <cell r="A1666" t="str">
            <v>Measure</v>
          </cell>
          <cell r="B1666" t="str">
            <v>Six_Months_Average_Earnings</v>
          </cell>
          <cell r="C1666" t="str">
            <v>Year</v>
          </cell>
        </row>
        <row r="1667">
          <cell r="A1667" t="str">
            <v>State Fips Code</v>
          </cell>
          <cell r="B1667">
            <v>78</v>
          </cell>
          <cell r="C1667">
            <v>2011</v>
          </cell>
        </row>
        <row r="1668">
          <cell r="A1668" t="str">
            <v>Actual Outcome</v>
          </cell>
          <cell r="B1668">
            <v>12006</v>
          </cell>
          <cell r="C1668">
            <v>2011</v>
          </cell>
        </row>
        <row r="1669">
          <cell r="A1669" t="str">
            <v>Total Adjustment</v>
          </cell>
          <cell r="B1669">
            <v>3448.8</v>
          </cell>
          <cell r="C1669">
            <v>2013</v>
          </cell>
        </row>
        <row r="1670">
          <cell r="A1670" t="str">
            <v>Target</v>
          </cell>
          <cell r="B1670">
            <v>15935</v>
          </cell>
          <cell r="C1670">
            <v>2013</v>
          </cell>
        </row>
        <row r="1672">
          <cell r="A1672" t="str">
            <v>Variables</v>
          </cell>
          <cell r="B1672" t="str">
            <v>Base_Year</v>
          </cell>
          <cell r="C1672" t="str">
            <v>Current_Values</v>
          </cell>
          <cell r="D1672" t="str">
            <v>Difference</v>
          </cell>
          <cell r="E1672" t="str">
            <v>Weights</v>
          </cell>
          <cell r="F1672" t="str">
            <v>Effect_Per_Factor</v>
          </cell>
        </row>
        <row r="1673">
          <cell r="A1673" t="str">
            <v>Female</v>
          </cell>
          <cell r="B1673">
            <v>61.395350000000001</v>
          </cell>
          <cell r="C1673">
            <v>31.799160000000001</v>
          </cell>
          <cell r="D1673">
            <v>-29.59619</v>
          </cell>
          <cell r="E1673">
            <v>-61.62679</v>
          </cell>
          <cell r="F1673">
            <v>1823.91804</v>
          </cell>
        </row>
        <row r="1674">
          <cell r="A1674" t="str">
            <v>Age 26-35</v>
          </cell>
          <cell r="B1674">
            <v>32.093020000000003</v>
          </cell>
          <cell r="C1674">
            <v>24.267779999999998</v>
          </cell>
          <cell r="D1674">
            <v>-7.82524</v>
          </cell>
          <cell r="E1674">
            <v>28.836030000000001</v>
          </cell>
          <cell r="F1674">
            <v>-225.64887999999999</v>
          </cell>
        </row>
        <row r="1675">
          <cell r="A1675" t="str">
            <v>Age 36-45</v>
          </cell>
          <cell r="B1675">
            <v>20</v>
          </cell>
          <cell r="C1675">
            <v>25.523009999999999</v>
          </cell>
          <cell r="D1675">
            <v>5.5230100000000002</v>
          </cell>
          <cell r="E1675">
            <v>42.9651</v>
          </cell>
          <cell r="F1675">
            <v>237.29679999999999</v>
          </cell>
        </row>
        <row r="1676">
          <cell r="A1676" t="str">
            <v>Age 46-55</v>
          </cell>
          <cell r="B1676">
            <v>20.465119999999999</v>
          </cell>
          <cell r="C1676">
            <v>24.68619</v>
          </cell>
          <cell r="D1676">
            <v>4.2210799999999997</v>
          </cell>
          <cell r="E1676">
            <v>45.260219999999997</v>
          </cell>
          <cell r="F1676">
            <v>191.04684</v>
          </cell>
        </row>
        <row r="1677">
          <cell r="A1677" t="str">
            <v>Age 56-65</v>
          </cell>
          <cell r="B1677">
            <v>7.4418600000000001</v>
          </cell>
          <cell r="C1677">
            <v>16.7364</v>
          </cell>
          <cell r="D1677">
            <v>9.2945399999999996</v>
          </cell>
          <cell r="E1677">
            <v>25.398810000000001</v>
          </cell>
          <cell r="F1677">
            <v>236.0703</v>
          </cell>
        </row>
        <row r="1678">
          <cell r="A1678" t="str">
            <v>Age 66+</v>
          </cell>
          <cell r="B1678">
            <v>0.46511999999999998</v>
          </cell>
          <cell r="C1678">
            <v>2.5104600000000001</v>
          </cell>
          <cell r="D1678">
            <v>2.0453399999999999</v>
          </cell>
          <cell r="E1678">
            <v>14.87358</v>
          </cell>
          <cell r="F1678">
            <v>30.421589999999998</v>
          </cell>
        </row>
        <row r="1679">
          <cell r="A1679" t="str">
            <v>Hispanic</v>
          </cell>
          <cell r="B1679">
            <v>76.995310000000003</v>
          </cell>
          <cell r="C1679">
            <v>27.192979999999999</v>
          </cell>
          <cell r="D1679">
            <v>-49.802320000000002</v>
          </cell>
          <cell r="E1679">
            <v>-6.2419000000000002</v>
          </cell>
          <cell r="F1679">
            <v>310.86092000000002</v>
          </cell>
        </row>
        <row r="1680">
          <cell r="A1680" t="str">
            <v>Asian</v>
          </cell>
          <cell r="B1680">
            <v>0</v>
          </cell>
          <cell r="C1680">
            <v>0.87719000000000003</v>
          </cell>
          <cell r="D1680">
            <v>0.87719000000000003</v>
          </cell>
          <cell r="E1680">
            <v>100.84705</v>
          </cell>
          <cell r="F1680">
            <v>88.462320000000005</v>
          </cell>
        </row>
        <row r="1681">
          <cell r="A1681" t="str">
            <v>African American</v>
          </cell>
          <cell r="B1681">
            <v>22.065729999999999</v>
          </cell>
          <cell r="C1681">
            <v>67.543859999999995</v>
          </cell>
          <cell r="D1681">
            <v>45.47813</v>
          </cell>
          <cell r="E1681">
            <v>-7.5123499999999996</v>
          </cell>
          <cell r="F1681">
            <v>-341.64764000000002</v>
          </cell>
        </row>
        <row r="1682">
          <cell r="A1682" t="str">
            <v>Native Hawaiian or Pacific Islander</v>
          </cell>
          <cell r="B1682">
            <v>0</v>
          </cell>
          <cell r="C1682">
            <v>0.43859999999999999</v>
          </cell>
          <cell r="D1682">
            <v>0.43859999999999999</v>
          </cell>
          <cell r="E1682">
            <v>-60.560180000000003</v>
          </cell>
          <cell r="F1682">
            <v>-26.56148</v>
          </cell>
        </row>
        <row r="1683">
          <cell r="A1683" t="str">
            <v>American Indian or Alaska Native</v>
          </cell>
          <cell r="B1683">
            <v>0</v>
          </cell>
          <cell r="C1683">
            <v>1.31579</v>
          </cell>
          <cell r="D1683">
            <v>1.31579</v>
          </cell>
          <cell r="E1683">
            <v>-21.122679999999999</v>
          </cell>
          <cell r="F1683">
            <v>-27.79299</v>
          </cell>
        </row>
        <row r="1684">
          <cell r="A1684" t="str">
            <v>Multiple Races</v>
          </cell>
          <cell r="B1684">
            <v>0</v>
          </cell>
          <cell r="C1684">
            <v>0.43859999999999999</v>
          </cell>
          <cell r="D1684">
            <v>0.43859999999999999</v>
          </cell>
          <cell r="E1684">
            <v>-11.18533</v>
          </cell>
          <cell r="F1684">
            <v>-4.90585</v>
          </cell>
        </row>
        <row r="1685">
          <cell r="A1685" t="str">
            <v>Highschool Dropout</v>
          </cell>
          <cell r="B1685">
            <v>15.81395</v>
          </cell>
          <cell r="C1685">
            <v>18.072289999999999</v>
          </cell>
          <cell r="D1685">
            <v>2.25834</v>
          </cell>
          <cell r="E1685">
            <v>-34.53387</v>
          </cell>
          <cell r="F1685">
            <v>-77.989069999999998</v>
          </cell>
        </row>
        <row r="1686">
          <cell r="A1686" t="str">
            <v>AA or PS</v>
          </cell>
          <cell r="B1686">
            <v>0</v>
          </cell>
          <cell r="C1686">
            <v>5.4216899999999999</v>
          </cell>
          <cell r="D1686">
            <v>5.4216899999999999</v>
          </cell>
          <cell r="E1686">
            <v>13.892670000000001</v>
          </cell>
          <cell r="F1686">
            <v>75.321690000000004</v>
          </cell>
        </row>
        <row r="1687">
          <cell r="A1687" t="str">
            <v>BA or MA+</v>
          </cell>
          <cell r="B1687">
            <v>4.65116</v>
          </cell>
          <cell r="C1687">
            <v>9.0361399999999996</v>
          </cell>
          <cell r="D1687">
            <v>4.3849799999999997</v>
          </cell>
          <cell r="E1687">
            <v>126.97429</v>
          </cell>
          <cell r="F1687">
            <v>556.77994999999999</v>
          </cell>
        </row>
        <row r="1688">
          <cell r="A1688" t="str">
            <v>Disabled</v>
          </cell>
          <cell r="B1688">
            <v>3.2558099999999999</v>
          </cell>
          <cell r="C1688">
            <v>0</v>
          </cell>
          <cell r="D1688">
            <v>-3.2558099999999999</v>
          </cell>
          <cell r="E1688">
            <v>-22.800599999999999</v>
          </cell>
          <cell r="F1688">
            <v>74.234499999999997</v>
          </cell>
        </row>
        <row r="1689">
          <cell r="A1689" t="str">
            <v>Veterans</v>
          </cell>
          <cell r="B1689">
            <v>1.8604700000000001</v>
          </cell>
          <cell r="C1689">
            <v>4.6025099999999997</v>
          </cell>
          <cell r="D1689">
            <v>2.7420499999999999</v>
          </cell>
          <cell r="E1689">
            <v>-8.9257600000000004</v>
          </cell>
          <cell r="F1689">
            <v>-24.47484</v>
          </cell>
        </row>
        <row r="1690">
          <cell r="A1690" t="str">
            <v>Wage Before Participation</v>
          </cell>
          <cell r="B1690">
            <v>37.674419999999998</v>
          </cell>
          <cell r="C1690">
            <v>43.902439999999999</v>
          </cell>
          <cell r="D1690">
            <v>6.2280199999999999</v>
          </cell>
          <cell r="E1690">
            <v>12.591329999999999</v>
          </cell>
          <cell r="F1690">
            <v>78.419070000000005</v>
          </cell>
        </row>
        <row r="1691">
          <cell r="A1691" t="str">
            <v>Coenrolled in WP</v>
          </cell>
          <cell r="B1691">
            <v>90.232560000000007</v>
          </cell>
          <cell r="C1691">
            <v>95.815899999999999</v>
          </cell>
          <cell r="D1691">
            <v>5.5833399999999997</v>
          </cell>
          <cell r="E1691">
            <v>11.1318</v>
          </cell>
          <cell r="F1691">
            <v>62.152619999999999</v>
          </cell>
        </row>
        <row r="1692">
          <cell r="A1692" t="str">
            <v>Limited English</v>
          </cell>
          <cell r="B1692">
            <v>2.32558</v>
          </cell>
          <cell r="C1692">
            <v>0.60241</v>
          </cell>
          <cell r="D1692">
            <v>-1.7231700000000001</v>
          </cell>
          <cell r="E1692">
            <v>-56.184669999999997</v>
          </cell>
          <cell r="F1692">
            <v>96.815839999999994</v>
          </cell>
        </row>
        <row r="1693">
          <cell r="A1693" t="str">
            <v>Single Parent</v>
          </cell>
          <cell r="B1693">
            <v>26.51163</v>
          </cell>
          <cell r="C1693">
            <v>15.662649999999999</v>
          </cell>
          <cell r="D1693">
            <v>-10.848979999999999</v>
          </cell>
          <cell r="E1693">
            <v>-0.22977</v>
          </cell>
          <cell r="F1693">
            <v>2.4927800000000002</v>
          </cell>
        </row>
        <row r="1694">
          <cell r="A1694" t="str">
            <v>UI Claimant</v>
          </cell>
          <cell r="B1694">
            <v>62.325580000000002</v>
          </cell>
          <cell r="C1694">
            <v>86.144580000000005</v>
          </cell>
          <cell r="D1694">
            <v>23.818999999999999</v>
          </cell>
          <cell r="E1694">
            <v>8.8047299999999993</v>
          </cell>
          <cell r="F1694">
            <v>209.71978999999999</v>
          </cell>
        </row>
        <row r="1695">
          <cell r="A1695" t="str">
            <v>Unemployment Rate</v>
          </cell>
          <cell r="B1695">
            <v>16.433299999999999</v>
          </cell>
          <cell r="C1695">
            <v>14.408300000000001</v>
          </cell>
          <cell r="D1695">
            <v>-2.0249999999999999</v>
          </cell>
          <cell r="E1695">
            <v>-51.256100000000004</v>
          </cell>
          <cell r="F1695">
            <v>103.7936</v>
          </cell>
        </row>
      </sheetData>
      <sheetData sheetId="19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Placement_in_Employment_or_Education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54.1</v>
          </cell>
          <cell r="C4">
            <v>2011</v>
          </cell>
        </row>
        <row r="5">
          <cell r="A5" t="str">
            <v>Total Adjustment</v>
          </cell>
          <cell r="B5">
            <v>4.4000000000000004</v>
          </cell>
          <cell r="C5">
            <v>2013</v>
          </cell>
        </row>
        <row r="6">
          <cell r="A6" t="str">
            <v>Target</v>
          </cell>
          <cell r="B6">
            <v>58.5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55.353540000000002</v>
          </cell>
          <cell r="C9">
            <v>57.877000000000002</v>
          </cell>
          <cell r="D9">
            <v>2.5234700000000001</v>
          </cell>
          <cell r="E9">
            <v>0.10049</v>
          </cell>
          <cell r="F9">
            <v>0.25357000000000002</v>
          </cell>
        </row>
        <row r="10">
          <cell r="A10" t="str">
            <v>Age 14-15</v>
          </cell>
          <cell r="B10">
            <v>0.30303000000000002</v>
          </cell>
          <cell r="C10">
            <v>0</v>
          </cell>
          <cell r="D10">
            <v>-0.30303000000000002</v>
          </cell>
          <cell r="E10">
            <v>-0.26264999999999999</v>
          </cell>
          <cell r="F10">
            <v>7.9589999999999994E-2</v>
          </cell>
        </row>
        <row r="11">
          <cell r="A11" t="str">
            <v>Age 16-17</v>
          </cell>
          <cell r="B11">
            <v>18.282830000000001</v>
          </cell>
          <cell r="C11">
            <v>18.418839999999999</v>
          </cell>
          <cell r="D11">
            <v>0.13600999999999999</v>
          </cell>
          <cell r="E11">
            <v>-6.1830000000000003E-2</v>
          </cell>
          <cell r="F11">
            <v>-8.4100000000000008E-3</v>
          </cell>
        </row>
        <row r="12">
          <cell r="A12" t="str">
            <v>Age 18-20</v>
          </cell>
          <cell r="B12">
            <v>62.020200000000003</v>
          </cell>
          <cell r="C12">
            <v>64.42389</v>
          </cell>
          <cell r="D12">
            <v>2.40368</v>
          </cell>
          <cell r="E12">
            <v>2.162E-2</v>
          </cell>
          <cell r="F12">
            <v>5.1970000000000002E-2</v>
          </cell>
        </row>
        <row r="13">
          <cell r="A13" t="str">
            <v>Hispanic</v>
          </cell>
          <cell r="B13">
            <v>0.91278000000000004</v>
          </cell>
          <cell r="C13">
            <v>0.42698999999999998</v>
          </cell>
          <cell r="D13">
            <v>-0.48579</v>
          </cell>
          <cell r="E13">
            <v>-4.07E-2</v>
          </cell>
          <cell r="F13">
            <v>1.9769999999999999E-2</v>
          </cell>
        </row>
        <row r="14">
          <cell r="A14" t="str">
            <v>Asian</v>
          </cell>
          <cell r="B14">
            <v>0.5071</v>
          </cell>
          <cell r="C14">
            <v>0.59777999999999998</v>
          </cell>
          <cell r="D14">
            <v>9.0679999999999997E-2</v>
          </cell>
          <cell r="E14">
            <v>-1.157E-2</v>
          </cell>
          <cell r="F14">
            <v>-1.0499999999999999E-3</v>
          </cell>
        </row>
        <row r="15">
          <cell r="A15" t="str">
            <v>African American</v>
          </cell>
          <cell r="B15">
            <v>56.79513</v>
          </cell>
          <cell r="C15">
            <v>51.152859999999997</v>
          </cell>
          <cell r="D15">
            <v>-5.6422699999999999</v>
          </cell>
          <cell r="E15">
            <v>-9.1450000000000004E-2</v>
          </cell>
          <cell r="F15">
            <v>0.51595999999999997</v>
          </cell>
        </row>
        <row r="16">
          <cell r="A16" t="str">
            <v>Native Hawaiian or Pacific Islander</v>
          </cell>
          <cell r="B16">
            <v>0</v>
          </cell>
          <cell r="C16">
            <v>0</v>
          </cell>
          <cell r="D16">
            <v>0</v>
          </cell>
          <cell r="E16">
            <v>-0.25796000000000002</v>
          </cell>
          <cell r="F16">
            <v>0</v>
          </cell>
        </row>
        <row r="17">
          <cell r="A17" t="str">
            <v>American Indian or Alaska Native</v>
          </cell>
          <cell r="B17">
            <v>0.10142</v>
          </cell>
          <cell r="C17">
            <v>0.34159</v>
          </cell>
          <cell r="D17">
            <v>0.24016999999999999</v>
          </cell>
          <cell r="E17">
            <v>-0.15103</v>
          </cell>
          <cell r="F17">
            <v>-3.6269999999999997E-2</v>
          </cell>
        </row>
        <row r="18">
          <cell r="A18" t="str">
            <v>Multiple Races</v>
          </cell>
          <cell r="B18">
            <v>1.0142</v>
          </cell>
          <cell r="C18">
            <v>1.19556</v>
          </cell>
          <cell r="D18">
            <v>0.18135999999999999</v>
          </cell>
          <cell r="E18">
            <v>-5.1599999999999997E-3</v>
          </cell>
          <cell r="F18">
            <v>-9.3999999999999997E-4</v>
          </cell>
        </row>
        <row r="19">
          <cell r="A19" t="str">
            <v>Highschool Graduate</v>
          </cell>
          <cell r="B19">
            <v>42.121209999999998</v>
          </cell>
          <cell r="C19">
            <v>55.00421</v>
          </cell>
          <cell r="D19">
            <v>12.882989999999999</v>
          </cell>
          <cell r="E19">
            <v>7.1139999999999995E-2</v>
          </cell>
          <cell r="F19">
            <v>0.91646000000000005</v>
          </cell>
        </row>
        <row r="20">
          <cell r="A20" t="str">
            <v>Disabled</v>
          </cell>
          <cell r="B20">
            <v>4.6464600000000003</v>
          </cell>
          <cell r="C20">
            <v>6.8965500000000004</v>
          </cell>
          <cell r="D20">
            <v>2.2500900000000001</v>
          </cell>
          <cell r="E20">
            <v>-2.2589999999999999E-2</v>
          </cell>
          <cell r="F20">
            <v>-5.0819999999999997E-2</v>
          </cell>
        </row>
        <row r="21">
          <cell r="A21" t="str">
            <v>Limited English</v>
          </cell>
          <cell r="B21">
            <v>1.2121200000000001</v>
          </cell>
          <cell r="C21">
            <v>0.84104000000000001</v>
          </cell>
          <cell r="D21">
            <v>-0.37108000000000002</v>
          </cell>
          <cell r="E21">
            <v>-0.21324000000000001</v>
          </cell>
          <cell r="F21">
            <v>7.9130000000000006E-2</v>
          </cell>
        </row>
        <row r="22">
          <cell r="A22" t="str">
            <v>Low Income</v>
          </cell>
          <cell r="B22">
            <v>98.282830000000004</v>
          </cell>
          <cell r="C22">
            <v>99.411270000000002</v>
          </cell>
          <cell r="D22">
            <v>1.1284400000000001</v>
          </cell>
          <cell r="E22">
            <v>2.6599999999999999E-2</v>
          </cell>
          <cell r="F22">
            <v>3.0020000000000002E-2</v>
          </cell>
        </row>
        <row r="23">
          <cell r="A23" t="str">
            <v>Homeless</v>
          </cell>
          <cell r="B23">
            <v>1.61616</v>
          </cell>
          <cell r="C23">
            <v>1.5138799999999999</v>
          </cell>
          <cell r="D23">
            <v>-0.10228</v>
          </cell>
          <cell r="E23">
            <v>3.4160000000000003E-2</v>
          </cell>
          <cell r="F23">
            <v>-3.49E-3</v>
          </cell>
        </row>
        <row r="24">
          <cell r="A24" t="str">
            <v>Offender</v>
          </cell>
          <cell r="B24">
            <v>4.6464600000000003</v>
          </cell>
          <cell r="C24">
            <v>2.9436499999999999</v>
          </cell>
          <cell r="D24">
            <v>-1.7028099999999999</v>
          </cell>
          <cell r="E24">
            <v>-1.7739999999999999E-2</v>
          </cell>
          <cell r="F24">
            <v>3.0210000000000001E-2</v>
          </cell>
        </row>
        <row r="25">
          <cell r="A25" t="str">
            <v>Parentig Youth</v>
          </cell>
          <cell r="B25">
            <v>26.18807</v>
          </cell>
          <cell r="C25">
            <v>21.043769999999999</v>
          </cell>
          <cell r="D25">
            <v>-5.1443000000000003</v>
          </cell>
          <cell r="E25">
            <v>-2.0250000000000001E-2</v>
          </cell>
          <cell r="F25">
            <v>0.10416</v>
          </cell>
        </row>
        <row r="26">
          <cell r="A26" t="str">
            <v>Needs Additional Assistance</v>
          </cell>
          <cell r="B26">
            <v>59.595959999999998</v>
          </cell>
          <cell r="C26">
            <v>73.591250000000002</v>
          </cell>
          <cell r="D26">
            <v>13.995290000000001</v>
          </cell>
          <cell r="E26">
            <v>-6.7000000000000002E-4</v>
          </cell>
          <cell r="F26">
            <v>-9.4000000000000004E-3</v>
          </cell>
        </row>
        <row r="27">
          <cell r="A27" t="str">
            <v>School Status</v>
          </cell>
          <cell r="B27">
            <v>10.606059999999999</v>
          </cell>
          <cell r="C27">
            <v>17.325479999999999</v>
          </cell>
          <cell r="D27">
            <v>6.7194200000000004</v>
          </cell>
          <cell r="E27">
            <v>4.5420000000000002E-2</v>
          </cell>
          <cell r="F27">
            <v>0.30519000000000002</v>
          </cell>
        </row>
        <row r="28">
          <cell r="A28" t="str">
            <v>Basic Skills Deficient</v>
          </cell>
          <cell r="B28">
            <v>55.959600000000002</v>
          </cell>
          <cell r="C28">
            <v>41.547519999999999</v>
          </cell>
          <cell r="D28">
            <v>-14.41208</v>
          </cell>
          <cell r="E28">
            <v>-3.6470000000000002E-2</v>
          </cell>
          <cell r="F28">
            <v>0.52564</v>
          </cell>
        </row>
        <row r="29">
          <cell r="A29" t="str">
            <v>Foster Care</v>
          </cell>
          <cell r="B29">
            <v>5.3589500000000001</v>
          </cell>
          <cell r="C29">
            <v>5.8922600000000003</v>
          </cell>
          <cell r="D29">
            <v>0.53330999999999995</v>
          </cell>
          <cell r="E29">
            <v>-0.14523</v>
          </cell>
          <cell r="F29">
            <v>-7.7450000000000005E-2</v>
          </cell>
        </row>
        <row r="30">
          <cell r="A30" t="str">
            <v>PreTest Scores</v>
          </cell>
          <cell r="B30">
            <v>510.5324</v>
          </cell>
          <cell r="C30">
            <v>508.36198000000002</v>
          </cell>
          <cell r="D30">
            <v>-2.17042</v>
          </cell>
          <cell r="E30">
            <v>-1.8799999999999999E-3</v>
          </cell>
          <cell r="F30">
            <v>4.0699999999999998E-3</v>
          </cell>
        </row>
        <row r="31">
          <cell r="A31" t="str">
            <v>Unemployment Rate</v>
          </cell>
          <cell r="B31">
            <v>8.9916999999999998</v>
          </cell>
          <cell r="C31">
            <v>7.2916999999999996</v>
          </cell>
          <cell r="D31">
            <v>-1.7</v>
          </cell>
          <cell r="E31">
            <v>-0.97096000000000005</v>
          </cell>
          <cell r="F31">
            <v>1.65063</v>
          </cell>
        </row>
        <row r="33">
          <cell r="A33" t="str">
            <v xml:space="preserve">Alaska              </v>
          </cell>
        </row>
        <row r="34">
          <cell r="A34" t="str">
            <v>Measure</v>
          </cell>
          <cell r="B34" t="str">
            <v>Placement_in_Employment_or_Education</v>
          </cell>
          <cell r="C34" t="str">
            <v>Year</v>
          </cell>
        </row>
        <row r="35">
          <cell r="A35" t="str">
            <v>State Fips Code</v>
          </cell>
          <cell r="B35">
            <v>2</v>
          </cell>
          <cell r="C35">
            <v>2011</v>
          </cell>
        </row>
        <row r="36">
          <cell r="A36" t="str">
            <v>Actual Outcome</v>
          </cell>
          <cell r="B36">
            <v>55.9</v>
          </cell>
          <cell r="C36">
            <v>2011</v>
          </cell>
        </row>
        <row r="37">
          <cell r="A37" t="str">
            <v>Total Adjustment</v>
          </cell>
          <cell r="B37">
            <v>1.1000000000000001</v>
          </cell>
          <cell r="C37">
            <v>2013</v>
          </cell>
        </row>
        <row r="38">
          <cell r="A38" t="str">
            <v>Target</v>
          </cell>
          <cell r="B38">
            <v>57</v>
          </cell>
          <cell r="C38">
            <v>2013</v>
          </cell>
        </row>
        <row r="40">
          <cell r="A40" t="str">
            <v>Variables</v>
          </cell>
          <cell r="B40" t="str">
            <v>Base_Year</v>
          </cell>
          <cell r="C40" t="str">
            <v>Current_Values</v>
          </cell>
          <cell r="D40" t="str">
            <v>Difference</v>
          </cell>
          <cell r="E40" t="str">
            <v>Weights</v>
          </cell>
          <cell r="F40" t="str">
            <v>Effect_Per_Factor</v>
          </cell>
        </row>
        <row r="41">
          <cell r="A41" t="str">
            <v>Female</v>
          </cell>
          <cell r="B41">
            <v>43.04636</v>
          </cell>
          <cell r="C41">
            <v>40.714289999999998</v>
          </cell>
          <cell r="D41">
            <v>-2.3320699999999999</v>
          </cell>
          <cell r="E41">
            <v>0.10049</v>
          </cell>
          <cell r="F41">
            <v>-0.23433999999999999</v>
          </cell>
        </row>
        <row r="42">
          <cell r="A42" t="str">
            <v>Age 14-15</v>
          </cell>
          <cell r="B42">
            <v>8.3885199999999998</v>
          </cell>
          <cell r="C42">
            <v>6.4285699999999997</v>
          </cell>
          <cell r="D42">
            <v>-1.9599500000000001</v>
          </cell>
          <cell r="E42">
            <v>-0.26264999999999999</v>
          </cell>
          <cell r="F42">
            <v>0.51476999999999995</v>
          </cell>
        </row>
        <row r="43">
          <cell r="A43" t="str">
            <v>Age 16-17</v>
          </cell>
          <cell r="B43">
            <v>26.710819999999998</v>
          </cell>
          <cell r="C43">
            <v>35.357140000000001</v>
          </cell>
          <cell r="D43">
            <v>8.6463300000000007</v>
          </cell>
          <cell r="E43">
            <v>-6.1830000000000003E-2</v>
          </cell>
          <cell r="F43">
            <v>-0.53464</v>
          </cell>
        </row>
        <row r="44">
          <cell r="A44" t="str">
            <v>Age 18-20</v>
          </cell>
          <cell r="B44">
            <v>59.381900000000002</v>
          </cell>
          <cell r="C44">
            <v>52.857140000000001</v>
          </cell>
          <cell r="D44">
            <v>-6.5247599999999997</v>
          </cell>
          <cell r="E44">
            <v>2.162E-2</v>
          </cell>
          <cell r="F44">
            <v>-0.14108000000000001</v>
          </cell>
        </row>
        <row r="45">
          <cell r="A45" t="str">
            <v>Hispanic</v>
          </cell>
          <cell r="B45">
            <v>11.03753</v>
          </cell>
          <cell r="C45">
            <v>6.4285699999999997</v>
          </cell>
          <cell r="D45">
            <v>-4.6089599999999997</v>
          </cell>
          <cell r="E45">
            <v>-4.07E-2</v>
          </cell>
          <cell r="F45">
            <v>0.18756999999999999</v>
          </cell>
        </row>
        <row r="46">
          <cell r="A46" t="str">
            <v>Asian</v>
          </cell>
          <cell r="B46">
            <v>1.98675</v>
          </cell>
          <cell r="C46">
            <v>3.9285700000000001</v>
          </cell>
          <cell r="D46">
            <v>1.9418200000000001</v>
          </cell>
          <cell r="E46">
            <v>-1.157E-2</v>
          </cell>
          <cell r="F46">
            <v>-2.247E-2</v>
          </cell>
        </row>
        <row r="47">
          <cell r="A47" t="str">
            <v>African American</v>
          </cell>
          <cell r="B47">
            <v>5.9602599999999999</v>
          </cell>
          <cell r="C47">
            <v>7.1428599999999998</v>
          </cell>
          <cell r="D47">
            <v>1.18259</v>
          </cell>
          <cell r="E47">
            <v>-9.1450000000000004E-2</v>
          </cell>
          <cell r="F47">
            <v>-0.10814</v>
          </cell>
        </row>
        <row r="48">
          <cell r="A48" t="str">
            <v>Native Hawaiian or Pacific Islander</v>
          </cell>
          <cell r="B48">
            <v>2.2075100000000001</v>
          </cell>
          <cell r="C48">
            <v>1.7857099999999999</v>
          </cell>
          <cell r="D48">
            <v>-0.42179</v>
          </cell>
          <cell r="E48">
            <v>-0.25796000000000002</v>
          </cell>
          <cell r="F48">
            <v>0.10881</v>
          </cell>
        </row>
        <row r="49">
          <cell r="A49" t="str">
            <v>American Indian or Alaska Native</v>
          </cell>
          <cell r="B49">
            <v>21.192049999999998</v>
          </cell>
          <cell r="C49">
            <v>19.642859999999999</v>
          </cell>
          <cell r="D49">
            <v>-1.5491999999999999</v>
          </cell>
          <cell r="E49">
            <v>-0.15103</v>
          </cell>
          <cell r="F49">
            <v>0.23397000000000001</v>
          </cell>
        </row>
        <row r="50">
          <cell r="A50" t="str">
            <v>Multiple Races</v>
          </cell>
          <cell r="B50">
            <v>16.114789999999999</v>
          </cell>
          <cell r="C50">
            <v>20.714289999999998</v>
          </cell>
          <cell r="D50">
            <v>4.5994999999999999</v>
          </cell>
          <cell r="E50">
            <v>-5.1599999999999997E-3</v>
          </cell>
          <cell r="F50">
            <v>-2.3720000000000001E-2</v>
          </cell>
        </row>
        <row r="51">
          <cell r="A51" t="str">
            <v>Highschool Graduate</v>
          </cell>
          <cell r="B51">
            <v>31.194690000000001</v>
          </cell>
          <cell r="C51">
            <v>29.496400000000001</v>
          </cell>
          <cell r="D51">
            <v>-1.6982900000000001</v>
          </cell>
          <cell r="E51">
            <v>7.1139999999999995E-2</v>
          </cell>
          <cell r="F51">
            <v>-0.12081</v>
          </cell>
        </row>
        <row r="52">
          <cell r="A52" t="str">
            <v>Disabled</v>
          </cell>
          <cell r="B52">
            <v>21.63355</v>
          </cell>
          <cell r="C52">
            <v>17.857140000000001</v>
          </cell>
          <cell r="D52">
            <v>-3.7764099999999998</v>
          </cell>
          <cell r="E52">
            <v>-2.2589999999999999E-2</v>
          </cell>
          <cell r="F52">
            <v>8.5290000000000005E-2</v>
          </cell>
        </row>
        <row r="53">
          <cell r="A53" t="str">
            <v>Limited English</v>
          </cell>
          <cell r="B53">
            <v>2.2075100000000001</v>
          </cell>
          <cell r="C53">
            <v>3.2142900000000001</v>
          </cell>
          <cell r="D53">
            <v>1.00678</v>
          </cell>
          <cell r="E53">
            <v>-0.21324000000000001</v>
          </cell>
          <cell r="F53">
            <v>-0.21468000000000001</v>
          </cell>
        </row>
        <row r="54">
          <cell r="A54" t="str">
            <v>Low Income</v>
          </cell>
          <cell r="B54">
            <v>96.247240000000005</v>
          </cell>
          <cell r="C54">
            <v>97.142859999999999</v>
          </cell>
          <cell r="D54">
            <v>0.89561999999999997</v>
          </cell>
          <cell r="E54">
            <v>2.6599999999999999E-2</v>
          </cell>
          <cell r="F54">
            <v>2.3820000000000001E-2</v>
          </cell>
        </row>
        <row r="55">
          <cell r="A55" t="str">
            <v>Homeless</v>
          </cell>
          <cell r="B55">
            <v>19.205300000000001</v>
          </cell>
          <cell r="C55">
            <v>24.642859999999999</v>
          </cell>
          <cell r="D55">
            <v>5.4375600000000004</v>
          </cell>
          <cell r="E55">
            <v>3.4160000000000003E-2</v>
          </cell>
          <cell r="F55">
            <v>0.18575</v>
          </cell>
        </row>
        <row r="56">
          <cell r="A56" t="str">
            <v>Offender</v>
          </cell>
          <cell r="B56">
            <v>24.061810000000001</v>
          </cell>
          <cell r="C56">
            <v>19.642859999999999</v>
          </cell>
          <cell r="D56">
            <v>-4.4189499999999997</v>
          </cell>
          <cell r="E56">
            <v>-1.7739999999999999E-2</v>
          </cell>
          <cell r="F56">
            <v>7.8390000000000001E-2</v>
          </cell>
        </row>
        <row r="57">
          <cell r="A57" t="str">
            <v>Parentig Youth</v>
          </cell>
          <cell r="B57">
            <v>11.50442</v>
          </cell>
          <cell r="C57">
            <v>11.11111</v>
          </cell>
          <cell r="D57">
            <v>-0.39330999999999999</v>
          </cell>
          <cell r="E57">
            <v>-2.0250000000000001E-2</v>
          </cell>
          <cell r="F57">
            <v>7.9600000000000001E-3</v>
          </cell>
        </row>
        <row r="58">
          <cell r="A58" t="str">
            <v>Needs Additional Assistance</v>
          </cell>
          <cell r="B58">
            <v>97.350989999999996</v>
          </cell>
          <cell r="C58">
            <v>97.142859999999999</v>
          </cell>
          <cell r="D58">
            <v>-0.20813999999999999</v>
          </cell>
          <cell r="E58">
            <v>-6.7000000000000002E-4</v>
          </cell>
          <cell r="F58">
            <v>1.3999999999999999E-4</v>
          </cell>
        </row>
        <row r="59">
          <cell r="A59" t="str">
            <v>School Status</v>
          </cell>
          <cell r="B59">
            <v>55.187640000000002</v>
          </cell>
          <cell r="C59">
            <v>48.214289999999998</v>
          </cell>
          <cell r="D59">
            <v>-6.9733499999999999</v>
          </cell>
          <cell r="E59">
            <v>4.5420000000000002E-2</v>
          </cell>
          <cell r="F59">
            <v>-0.31672</v>
          </cell>
        </row>
        <row r="60">
          <cell r="A60" t="str">
            <v>Basic Skills Deficient</v>
          </cell>
          <cell r="B60">
            <v>21.192049999999998</v>
          </cell>
          <cell r="C60">
            <v>13.571429999999999</v>
          </cell>
          <cell r="D60">
            <v>-7.6206199999999997</v>
          </cell>
          <cell r="E60">
            <v>-3.6470000000000002E-2</v>
          </cell>
          <cell r="F60">
            <v>0.27794000000000002</v>
          </cell>
        </row>
        <row r="61">
          <cell r="A61" t="str">
            <v>Foster Care</v>
          </cell>
          <cell r="B61">
            <v>15.04425</v>
          </cell>
          <cell r="C61">
            <v>12.18638</v>
          </cell>
          <cell r="D61">
            <v>-2.8578700000000001</v>
          </cell>
          <cell r="E61">
            <v>-0.14523</v>
          </cell>
          <cell r="F61">
            <v>0.41504000000000002</v>
          </cell>
        </row>
        <row r="62">
          <cell r="A62" t="str">
            <v>PreTest Scores</v>
          </cell>
          <cell r="B62">
            <v>572.18452000000002</v>
          </cell>
          <cell r="C62">
            <v>585.03741000000002</v>
          </cell>
          <cell r="D62">
            <v>12.85289</v>
          </cell>
          <cell r="E62">
            <v>-1.8799999999999999E-3</v>
          </cell>
          <cell r="F62">
            <v>-2.4119999999999999E-2</v>
          </cell>
        </row>
        <row r="63">
          <cell r="A63" t="str">
            <v>Unemployment Rate</v>
          </cell>
          <cell r="B63">
            <v>7.6749999999999998</v>
          </cell>
          <cell r="C63">
            <v>6.9583000000000004</v>
          </cell>
          <cell r="D63">
            <v>-0.7167</v>
          </cell>
          <cell r="E63">
            <v>-0.97096000000000005</v>
          </cell>
          <cell r="F63">
            <v>0.69589000000000001</v>
          </cell>
        </row>
        <row r="65">
          <cell r="A65" t="str">
            <v xml:space="preserve">Arizona             </v>
          </cell>
        </row>
        <row r="66">
          <cell r="A66" t="str">
            <v>Measure</v>
          </cell>
          <cell r="B66" t="str">
            <v>Placement_in_Employment_or_Education</v>
          </cell>
          <cell r="C66" t="str">
            <v>Year</v>
          </cell>
        </row>
        <row r="67">
          <cell r="A67" t="str">
            <v>State Fips Code</v>
          </cell>
          <cell r="B67">
            <v>4</v>
          </cell>
          <cell r="C67">
            <v>2011</v>
          </cell>
        </row>
        <row r="68">
          <cell r="A68" t="str">
            <v>Actual Outcome</v>
          </cell>
          <cell r="B68">
            <v>60</v>
          </cell>
          <cell r="C68">
            <v>2011</v>
          </cell>
        </row>
        <row r="69">
          <cell r="A69" t="str">
            <v>Total Adjustment</v>
          </cell>
          <cell r="B69">
            <v>2.5</v>
          </cell>
          <cell r="C69">
            <v>2013</v>
          </cell>
        </row>
        <row r="70">
          <cell r="A70" t="str">
            <v>Target</v>
          </cell>
          <cell r="B70">
            <v>62.5</v>
          </cell>
          <cell r="C70">
            <v>2013</v>
          </cell>
        </row>
        <row r="72">
          <cell r="A72" t="str">
            <v>Variables</v>
          </cell>
          <cell r="B72" t="str">
            <v>Base_Year</v>
          </cell>
          <cell r="C72" t="str">
            <v>Current_Values</v>
          </cell>
          <cell r="D72" t="str">
            <v>Difference</v>
          </cell>
          <cell r="E72" t="str">
            <v>Weights</v>
          </cell>
          <cell r="F72" t="str">
            <v>Effect_Per_Factor</v>
          </cell>
        </row>
        <row r="73">
          <cell r="A73" t="str">
            <v>Female</v>
          </cell>
          <cell r="B73">
            <v>52.845529999999997</v>
          </cell>
          <cell r="C73">
            <v>56.457560000000001</v>
          </cell>
          <cell r="D73">
            <v>3.6120399999999999</v>
          </cell>
          <cell r="E73">
            <v>0.10049</v>
          </cell>
          <cell r="F73">
            <v>0.36296</v>
          </cell>
        </row>
        <row r="74">
          <cell r="A74" t="str">
            <v>Age 14-15</v>
          </cell>
          <cell r="B74">
            <v>6.6630599999999998</v>
          </cell>
          <cell r="C74">
            <v>5.4612499999999997</v>
          </cell>
          <cell r="D74">
            <v>-1.2018</v>
          </cell>
          <cell r="E74">
            <v>-0.26264999999999999</v>
          </cell>
          <cell r="F74">
            <v>0.31564999999999999</v>
          </cell>
        </row>
        <row r="75">
          <cell r="A75" t="str">
            <v>Age 16-17</v>
          </cell>
          <cell r="B75">
            <v>35.969659999999998</v>
          </cell>
          <cell r="C75">
            <v>31.58672</v>
          </cell>
          <cell r="D75">
            <v>-4.3829500000000001</v>
          </cell>
          <cell r="E75">
            <v>-6.1830000000000003E-2</v>
          </cell>
          <cell r="F75">
            <v>0.27101999999999998</v>
          </cell>
        </row>
        <row r="76">
          <cell r="A76" t="str">
            <v>Age 18-20</v>
          </cell>
          <cell r="B76">
            <v>48.537379999999999</v>
          </cell>
          <cell r="C76">
            <v>53.65314</v>
          </cell>
          <cell r="D76">
            <v>5.1157599999999999</v>
          </cell>
          <cell r="E76">
            <v>2.162E-2</v>
          </cell>
          <cell r="F76">
            <v>0.11062</v>
          </cell>
        </row>
        <row r="77">
          <cell r="A77" t="str">
            <v>Hispanic</v>
          </cell>
          <cell r="B77">
            <v>59.44444</v>
          </cell>
          <cell r="C77">
            <v>62.462009999999999</v>
          </cell>
          <cell r="D77">
            <v>3.01756</v>
          </cell>
          <cell r="E77">
            <v>-4.07E-2</v>
          </cell>
          <cell r="F77">
            <v>-0.12280000000000001</v>
          </cell>
        </row>
        <row r="78">
          <cell r="A78" t="str">
            <v>Asian</v>
          </cell>
          <cell r="B78">
            <v>0.38889000000000001</v>
          </cell>
          <cell r="C78">
            <v>0</v>
          </cell>
          <cell r="D78">
            <v>-0.38889000000000001</v>
          </cell>
          <cell r="E78">
            <v>-1.157E-2</v>
          </cell>
          <cell r="F78">
            <v>4.4999999999999997E-3</v>
          </cell>
        </row>
        <row r="79">
          <cell r="A79" t="str">
            <v>African American</v>
          </cell>
          <cell r="B79">
            <v>9.5</v>
          </cell>
          <cell r="C79">
            <v>9.0425500000000003</v>
          </cell>
          <cell r="D79">
            <v>-0.45745000000000002</v>
          </cell>
          <cell r="E79">
            <v>-9.1450000000000004E-2</v>
          </cell>
          <cell r="F79">
            <v>4.1829999999999999E-2</v>
          </cell>
        </row>
        <row r="80">
          <cell r="A80" t="str">
            <v>Native Hawaiian or Pacific Islander</v>
          </cell>
          <cell r="B80">
            <v>0.11111</v>
          </cell>
          <cell r="C80">
            <v>0.22796</v>
          </cell>
          <cell r="D80">
            <v>0.11685</v>
          </cell>
          <cell r="E80">
            <v>-0.25796000000000002</v>
          </cell>
          <cell r="F80">
            <v>-3.014E-2</v>
          </cell>
        </row>
        <row r="81">
          <cell r="A81" t="str">
            <v>American Indian or Alaska Native</v>
          </cell>
          <cell r="B81">
            <v>12.22222</v>
          </cell>
          <cell r="C81">
            <v>11.09422</v>
          </cell>
          <cell r="D81">
            <v>-1.1279999999999999</v>
          </cell>
          <cell r="E81">
            <v>-0.15103</v>
          </cell>
          <cell r="F81">
            <v>0.17036000000000001</v>
          </cell>
        </row>
        <row r="82">
          <cell r="A82" t="str">
            <v>Multiple Races</v>
          </cell>
          <cell r="B82">
            <v>1.5</v>
          </cell>
          <cell r="C82">
            <v>1.2158100000000001</v>
          </cell>
          <cell r="D82">
            <v>-0.28419</v>
          </cell>
          <cell r="E82">
            <v>-5.1599999999999997E-3</v>
          </cell>
          <cell r="F82">
            <v>1.47E-3</v>
          </cell>
        </row>
        <row r="83">
          <cell r="A83" t="str">
            <v>Highschool Graduate</v>
          </cell>
          <cell r="B83">
            <v>29.198270000000001</v>
          </cell>
          <cell r="C83">
            <v>32.619929999999997</v>
          </cell>
          <cell r="D83">
            <v>3.4216600000000001</v>
          </cell>
          <cell r="E83">
            <v>7.1139999999999995E-2</v>
          </cell>
          <cell r="F83">
            <v>0.24340999999999999</v>
          </cell>
        </row>
        <row r="84">
          <cell r="A84" t="str">
            <v>Disabled</v>
          </cell>
          <cell r="B84">
            <v>6.4463699999999999</v>
          </cell>
          <cell r="C84">
            <v>7.1639600000000003</v>
          </cell>
          <cell r="D84">
            <v>0.71758999999999995</v>
          </cell>
          <cell r="E84">
            <v>-2.2589999999999999E-2</v>
          </cell>
          <cell r="F84">
            <v>-1.6209999999999999E-2</v>
          </cell>
        </row>
        <row r="85">
          <cell r="A85" t="str">
            <v>Limited English</v>
          </cell>
          <cell r="B85">
            <v>2.87107</v>
          </cell>
          <cell r="C85">
            <v>3.7638400000000001</v>
          </cell>
          <cell r="D85">
            <v>0.89276999999999995</v>
          </cell>
          <cell r="E85">
            <v>-0.21324000000000001</v>
          </cell>
          <cell r="F85">
            <v>-0.19037000000000001</v>
          </cell>
        </row>
        <row r="86">
          <cell r="A86" t="str">
            <v>Low Income</v>
          </cell>
          <cell r="B86">
            <v>92.307689999999994</v>
          </cell>
          <cell r="C86">
            <v>94.760149999999996</v>
          </cell>
          <cell r="D86">
            <v>2.4524599999999999</v>
          </cell>
          <cell r="E86">
            <v>2.6599999999999999E-2</v>
          </cell>
          <cell r="F86">
            <v>6.5229999999999996E-2</v>
          </cell>
        </row>
        <row r="87">
          <cell r="A87" t="str">
            <v>Homeless</v>
          </cell>
          <cell r="B87">
            <v>9.2090999999999994</v>
          </cell>
          <cell r="C87">
            <v>10.996309999999999</v>
          </cell>
          <cell r="D87">
            <v>1.78721</v>
          </cell>
          <cell r="E87">
            <v>3.4160000000000003E-2</v>
          </cell>
          <cell r="F87">
            <v>6.105E-2</v>
          </cell>
        </row>
        <row r="88">
          <cell r="A88" t="str">
            <v>Offender</v>
          </cell>
          <cell r="B88">
            <v>10.3467</v>
          </cell>
          <cell r="C88">
            <v>10.553509999999999</v>
          </cell>
          <cell r="D88">
            <v>0.20680999999999999</v>
          </cell>
          <cell r="E88">
            <v>-1.7739999999999999E-2</v>
          </cell>
          <cell r="F88">
            <v>-3.6700000000000001E-3</v>
          </cell>
        </row>
        <row r="89">
          <cell r="A89" t="str">
            <v>Parentig Youth</v>
          </cell>
          <cell r="B89">
            <v>17.127369999999999</v>
          </cell>
          <cell r="C89">
            <v>16.174299999999999</v>
          </cell>
          <cell r="D89">
            <v>-0.95306999999999997</v>
          </cell>
          <cell r="E89">
            <v>-2.0250000000000001E-2</v>
          </cell>
          <cell r="F89">
            <v>1.9300000000000001E-2</v>
          </cell>
        </row>
        <row r="90">
          <cell r="A90" t="str">
            <v>Needs Additional Assistance</v>
          </cell>
          <cell r="B90">
            <v>7.9089900000000002</v>
          </cell>
          <cell r="C90">
            <v>22.214020000000001</v>
          </cell>
          <cell r="D90">
            <v>14.30503</v>
          </cell>
          <cell r="E90">
            <v>-6.7000000000000002E-4</v>
          </cell>
          <cell r="F90">
            <v>-9.6100000000000005E-3</v>
          </cell>
        </row>
        <row r="91">
          <cell r="A91" t="str">
            <v>School Status</v>
          </cell>
          <cell r="B91">
            <v>43.2286</v>
          </cell>
          <cell r="C91">
            <v>37.638379999999998</v>
          </cell>
          <cell r="D91">
            <v>-5.59023</v>
          </cell>
          <cell r="E91">
            <v>4.5420000000000002E-2</v>
          </cell>
          <cell r="F91">
            <v>-0.25390000000000001</v>
          </cell>
        </row>
        <row r="92">
          <cell r="A92" t="str">
            <v>Basic Skills Deficient</v>
          </cell>
          <cell r="B92">
            <v>37.432290000000002</v>
          </cell>
          <cell r="C92">
            <v>38.921709999999997</v>
          </cell>
          <cell r="D92">
            <v>1.48943</v>
          </cell>
          <cell r="E92">
            <v>-3.6470000000000002E-2</v>
          </cell>
          <cell r="F92">
            <v>-5.432E-2</v>
          </cell>
        </row>
        <row r="93">
          <cell r="A93" t="str">
            <v>Foster Care</v>
          </cell>
          <cell r="B93">
            <v>3.1436299999999999</v>
          </cell>
          <cell r="C93">
            <v>2.4372199999999999</v>
          </cell>
          <cell r="D93">
            <v>-0.70640999999999998</v>
          </cell>
          <cell r="E93">
            <v>-0.14523</v>
          </cell>
          <cell r="F93">
            <v>0.10259</v>
          </cell>
        </row>
        <row r="94">
          <cell r="A94" t="str">
            <v>PreTest Scores</v>
          </cell>
          <cell r="B94">
            <v>487.15044</v>
          </cell>
          <cell r="C94">
            <v>481.48401000000001</v>
          </cell>
          <cell r="D94">
            <v>-5.6664300000000001</v>
          </cell>
          <cell r="E94">
            <v>-1.8799999999999999E-3</v>
          </cell>
          <cell r="F94">
            <v>1.064E-2</v>
          </cell>
        </row>
        <row r="95">
          <cell r="A95" t="str">
            <v>Unemployment Rate</v>
          </cell>
          <cell r="B95">
            <v>9.6999999999999993</v>
          </cell>
          <cell r="C95">
            <v>8.2667000000000002</v>
          </cell>
          <cell r="D95">
            <v>-1.4333</v>
          </cell>
          <cell r="E95">
            <v>-0.97096000000000005</v>
          </cell>
          <cell r="F95">
            <v>1.39168</v>
          </cell>
        </row>
        <row r="97">
          <cell r="A97" t="str">
            <v xml:space="preserve">Arkansas            </v>
          </cell>
        </row>
        <row r="98">
          <cell r="A98" t="str">
            <v>Measure</v>
          </cell>
          <cell r="B98" t="str">
            <v>Placement_in_Employment_or_Education</v>
          </cell>
          <cell r="C98" t="str">
            <v>Year</v>
          </cell>
        </row>
        <row r="99">
          <cell r="A99" t="str">
            <v>State Fips Code</v>
          </cell>
          <cell r="B99">
            <v>5</v>
          </cell>
          <cell r="C99">
            <v>2011</v>
          </cell>
        </row>
        <row r="100">
          <cell r="A100" t="str">
            <v>Actual Outcome</v>
          </cell>
          <cell r="B100">
            <v>84.1</v>
          </cell>
          <cell r="C100">
            <v>2011</v>
          </cell>
        </row>
        <row r="101">
          <cell r="A101" t="str">
            <v>Total Adjustment</v>
          </cell>
          <cell r="B101">
            <v>1</v>
          </cell>
          <cell r="C101">
            <v>2013</v>
          </cell>
        </row>
        <row r="102">
          <cell r="A102" t="str">
            <v>Target</v>
          </cell>
          <cell r="B102">
            <v>85.1</v>
          </cell>
          <cell r="C102">
            <v>2013</v>
          </cell>
        </row>
        <row r="104">
          <cell r="A104" t="str">
            <v>Variables</v>
          </cell>
          <cell r="B104" t="str">
            <v>Base_Year</v>
          </cell>
          <cell r="C104" t="str">
            <v>Current_Values</v>
          </cell>
          <cell r="D104" t="str">
            <v>Difference</v>
          </cell>
          <cell r="E104" t="str">
            <v>Weights</v>
          </cell>
          <cell r="F104" t="str">
            <v>Effect_Per_Factor</v>
          </cell>
        </row>
        <row r="105">
          <cell r="A105" t="str">
            <v>Female</v>
          </cell>
          <cell r="B105">
            <v>56.159419999999997</v>
          </cell>
          <cell r="C105">
            <v>50.074739999999998</v>
          </cell>
          <cell r="D105">
            <v>-6.0846799999999996</v>
          </cell>
          <cell r="E105">
            <v>0.10049</v>
          </cell>
          <cell r="F105">
            <v>-0.61141999999999996</v>
          </cell>
        </row>
        <row r="106">
          <cell r="A106" t="str">
            <v>Age 14-15</v>
          </cell>
          <cell r="B106">
            <v>9.9637700000000002</v>
          </cell>
          <cell r="C106">
            <v>10.16442</v>
          </cell>
          <cell r="D106">
            <v>0.20066000000000001</v>
          </cell>
          <cell r="E106">
            <v>-0.26264999999999999</v>
          </cell>
          <cell r="F106">
            <v>-5.2699999999999997E-2</v>
          </cell>
        </row>
        <row r="107">
          <cell r="A107" t="str">
            <v>Age 16-17</v>
          </cell>
          <cell r="B107">
            <v>53.442030000000003</v>
          </cell>
          <cell r="C107">
            <v>52.615839999999999</v>
          </cell>
          <cell r="D107">
            <v>-0.82618000000000003</v>
          </cell>
          <cell r="E107">
            <v>-6.1830000000000003E-2</v>
          </cell>
          <cell r="F107">
            <v>5.1090000000000003E-2</v>
          </cell>
        </row>
        <row r="108">
          <cell r="A108" t="str">
            <v>Age 18-20</v>
          </cell>
          <cell r="B108">
            <v>32.789859999999997</v>
          </cell>
          <cell r="C108">
            <v>32.286999999999999</v>
          </cell>
          <cell r="D108">
            <v>-0.50285999999999997</v>
          </cell>
          <cell r="E108">
            <v>2.162E-2</v>
          </cell>
          <cell r="F108">
            <v>-1.0869999999999999E-2</v>
          </cell>
        </row>
        <row r="109">
          <cell r="A109" t="str">
            <v>Hispanic</v>
          </cell>
          <cell r="B109">
            <v>3.5390199999999998</v>
          </cell>
          <cell r="C109">
            <v>3.9156599999999999</v>
          </cell>
          <cell r="D109">
            <v>0.37663999999999997</v>
          </cell>
          <cell r="E109">
            <v>-4.07E-2</v>
          </cell>
          <cell r="F109">
            <v>-1.533E-2</v>
          </cell>
        </row>
        <row r="110">
          <cell r="A110" t="str">
            <v>Asian</v>
          </cell>
          <cell r="B110">
            <v>0.27223000000000003</v>
          </cell>
          <cell r="C110">
            <v>0.30120000000000002</v>
          </cell>
          <cell r="D110">
            <v>2.8969999999999999E-2</v>
          </cell>
          <cell r="E110">
            <v>-1.157E-2</v>
          </cell>
          <cell r="F110">
            <v>-3.4000000000000002E-4</v>
          </cell>
        </row>
        <row r="111">
          <cell r="A111" t="str">
            <v>African American</v>
          </cell>
          <cell r="B111">
            <v>49.72777</v>
          </cell>
          <cell r="C111">
            <v>42.168669999999999</v>
          </cell>
          <cell r="D111">
            <v>-7.5590900000000003</v>
          </cell>
          <cell r="E111">
            <v>-9.1450000000000004E-2</v>
          </cell>
          <cell r="F111">
            <v>0.69125000000000003</v>
          </cell>
        </row>
        <row r="112">
          <cell r="A112" t="str">
            <v>Native Hawaiian or Pacific Islander</v>
          </cell>
          <cell r="B112">
            <v>9.0740000000000001E-2</v>
          </cell>
          <cell r="C112">
            <v>0.15060000000000001</v>
          </cell>
          <cell r="D112">
            <v>5.9859999999999997E-2</v>
          </cell>
          <cell r="E112">
            <v>-0.25796000000000002</v>
          </cell>
          <cell r="F112">
            <v>-1.5440000000000001E-2</v>
          </cell>
        </row>
        <row r="113">
          <cell r="A113" t="str">
            <v>American Indian or Alaska Native</v>
          </cell>
          <cell r="B113">
            <v>0.27223000000000003</v>
          </cell>
          <cell r="C113">
            <v>0.45180999999999999</v>
          </cell>
          <cell r="D113">
            <v>0.17957000000000001</v>
          </cell>
          <cell r="E113">
            <v>-0.15103</v>
          </cell>
          <cell r="F113">
            <v>-2.7119999999999998E-2</v>
          </cell>
        </row>
        <row r="114">
          <cell r="A114" t="str">
            <v>Multiple Races</v>
          </cell>
          <cell r="B114">
            <v>1.5426500000000001</v>
          </cell>
          <cell r="C114">
            <v>1.65663</v>
          </cell>
          <cell r="D114">
            <v>0.11398</v>
          </cell>
          <cell r="E114">
            <v>-5.1599999999999997E-3</v>
          </cell>
          <cell r="F114">
            <v>-5.9000000000000003E-4</v>
          </cell>
        </row>
        <row r="115">
          <cell r="A115" t="str">
            <v>Highschool Graduate</v>
          </cell>
          <cell r="B115">
            <v>19.2029</v>
          </cell>
          <cell r="C115">
            <v>18.0867</v>
          </cell>
          <cell r="D115">
            <v>-1.1162000000000001</v>
          </cell>
          <cell r="E115">
            <v>7.1139999999999995E-2</v>
          </cell>
          <cell r="F115">
            <v>-7.9399999999999998E-2</v>
          </cell>
        </row>
        <row r="116">
          <cell r="A116" t="str">
            <v>Disabled</v>
          </cell>
          <cell r="B116">
            <v>11.62579</v>
          </cell>
          <cell r="C116">
            <v>14.520960000000001</v>
          </cell>
          <cell r="D116">
            <v>2.8951600000000002</v>
          </cell>
          <cell r="E116">
            <v>-2.2589999999999999E-2</v>
          </cell>
          <cell r="F116">
            <v>-6.5390000000000004E-2</v>
          </cell>
        </row>
        <row r="117">
          <cell r="A117" t="str">
            <v>Limited English</v>
          </cell>
          <cell r="B117">
            <v>0.36231999999999998</v>
          </cell>
          <cell r="C117">
            <v>0.29894999999999999</v>
          </cell>
          <cell r="D117">
            <v>-6.3369999999999996E-2</v>
          </cell>
          <cell r="E117">
            <v>-0.21324000000000001</v>
          </cell>
          <cell r="F117">
            <v>1.3509999999999999E-2</v>
          </cell>
        </row>
        <row r="118">
          <cell r="A118" t="str">
            <v>Low Income</v>
          </cell>
          <cell r="B118">
            <v>98.278989999999993</v>
          </cell>
          <cell r="C118">
            <v>97.608369999999994</v>
          </cell>
          <cell r="D118">
            <v>-0.67061000000000004</v>
          </cell>
          <cell r="E118">
            <v>2.6599999999999999E-2</v>
          </cell>
          <cell r="F118">
            <v>-1.7840000000000002E-2</v>
          </cell>
        </row>
        <row r="119">
          <cell r="A119" t="str">
            <v>Homeless</v>
          </cell>
          <cell r="B119">
            <v>0.45290000000000002</v>
          </cell>
          <cell r="C119">
            <v>0.74738000000000004</v>
          </cell>
          <cell r="D119">
            <v>0.29448999999999997</v>
          </cell>
          <cell r="E119">
            <v>3.4160000000000003E-2</v>
          </cell>
          <cell r="F119">
            <v>1.0059999999999999E-2</v>
          </cell>
        </row>
        <row r="120">
          <cell r="A120" t="str">
            <v>Offender</v>
          </cell>
          <cell r="B120">
            <v>4.25725</v>
          </cell>
          <cell r="C120">
            <v>1.9432</v>
          </cell>
          <cell r="D120">
            <v>-2.3140499999999999</v>
          </cell>
          <cell r="E120">
            <v>-1.7739999999999999E-2</v>
          </cell>
          <cell r="F120">
            <v>4.1050000000000003E-2</v>
          </cell>
        </row>
        <row r="121">
          <cell r="A121" t="str">
            <v>Parentig Youth</v>
          </cell>
          <cell r="B121">
            <v>11.33273</v>
          </cell>
          <cell r="C121">
            <v>10.32934</v>
          </cell>
          <cell r="D121">
            <v>-1.00339</v>
          </cell>
          <cell r="E121">
            <v>-2.0250000000000001E-2</v>
          </cell>
          <cell r="F121">
            <v>2.0320000000000001E-2</v>
          </cell>
        </row>
        <row r="122">
          <cell r="A122" t="str">
            <v>Needs Additional Assistance</v>
          </cell>
          <cell r="B122">
            <v>66.032610000000005</v>
          </cell>
          <cell r="C122">
            <v>69.207769999999996</v>
          </cell>
          <cell r="D122">
            <v>3.17516</v>
          </cell>
          <cell r="E122">
            <v>-6.7000000000000002E-4</v>
          </cell>
          <cell r="F122">
            <v>-2.1299999999999999E-3</v>
          </cell>
        </row>
        <row r="123">
          <cell r="A123" t="str">
            <v>School Status</v>
          </cell>
          <cell r="B123">
            <v>79.257249999999999</v>
          </cell>
          <cell r="C123">
            <v>84.005979999999994</v>
          </cell>
          <cell r="D123">
            <v>4.7487300000000001</v>
          </cell>
          <cell r="E123">
            <v>4.5420000000000002E-2</v>
          </cell>
          <cell r="F123">
            <v>0.21568000000000001</v>
          </cell>
        </row>
        <row r="124">
          <cell r="A124" t="str">
            <v>Basic Skills Deficient</v>
          </cell>
          <cell r="B124">
            <v>69.021739999999994</v>
          </cell>
          <cell r="C124">
            <v>63.37818</v>
          </cell>
          <cell r="D124">
            <v>-5.6435599999999999</v>
          </cell>
          <cell r="E124">
            <v>-3.6470000000000002E-2</v>
          </cell>
          <cell r="F124">
            <v>0.20583000000000001</v>
          </cell>
        </row>
        <row r="125">
          <cell r="A125" t="str">
            <v>Foster Care</v>
          </cell>
          <cell r="B125">
            <v>2.5385300000000002</v>
          </cell>
          <cell r="C125">
            <v>2.6946099999999999</v>
          </cell>
          <cell r="D125">
            <v>0.15608</v>
          </cell>
          <cell r="E125">
            <v>-0.14523</v>
          </cell>
          <cell r="F125">
            <v>-2.2669999999999999E-2</v>
          </cell>
        </row>
        <row r="126">
          <cell r="A126" t="str">
            <v>PreTest Scores</v>
          </cell>
          <cell r="B126">
            <v>517.1712</v>
          </cell>
          <cell r="C126">
            <v>514.01301999999998</v>
          </cell>
          <cell r="D126">
            <v>-3.1581800000000002</v>
          </cell>
          <cell r="E126">
            <v>-1.8799999999999999E-3</v>
          </cell>
          <cell r="F126">
            <v>5.9300000000000004E-3</v>
          </cell>
        </row>
        <row r="127">
          <cell r="A127" t="str">
            <v>Unemployment Rate</v>
          </cell>
          <cell r="B127">
            <v>7.9749999999999996</v>
          </cell>
          <cell r="C127">
            <v>7.2750000000000004</v>
          </cell>
          <cell r="D127">
            <v>-0.7</v>
          </cell>
          <cell r="E127">
            <v>-0.97096000000000005</v>
          </cell>
          <cell r="F127">
            <v>0.67967</v>
          </cell>
        </row>
        <row r="129">
          <cell r="A129" t="str">
            <v xml:space="preserve">California          </v>
          </cell>
        </row>
        <row r="130">
          <cell r="A130" t="str">
            <v>Measure</v>
          </cell>
          <cell r="B130" t="str">
            <v>Placement_in_Employment_or_Education</v>
          </cell>
          <cell r="C130" t="str">
            <v>Year</v>
          </cell>
        </row>
        <row r="131">
          <cell r="A131" t="str">
            <v>State Fips Code</v>
          </cell>
          <cell r="B131">
            <v>6</v>
          </cell>
          <cell r="C131">
            <v>2011</v>
          </cell>
        </row>
        <row r="132">
          <cell r="A132" t="str">
            <v>Actual Outcome</v>
          </cell>
          <cell r="B132">
            <v>66.900000000000006</v>
          </cell>
          <cell r="C132">
            <v>2011</v>
          </cell>
        </row>
        <row r="133">
          <cell r="A133" t="str">
            <v>Total Adjustment</v>
          </cell>
          <cell r="B133">
            <v>1.7</v>
          </cell>
          <cell r="C133">
            <v>2013</v>
          </cell>
        </row>
        <row r="134">
          <cell r="A134" t="str">
            <v>Target</v>
          </cell>
          <cell r="B134">
            <v>68.599999999999994</v>
          </cell>
          <cell r="C134">
            <v>2013</v>
          </cell>
        </row>
        <row r="136">
          <cell r="A136" t="str">
            <v>Variables</v>
          </cell>
          <cell r="B136" t="str">
            <v>Base_Year</v>
          </cell>
          <cell r="C136" t="str">
            <v>Current_Values</v>
          </cell>
          <cell r="D136" t="str">
            <v>Difference</v>
          </cell>
          <cell r="E136" t="str">
            <v>Weights</v>
          </cell>
          <cell r="F136" t="str">
            <v>Effect_Per_Factor</v>
          </cell>
        </row>
        <row r="137">
          <cell r="A137" t="str">
            <v>Female</v>
          </cell>
          <cell r="B137">
            <v>52.428379999999997</v>
          </cell>
          <cell r="C137">
            <v>54.161810000000003</v>
          </cell>
          <cell r="D137">
            <v>1.73343</v>
          </cell>
          <cell r="E137">
            <v>0.10049</v>
          </cell>
          <cell r="F137">
            <v>0.17418</v>
          </cell>
        </row>
        <row r="138">
          <cell r="A138" t="str">
            <v>Age 14-15</v>
          </cell>
          <cell r="B138">
            <v>4.0535500000000004</v>
          </cell>
          <cell r="C138">
            <v>4.0536799999999999</v>
          </cell>
          <cell r="D138">
            <v>1.2999999999999999E-4</v>
          </cell>
          <cell r="E138">
            <v>-0.26264999999999999</v>
          </cell>
          <cell r="F138">
            <v>-3.0000000000000001E-5</v>
          </cell>
        </row>
        <row r="139">
          <cell r="A139" t="str">
            <v>Age 16-17</v>
          </cell>
          <cell r="B139">
            <v>37.220880000000001</v>
          </cell>
          <cell r="C139">
            <v>35.379579999999997</v>
          </cell>
          <cell r="D139">
            <v>-1.8412999999999999</v>
          </cell>
          <cell r="E139">
            <v>-6.1830000000000003E-2</v>
          </cell>
          <cell r="F139">
            <v>0.11386</v>
          </cell>
        </row>
        <row r="140">
          <cell r="A140" t="str">
            <v>Age 18-20</v>
          </cell>
          <cell r="B140">
            <v>52.128509999999999</v>
          </cell>
          <cell r="C140">
            <v>52.847560000000001</v>
          </cell>
          <cell r="D140">
            <v>0.71904000000000001</v>
          </cell>
          <cell r="E140">
            <v>2.162E-2</v>
          </cell>
          <cell r="F140">
            <v>1.555E-2</v>
          </cell>
        </row>
        <row r="141">
          <cell r="A141" t="str">
            <v>Hispanic</v>
          </cell>
          <cell r="B141">
            <v>59.593040000000002</v>
          </cell>
          <cell r="C141">
            <v>61.82</v>
          </cell>
          <cell r="D141">
            <v>2.2269600000000001</v>
          </cell>
          <cell r="E141">
            <v>-4.07E-2</v>
          </cell>
          <cell r="F141">
            <v>-9.0630000000000002E-2</v>
          </cell>
        </row>
        <row r="142">
          <cell r="A142" t="str">
            <v>Asian</v>
          </cell>
          <cell r="B142">
            <v>5.1887600000000003</v>
          </cell>
          <cell r="C142">
            <v>5.4344799999999998</v>
          </cell>
          <cell r="D142">
            <v>0.24573</v>
          </cell>
          <cell r="E142">
            <v>-1.157E-2</v>
          </cell>
          <cell r="F142">
            <v>-2.8400000000000001E-3</v>
          </cell>
        </row>
        <row r="143">
          <cell r="A143" t="str">
            <v>African American</v>
          </cell>
          <cell r="B143">
            <v>18.880859999999998</v>
          </cell>
          <cell r="C143">
            <v>18.172239999999999</v>
          </cell>
          <cell r="D143">
            <v>-0.70862000000000003</v>
          </cell>
          <cell r="E143">
            <v>-9.1450000000000004E-2</v>
          </cell>
          <cell r="F143">
            <v>6.4799999999999996E-2</v>
          </cell>
        </row>
        <row r="144">
          <cell r="A144" t="str">
            <v>Native Hawaiian or Pacific Islander</v>
          </cell>
          <cell r="B144">
            <v>0.65327999999999997</v>
          </cell>
          <cell r="C144">
            <v>0.46027000000000001</v>
          </cell>
          <cell r="D144">
            <v>-0.19300999999999999</v>
          </cell>
          <cell r="E144">
            <v>-0.25796000000000002</v>
          </cell>
          <cell r="F144">
            <v>4.9790000000000001E-2</v>
          </cell>
        </row>
        <row r="145">
          <cell r="A145" t="str">
            <v>American Indian or Alaska Native</v>
          </cell>
          <cell r="B145">
            <v>0.56759999999999999</v>
          </cell>
          <cell r="C145">
            <v>0.44363000000000002</v>
          </cell>
          <cell r="D145">
            <v>-0.12397</v>
          </cell>
          <cell r="E145">
            <v>-0.15103</v>
          </cell>
          <cell r="F145">
            <v>1.8720000000000001E-2</v>
          </cell>
        </row>
        <row r="146">
          <cell r="A146" t="str">
            <v>Multiple Races</v>
          </cell>
          <cell r="B146">
            <v>1.93842</v>
          </cell>
          <cell r="C146">
            <v>2.1294300000000002</v>
          </cell>
          <cell r="D146">
            <v>0.19101000000000001</v>
          </cell>
          <cell r="E146">
            <v>-5.1599999999999997E-3</v>
          </cell>
          <cell r="F146">
            <v>-9.8999999999999999E-4</v>
          </cell>
        </row>
        <row r="147">
          <cell r="A147" t="str">
            <v>Highschool Graduate</v>
          </cell>
          <cell r="B147">
            <v>33.097720000000002</v>
          </cell>
          <cell r="C147">
            <v>37.059829999999998</v>
          </cell>
          <cell r="D147">
            <v>3.96211</v>
          </cell>
          <cell r="E147">
            <v>7.1139999999999995E-2</v>
          </cell>
          <cell r="F147">
            <v>0.28184999999999999</v>
          </cell>
        </row>
        <row r="148">
          <cell r="A148" t="str">
            <v>Disabled</v>
          </cell>
          <cell r="B148">
            <v>9.3333300000000001</v>
          </cell>
          <cell r="C148">
            <v>8.5343499999999999</v>
          </cell>
          <cell r="D148">
            <v>-0.79898000000000002</v>
          </cell>
          <cell r="E148">
            <v>-2.2589999999999999E-2</v>
          </cell>
          <cell r="F148">
            <v>1.804E-2</v>
          </cell>
        </row>
        <row r="149">
          <cell r="A149" t="str">
            <v>Limited English</v>
          </cell>
          <cell r="B149">
            <v>5.1673400000000003</v>
          </cell>
          <cell r="C149">
            <v>6.4382000000000001</v>
          </cell>
          <cell r="D149">
            <v>1.2708600000000001</v>
          </cell>
          <cell r="E149">
            <v>-0.21324000000000001</v>
          </cell>
          <cell r="F149">
            <v>-0.27100000000000002</v>
          </cell>
        </row>
        <row r="150">
          <cell r="A150" t="str">
            <v>Low Income</v>
          </cell>
          <cell r="B150">
            <v>98.248999999999995</v>
          </cell>
          <cell r="C150">
            <v>98.391840000000002</v>
          </cell>
          <cell r="D150">
            <v>0.14283999999999999</v>
          </cell>
          <cell r="E150">
            <v>2.6599999999999999E-2</v>
          </cell>
          <cell r="F150">
            <v>3.8E-3</v>
          </cell>
        </row>
        <row r="151">
          <cell r="A151" t="str">
            <v>Homeless</v>
          </cell>
          <cell r="B151">
            <v>4.3373499999999998</v>
          </cell>
          <cell r="C151">
            <v>4.0370400000000002</v>
          </cell>
          <cell r="D151">
            <v>-0.30031000000000002</v>
          </cell>
          <cell r="E151">
            <v>3.4160000000000003E-2</v>
          </cell>
          <cell r="F151">
            <v>-1.026E-2</v>
          </cell>
        </row>
        <row r="152">
          <cell r="A152" t="str">
            <v>Offender</v>
          </cell>
          <cell r="B152">
            <v>8.7496700000000001</v>
          </cell>
          <cell r="C152">
            <v>7.88</v>
          </cell>
          <cell r="D152">
            <v>-0.86967000000000005</v>
          </cell>
          <cell r="E152">
            <v>-1.7739999999999999E-2</v>
          </cell>
          <cell r="F152">
            <v>1.5429999999999999E-2</v>
          </cell>
        </row>
        <row r="153">
          <cell r="A153" t="str">
            <v>Parentig Youth</v>
          </cell>
          <cell r="B153">
            <v>10.58691</v>
          </cell>
          <cell r="C153">
            <v>11.62378</v>
          </cell>
          <cell r="D153">
            <v>1.03687</v>
          </cell>
          <cell r="E153">
            <v>-2.0250000000000001E-2</v>
          </cell>
          <cell r="F153">
            <v>-2.0990000000000002E-2</v>
          </cell>
        </row>
        <row r="154">
          <cell r="A154" t="str">
            <v>Needs Additional Assistance</v>
          </cell>
          <cell r="B154">
            <v>59.009369999999997</v>
          </cell>
          <cell r="C154">
            <v>54.389180000000003</v>
          </cell>
          <cell r="D154">
            <v>-4.6201999999999996</v>
          </cell>
          <cell r="E154">
            <v>-6.7000000000000002E-4</v>
          </cell>
          <cell r="F154">
            <v>3.0999999999999999E-3</v>
          </cell>
        </row>
        <row r="155">
          <cell r="A155" t="str">
            <v>School Status</v>
          </cell>
          <cell r="B155">
            <v>50.784469999999999</v>
          </cell>
          <cell r="C155">
            <v>47.512889999999999</v>
          </cell>
          <cell r="D155">
            <v>-3.2715800000000002</v>
          </cell>
          <cell r="E155">
            <v>4.5420000000000002E-2</v>
          </cell>
          <cell r="F155">
            <v>-0.14859</v>
          </cell>
        </row>
        <row r="156">
          <cell r="A156" t="str">
            <v>Basic Skills Deficient</v>
          </cell>
          <cell r="B156">
            <v>75.507360000000006</v>
          </cell>
          <cell r="C156">
            <v>78.450620000000001</v>
          </cell>
          <cell r="D156">
            <v>2.94326</v>
          </cell>
          <cell r="E156">
            <v>-3.6470000000000002E-2</v>
          </cell>
          <cell r="F156">
            <v>-0.10735</v>
          </cell>
        </row>
        <row r="157">
          <cell r="A157" t="str">
            <v>Foster Care</v>
          </cell>
          <cell r="B157">
            <v>4.7124300000000003</v>
          </cell>
          <cell r="C157">
            <v>4.6472899999999999</v>
          </cell>
          <cell r="D157">
            <v>-6.5140000000000003E-2</v>
          </cell>
          <cell r="E157">
            <v>-0.14523</v>
          </cell>
          <cell r="F157">
            <v>9.4599999999999997E-3</v>
          </cell>
        </row>
        <row r="158">
          <cell r="A158" t="str">
            <v>PreTest Scores</v>
          </cell>
          <cell r="B158">
            <v>301.61842999999999</v>
          </cell>
          <cell r="C158">
            <v>314.29557999999997</v>
          </cell>
          <cell r="D158">
            <v>12.677149999999999</v>
          </cell>
          <cell r="E158">
            <v>-1.8799999999999999E-3</v>
          </cell>
          <cell r="F158">
            <v>-2.3800000000000002E-2</v>
          </cell>
        </row>
        <row r="159">
          <cell r="A159" t="str">
            <v>Unemployment Rate</v>
          </cell>
          <cell r="B159">
            <v>12.033300000000001</v>
          </cell>
          <cell r="C159">
            <v>10.3833</v>
          </cell>
          <cell r="D159">
            <v>-1.65</v>
          </cell>
          <cell r="E159">
            <v>-0.97096000000000005</v>
          </cell>
          <cell r="F159">
            <v>1.60209</v>
          </cell>
        </row>
        <row r="161">
          <cell r="A161" t="str">
            <v xml:space="preserve">Colorado            </v>
          </cell>
        </row>
        <row r="162">
          <cell r="A162" t="str">
            <v>Measure</v>
          </cell>
          <cell r="B162" t="str">
            <v>Placement_in_Employment_or_Education</v>
          </cell>
          <cell r="C162" t="str">
            <v>Year</v>
          </cell>
        </row>
        <row r="163">
          <cell r="A163" t="str">
            <v>State Fips Code</v>
          </cell>
          <cell r="B163">
            <v>8</v>
          </cell>
          <cell r="C163">
            <v>2011</v>
          </cell>
        </row>
        <row r="164">
          <cell r="A164" t="str">
            <v>Actual Outcome</v>
          </cell>
          <cell r="B164">
            <v>68.400000000000006</v>
          </cell>
          <cell r="C164">
            <v>2011</v>
          </cell>
        </row>
        <row r="165">
          <cell r="A165" t="str">
            <v>Total Adjustment</v>
          </cell>
          <cell r="B165">
            <v>2.4</v>
          </cell>
          <cell r="C165">
            <v>2013</v>
          </cell>
        </row>
        <row r="166">
          <cell r="A166" t="str">
            <v>Target</v>
          </cell>
          <cell r="B166">
            <v>70.8</v>
          </cell>
          <cell r="C166">
            <v>2013</v>
          </cell>
        </row>
        <row r="168">
          <cell r="A168" t="str">
            <v>Variables</v>
          </cell>
          <cell r="B168" t="str">
            <v>Base_Year</v>
          </cell>
          <cell r="C168" t="str">
            <v>Current_Values</v>
          </cell>
          <cell r="D168" t="str">
            <v>Difference</v>
          </cell>
          <cell r="E168" t="str">
            <v>Weights</v>
          </cell>
          <cell r="F168" t="str">
            <v>Effect_Per_Factor</v>
          </cell>
        </row>
        <row r="169">
          <cell r="A169" t="str">
            <v>Female</v>
          </cell>
          <cell r="B169">
            <v>51.11421</v>
          </cell>
          <cell r="C169">
            <v>59.02655</v>
          </cell>
          <cell r="D169">
            <v>7.9123400000000004</v>
          </cell>
          <cell r="E169">
            <v>0.10049</v>
          </cell>
          <cell r="F169">
            <v>0.79507000000000005</v>
          </cell>
        </row>
        <row r="170">
          <cell r="A170" t="str">
            <v>Age 14-15</v>
          </cell>
          <cell r="B170">
            <v>2.1587700000000001</v>
          </cell>
          <cell r="C170">
            <v>1.2389399999999999</v>
          </cell>
          <cell r="D170">
            <v>-0.91983999999999999</v>
          </cell>
          <cell r="E170">
            <v>-0.26264999999999999</v>
          </cell>
          <cell r="F170">
            <v>0.24159</v>
          </cell>
        </row>
        <row r="171">
          <cell r="A171" t="str">
            <v>Age 16-17</v>
          </cell>
          <cell r="B171">
            <v>33.495820000000002</v>
          </cell>
          <cell r="C171">
            <v>32.212389999999999</v>
          </cell>
          <cell r="D171">
            <v>-1.2834300000000001</v>
          </cell>
          <cell r="E171">
            <v>-6.1830000000000003E-2</v>
          </cell>
          <cell r="F171">
            <v>7.936E-2</v>
          </cell>
        </row>
        <row r="172">
          <cell r="A172" t="str">
            <v>Age 18-20</v>
          </cell>
          <cell r="B172">
            <v>55.988860000000003</v>
          </cell>
          <cell r="C172">
            <v>54.424779999999998</v>
          </cell>
          <cell r="D172">
            <v>-1.5640799999999999</v>
          </cell>
          <cell r="E172">
            <v>2.162E-2</v>
          </cell>
          <cell r="F172">
            <v>-3.3820000000000003E-2</v>
          </cell>
        </row>
        <row r="173">
          <cell r="A173" t="str">
            <v>Hispanic</v>
          </cell>
          <cell r="B173">
            <v>42.485959999999999</v>
          </cell>
          <cell r="C173">
            <v>45.040210000000002</v>
          </cell>
          <cell r="D173">
            <v>2.5542600000000002</v>
          </cell>
          <cell r="E173">
            <v>-4.07E-2</v>
          </cell>
          <cell r="F173">
            <v>-0.10395</v>
          </cell>
        </row>
        <row r="174">
          <cell r="A174" t="str">
            <v>Asian</v>
          </cell>
          <cell r="B174">
            <v>0.91291999999999995</v>
          </cell>
          <cell r="C174">
            <v>1.25112</v>
          </cell>
          <cell r="D174">
            <v>0.3382</v>
          </cell>
          <cell r="E174">
            <v>-1.157E-2</v>
          </cell>
          <cell r="F174">
            <v>-3.9100000000000003E-3</v>
          </cell>
        </row>
        <row r="175">
          <cell r="A175" t="str">
            <v>African American</v>
          </cell>
          <cell r="B175">
            <v>9.6207899999999995</v>
          </cell>
          <cell r="C175">
            <v>11.17069</v>
          </cell>
          <cell r="D175">
            <v>1.5499000000000001</v>
          </cell>
          <cell r="E175">
            <v>-9.1450000000000004E-2</v>
          </cell>
          <cell r="F175">
            <v>-0.14172999999999999</v>
          </cell>
        </row>
        <row r="176">
          <cell r="A176" t="str">
            <v>Native Hawaiian or Pacific Islander</v>
          </cell>
          <cell r="B176">
            <v>0.56179999999999997</v>
          </cell>
          <cell r="C176">
            <v>0.17873</v>
          </cell>
          <cell r="D176">
            <v>-0.38307000000000002</v>
          </cell>
          <cell r="E176">
            <v>-0.25796000000000002</v>
          </cell>
          <cell r="F176">
            <v>9.8820000000000005E-2</v>
          </cell>
        </row>
        <row r="177">
          <cell r="A177" t="str">
            <v>American Indian or Alaska Native</v>
          </cell>
          <cell r="B177">
            <v>1.9662900000000001</v>
          </cell>
          <cell r="C177">
            <v>1.3404799999999999</v>
          </cell>
          <cell r="D177">
            <v>-0.62580999999999998</v>
          </cell>
          <cell r="E177">
            <v>-0.15103</v>
          </cell>
          <cell r="F177">
            <v>9.4509999999999997E-2</v>
          </cell>
        </row>
        <row r="178">
          <cell r="A178" t="str">
            <v>Multiple Races</v>
          </cell>
          <cell r="B178">
            <v>3.7219099999999998</v>
          </cell>
          <cell r="C178">
            <v>2.8597000000000001</v>
          </cell>
          <cell r="D178">
            <v>-0.86221000000000003</v>
          </cell>
          <cell r="E178">
            <v>-5.1599999999999997E-3</v>
          </cell>
          <cell r="F178">
            <v>4.45E-3</v>
          </cell>
        </row>
        <row r="179">
          <cell r="A179" t="str">
            <v>Highschool Graduate</v>
          </cell>
          <cell r="B179">
            <v>21.866299999999999</v>
          </cell>
          <cell r="C179">
            <v>28.584070000000001</v>
          </cell>
          <cell r="D179">
            <v>6.7177800000000003</v>
          </cell>
          <cell r="E179">
            <v>7.1139999999999995E-2</v>
          </cell>
          <cell r="F179">
            <v>0.47788000000000003</v>
          </cell>
        </row>
        <row r="180">
          <cell r="A180" t="str">
            <v>Disabled</v>
          </cell>
          <cell r="B180">
            <v>22.144850000000002</v>
          </cell>
          <cell r="C180">
            <v>16.725660000000001</v>
          </cell>
          <cell r="D180">
            <v>-5.4191799999999999</v>
          </cell>
          <cell r="E180">
            <v>-2.2589999999999999E-2</v>
          </cell>
          <cell r="F180">
            <v>0.12239</v>
          </cell>
        </row>
        <row r="181">
          <cell r="A181" t="str">
            <v>Limited English</v>
          </cell>
          <cell r="B181">
            <v>1.3231200000000001</v>
          </cell>
          <cell r="C181">
            <v>1.3274300000000001</v>
          </cell>
          <cell r="D181">
            <v>4.3099999999999996E-3</v>
          </cell>
          <cell r="E181">
            <v>-0.21324000000000001</v>
          </cell>
          <cell r="F181">
            <v>-9.2000000000000003E-4</v>
          </cell>
        </row>
        <row r="182">
          <cell r="A182" t="str">
            <v>Low Income</v>
          </cell>
          <cell r="B182">
            <v>90.94708</v>
          </cell>
          <cell r="C182">
            <v>92.654870000000003</v>
          </cell>
          <cell r="D182">
            <v>1.7077899999999999</v>
          </cell>
          <cell r="E182">
            <v>2.6599999999999999E-2</v>
          </cell>
          <cell r="F182">
            <v>4.5429999999999998E-2</v>
          </cell>
        </row>
        <row r="183">
          <cell r="A183" t="str">
            <v>Homeless</v>
          </cell>
          <cell r="B183">
            <v>9.0529200000000003</v>
          </cell>
          <cell r="C183">
            <v>13.89381</v>
          </cell>
          <cell r="D183">
            <v>4.8408800000000003</v>
          </cell>
          <cell r="E183">
            <v>3.4160000000000003E-2</v>
          </cell>
          <cell r="F183">
            <v>0.16536000000000001</v>
          </cell>
        </row>
        <row r="184">
          <cell r="A184" t="str">
            <v>Offender</v>
          </cell>
          <cell r="B184">
            <v>19.22006</v>
          </cell>
          <cell r="C184">
            <v>17.876110000000001</v>
          </cell>
          <cell r="D184">
            <v>-1.34395</v>
          </cell>
          <cell r="E184">
            <v>-1.7739999999999999E-2</v>
          </cell>
          <cell r="F184">
            <v>2.384E-2</v>
          </cell>
        </row>
        <row r="185">
          <cell r="A185" t="str">
            <v>Parentig Youth</v>
          </cell>
          <cell r="B185">
            <v>22.64808</v>
          </cell>
          <cell r="C185">
            <v>24.623560000000001</v>
          </cell>
          <cell r="D185">
            <v>1.9754799999999999</v>
          </cell>
          <cell r="E185">
            <v>-2.0250000000000001E-2</v>
          </cell>
          <cell r="F185">
            <v>-0.04</v>
          </cell>
        </row>
        <row r="186">
          <cell r="A186" t="str">
            <v>Needs Additional Assistance</v>
          </cell>
          <cell r="B186">
            <v>82.590530000000001</v>
          </cell>
          <cell r="C186">
            <v>86.106189999999998</v>
          </cell>
          <cell r="D186">
            <v>3.5156700000000001</v>
          </cell>
          <cell r="E186">
            <v>-6.7000000000000002E-4</v>
          </cell>
          <cell r="F186">
            <v>-2.3600000000000001E-3</v>
          </cell>
        </row>
        <row r="187">
          <cell r="A187" t="str">
            <v>School Status</v>
          </cell>
          <cell r="B187">
            <v>41.643450000000001</v>
          </cell>
          <cell r="C187">
            <v>35.132739999999998</v>
          </cell>
          <cell r="D187">
            <v>-6.5107100000000004</v>
          </cell>
          <cell r="E187">
            <v>4.5420000000000002E-2</v>
          </cell>
          <cell r="F187">
            <v>-0.29570999999999997</v>
          </cell>
        </row>
        <row r="188">
          <cell r="A188" t="str">
            <v>Basic Skills Deficient</v>
          </cell>
          <cell r="B188">
            <v>65.320329999999998</v>
          </cell>
          <cell r="C188">
            <v>66.017700000000005</v>
          </cell>
          <cell r="D188">
            <v>0.69735999999999998</v>
          </cell>
          <cell r="E188">
            <v>-3.6470000000000002E-2</v>
          </cell>
          <cell r="F188">
            <v>-2.5430000000000001E-2</v>
          </cell>
        </row>
        <row r="189">
          <cell r="A189" t="str">
            <v>Foster Care</v>
          </cell>
          <cell r="B189">
            <v>5.9233399999999996</v>
          </cell>
          <cell r="C189">
            <v>5.3144400000000003</v>
          </cell>
          <cell r="D189">
            <v>-0.60890999999999995</v>
          </cell>
          <cell r="E189">
            <v>-0.14523</v>
          </cell>
          <cell r="F189">
            <v>8.8429999999999995E-2</v>
          </cell>
        </row>
        <row r="190">
          <cell r="A190" t="str">
            <v>PreTest Scores</v>
          </cell>
          <cell r="B190">
            <v>554.57192999999995</v>
          </cell>
          <cell r="C190">
            <v>551.59974</v>
          </cell>
          <cell r="D190">
            <v>-2.9721799999999998</v>
          </cell>
          <cell r="E190">
            <v>-1.8799999999999999E-3</v>
          </cell>
          <cell r="F190">
            <v>5.5799999999999999E-3</v>
          </cell>
        </row>
        <row r="191">
          <cell r="A191" t="str">
            <v>Unemployment Rate</v>
          </cell>
          <cell r="B191">
            <v>8.7332999999999998</v>
          </cell>
          <cell r="C191">
            <v>7.9082999999999997</v>
          </cell>
          <cell r="D191">
            <v>-0.82499999999999996</v>
          </cell>
          <cell r="E191">
            <v>-0.97096000000000005</v>
          </cell>
          <cell r="F191">
            <v>0.80103999999999997</v>
          </cell>
        </row>
        <row r="193">
          <cell r="A193" t="str">
            <v xml:space="preserve">Connecticut         </v>
          </cell>
        </row>
        <row r="194">
          <cell r="A194" t="str">
            <v>Measure</v>
          </cell>
          <cell r="B194" t="str">
            <v>Placement_in_Employment_or_Education</v>
          </cell>
          <cell r="C194" t="str">
            <v>Year</v>
          </cell>
        </row>
        <row r="195">
          <cell r="A195" t="str">
            <v>State Fips Code</v>
          </cell>
          <cell r="B195">
            <v>9</v>
          </cell>
          <cell r="C195">
            <v>2011</v>
          </cell>
        </row>
        <row r="196">
          <cell r="A196" t="str">
            <v>Actual Outcome</v>
          </cell>
          <cell r="B196">
            <v>72.400000000000006</v>
          </cell>
          <cell r="C196">
            <v>2011</v>
          </cell>
        </row>
        <row r="197">
          <cell r="A197" t="str">
            <v>Total Adjustment</v>
          </cell>
          <cell r="B197">
            <v>-0.6</v>
          </cell>
          <cell r="C197">
            <v>2013</v>
          </cell>
        </row>
        <row r="198">
          <cell r="A198" t="str">
            <v>Target</v>
          </cell>
          <cell r="B198">
            <v>71.8</v>
          </cell>
          <cell r="C198">
            <v>2013</v>
          </cell>
        </row>
        <row r="200">
          <cell r="A200" t="str">
            <v>Variables</v>
          </cell>
          <cell r="B200" t="str">
            <v>Base_Year</v>
          </cell>
          <cell r="C200" t="str">
            <v>Current_Values</v>
          </cell>
          <cell r="D200" t="str">
            <v>Difference</v>
          </cell>
          <cell r="E200" t="str">
            <v>Weights</v>
          </cell>
          <cell r="F200" t="str">
            <v>Effect_Per_Factor</v>
          </cell>
        </row>
        <row r="201">
          <cell r="A201" t="str">
            <v>Female</v>
          </cell>
          <cell r="B201">
            <v>62.025320000000001</v>
          </cell>
          <cell r="C201">
            <v>58.105939999999997</v>
          </cell>
          <cell r="D201">
            <v>-3.9193799999999999</v>
          </cell>
          <cell r="E201">
            <v>0.10049</v>
          </cell>
          <cell r="F201">
            <v>-0.39384000000000002</v>
          </cell>
        </row>
        <row r="202">
          <cell r="A202" t="str">
            <v>Age 14-15</v>
          </cell>
          <cell r="B202">
            <v>2.9535900000000002</v>
          </cell>
          <cell r="C202">
            <v>5.2969499999999998</v>
          </cell>
          <cell r="D202">
            <v>2.3433600000000001</v>
          </cell>
          <cell r="E202">
            <v>-0.26264999999999999</v>
          </cell>
          <cell r="F202">
            <v>-0.61548000000000003</v>
          </cell>
        </row>
        <row r="203">
          <cell r="A203" t="str">
            <v>Age 16-17</v>
          </cell>
          <cell r="B203">
            <v>28.410689999999999</v>
          </cell>
          <cell r="C203">
            <v>26.64526</v>
          </cell>
          <cell r="D203">
            <v>-1.76542</v>
          </cell>
          <cell r="E203">
            <v>-6.1830000000000003E-2</v>
          </cell>
          <cell r="F203">
            <v>0.10915999999999999</v>
          </cell>
        </row>
        <row r="204">
          <cell r="A204" t="str">
            <v>Age 18-20</v>
          </cell>
          <cell r="B204">
            <v>56.821379999999998</v>
          </cell>
          <cell r="C204">
            <v>55.21669</v>
          </cell>
          <cell r="D204">
            <v>-1.6046800000000001</v>
          </cell>
          <cell r="E204">
            <v>2.162E-2</v>
          </cell>
          <cell r="F204">
            <v>-3.4700000000000002E-2</v>
          </cell>
        </row>
        <row r="205">
          <cell r="A205" t="str">
            <v>Hispanic</v>
          </cell>
          <cell r="B205">
            <v>38.550719999999998</v>
          </cell>
          <cell r="C205">
            <v>37.947879999999998</v>
          </cell>
          <cell r="D205">
            <v>-0.60284000000000004</v>
          </cell>
          <cell r="E205">
            <v>-4.07E-2</v>
          </cell>
          <cell r="F205">
            <v>2.453E-2</v>
          </cell>
        </row>
        <row r="206">
          <cell r="A206" t="str">
            <v>Asian</v>
          </cell>
          <cell r="B206">
            <v>1.1594199999999999</v>
          </cell>
          <cell r="C206">
            <v>0.65146999999999999</v>
          </cell>
          <cell r="D206">
            <v>-0.50795000000000001</v>
          </cell>
          <cell r="E206">
            <v>-1.157E-2</v>
          </cell>
          <cell r="F206">
            <v>5.8799999999999998E-3</v>
          </cell>
        </row>
        <row r="207">
          <cell r="A207" t="str">
            <v>African American</v>
          </cell>
          <cell r="B207">
            <v>40.579709999999999</v>
          </cell>
          <cell r="C207">
            <v>41.693809999999999</v>
          </cell>
          <cell r="D207">
            <v>1.1141000000000001</v>
          </cell>
          <cell r="E207">
            <v>-9.1450000000000004E-2</v>
          </cell>
          <cell r="F207">
            <v>-0.10188</v>
          </cell>
        </row>
        <row r="208">
          <cell r="A208" t="str">
            <v>Native Hawaiian or Pacific Islander</v>
          </cell>
          <cell r="B208">
            <v>0.43478</v>
          </cell>
          <cell r="C208">
            <v>0</v>
          </cell>
          <cell r="D208">
            <v>-0.43478</v>
          </cell>
          <cell r="E208">
            <v>-0.25796000000000002</v>
          </cell>
          <cell r="F208">
            <v>0.11216</v>
          </cell>
        </row>
        <row r="209">
          <cell r="A209" t="str">
            <v>American Indian or Alaska Native</v>
          </cell>
          <cell r="B209">
            <v>0.28986000000000001</v>
          </cell>
          <cell r="C209">
            <v>0</v>
          </cell>
          <cell r="D209">
            <v>-0.28986000000000001</v>
          </cell>
          <cell r="E209">
            <v>-0.15103</v>
          </cell>
          <cell r="F209">
            <v>4.3779999999999999E-2</v>
          </cell>
        </row>
        <row r="210">
          <cell r="A210" t="str">
            <v>Multiple Races</v>
          </cell>
          <cell r="B210">
            <v>2.7536200000000002</v>
          </cell>
          <cell r="C210">
            <v>1.62866</v>
          </cell>
          <cell r="D210">
            <v>-1.12496</v>
          </cell>
          <cell r="E210">
            <v>-5.1599999999999997E-3</v>
          </cell>
          <cell r="F210">
            <v>5.7999999999999996E-3</v>
          </cell>
        </row>
        <row r="211">
          <cell r="A211" t="str">
            <v>Highschool Graduate</v>
          </cell>
          <cell r="B211">
            <v>38.537269999999999</v>
          </cell>
          <cell r="C211">
            <v>34.83146</v>
          </cell>
          <cell r="D211">
            <v>-3.70581</v>
          </cell>
          <cell r="E211">
            <v>7.1139999999999995E-2</v>
          </cell>
          <cell r="F211">
            <v>-0.26362000000000002</v>
          </cell>
        </row>
        <row r="212">
          <cell r="A212" t="str">
            <v>Disabled</v>
          </cell>
          <cell r="B212">
            <v>15.097160000000001</v>
          </cell>
          <cell r="C212">
            <v>15.124560000000001</v>
          </cell>
          <cell r="D212">
            <v>2.7400000000000001E-2</v>
          </cell>
          <cell r="E212">
            <v>-2.2589999999999999E-2</v>
          </cell>
          <cell r="F212">
            <v>-6.2E-4</v>
          </cell>
        </row>
        <row r="213">
          <cell r="A213" t="str">
            <v>Limited English</v>
          </cell>
          <cell r="B213">
            <v>0.14065</v>
          </cell>
          <cell r="C213">
            <v>0</v>
          </cell>
          <cell r="D213">
            <v>-0.14065</v>
          </cell>
          <cell r="E213">
            <v>-0.21324000000000001</v>
          </cell>
          <cell r="F213">
            <v>2.9989999999999999E-2</v>
          </cell>
        </row>
        <row r="214">
          <cell r="A214" t="str">
            <v>Low Income</v>
          </cell>
          <cell r="B214">
            <v>94.655410000000003</v>
          </cell>
          <cell r="C214">
            <v>94.703050000000005</v>
          </cell>
          <cell r="D214">
            <v>4.7629999999999999E-2</v>
          </cell>
          <cell r="E214">
            <v>2.6599999999999999E-2</v>
          </cell>
          <cell r="F214">
            <v>1.2700000000000001E-3</v>
          </cell>
        </row>
        <row r="215">
          <cell r="A215" t="str">
            <v>Homeless</v>
          </cell>
          <cell r="B215">
            <v>1.6877599999999999</v>
          </cell>
          <cell r="C215">
            <v>0.96308000000000005</v>
          </cell>
          <cell r="D215">
            <v>-0.72467999999999999</v>
          </cell>
          <cell r="E215">
            <v>3.4160000000000003E-2</v>
          </cell>
          <cell r="F215">
            <v>-2.4760000000000001E-2</v>
          </cell>
        </row>
        <row r="216">
          <cell r="A216" t="str">
            <v>Offender</v>
          </cell>
          <cell r="B216">
            <v>7.173</v>
          </cell>
          <cell r="C216">
            <v>8.1861999999999995</v>
          </cell>
          <cell r="D216">
            <v>1.0132000000000001</v>
          </cell>
          <cell r="E216">
            <v>-1.7739999999999999E-2</v>
          </cell>
          <cell r="F216">
            <v>-1.797E-2</v>
          </cell>
        </row>
        <row r="217">
          <cell r="A217" t="str">
            <v>Parentig Youth</v>
          </cell>
          <cell r="B217">
            <v>0</v>
          </cell>
          <cell r="C217">
            <v>0</v>
          </cell>
          <cell r="D217">
            <v>0</v>
          </cell>
          <cell r="E217">
            <v>-2.0250000000000001E-2</v>
          </cell>
          <cell r="F217">
            <v>0</v>
          </cell>
        </row>
        <row r="218">
          <cell r="A218" t="str">
            <v>Needs Additional Assistance</v>
          </cell>
          <cell r="B218">
            <v>40.506329999999998</v>
          </cell>
          <cell r="C218">
            <v>41.733550000000001</v>
          </cell>
          <cell r="D218">
            <v>1.22722</v>
          </cell>
          <cell r="E218">
            <v>-6.7000000000000002E-4</v>
          </cell>
          <cell r="F218">
            <v>-8.1999999999999998E-4</v>
          </cell>
        </row>
        <row r="219">
          <cell r="A219" t="str">
            <v>School Status</v>
          </cell>
          <cell r="B219">
            <v>35.583680000000001</v>
          </cell>
          <cell r="C219">
            <v>35.15249</v>
          </cell>
          <cell r="D219">
            <v>-0.43120000000000003</v>
          </cell>
          <cell r="E219">
            <v>4.5420000000000002E-2</v>
          </cell>
          <cell r="F219">
            <v>-1.958E-2</v>
          </cell>
        </row>
        <row r="220">
          <cell r="A220" t="str">
            <v>Basic Skills Deficient</v>
          </cell>
          <cell r="B220">
            <v>100</v>
          </cell>
          <cell r="C220">
            <v>100</v>
          </cell>
          <cell r="D220">
            <v>0</v>
          </cell>
          <cell r="E220">
            <v>-3.6470000000000002E-2</v>
          </cell>
          <cell r="F220">
            <v>0</v>
          </cell>
        </row>
        <row r="221">
          <cell r="A221" t="str">
            <v>Foster Care</v>
          </cell>
          <cell r="B221">
            <v>2.8169</v>
          </cell>
          <cell r="C221">
            <v>4.1800600000000001</v>
          </cell>
          <cell r="D221">
            <v>1.3631599999999999</v>
          </cell>
          <cell r="E221">
            <v>-0.14523</v>
          </cell>
          <cell r="F221">
            <v>-0.19797000000000001</v>
          </cell>
        </row>
        <row r="222">
          <cell r="A222" t="str">
            <v>PreTest Scores</v>
          </cell>
          <cell r="B222">
            <v>230.81725</v>
          </cell>
          <cell r="C222">
            <v>229.63003</v>
          </cell>
          <cell r="D222">
            <v>-1.1872199999999999</v>
          </cell>
          <cell r="E222">
            <v>-1.8799999999999999E-3</v>
          </cell>
          <cell r="F222">
            <v>2.2300000000000002E-3</v>
          </cell>
        </row>
        <row r="223">
          <cell r="A223" t="str">
            <v>Unemployment Rate</v>
          </cell>
          <cell r="B223">
            <v>9.15</v>
          </cell>
          <cell r="C223">
            <v>8.35</v>
          </cell>
          <cell r="D223">
            <v>-0.8</v>
          </cell>
          <cell r="E223">
            <v>-0.97096000000000005</v>
          </cell>
          <cell r="F223">
            <v>0.77676999999999996</v>
          </cell>
        </row>
        <row r="225">
          <cell r="A225" t="str">
            <v xml:space="preserve">Delaware            </v>
          </cell>
        </row>
        <row r="226">
          <cell r="A226" t="str">
            <v>Measure</v>
          </cell>
          <cell r="B226" t="str">
            <v>Placement_in_Employment_or_Education</v>
          </cell>
          <cell r="C226" t="str">
            <v>Year</v>
          </cell>
        </row>
        <row r="227">
          <cell r="A227" t="str">
            <v>State Fips Code</v>
          </cell>
          <cell r="B227">
            <v>10</v>
          </cell>
          <cell r="C227">
            <v>2011</v>
          </cell>
        </row>
        <row r="228">
          <cell r="A228" t="str">
            <v>Actual Outcome</v>
          </cell>
          <cell r="B228">
            <v>55</v>
          </cell>
          <cell r="C228">
            <v>2011</v>
          </cell>
        </row>
        <row r="229">
          <cell r="A229" t="str">
            <v>Total Adjustment</v>
          </cell>
          <cell r="B229">
            <v>0.2</v>
          </cell>
          <cell r="C229">
            <v>2013</v>
          </cell>
        </row>
        <row r="230">
          <cell r="A230" t="str">
            <v>Target</v>
          </cell>
          <cell r="B230">
            <v>55.2</v>
          </cell>
          <cell r="C230">
            <v>2013</v>
          </cell>
        </row>
        <row r="232">
          <cell r="A232" t="str">
            <v>Variables</v>
          </cell>
          <cell r="B232" t="str">
            <v>Base_Year</v>
          </cell>
          <cell r="C232" t="str">
            <v>Current_Values</v>
          </cell>
          <cell r="D232" t="str">
            <v>Difference</v>
          </cell>
          <cell r="E232" t="str">
            <v>Weights</v>
          </cell>
          <cell r="F232" t="str">
            <v>Effect_Per_Factor</v>
          </cell>
        </row>
        <row r="233">
          <cell r="A233" t="str">
            <v>Female</v>
          </cell>
          <cell r="B233">
            <v>49.076520000000002</v>
          </cell>
          <cell r="C233">
            <v>43.24324</v>
          </cell>
          <cell r="D233">
            <v>-5.8332699999999997</v>
          </cell>
          <cell r="E233">
            <v>0.10049</v>
          </cell>
          <cell r="F233">
            <v>-0.58616000000000001</v>
          </cell>
        </row>
        <row r="234">
          <cell r="A234" t="str">
            <v>Age 14-15</v>
          </cell>
          <cell r="B234">
            <v>34.564639999999997</v>
          </cell>
          <cell r="C234">
            <v>28.37838</v>
          </cell>
          <cell r="D234">
            <v>-6.1862700000000004</v>
          </cell>
          <cell r="E234">
            <v>-0.26264999999999999</v>
          </cell>
          <cell r="F234">
            <v>1.6248</v>
          </cell>
        </row>
        <row r="235">
          <cell r="A235" t="str">
            <v>Age 16-17</v>
          </cell>
          <cell r="B235">
            <v>40.633249999999997</v>
          </cell>
          <cell r="C235">
            <v>31.08108</v>
          </cell>
          <cell r="D235">
            <v>-9.5521600000000007</v>
          </cell>
          <cell r="E235">
            <v>-6.1830000000000003E-2</v>
          </cell>
          <cell r="F235">
            <v>0.59065000000000001</v>
          </cell>
        </row>
        <row r="236">
          <cell r="A236" t="str">
            <v>Age 18-20</v>
          </cell>
          <cell r="B236">
            <v>21.372029999999999</v>
          </cell>
          <cell r="C236">
            <v>29.72973</v>
          </cell>
          <cell r="D236">
            <v>8.3576999999999995</v>
          </cell>
          <cell r="E236">
            <v>2.162E-2</v>
          </cell>
          <cell r="F236">
            <v>0.18071999999999999</v>
          </cell>
        </row>
        <row r="237">
          <cell r="A237" t="str">
            <v>Hispanic</v>
          </cell>
          <cell r="B237">
            <v>6.0439600000000002</v>
          </cell>
          <cell r="C237">
            <v>12.05674</v>
          </cell>
          <cell r="D237">
            <v>6.0127800000000002</v>
          </cell>
          <cell r="E237">
            <v>-4.07E-2</v>
          </cell>
          <cell r="F237">
            <v>-0.2447</v>
          </cell>
        </row>
        <row r="238">
          <cell r="A238" t="str">
            <v>Asian</v>
          </cell>
          <cell r="B238">
            <v>0.54944999999999999</v>
          </cell>
          <cell r="C238">
            <v>0</v>
          </cell>
          <cell r="D238">
            <v>-0.54944999999999999</v>
          </cell>
          <cell r="E238">
            <v>-1.157E-2</v>
          </cell>
          <cell r="F238">
            <v>6.3600000000000002E-3</v>
          </cell>
        </row>
        <row r="239">
          <cell r="A239" t="str">
            <v>African American</v>
          </cell>
          <cell r="B239">
            <v>65.934070000000006</v>
          </cell>
          <cell r="C239">
            <v>63.829790000000003</v>
          </cell>
          <cell r="D239">
            <v>-2.1042800000000002</v>
          </cell>
          <cell r="E239">
            <v>-9.1450000000000004E-2</v>
          </cell>
          <cell r="F239">
            <v>0.19242999999999999</v>
          </cell>
        </row>
        <row r="240">
          <cell r="A240" t="str">
            <v>Native Hawaiian or Pacific Islander</v>
          </cell>
          <cell r="B240">
            <v>0.27472999999999997</v>
          </cell>
          <cell r="C240">
            <v>0</v>
          </cell>
          <cell r="D240">
            <v>-0.27472999999999997</v>
          </cell>
          <cell r="E240">
            <v>-0.25796000000000002</v>
          </cell>
          <cell r="F240">
            <v>7.0870000000000002E-2</v>
          </cell>
        </row>
        <row r="241">
          <cell r="A241" t="str">
            <v>American Indian or Alaska Native</v>
          </cell>
          <cell r="B241">
            <v>0.54944999999999999</v>
          </cell>
          <cell r="C241">
            <v>0</v>
          </cell>
          <cell r="D241">
            <v>-0.54944999999999999</v>
          </cell>
          <cell r="E241">
            <v>-0.15103</v>
          </cell>
          <cell r="F241">
            <v>8.2979999999999998E-2</v>
          </cell>
        </row>
        <row r="242">
          <cell r="A242" t="str">
            <v>Multiple Races</v>
          </cell>
          <cell r="B242">
            <v>0.27472999999999997</v>
          </cell>
          <cell r="C242">
            <v>0.70921999999999996</v>
          </cell>
          <cell r="D242">
            <v>0.43448999999999999</v>
          </cell>
          <cell r="E242">
            <v>-5.1599999999999997E-3</v>
          </cell>
          <cell r="F242">
            <v>-2.2399999999999998E-3</v>
          </cell>
        </row>
        <row r="243">
          <cell r="A243" t="str">
            <v>Highschool Graduate</v>
          </cell>
          <cell r="B243">
            <v>5.2770400000000004</v>
          </cell>
          <cell r="C243">
            <v>11.48649</v>
          </cell>
          <cell r="D243">
            <v>6.2094399999999998</v>
          </cell>
          <cell r="E243">
            <v>7.1139999999999995E-2</v>
          </cell>
          <cell r="F243">
            <v>0.44172</v>
          </cell>
        </row>
        <row r="244">
          <cell r="A244" t="str">
            <v>Disabled</v>
          </cell>
          <cell r="B244">
            <v>43.121690000000001</v>
          </cell>
          <cell r="C244">
            <v>35.13514</v>
          </cell>
          <cell r="D244">
            <v>-7.9865599999999999</v>
          </cell>
          <cell r="E244">
            <v>-2.2589999999999999E-2</v>
          </cell>
          <cell r="F244">
            <v>0.18038000000000001</v>
          </cell>
        </row>
        <row r="245">
          <cell r="A245" t="str">
            <v>Limited English</v>
          </cell>
          <cell r="B245">
            <v>0.52769999999999995</v>
          </cell>
          <cell r="C245">
            <v>5.4054099999999998</v>
          </cell>
          <cell r="D245">
            <v>4.8776999999999999</v>
          </cell>
          <cell r="E245">
            <v>-0.21324000000000001</v>
          </cell>
          <cell r="F245">
            <v>-1.0401199999999999</v>
          </cell>
        </row>
        <row r="246">
          <cell r="A246" t="str">
            <v>Low Income</v>
          </cell>
          <cell r="B246">
            <v>90.501320000000007</v>
          </cell>
          <cell r="C246">
            <v>96.621619999999993</v>
          </cell>
          <cell r="D246">
            <v>6.1203000000000003</v>
          </cell>
          <cell r="E246">
            <v>2.6599999999999999E-2</v>
          </cell>
          <cell r="F246">
            <v>0.16278999999999999</v>
          </cell>
        </row>
        <row r="247">
          <cell r="A247" t="str">
            <v>Homeless</v>
          </cell>
          <cell r="B247">
            <v>0.52769999999999995</v>
          </cell>
          <cell r="C247">
            <v>2.0270299999999999</v>
          </cell>
          <cell r="D247">
            <v>1.49932</v>
          </cell>
          <cell r="E247">
            <v>3.4160000000000003E-2</v>
          </cell>
          <cell r="F247">
            <v>5.1220000000000002E-2</v>
          </cell>
        </row>
        <row r="248">
          <cell r="A248" t="str">
            <v>Offender</v>
          </cell>
          <cell r="B248">
            <v>7.6517200000000001</v>
          </cell>
          <cell r="C248">
            <v>10.81081</v>
          </cell>
          <cell r="D248">
            <v>3.1591</v>
          </cell>
          <cell r="E248">
            <v>-1.7739999999999999E-2</v>
          </cell>
          <cell r="F248">
            <v>-5.604E-2</v>
          </cell>
        </row>
        <row r="249">
          <cell r="A249" t="str">
            <v>Parentig Youth</v>
          </cell>
          <cell r="B249">
            <v>4.7618999999999998</v>
          </cell>
          <cell r="C249">
            <v>10.88435</v>
          </cell>
          <cell r="D249">
            <v>6.1224499999999997</v>
          </cell>
          <cell r="E249">
            <v>-2.0250000000000001E-2</v>
          </cell>
          <cell r="F249">
            <v>-0.12396</v>
          </cell>
        </row>
        <row r="250">
          <cell r="A250" t="str">
            <v>Needs Additional Assistance</v>
          </cell>
          <cell r="B250">
            <v>84.696569999999994</v>
          </cell>
          <cell r="C250">
            <v>62.16216</v>
          </cell>
          <cell r="D250">
            <v>-22.534410000000001</v>
          </cell>
          <cell r="E250">
            <v>-6.7000000000000002E-4</v>
          </cell>
          <cell r="F250">
            <v>1.5140000000000001E-2</v>
          </cell>
        </row>
        <row r="251">
          <cell r="A251" t="str">
            <v>School Status</v>
          </cell>
          <cell r="B251">
            <v>74.142480000000006</v>
          </cell>
          <cell r="C251">
            <v>53.37838</v>
          </cell>
          <cell r="D251">
            <v>-20.764099999999999</v>
          </cell>
          <cell r="E251">
            <v>4.5420000000000002E-2</v>
          </cell>
          <cell r="F251">
            <v>-0.94308000000000003</v>
          </cell>
        </row>
        <row r="252">
          <cell r="A252" t="str">
            <v>Basic Skills Deficient</v>
          </cell>
          <cell r="B252">
            <v>82.585750000000004</v>
          </cell>
          <cell r="C252">
            <v>85.135140000000007</v>
          </cell>
          <cell r="D252">
            <v>2.5493800000000002</v>
          </cell>
          <cell r="E252">
            <v>-3.6470000000000002E-2</v>
          </cell>
          <cell r="F252">
            <v>-9.2979999999999993E-2</v>
          </cell>
        </row>
        <row r="253">
          <cell r="A253" t="str">
            <v>Foster Care</v>
          </cell>
          <cell r="B253">
            <v>3.1745999999999999</v>
          </cell>
          <cell r="C253">
            <v>8.1632700000000007</v>
          </cell>
          <cell r="D253">
            <v>4.9886600000000003</v>
          </cell>
          <cell r="E253">
            <v>-0.14523</v>
          </cell>
          <cell r="F253">
            <v>-0.72448000000000001</v>
          </cell>
        </row>
        <row r="254">
          <cell r="A254" t="str">
            <v>PreTest Scores</v>
          </cell>
          <cell r="B254">
            <v>520.26666999999998</v>
          </cell>
          <cell r="C254">
            <v>525.12765999999999</v>
          </cell>
          <cell r="D254">
            <v>4.8609900000000001</v>
          </cell>
          <cell r="E254">
            <v>-1.8799999999999999E-3</v>
          </cell>
          <cell r="F254">
            <v>-9.1199999999999996E-3</v>
          </cell>
        </row>
        <row r="255">
          <cell r="A255" t="str">
            <v>Unemployment Rate</v>
          </cell>
          <cell r="B255">
            <v>7.5583</v>
          </cell>
          <cell r="C255">
            <v>7.15</v>
          </cell>
          <cell r="D255">
            <v>-0.4083</v>
          </cell>
          <cell r="E255">
            <v>-0.97096000000000005</v>
          </cell>
          <cell r="F255">
            <v>0.39644000000000001</v>
          </cell>
        </row>
        <row r="257">
          <cell r="A257" t="str">
            <v>District of Columbia</v>
          </cell>
        </row>
        <row r="258">
          <cell r="A258" t="str">
            <v>Measure</v>
          </cell>
          <cell r="B258" t="str">
            <v>Placement_in_Employment_or_Education</v>
          </cell>
          <cell r="C258" t="str">
            <v>Year</v>
          </cell>
        </row>
        <row r="259">
          <cell r="A259" t="str">
            <v>State Fips Code</v>
          </cell>
          <cell r="B259">
            <v>11</v>
          </cell>
          <cell r="C259">
            <v>2011</v>
          </cell>
        </row>
        <row r="260">
          <cell r="A260" t="str">
            <v>Actual Outcome</v>
          </cell>
          <cell r="B260">
            <v>60.3</v>
          </cell>
          <cell r="C260">
            <v>2011</v>
          </cell>
        </row>
        <row r="261">
          <cell r="A261" t="str">
            <v>Total Adjustment</v>
          </cell>
          <cell r="B261">
            <v>7</v>
          </cell>
          <cell r="C261">
            <v>2013</v>
          </cell>
        </row>
        <row r="262">
          <cell r="A262" t="str">
            <v>Target</v>
          </cell>
          <cell r="B262">
            <v>67.3</v>
          </cell>
          <cell r="C262">
            <v>2013</v>
          </cell>
        </row>
        <row r="264">
          <cell r="A264" t="str">
            <v>Variables</v>
          </cell>
          <cell r="B264" t="str">
            <v>Base_Year</v>
          </cell>
          <cell r="C264" t="str">
            <v>Current_Values</v>
          </cell>
          <cell r="D264" t="str">
            <v>Difference</v>
          </cell>
          <cell r="E264" t="str">
            <v>Weights</v>
          </cell>
          <cell r="F264" t="str">
            <v>Effect_Per_Factor</v>
          </cell>
        </row>
        <row r="265">
          <cell r="A265" t="str">
            <v>Female</v>
          </cell>
          <cell r="B265">
            <v>51.006709999999998</v>
          </cell>
          <cell r="C265">
            <v>60.215049999999998</v>
          </cell>
          <cell r="D265">
            <v>9.2083399999999997</v>
          </cell>
          <cell r="E265">
            <v>0.10049</v>
          </cell>
          <cell r="F265">
            <v>0.92530000000000001</v>
          </cell>
        </row>
        <row r="266">
          <cell r="A266" t="str">
            <v>Age 14-15</v>
          </cell>
          <cell r="B266">
            <v>28.859059999999999</v>
          </cell>
          <cell r="C266">
            <v>13.978490000000001</v>
          </cell>
          <cell r="D266">
            <v>-14.880570000000001</v>
          </cell>
          <cell r="E266">
            <v>-0.26264999999999999</v>
          </cell>
          <cell r="F266">
            <v>3.9083199999999998</v>
          </cell>
        </row>
        <row r="267">
          <cell r="A267" t="str">
            <v>Age 16-17</v>
          </cell>
          <cell r="B267">
            <v>40.268459999999997</v>
          </cell>
          <cell r="C267">
            <v>17.2043</v>
          </cell>
          <cell r="D267">
            <v>-23.064160000000001</v>
          </cell>
          <cell r="E267">
            <v>-6.1830000000000003E-2</v>
          </cell>
          <cell r="F267">
            <v>1.42615</v>
          </cell>
        </row>
        <row r="268">
          <cell r="A268" t="str">
            <v>Age 18-20</v>
          </cell>
          <cell r="B268">
            <v>25.503360000000001</v>
          </cell>
          <cell r="C268">
            <v>53.763440000000003</v>
          </cell>
          <cell r="D268">
            <v>28.260090000000002</v>
          </cell>
          <cell r="E268">
            <v>2.162E-2</v>
          </cell>
          <cell r="F268">
            <v>0.61107</v>
          </cell>
        </row>
        <row r="269">
          <cell r="A269" t="str">
            <v>Hispanic</v>
          </cell>
          <cell r="B269">
            <v>6.08108</v>
          </cell>
          <cell r="C269">
            <v>2.2222200000000001</v>
          </cell>
          <cell r="D269">
            <v>-3.85886</v>
          </cell>
          <cell r="E269">
            <v>-4.07E-2</v>
          </cell>
          <cell r="F269">
            <v>0.15704000000000001</v>
          </cell>
        </row>
        <row r="270">
          <cell r="A270" t="str">
            <v>Asian</v>
          </cell>
          <cell r="B270">
            <v>9.45946</v>
          </cell>
          <cell r="C270">
            <v>0</v>
          </cell>
          <cell r="D270">
            <v>-9.45946</v>
          </cell>
          <cell r="E270">
            <v>-1.157E-2</v>
          </cell>
          <cell r="F270">
            <v>0.10947999999999999</v>
          </cell>
        </row>
        <row r="271">
          <cell r="A271" t="str">
            <v>African American</v>
          </cell>
          <cell r="B271">
            <v>83.783779999999993</v>
          </cell>
          <cell r="C271">
            <v>96.666669999999996</v>
          </cell>
          <cell r="D271">
            <v>12.88288</v>
          </cell>
          <cell r="E271">
            <v>-9.1450000000000004E-2</v>
          </cell>
          <cell r="F271">
            <v>-1.1780900000000001</v>
          </cell>
        </row>
        <row r="272">
          <cell r="A272" t="str">
            <v>Native Hawaiian or Pacific Islander</v>
          </cell>
          <cell r="B272">
            <v>0</v>
          </cell>
          <cell r="C272">
            <v>0</v>
          </cell>
          <cell r="D272">
            <v>0</v>
          </cell>
          <cell r="E272">
            <v>-0.25796000000000002</v>
          </cell>
          <cell r="F272">
            <v>0</v>
          </cell>
        </row>
        <row r="273">
          <cell r="A273" t="str">
            <v>American Indian or Alaska Native</v>
          </cell>
          <cell r="B273">
            <v>0.67567999999999995</v>
          </cell>
          <cell r="C273">
            <v>0</v>
          </cell>
          <cell r="D273">
            <v>-0.67567999999999995</v>
          </cell>
          <cell r="E273">
            <v>-0.15103</v>
          </cell>
          <cell r="F273">
            <v>0.10205</v>
          </cell>
        </row>
        <row r="274">
          <cell r="A274" t="str">
            <v>Multiple Races</v>
          </cell>
          <cell r="B274">
            <v>0</v>
          </cell>
          <cell r="C274">
            <v>1.11111</v>
          </cell>
          <cell r="D274">
            <v>1.11111</v>
          </cell>
          <cell r="E274">
            <v>-5.1599999999999997E-3</v>
          </cell>
          <cell r="F274">
            <v>-5.7299999999999999E-3</v>
          </cell>
        </row>
        <row r="275">
          <cell r="A275" t="str">
            <v>Highschool Graduate</v>
          </cell>
          <cell r="B275">
            <v>10.73826</v>
          </cell>
          <cell r="C275">
            <v>54.838709999999999</v>
          </cell>
          <cell r="D275">
            <v>44.100450000000002</v>
          </cell>
          <cell r="E275">
            <v>7.1139999999999995E-2</v>
          </cell>
          <cell r="F275">
            <v>3.1371699999999998</v>
          </cell>
        </row>
        <row r="276">
          <cell r="A276" t="str">
            <v>Disabled</v>
          </cell>
          <cell r="B276">
            <v>0</v>
          </cell>
          <cell r="C276">
            <v>0</v>
          </cell>
          <cell r="D276">
            <v>0</v>
          </cell>
          <cell r="E276">
            <v>-2.2589999999999999E-2</v>
          </cell>
          <cell r="F276">
            <v>0</v>
          </cell>
        </row>
        <row r="277">
          <cell r="A277" t="str">
            <v>Limited English</v>
          </cell>
          <cell r="B277">
            <v>0</v>
          </cell>
          <cell r="C277">
            <v>1.0752699999999999</v>
          </cell>
          <cell r="D277">
            <v>1.0752699999999999</v>
          </cell>
          <cell r="E277">
            <v>-0.21324000000000001</v>
          </cell>
          <cell r="F277">
            <v>-0.22928999999999999</v>
          </cell>
        </row>
        <row r="278">
          <cell r="A278" t="str">
            <v>Low Income</v>
          </cell>
          <cell r="B278">
            <v>98.657719999999998</v>
          </cell>
          <cell r="C278">
            <v>100</v>
          </cell>
          <cell r="D278">
            <v>1.3422799999999999</v>
          </cell>
          <cell r="E278">
            <v>2.6599999999999999E-2</v>
          </cell>
          <cell r="F278">
            <v>3.5700000000000003E-2</v>
          </cell>
        </row>
        <row r="279">
          <cell r="A279" t="str">
            <v>Homeless</v>
          </cell>
          <cell r="B279">
            <v>1.3422799999999999</v>
          </cell>
          <cell r="C279">
            <v>4.3010799999999998</v>
          </cell>
          <cell r="D279">
            <v>2.95879</v>
          </cell>
          <cell r="E279">
            <v>3.4160000000000003E-2</v>
          </cell>
          <cell r="F279">
            <v>0.10106999999999999</v>
          </cell>
        </row>
        <row r="280">
          <cell r="A280" t="str">
            <v>Offender</v>
          </cell>
          <cell r="B280">
            <v>5.3691300000000002</v>
          </cell>
          <cell r="C280">
            <v>5.3763399999999999</v>
          </cell>
          <cell r="D280">
            <v>7.2199999999999999E-3</v>
          </cell>
          <cell r="E280">
            <v>-1.7739999999999999E-2</v>
          </cell>
          <cell r="F280">
            <v>-1.2999999999999999E-4</v>
          </cell>
        </row>
        <row r="281">
          <cell r="A281" t="str">
            <v>Parentig Youth</v>
          </cell>
          <cell r="B281">
            <v>0.67567999999999995</v>
          </cell>
          <cell r="C281">
            <v>6.5217400000000003</v>
          </cell>
          <cell r="D281">
            <v>5.8460599999999996</v>
          </cell>
          <cell r="E281">
            <v>-2.0250000000000001E-2</v>
          </cell>
          <cell r="F281">
            <v>-0.11837</v>
          </cell>
        </row>
        <row r="282">
          <cell r="A282" t="str">
            <v>Needs Additional Assistance</v>
          </cell>
          <cell r="B282">
            <v>50.335569999999997</v>
          </cell>
          <cell r="C282">
            <v>30.107530000000001</v>
          </cell>
          <cell r="D282">
            <v>-20.22804</v>
          </cell>
          <cell r="E282">
            <v>-6.7000000000000002E-4</v>
          </cell>
          <cell r="F282">
            <v>1.359E-2</v>
          </cell>
        </row>
        <row r="283">
          <cell r="A283" t="str">
            <v>School Status</v>
          </cell>
          <cell r="B283">
            <v>72.483220000000003</v>
          </cell>
          <cell r="C283">
            <v>25.806450000000002</v>
          </cell>
          <cell r="D283">
            <v>-46.676769999999998</v>
          </cell>
          <cell r="E283">
            <v>4.5420000000000002E-2</v>
          </cell>
          <cell r="F283">
            <v>-2.1200100000000002</v>
          </cell>
        </row>
        <row r="284">
          <cell r="A284" t="str">
            <v>Basic Skills Deficient</v>
          </cell>
          <cell r="B284">
            <v>80.536910000000006</v>
          </cell>
          <cell r="C284">
            <v>81.720429999999993</v>
          </cell>
          <cell r="D284">
            <v>1.1835199999999999</v>
          </cell>
          <cell r="E284">
            <v>-3.6470000000000002E-2</v>
          </cell>
          <cell r="F284">
            <v>-4.317E-2</v>
          </cell>
        </row>
        <row r="285">
          <cell r="A285" t="str">
            <v>Foster Care</v>
          </cell>
          <cell r="B285">
            <v>1.3513500000000001</v>
          </cell>
          <cell r="C285">
            <v>8.6956500000000005</v>
          </cell>
          <cell r="D285">
            <v>7.3442999999999996</v>
          </cell>
          <cell r="E285">
            <v>-0.14523</v>
          </cell>
          <cell r="F285">
            <v>-1.0665800000000001</v>
          </cell>
        </row>
        <row r="286">
          <cell r="A286" t="str">
            <v>PreTest Scores</v>
          </cell>
          <cell r="B286">
            <v>230.79761999999999</v>
          </cell>
          <cell r="C286">
            <v>234.94927999999999</v>
          </cell>
          <cell r="D286">
            <v>4.1516599999999997</v>
          </cell>
          <cell r="E286">
            <v>-1.8799999999999999E-3</v>
          </cell>
          <cell r="F286">
            <v>-7.79E-3</v>
          </cell>
        </row>
        <row r="287">
          <cell r="A287" t="str">
            <v>Unemployment Rate</v>
          </cell>
          <cell r="B287">
            <v>10.166700000000001</v>
          </cell>
          <cell r="C287">
            <v>8.9</v>
          </cell>
          <cell r="D287">
            <v>-1.2666999999999999</v>
          </cell>
          <cell r="E287">
            <v>-0.97096000000000005</v>
          </cell>
          <cell r="F287">
            <v>1.2299199999999999</v>
          </cell>
        </row>
        <row r="289">
          <cell r="A289" t="str">
            <v xml:space="preserve">Florida             </v>
          </cell>
        </row>
        <row r="290">
          <cell r="A290" t="str">
            <v>Measure</v>
          </cell>
          <cell r="B290" t="str">
            <v>Placement_in_Employment_or_Education</v>
          </cell>
          <cell r="C290" t="str">
            <v>Year</v>
          </cell>
        </row>
        <row r="291">
          <cell r="A291" t="str">
            <v>State Fips Code</v>
          </cell>
          <cell r="B291">
            <v>12</v>
          </cell>
          <cell r="C291">
            <v>2011</v>
          </cell>
        </row>
        <row r="292">
          <cell r="A292" t="str">
            <v>Actual Outcome</v>
          </cell>
          <cell r="B292">
            <v>47.7</v>
          </cell>
          <cell r="C292">
            <v>2011</v>
          </cell>
        </row>
        <row r="293">
          <cell r="A293" t="str">
            <v>Total Adjustment</v>
          </cell>
          <cell r="B293">
            <v>3.7</v>
          </cell>
          <cell r="C293">
            <v>2013</v>
          </cell>
        </row>
        <row r="294">
          <cell r="A294" t="str">
            <v>Target</v>
          </cell>
          <cell r="B294">
            <v>51.4</v>
          </cell>
          <cell r="C294">
            <v>2013</v>
          </cell>
        </row>
        <row r="296">
          <cell r="A296" t="str">
            <v>Variables</v>
          </cell>
          <cell r="B296" t="str">
            <v>Base_Year</v>
          </cell>
          <cell r="C296" t="str">
            <v>Current_Values</v>
          </cell>
          <cell r="D296" t="str">
            <v>Difference</v>
          </cell>
          <cell r="E296" t="str">
            <v>Weights</v>
          </cell>
          <cell r="F296" t="str">
            <v>Effect_Per_Factor</v>
          </cell>
        </row>
        <row r="297">
          <cell r="A297" t="str">
            <v>Female</v>
          </cell>
          <cell r="B297">
            <v>57.027230000000003</v>
          </cell>
          <cell r="C297">
            <v>55.426580000000001</v>
          </cell>
          <cell r="D297">
            <v>-1.6006400000000001</v>
          </cell>
          <cell r="E297">
            <v>0.10049</v>
          </cell>
          <cell r="F297">
            <v>-0.16084000000000001</v>
          </cell>
        </row>
        <row r="298">
          <cell r="A298" t="str">
            <v>Age 14-15</v>
          </cell>
          <cell r="B298">
            <v>10.46358</v>
          </cell>
          <cell r="C298">
            <v>4.9912900000000002</v>
          </cell>
          <cell r="D298">
            <v>-5.4722799999999996</v>
          </cell>
          <cell r="E298">
            <v>-0.26264999999999999</v>
          </cell>
          <cell r="F298">
            <v>1.43727</v>
          </cell>
        </row>
        <row r="299">
          <cell r="A299" t="str">
            <v>Age 16-17</v>
          </cell>
          <cell r="B299">
            <v>33.40692</v>
          </cell>
          <cell r="C299">
            <v>28.574190000000002</v>
          </cell>
          <cell r="D299">
            <v>-4.8327200000000001</v>
          </cell>
          <cell r="E299">
            <v>-6.1830000000000003E-2</v>
          </cell>
          <cell r="F299">
            <v>0.29882999999999998</v>
          </cell>
        </row>
        <row r="300">
          <cell r="A300" t="str">
            <v>Age 18-20</v>
          </cell>
          <cell r="B300">
            <v>47.65269</v>
          </cell>
          <cell r="C300">
            <v>55.890889999999999</v>
          </cell>
          <cell r="D300">
            <v>8.2382000000000009</v>
          </cell>
          <cell r="E300">
            <v>2.162E-2</v>
          </cell>
          <cell r="F300">
            <v>0.17813000000000001</v>
          </cell>
        </row>
        <row r="301">
          <cell r="A301" t="str">
            <v>Hispanic</v>
          </cell>
          <cell r="B301">
            <v>16.09563</v>
          </cell>
          <cell r="C301">
            <v>17.88</v>
          </cell>
          <cell r="D301">
            <v>1.78437</v>
          </cell>
          <cell r="E301">
            <v>-4.07E-2</v>
          </cell>
          <cell r="F301">
            <v>-7.2620000000000004E-2</v>
          </cell>
        </row>
        <row r="302">
          <cell r="A302" t="str">
            <v>Asian</v>
          </cell>
          <cell r="B302">
            <v>0.60911000000000004</v>
          </cell>
          <cell r="C302">
            <v>0.34</v>
          </cell>
          <cell r="D302">
            <v>-0.26911000000000002</v>
          </cell>
          <cell r="E302">
            <v>-1.157E-2</v>
          </cell>
          <cell r="F302">
            <v>3.1099999999999999E-3</v>
          </cell>
        </row>
        <row r="303">
          <cell r="A303" t="str">
            <v>African American</v>
          </cell>
          <cell r="B303">
            <v>58.063040000000001</v>
          </cell>
          <cell r="C303">
            <v>54.34</v>
          </cell>
          <cell r="D303">
            <v>-3.7230400000000001</v>
          </cell>
          <cell r="E303">
            <v>-9.1450000000000004E-2</v>
          </cell>
          <cell r="F303">
            <v>0.34045999999999998</v>
          </cell>
        </row>
        <row r="304">
          <cell r="A304" t="str">
            <v>Native Hawaiian or Pacific Islander</v>
          </cell>
          <cell r="B304">
            <v>0.22841</v>
          </cell>
          <cell r="C304">
            <v>0.22</v>
          </cell>
          <cell r="D304">
            <v>-8.4100000000000008E-3</v>
          </cell>
          <cell r="E304">
            <v>-0.25796000000000002</v>
          </cell>
          <cell r="F304">
            <v>2.1700000000000001E-3</v>
          </cell>
        </row>
        <row r="305">
          <cell r="A305" t="str">
            <v>American Indian or Alaska Native</v>
          </cell>
          <cell r="B305">
            <v>0.53297000000000005</v>
          </cell>
          <cell r="C305">
            <v>0.34</v>
          </cell>
          <cell r="D305">
            <v>-0.19297</v>
          </cell>
          <cell r="E305">
            <v>-0.15103</v>
          </cell>
          <cell r="F305">
            <v>2.9139999999999999E-2</v>
          </cell>
        </row>
        <row r="306">
          <cell r="A306" t="str">
            <v>Multiple Races</v>
          </cell>
          <cell r="B306">
            <v>1.4314</v>
          </cell>
          <cell r="C306">
            <v>2.1</v>
          </cell>
          <cell r="D306">
            <v>0.66859999999999997</v>
          </cell>
          <cell r="E306">
            <v>-5.1599999999999997E-3</v>
          </cell>
          <cell r="F306">
            <v>-3.4499999999999999E-3</v>
          </cell>
        </row>
        <row r="307">
          <cell r="A307" t="str">
            <v>Highschool Graduate</v>
          </cell>
          <cell r="B307">
            <v>26.84327</v>
          </cell>
          <cell r="C307">
            <v>30.702259999999999</v>
          </cell>
          <cell r="D307">
            <v>3.859</v>
          </cell>
          <cell r="E307">
            <v>7.1139999999999995E-2</v>
          </cell>
          <cell r="F307">
            <v>0.27451999999999999</v>
          </cell>
        </row>
        <row r="308">
          <cell r="A308" t="str">
            <v>Disabled</v>
          </cell>
          <cell r="B308">
            <v>10.94923</v>
          </cell>
          <cell r="C308">
            <v>8.9185499999999998</v>
          </cell>
          <cell r="D308">
            <v>-2.0306700000000002</v>
          </cell>
          <cell r="E308">
            <v>-2.2589999999999999E-2</v>
          </cell>
          <cell r="F308">
            <v>4.5859999999999998E-2</v>
          </cell>
        </row>
        <row r="309">
          <cell r="A309" t="str">
            <v>Limited English</v>
          </cell>
          <cell r="B309">
            <v>1.3539399999999999</v>
          </cell>
          <cell r="C309">
            <v>0.71580999999999995</v>
          </cell>
          <cell r="D309">
            <v>-0.63812999999999998</v>
          </cell>
          <cell r="E309">
            <v>-0.21324000000000001</v>
          </cell>
          <cell r="F309">
            <v>0.13607</v>
          </cell>
        </row>
        <row r="310">
          <cell r="A310" t="str">
            <v>Low Income</v>
          </cell>
          <cell r="B310">
            <v>97.704189999999997</v>
          </cell>
          <cell r="C310">
            <v>100</v>
          </cell>
          <cell r="D310">
            <v>2.2958099999999999</v>
          </cell>
          <cell r="E310">
            <v>2.6599999999999999E-2</v>
          </cell>
          <cell r="F310">
            <v>6.1069999999999999E-2</v>
          </cell>
        </row>
        <row r="311">
          <cell r="A311" t="str">
            <v>Homeless</v>
          </cell>
          <cell r="B311">
            <v>2.2516600000000002</v>
          </cell>
          <cell r="C311">
            <v>2.65042</v>
          </cell>
          <cell r="D311">
            <v>0.39876</v>
          </cell>
          <cell r="E311">
            <v>3.4160000000000003E-2</v>
          </cell>
          <cell r="F311">
            <v>1.362E-2</v>
          </cell>
        </row>
        <row r="312">
          <cell r="A312" t="str">
            <v>Offender</v>
          </cell>
          <cell r="B312">
            <v>13.554080000000001</v>
          </cell>
          <cell r="C312">
            <v>16.115300000000001</v>
          </cell>
          <cell r="D312">
            <v>2.5612200000000001</v>
          </cell>
          <cell r="E312">
            <v>-1.7739999999999999E-2</v>
          </cell>
          <cell r="F312">
            <v>-4.5440000000000001E-2</v>
          </cell>
        </row>
        <row r="313">
          <cell r="A313" t="str">
            <v>Parentig Youth</v>
          </cell>
          <cell r="B313">
            <v>13.36473</v>
          </cell>
          <cell r="C313">
            <v>16.93111</v>
          </cell>
          <cell r="D313">
            <v>3.5663800000000001</v>
          </cell>
          <cell r="E313">
            <v>-2.0250000000000001E-2</v>
          </cell>
          <cell r="F313">
            <v>-7.2209999999999996E-2</v>
          </cell>
        </row>
        <row r="314">
          <cell r="A314" t="str">
            <v>Needs Additional Assistance</v>
          </cell>
          <cell r="B314">
            <v>58.92568</v>
          </cell>
          <cell r="C314">
            <v>44.999029999999998</v>
          </cell>
          <cell r="D314">
            <v>-13.92665</v>
          </cell>
          <cell r="E314">
            <v>-6.7000000000000002E-4</v>
          </cell>
          <cell r="F314">
            <v>9.3600000000000003E-3</v>
          </cell>
        </row>
        <row r="315">
          <cell r="A315" t="str">
            <v>School Status</v>
          </cell>
          <cell r="B315">
            <v>58.807949999999998</v>
          </cell>
          <cell r="C315">
            <v>39.291930000000001</v>
          </cell>
          <cell r="D315">
            <v>-19.516010000000001</v>
          </cell>
          <cell r="E315">
            <v>4.5420000000000002E-2</v>
          </cell>
          <cell r="F315">
            <v>-0.88639999999999997</v>
          </cell>
        </row>
        <row r="316">
          <cell r="A316" t="str">
            <v>Basic Skills Deficient</v>
          </cell>
          <cell r="B316">
            <v>56.747610000000002</v>
          </cell>
          <cell r="C316">
            <v>72.702650000000006</v>
          </cell>
          <cell r="D316">
            <v>15.95504</v>
          </cell>
          <cell r="E316">
            <v>-3.6470000000000002E-2</v>
          </cell>
          <cell r="F316">
            <v>-0.58191000000000004</v>
          </cell>
        </row>
        <row r="317">
          <cell r="A317" t="str">
            <v>Foster Care</v>
          </cell>
          <cell r="B317">
            <v>7.7862799999999996</v>
          </cell>
          <cell r="C317">
            <v>3.23142</v>
          </cell>
          <cell r="D317">
            <v>-4.5548599999999997</v>
          </cell>
          <cell r="E317">
            <v>-0.14523</v>
          </cell>
          <cell r="F317">
            <v>0.66147999999999996</v>
          </cell>
        </row>
        <row r="318">
          <cell r="A318" t="str">
            <v>PreTest Scores</v>
          </cell>
          <cell r="B318">
            <v>505.91118</v>
          </cell>
          <cell r="C318">
            <v>536.13112999999998</v>
          </cell>
          <cell r="D318">
            <v>30.219950000000001</v>
          </cell>
          <cell r="E318">
            <v>-1.8799999999999999E-3</v>
          </cell>
          <cell r="F318">
            <v>-5.672E-2</v>
          </cell>
        </row>
        <row r="319">
          <cell r="A319" t="str">
            <v>Unemployment Rate</v>
          </cell>
          <cell r="B319">
            <v>10.683299999999999</v>
          </cell>
          <cell r="C319">
            <v>8.5083000000000002</v>
          </cell>
          <cell r="D319">
            <v>-2.1749999999999998</v>
          </cell>
          <cell r="E319">
            <v>-0.97096000000000005</v>
          </cell>
          <cell r="F319">
            <v>2.1118399999999999</v>
          </cell>
        </row>
        <row r="321">
          <cell r="A321" t="str">
            <v xml:space="preserve">Georgia             </v>
          </cell>
        </row>
        <row r="322">
          <cell r="A322" t="str">
            <v>Measure</v>
          </cell>
          <cell r="B322" t="str">
            <v>Placement_in_Employment_or_Education</v>
          </cell>
          <cell r="C322" t="str">
            <v>Year</v>
          </cell>
        </row>
        <row r="323">
          <cell r="A323" t="str">
            <v>State Fips Code</v>
          </cell>
          <cell r="B323">
            <v>13</v>
          </cell>
          <cell r="C323">
            <v>2011</v>
          </cell>
        </row>
        <row r="324">
          <cell r="A324" t="str">
            <v>Actual Outcome</v>
          </cell>
          <cell r="B324">
            <v>62.2</v>
          </cell>
          <cell r="C324">
            <v>2011</v>
          </cell>
        </row>
        <row r="325">
          <cell r="A325" t="str">
            <v>Total Adjustment</v>
          </cell>
          <cell r="B325">
            <v>1.3</v>
          </cell>
          <cell r="C325">
            <v>2013</v>
          </cell>
        </row>
        <row r="326">
          <cell r="A326" t="str">
            <v>Target</v>
          </cell>
          <cell r="B326">
            <v>63.5</v>
          </cell>
          <cell r="C326">
            <v>2013</v>
          </cell>
        </row>
        <row r="328">
          <cell r="A328" t="str">
            <v>Variables</v>
          </cell>
          <cell r="B328" t="str">
            <v>Base_Year</v>
          </cell>
          <cell r="C328" t="str">
            <v>Current_Values</v>
          </cell>
          <cell r="D328" t="str">
            <v>Difference</v>
          </cell>
          <cell r="E328" t="str">
            <v>Weights</v>
          </cell>
          <cell r="F328" t="str">
            <v>Effect_Per_Factor</v>
          </cell>
        </row>
        <row r="329">
          <cell r="A329" t="str">
            <v>Female</v>
          </cell>
          <cell r="B329">
            <v>57.85078</v>
          </cell>
          <cell r="C329">
            <v>56.73959</v>
          </cell>
          <cell r="D329">
            <v>-1.1111899999999999</v>
          </cell>
          <cell r="E329">
            <v>0.10049</v>
          </cell>
          <cell r="F329">
            <v>-0.11166</v>
          </cell>
        </row>
        <row r="330">
          <cell r="A330" t="str">
            <v>Age 14-15</v>
          </cell>
          <cell r="B330">
            <v>7.3496699999999997</v>
          </cell>
          <cell r="C330">
            <v>5.6104399999999996</v>
          </cell>
          <cell r="D330">
            <v>-1.73922</v>
          </cell>
          <cell r="E330">
            <v>-0.26264999999999999</v>
          </cell>
          <cell r="F330">
            <v>0.45679999999999998</v>
          </cell>
        </row>
        <row r="331">
          <cell r="A331" t="str">
            <v>Age 16-17</v>
          </cell>
          <cell r="B331">
            <v>38.780619999999999</v>
          </cell>
          <cell r="C331">
            <v>39.202539999999999</v>
          </cell>
          <cell r="D331">
            <v>0.42192000000000002</v>
          </cell>
          <cell r="E331">
            <v>-6.1830000000000003E-2</v>
          </cell>
          <cell r="F331">
            <v>-2.6089999999999999E-2</v>
          </cell>
        </row>
        <row r="332">
          <cell r="A332" t="str">
            <v>Age 18-20</v>
          </cell>
          <cell r="B332">
            <v>45.851889999999997</v>
          </cell>
          <cell r="C332">
            <v>47.706420000000001</v>
          </cell>
          <cell r="D332">
            <v>1.85453</v>
          </cell>
          <cell r="E332">
            <v>2.162E-2</v>
          </cell>
          <cell r="F332">
            <v>4.0099999999999997E-2</v>
          </cell>
        </row>
        <row r="333">
          <cell r="A333" t="str">
            <v>Hispanic</v>
          </cell>
          <cell r="B333">
            <v>2.8428100000000001</v>
          </cell>
          <cell r="C333">
            <v>4.41228</v>
          </cell>
          <cell r="D333">
            <v>1.5694699999999999</v>
          </cell>
          <cell r="E333">
            <v>-4.07E-2</v>
          </cell>
          <cell r="F333">
            <v>-6.3869999999999996E-2</v>
          </cell>
        </row>
        <row r="334">
          <cell r="A334" t="str">
            <v>Asian</v>
          </cell>
          <cell r="B334">
            <v>0.58528000000000002</v>
          </cell>
          <cell r="C334">
            <v>0.74126000000000003</v>
          </cell>
          <cell r="D334">
            <v>0.15598000000000001</v>
          </cell>
          <cell r="E334">
            <v>-1.157E-2</v>
          </cell>
          <cell r="F334">
            <v>-1.81E-3</v>
          </cell>
        </row>
        <row r="335">
          <cell r="A335" t="str">
            <v>African American</v>
          </cell>
          <cell r="B335">
            <v>78.177260000000004</v>
          </cell>
          <cell r="C335">
            <v>69.89058</v>
          </cell>
          <cell r="D335">
            <v>-8.2866800000000005</v>
          </cell>
          <cell r="E335">
            <v>-9.1450000000000004E-2</v>
          </cell>
          <cell r="F335">
            <v>0.75778000000000001</v>
          </cell>
        </row>
        <row r="336">
          <cell r="A336" t="str">
            <v>Native Hawaiian or Pacific Islander</v>
          </cell>
          <cell r="B336">
            <v>5.5739999999999998E-2</v>
          </cell>
          <cell r="C336">
            <v>3.5299999999999998E-2</v>
          </cell>
          <cell r="D336">
            <v>-2.044E-2</v>
          </cell>
          <cell r="E336">
            <v>-0.25796000000000002</v>
          </cell>
          <cell r="F336">
            <v>5.2700000000000004E-3</v>
          </cell>
        </row>
        <row r="337">
          <cell r="A337" t="str">
            <v>American Indian or Alaska Native</v>
          </cell>
          <cell r="B337">
            <v>0.13935</v>
          </cell>
          <cell r="C337">
            <v>0.10589</v>
          </cell>
          <cell r="D337">
            <v>-3.3459999999999997E-2</v>
          </cell>
          <cell r="E337">
            <v>-0.15103</v>
          </cell>
          <cell r="F337">
            <v>5.0499999999999998E-3</v>
          </cell>
        </row>
        <row r="338">
          <cell r="A338" t="str">
            <v>Multiple Races</v>
          </cell>
          <cell r="B338">
            <v>1.11483</v>
          </cell>
          <cell r="C338">
            <v>0.95304999999999995</v>
          </cell>
          <cell r="D338">
            <v>-0.16177</v>
          </cell>
          <cell r="E338">
            <v>-5.1599999999999997E-3</v>
          </cell>
          <cell r="F338">
            <v>8.3000000000000001E-4</v>
          </cell>
        </row>
        <row r="339">
          <cell r="A339" t="str">
            <v>Highschool Graduate</v>
          </cell>
          <cell r="B339">
            <v>19.738309999999998</v>
          </cell>
          <cell r="C339">
            <v>15.20819</v>
          </cell>
          <cell r="D339">
            <v>-4.5301200000000001</v>
          </cell>
          <cell r="E339">
            <v>7.1139999999999995E-2</v>
          </cell>
          <cell r="F339">
            <v>-0.32225999999999999</v>
          </cell>
        </row>
        <row r="340">
          <cell r="A340" t="str">
            <v>Disabled</v>
          </cell>
          <cell r="B340">
            <v>9.1870799999999999</v>
          </cell>
          <cell r="C340">
            <v>8.3980200000000007</v>
          </cell>
          <cell r="D340">
            <v>-0.78905999999999998</v>
          </cell>
          <cell r="E340">
            <v>-2.2589999999999999E-2</v>
          </cell>
          <cell r="F340">
            <v>1.7819999999999999E-2</v>
          </cell>
        </row>
        <row r="341">
          <cell r="A341" t="str">
            <v>Limited English</v>
          </cell>
          <cell r="B341">
            <v>0.27839999999999998</v>
          </cell>
          <cell r="C341">
            <v>0.10586</v>
          </cell>
          <cell r="D341">
            <v>-0.17254</v>
          </cell>
          <cell r="E341">
            <v>-0.21324000000000001</v>
          </cell>
          <cell r="F341">
            <v>3.6790000000000003E-2</v>
          </cell>
        </row>
        <row r="342">
          <cell r="A342" t="str">
            <v>Low Income</v>
          </cell>
          <cell r="B342">
            <v>98.385300000000001</v>
          </cell>
          <cell r="C342">
            <v>98.659139999999994</v>
          </cell>
          <cell r="D342">
            <v>0.27383999999999997</v>
          </cell>
          <cell r="E342">
            <v>2.6599999999999999E-2</v>
          </cell>
          <cell r="F342">
            <v>7.28E-3</v>
          </cell>
        </row>
        <row r="343">
          <cell r="A343" t="str">
            <v>Homeless</v>
          </cell>
          <cell r="B343">
            <v>2.1158100000000002</v>
          </cell>
          <cell r="C343">
            <v>2.89344</v>
          </cell>
          <cell r="D343">
            <v>0.77761999999999998</v>
          </cell>
          <cell r="E343">
            <v>3.4160000000000003E-2</v>
          </cell>
          <cell r="F343">
            <v>2.656E-2</v>
          </cell>
        </row>
        <row r="344">
          <cell r="A344" t="str">
            <v>Offender</v>
          </cell>
          <cell r="B344">
            <v>7.0434299999999999</v>
          </cell>
          <cell r="C344">
            <v>10.762169999999999</v>
          </cell>
          <cell r="D344">
            <v>3.7187399999999999</v>
          </cell>
          <cell r="E344">
            <v>-1.7739999999999999E-2</v>
          </cell>
          <cell r="F344">
            <v>-6.5970000000000001E-2</v>
          </cell>
        </row>
        <row r="345">
          <cell r="A345" t="str">
            <v>Parentig Youth</v>
          </cell>
          <cell r="B345">
            <v>14.480650000000001</v>
          </cell>
          <cell r="C345">
            <v>16.448989999999998</v>
          </cell>
          <cell r="D345">
            <v>1.96835</v>
          </cell>
          <cell r="E345">
            <v>-2.0250000000000001E-2</v>
          </cell>
          <cell r="F345">
            <v>-3.9849999999999997E-2</v>
          </cell>
        </row>
        <row r="346">
          <cell r="A346" t="str">
            <v>Needs Additional Assistance</v>
          </cell>
          <cell r="B346">
            <v>80.150329999999997</v>
          </cell>
          <cell r="C346">
            <v>80.451660000000004</v>
          </cell>
          <cell r="D346">
            <v>0.30131999999999998</v>
          </cell>
          <cell r="E346">
            <v>-6.7000000000000002E-4</v>
          </cell>
          <cell r="F346">
            <v>-2.0000000000000001E-4</v>
          </cell>
        </row>
        <row r="347">
          <cell r="A347" t="str">
            <v>School Status</v>
          </cell>
          <cell r="B347">
            <v>63.112470000000002</v>
          </cell>
          <cell r="C347">
            <v>53.493299999999998</v>
          </cell>
          <cell r="D347">
            <v>-9.6191800000000001</v>
          </cell>
          <cell r="E347">
            <v>4.5420000000000002E-2</v>
          </cell>
          <cell r="F347">
            <v>-0.43689</v>
          </cell>
        </row>
        <row r="348">
          <cell r="A348" t="str">
            <v>Basic Skills Deficient</v>
          </cell>
          <cell r="B348">
            <v>72.912030000000001</v>
          </cell>
          <cell r="C348">
            <v>73.570920000000001</v>
          </cell>
          <cell r="D348">
            <v>0.65890000000000004</v>
          </cell>
          <cell r="E348">
            <v>-3.6470000000000002E-2</v>
          </cell>
          <cell r="F348">
            <v>-2.4029999999999999E-2</v>
          </cell>
        </row>
        <row r="349">
          <cell r="A349" t="str">
            <v>Foster Care</v>
          </cell>
          <cell r="B349">
            <v>2.8682799999999999</v>
          </cell>
          <cell r="C349">
            <v>2.7179700000000002</v>
          </cell>
          <cell r="D349">
            <v>-0.15031</v>
          </cell>
          <cell r="E349">
            <v>-0.14523</v>
          </cell>
          <cell r="F349">
            <v>2.1829999999999999E-2</v>
          </cell>
        </row>
        <row r="350">
          <cell r="A350" t="str">
            <v>PreTest Scores</v>
          </cell>
          <cell r="B350">
            <v>524.71614</v>
          </cell>
          <cell r="C350">
            <v>525.23594000000003</v>
          </cell>
          <cell r="D350">
            <v>0.51980999999999999</v>
          </cell>
          <cell r="E350">
            <v>-1.8799999999999999E-3</v>
          </cell>
          <cell r="F350">
            <v>-9.7999999999999997E-4</v>
          </cell>
        </row>
        <row r="351">
          <cell r="A351" t="str">
            <v>Unemployment Rate</v>
          </cell>
          <cell r="B351">
            <v>10.083299999999999</v>
          </cell>
          <cell r="C351">
            <v>9.0083000000000002</v>
          </cell>
          <cell r="D351">
            <v>-1.075</v>
          </cell>
          <cell r="E351">
            <v>-0.97096000000000005</v>
          </cell>
          <cell r="F351">
            <v>1.0437799999999999</v>
          </cell>
        </row>
        <row r="353">
          <cell r="A353" t="str">
            <v xml:space="preserve">Hawaii              </v>
          </cell>
        </row>
        <row r="354">
          <cell r="A354" t="str">
            <v>Measure</v>
          </cell>
          <cell r="B354" t="str">
            <v>Placement_in_Employment_or_Education</v>
          </cell>
          <cell r="C354" t="str">
            <v>Year</v>
          </cell>
        </row>
        <row r="355">
          <cell r="A355" t="str">
            <v>State Fips Code</v>
          </cell>
          <cell r="B355">
            <v>15</v>
          </cell>
          <cell r="C355">
            <v>2011</v>
          </cell>
        </row>
        <row r="356">
          <cell r="A356" t="str">
            <v>Actual Outcome</v>
          </cell>
          <cell r="B356">
            <v>54.7</v>
          </cell>
          <cell r="C356">
            <v>2011</v>
          </cell>
        </row>
        <row r="357">
          <cell r="A357" t="str">
            <v>Total Adjustment</v>
          </cell>
          <cell r="B357">
            <v>0.7</v>
          </cell>
          <cell r="C357">
            <v>2013</v>
          </cell>
        </row>
        <row r="358">
          <cell r="A358" t="str">
            <v>Target</v>
          </cell>
          <cell r="B358">
            <v>55.4</v>
          </cell>
          <cell r="C358">
            <v>2013</v>
          </cell>
        </row>
        <row r="360">
          <cell r="A360" t="str">
            <v>Variables</v>
          </cell>
          <cell r="B360" t="str">
            <v>Base_Year</v>
          </cell>
          <cell r="C360" t="str">
            <v>Current_Values</v>
          </cell>
          <cell r="D360" t="str">
            <v>Difference</v>
          </cell>
          <cell r="E360" t="str">
            <v>Weights</v>
          </cell>
          <cell r="F360" t="str">
            <v>Effect_Per_Factor</v>
          </cell>
        </row>
        <row r="361">
          <cell r="A361" t="str">
            <v>Female</v>
          </cell>
          <cell r="B361">
            <v>43.396230000000003</v>
          </cell>
          <cell r="C361">
            <v>42.38411</v>
          </cell>
          <cell r="D361">
            <v>-1.0121199999999999</v>
          </cell>
          <cell r="E361">
            <v>0.10049</v>
          </cell>
          <cell r="F361">
            <v>-0.1017</v>
          </cell>
        </row>
        <row r="362">
          <cell r="A362" t="str">
            <v>Age 14-15</v>
          </cell>
          <cell r="B362">
            <v>9.9056599999999992</v>
          </cell>
          <cell r="C362">
            <v>6.6225199999999997</v>
          </cell>
          <cell r="D362">
            <v>-3.2831399999999999</v>
          </cell>
          <cell r="E362">
            <v>-0.26264999999999999</v>
          </cell>
          <cell r="F362">
            <v>0.86229999999999996</v>
          </cell>
        </row>
        <row r="363">
          <cell r="A363" t="str">
            <v>Age 16-17</v>
          </cell>
          <cell r="B363">
            <v>63.679250000000003</v>
          </cell>
          <cell r="C363">
            <v>66.225170000000006</v>
          </cell>
          <cell r="D363">
            <v>2.5459200000000002</v>
          </cell>
          <cell r="E363">
            <v>-6.1830000000000003E-2</v>
          </cell>
          <cell r="F363">
            <v>-0.15742</v>
          </cell>
        </row>
        <row r="364">
          <cell r="A364" t="str">
            <v>Age 18-20</v>
          </cell>
          <cell r="B364">
            <v>23.584910000000001</v>
          </cell>
          <cell r="C364">
            <v>24.503309999999999</v>
          </cell>
          <cell r="D364">
            <v>0.91840999999999995</v>
          </cell>
          <cell r="E364">
            <v>2.162E-2</v>
          </cell>
          <cell r="F364">
            <v>1.9859999999999999E-2</v>
          </cell>
        </row>
        <row r="365">
          <cell r="A365" t="str">
            <v>Hispanic</v>
          </cell>
          <cell r="B365">
            <v>13.55932</v>
          </cell>
          <cell r="C365">
            <v>15.82734</v>
          </cell>
          <cell r="D365">
            <v>2.2680199999999999</v>
          </cell>
          <cell r="E365">
            <v>-4.07E-2</v>
          </cell>
          <cell r="F365">
            <v>-9.2299999999999993E-2</v>
          </cell>
        </row>
        <row r="366">
          <cell r="A366" t="str">
            <v>Asian</v>
          </cell>
          <cell r="B366">
            <v>15.254239999999999</v>
          </cell>
          <cell r="C366">
            <v>21.582730000000002</v>
          </cell>
          <cell r="D366">
            <v>6.3285</v>
          </cell>
          <cell r="E366">
            <v>-1.157E-2</v>
          </cell>
          <cell r="F366">
            <v>-7.3249999999999996E-2</v>
          </cell>
        </row>
        <row r="367">
          <cell r="A367" t="str">
            <v>African American</v>
          </cell>
          <cell r="B367">
            <v>1.1299399999999999</v>
          </cell>
          <cell r="C367">
            <v>0.71941999999999995</v>
          </cell>
          <cell r="D367">
            <v>-0.41052</v>
          </cell>
          <cell r="E367">
            <v>-9.1450000000000004E-2</v>
          </cell>
          <cell r="F367">
            <v>3.7539999999999997E-2</v>
          </cell>
        </row>
        <row r="368">
          <cell r="A368" t="str">
            <v>Native Hawaiian or Pacific Islander</v>
          </cell>
          <cell r="B368">
            <v>32.768360000000001</v>
          </cell>
          <cell r="C368">
            <v>33.093530000000001</v>
          </cell>
          <cell r="D368">
            <v>0.32516</v>
          </cell>
          <cell r="E368">
            <v>-0.25796000000000002</v>
          </cell>
          <cell r="F368">
            <v>-8.3879999999999996E-2</v>
          </cell>
        </row>
        <row r="369">
          <cell r="A369" t="str">
            <v>American Indian or Alaska Native</v>
          </cell>
          <cell r="B369">
            <v>0</v>
          </cell>
          <cell r="C369">
            <v>0.71941999999999995</v>
          </cell>
          <cell r="D369">
            <v>0.71941999999999995</v>
          </cell>
          <cell r="E369">
            <v>-0.15103</v>
          </cell>
          <cell r="F369">
            <v>-0.10865</v>
          </cell>
        </row>
        <row r="370">
          <cell r="A370" t="str">
            <v>Multiple Races</v>
          </cell>
          <cell r="B370">
            <v>27.683620000000001</v>
          </cell>
          <cell r="C370">
            <v>23.741009999999999</v>
          </cell>
          <cell r="D370">
            <v>-3.9426100000000002</v>
          </cell>
          <cell r="E370">
            <v>-5.1599999999999997E-3</v>
          </cell>
          <cell r="F370">
            <v>2.034E-2</v>
          </cell>
        </row>
        <row r="371">
          <cell r="A371" t="str">
            <v>Highschool Graduate</v>
          </cell>
          <cell r="B371">
            <v>10.377359999999999</v>
          </cell>
          <cell r="C371">
            <v>2.6490100000000001</v>
          </cell>
          <cell r="D371">
            <v>-7.7283499999999998</v>
          </cell>
          <cell r="E371">
            <v>7.1139999999999995E-2</v>
          </cell>
          <cell r="F371">
            <v>-0.54976999999999998</v>
          </cell>
        </row>
        <row r="372">
          <cell r="A372" t="str">
            <v>Disabled</v>
          </cell>
          <cell r="B372">
            <v>10.84906</v>
          </cell>
          <cell r="C372">
            <v>9.2715200000000006</v>
          </cell>
          <cell r="D372">
            <v>-1.5775300000000001</v>
          </cell>
          <cell r="E372">
            <v>-2.2589999999999999E-2</v>
          </cell>
          <cell r="F372">
            <v>3.5630000000000002E-2</v>
          </cell>
        </row>
        <row r="373">
          <cell r="A373" t="str">
            <v>Limited English</v>
          </cell>
          <cell r="B373">
            <v>1.88679</v>
          </cell>
          <cell r="C373">
            <v>1.3245</v>
          </cell>
          <cell r="D373">
            <v>-0.56228999999999996</v>
          </cell>
          <cell r="E373">
            <v>-0.21324000000000001</v>
          </cell>
          <cell r="F373">
            <v>0.11990000000000001</v>
          </cell>
        </row>
        <row r="374">
          <cell r="A374" t="str">
            <v>Low Income</v>
          </cell>
          <cell r="B374">
            <v>95.754720000000006</v>
          </cell>
          <cell r="C374">
            <v>95.364239999999995</v>
          </cell>
          <cell r="D374">
            <v>-0.39047999999999999</v>
          </cell>
          <cell r="E374">
            <v>2.6599999999999999E-2</v>
          </cell>
          <cell r="F374">
            <v>-1.039E-2</v>
          </cell>
        </row>
        <row r="375">
          <cell r="A375" t="str">
            <v>Homeless</v>
          </cell>
          <cell r="B375">
            <v>2.83019</v>
          </cell>
          <cell r="C375">
            <v>2.6490100000000001</v>
          </cell>
          <cell r="D375">
            <v>-0.18118000000000001</v>
          </cell>
          <cell r="E375">
            <v>3.4160000000000003E-2</v>
          </cell>
          <cell r="F375">
            <v>-6.1900000000000002E-3</v>
          </cell>
        </row>
        <row r="376">
          <cell r="A376" t="str">
            <v>Offender</v>
          </cell>
          <cell r="B376">
            <v>25</v>
          </cell>
          <cell r="C376">
            <v>27.81457</v>
          </cell>
          <cell r="D376">
            <v>2.8145699999999998</v>
          </cell>
          <cell r="E376">
            <v>-1.7739999999999999E-2</v>
          </cell>
          <cell r="F376">
            <v>-4.9930000000000002E-2</v>
          </cell>
        </row>
        <row r="377">
          <cell r="A377" t="str">
            <v>Parentig Youth</v>
          </cell>
          <cell r="B377">
            <v>8.05687</v>
          </cell>
          <cell r="C377">
            <v>8.6666699999999999</v>
          </cell>
          <cell r="D377">
            <v>0.60979000000000005</v>
          </cell>
          <cell r="E377">
            <v>-2.0250000000000001E-2</v>
          </cell>
          <cell r="F377">
            <v>-1.235E-2</v>
          </cell>
        </row>
        <row r="378">
          <cell r="A378" t="str">
            <v>Needs Additional Assistance</v>
          </cell>
          <cell r="B378">
            <v>94.339619999999996</v>
          </cell>
          <cell r="C378">
            <v>100</v>
          </cell>
          <cell r="D378">
            <v>5.66038</v>
          </cell>
          <cell r="E378">
            <v>-6.7000000000000002E-4</v>
          </cell>
          <cell r="F378">
            <v>-3.8E-3</v>
          </cell>
        </row>
        <row r="379">
          <cell r="A379" t="str">
            <v>School Status</v>
          </cell>
          <cell r="B379">
            <v>38.207549999999998</v>
          </cell>
          <cell r="C379">
            <v>38.410600000000002</v>
          </cell>
          <cell r="D379">
            <v>0.20305000000000001</v>
          </cell>
          <cell r="E379">
            <v>4.5420000000000002E-2</v>
          </cell>
          <cell r="F379">
            <v>9.2200000000000008E-3</v>
          </cell>
        </row>
        <row r="380">
          <cell r="A380" t="str">
            <v>Basic Skills Deficient</v>
          </cell>
          <cell r="B380">
            <v>63.207549999999998</v>
          </cell>
          <cell r="C380">
            <v>65.562910000000002</v>
          </cell>
          <cell r="D380">
            <v>2.3553700000000002</v>
          </cell>
          <cell r="E380">
            <v>-3.6470000000000002E-2</v>
          </cell>
          <cell r="F380">
            <v>-8.5900000000000004E-2</v>
          </cell>
        </row>
        <row r="381">
          <cell r="A381" t="str">
            <v>Foster Care</v>
          </cell>
          <cell r="B381">
            <v>5.2132699999999996</v>
          </cell>
          <cell r="C381">
            <v>4.6666699999999999</v>
          </cell>
          <cell r="D381">
            <v>-0.54659999999999997</v>
          </cell>
          <cell r="E381">
            <v>-0.14523</v>
          </cell>
          <cell r="F381">
            <v>7.9380000000000006E-2</v>
          </cell>
        </row>
        <row r="382">
          <cell r="A382" t="str">
            <v>PreTest Scores</v>
          </cell>
          <cell r="B382">
            <v>227.07894999999999</v>
          </cell>
          <cell r="C382">
            <v>226.53371000000001</v>
          </cell>
          <cell r="D382">
            <v>-0.54523999999999995</v>
          </cell>
          <cell r="E382">
            <v>-1.8799999999999999E-3</v>
          </cell>
          <cell r="F382">
            <v>1.0200000000000001E-3</v>
          </cell>
        </row>
        <row r="383">
          <cell r="A383" t="str">
            <v>Unemployment Rate</v>
          </cell>
          <cell r="B383">
            <v>6.5667</v>
          </cell>
          <cell r="C383">
            <v>5.7416999999999998</v>
          </cell>
          <cell r="D383">
            <v>-0.82499999999999996</v>
          </cell>
          <cell r="E383">
            <v>-0.97096000000000005</v>
          </cell>
          <cell r="F383">
            <v>0.80103999999999997</v>
          </cell>
        </row>
        <row r="385">
          <cell r="A385" t="str">
            <v xml:space="preserve">Idaho               </v>
          </cell>
        </row>
        <row r="386">
          <cell r="A386" t="str">
            <v>Measure</v>
          </cell>
          <cell r="B386" t="str">
            <v>Placement_in_Employment_or_Education</v>
          </cell>
          <cell r="C386" t="str">
            <v>Year</v>
          </cell>
        </row>
        <row r="387">
          <cell r="A387" t="str">
            <v>State Fips Code</v>
          </cell>
          <cell r="B387">
            <v>16</v>
          </cell>
          <cell r="C387">
            <v>2011</v>
          </cell>
        </row>
        <row r="388">
          <cell r="A388" t="str">
            <v>Actual Outcome</v>
          </cell>
          <cell r="B388">
            <v>78.2</v>
          </cell>
          <cell r="C388">
            <v>2011</v>
          </cell>
        </row>
        <row r="389">
          <cell r="A389" t="str">
            <v>Total Adjustment</v>
          </cell>
          <cell r="B389">
            <v>2.9</v>
          </cell>
          <cell r="C389">
            <v>2013</v>
          </cell>
        </row>
        <row r="390">
          <cell r="A390" t="str">
            <v>Target</v>
          </cell>
          <cell r="B390">
            <v>81.099999999999994</v>
          </cell>
          <cell r="C390">
            <v>2013</v>
          </cell>
        </row>
        <row r="392">
          <cell r="A392" t="str">
            <v>Variables</v>
          </cell>
          <cell r="B392" t="str">
            <v>Base_Year</v>
          </cell>
          <cell r="C392" t="str">
            <v>Current_Values</v>
          </cell>
          <cell r="D392" t="str">
            <v>Difference</v>
          </cell>
          <cell r="E392" t="str">
            <v>Weights</v>
          </cell>
          <cell r="F392" t="str">
            <v>Effect_Per_Factor</v>
          </cell>
        </row>
        <row r="393">
          <cell r="A393" t="str">
            <v>Female</v>
          </cell>
          <cell r="B393">
            <v>53.347279999999998</v>
          </cell>
          <cell r="C393">
            <v>50.971919999999997</v>
          </cell>
          <cell r="D393">
            <v>-2.3753600000000001</v>
          </cell>
          <cell r="E393">
            <v>0.10049</v>
          </cell>
          <cell r="F393">
            <v>-0.23869000000000001</v>
          </cell>
        </row>
        <row r="394">
          <cell r="A394" t="str">
            <v>Age 14-15</v>
          </cell>
          <cell r="B394">
            <v>1.46444</v>
          </cell>
          <cell r="C394">
            <v>1.0799099999999999</v>
          </cell>
          <cell r="D394">
            <v>-0.38451999999999997</v>
          </cell>
          <cell r="E394">
            <v>-0.26264999999999999</v>
          </cell>
          <cell r="F394">
            <v>0.10099</v>
          </cell>
        </row>
        <row r="395">
          <cell r="A395" t="str">
            <v>Age 16-17</v>
          </cell>
          <cell r="B395">
            <v>36.401670000000003</v>
          </cell>
          <cell r="C395">
            <v>32.829369999999997</v>
          </cell>
          <cell r="D395">
            <v>-3.5722999999999998</v>
          </cell>
          <cell r="E395">
            <v>-6.1830000000000003E-2</v>
          </cell>
          <cell r="F395">
            <v>0.22089</v>
          </cell>
        </row>
        <row r="396">
          <cell r="A396" t="str">
            <v>Age 18-20</v>
          </cell>
          <cell r="B396">
            <v>53.138080000000002</v>
          </cell>
          <cell r="C396">
            <v>55.291580000000003</v>
          </cell>
          <cell r="D396">
            <v>2.1535000000000002</v>
          </cell>
          <cell r="E396">
            <v>2.162E-2</v>
          </cell>
          <cell r="F396">
            <v>4.657E-2</v>
          </cell>
        </row>
        <row r="397">
          <cell r="A397" t="str">
            <v>Hispanic</v>
          </cell>
          <cell r="B397">
            <v>12.526540000000001</v>
          </cell>
          <cell r="C397">
            <v>15.334770000000001</v>
          </cell>
          <cell r="D397">
            <v>2.80823</v>
          </cell>
          <cell r="E397">
            <v>-4.07E-2</v>
          </cell>
          <cell r="F397">
            <v>-0.11428000000000001</v>
          </cell>
        </row>
        <row r="398">
          <cell r="A398" t="str">
            <v>Asian</v>
          </cell>
          <cell r="B398">
            <v>1.69851</v>
          </cell>
          <cell r="C398">
            <v>1.0799099999999999</v>
          </cell>
          <cell r="D398">
            <v>-0.61860000000000004</v>
          </cell>
          <cell r="E398">
            <v>-1.157E-2</v>
          </cell>
          <cell r="F398">
            <v>7.1599999999999997E-3</v>
          </cell>
        </row>
        <row r="399">
          <cell r="A399" t="str">
            <v>African American</v>
          </cell>
          <cell r="B399">
            <v>0.84926000000000001</v>
          </cell>
          <cell r="C399">
            <v>1.5118799999999999</v>
          </cell>
          <cell r="D399">
            <v>0.66261999999999999</v>
          </cell>
          <cell r="E399">
            <v>-9.1450000000000004E-2</v>
          </cell>
          <cell r="F399">
            <v>-6.0589999999999998E-2</v>
          </cell>
        </row>
        <row r="400">
          <cell r="A400" t="str">
            <v>Native Hawaiian or Pacific Islander</v>
          </cell>
          <cell r="B400">
            <v>1.0615699999999999</v>
          </cell>
          <cell r="C400">
            <v>0.21598000000000001</v>
          </cell>
          <cell r="D400">
            <v>-0.84558999999999995</v>
          </cell>
          <cell r="E400">
            <v>-0.25796000000000002</v>
          </cell>
          <cell r="F400">
            <v>0.21812999999999999</v>
          </cell>
        </row>
        <row r="401">
          <cell r="A401" t="str">
            <v>American Indian or Alaska Native</v>
          </cell>
          <cell r="B401">
            <v>2.7600799999999999</v>
          </cell>
          <cell r="C401">
            <v>1.5118799999999999</v>
          </cell>
          <cell r="D401">
            <v>-1.24821</v>
          </cell>
          <cell r="E401">
            <v>-0.15103</v>
          </cell>
          <cell r="F401">
            <v>0.18851000000000001</v>
          </cell>
        </row>
        <row r="402">
          <cell r="A402" t="str">
            <v>Multiple Races</v>
          </cell>
          <cell r="B402">
            <v>1.0615699999999999</v>
          </cell>
          <cell r="C402">
            <v>1.72786</v>
          </cell>
          <cell r="D402">
            <v>0.66629000000000005</v>
          </cell>
          <cell r="E402">
            <v>-5.1599999999999997E-3</v>
          </cell>
          <cell r="F402">
            <v>-3.4399999999999999E-3</v>
          </cell>
        </row>
        <row r="403">
          <cell r="A403" t="str">
            <v>Highschool Graduate</v>
          </cell>
          <cell r="B403">
            <v>32.635980000000004</v>
          </cell>
          <cell r="C403">
            <v>43.412529999999997</v>
          </cell>
          <cell r="D403">
            <v>10.776540000000001</v>
          </cell>
          <cell r="E403">
            <v>7.1139999999999995E-2</v>
          </cell>
          <cell r="F403">
            <v>0.76661000000000001</v>
          </cell>
        </row>
        <row r="404">
          <cell r="A404" t="str">
            <v>Disabled</v>
          </cell>
          <cell r="B404">
            <v>25.104600000000001</v>
          </cell>
          <cell r="C404">
            <v>20.302379999999999</v>
          </cell>
          <cell r="D404">
            <v>-4.8022299999999998</v>
          </cell>
          <cell r="E404">
            <v>-2.2589999999999999E-2</v>
          </cell>
          <cell r="F404">
            <v>0.10846</v>
          </cell>
        </row>
        <row r="405">
          <cell r="A405" t="str">
            <v>Limited English</v>
          </cell>
          <cell r="B405">
            <v>1.46444</v>
          </cell>
          <cell r="C405">
            <v>1.0799099999999999</v>
          </cell>
          <cell r="D405">
            <v>-0.38451999999999997</v>
          </cell>
          <cell r="E405">
            <v>-0.21324000000000001</v>
          </cell>
          <cell r="F405">
            <v>8.1989999999999993E-2</v>
          </cell>
        </row>
        <row r="406">
          <cell r="A406" t="str">
            <v>Low Income</v>
          </cell>
          <cell r="B406">
            <v>100</v>
          </cell>
          <cell r="C406">
            <v>100</v>
          </cell>
          <cell r="D406">
            <v>0</v>
          </cell>
          <cell r="E406">
            <v>2.6599999999999999E-2</v>
          </cell>
          <cell r="F406">
            <v>0</v>
          </cell>
        </row>
        <row r="407">
          <cell r="A407" t="str">
            <v>Homeless</v>
          </cell>
          <cell r="B407">
            <v>7.9497900000000001</v>
          </cell>
          <cell r="C407">
            <v>8.42333</v>
          </cell>
          <cell r="D407">
            <v>0.47354000000000002</v>
          </cell>
          <cell r="E407">
            <v>3.4160000000000003E-2</v>
          </cell>
          <cell r="F407">
            <v>1.618E-2</v>
          </cell>
        </row>
        <row r="408">
          <cell r="A408" t="str">
            <v>Offender</v>
          </cell>
          <cell r="B408">
            <v>24.476990000000001</v>
          </cell>
          <cell r="C408">
            <v>23.110150000000001</v>
          </cell>
          <cell r="D408">
            <v>-1.3668400000000001</v>
          </cell>
          <cell r="E408">
            <v>-1.7739999999999999E-2</v>
          </cell>
          <cell r="F408">
            <v>2.4250000000000001E-2</v>
          </cell>
        </row>
        <row r="409">
          <cell r="A409" t="str">
            <v>Parentig Youth</v>
          </cell>
          <cell r="B409">
            <v>18.658280000000001</v>
          </cell>
          <cell r="C409">
            <v>17.53247</v>
          </cell>
          <cell r="D409">
            <v>-1.12581</v>
          </cell>
          <cell r="E409">
            <v>-2.0250000000000001E-2</v>
          </cell>
          <cell r="F409">
            <v>2.2790000000000001E-2</v>
          </cell>
        </row>
        <row r="410">
          <cell r="A410" t="str">
            <v>Needs Additional Assistance</v>
          </cell>
          <cell r="B410">
            <v>86.820080000000004</v>
          </cell>
          <cell r="C410">
            <v>84.233260000000001</v>
          </cell>
          <cell r="D410">
            <v>-2.5868199999999999</v>
          </cell>
          <cell r="E410">
            <v>-6.7000000000000002E-4</v>
          </cell>
          <cell r="F410">
            <v>1.74E-3</v>
          </cell>
        </row>
        <row r="411">
          <cell r="A411" t="str">
            <v>School Status</v>
          </cell>
          <cell r="B411">
            <v>39.330539999999999</v>
          </cell>
          <cell r="C411">
            <v>36.933050000000001</v>
          </cell>
          <cell r="D411">
            <v>-2.3975</v>
          </cell>
          <cell r="E411">
            <v>4.5420000000000002E-2</v>
          </cell>
          <cell r="F411">
            <v>-0.10889</v>
          </cell>
        </row>
        <row r="412">
          <cell r="A412" t="str">
            <v>Basic Skills Deficient</v>
          </cell>
          <cell r="B412">
            <v>17.36402</v>
          </cell>
          <cell r="C412">
            <v>15.76674</v>
          </cell>
          <cell r="D412">
            <v>-1.59728</v>
          </cell>
          <cell r="E412">
            <v>-3.6470000000000002E-2</v>
          </cell>
          <cell r="F412">
            <v>5.8259999999999999E-2</v>
          </cell>
        </row>
        <row r="413">
          <cell r="A413" t="str">
            <v>Foster Care</v>
          </cell>
          <cell r="B413">
            <v>4.1928700000000001</v>
          </cell>
          <cell r="C413">
            <v>3.8961000000000001</v>
          </cell>
          <cell r="D413">
            <v>-0.29676999999999998</v>
          </cell>
          <cell r="E413">
            <v>-0.14523</v>
          </cell>
          <cell r="F413">
            <v>4.3099999999999999E-2</v>
          </cell>
        </row>
        <row r="414">
          <cell r="A414" t="str">
            <v>PreTest Scores</v>
          </cell>
          <cell r="B414">
            <v>514</v>
          </cell>
          <cell r="C414">
            <v>531.91666999999995</v>
          </cell>
          <cell r="D414">
            <v>17.91667</v>
          </cell>
          <cell r="E414">
            <v>-1.8799999999999999E-3</v>
          </cell>
          <cell r="F414">
            <v>-3.363E-2</v>
          </cell>
        </row>
        <row r="415">
          <cell r="A415" t="str">
            <v>Unemployment Rate</v>
          </cell>
          <cell r="B415">
            <v>8.5333000000000006</v>
          </cell>
          <cell r="C415">
            <v>6.9749999999999996</v>
          </cell>
          <cell r="D415">
            <v>-1.5583</v>
          </cell>
          <cell r="E415">
            <v>-0.97096000000000005</v>
          </cell>
          <cell r="F415">
            <v>1.51305</v>
          </cell>
        </row>
        <row r="417">
          <cell r="A417" t="str">
            <v xml:space="preserve">Illinois            </v>
          </cell>
        </row>
        <row r="418">
          <cell r="A418" t="str">
            <v>Measure</v>
          </cell>
          <cell r="B418" t="str">
            <v>Placement_in_Employment_or_Education</v>
          </cell>
          <cell r="C418" t="str">
            <v>Year</v>
          </cell>
        </row>
        <row r="419">
          <cell r="A419" t="str">
            <v>State Fips Code</v>
          </cell>
          <cell r="B419">
            <v>17</v>
          </cell>
          <cell r="C419">
            <v>2011</v>
          </cell>
        </row>
        <row r="420">
          <cell r="A420" t="str">
            <v>Actual Outcome</v>
          </cell>
          <cell r="B420">
            <v>73.099999999999994</v>
          </cell>
          <cell r="C420">
            <v>2011</v>
          </cell>
        </row>
        <row r="421">
          <cell r="A421" t="str">
            <v>Total Adjustment</v>
          </cell>
          <cell r="B421">
            <v>0.9</v>
          </cell>
          <cell r="C421">
            <v>2013</v>
          </cell>
        </row>
        <row r="422">
          <cell r="A422" t="str">
            <v>Target</v>
          </cell>
          <cell r="B422">
            <v>74</v>
          </cell>
          <cell r="C422">
            <v>2013</v>
          </cell>
        </row>
        <row r="424">
          <cell r="A424" t="str">
            <v>Variables</v>
          </cell>
          <cell r="B424" t="str">
            <v>Base_Year</v>
          </cell>
          <cell r="C424" t="str">
            <v>Current_Values</v>
          </cell>
          <cell r="D424" t="str">
            <v>Difference</v>
          </cell>
          <cell r="E424" t="str">
            <v>Weights</v>
          </cell>
          <cell r="F424" t="str">
            <v>Effect_Per_Factor</v>
          </cell>
        </row>
        <row r="425">
          <cell r="A425" t="str">
            <v>Female</v>
          </cell>
          <cell r="B425">
            <v>58.166119999999999</v>
          </cell>
          <cell r="C425">
            <v>60.138309999999997</v>
          </cell>
          <cell r="D425">
            <v>1.9721900000000001</v>
          </cell>
          <cell r="E425">
            <v>0.10049</v>
          </cell>
          <cell r="F425">
            <v>0.19818</v>
          </cell>
        </row>
        <row r="426">
          <cell r="A426" t="str">
            <v>Age 14-15</v>
          </cell>
          <cell r="B426">
            <v>1.9533199999999999</v>
          </cell>
          <cell r="C426">
            <v>1.95014</v>
          </cell>
          <cell r="D426">
            <v>-3.1900000000000001E-3</v>
          </cell>
          <cell r="E426">
            <v>-0.26264999999999999</v>
          </cell>
          <cell r="F426">
            <v>8.4000000000000003E-4</v>
          </cell>
        </row>
        <row r="427">
          <cell r="A427" t="str">
            <v>Age 16-17</v>
          </cell>
          <cell r="B427">
            <v>34.830039999999997</v>
          </cell>
          <cell r="C427">
            <v>31.646509999999999</v>
          </cell>
          <cell r="D427">
            <v>-3.1835300000000002</v>
          </cell>
          <cell r="E427">
            <v>-6.1830000000000003E-2</v>
          </cell>
          <cell r="F427">
            <v>0.19685</v>
          </cell>
        </row>
        <row r="428">
          <cell r="A428" t="str">
            <v>Age 18-20</v>
          </cell>
          <cell r="B428">
            <v>53.323189999999997</v>
          </cell>
          <cell r="C428">
            <v>54.900019999999998</v>
          </cell>
          <cell r="D428">
            <v>1.57684</v>
          </cell>
          <cell r="E428">
            <v>2.162E-2</v>
          </cell>
          <cell r="F428">
            <v>3.4099999999999998E-2</v>
          </cell>
        </row>
        <row r="429">
          <cell r="A429" t="str">
            <v>Hispanic</v>
          </cell>
          <cell r="B429">
            <v>18.835349999999998</v>
          </cell>
          <cell r="C429">
            <v>19.804459999999999</v>
          </cell>
          <cell r="D429">
            <v>0.96911000000000003</v>
          </cell>
          <cell r="E429">
            <v>-4.07E-2</v>
          </cell>
          <cell r="F429">
            <v>-3.9440000000000003E-2</v>
          </cell>
        </row>
        <row r="430">
          <cell r="A430" t="str">
            <v>Asian</v>
          </cell>
          <cell r="B430">
            <v>1.2110300000000001</v>
          </cell>
          <cell r="C430">
            <v>0.85233999999999999</v>
          </cell>
          <cell r="D430">
            <v>-0.35868</v>
          </cell>
          <cell r="E430">
            <v>-1.157E-2</v>
          </cell>
          <cell r="F430">
            <v>4.15E-3</v>
          </cell>
        </row>
        <row r="431">
          <cell r="A431" t="str">
            <v>African American</v>
          </cell>
          <cell r="B431">
            <v>47.28163</v>
          </cell>
          <cell r="C431">
            <v>51.692149999999998</v>
          </cell>
          <cell r="D431">
            <v>4.41052</v>
          </cell>
          <cell r="E431">
            <v>-9.1450000000000004E-2</v>
          </cell>
          <cell r="F431">
            <v>-0.40332000000000001</v>
          </cell>
        </row>
        <row r="432">
          <cell r="A432" t="str">
            <v>Native Hawaiian or Pacific Islander</v>
          </cell>
          <cell r="B432">
            <v>0.10306999999999999</v>
          </cell>
          <cell r="C432">
            <v>5.0139999999999997E-2</v>
          </cell>
          <cell r="D432">
            <v>-5.2929999999999998E-2</v>
          </cell>
          <cell r="E432">
            <v>-0.25796000000000002</v>
          </cell>
          <cell r="F432">
            <v>1.3650000000000001E-2</v>
          </cell>
        </row>
        <row r="433">
          <cell r="A433" t="str">
            <v>American Indian or Alaska Native</v>
          </cell>
          <cell r="B433">
            <v>0.10306999999999999</v>
          </cell>
          <cell r="C433">
            <v>0.20055000000000001</v>
          </cell>
          <cell r="D433">
            <v>9.7489999999999993E-2</v>
          </cell>
          <cell r="E433">
            <v>-0.15103</v>
          </cell>
          <cell r="F433">
            <v>-1.472E-2</v>
          </cell>
        </row>
        <row r="434">
          <cell r="A434" t="str">
            <v>Multiple Races</v>
          </cell>
          <cell r="B434">
            <v>1.2625599999999999</v>
          </cell>
          <cell r="C434">
            <v>1.1281000000000001</v>
          </cell>
          <cell r="D434">
            <v>-0.13446</v>
          </cell>
          <cell r="E434">
            <v>-5.1599999999999997E-3</v>
          </cell>
          <cell r="F434">
            <v>6.8999999999999997E-4</v>
          </cell>
        </row>
        <row r="435">
          <cell r="A435" t="str">
            <v>Highschool Graduate</v>
          </cell>
          <cell r="B435">
            <v>32.724510000000002</v>
          </cell>
          <cell r="C435">
            <v>37.274749999999997</v>
          </cell>
          <cell r="D435">
            <v>4.5502399999999996</v>
          </cell>
          <cell r="E435">
            <v>7.1139999999999995E-2</v>
          </cell>
          <cell r="F435">
            <v>0.32368999999999998</v>
          </cell>
        </row>
        <row r="436">
          <cell r="A436" t="str">
            <v>Disabled</v>
          </cell>
          <cell r="B436">
            <v>21.156770000000002</v>
          </cell>
          <cell r="C436">
            <v>19.22982</v>
          </cell>
          <cell r="D436">
            <v>-1.9269499999999999</v>
          </cell>
          <cell r="E436">
            <v>-2.2589999999999999E-2</v>
          </cell>
          <cell r="F436">
            <v>4.3520000000000003E-2</v>
          </cell>
        </row>
        <row r="437">
          <cell r="A437" t="str">
            <v>Limited English</v>
          </cell>
          <cell r="B437">
            <v>0.60882999999999998</v>
          </cell>
          <cell r="C437">
            <v>0.98741000000000001</v>
          </cell>
          <cell r="D437">
            <v>0.37858000000000003</v>
          </cell>
          <cell r="E437">
            <v>-0.21324000000000001</v>
          </cell>
          <cell r="F437">
            <v>-8.0729999999999996E-2</v>
          </cell>
        </row>
        <row r="438">
          <cell r="A438" t="str">
            <v>Low Income</v>
          </cell>
          <cell r="B438">
            <v>97.387110000000007</v>
          </cell>
          <cell r="C438">
            <v>98.074550000000002</v>
          </cell>
          <cell r="D438">
            <v>0.68744000000000005</v>
          </cell>
          <cell r="E438">
            <v>2.6599999999999999E-2</v>
          </cell>
          <cell r="F438">
            <v>1.8290000000000001E-2</v>
          </cell>
        </row>
        <row r="439">
          <cell r="A439" t="str">
            <v>Homeless</v>
          </cell>
          <cell r="B439">
            <v>1.9533199999999999</v>
          </cell>
          <cell r="C439">
            <v>2.4191600000000002</v>
          </cell>
          <cell r="D439">
            <v>0.46583000000000002</v>
          </cell>
          <cell r="E439">
            <v>3.4160000000000003E-2</v>
          </cell>
          <cell r="F439">
            <v>1.5910000000000001E-2</v>
          </cell>
        </row>
        <row r="440">
          <cell r="A440" t="str">
            <v>Offender</v>
          </cell>
          <cell r="B440">
            <v>7.8640299999999996</v>
          </cell>
          <cell r="C440">
            <v>5.9738300000000004</v>
          </cell>
          <cell r="D440">
            <v>-1.89019</v>
          </cell>
          <cell r="E440">
            <v>-1.7739999999999999E-2</v>
          </cell>
          <cell r="F440">
            <v>3.3529999999999997E-2</v>
          </cell>
        </row>
        <row r="441">
          <cell r="A441" t="str">
            <v>Parentig Youth</v>
          </cell>
          <cell r="B441">
            <v>21.11139</v>
          </cell>
          <cell r="C441">
            <v>21.432099999999998</v>
          </cell>
          <cell r="D441">
            <v>0.32071</v>
          </cell>
          <cell r="E441">
            <v>-2.0250000000000001E-2</v>
          </cell>
          <cell r="F441">
            <v>-6.4900000000000001E-3</v>
          </cell>
        </row>
        <row r="442">
          <cell r="A442" t="str">
            <v>Needs Additional Assistance</v>
          </cell>
          <cell r="B442">
            <v>57.86403</v>
          </cell>
          <cell r="C442">
            <v>46.926679999999998</v>
          </cell>
          <cell r="D442">
            <v>-10.937340000000001</v>
          </cell>
          <cell r="E442">
            <v>-6.7000000000000002E-4</v>
          </cell>
          <cell r="F442">
            <v>7.3499999999999998E-3</v>
          </cell>
        </row>
        <row r="443">
          <cell r="A443" t="str">
            <v>School Status</v>
          </cell>
          <cell r="B443">
            <v>38.026380000000003</v>
          </cell>
          <cell r="C443">
            <v>33.571959999999997</v>
          </cell>
          <cell r="D443">
            <v>-4.4544300000000003</v>
          </cell>
          <cell r="E443">
            <v>4.5420000000000002E-2</v>
          </cell>
          <cell r="F443">
            <v>-0.20232</v>
          </cell>
        </row>
        <row r="444">
          <cell r="A444" t="str">
            <v>Basic Skills Deficient</v>
          </cell>
          <cell r="B444">
            <v>77.245050000000006</v>
          </cell>
          <cell r="C444">
            <v>77.857320000000001</v>
          </cell>
          <cell r="D444">
            <v>0.61226999999999998</v>
          </cell>
          <cell r="E444">
            <v>-3.6470000000000002E-2</v>
          </cell>
          <cell r="F444">
            <v>-2.2329999999999999E-2</v>
          </cell>
        </row>
        <row r="445">
          <cell r="A445" t="str">
            <v>Foster Care</v>
          </cell>
          <cell r="B445">
            <v>0.93884999999999996</v>
          </cell>
          <cell r="C445">
            <v>0.86419999999999997</v>
          </cell>
          <cell r="D445">
            <v>-7.4649999999999994E-2</v>
          </cell>
          <cell r="E445">
            <v>-0.14523</v>
          </cell>
          <cell r="F445">
            <v>1.0840000000000001E-2</v>
          </cell>
        </row>
        <row r="446">
          <cell r="A446" t="str">
            <v>PreTest Scores</v>
          </cell>
          <cell r="B446">
            <v>520.32480999999996</v>
          </cell>
          <cell r="C446">
            <v>513.90414999999996</v>
          </cell>
          <cell r="D446">
            <v>-6.4206599999999998</v>
          </cell>
          <cell r="E446">
            <v>-1.8799999999999999E-3</v>
          </cell>
          <cell r="F446">
            <v>1.205E-2</v>
          </cell>
        </row>
        <row r="447">
          <cell r="A447" t="str">
            <v>Unemployment Rate</v>
          </cell>
          <cell r="B447">
            <v>9.6999999999999993</v>
          </cell>
          <cell r="C447">
            <v>8.9</v>
          </cell>
          <cell r="D447">
            <v>-0.8</v>
          </cell>
          <cell r="E447">
            <v>-0.97096000000000005</v>
          </cell>
          <cell r="F447">
            <v>0.77676999999999996</v>
          </cell>
        </row>
        <row r="449">
          <cell r="A449" t="str">
            <v xml:space="preserve">Indiana             </v>
          </cell>
        </row>
        <row r="450">
          <cell r="A450" t="str">
            <v>Measure</v>
          </cell>
          <cell r="B450" t="str">
            <v>Placement_in_Employment_or_Education</v>
          </cell>
          <cell r="C450" t="str">
            <v>Year</v>
          </cell>
        </row>
        <row r="451">
          <cell r="A451" t="str">
            <v>State Fips Code</v>
          </cell>
          <cell r="B451">
            <v>18</v>
          </cell>
          <cell r="C451">
            <v>2011</v>
          </cell>
        </row>
        <row r="452">
          <cell r="A452" t="str">
            <v>Actual Outcome</v>
          </cell>
          <cell r="B452">
            <v>57.4</v>
          </cell>
          <cell r="C452">
            <v>2011</v>
          </cell>
        </row>
        <row r="453">
          <cell r="A453" t="str">
            <v>Total Adjustment</v>
          </cell>
          <cell r="B453">
            <v>-0.6</v>
          </cell>
          <cell r="C453">
            <v>2013</v>
          </cell>
        </row>
        <row r="454">
          <cell r="A454" t="str">
            <v>Target</v>
          </cell>
          <cell r="B454">
            <v>56.8</v>
          </cell>
          <cell r="C454">
            <v>2013</v>
          </cell>
        </row>
        <row r="456">
          <cell r="A456" t="str">
            <v>Variables</v>
          </cell>
          <cell r="B456" t="str">
            <v>Base_Year</v>
          </cell>
          <cell r="C456" t="str">
            <v>Current_Values</v>
          </cell>
          <cell r="D456" t="str">
            <v>Difference</v>
          </cell>
          <cell r="E456" t="str">
            <v>Weights</v>
          </cell>
          <cell r="F456" t="str">
            <v>Effect_Per_Factor</v>
          </cell>
        </row>
        <row r="457">
          <cell r="A457" t="str">
            <v>Female</v>
          </cell>
          <cell r="B457">
            <v>55.60736</v>
          </cell>
          <cell r="C457">
            <v>56.333570000000002</v>
          </cell>
          <cell r="D457">
            <v>0.72621000000000002</v>
          </cell>
          <cell r="E457">
            <v>0.10049</v>
          </cell>
          <cell r="F457">
            <v>7.2969999999999993E-2</v>
          </cell>
        </row>
        <row r="458">
          <cell r="A458" t="str">
            <v>Age 14-15</v>
          </cell>
          <cell r="B458">
            <v>0.63646999999999998</v>
          </cell>
          <cell r="C458">
            <v>0.56022000000000005</v>
          </cell>
          <cell r="D458">
            <v>-7.6249999999999998E-2</v>
          </cell>
          <cell r="E458">
            <v>-0.26264999999999999</v>
          </cell>
          <cell r="F458">
            <v>2.0029999999999999E-2</v>
          </cell>
        </row>
        <row r="459">
          <cell r="A459" t="str">
            <v>Age 16-17</v>
          </cell>
          <cell r="B459">
            <v>32.166460000000001</v>
          </cell>
          <cell r="C459">
            <v>49.369750000000003</v>
          </cell>
          <cell r="D459">
            <v>17.203289999999999</v>
          </cell>
          <cell r="E459">
            <v>-6.1830000000000003E-2</v>
          </cell>
          <cell r="F459">
            <v>-1.06375</v>
          </cell>
        </row>
        <row r="460">
          <cell r="A460" t="str">
            <v>Age 18-20</v>
          </cell>
          <cell r="B460">
            <v>56.132190000000001</v>
          </cell>
          <cell r="C460">
            <v>42.401960000000003</v>
          </cell>
          <cell r="D460">
            <v>-13.730230000000001</v>
          </cell>
          <cell r="E460">
            <v>2.162E-2</v>
          </cell>
          <cell r="F460">
            <v>-0.29688999999999999</v>
          </cell>
        </row>
        <row r="461">
          <cell r="A461" t="str">
            <v>Hispanic</v>
          </cell>
          <cell r="B461">
            <v>4.9900700000000002</v>
          </cell>
          <cell r="C461">
            <v>6.1697600000000001</v>
          </cell>
          <cell r="D461">
            <v>1.1796899999999999</v>
          </cell>
          <cell r="E461">
            <v>-4.07E-2</v>
          </cell>
          <cell r="F461">
            <v>-4.8009999999999997E-2</v>
          </cell>
        </row>
        <row r="462">
          <cell r="A462" t="str">
            <v>Asian</v>
          </cell>
          <cell r="B462">
            <v>0.29791000000000001</v>
          </cell>
          <cell r="C462">
            <v>0.24964</v>
          </cell>
          <cell r="D462">
            <v>-4.827E-2</v>
          </cell>
          <cell r="E462">
            <v>-1.157E-2</v>
          </cell>
          <cell r="F462">
            <v>5.5999999999999995E-4</v>
          </cell>
        </row>
        <row r="463">
          <cell r="A463" t="str">
            <v>African American</v>
          </cell>
          <cell r="B463">
            <v>37.760680000000001</v>
          </cell>
          <cell r="C463">
            <v>36.26961</v>
          </cell>
          <cell r="D463">
            <v>-1.4910600000000001</v>
          </cell>
          <cell r="E463">
            <v>-9.1450000000000004E-2</v>
          </cell>
          <cell r="F463">
            <v>0.13635</v>
          </cell>
        </row>
        <row r="464">
          <cell r="A464" t="str">
            <v>Native Hawaiian or Pacific Islander</v>
          </cell>
          <cell r="B464">
            <v>7.4480000000000005E-2</v>
          </cell>
          <cell r="C464">
            <v>3.5659999999999997E-2</v>
          </cell>
          <cell r="D464">
            <v>-3.882E-2</v>
          </cell>
          <cell r="E464">
            <v>-0.25796000000000002</v>
          </cell>
          <cell r="F464">
            <v>1.001E-2</v>
          </cell>
        </row>
        <row r="465">
          <cell r="A465" t="str">
            <v>American Indian or Alaska Native</v>
          </cell>
          <cell r="B465">
            <v>0.29791000000000001</v>
          </cell>
          <cell r="C465">
            <v>0.32096999999999998</v>
          </cell>
          <cell r="D465">
            <v>2.3060000000000001E-2</v>
          </cell>
          <cell r="E465">
            <v>-0.15103</v>
          </cell>
          <cell r="F465">
            <v>-3.48E-3</v>
          </cell>
        </row>
        <row r="466">
          <cell r="A466" t="str">
            <v>Multiple Races</v>
          </cell>
          <cell r="B466">
            <v>2.2591899999999998</v>
          </cell>
          <cell r="C466">
            <v>2.8887299999999998</v>
          </cell>
          <cell r="D466">
            <v>0.62953999999999999</v>
          </cell>
          <cell r="E466">
            <v>-5.1599999999999997E-3</v>
          </cell>
          <cell r="F466">
            <v>-3.2499999999999999E-3</v>
          </cell>
        </row>
        <row r="467">
          <cell r="A467" t="str">
            <v>Highschool Graduate</v>
          </cell>
          <cell r="B467">
            <v>26.585070000000002</v>
          </cell>
          <cell r="C467">
            <v>16.176469999999998</v>
          </cell>
          <cell r="D467">
            <v>-10.4086</v>
          </cell>
          <cell r="E467">
            <v>7.1139999999999995E-2</v>
          </cell>
          <cell r="F467">
            <v>-0.74043999999999999</v>
          </cell>
        </row>
        <row r="468">
          <cell r="A468" t="str">
            <v>Disabled</v>
          </cell>
          <cell r="B468">
            <v>10.33301</v>
          </cell>
          <cell r="C468">
            <v>12.14986</v>
          </cell>
          <cell r="D468">
            <v>1.8168500000000001</v>
          </cell>
          <cell r="E468">
            <v>-2.2589999999999999E-2</v>
          </cell>
          <cell r="F468">
            <v>-4.1029999999999997E-2</v>
          </cell>
        </row>
        <row r="469">
          <cell r="A469" t="str">
            <v>Limited English</v>
          </cell>
          <cell r="B469">
            <v>0.29376000000000002</v>
          </cell>
          <cell r="C469">
            <v>0.38514999999999999</v>
          </cell>
          <cell r="D469">
            <v>9.1399999999999995E-2</v>
          </cell>
          <cell r="E469">
            <v>-0.21324000000000001</v>
          </cell>
          <cell r="F469">
            <v>-1.949E-2</v>
          </cell>
        </row>
        <row r="470">
          <cell r="A470" t="str">
            <v>Low Income</v>
          </cell>
          <cell r="B470">
            <v>97.258260000000007</v>
          </cell>
          <cell r="C470">
            <v>97.759100000000004</v>
          </cell>
          <cell r="D470">
            <v>0.50083999999999995</v>
          </cell>
          <cell r="E470">
            <v>2.6599999999999999E-2</v>
          </cell>
          <cell r="F470">
            <v>1.332E-2</v>
          </cell>
        </row>
        <row r="471">
          <cell r="A471" t="str">
            <v>Homeless</v>
          </cell>
          <cell r="B471">
            <v>1.95838</v>
          </cell>
          <cell r="C471">
            <v>1.36555</v>
          </cell>
          <cell r="D471">
            <v>-0.59284000000000003</v>
          </cell>
          <cell r="E471">
            <v>3.4160000000000003E-2</v>
          </cell>
          <cell r="F471">
            <v>-2.0250000000000001E-2</v>
          </cell>
        </row>
        <row r="472">
          <cell r="A472" t="str">
            <v>Offender</v>
          </cell>
          <cell r="B472">
            <v>5.3855599999999999</v>
          </cell>
          <cell r="C472">
            <v>5.2521000000000004</v>
          </cell>
          <cell r="D472">
            <v>-0.13346</v>
          </cell>
          <cell r="E472">
            <v>-1.7739999999999999E-2</v>
          </cell>
          <cell r="F472">
            <v>2.3700000000000001E-3</v>
          </cell>
        </row>
        <row r="473">
          <cell r="A473" t="str">
            <v>Parentig Youth</v>
          </cell>
          <cell r="B473">
            <v>17.825659999999999</v>
          </cell>
          <cell r="C473">
            <v>15.76182</v>
          </cell>
          <cell r="D473">
            <v>-2.0638399999999999</v>
          </cell>
          <cell r="E473">
            <v>-2.0250000000000001E-2</v>
          </cell>
          <cell r="F473">
            <v>4.1790000000000001E-2</v>
          </cell>
        </row>
        <row r="474">
          <cell r="A474" t="str">
            <v>Needs Additional Assistance</v>
          </cell>
          <cell r="B474">
            <v>77.723380000000006</v>
          </cell>
          <cell r="C474">
            <v>81.337540000000004</v>
          </cell>
          <cell r="D474">
            <v>3.61416</v>
          </cell>
          <cell r="E474">
            <v>-6.7000000000000002E-4</v>
          </cell>
          <cell r="F474">
            <v>-2.4299999999999999E-3</v>
          </cell>
        </row>
        <row r="475">
          <cell r="A475" t="str">
            <v>School Status</v>
          </cell>
          <cell r="B475">
            <v>44.316510000000001</v>
          </cell>
          <cell r="C475">
            <v>59.838940000000001</v>
          </cell>
          <cell r="D475">
            <v>15.52242</v>
          </cell>
          <cell r="E475">
            <v>4.5420000000000002E-2</v>
          </cell>
          <cell r="F475">
            <v>0.70501000000000003</v>
          </cell>
        </row>
        <row r="476">
          <cell r="A476" t="str">
            <v>Basic Skills Deficient</v>
          </cell>
          <cell r="B476">
            <v>38.849449999999997</v>
          </cell>
          <cell r="C476">
            <v>38.900559999999999</v>
          </cell>
          <cell r="D476">
            <v>5.1110000000000003E-2</v>
          </cell>
          <cell r="E476">
            <v>-3.6470000000000002E-2</v>
          </cell>
          <cell r="F476">
            <v>-1.8600000000000001E-3</v>
          </cell>
        </row>
        <row r="477">
          <cell r="A477" t="str">
            <v>Foster Care</v>
          </cell>
          <cell r="B477">
            <v>1.6160600000000001</v>
          </cell>
          <cell r="C477">
            <v>2.1366000000000001</v>
          </cell>
          <cell r="D477">
            <v>0.52054</v>
          </cell>
          <cell r="E477">
            <v>-0.14523</v>
          </cell>
          <cell r="F477">
            <v>-7.5600000000000001E-2</v>
          </cell>
        </row>
        <row r="478">
          <cell r="A478" t="str">
            <v>PreTest Scores</v>
          </cell>
          <cell r="B478">
            <v>561.02066000000002</v>
          </cell>
          <cell r="C478">
            <v>557.57122000000004</v>
          </cell>
          <cell r="D478">
            <v>-3.4494400000000001</v>
          </cell>
          <cell r="E478">
            <v>-1.8799999999999999E-3</v>
          </cell>
          <cell r="F478">
            <v>6.4700000000000001E-3</v>
          </cell>
        </row>
        <row r="479">
          <cell r="A479" t="str">
            <v>Unemployment Rate</v>
          </cell>
          <cell r="B479">
            <v>9.1333000000000002</v>
          </cell>
          <cell r="C479">
            <v>8.4250000000000007</v>
          </cell>
          <cell r="D479">
            <v>-0.70830000000000004</v>
          </cell>
          <cell r="E479">
            <v>-0.97096000000000005</v>
          </cell>
          <cell r="F479">
            <v>0.68772999999999995</v>
          </cell>
        </row>
        <row r="481">
          <cell r="A481" t="str">
            <v xml:space="preserve">Iowa                </v>
          </cell>
        </row>
        <row r="482">
          <cell r="A482" t="str">
            <v>Measure</v>
          </cell>
          <cell r="B482" t="str">
            <v>Placement_in_Employment_or_Education</v>
          </cell>
          <cell r="C482" t="str">
            <v>Year</v>
          </cell>
        </row>
        <row r="483">
          <cell r="A483" t="str">
            <v>State Fips Code</v>
          </cell>
          <cell r="B483">
            <v>19</v>
          </cell>
          <cell r="C483">
            <v>2011</v>
          </cell>
        </row>
        <row r="484">
          <cell r="A484" t="str">
            <v>Actual Outcome</v>
          </cell>
          <cell r="B484">
            <v>74.599999999999994</v>
          </cell>
          <cell r="C484">
            <v>2011</v>
          </cell>
        </row>
        <row r="485">
          <cell r="A485" t="str">
            <v>Total Adjustment</v>
          </cell>
          <cell r="B485">
            <v>1.6</v>
          </cell>
          <cell r="C485">
            <v>2013</v>
          </cell>
        </row>
        <row r="486">
          <cell r="A486" t="str">
            <v>Target</v>
          </cell>
          <cell r="B486">
            <v>76.2</v>
          </cell>
          <cell r="C486">
            <v>2013</v>
          </cell>
        </row>
        <row r="488">
          <cell r="A488" t="str">
            <v>Variables</v>
          </cell>
          <cell r="B488" t="str">
            <v>Base_Year</v>
          </cell>
          <cell r="C488" t="str">
            <v>Current_Values</v>
          </cell>
          <cell r="D488" t="str">
            <v>Difference</v>
          </cell>
          <cell r="E488" t="str">
            <v>Weights</v>
          </cell>
          <cell r="F488" t="str">
            <v>Effect_Per_Factor</v>
          </cell>
        </row>
        <row r="489">
          <cell r="A489" t="str">
            <v>Female</v>
          </cell>
          <cell r="B489">
            <v>59.42492</v>
          </cell>
          <cell r="C489">
            <v>56.75676</v>
          </cell>
          <cell r="D489">
            <v>-2.6681599999999999</v>
          </cell>
          <cell r="E489">
            <v>0.10049</v>
          </cell>
          <cell r="F489">
            <v>-0.26811000000000001</v>
          </cell>
        </row>
        <row r="490">
          <cell r="A490" t="str">
            <v>Age 14-15</v>
          </cell>
          <cell r="B490">
            <v>7.0063700000000004</v>
          </cell>
          <cell r="C490">
            <v>4.0540500000000002</v>
          </cell>
          <cell r="D490">
            <v>-2.9523199999999998</v>
          </cell>
          <cell r="E490">
            <v>-0.26264999999999999</v>
          </cell>
          <cell r="F490">
            <v>0.77541000000000004</v>
          </cell>
        </row>
        <row r="491">
          <cell r="A491" t="str">
            <v>Age 16-17</v>
          </cell>
          <cell r="B491">
            <v>31.687899999999999</v>
          </cell>
          <cell r="C491">
            <v>30.115829999999999</v>
          </cell>
          <cell r="D491">
            <v>-1.5720700000000001</v>
          </cell>
          <cell r="E491">
            <v>-6.1830000000000003E-2</v>
          </cell>
          <cell r="F491">
            <v>9.7210000000000005E-2</v>
          </cell>
        </row>
        <row r="492">
          <cell r="A492" t="str">
            <v>Age 18-20</v>
          </cell>
          <cell r="B492">
            <v>52.388539999999999</v>
          </cell>
          <cell r="C492">
            <v>52.509650000000001</v>
          </cell>
          <cell r="D492">
            <v>0.12112000000000001</v>
          </cell>
          <cell r="E492">
            <v>2.162E-2</v>
          </cell>
          <cell r="F492">
            <v>2.6199999999999999E-3</v>
          </cell>
        </row>
        <row r="493">
          <cell r="A493" t="str">
            <v>Hispanic</v>
          </cell>
          <cell r="B493">
            <v>8.7096800000000005</v>
          </cell>
          <cell r="C493">
            <v>7.8189299999999999</v>
          </cell>
          <cell r="D493">
            <v>-0.89075000000000004</v>
          </cell>
          <cell r="E493">
            <v>-4.07E-2</v>
          </cell>
          <cell r="F493">
            <v>3.6249999999999998E-2</v>
          </cell>
        </row>
        <row r="494">
          <cell r="A494" t="str">
            <v>Asian</v>
          </cell>
          <cell r="B494">
            <v>0.64515999999999996</v>
          </cell>
          <cell r="C494">
            <v>0</v>
          </cell>
          <cell r="D494">
            <v>-0.64515999999999996</v>
          </cell>
          <cell r="E494">
            <v>-1.157E-2</v>
          </cell>
          <cell r="F494">
            <v>7.4700000000000001E-3</v>
          </cell>
        </row>
        <row r="495">
          <cell r="A495" t="str">
            <v>African American</v>
          </cell>
          <cell r="B495">
            <v>20.48387</v>
          </cell>
          <cell r="C495">
            <v>19.547329999999999</v>
          </cell>
          <cell r="D495">
            <v>-0.93654999999999999</v>
          </cell>
          <cell r="E495">
            <v>-9.1450000000000004E-2</v>
          </cell>
          <cell r="F495">
            <v>8.5639999999999994E-2</v>
          </cell>
        </row>
        <row r="496">
          <cell r="A496" t="str">
            <v>Native Hawaiian or Pacific Islander</v>
          </cell>
          <cell r="B496">
            <v>0.16128999999999999</v>
          </cell>
          <cell r="C496">
            <v>0.20576</v>
          </cell>
          <cell r="D496">
            <v>4.4470000000000003E-2</v>
          </cell>
          <cell r="E496">
            <v>-0.25796000000000002</v>
          </cell>
          <cell r="F496">
            <v>-1.1469999999999999E-2</v>
          </cell>
        </row>
        <row r="497">
          <cell r="A497" t="str">
            <v>American Indian or Alaska Native</v>
          </cell>
          <cell r="B497">
            <v>1.12903</v>
          </cell>
          <cell r="C497">
            <v>0.41152</v>
          </cell>
          <cell r="D497">
            <v>-0.71750999999999998</v>
          </cell>
          <cell r="E497">
            <v>-0.15103</v>
          </cell>
          <cell r="F497">
            <v>0.10836</v>
          </cell>
        </row>
        <row r="498">
          <cell r="A498" t="str">
            <v>Multiple Races</v>
          </cell>
          <cell r="B498">
            <v>2.4193500000000001</v>
          </cell>
          <cell r="C498">
            <v>2.2633700000000001</v>
          </cell>
          <cell r="D498">
            <v>-0.15598000000000001</v>
          </cell>
          <cell r="E498">
            <v>-5.1599999999999997E-3</v>
          </cell>
          <cell r="F498">
            <v>8.0000000000000004E-4</v>
          </cell>
        </row>
        <row r="499">
          <cell r="A499" t="str">
            <v>Highschool Graduate</v>
          </cell>
          <cell r="B499">
            <v>28.662420000000001</v>
          </cell>
          <cell r="C499">
            <v>33.397680000000001</v>
          </cell>
          <cell r="D499">
            <v>4.7352600000000002</v>
          </cell>
          <cell r="E499">
            <v>7.1139999999999995E-2</v>
          </cell>
          <cell r="F499">
            <v>0.33684999999999998</v>
          </cell>
        </row>
        <row r="500">
          <cell r="A500" t="str">
            <v>Disabled</v>
          </cell>
          <cell r="B500">
            <v>20.541399999999999</v>
          </cell>
          <cell r="C500">
            <v>18.72587</v>
          </cell>
          <cell r="D500">
            <v>-1.8155300000000001</v>
          </cell>
          <cell r="E500">
            <v>-2.2589999999999999E-2</v>
          </cell>
          <cell r="F500">
            <v>4.1000000000000002E-2</v>
          </cell>
        </row>
        <row r="501">
          <cell r="A501" t="str">
            <v>Limited English</v>
          </cell>
          <cell r="B501">
            <v>2.0700599999999998</v>
          </cell>
          <cell r="C501">
            <v>0.57915000000000005</v>
          </cell>
          <cell r="D501">
            <v>-1.49091</v>
          </cell>
          <cell r="E501">
            <v>-0.21324000000000001</v>
          </cell>
          <cell r="F501">
            <v>0.31791999999999998</v>
          </cell>
        </row>
        <row r="502">
          <cell r="A502" t="str">
            <v>Low Income</v>
          </cell>
          <cell r="B502">
            <v>94.585989999999995</v>
          </cell>
          <cell r="C502">
            <v>95.173749999999998</v>
          </cell>
          <cell r="D502">
            <v>0.58775999999999995</v>
          </cell>
          <cell r="E502">
            <v>2.6599999999999999E-2</v>
          </cell>
          <cell r="F502">
            <v>1.5630000000000002E-2</v>
          </cell>
        </row>
        <row r="503">
          <cell r="A503" t="str">
            <v>Homeless</v>
          </cell>
          <cell r="B503">
            <v>1.27389</v>
          </cell>
          <cell r="C503">
            <v>0.3861</v>
          </cell>
          <cell r="D503">
            <v>-0.88778000000000001</v>
          </cell>
          <cell r="E503">
            <v>3.4160000000000003E-2</v>
          </cell>
          <cell r="F503">
            <v>-3.0329999999999999E-2</v>
          </cell>
        </row>
        <row r="504">
          <cell r="A504" t="str">
            <v>Offender</v>
          </cell>
          <cell r="B504">
            <v>21.49682</v>
          </cell>
          <cell r="C504">
            <v>25.096530000000001</v>
          </cell>
          <cell r="D504">
            <v>3.59971</v>
          </cell>
          <cell r="E504">
            <v>-1.7739999999999999E-2</v>
          </cell>
          <cell r="F504">
            <v>-6.386E-2</v>
          </cell>
        </row>
        <row r="505">
          <cell r="A505" t="str">
            <v>Parentig Youth</v>
          </cell>
          <cell r="B505">
            <v>28.229669999999999</v>
          </cell>
          <cell r="C505">
            <v>27.272729999999999</v>
          </cell>
          <cell r="D505">
            <v>-0.95694000000000001</v>
          </cell>
          <cell r="E505">
            <v>-2.0250000000000001E-2</v>
          </cell>
          <cell r="F505">
            <v>1.9380000000000001E-2</v>
          </cell>
        </row>
        <row r="506">
          <cell r="A506" t="str">
            <v>Needs Additional Assistance</v>
          </cell>
          <cell r="B506">
            <v>30.732479999999999</v>
          </cell>
          <cell r="C506">
            <v>29.343630000000001</v>
          </cell>
          <cell r="D506">
            <v>-1.3888499999999999</v>
          </cell>
          <cell r="E506">
            <v>-6.7000000000000002E-4</v>
          </cell>
          <cell r="F506">
            <v>9.3000000000000005E-4</v>
          </cell>
        </row>
        <row r="507">
          <cell r="A507" t="str">
            <v>School Status</v>
          </cell>
          <cell r="B507">
            <v>57.484079999999999</v>
          </cell>
          <cell r="C507">
            <v>46.332050000000002</v>
          </cell>
          <cell r="D507">
            <v>-11.15203</v>
          </cell>
          <cell r="E507">
            <v>4.5420000000000002E-2</v>
          </cell>
          <cell r="F507">
            <v>-0.50651000000000002</v>
          </cell>
        </row>
        <row r="508">
          <cell r="A508" t="str">
            <v>Basic Skills Deficient</v>
          </cell>
          <cell r="B508">
            <v>67.834389999999999</v>
          </cell>
          <cell r="C508">
            <v>70.077219999999997</v>
          </cell>
          <cell r="D508">
            <v>2.2428300000000001</v>
          </cell>
          <cell r="E508">
            <v>-3.6470000000000002E-2</v>
          </cell>
          <cell r="F508">
            <v>-8.1799999999999998E-2</v>
          </cell>
        </row>
        <row r="509">
          <cell r="A509" t="str">
            <v>Foster Care</v>
          </cell>
          <cell r="B509">
            <v>4.3062199999999997</v>
          </cell>
          <cell r="C509">
            <v>3.6750500000000001</v>
          </cell>
          <cell r="D509">
            <v>-0.63117000000000001</v>
          </cell>
          <cell r="E509">
            <v>-0.14523</v>
          </cell>
          <cell r="F509">
            <v>9.1660000000000005E-2</v>
          </cell>
        </row>
        <row r="510">
          <cell r="A510" t="str">
            <v>PreTest Scores</v>
          </cell>
          <cell r="B510">
            <v>369.43016</v>
          </cell>
          <cell r="C510">
            <v>429.52994000000001</v>
          </cell>
          <cell r="D510">
            <v>60.099789999999999</v>
          </cell>
          <cell r="E510">
            <v>-1.8799999999999999E-3</v>
          </cell>
          <cell r="F510">
            <v>-0.11280999999999999</v>
          </cell>
        </row>
        <row r="511">
          <cell r="A511" t="str">
            <v>Unemployment Rate</v>
          </cell>
          <cell r="B511">
            <v>6.0332999999999997</v>
          </cell>
          <cell r="C511">
            <v>5.2249999999999996</v>
          </cell>
          <cell r="D511">
            <v>-0.80830000000000002</v>
          </cell>
          <cell r="E511">
            <v>-0.97096000000000005</v>
          </cell>
          <cell r="F511">
            <v>0.78483000000000003</v>
          </cell>
        </row>
        <row r="513">
          <cell r="A513" t="str">
            <v xml:space="preserve">Kansas              </v>
          </cell>
        </row>
        <row r="514">
          <cell r="A514" t="str">
            <v>Measure</v>
          </cell>
          <cell r="B514" t="str">
            <v>Placement_in_Employment_or_Education</v>
          </cell>
          <cell r="C514" t="str">
            <v>Year</v>
          </cell>
        </row>
        <row r="515">
          <cell r="A515" t="str">
            <v>State Fips Code</v>
          </cell>
          <cell r="B515">
            <v>20</v>
          </cell>
          <cell r="C515">
            <v>2011</v>
          </cell>
        </row>
        <row r="516">
          <cell r="A516" t="str">
            <v>Actual Outcome</v>
          </cell>
          <cell r="B516">
            <v>70.900000000000006</v>
          </cell>
          <cell r="C516">
            <v>2011</v>
          </cell>
        </row>
        <row r="517">
          <cell r="A517" t="str">
            <v>Total Adjustment</v>
          </cell>
          <cell r="B517">
            <v>2.5</v>
          </cell>
          <cell r="C517">
            <v>2013</v>
          </cell>
        </row>
        <row r="518">
          <cell r="A518" t="str">
            <v>Target</v>
          </cell>
          <cell r="B518">
            <v>73.400000000000006</v>
          </cell>
          <cell r="C518">
            <v>2013</v>
          </cell>
        </row>
        <row r="520">
          <cell r="A520" t="str">
            <v>Variables</v>
          </cell>
          <cell r="B520" t="str">
            <v>Base_Year</v>
          </cell>
          <cell r="C520" t="str">
            <v>Current_Values</v>
          </cell>
          <cell r="D520" t="str">
            <v>Difference</v>
          </cell>
          <cell r="E520" t="str">
            <v>Weights</v>
          </cell>
          <cell r="F520" t="str">
            <v>Effect_Per_Factor</v>
          </cell>
        </row>
        <row r="521">
          <cell r="A521" t="str">
            <v>Female</v>
          </cell>
          <cell r="B521">
            <v>46.29325</v>
          </cell>
          <cell r="C521">
            <v>50.096339999999998</v>
          </cell>
          <cell r="D521">
            <v>3.8030900000000001</v>
          </cell>
          <cell r="E521">
            <v>0.10049</v>
          </cell>
          <cell r="F521">
            <v>0.38214999999999999</v>
          </cell>
        </row>
        <row r="522">
          <cell r="A522" t="str">
            <v>Age 14-15</v>
          </cell>
          <cell r="B522">
            <v>2.4711699999999999</v>
          </cell>
          <cell r="C522">
            <v>1.1560699999999999</v>
          </cell>
          <cell r="D522">
            <v>-1.3150999999999999</v>
          </cell>
          <cell r="E522">
            <v>-0.26264999999999999</v>
          </cell>
          <cell r="F522">
            <v>0.34540999999999999</v>
          </cell>
        </row>
        <row r="523">
          <cell r="A523" t="str">
            <v>Age 16-17</v>
          </cell>
          <cell r="B523">
            <v>34.102139999999999</v>
          </cell>
          <cell r="C523">
            <v>30.828520000000001</v>
          </cell>
          <cell r="D523">
            <v>-3.2736299999999998</v>
          </cell>
          <cell r="E523">
            <v>-6.1830000000000003E-2</v>
          </cell>
          <cell r="F523">
            <v>0.20241999999999999</v>
          </cell>
        </row>
        <row r="524">
          <cell r="A524" t="str">
            <v>Age 18-20</v>
          </cell>
          <cell r="B524">
            <v>55.683689999999999</v>
          </cell>
          <cell r="C524">
            <v>54.913290000000003</v>
          </cell>
          <cell r="D524">
            <v>-0.77039999999999997</v>
          </cell>
          <cell r="E524">
            <v>2.162E-2</v>
          </cell>
          <cell r="F524">
            <v>-1.6660000000000001E-2</v>
          </cell>
        </row>
        <row r="525">
          <cell r="A525" t="str">
            <v>Hispanic</v>
          </cell>
          <cell r="B525">
            <v>16.526140000000002</v>
          </cell>
          <cell r="C525">
            <v>16.12903</v>
          </cell>
          <cell r="D525">
            <v>-0.39711000000000002</v>
          </cell>
          <cell r="E525">
            <v>-4.07E-2</v>
          </cell>
          <cell r="F525">
            <v>1.6160000000000001E-2</v>
          </cell>
        </row>
        <row r="526">
          <cell r="A526" t="str">
            <v>Asian</v>
          </cell>
          <cell r="B526">
            <v>1.34907</v>
          </cell>
          <cell r="C526">
            <v>0.80645</v>
          </cell>
          <cell r="D526">
            <v>-0.54261999999999999</v>
          </cell>
          <cell r="E526">
            <v>-1.157E-2</v>
          </cell>
          <cell r="F526">
            <v>6.28E-3</v>
          </cell>
        </row>
        <row r="527">
          <cell r="A527" t="str">
            <v>African American</v>
          </cell>
          <cell r="B527">
            <v>25.632380000000001</v>
          </cell>
          <cell r="C527">
            <v>21.572579999999999</v>
          </cell>
          <cell r="D527">
            <v>-4.0598000000000001</v>
          </cell>
          <cell r="E527">
            <v>-9.1450000000000004E-2</v>
          </cell>
          <cell r="F527">
            <v>0.37125000000000002</v>
          </cell>
        </row>
        <row r="528">
          <cell r="A528" t="str">
            <v>Native Hawaiian or Pacific Islander</v>
          </cell>
          <cell r="B528">
            <v>0.16863</v>
          </cell>
          <cell r="C528">
            <v>0.20161000000000001</v>
          </cell>
          <cell r="D528">
            <v>3.2980000000000002E-2</v>
          </cell>
          <cell r="E528">
            <v>-0.25796000000000002</v>
          </cell>
          <cell r="F528">
            <v>-8.5100000000000002E-3</v>
          </cell>
        </row>
        <row r="529">
          <cell r="A529" t="str">
            <v>American Indian or Alaska Native</v>
          </cell>
          <cell r="B529">
            <v>1.34907</v>
          </cell>
          <cell r="C529">
            <v>1.2096800000000001</v>
          </cell>
          <cell r="D529">
            <v>-0.1394</v>
          </cell>
          <cell r="E529">
            <v>-0.15103</v>
          </cell>
          <cell r="F529">
            <v>2.1049999999999999E-2</v>
          </cell>
        </row>
        <row r="530">
          <cell r="A530" t="str">
            <v>Multiple Races</v>
          </cell>
          <cell r="B530">
            <v>1.85497</v>
          </cell>
          <cell r="C530">
            <v>3.0241899999999999</v>
          </cell>
          <cell r="D530">
            <v>1.1692199999999999</v>
          </cell>
          <cell r="E530">
            <v>-5.1599999999999997E-3</v>
          </cell>
          <cell r="F530">
            <v>-6.0299999999999998E-3</v>
          </cell>
        </row>
        <row r="531">
          <cell r="A531" t="str">
            <v>Highschool Graduate</v>
          </cell>
          <cell r="B531">
            <v>31.960460000000001</v>
          </cell>
          <cell r="C531">
            <v>33.718690000000002</v>
          </cell>
          <cell r="D531">
            <v>1.75823</v>
          </cell>
          <cell r="E531">
            <v>7.1139999999999995E-2</v>
          </cell>
          <cell r="F531">
            <v>0.12508</v>
          </cell>
        </row>
        <row r="532">
          <cell r="A532" t="str">
            <v>Disabled</v>
          </cell>
          <cell r="B532">
            <v>27.438020000000002</v>
          </cell>
          <cell r="C532">
            <v>30.799219999999998</v>
          </cell>
          <cell r="D532">
            <v>3.3612000000000002</v>
          </cell>
          <cell r="E532">
            <v>-2.2589999999999999E-2</v>
          </cell>
          <cell r="F532">
            <v>-7.5910000000000005E-2</v>
          </cell>
        </row>
        <row r="533">
          <cell r="A533" t="str">
            <v>Limited English</v>
          </cell>
          <cell r="B533">
            <v>1.4826999999999999</v>
          </cell>
          <cell r="C533">
            <v>0.96338999999999997</v>
          </cell>
          <cell r="D533">
            <v>-0.51931000000000005</v>
          </cell>
          <cell r="E533">
            <v>-0.21324000000000001</v>
          </cell>
          <cell r="F533">
            <v>0.11074000000000001</v>
          </cell>
        </row>
        <row r="534">
          <cell r="A534" t="str">
            <v>Low Income</v>
          </cell>
          <cell r="B534">
            <v>97.528829999999999</v>
          </cell>
          <cell r="C534">
            <v>98.265900000000002</v>
          </cell>
          <cell r="D534">
            <v>0.73707</v>
          </cell>
          <cell r="E534">
            <v>2.6599999999999999E-2</v>
          </cell>
          <cell r="F534">
            <v>1.9609999999999999E-2</v>
          </cell>
        </row>
        <row r="535">
          <cell r="A535" t="str">
            <v>Homeless</v>
          </cell>
          <cell r="B535">
            <v>1.81219</v>
          </cell>
          <cell r="C535">
            <v>5.7803500000000003</v>
          </cell>
          <cell r="D535">
            <v>3.9681600000000001</v>
          </cell>
          <cell r="E535">
            <v>3.4160000000000003E-2</v>
          </cell>
          <cell r="F535">
            <v>0.13555</v>
          </cell>
        </row>
        <row r="536">
          <cell r="A536" t="str">
            <v>Offender</v>
          </cell>
          <cell r="B536">
            <v>17.298190000000002</v>
          </cell>
          <cell r="C536">
            <v>17.34104</v>
          </cell>
          <cell r="D536">
            <v>4.2849999999999999E-2</v>
          </cell>
          <cell r="E536">
            <v>-1.7739999999999999E-2</v>
          </cell>
          <cell r="F536">
            <v>-7.6000000000000004E-4</v>
          </cell>
        </row>
        <row r="537">
          <cell r="A537" t="str">
            <v>Parentig Youth</v>
          </cell>
          <cell r="B537">
            <v>16.006599999999999</v>
          </cell>
          <cell r="C537">
            <v>22.007719999999999</v>
          </cell>
          <cell r="D537">
            <v>6.0011200000000002</v>
          </cell>
          <cell r="E537">
            <v>-2.0250000000000001E-2</v>
          </cell>
          <cell r="F537">
            <v>-0.1215</v>
          </cell>
        </row>
        <row r="538">
          <cell r="A538" t="str">
            <v>Needs Additional Assistance</v>
          </cell>
          <cell r="B538">
            <v>88.797359999999998</v>
          </cell>
          <cell r="C538">
            <v>88.439310000000006</v>
          </cell>
          <cell r="D538">
            <v>-0.35805999999999999</v>
          </cell>
          <cell r="E538">
            <v>-6.7000000000000002E-4</v>
          </cell>
          <cell r="F538">
            <v>2.4000000000000001E-4</v>
          </cell>
        </row>
        <row r="539">
          <cell r="A539" t="str">
            <v>School Status</v>
          </cell>
          <cell r="B539">
            <v>39.538710000000002</v>
          </cell>
          <cell r="C539">
            <v>37.186900000000001</v>
          </cell>
          <cell r="D539">
            <v>-2.35182</v>
          </cell>
          <cell r="E539">
            <v>4.5420000000000002E-2</v>
          </cell>
          <cell r="F539">
            <v>-0.10682</v>
          </cell>
        </row>
        <row r="540">
          <cell r="A540" t="str">
            <v>Basic Skills Deficient</v>
          </cell>
          <cell r="B540">
            <v>52.059310000000004</v>
          </cell>
          <cell r="C540">
            <v>49.132950000000001</v>
          </cell>
          <cell r="D540">
            <v>-2.9263599999999999</v>
          </cell>
          <cell r="E540">
            <v>-3.6470000000000002E-2</v>
          </cell>
          <cell r="F540">
            <v>0.10673000000000001</v>
          </cell>
        </row>
        <row r="541">
          <cell r="A541" t="str">
            <v>Foster Care</v>
          </cell>
          <cell r="B541">
            <v>9.4059399999999993</v>
          </cell>
          <cell r="C541">
            <v>8.6872600000000002</v>
          </cell>
          <cell r="D541">
            <v>-0.71867999999999999</v>
          </cell>
          <cell r="E541">
            <v>-0.14523</v>
          </cell>
          <cell r="F541">
            <v>0.10437</v>
          </cell>
        </row>
        <row r="542">
          <cell r="A542" t="str">
            <v>PreTest Scores</v>
          </cell>
          <cell r="B542">
            <v>149.65067999999999</v>
          </cell>
          <cell r="C542">
            <v>214.93391</v>
          </cell>
          <cell r="D542">
            <v>65.28322</v>
          </cell>
          <cell r="E542">
            <v>-1.8799999999999999E-3</v>
          </cell>
          <cell r="F542">
            <v>-0.12254</v>
          </cell>
        </row>
        <row r="543">
          <cell r="A543" t="str">
            <v>Unemployment Rate</v>
          </cell>
          <cell r="B543">
            <v>6.7249999999999996</v>
          </cell>
          <cell r="C543">
            <v>5.7332999999999998</v>
          </cell>
          <cell r="D543">
            <v>-0.99170000000000003</v>
          </cell>
          <cell r="E543">
            <v>-0.97096000000000005</v>
          </cell>
          <cell r="F543">
            <v>0.96289999999999998</v>
          </cell>
        </row>
        <row r="545">
          <cell r="A545" t="str">
            <v xml:space="preserve">Kentucky            </v>
          </cell>
        </row>
        <row r="546">
          <cell r="A546" t="str">
            <v>Measure</v>
          </cell>
          <cell r="B546" t="str">
            <v>Placement_in_Employment_or_Education</v>
          </cell>
          <cell r="C546" t="str">
            <v>Year</v>
          </cell>
        </row>
        <row r="547">
          <cell r="A547" t="str">
            <v>State Fips Code</v>
          </cell>
          <cell r="B547">
            <v>21</v>
          </cell>
          <cell r="C547">
            <v>2011</v>
          </cell>
        </row>
        <row r="548">
          <cell r="A548" t="str">
            <v>Actual Outcome</v>
          </cell>
          <cell r="B548">
            <v>68.099999999999994</v>
          </cell>
          <cell r="C548">
            <v>2011</v>
          </cell>
        </row>
        <row r="549">
          <cell r="A549" t="str">
            <v>Total Adjustment</v>
          </cell>
          <cell r="B549">
            <v>1.7</v>
          </cell>
          <cell r="C549">
            <v>2013</v>
          </cell>
        </row>
        <row r="550">
          <cell r="A550" t="str">
            <v>Target</v>
          </cell>
          <cell r="B550">
            <v>69.8</v>
          </cell>
          <cell r="C550">
            <v>2013</v>
          </cell>
        </row>
        <row r="552">
          <cell r="A552" t="str">
            <v>Variables</v>
          </cell>
          <cell r="B552" t="str">
            <v>Base_Year</v>
          </cell>
          <cell r="C552" t="str">
            <v>Current_Values</v>
          </cell>
          <cell r="D552" t="str">
            <v>Difference</v>
          </cell>
          <cell r="E552" t="str">
            <v>Weights</v>
          </cell>
          <cell r="F552" t="str">
            <v>Effect_Per_Factor</v>
          </cell>
        </row>
        <row r="553">
          <cell r="A553" t="str">
            <v>Female</v>
          </cell>
          <cell r="B553">
            <v>56.722349999999999</v>
          </cell>
          <cell r="C553">
            <v>57.973329999999997</v>
          </cell>
          <cell r="D553">
            <v>1.25098</v>
          </cell>
          <cell r="E553">
            <v>0.10049</v>
          </cell>
          <cell r="F553">
            <v>0.12570000000000001</v>
          </cell>
        </row>
        <row r="554">
          <cell r="A554" t="str">
            <v>Age 14-15</v>
          </cell>
          <cell r="B554">
            <v>2.10819</v>
          </cell>
          <cell r="C554">
            <v>3.04</v>
          </cell>
          <cell r="D554">
            <v>0.93181000000000003</v>
          </cell>
          <cell r="E554">
            <v>-0.26264999999999999</v>
          </cell>
          <cell r="F554">
            <v>-0.24474000000000001</v>
          </cell>
        </row>
        <row r="555">
          <cell r="A555" t="str">
            <v>Age 16-17</v>
          </cell>
          <cell r="B555">
            <v>43.476529999999997</v>
          </cell>
          <cell r="C555">
            <v>40.799999999999997</v>
          </cell>
          <cell r="D555">
            <v>-2.6765300000000001</v>
          </cell>
          <cell r="E555">
            <v>-6.1830000000000003E-2</v>
          </cell>
          <cell r="F555">
            <v>0.16550000000000001</v>
          </cell>
        </row>
        <row r="556">
          <cell r="A556" t="str">
            <v>Age 18-20</v>
          </cell>
          <cell r="B556">
            <v>47.971359999999997</v>
          </cell>
          <cell r="C556">
            <v>48.746670000000002</v>
          </cell>
          <cell r="D556">
            <v>0.77531000000000005</v>
          </cell>
          <cell r="E556">
            <v>2.162E-2</v>
          </cell>
          <cell r="F556">
            <v>1.6760000000000001E-2</v>
          </cell>
        </row>
        <row r="557">
          <cell r="A557" t="str">
            <v>Hispanic</v>
          </cell>
          <cell r="B557">
            <v>2.44726</v>
          </cell>
          <cell r="C557">
            <v>3.6342300000000001</v>
          </cell>
          <cell r="D557">
            <v>1.1869700000000001</v>
          </cell>
          <cell r="E557">
            <v>-4.07E-2</v>
          </cell>
          <cell r="F557">
            <v>-4.8309999999999999E-2</v>
          </cell>
        </row>
        <row r="558">
          <cell r="A558" t="str">
            <v>Asian</v>
          </cell>
          <cell r="B558">
            <v>0.33755000000000002</v>
          </cell>
          <cell r="C558">
            <v>0.11723</v>
          </cell>
          <cell r="D558">
            <v>-0.22031999999999999</v>
          </cell>
          <cell r="E558">
            <v>-1.157E-2</v>
          </cell>
          <cell r="F558">
            <v>2.5500000000000002E-3</v>
          </cell>
        </row>
        <row r="559">
          <cell r="A559" t="str">
            <v>African American</v>
          </cell>
          <cell r="B559">
            <v>16.11814</v>
          </cell>
          <cell r="C559">
            <v>12.60258</v>
          </cell>
          <cell r="D559">
            <v>-3.5155599999999998</v>
          </cell>
          <cell r="E559">
            <v>-9.1450000000000004E-2</v>
          </cell>
          <cell r="F559">
            <v>0.32147999999999999</v>
          </cell>
        </row>
        <row r="560">
          <cell r="A560" t="str">
            <v>Native Hawaiian or Pacific Islander</v>
          </cell>
          <cell r="B560">
            <v>4.2189999999999998E-2</v>
          </cell>
          <cell r="C560">
            <v>5.8619999999999998E-2</v>
          </cell>
          <cell r="D560">
            <v>1.6420000000000001E-2</v>
          </cell>
          <cell r="E560">
            <v>-0.25796000000000002</v>
          </cell>
          <cell r="F560">
            <v>-4.2399999999999998E-3</v>
          </cell>
        </row>
        <row r="561">
          <cell r="A561" t="str">
            <v>American Indian or Alaska Native</v>
          </cell>
          <cell r="B561">
            <v>4.2189999999999998E-2</v>
          </cell>
          <cell r="C561">
            <v>0.17585000000000001</v>
          </cell>
          <cell r="D561">
            <v>0.13366</v>
          </cell>
          <cell r="E561">
            <v>-0.15103</v>
          </cell>
          <cell r="F561">
            <v>-2.019E-2</v>
          </cell>
        </row>
        <row r="562">
          <cell r="A562" t="str">
            <v>Multiple Races</v>
          </cell>
          <cell r="B562">
            <v>0.80169000000000001</v>
          </cell>
          <cell r="C562">
            <v>0.93786999999999998</v>
          </cell>
          <cell r="D562">
            <v>0.13618</v>
          </cell>
          <cell r="E562">
            <v>-5.1599999999999997E-3</v>
          </cell>
          <cell r="F562">
            <v>-6.9999999999999999E-4</v>
          </cell>
        </row>
        <row r="563">
          <cell r="A563" t="str">
            <v>Highschool Graduate</v>
          </cell>
          <cell r="B563">
            <v>24.264119999999998</v>
          </cell>
          <cell r="C563">
            <v>26.773330000000001</v>
          </cell>
          <cell r="D563">
            <v>2.5092099999999999</v>
          </cell>
          <cell r="E563">
            <v>7.1139999999999995E-2</v>
          </cell>
          <cell r="F563">
            <v>0.17849999999999999</v>
          </cell>
        </row>
        <row r="564">
          <cell r="A564" t="str">
            <v>Disabled</v>
          </cell>
          <cell r="B564">
            <v>2.5916000000000001</v>
          </cell>
          <cell r="C564">
            <v>1.99275</v>
          </cell>
          <cell r="D564">
            <v>-0.59884999999999999</v>
          </cell>
          <cell r="E564">
            <v>-2.2589999999999999E-2</v>
          </cell>
          <cell r="F564">
            <v>1.3520000000000001E-2</v>
          </cell>
        </row>
        <row r="565">
          <cell r="A565" t="str">
            <v>Limited English</v>
          </cell>
          <cell r="B565">
            <v>0.71599000000000002</v>
          </cell>
          <cell r="C565">
            <v>0.32</v>
          </cell>
          <cell r="D565">
            <v>-0.39599000000000001</v>
          </cell>
          <cell r="E565">
            <v>-0.21324000000000001</v>
          </cell>
          <cell r="F565">
            <v>8.4440000000000001E-2</v>
          </cell>
        </row>
        <row r="566">
          <cell r="A566" t="str">
            <v>Low Income</v>
          </cell>
          <cell r="B566">
            <v>96.976929999999996</v>
          </cell>
          <cell r="C566">
            <v>97.92</v>
          </cell>
          <cell r="D566">
            <v>0.94306999999999996</v>
          </cell>
          <cell r="E566">
            <v>2.6599999999999999E-2</v>
          </cell>
          <cell r="F566">
            <v>2.5080000000000002E-2</v>
          </cell>
        </row>
        <row r="567">
          <cell r="A567" t="str">
            <v>Homeless</v>
          </cell>
          <cell r="B567">
            <v>1.35243</v>
          </cell>
          <cell r="C567">
            <v>1.17333</v>
          </cell>
          <cell r="D567">
            <v>-0.17909</v>
          </cell>
          <cell r="E567">
            <v>3.4160000000000003E-2</v>
          </cell>
          <cell r="F567">
            <v>-6.1199999999999996E-3</v>
          </cell>
        </row>
        <row r="568">
          <cell r="A568" t="str">
            <v>Offender</v>
          </cell>
          <cell r="B568">
            <v>3.5799500000000002</v>
          </cell>
          <cell r="C568">
            <v>1.92</v>
          </cell>
          <cell r="D568">
            <v>-1.65995</v>
          </cell>
          <cell r="E568">
            <v>-1.7739999999999999E-2</v>
          </cell>
          <cell r="F568">
            <v>2.945E-2</v>
          </cell>
        </row>
        <row r="569">
          <cell r="A569" t="str">
            <v>Parentig Youth</v>
          </cell>
          <cell r="B569">
            <v>13.01234</v>
          </cell>
          <cell r="C569">
            <v>13.553900000000001</v>
          </cell>
          <cell r="D569">
            <v>0.54156000000000004</v>
          </cell>
          <cell r="E569">
            <v>-2.0250000000000001E-2</v>
          </cell>
          <cell r="F569">
            <v>-1.0959999999999999E-2</v>
          </cell>
        </row>
        <row r="570">
          <cell r="A570" t="str">
            <v>Needs Additional Assistance</v>
          </cell>
          <cell r="B570">
            <v>98.448689999999999</v>
          </cell>
          <cell r="C570">
            <v>98.56</v>
          </cell>
          <cell r="D570">
            <v>0.11131000000000001</v>
          </cell>
          <cell r="E570">
            <v>-6.7000000000000002E-4</v>
          </cell>
          <cell r="F570">
            <v>-6.9999999999999994E-5</v>
          </cell>
        </row>
        <row r="571">
          <cell r="A571" t="str">
            <v>School Status</v>
          </cell>
          <cell r="B571">
            <v>55.887030000000003</v>
          </cell>
          <cell r="C571">
            <v>51.04</v>
          </cell>
          <cell r="D571">
            <v>-4.8470300000000002</v>
          </cell>
          <cell r="E571">
            <v>4.5420000000000002E-2</v>
          </cell>
          <cell r="F571">
            <v>-0.22015000000000001</v>
          </cell>
        </row>
        <row r="572">
          <cell r="A572" t="str">
            <v>Basic Skills Deficient</v>
          </cell>
          <cell r="B572">
            <v>43.914079999999998</v>
          </cell>
          <cell r="C572">
            <v>51.14667</v>
          </cell>
          <cell r="D572">
            <v>7.2325900000000001</v>
          </cell>
          <cell r="E572">
            <v>-3.6470000000000002E-2</v>
          </cell>
          <cell r="F572">
            <v>-0.26379000000000002</v>
          </cell>
        </row>
        <row r="573">
          <cell r="A573" t="str">
            <v>Foster Care</v>
          </cell>
          <cell r="B573">
            <v>1.1142099999999999</v>
          </cell>
          <cell r="C573">
            <v>0.85379000000000005</v>
          </cell>
          <cell r="D573">
            <v>-0.26041999999999998</v>
          </cell>
          <cell r="E573">
            <v>-0.14523</v>
          </cell>
          <cell r="F573">
            <v>3.7819999999999999E-2</v>
          </cell>
        </row>
        <row r="574">
          <cell r="A574" t="str">
            <v>PreTest Scores</v>
          </cell>
          <cell r="B574">
            <v>535.13329999999996</v>
          </cell>
          <cell r="C574">
            <v>539.49761000000001</v>
          </cell>
          <cell r="D574">
            <v>4.3643099999999997</v>
          </cell>
          <cell r="E574">
            <v>-1.8799999999999999E-3</v>
          </cell>
          <cell r="F574">
            <v>-8.1899999999999994E-3</v>
          </cell>
        </row>
        <row r="575">
          <cell r="A575" t="str">
            <v>Unemployment Rate</v>
          </cell>
          <cell r="B575">
            <v>9.7332999999999998</v>
          </cell>
          <cell r="C575">
            <v>8.2082999999999995</v>
          </cell>
          <cell r="D575">
            <v>-1.5249999999999999</v>
          </cell>
          <cell r="E575">
            <v>-0.97096000000000005</v>
          </cell>
          <cell r="F575">
            <v>1.48072</v>
          </cell>
        </row>
        <row r="577">
          <cell r="A577" t="str">
            <v xml:space="preserve">Louisiana           </v>
          </cell>
        </row>
        <row r="578">
          <cell r="A578" t="str">
            <v>Measure</v>
          </cell>
          <cell r="B578" t="str">
            <v>Placement_in_Employment_or_Education</v>
          </cell>
          <cell r="C578" t="str">
            <v>Year</v>
          </cell>
        </row>
        <row r="579">
          <cell r="A579" t="str">
            <v>State Fips Code</v>
          </cell>
          <cell r="B579">
            <v>22</v>
          </cell>
          <cell r="C579">
            <v>2011</v>
          </cell>
        </row>
        <row r="580">
          <cell r="A580" t="str">
            <v>Actual Outcome</v>
          </cell>
          <cell r="B580">
            <v>62.1</v>
          </cell>
          <cell r="C580">
            <v>2011</v>
          </cell>
        </row>
        <row r="581">
          <cell r="A581" t="str">
            <v>Total Adjustment</v>
          </cell>
          <cell r="B581">
            <v>1.3</v>
          </cell>
          <cell r="C581">
            <v>2013</v>
          </cell>
        </row>
        <row r="582">
          <cell r="A582" t="str">
            <v>Target</v>
          </cell>
          <cell r="B582">
            <v>63.4</v>
          </cell>
          <cell r="C582">
            <v>2013</v>
          </cell>
        </row>
        <row r="584">
          <cell r="A584" t="str">
            <v>Variables</v>
          </cell>
          <cell r="B584" t="str">
            <v>Base_Year</v>
          </cell>
          <cell r="C584" t="str">
            <v>Current_Values</v>
          </cell>
          <cell r="D584" t="str">
            <v>Difference</v>
          </cell>
          <cell r="E584" t="str">
            <v>Weights</v>
          </cell>
          <cell r="F584" t="str">
            <v>Effect_Per_Factor</v>
          </cell>
        </row>
        <row r="585">
          <cell r="A585" t="str">
            <v>Female</v>
          </cell>
          <cell r="B585">
            <v>59.958930000000002</v>
          </cell>
          <cell r="C585">
            <v>55.304519999999997</v>
          </cell>
          <cell r="D585">
            <v>-4.6544100000000004</v>
          </cell>
          <cell r="E585">
            <v>0.10049</v>
          </cell>
          <cell r="F585">
            <v>-0.4677</v>
          </cell>
        </row>
        <row r="586">
          <cell r="A586" t="str">
            <v>Age 14-15</v>
          </cell>
          <cell r="B586">
            <v>5.0308000000000002</v>
          </cell>
          <cell r="C586">
            <v>1.8664000000000001</v>
          </cell>
          <cell r="D586">
            <v>-3.1644000000000001</v>
          </cell>
          <cell r="E586">
            <v>-0.26264999999999999</v>
          </cell>
          <cell r="F586">
            <v>0.83111999999999997</v>
          </cell>
        </row>
        <row r="587">
          <cell r="A587" t="str">
            <v>Age 16-17</v>
          </cell>
          <cell r="B587">
            <v>22.79261</v>
          </cell>
          <cell r="C587">
            <v>18.860510000000001</v>
          </cell>
          <cell r="D587">
            <v>-3.9321000000000002</v>
          </cell>
          <cell r="E587">
            <v>-6.1830000000000003E-2</v>
          </cell>
          <cell r="F587">
            <v>0.24314</v>
          </cell>
        </row>
        <row r="588">
          <cell r="A588" t="str">
            <v>Age 18-20</v>
          </cell>
          <cell r="B588">
            <v>59.650919999999999</v>
          </cell>
          <cell r="C588">
            <v>62.9666</v>
          </cell>
          <cell r="D588">
            <v>3.31568</v>
          </cell>
          <cell r="E588">
            <v>2.162E-2</v>
          </cell>
          <cell r="F588">
            <v>7.1690000000000004E-2</v>
          </cell>
        </row>
        <row r="589">
          <cell r="A589" t="str">
            <v>Hispanic</v>
          </cell>
          <cell r="B589">
            <v>4.4329900000000002</v>
          </cell>
          <cell r="C589">
            <v>3.1745999999999999</v>
          </cell>
          <cell r="D589">
            <v>-1.2583899999999999</v>
          </cell>
          <cell r="E589">
            <v>-4.07E-2</v>
          </cell>
          <cell r="F589">
            <v>5.1209999999999999E-2</v>
          </cell>
        </row>
        <row r="590">
          <cell r="A590" t="str">
            <v>Asian</v>
          </cell>
          <cell r="B590">
            <v>0.20619000000000001</v>
          </cell>
          <cell r="C590">
            <v>9.9210000000000007E-2</v>
          </cell>
          <cell r="D590">
            <v>-0.10698000000000001</v>
          </cell>
          <cell r="E590">
            <v>-1.157E-2</v>
          </cell>
          <cell r="F590">
            <v>1.24E-3</v>
          </cell>
        </row>
        <row r="591">
          <cell r="A591" t="str">
            <v>African American</v>
          </cell>
          <cell r="B591">
            <v>71.340209999999999</v>
          </cell>
          <cell r="C591">
            <v>76.984129999999993</v>
          </cell>
          <cell r="D591">
            <v>5.6439199999999996</v>
          </cell>
          <cell r="E591">
            <v>-9.1450000000000004E-2</v>
          </cell>
          <cell r="F591">
            <v>-0.51610999999999996</v>
          </cell>
        </row>
        <row r="592">
          <cell r="A592" t="str">
            <v>Native Hawaiian or Pacific Islander</v>
          </cell>
          <cell r="B592">
            <v>0</v>
          </cell>
          <cell r="C592">
            <v>0</v>
          </cell>
          <cell r="D592">
            <v>0</v>
          </cell>
          <cell r="E592">
            <v>-0.25796000000000002</v>
          </cell>
          <cell r="F592">
            <v>0</v>
          </cell>
        </row>
        <row r="593">
          <cell r="A593" t="str">
            <v>American Indian or Alaska Native</v>
          </cell>
          <cell r="B593">
            <v>0.82474000000000003</v>
          </cell>
          <cell r="C593">
            <v>9.9210000000000007E-2</v>
          </cell>
          <cell r="D593">
            <v>-0.72553999999999996</v>
          </cell>
          <cell r="E593">
            <v>-0.15103</v>
          </cell>
          <cell r="F593">
            <v>0.10958</v>
          </cell>
        </row>
        <row r="594">
          <cell r="A594" t="str">
            <v>Multiple Races</v>
          </cell>
          <cell r="B594">
            <v>0.92784</v>
          </cell>
          <cell r="C594">
            <v>1.5872999999999999</v>
          </cell>
          <cell r="D594">
            <v>0.65947</v>
          </cell>
          <cell r="E594">
            <v>-5.1599999999999997E-3</v>
          </cell>
          <cell r="F594">
            <v>-3.3999999999999998E-3</v>
          </cell>
        </row>
        <row r="595">
          <cell r="A595" t="str">
            <v>Highschool Graduate</v>
          </cell>
          <cell r="B595">
            <v>44.558520000000001</v>
          </cell>
          <cell r="C595">
            <v>47.642440000000001</v>
          </cell>
          <cell r="D595">
            <v>3.0839099999999999</v>
          </cell>
          <cell r="E595">
            <v>7.1139999999999995E-2</v>
          </cell>
          <cell r="F595">
            <v>0.21937999999999999</v>
          </cell>
        </row>
        <row r="596">
          <cell r="A596" t="str">
            <v>Disabled</v>
          </cell>
          <cell r="B596">
            <v>2.1560600000000001</v>
          </cell>
          <cell r="C596">
            <v>2.3575599999999999</v>
          </cell>
          <cell r="D596">
            <v>0.20150999999999999</v>
          </cell>
          <cell r="E596">
            <v>-2.2589999999999999E-2</v>
          </cell>
          <cell r="F596">
            <v>-4.5500000000000002E-3</v>
          </cell>
        </row>
        <row r="597">
          <cell r="A597" t="str">
            <v>Limited English</v>
          </cell>
          <cell r="B597">
            <v>0.20533999999999999</v>
          </cell>
          <cell r="C597">
            <v>0.29470000000000002</v>
          </cell>
          <cell r="D597">
            <v>8.9359999999999995E-2</v>
          </cell>
          <cell r="E597">
            <v>-0.21324000000000001</v>
          </cell>
          <cell r="F597">
            <v>-1.9050000000000001E-2</v>
          </cell>
        </row>
        <row r="598">
          <cell r="A598" t="str">
            <v>Low Income</v>
          </cell>
          <cell r="B598">
            <v>99.281310000000005</v>
          </cell>
          <cell r="C598">
            <v>99.11591</v>
          </cell>
          <cell r="D598">
            <v>-0.16539999999999999</v>
          </cell>
          <cell r="E598">
            <v>2.6599999999999999E-2</v>
          </cell>
          <cell r="F598">
            <v>-4.4000000000000003E-3</v>
          </cell>
        </row>
        <row r="599">
          <cell r="A599" t="str">
            <v>Homeless</v>
          </cell>
          <cell r="B599">
            <v>1.84805</v>
          </cell>
          <cell r="C599">
            <v>2.2593299999999998</v>
          </cell>
          <cell r="D599">
            <v>0.41127999999999998</v>
          </cell>
          <cell r="E599">
            <v>3.4160000000000003E-2</v>
          </cell>
          <cell r="F599">
            <v>1.405E-2</v>
          </cell>
        </row>
        <row r="600">
          <cell r="A600" t="str">
            <v>Offender</v>
          </cell>
          <cell r="B600">
            <v>3.5934300000000001</v>
          </cell>
          <cell r="C600">
            <v>2.6522600000000001</v>
          </cell>
          <cell r="D600">
            <v>-0.94116999999999995</v>
          </cell>
          <cell r="E600">
            <v>-1.7739999999999999E-2</v>
          </cell>
          <cell r="F600">
            <v>1.67E-2</v>
          </cell>
        </row>
        <row r="601">
          <cell r="A601" t="str">
            <v>Parentig Youth</v>
          </cell>
          <cell r="B601">
            <v>21.78828</v>
          </cell>
          <cell r="C601">
            <v>18.584070000000001</v>
          </cell>
          <cell r="D601">
            <v>-3.2042099999999998</v>
          </cell>
          <cell r="E601">
            <v>-2.0250000000000001E-2</v>
          </cell>
          <cell r="F601">
            <v>6.4879999999999993E-2</v>
          </cell>
        </row>
        <row r="602">
          <cell r="A602" t="str">
            <v>Needs Additional Assistance</v>
          </cell>
          <cell r="B602">
            <v>62.012320000000003</v>
          </cell>
          <cell r="C602">
            <v>61.787820000000004</v>
          </cell>
          <cell r="D602">
            <v>-0.22450000000000001</v>
          </cell>
          <cell r="E602">
            <v>-6.7000000000000002E-4</v>
          </cell>
          <cell r="F602">
            <v>1.4999999999999999E-4</v>
          </cell>
        </row>
        <row r="603">
          <cell r="A603" t="str">
            <v>School Status</v>
          </cell>
          <cell r="B603">
            <v>29.77413</v>
          </cell>
          <cell r="C603">
            <v>23.772099999999998</v>
          </cell>
          <cell r="D603">
            <v>-6.0020300000000004</v>
          </cell>
          <cell r="E603">
            <v>4.5420000000000002E-2</v>
          </cell>
          <cell r="F603">
            <v>-0.27261000000000002</v>
          </cell>
        </row>
        <row r="604">
          <cell r="A604" t="str">
            <v>Basic Skills Deficient</v>
          </cell>
          <cell r="B604">
            <v>65.811089999999993</v>
          </cell>
          <cell r="C604">
            <v>66.797640000000001</v>
          </cell>
          <cell r="D604">
            <v>0.98655000000000004</v>
          </cell>
          <cell r="E604">
            <v>-3.6470000000000002E-2</v>
          </cell>
          <cell r="F604">
            <v>-3.5979999999999998E-2</v>
          </cell>
        </row>
        <row r="605">
          <cell r="A605" t="str">
            <v>Foster Care</v>
          </cell>
          <cell r="B605">
            <v>0.82220000000000004</v>
          </cell>
          <cell r="C605">
            <v>0.58996999999999999</v>
          </cell>
          <cell r="D605">
            <v>-0.23222999999999999</v>
          </cell>
          <cell r="E605">
            <v>-0.14523</v>
          </cell>
          <cell r="F605">
            <v>3.3730000000000003E-2</v>
          </cell>
        </row>
        <row r="606">
          <cell r="A606" t="str">
            <v>PreTest Scores</v>
          </cell>
          <cell r="B606">
            <v>523.58942000000002</v>
          </cell>
          <cell r="C606">
            <v>526.69917999999996</v>
          </cell>
          <cell r="D606">
            <v>3.10975</v>
          </cell>
          <cell r="E606">
            <v>-1.8799999999999999E-3</v>
          </cell>
          <cell r="F606">
            <v>-5.8399999999999997E-3</v>
          </cell>
        </row>
        <row r="607">
          <cell r="A607" t="str">
            <v>Unemployment Rate</v>
          </cell>
          <cell r="B607">
            <v>7.4417</v>
          </cell>
          <cell r="C607">
            <v>6.3917000000000002</v>
          </cell>
          <cell r="D607">
            <v>-1.05</v>
          </cell>
          <cell r="E607">
            <v>-0.97096000000000005</v>
          </cell>
          <cell r="F607">
            <v>1.0195099999999999</v>
          </cell>
        </row>
        <row r="609">
          <cell r="A609" t="str">
            <v xml:space="preserve">Maine               </v>
          </cell>
        </row>
        <row r="610">
          <cell r="A610" t="str">
            <v>Measure</v>
          </cell>
          <cell r="B610" t="str">
            <v>Placement_in_Employment_or_Education</v>
          </cell>
          <cell r="C610" t="str">
            <v>Year</v>
          </cell>
        </row>
        <row r="611">
          <cell r="A611" t="str">
            <v>State Fips Code</v>
          </cell>
          <cell r="B611">
            <v>23</v>
          </cell>
          <cell r="C611">
            <v>2011</v>
          </cell>
        </row>
        <row r="612">
          <cell r="A612" t="str">
            <v>Actual Outcome</v>
          </cell>
          <cell r="B612">
            <v>65.3</v>
          </cell>
          <cell r="C612">
            <v>2011</v>
          </cell>
        </row>
        <row r="613">
          <cell r="A613" t="str">
            <v>Total Adjustment</v>
          </cell>
          <cell r="B613">
            <v>-0.5</v>
          </cell>
          <cell r="C613">
            <v>2013</v>
          </cell>
        </row>
        <row r="614">
          <cell r="A614" t="str">
            <v>Target</v>
          </cell>
          <cell r="B614">
            <v>64.8</v>
          </cell>
          <cell r="C614">
            <v>2013</v>
          </cell>
        </row>
        <row r="616">
          <cell r="A616" t="str">
            <v>Variables</v>
          </cell>
          <cell r="B616" t="str">
            <v>Base_Year</v>
          </cell>
          <cell r="C616" t="str">
            <v>Current_Values</v>
          </cell>
          <cell r="D616" t="str">
            <v>Difference</v>
          </cell>
          <cell r="E616" t="str">
            <v>Weights</v>
          </cell>
          <cell r="F616" t="str">
            <v>Effect_Per_Factor</v>
          </cell>
        </row>
        <row r="617">
          <cell r="A617" t="str">
            <v>Female</v>
          </cell>
          <cell r="B617">
            <v>59.767440000000001</v>
          </cell>
          <cell r="C617">
            <v>57.692309999999999</v>
          </cell>
          <cell r="D617">
            <v>-2.0751300000000001</v>
          </cell>
          <cell r="E617">
            <v>0.10049</v>
          </cell>
          <cell r="F617">
            <v>-0.20852000000000001</v>
          </cell>
        </row>
        <row r="618">
          <cell r="A618" t="str">
            <v>Age 14-15</v>
          </cell>
          <cell r="B618">
            <v>2.5581399999999999</v>
          </cell>
          <cell r="C618">
            <v>3.0364399999999998</v>
          </cell>
          <cell r="D618">
            <v>0.4783</v>
          </cell>
          <cell r="E618">
            <v>-0.26264999999999999</v>
          </cell>
          <cell r="F618">
            <v>-0.12562000000000001</v>
          </cell>
        </row>
        <row r="619">
          <cell r="A619" t="str">
            <v>Age 16-17</v>
          </cell>
          <cell r="B619">
            <v>32.790700000000001</v>
          </cell>
          <cell r="C619">
            <v>35.020240000000001</v>
          </cell>
          <cell r="D619">
            <v>2.2295500000000001</v>
          </cell>
          <cell r="E619">
            <v>-6.1830000000000003E-2</v>
          </cell>
          <cell r="F619">
            <v>-0.13786000000000001</v>
          </cell>
        </row>
        <row r="620">
          <cell r="A620" t="str">
            <v>Age 18-20</v>
          </cell>
          <cell r="B620">
            <v>58.604649999999999</v>
          </cell>
          <cell r="C620">
            <v>55.870449999999998</v>
          </cell>
          <cell r="D620">
            <v>-2.73421</v>
          </cell>
          <cell r="E620">
            <v>2.162E-2</v>
          </cell>
          <cell r="F620">
            <v>-5.9119999999999999E-2</v>
          </cell>
        </row>
        <row r="621">
          <cell r="A621" t="str">
            <v>Hispanic</v>
          </cell>
          <cell r="B621">
            <v>1.7326699999999999</v>
          </cell>
          <cell r="C621">
            <v>2.9411800000000001</v>
          </cell>
          <cell r="D621">
            <v>1.2084999999999999</v>
          </cell>
          <cell r="E621">
            <v>-4.07E-2</v>
          </cell>
          <cell r="F621">
            <v>-4.9180000000000001E-2</v>
          </cell>
        </row>
        <row r="622">
          <cell r="A622" t="str">
            <v>Asian</v>
          </cell>
          <cell r="B622">
            <v>0.49504999999999999</v>
          </cell>
          <cell r="C622">
            <v>0.45249</v>
          </cell>
          <cell r="D622">
            <v>-4.2560000000000001E-2</v>
          </cell>
          <cell r="E622">
            <v>-1.157E-2</v>
          </cell>
          <cell r="F622">
            <v>4.8999999999999998E-4</v>
          </cell>
        </row>
        <row r="623">
          <cell r="A623" t="str">
            <v>African American</v>
          </cell>
          <cell r="B623">
            <v>9.6534700000000004</v>
          </cell>
          <cell r="C623">
            <v>9.0497700000000005</v>
          </cell>
          <cell r="D623">
            <v>-0.60368999999999995</v>
          </cell>
          <cell r="E623">
            <v>-9.1450000000000004E-2</v>
          </cell>
          <cell r="F623">
            <v>5.5210000000000002E-2</v>
          </cell>
        </row>
        <row r="624">
          <cell r="A624" t="str">
            <v>Native Hawaiian or Pacific Islander</v>
          </cell>
          <cell r="B624">
            <v>0.24751999999999999</v>
          </cell>
          <cell r="C624">
            <v>0</v>
          </cell>
          <cell r="D624">
            <v>-0.24751999999999999</v>
          </cell>
          <cell r="E624">
            <v>-0.25796000000000002</v>
          </cell>
          <cell r="F624">
            <v>6.3850000000000004E-2</v>
          </cell>
        </row>
        <row r="625">
          <cell r="A625" t="str">
            <v>American Indian or Alaska Native</v>
          </cell>
          <cell r="B625">
            <v>1.48515</v>
          </cell>
          <cell r="C625">
            <v>0.67873000000000006</v>
          </cell>
          <cell r="D625">
            <v>-0.80642000000000003</v>
          </cell>
          <cell r="E625">
            <v>-0.15103</v>
          </cell>
          <cell r="F625">
            <v>0.12179</v>
          </cell>
        </row>
        <row r="626">
          <cell r="A626" t="str">
            <v>Multiple Races</v>
          </cell>
          <cell r="B626">
            <v>1.48515</v>
          </cell>
          <cell r="C626">
            <v>1.1312199999999999</v>
          </cell>
          <cell r="D626">
            <v>-0.35393000000000002</v>
          </cell>
          <cell r="E626">
            <v>-5.1599999999999997E-3</v>
          </cell>
          <cell r="F626">
            <v>1.83E-3</v>
          </cell>
        </row>
        <row r="627">
          <cell r="A627" t="str">
            <v>Highschool Graduate</v>
          </cell>
          <cell r="B627">
            <v>39.069769999999998</v>
          </cell>
          <cell r="C627">
            <v>38.866399999999999</v>
          </cell>
          <cell r="D627">
            <v>-0.20337</v>
          </cell>
          <cell r="E627">
            <v>7.1139999999999995E-2</v>
          </cell>
          <cell r="F627">
            <v>-1.447E-2</v>
          </cell>
        </row>
        <row r="628">
          <cell r="A628" t="str">
            <v>Disabled</v>
          </cell>
          <cell r="B628">
            <v>25.813949999999998</v>
          </cell>
          <cell r="C628">
            <v>28.137650000000001</v>
          </cell>
          <cell r="D628">
            <v>2.3237000000000001</v>
          </cell>
          <cell r="E628">
            <v>-2.2589999999999999E-2</v>
          </cell>
          <cell r="F628">
            <v>-5.2479999999999999E-2</v>
          </cell>
        </row>
        <row r="629">
          <cell r="A629" t="str">
            <v>Limited English</v>
          </cell>
          <cell r="B629">
            <v>5.5814000000000004</v>
          </cell>
          <cell r="C629">
            <v>8.2995999999999999</v>
          </cell>
          <cell r="D629">
            <v>2.7181999999999999</v>
          </cell>
          <cell r="E629">
            <v>-0.21324000000000001</v>
          </cell>
          <cell r="F629">
            <v>-0.57962999999999998</v>
          </cell>
        </row>
        <row r="630">
          <cell r="A630" t="str">
            <v>Low Income</v>
          </cell>
          <cell r="B630">
            <v>99.767439999999993</v>
          </cell>
          <cell r="C630">
            <v>99.392709999999994</v>
          </cell>
          <cell r="D630">
            <v>-0.37473000000000001</v>
          </cell>
          <cell r="E630">
            <v>2.6599999999999999E-2</v>
          </cell>
          <cell r="F630">
            <v>-9.9699999999999997E-3</v>
          </cell>
        </row>
        <row r="631">
          <cell r="A631" t="str">
            <v>Homeless</v>
          </cell>
          <cell r="B631">
            <v>6.9767400000000004</v>
          </cell>
          <cell r="C631">
            <v>7.0850200000000001</v>
          </cell>
          <cell r="D631">
            <v>0.10828</v>
          </cell>
          <cell r="E631">
            <v>3.4160000000000003E-2</v>
          </cell>
          <cell r="F631">
            <v>3.7000000000000002E-3</v>
          </cell>
        </row>
        <row r="632">
          <cell r="A632" t="str">
            <v>Offender</v>
          </cell>
          <cell r="B632">
            <v>4.65116</v>
          </cell>
          <cell r="C632">
            <v>5.6680200000000003</v>
          </cell>
          <cell r="D632">
            <v>1.01685</v>
          </cell>
          <cell r="E632">
            <v>-1.7739999999999999E-2</v>
          </cell>
          <cell r="F632">
            <v>-1.804E-2</v>
          </cell>
        </row>
        <row r="633">
          <cell r="A633" t="str">
            <v>Parentig Youth</v>
          </cell>
          <cell r="B633">
            <v>9.3240099999999995</v>
          </cell>
          <cell r="C633">
            <v>8.9249500000000008</v>
          </cell>
          <cell r="D633">
            <v>-0.39906000000000003</v>
          </cell>
          <cell r="E633">
            <v>-2.0250000000000001E-2</v>
          </cell>
          <cell r="F633">
            <v>8.0800000000000004E-3</v>
          </cell>
        </row>
        <row r="634">
          <cell r="A634" t="str">
            <v>Needs Additional Assistance</v>
          </cell>
          <cell r="B634">
            <v>66.744190000000003</v>
          </cell>
          <cell r="C634">
            <v>68.825909999999993</v>
          </cell>
          <cell r="D634">
            <v>2.0817199999999998</v>
          </cell>
          <cell r="E634">
            <v>-6.7000000000000002E-4</v>
          </cell>
          <cell r="F634">
            <v>-1.4E-3</v>
          </cell>
        </row>
        <row r="635">
          <cell r="A635" t="str">
            <v>School Status</v>
          </cell>
          <cell r="B635">
            <v>53.720930000000003</v>
          </cell>
          <cell r="C635">
            <v>53.238869999999999</v>
          </cell>
          <cell r="D635">
            <v>-0.48205999999999999</v>
          </cell>
          <cell r="E635">
            <v>4.5420000000000002E-2</v>
          </cell>
          <cell r="F635">
            <v>-2.189E-2</v>
          </cell>
        </row>
        <row r="636">
          <cell r="A636" t="str">
            <v>Basic Skills Deficient</v>
          </cell>
          <cell r="B636">
            <v>53.255809999999997</v>
          </cell>
          <cell r="C636">
            <v>49.79757</v>
          </cell>
          <cell r="D636">
            <v>-3.45824</v>
          </cell>
          <cell r="E636">
            <v>-3.6470000000000002E-2</v>
          </cell>
          <cell r="F636">
            <v>0.12612999999999999</v>
          </cell>
        </row>
        <row r="637">
          <cell r="A637" t="str">
            <v>Foster Care</v>
          </cell>
          <cell r="B637">
            <v>1.3986000000000001</v>
          </cell>
          <cell r="C637">
            <v>2.0284</v>
          </cell>
          <cell r="D637">
            <v>0.62980000000000003</v>
          </cell>
          <cell r="E637">
            <v>-0.14523</v>
          </cell>
          <cell r="F637">
            <v>-9.146E-2</v>
          </cell>
        </row>
        <row r="638">
          <cell r="A638" t="str">
            <v>PreTest Scores</v>
          </cell>
          <cell r="B638">
            <v>259.99527999999998</v>
          </cell>
          <cell r="C638">
            <v>265.93088999999998</v>
          </cell>
          <cell r="D638">
            <v>5.9356099999999996</v>
          </cell>
          <cell r="E638">
            <v>-1.8799999999999999E-3</v>
          </cell>
          <cell r="F638">
            <v>-1.1140000000000001E-2</v>
          </cell>
        </row>
        <row r="639">
          <cell r="A639" t="str">
            <v>Unemployment Rate</v>
          </cell>
          <cell r="B639">
            <v>7.875</v>
          </cell>
          <cell r="C639">
            <v>7.3167</v>
          </cell>
          <cell r="D639">
            <v>-0.55830000000000002</v>
          </cell>
          <cell r="E639">
            <v>-0.97096000000000005</v>
          </cell>
          <cell r="F639">
            <v>0.54208999999999996</v>
          </cell>
        </row>
        <row r="641">
          <cell r="A641" t="str">
            <v xml:space="preserve">Maryland            </v>
          </cell>
        </row>
        <row r="642">
          <cell r="A642" t="str">
            <v>Measure</v>
          </cell>
          <cell r="B642" t="str">
            <v>Placement_in_Employment_or_Education</v>
          </cell>
          <cell r="C642" t="str">
            <v>Year</v>
          </cell>
        </row>
        <row r="643">
          <cell r="A643" t="str">
            <v>State Fips Code</v>
          </cell>
          <cell r="B643">
            <v>24</v>
          </cell>
          <cell r="C643">
            <v>2011</v>
          </cell>
        </row>
        <row r="644">
          <cell r="A644" t="str">
            <v>Actual Outcome</v>
          </cell>
          <cell r="B644">
            <v>79.7</v>
          </cell>
          <cell r="C644">
            <v>2011</v>
          </cell>
        </row>
        <row r="645">
          <cell r="A645" t="str">
            <v>Total Adjustment</v>
          </cell>
          <cell r="B645">
            <v>2</v>
          </cell>
          <cell r="C645">
            <v>2013</v>
          </cell>
        </row>
        <row r="646">
          <cell r="A646" t="str">
            <v>Target</v>
          </cell>
          <cell r="B646">
            <v>81.7</v>
          </cell>
          <cell r="C646">
            <v>2013</v>
          </cell>
        </row>
        <row r="648">
          <cell r="A648" t="str">
            <v>Variables</v>
          </cell>
          <cell r="B648" t="str">
            <v>Base_Year</v>
          </cell>
          <cell r="C648" t="str">
            <v>Current_Values</v>
          </cell>
          <cell r="D648" t="str">
            <v>Difference</v>
          </cell>
          <cell r="E648" t="str">
            <v>Weights</v>
          </cell>
          <cell r="F648" t="str">
            <v>Effect_Per_Factor</v>
          </cell>
        </row>
        <row r="649">
          <cell r="A649" t="str">
            <v>Female</v>
          </cell>
          <cell r="B649">
            <v>55.460120000000003</v>
          </cell>
          <cell r="C649">
            <v>50.31915</v>
          </cell>
          <cell r="D649">
            <v>-5.1409700000000003</v>
          </cell>
          <cell r="E649">
            <v>0.10049</v>
          </cell>
          <cell r="F649">
            <v>-0.51658999999999999</v>
          </cell>
        </row>
        <row r="650">
          <cell r="A650" t="str">
            <v>Age 14-15</v>
          </cell>
          <cell r="B650">
            <v>9.23977</v>
          </cell>
          <cell r="C650">
            <v>6.4989499999999998</v>
          </cell>
          <cell r="D650">
            <v>-2.7408100000000002</v>
          </cell>
          <cell r="E650">
            <v>-0.26264999999999999</v>
          </cell>
          <cell r="F650">
            <v>0.71986000000000006</v>
          </cell>
        </row>
        <row r="651">
          <cell r="A651" t="str">
            <v>Age 16-17</v>
          </cell>
          <cell r="B651">
            <v>51.695909999999998</v>
          </cell>
          <cell r="C651">
            <v>37.316560000000003</v>
          </cell>
          <cell r="D651">
            <v>-14.379339999999999</v>
          </cell>
          <cell r="E651">
            <v>-6.1830000000000003E-2</v>
          </cell>
          <cell r="F651">
            <v>0.88912999999999998</v>
          </cell>
        </row>
        <row r="652">
          <cell r="A652" t="str">
            <v>Age 18-20</v>
          </cell>
          <cell r="B652">
            <v>35.55556</v>
          </cell>
          <cell r="C652">
            <v>48.951779999999999</v>
          </cell>
          <cell r="D652">
            <v>13.396229999999999</v>
          </cell>
          <cell r="E652">
            <v>2.162E-2</v>
          </cell>
          <cell r="F652">
            <v>0.28966999999999998</v>
          </cell>
        </row>
        <row r="653">
          <cell r="A653" t="str">
            <v>Hispanic</v>
          </cell>
          <cell r="B653">
            <v>5.90015</v>
          </cell>
          <cell r="C653">
            <v>5.1533699999999998</v>
          </cell>
          <cell r="D653">
            <v>-0.74678</v>
          </cell>
          <cell r="E653">
            <v>-4.07E-2</v>
          </cell>
          <cell r="F653">
            <v>3.039E-2</v>
          </cell>
        </row>
        <row r="654">
          <cell r="A654" t="str">
            <v>Asian</v>
          </cell>
          <cell r="B654">
            <v>0.60514000000000001</v>
          </cell>
          <cell r="C654">
            <v>0.73619999999999997</v>
          </cell>
          <cell r="D654">
            <v>0.13105</v>
          </cell>
          <cell r="E654">
            <v>-1.157E-2</v>
          </cell>
          <cell r="F654">
            <v>-1.5200000000000001E-3</v>
          </cell>
        </row>
        <row r="655">
          <cell r="A655" t="str">
            <v>African American</v>
          </cell>
          <cell r="B655">
            <v>58.245080000000002</v>
          </cell>
          <cell r="C655">
            <v>67.730059999999995</v>
          </cell>
          <cell r="D655">
            <v>9.4849800000000002</v>
          </cell>
          <cell r="E655">
            <v>-9.1450000000000004E-2</v>
          </cell>
          <cell r="F655">
            <v>-0.86736000000000002</v>
          </cell>
        </row>
        <row r="656">
          <cell r="A656" t="str">
            <v>Native Hawaiian or Pacific Islander</v>
          </cell>
          <cell r="B656">
            <v>0</v>
          </cell>
          <cell r="C656">
            <v>0.24540000000000001</v>
          </cell>
          <cell r="D656">
            <v>0.24540000000000001</v>
          </cell>
          <cell r="E656">
            <v>-0.25796000000000002</v>
          </cell>
          <cell r="F656">
            <v>-6.3299999999999995E-2</v>
          </cell>
        </row>
        <row r="657">
          <cell r="A657" t="str">
            <v>American Indian or Alaska Native</v>
          </cell>
          <cell r="B657">
            <v>0.60514000000000001</v>
          </cell>
          <cell r="C657">
            <v>0.73619999999999997</v>
          </cell>
          <cell r="D657">
            <v>0.13105</v>
          </cell>
          <cell r="E657">
            <v>-0.15103</v>
          </cell>
          <cell r="F657">
            <v>-1.9789999999999999E-2</v>
          </cell>
        </row>
        <row r="658">
          <cell r="A658" t="str">
            <v>Multiple Races</v>
          </cell>
          <cell r="B658">
            <v>0.30257000000000001</v>
          </cell>
          <cell r="C658">
            <v>0.73619999999999997</v>
          </cell>
          <cell r="D658">
            <v>0.43362000000000001</v>
          </cell>
          <cell r="E658">
            <v>-5.1599999999999997E-3</v>
          </cell>
          <cell r="F658">
            <v>-2.2399999999999998E-3</v>
          </cell>
        </row>
        <row r="659">
          <cell r="A659" t="str">
            <v>Highschool Graduate</v>
          </cell>
          <cell r="B659">
            <v>12.865500000000001</v>
          </cell>
          <cell r="C659">
            <v>27.98742</v>
          </cell>
          <cell r="D659">
            <v>15.121919999999999</v>
          </cell>
          <cell r="E659">
            <v>7.1139999999999995E-2</v>
          </cell>
          <cell r="F659">
            <v>1.0757300000000001</v>
          </cell>
        </row>
        <row r="660">
          <cell r="A660" t="str">
            <v>Disabled</v>
          </cell>
          <cell r="B660">
            <v>27.836259999999999</v>
          </cell>
          <cell r="C660">
            <v>22.01258</v>
          </cell>
          <cell r="D660">
            <v>-5.8236800000000004</v>
          </cell>
          <cell r="E660">
            <v>-2.2589999999999999E-2</v>
          </cell>
          <cell r="F660">
            <v>0.13153000000000001</v>
          </cell>
        </row>
        <row r="661">
          <cell r="A661" t="str">
            <v>Limited English</v>
          </cell>
          <cell r="B661">
            <v>1.1695899999999999</v>
          </cell>
          <cell r="C661">
            <v>0.31447000000000003</v>
          </cell>
          <cell r="D661">
            <v>-0.85512999999999995</v>
          </cell>
          <cell r="E661">
            <v>-0.21324000000000001</v>
          </cell>
          <cell r="F661">
            <v>0.18235000000000001</v>
          </cell>
        </row>
        <row r="662">
          <cell r="A662" t="str">
            <v>Low Income</v>
          </cell>
          <cell r="B662">
            <v>97</v>
          </cell>
          <cell r="C662">
            <v>95.149249999999995</v>
          </cell>
          <cell r="D662">
            <v>-1.8507499999999999</v>
          </cell>
          <cell r="E662">
            <v>2.6599999999999999E-2</v>
          </cell>
          <cell r="F662">
            <v>-4.9230000000000003E-2</v>
          </cell>
        </row>
        <row r="663">
          <cell r="A663" t="str">
            <v>Homeless</v>
          </cell>
          <cell r="B663">
            <v>1.7543899999999999</v>
          </cell>
          <cell r="C663">
            <v>2.0964399999999999</v>
          </cell>
          <cell r="D663">
            <v>0.34205000000000002</v>
          </cell>
          <cell r="E663">
            <v>3.4160000000000003E-2</v>
          </cell>
          <cell r="F663">
            <v>1.1679999999999999E-2</v>
          </cell>
        </row>
        <row r="664">
          <cell r="A664" t="str">
            <v>Offender</v>
          </cell>
          <cell r="B664">
            <v>3.8596499999999998</v>
          </cell>
          <cell r="C664">
            <v>3.1446499999999999</v>
          </cell>
          <cell r="D664">
            <v>-0.71499999999999997</v>
          </cell>
          <cell r="E664">
            <v>-1.7739999999999999E-2</v>
          </cell>
          <cell r="F664">
            <v>1.268E-2</v>
          </cell>
        </row>
        <row r="665">
          <cell r="A665" t="str">
            <v>Parentig Youth</v>
          </cell>
          <cell r="B665">
            <v>10.538639999999999</v>
          </cell>
          <cell r="C665">
            <v>9.6537299999999995</v>
          </cell>
          <cell r="D665">
            <v>-0.88492000000000004</v>
          </cell>
          <cell r="E665">
            <v>-2.0250000000000001E-2</v>
          </cell>
          <cell r="F665">
            <v>1.7919999999999998E-2</v>
          </cell>
        </row>
        <row r="666">
          <cell r="A666" t="str">
            <v>Needs Additional Assistance</v>
          </cell>
          <cell r="B666">
            <v>76.725149999999999</v>
          </cell>
          <cell r="C666">
            <v>88.4696</v>
          </cell>
          <cell r="D666">
            <v>11.74446</v>
          </cell>
          <cell r="E666">
            <v>-6.7000000000000002E-4</v>
          </cell>
          <cell r="F666">
            <v>-7.8899999999999994E-3</v>
          </cell>
        </row>
        <row r="667">
          <cell r="A667" t="str">
            <v>School Status</v>
          </cell>
          <cell r="B667">
            <v>50.994149999999998</v>
          </cell>
          <cell r="C667">
            <v>39.937109999999997</v>
          </cell>
          <cell r="D667">
            <v>-11.05705</v>
          </cell>
          <cell r="E667">
            <v>4.5420000000000002E-2</v>
          </cell>
          <cell r="F667">
            <v>-0.50219999999999998</v>
          </cell>
        </row>
        <row r="668">
          <cell r="A668" t="str">
            <v>Basic Skills Deficient</v>
          </cell>
          <cell r="B668">
            <v>33.216369999999998</v>
          </cell>
          <cell r="C668">
            <v>30.188680000000002</v>
          </cell>
          <cell r="D668">
            <v>-3.0276999999999998</v>
          </cell>
          <cell r="E668">
            <v>-3.6470000000000002E-2</v>
          </cell>
          <cell r="F668">
            <v>0.11043</v>
          </cell>
        </row>
        <row r="669">
          <cell r="A669" t="str">
            <v>Foster Care</v>
          </cell>
          <cell r="B669">
            <v>4.5667400000000002</v>
          </cell>
          <cell r="C669">
            <v>3.7775400000000001</v>
          </cell>
          <cell r="D669">
            <v>-0.78920000000000001</v>
          </cell>
          <cell r="E669">
            <v>-0.14523</v>
          </cell>
          <cell r="F669">
            <v>0.11461</v>
          </cell>
        </row>
        <row r="670">
          <cell r="A670" t="str">
            <v>PreTest Scores</v>
          </cell>
          <cell r="B670">
            <v>347.17613999999998</v>
          </cell>
          <cell r="C670">
            <v>403.21834000000001</v>
          </cell>
          <cell r="D670">
            <v>56.042200000000001</v>
          </cell>
          <cell r="E670">
            <v>-1.8799999999999999E-3</v>
          </cell>
          <cell r="F670">
            <v>-0.10519000000000001</v>
          </cell>
        </row>
        <row r="671">
          <cell r="A671" t="str">
            <v>Unemployment Rate</v>
          </cell>
          <cell r="B671">
            <v>7.4333</v>
          </cell>
          <cell r="C671">
            <v>6.8250000000000002</v>
          </cell>
          <cell r="D671">
            <v>-0.60829999999999995</v>
          </cell>
          <cell r="E671">
            <v>-0.97096000000000005</v>
          </cell>
          <cell r="F671">
            <v>0.59064000000000005</v>
          </cell>
        </row>
        <row r="673">
          <cell r="A673" t="str">
            <v xml:space="preserve">Massachusetts       </v>
          </cell>
        </row>
        <row r="674">
          <cell r="A674" t="str">
            <v>Measure</v>
          </cell>
          <cell r="B674" t="str">
            <v>Placement_in_Employment_or_Education</v>
          </cell>
          <cell r="C674" t="str">
            <v>Year</v>
          </cell>
        </row>
        <row r="675">
          <cell r="A675" t="str">
            <v>State Fips Code</v>
          </cell>
          <cell r="B675">
            <v>25</v>
          </cell>
          <cell r="C675">
            <v>2011</v>
          </cell>
        </row>
        <row r="676">
          <cell r="A676" t="str">
            <v>Actual Outcome</v>
          </cell>
          <cell r="B676">
            <v>79.2</v>
          </cell>
          <cell r="C676">
            <v>2011</v>
          </cell>
        </row>
        <row r="677">
          <cell r="A677" t="str">
            <v>Total Adjustment</v>
          </cell>
          <cell r="B677">
            <v>0.8</v>
          </cell>
          <cell r="C677">
            <v>2013</v>
          </cell>
        </row>
        <row r="678">
          <cell r="A678" t="str">
            <v>Target</v>
          </cell>
          <cell r="B678">
            <v>80</v>
          </cell>
          <cell r="C678">
            <v>2013</v>
          </cell>
        </row>
        <row r="680">
          <cell r="A680" t="str">
            <v>Variables</v>
          </cell>
          <cell r="B680" t="str">
            <v>Base_Year</v>
          </cell>
          <cell r="C680" t="str">
            <v>Current_Values</v>
          </cell>
          <cell r="D680" t="str">
            <v>Difference</v>
          </cell>
          <cell r="E680" t="str">
            <v>Weights</v>
          </cell>
          <cell r="F680" t="str">
            <v>Effect_Per_Factor</v>
          </cell>
        </row>
        <row r="681">
          <cell r="A681" t="str">
            <v>Female</v>
          </cell>
          <cell r="B681">
            <v>54.828659999999999</v>
          </cell>
          <cell r="C681">
            <v>50.977649999999997</v>
          </cell>
          <cell r="D681">
            <v>-3.85101</v>
          </cell>
          <cell r="E681">
            <v>0.10049</v>
          </cell>
          <cell r="F681">
            <v>-0.38696999999999998</v>
          </cell>
        </row>
        <row r="682">
          <cell r="A682" t="str">
            <v>Age 14-15</v>
          </cell>
          <cell r="B682">
            <v>4.4132899999999999</v>
          </cell>
          <cell r="C682">
            <v>5.1676000000000002</v>
          </cell>
          <cell r="D682">
            <v>0.75431000000000004</v>
          </cell>
          <cell r="E682">
            <v>-0.26264999999999999</v>
          </cell>
          <cell r="F682">
            <v>-0.19811999999999999</v>
          </cell>
        </row>
        <row r="683">
          <cell r="A683" t="str">
            <v>Age 16-17</v>
          </cell>
          <cell r="B683">
            <v>42.575290000000003</v>
          </cell>
          <cell r="C683">
            <v>40.921790000000001</v>
          </cell>
          <cell r="D683">
            <v>-1.6535</v>
          </cell>
          <cell r="E683">
            <v>-6.1830000000000003E-2</v>
          </cell>
          <cell r="F683">
            <v>0.10224</v>
          </cell>
        </row>
        <row r="684">
          <cell r="A684" t="str">
            <v>Age 18-20</v>
          </cell>
          <cell r="B684">
            <v>46.15784</v>
          </cell>
          <cell r="C684">
            <v>47.8352</v>
          </cell>
          <cell r="D684">
            <v>1.67736</v>
          </cell>
          <cell r="E684">
            <v>2.162E-2</v>
          </cell>
          <cell r="F684">
            <v>3.6269999999999997E-2</v>
          </cell>
        </row>
        <row r="685">
          <cell r="A685" t="str">
            <v>Hispanic</v>
          </cell>
          <cell r="B685">
            <v>39.890410000000003</v>
          </cell>
          <cell r="C685">
            <v>38.344230000000003</v>
          </cell>
          <cell r="D685">
            <v>-1.5461800000000001</v>
          </cell>
          <cell r="E685">
            <v>-4.07E-2</v>
          </cell>
          <cell r="F685">
            <v>6.2920000000000004E-2</v>
          </cell>
        </row>
        <row r="686">
          <cell r="A686" t="str">
            <v>Asian</v>
          </cell>
          <cell r="B686">
            <v>2.5205500000000001</v>
          </cell>
          <cell r="C686">
            <v>5.30138</v>
          </cell>
          <cell r="D686">
            <v>2.7808299999999999</v>
          </cell>
          <cell r="E686">
            <v>-1.157E-2</v>
          </cell>
          <cell r="F686">
            <v>-3.2190000000000003E-2</v>
          </cell>
        </row>
        <row r="687">
          <cell r="A687" t="str">
            <v>African American</v>
          </cell>
          <cell r="B687">
            <v>16.328769999999999</v>
          </cell>
          <cell r="C687">
            <v>13.87073</v>
          </cell>
          <cell r="D687">
            <v>-2.4580299999999999</v>
          </cell>
          <cell r="E687">
            <v>-9.1450000000000004E-2</v>
          </cell>
          <cell r="F687">
            <v>0.22478000000000001</v>
          </cell>
        </row>
        <row r="688">
          <cell r="A688" t="str">
            <v>Native Hawaiian or Pacific Islander</v>
          </cell>
          <cell r="B688">
            <v>0</v>
          </cell>
          <cell r="C688">
            <v>0</v>
          </cell>
          <cell r="D688">
            <v>0</v>
          </cell>
          <cell r="E688">
            <v>-0.25796000000000002</v>
          </cell>
          <cell r="F688">
            <v>0</v>
          </cell>
        </row>
        <row r="689">
          <cell r="A689" t="str">
            <v>American Indian or Alaska Native</v>
          </cell>
          <cell r="B689">
            <v>0.32877000000000001</v>
          </cell>
          <cell r="C689">
            <v>0.29049000000000003</v>
          </cell>
          <cell r="D689">
            <v>-3.8280000000000002E-2</v>
          </cell>
          <cell r="E689">
            <v>-0.15103</v>
          </cell>
          <cell r="F689">
            <v>5.7800000000000004E-3</v>
          </cell>
        </row>
        <row r="690">
          <cell r="A690" t="str">
            <v>Multiple Races</v>
          </cell>
          <cell r="B690">
            <v>1.75342</v>
          </cell>
          <cell r="C690">
            <v>1.8881600000000001</v>
          </cell>
          <cell r="D690">
            <v>0.13474</v>
          </cell>
          <cell r="E690">
            <v>-5.1599999999999997E-3</v>
          </cell>
          <cell r="F690">
            <v>-6.8999999999999997E-4</v>
          </cell>
        </row>
        <row r="691">
          <cell r="A691" t="str">
            <v>Highschool Graduate</v>
          </cell>
          <cell r="B691">
            <v>16.926269999999999</v>
          </cell>
          <cell r="C691">
            <v>14.245810000000001</v>
          </cell>
          <cell r="D691">
            <v>-2.6804600000000001</v>
          </cell>
          <cell r="E691">
            <v>7.1139999999999995E-2</v>
          </cell>
          <cell r="F691">
            <v>-0.19067999999999999</v>
          </cell>
        </row>
        <row r="692">
          <cell r="A692" t="str">
            <v>Disabled</v>
          </cell>
          <cell r="B692">
            <v>28.92004</v>
          </cell>
          <cell r="C692">
            <v>30.097770000000001</v>
          </cell>
          <cell r="D692">
            <v>1.1777200000000001</v>
          </cell>
          <cell r="E692">
            <v>-2.2589999999999999E-2</v>
          </cell>
          <cell r="F692">
            <v>-2.6599999999999999E-2</v>
          </cell>
        </row>
        <row r="693">
          <cell r="A693" t="str">
            <v>Limited English</v>
          </cell>
          <cell r="B693">
            <v>1.2461100000000001</v>
          </cell>
          <cell r="C693">
            <v>1.67598</v>
          </cell>
          <cell r="D693">
            <v>0.42986999999999997</v>
          </cell>
          <cell r="E693">
            <v>-0.21324000000000001</v>
          </cell>
          <cell r="F693">
            <v>-9.1670000000000001E-2</v>
          </cell>
        </row>
        <row r="694">
          <cell r="A694" t="str">
            <v>Low Income</v>
          </cell>
          <cell r="B694">
            <v>97.663550000000001</v>
          </cell>
          <cell r="C694">
            <v>98.39385</v>
          </cell>
          <cell r="D694">
            <v>0.73029999999999995</v>
          </cell>
          <cell r="E694">
            <v>2.6599999999999999E-2</v>
          </cell>
          <cell r="F694">
            <v>1.9429999999999999E-2</v>
          </cell>
        </row>
        <row r="695">
          <cell r="A695" t="str">
            <v>Homeless</v>
          </cell>
          <cell r="B695">
            <v>8.7746600000000008</v>
          </cell>
          <cell r="C695">
            <v>9.7066999999999997</v>
          </cell>
          <cell r="D695">
            <v>0.93203999999999998</v>
          </cell>
          <cell r="E695">
            <v>3.4160000000000003E-2</v>
          </cell>
          <cell r="F695">
            <v>3.184E-2</v>
          </cell>
        </row>
        <row r="696">
          <cell r="A696" t="str">
            <v>Offender</v>
          </cell>
          <cell r="B696">
            <v>5.1401899999999996</v>
          </cell>
          <cell r="C696">
            <v>3.4217900000000001</v>
          </cell>
          <cell r="D696">
            <v>-1.7183999999999999</v>
          </cell>
          <cell r="E696">
            <v>-1.7739999999999999E-2</v>
          </cell>
          <cell r="F696">
            <v>3.048E-2</v>
          </cell>
        </row>
        <row r="697">
          <cell r="A697" t="str">
            <v>Parentig Youth</v>
          </cell>
          <cell r="B697">
            <v>13.35065</v>
          </cell>
          <cell r="C697">
            <v>13.906359999999999</v>
          </cell>
          <cell r="D697">
            <v>0.55571000000000004</v>
          </cell>
          <cell r="E697">
            <v>-2.0250000000000001E-2</v>
          </cell>
          <cell r="F697">
            <v>-1.125E-2</v>
          </cell>
        </row>
        <row r="698">
          <cell r="A698" t="str">
            <v>Needs Additional Assistance</v>
          </cell>
          <cell r="B698">
            <v>49.948079999999997</v>
          </cell>
          <cell r="C698">
            <v>35.754190000000001</v>
          </cell>
          <cell r="D698">
            <v>-14.19389</v>
          </cell>
          <cell r="E698">
            <v>-6.7000000000000002E-4</v>
          </cell>
          <cell r="F698">
            <v>9.5399999999999999E-3</v>
          </cell>
        </row>
        <row r="699">
          <cell r="A699" t="str">
            <v>School Status</v>
          </cell>
          <cell r="B699">
            <v>38.992730000000002</v>
          </cell>
          <cell r="C699">
            <v>40.083799999999997</v>
          </cell>
          <cell r="D699">
            <v>1.09107</v>
          </cell>
          <cell r="E699">
            <v>4.5420000000000002E-2</v>
          </cell>
          <cell r="F699">
            <v>4.956E-2</v>
          </cell>
        </row>
        <row r="700">
          <cell r="A700" t="str">
            <v>Basic Skills Deficient</v>
          </cell>
          <cell r="B700">
            <v>59.293869999999998</v>
          </cell>
          <cell r="C700">
            <v>56.005589999999998</v>
          </cell>
          <cell r="D700">
            <v>-3.2882899999999999</v>
          </cell>
          <cell r="E700">
            <v>-3.6470000000000002E-2</v>
          </cell>
          <cell r="F700">
            <v>0.11992999999999999</v>
          </cell>
        </row>
        <row r="701">
          <cell r="A701" t="str">
            <v>Foster Care</v>
          </cell>
          <cell r="B701">
            <v>3.4805199999999998</v>
          </cell>
          <cell r="C701">
            <v>2.7253699999999998</v>
          </cell>
          <cell r="D701">
            <v>-0.75514999999999999</v>
          </cell>
          <cell r="E701">
            <v>-0.14523</v>
          </cell>
          <cell r="F701">
            <v>0.10967</v>
          </cell>
        </row>
        <row r="702">
          <cell r="A702" t="str">
            <v>PreTest Scores</v>
          </cell>
          <cell r="B702">
            <v>593.17498000000001</v>
          </cell>
          <cell r="C702">
            <v>505.01886000000002</v>
          </cell>
          <cell r="D702">
            <v>-88.156130000000005</v>
          </cell>
          <cell r="E702">
            <v>-1.8799999999999999E-3</v>
          </cell>
          <cell r="F702">
            <v>0.16547000000000001</v>
          </cell>
        </row>
        <row r="703">
          <cell r="A703" t="str">
            <v>Unemployment Rate</v>
          </cell>
          <cell r="B703">
            <v>7.5583</v>
          </cell>
          <cell r="C703">
            <v>6.7249999999999996</v>
          </cell>
          <cell r="D703">
            <v>-0.83330000000000004</v>
          </cell>
          <cell r="E703">
            <v>-0.97096000000000005</v>
          </cell>
          <cell r="F703">
            <v>0.80910000000000004</v>
          </cell>
        </row>
        <row r="705">
          <cell r="A705" t="str">
            <v xml:space="preserve">Michigan            </v>
          </cell>
        </row>
        <row r="706">
          <cell r="A706" t="str">
            <v>Measure</v>
          </cell>
          <cell r="B706" t="str">
            <v>Placement_in_Employment_or_Education</v>
          </cell>
          <cell r="C706" t="str">
            <v>Year</v>
          </cell>
        </row>
        <row r="707">
          <cell r="A707" t="str">
            <v>State Fips Code</v>
          </cell>
          <cell r="B707">
            <v>26</v>
          </cell>
          <cell r="C707">
            <v>2011</v>
          </cell>
        </row>
        <row r="708">
          <cell r="A708" t="str">
            <v>Actual Outcome</v>
          </cell>
          <cell r="B708">
            <v>70</v>
          </cell>
          <cell r="C708">
            <v>2011</v>
          </cell>
        </row>
        <row r="709">
          <cell r="A709" t="str">
            <v>Total Adjustment</v>
          </cell>
          <cell r="B709">
            <v>0.2</v>
          </cell>
          <cell r="C709">
            <v>2013</v>
          </cell>
        </row>
        <row r="710">
          <cell r="A710" t="str">
            <v>Target</v>
          </cell>
          <cell r="B710">
            <v>70.2</v>
          </cell>
          <cell r="C710">
            <v>2013</v>
          </cell>
        </row>
        <row r="712">
          <cell r="A712" t="str">
            <v>Variables</v>
          </cell>
          <cell r="B712" t="str">
            <v>Base_Year</v>
          </cell>
          <cell r="C712" t="str">
            <v>Current_Values</v>
          </cell>
          <cell r="D712" t="str">
            <v>Difference</v>
          </cell>
          <cell r="E712" t="str">
            <v>Weights</v>
          </cell>
          <cell r="F712" t="str">
            <v>Effect_Per_Factor</v>
          </cell>
        </row>
        <row r="713">
          <cell r="A713" t="str">
            <v>Female</v>
          </cell>
          <cell r="B713">
            <v>55.643090000000001</v>
          </cell>
          <cell r="C713">
            <v>54.198720000000002</v>
          </cell>
          <cell r="D713">
            <v>-1.4443699999999999</v>
          </cell>
          <cell r="E713">
            <v>0.10049</v>
          </cell>
          <cell r="F713">
            <v>-0.14513999999999999</v>
          </cell>
        </row>
        <row r="714">
          <cell r="A714" t="str">
            <v>Age 14-15</v>
          </cell>
          <cell r="B714">
            <v>10.35178</v>
          </cell>
          <cell r="C714">
            <v>13.75</v>
          </cell>
          <cell r="D714">
            <v>3.3982199999999998</v>
          </cell>
          <cell r="E714">
            <v>-0.26264999999999999</v>
          </cell>
          <cell r="F714">
            <v>-0.89253000000000005</v>
          </cell>
        </row>
        <row r="715">
          <cell r="A715" t="str">
            <v>Age 16-17</v>
          </cell>
          <cell r="B715">
            <v>42.469769999999997</v>
          </cell>
          <cell r="C715">
            <v>43.910260000000001</v>
          </cell>
          <cell r="D715">
            <v>1.44049</v>
          </cell>
          <cell r="E715">
            <v>-6.1830000000000003E-2</v>
          </cell>
          <cell r="F715">
            <v>-8.9069999999999996E-2</v>
          </cell>
        </row>
        <row r="716">
          <cell r="A716" t="str">
            <v>Age 18-20</v>
          </cell>
          <cell r="B716">
            <v>40.509340000000002</v>
          </cell>
          <cell r="C716">
            <v>36.891030000000001</v>
          </cell>
          <cell r="D716">
            <v>-3.6183200000000002</v>
          </cell>
          <cell r="E716">
            <v>2.162E-2</v>
          </cell>
          <cell r="F716">
            <v>-7.8240000000000004E-2</v>
          </cell>
        </row>
        <row r="717">
          <cell r="A717" t="str">
            <v>Hispanic</v>
          </cell>
          <cell r="B717">
            <v>9.5639400000000006</v>
          </cell>
          <cell r="C717">
            <v>10.0641</v>
          </cell>
          <cell r="D717">
            <v>0.50016000000000005</v>
          </cell>
          <cell r="E717">
            <v>-4.07E-2</v>
          </cell>
          <cell r="F717">
            <v>-2.035E-2</v>
          </cell>
        </row>
        <row r="718">
          <cell r="A718" t="str">
            <v>Asian</v>
          </cell>
          <cell r="B718">
            <v>1.1909099999999999</v>
          </cell>
          <cell r="C718">
            <v>0.99358999999999997</v>
          </cell>
          <cell r="D718">
            <v>-0.19732</v>
          </cell>
          <cell r="E718">
            <v>-1.157E-2</v>
          </cell>
          <cell r="F718">
            <v>2.2799999999999999E-3</v>
          </cell>
        </row>
        <row r="719">
          <cell r="A719" t="str">
            <v>African American</v>
          </cell>
          <cell r="B719">
            <v>36.331989999999998</v>
          </cell>
          <cell r="C719">
            <v>37.884619999999998</v>
          </cell>
          <cell r="D719">
            <v>1.55263</v>
          </cell>
          <cell r="E719">
            <v>-9.1450000000000004E-2</v>
          </cell>
          <cell r="F719">
            <v>-0.14198</v>
          </cell>
        </row>
        <row r="720">
          <cell r="A720" t="str">
            <v>Native Hawaiian or Pacific Islander</v>
          </cell>
          <cell r="B720">
            <v>9.1609999999999997E-2</v>
          </cell>
          <cell r="C720">
            <v>0.16026000000000001</v>
          </cell>
          <cell r="D720">
            <v>6.8650000000000003E-2</v>
          </cell>
          <cell r="E720">
            <v>-0.25796000000000002</v>
          </cell>
          <cell r="F720">
            <v>-1.771E-2</v>
          </cell>
        </row>
        <row r="721">
          <cell r="A721" t="str">
            <v>American Indian or Alaska Native</v>
          </cell>
          <cell r="B721">
            <v>0.80615999999999999</v>
          </cell>
          <cell r="C721">
            <v>0.48076999999999998</v>
          </cell>
          <cell r="D721">
            <v>-0.32539000000000001</v>
          </cell>
          <cell r="E721">
            <v>-0.15103</v>
          </cell>
          <cell r="F721">
            <v>4.9140000000000003E-2</v>
          </cell>
        </row>
        <row r="722">
          <cell r="A722" t="str">
            <v>Multiple Races</v>
          </cell>
          <cell r="B722">
            <v>4.0674200000000003</v>
          </cell>
          <cell r="C722">
            <v>5</v>
          </cell>
          <cell r="D722">
            <v>0.93257999999999996</v>
          </cell>
          <cell r="E722">
            <v>-5.1599999999999997E-3</v>
          </cell>
          <cell r="F722">
            <v>-4.81E-3</v>
          </cell>
        </row>
        <row r="723">
          <cell r="A723" t="str">
            <v>Highschool Graduate</v>
          </cell>
          <cell r="B723">
            <v>22.499079999999999</v>
          </cell>
          <cell r="C723">
            <v>15.929489999999999</v>
          </cell>
          <cell r="D723">
            <v>-6.5696000000000003</v>
          </cell>
          <cell r="E723">
            <v>7.1139999999999995E-2</v>
          </cell>
          <cell r="F723">
            <v>-0.46733999999999998</v>
          </cell>
        </row>
        <row r="724">
          <cell r="A724" t="str">
            <v>Disabled</v>
          </cell>
          <cell r="B724">
            <v>14.881830000000001</v>
          </cell>
          <cell r="C724">
            <v>16.064520000000002</v>
          </cell>
          <cell r="D724">
            <v>1.18268</v>
          </cell>
          <cell r="E724">
            <v>-2.2589999999999999E-2</v>
          </cell>
          <cell r="F724">
            <v>-2.6710000000000001E-2</v>
          </cell>
        </row>
        <row r="725">
          <cell r="A725" t="str">
            <v>Limited English</v>
          </cell>
          <cell r="B725">
            <v>1.0626599999999999</v>
          </cell>
          <cell r="C725">
            <v>1.63462</v>
          </cell>
          <cell r="D725">
            <v>0.57196000000000002</v>
          </cell>
          <cell r="E725">
            <v>-0.21324000000000001</v>
          </cell>
          <cell r="F725">
            <v>-0.12196</v>
          </cell>
        </row>
        <row r="726">
          <cell r="A726" t="str">
            <v>Low Income</v>
          </cell>
          <cell r="B726">
            <v>98.973979999999997</v>
          </cell>
          <cell r="C726">
            <v>98.942310000000006</v>
          </cell>
          <cell r="D726">
            <v>-3.168E-2</v>
          </cell>
          <cell r="E726">
            <v>2.6599999999999999E-2</v>
          </cell>
          <cell r="F726">
            <v>-8.4000000000000003E-4</v>
          </cell>
        </row>
        <row r="727">
          <cell r="A727" t="str">
            <v>Homeless</v>
          </cell>
          <cell r="B727">
            <v>4.7270099999999999</v>
          </cell>
          <cell r="C727">
            <v>4.9359000000000002</v>
          </cell>
          <cell r="D727">
            <v>0.20888999999999999</v>
          </cell>
          <cell r="E727">
            <v>3.4160000000000003E-2</v>
          </cell>
          <cell r="F727">
            <v>7.1399999999999996E-3</v>
          </cell>
        </row>
        <row r="728">
          <cell r="A728" t="str">
            <v>Offender</v>
          </cell>
          <cell r="B728">
            <v>7.6768000000000001</v>
          </cell>
          <cell r="C728">
            <v>7.1794900000000004</v>
          </cell>
          <cell r="D728">
            <v>-0.49731999999999998</v>
          </cell>
          <cell r="E728">
            <v>-1.7739999999999999E-2</v>
          </cell>
          <cell r="F728">
            <v>8.8199999999999997E-3</v>
          </cell>
        </row>
        <row r="729">
          <cell r="A729" t="str">
            <v>Parentig Youth</v>
          </cell>
          <cell r="B729">
            <v>10.4453</v>
          </cell>
          <cell r="C729">
            <v>10.16351</v>
          </cell>
          <cell r="D729">
            <v>-0.28178999999999998</v>
          </cell>
          <cell r="E729">
            <v>-2.0250000000000001E-2</v>
          </cell>
          <cell r="F729">
            <v>5.7099999999999998E-3</v>
          </cell>
        </row>
        <row r="730">
          <cell r="A730" t="str">
            <v>Needs Additional Assistance</v>
          </cell>
          <cell r="B730">
            <v>46.335650000000001</v>
          </cell>
          <cell r="C730">
            <v>50.096150000000002</v>
          </cell>
          <cell r="D730">
            <v>3.7605</v>
          </cell>
          <cell r="E730">
            <v>-6.7000000000000002E-4</v>
          </cell>
          <cell r="F730">
            <v>-2.5300000000000001E-3</v>
          </cell>
        </row>
        <row r="731">
          <cell r="A731" t="str">
            <v>School Status</v>
          </cell>
          <cell r="B731">
            <v>59.747160000000001</v>
          </cell>
          <cell r="C731">
            <v>68.269229999999993</v>
          </cell>
          <cell r="D731">
            <v>8.5220699999999994</v>
          </cell>
          <cell r="E731">
            <v>4.5420000000000002E-2</v>
          </cell>
          <cell r="F731">
            <v>0.38706000000000002</v>
          </cell>
        </row>
        <row r="732">
          <cell r="A732" t="str">
            <v>Basic Skills Deficient</v>
          </cell>
          <cell r="B732">
            <v>64.126050000000006</v>
          </cell>
          <cell r="C732">
            <v>62.98077</v>
          </cell>
          <cell r="D732">
            <v>-1.1452800000000001</v>
          </cell>
          <cell r="E732">
            <v>-3.6470000000000002E-2</v>
          </cell>
          <cell r="F732">
            <v>4.1770000000000002E-2</v>
          </cell>
        </row>
        <row r="733">
          <cell r="A733" t="str">
            <v>Foster Care</v>
          </cell>
          <cell r="B733">
            <v>3.4084699999999999</v>
          </cell>
          <cell r="C733">
            <v>3.62296</v>
          </cell>
          <cell r="D733">
            <v>0.21448999999999999</v>
          </cell>
          <cell r="E733">
            <v>-0.14523</v>
          </cell>
          <cell r="F733">
            <v>-3.1150000000000001E-2</v>
          </cell>
        </row>
        <row r="734">
          <cell r="A734" t="str">
            <v>PreTest Scores</v>
          </cell>
          <cell r="B734">
            <v>443.89747999999997</v>
          </cell>
          <cell r="C734">
            <v>447.80975000000001</v>
          </cell>
          <cell r="D734">
            <v>3.9122699999999999</v>
          </cell>
          <cell r="E734">
            <v>-1.8799999999999999E-3</v>
          </cell>
          <cell r="F734">
            <v>-7.3400000000000002E-3</v>
          </cell>
        </row>
        <row r="735">
          <cell r="A735" t="str">
            <v>Unemployment Rate</v>
          </cell>
          <cell r="B735">
            <v>10.8833</v>
          </cell>
          <cell r="C735">
            <v>9.1166999999999998</v>
          </cell>
          <cell r="D735">
            <v>-1.7665999999999999</v>
          </cell>
          <cell r="E735">
            <v>-0.97096000000000005</v>
          </cell>
          <cell r="F735">
            <v>1.7153</v>
          </cell>
        </row>
        <row r="737">
          <cell r="A737" t="str">
            <v xml:space="preserve">Minnesota           </v>
          </cell>
        </row>
        <row r="738">
          <cell r="A738" t="str">
            <v>Measure</v>
          </cell>
          <cell r="B738" t="str">
            <v>Placement_in_Employment_or_Education</v>
          </cell>
          <cell r="C738" t="str">
            <v>Year</v>
          </cell>
        </row>
        <row r="739">
          <cell r="A739" t="str">
            <v>State Fips Code</v>
          </cell>
          <cell r="B739">
            <v>27</v>
          </cell>
          <cell r="C739">
            <v>2011</v>
          </cell>
        </row>
        <row r="740">
          <cell r="A740" t="str">
            <v>Actual Outcome</v>
          </cell>
          <cell r="B740">
            <v>61.2</v>
          </cell>
          <cell r="C740">
            <v>2011</v>
          </cell>
        </row>
        <row r="741">
          <cell r="A741" t="str">
            <v>Total Adjustment</v>
          </cell>
          <cell r="B741">
            <v>-1.6</v>
          </cell>
          <cell r="C741">
            <v>2013</v>
          </cell>
        </row>
        <row r="742">
          <cell r="A742" t="str">
            <v>Target</v>
          </cell>
          <cell r="B742">
            <v>59.6</v>
          </cell>
          <cell r="C742">
            <v>2013</v>
          </cell>
        </row>
        <row r="744">
          <cell r="A744" t="str">
            <v>Variables</v>
          </cell>
          <cell r="B744" t="str">
            <v>Base_Year</v>
          </cell>
          <cell r="C744" t="str">
            <v>Current_Values</v>
          </cell>
          <cell r="D744" t="str">
            <v>Difference</v>
          </cell>
          <cell r="E744" t="str">
            <v>Weights</v>
          </cell>
          <cell r="F744" t="str">
            <v>Effect_Per_Factor</v>
          </cell>
        </row>
        <row r="745">
          <cell r="A745" t="str">
            <v>Female</v>
          </cell>
          <cell r="B745">
            <v>51.952379999999998</v>
          </cell>
          <cell r="C745">
            <v>49.969380000000001</v>
          </cell>
          <cell r="D745">
            <v>-1.9830000000000001</v>
          </cell>
          <cell r="E745">
            <v>0.10049</v>
          </cell>
          <cell r="F745">
            <v>-0.19925999999999999</v>
          </cell>
        </row>
        <row r="746">
          <cell r="A746" t="str">
            <v>Age 14-15</v>
          </cell>
          <cell r="B746">
            <v>11</v>
          </cell>
          <cell r="C746">
            <v>20.453150000000001</v>
          </cell>
          <cell r="D746">
            <v>9.4531500000000008</v>
          </cell>
          <cell r="E746">
            <v>-0.26264999999999999</v>
          </cell>
          <cell r="F746">
            <v>-2.4828299999999999</v>
          </cell>
        </row>
        <row r="747">
          <cell r="A747" t="str">
            <v>Age 16-17</v>
          </cell>
          <cell r="B747">
            <v>40.476190000000003</v>
          </cell>
          <cell r="C747">
            <v>37.538269999999997</v>
          </cell>
          <cell r="D747">
            <v>-2.9379200000000001</v>
          </cell>
          <cell r="E747">
            <v>-6.1830000000000003E-2</v>
          </cell>
          <cell r="F747">
            <v>0.18165999999999999</v>
          </cell>
        </row>
        <row r="748">
          <cell r="A748" t="str">
            <v>Age 18-20</v>
          </cell>
          <cell r="B748">
            <v>42.761899999999997</v>
          </cell>
          <cell r="C748">
            <v>36.19106</v>
          </cell>
          <cell r="D748">
            <v>-6.5708500000000001</v>
          </cell>
          <cell r="E748">
            <v>2.162E-2</v>
          </cell>
          <cell r="F748">
            <v>-0.14208000000000001</v>
          </cell>
        </row>
        <row r="749">
          <cell r="A749" t="str">
            <v>Hispanic</v>
          </cell>
          <cell r="B749">
            <v>7.9523799999999998</v>
          </cell>
          <cell r="C749">
            <v>9.0018399999999996</v>
          </cell>
          <cell r="D749">
            <v>1.0494600000000001</v>
          </cell>
          <cell r="E749">
            <v>-4.07E-2</v>
          </cell>
          <cell r="F749">
            <v>-4.2709999999999998E-2</v>
          </cell>
        </row>
        <row r="750">
          <cell r="A750" t="str">
            <v>Asian</v>
          </cell>
          <cell r="B750">
            <v>4.0476200000000002</v>
          </cell>
          <cell r="C750">
            <v>5.7562800000000003</v>
          </cell>
          <cell r="D750">
            <v>1.7086600000000001</v>
          </cell>
          <cell r="E750">
            <v>-1.157E-2</v>
          </cell>
          <cell r="F750">
            <v>-1.9779999999999999E-2</v>
          </cell>
        </row>
        <row r="751">
          <cell r="A751" t="str">
            <v>African American</v>
          </cell>
          <cell r="B751">
            <v>32.285710000000002</v>
          </cell>
          <cell r="C751">
            <v>33.496630000000003</v>
          </cell>
          <cell r="D751">
            <v>1.21092</v>
          </cell>
          <cell r="E751">
            <v>-9.1450000000000004E-2</v>
          </cell>
          <cell r="F751">
            <v>-0.11073</v>
          </cell>
        </row>
        <row r="752">
          <cell r="A752" t="str">
            <v>Native Hawaiian or Pacific Islander</v>
          </cell>
          <cell r="B752">
            <v>9.5240000000000005E-2</v>
          </cell>
          <cell r="C752">
            <v>0.24495</v>
          </cell>
          <cell r="D752">
            <v>0.14971000000000001</v>
          </cell>
          <cell r="E752">
            <v>-0.25796000000000002</v>
          </cell>
          <cell r="F752">
            <v>-3.8620000000000002E-2</v>
          </cell>
        </row>
        <row r="753">
          <cell r="A753" t="str">
            <v>American Indian or Alaska Native</v>
          </cell>
          <cell r="B753">
            <v>5.6666699999999999</v>
          </cell>
          <cell r="C753">
            <v>4.83772</v>
          </cell>
          <cell r="D753">
            <v>-0.82894000000000001</v>
          </cell>
          <cell r="E753">
            <v>-0.15103</v>
          </cell>
          <cell r="F753">
            <v>0.12519</v>
          </cell>
        </row>
        <row r="754">
          <cell r="A754" t="str">
            <v>Multiple Races</v>
          </cell>
          <cell r="B754">
            <v>3.4285700000000001</v>
          </cell>
          <cell r="C754">
            <v>3.49051</v>
          </cell>
          <cell r="D754">
            <v>6.1940000000000002E-2</v>
          </cell>
          <cell r="E754">
            <v>-5.1599999999999997E-3</v>
          </cell>
          <cell r="F754">
            <v>-3.2000000000000003E-4</v>
          </cell>
        </row>
        <row r="755">
          <cell r="A755" t="str">
            <v>Highschool Graduate</v>
          </cell>
          <cell r="B755">
            <v>19.761900000000001</v>
          </cell>
          <cell r="C755">
            <v>19.534600000000001</v>
          </cell>
          <cell r="D755">
            <v>-0.22731000000000001</v>
          </cell>
          <cell r="E755">
            <v>7.1139999999999995E-2</v>
          </cell>
          <cell r="F755">
            <v>-1.617E-2</v>
          </cell>
        </row>
        <row r="756">
          <cell r="A756" t="str">
            <v>Disabled</v>
          </cell>
          <cell r="B756">
            <v>33.761899999999997</v>
          </cell>
          <cell r="C756">
            <v>40.232700000000001</v>
          </cell>
          <cell r="D756">
            <v>6.4707999999999997</v>
          </cell>
          <cell r="E756">
            <v>-2.2589999999999999E-2</v>
          </cell>
          <cell r="F756">
            <v>-0.14613999999999999</v>
          </cell>
        </row>
        <row r="757">
          <cell r="A757" t="str">
            <v>Limited English</v>
          </cell>
          <cell r="B757">
            <v>6.4761899999999999</v>
          </cell>
          <cell r="C757">
            <v>5.5113300000000001</v>
          </cell>
          <cell r="D757">
            <v>-0.96486000000000005</v>
          </cell>
          <cell r="E757">
            <v>-0.21324000000000001</v>
          </cell>
          <cell r="F757">
            <v>0.20574999999999999</v>
          </cell>
        </row>
        <row r="758">
          <cell r="A758" t="str">
            <v>Low Income</v>
          </cell>
          <cell r="B758">
            <v>97.809520000000006</v>
          </cell>
          <cell r="C758">
            <v>95.407229999999998</v>
          </cell>
          <cell r="D758">
            <v>-2.4022999999999999</v>
          </cell>
          <cell r="E758">
            <v>2.6599999999999999E-2</v>
          </cell>
          <cell r="F758">
            <v>-6.3899999999999998E-2</v>
          </cell>
        </row>
        <row r="759">
          <cell r="A759" t="str">
            <v>Homeless</v>
          </cell>
          <cell r="B759">
            <v>9.3809500000000003</v>
          </cell>
          <cell r="C759">
            <v>6.7360699999999998</v>
          </cell>
          <cell r="D759">
            <v>-2.6448800000000001</v>
          </cell>
          <cell r="E759">
            <v>3.4160000000000003E-2</v>
          </cell>
          <cell r="F759">
            <v>-9.035E-2</v>
          </cell>
        </row>
        <row r="760">
          <cell r="A760" t="str">
            <v>Offender</v>
          </cell>
          <cell r="B760">
            <v>12.809519999999999</v>
          </cell>
          <cell r="C760">
            <v>11.696260000000001</v>
          </cell>
          <cell r="D760">
            <v>-1.1132599999999999</v>
          </cell>
          <cell r="E760">
            <v>-1.7739999999999999E-2</v>
          </cell>
          <cell r="F760">
            <v>1.975E-2</v>
          </cell>
        </row>
        <row r="761">
          <cell r="A761" t="str">
            <v>Parentig Youth</v>
          </cell>
          <cell r="B761">
            <v>14.435449999999999</v>
          </cell>
          <cell r="C761">
            <v>12.0098</v>
          </cell>
          <cell r="D761">
            <v>-2.42564</v>
          </cell>
          <cell r="E761">
            <v>-2.0250000000000001E-2</v>
          </cell>
          <cell r="F761">
            <v>4.9110000000000001E-2</v>
          </cell>
        </row>
        <row r="762">
          <cell r="A762" t="str">
            <v>Needs Additional Assistance</v>
          </cell>
          <cell r="B762">
            <v>0.57142999999999999</v>
          </cell>
          <cell r="C762">
            <v>0.18371000000000001</v>
          </cell>
          <cell r="D762">
            <v>-0.38772000000000001</v>
          </cell>
          <cell r="E762">
            <v>-6.7000000000000002E-4</v>
          </cell>
          <cell r="F762">
            <v>2.5999999999999998E-4</v>
          </cell>
        </row>
        <row r="763">
          <cell r="A763" t="str">
            <v>School Status</v>
          </cell>
          <cell r="B763">
            <v>70.190479999999994</v>
          </cell>
          <cell r="C763">
            <v>74.341700000000003</v>
          </cell>
          <cell r="D763">
            <v>4.15123</v>
          </cell>
          <cell r="E763">
            <v>4.5420000000000002E-2</v>
          </cell>
          <cell r="F763">
            <v>0.18854000000000001</v>
          </cell>
        </row>
        <row r="764">
          <cell r="A764" t="str">
            <v>Basic Skills Deficient</v>
          </cell>
          <cell r="B764">
            <v>62.333329999999997</v>
          </cell>
          <cell r="C764">
            <v>67.299449999999993</v>
          </cell>
          <cell r="D764">
            <v>4.9661200000000001</v>
          </cell>
          <cell r="E764">
            <v>-3.6470000000000002E-2</v>
          </cell>
          <cell r="F764">
            <v>-0.18112</v>
          </cell>
        </row>
        <row r="765">
          <cell r="A765" t="str">
            <v>Foster Care</v>
          </cell>
          <cell r="B765">
            <v>6.1934300000000002</v>
          </cell>
          <cell r="C765">
            <v>5.5759800000000004</v>
          </cell>
          <cell r="D765">
            <v>-0.61745000000000005</v>
          </cell>
          <cell r="E765">
            <v>-0.14523</v>
          </cell>
          <cell r="F765">
            <v>8.967E-2</v>
          </cell>
        </row>
        <row r="766">
          <cell r="A766" t="str">
            <v>PreTest Scores</v>
          </cell>
          <cell r="B766">
            <v>482.77846</v>
          </cell>
          <cell r="C766">
            <v>464.51985999999999</v>
          </cell>
          <cell r="D766">
            <v>-18.258610000000001</v>
          </cell>
          <cell r="E766">
            <v>-1.8799999999999999E-3</v>
          </cell>
          <cell r="F766">
            <v>3.4270000000000002E-2</v>
          </cell>
        </row>
        <row r="767">
          <cell r="A767" t="str">
            <v>Unemployment Rate</v>
          </cell>
          <cell r="B767">
            <v>6.7667000000000002</v>
          </cell>
          <cell r="C767">
            <v>5.6582999999999997</v>
          </cell>
          <cell r="D767">
            <v>-1.1084000000000001</v>
          </cell>
          <cell r="E767">
            <v>-0.97096000000000005</v>
          </cell>
          <cell r="F767">
            <v>1.0762100000000001</v>
          </cell>
        </row>
        <row r="769">
          <cell r="A769" t="str">
            <v xml:space="preserve">Mississippi         </v>
          </cell>
        </row>
        <row r="770">
          <cell r="A770" t="str">
            <v>Measure</v>
          </cell>
          <cell r="B770" t="str">
            <v>Placement_in_Employment_or_Education</v>
          </cell>
          <cell r="C770" t="str">
            <v>Year</v>
          </cell>
        </row>
        <row r="771">
          <cell r="A771" t="str">
            <v>State Fips Code</v>
          </cell>
          <cell r="B771">
            <v>28</v>
          </cell>
          <cell r="C771">
            <v>2011</v>
          </cell>
        </row>
        <row r="772">
          <cell r="A772" t="str">
            <v>Actual Outcome</v>
          </cell>
          <cell r="B772">
            <v>67.099999999999994</v>
          </cell>
          <cell r="C772">
            <v>2011</v>
          </cell>
        </row>
        <row r="773">
          <cell r="A773" t="str">
            <v>Total Adjustment</v>
          </cell>
          <cell r="B773">
            <v>1.5</v>
          </cell>
          <cell r="C773">
            <v>2013</v>
          </cell>
        </row>
        <row r="774">
          <cell r="A774" t="str">
            <v>Target</v>
          </cell>
          <cell r="B774">
            <v>68.599999999999994</v>
          </cell>
          <cell r="C774">
            <v>2013</v>
          </cell>
        </row>
        <row r="776">
          <cell r="A776" t="str">
            <v>Variables</v>
          </cell>
          <cell r="B776" t="str">
            <v>Base_Year</v>
          </cell>
          <cell r="C776" t="str">
            <v>Current_Values</v>
          </cell>
          <cell r="D776" t="str">
            <v>Difference</v>
          </cell>
          <cell r="E776" t="str">
            <v>Weights</v>
          </cell>
          <cell r="F776" t="str">
            <v>Effect_Per_Factor</v>
          </cell>
        </row>
        <row r="777">
          <cell r="A777" t="str">
            <v>Female</v>
          </cell>
          <cell r="B777">
            <v>60.592689999999997</v>
          </cell>
          <cell r="C777">
            <v>58.243130000000001</v>
          </cell>
          <cell r="D777">
            <v>-2.3495599999999999</v>
          </cell>
          <cell r="E777">
            <v>0.10049</v>
          </cell>
          <cell r="F777">
            <v>-0.2361</v>
          </cell>
        </row>
        <row r="778">
          <cell r="A778" t="str">
            <v>Age 14-15</v>
          </cell>
          <cell r="B778">
            <v>0.78493000000000002</v>
          </cell>
          <cell r="C778">
            <v>8.3059999999999995E-2</v>
          </cell>
          <cell r="D778">
            <v>-0.70186999999999999</v>
          </cell>
          <cell r="E778">
            <v>-0.26264999999999999</v>
          </cell>
          <cell r="F778">
            <v>0.18434</v>
          </cell>
        </row>
        <row r="779">
          <cell r="A779" t="str">
            <v>Age 16-17</v>
          </cell>
          <cell r="B779">
            <v>46.907380000000003</v>
          </cell>
          <cell r="C779">
            <v>39.410299999999999</v>
          </cell>
          <cell r="D779">
            <v>-7.4970800000000004</v>
          </cell>
          <cell r="E779">
            <v>-6.1830000000000003E-2</v>
          </cell>
          <cell r="F779">
            <v>0.46356999999999998</v>
          </cell>
        </row>
        <row r="780">
          <cell r="A780" t="str">
            <v>Age 18-20</v>
          </cell>
          <cell r="B780">
            <v>45.180529999999997</v>
          </cell>
          <cell r="C780">
            <v>52.159469999999999</v>
          </cell>
          <cell r="D780">
            <v>6.9789300000000001</v>
          </cell>
          <cell r="E780">
            <v>2.162E-2</v>
          </cell>
          <cell r="F780">
            <v>0.15090999999999999</v>
          </cell>
        </row>
        <row r="781">
          <cell r="A781" t="str">
            <v>Hispanic</v>
          </cell>
          <cell r="B781">
            <v>0.85851</v>
          </cell>
          <cell r="C781">
            <v>0.62526000000000004</v>
          </cell>
          <cell r="D781">
            <v>-0.23325000000000001</v>
          </cell>
          <cell r="E781">
            <v>-4.07E-2</v>
          </cell>
          <cell r="F781">
            <v>9.4900000000000002E-3</v>
          </cell>
        </row>
        <row r="782">
          <cell r="A782" t="str">
            <v>Asian</v>
          </cell>
          <cell r="B782">
            <v>3.1800000000000002E-2</v>
          </cell>
          <cell r="C782">
            <v>4.1680000000000002E-2</v>
          </cell>
          <cell r="D782">
            <v>9.8899999999999995E-3</v>
          </cell>
          <cell r="E782">
            <v>-1.157E-2</v>
          </cell>
          <cell r="F782">
            <v>-1.1E-4</v>
          </cell>
        </row>
        <row r="783">
          <cell r="A783" t="str">
            <v>African American</v>
          </cell>
          <cell r="B783">
            <v>73.577110000000005</v>
          </cell>
          <cell r="C783">
            <v>72.196749999999994</v>
          </cell>
          <cell r="D783">
            <v>-1.38036</v>
          </cell>
          <cell r="E783">
            <v>-9.1450000000000004E-2</v>
          </cell>
          <cell r="F783">
            <v>0.12623000000000001</v>
          </cell>
        </row>
        <row r="784">
          <cell r="A784" t="str">
            <v>Native Hawaiian or Pacific Islander</v>
          </cell>
          <cell r="B784">
            <v>0</v>
          </cell>
          <cell r="C784">
            <v>8.337E-2</v>
          </cell>
          <cell r="D784">
            <v>8.337E-2</v>
          </cell>
          <cell r="E784">
            <v>-0.25796000000000002</v>
          </cell>
          <cell r="F784">
            <v>-2.1510000000000001E-2</v>
          </cell>
        </row>
        <row r="785">
          <cell r="A785" t="str">
            <v>American Indian or Alaska Native</v>
          </cell>
          <cell r="B785">
            <v>0.19078000000000001</v>
          </cell>
          <cell r="C785">
            <v>0.16674</v>
          </cell>
          <cell r="D785">
            <v>-2.4039999999999999E-2</v>
          </cell>
          <cell r="E785">
            <v>-0.15103</v>
          </cell>
          <cell r="F785">
            <v>3.63E-3</v>
          </cell>
        </row>
        <row r="786">
          <cell r="A786" t="str">
            <v>Multiple Races</v>
          </cell>
          <cell r="B786">
            <v>0.47694999999999999</v>
          </cell>
          <cell r="C786">
            <v>0.37515999999999999</v>
          </cell>
          <cell r="D786">
            <v>-0.10179000000000001</v>
          </cell>
          <cell r="E786">
            <v>-5.1599999999999997E-3</v>
          </cell>
          <cell r="F786">
            <v>5.2999999999999998E-4</v>
          </cell>
        </row>
        <row r="787">
          <cell r="A787" t="str">
            <v>Highschool Graduate</v>
          </cell>
          <cell r="B787">
            <v>18.61852</v>
          </cell>
          <cell r="C787">
            <v>27.61628</v>
          </cell>
          <cell r="D787">
            <v>8.9977499999999999</v>
          </cell>
          <cell r="E787">
            <v>7.1139999999999995E-2</v>
          </cell>
          <cell r="F787">
            <v>0.64007000000000003</v>
          </cell>
        </row>
        <row r="788">
          <cell r="A788" t="str">
            <v>Disabled</v>
          </cell>
          <cell r="B788">
            <v>2.7315499999999999</v>
          </cell>
          <cell r="C788">
            <v>5.3986700000000001</v>
          </cell>
          <cell r="D788">
            <v>2.6671200000000002</v>
          </cell>
          <cell r="E788">
            <v>-2.2589999999999999E-2</v>
          </cell>
          <cell r="F788">
            <v>-6.0240000000000002E-2</v>
          </cell>
        </row>
        <row r="789">
          <cell r="A789" t="str">
            <v>Limited English</v>
          </cell>
          <cell r="B789">
            <v>1.00471</v>
          </cell>
          <cell r="C789">
            <v>0.16611000000000001</v>
          </cell>
          <cell r="D789">
            <v>-0.83860000000000001</v>
          </cell>
          <cell r="E789">
            <v>-0.21324000000000001</v>
          </cell>
          <cell r="F789">
            <v>0.17882000000000001</v>
          </cell>
        </row>
        <row r="790">
          <cell r="A790" t="str">
            <v>Low Income</v>
          </cell>
          <cell r="B790">
            <v>98.021979999999999</v>
          </cell>
          <cell r="C790">
            <v>97.840530000000001</v>
          </cell>
          <cell r="D790">
            <v>-0.18145</v>
          </cell>
          <cell r="E790">
            <v>2.6599999999999999E-2</v>
          </cell>
          <cell r="F790">
            <v>-4.8300000000000001E-3</v>
          </cell>
        </row>
        <row r="791">
          <cell r="A791" t="str">
            <v>Homeless</v>
          </cell>
          <cell r="B791">
            <v>1.91523</v>
          </cell>
          <cell r="C791">
            <v>3.9036499999999998</v>
          </cell>
          <cell r="D791">
            <v>1.9884299999999999</v>
          </cell>
          <cell r="E791">
            <v>3.4160000000000003E-2</v>
          </cell>
          <cell r="F791">
            <v>6.7919999999999994E-2</v>
          </cell>
        </row>
        <row r="792">
          <cell r="A792" t="str">
            <v>Offender</v>
          </cell>
          <cell r="B792">
            <v>3.3595000000000002</v>
          </cell>
          <cell r="C792">
            <v>3.2391999999999999</v>
          </cell>
          <cell r="D792">
            <v>-0.12028999999999999</v>
          </cell>
          <cell r="E792">
            <v>-1.7739999999999999E-2</v>
          </cell>
          <cell r="F792">
            <v>2.1299999999999999E-3</v>
          </cell>
        </row>
        <row r="793">
          <cell r="A793" t="str">
            <v>Parentig Youth</v>
          </cell>
          <cell r="B793">
            <v>16.488689999999998</v>
          </cell>
          <cell r="C793">
            <v>14.873290000000001</v>
          </cell>
          <cell r="D793">
            <v>-1.61541</v>
          </cell>
          <cell r="E793">
            <v>-2.0250000000000001E-2</v>
          </cell>
          <cell r="F793">
            <v>3.2710000000000003E-2</v>
          </cell>
        </row>
        <row r="794">
          <cell r="A794" t="str">
            <v>Needs Additional Assistance</v>
          </cell>
          <cell r="B794">
            <v>87.064359999999994</v>
          </cell>
          <cell r="C794">
            <v>90.157809999999998</v>
          </cell>
          <cell r="D794">
            <v>3.0934400000000002</v>
          </cell>
          <cell r="E794">
            <v>-6.7000000000000002E-4</v>
          </cell>
          <cell r="F794">
            <v>-2.0799999999999998E-3</v>
          </cell>
        </row>
        <row r="795">
          <cell r="A795" t="str">
            <v>School Status</v>
          </cell>
          <cell r="B795">
            <v>52.935639999999999</v>
          </cell>
          <cell r="C795">
            <v>35.215949999999999</v>
          </cell>
          <cell r="D795">
            <v>-17.71969</v>
          </cell>
          <cell r="E795">
            <v>4.5420000000000002E-2</v>
          </cell>
          <cell r="F795">
            <v>-0.80481000000000003</v>
          </cell>
        </row>
        <row r="796">
          <cell r="A796" t="str">
            <v>Basic Skills Deficient</v>
          </cell>
          <cell r="B796">
            <v>34.222920000000002</v>
          </cell>
          <cell r="C796">
            <v>50.332230000000003</v>
          </cell>
          <cell r="D796">
            <v>16.109310000000001</v>
          </cell>
          <cell r="E796">
            <v>-3.6470000000000002E-2</v>
          </cell>
          <cell r="F796">
            <v>-0.58753999999999995</v>
          </cell>
        </row>
        <row r="797">
          <cell r="A797" t="str">
            <v>Foster Care</v>
          </cell>
          <cell r="B797">
            <v>0.59672999999999998</v>
          </cell>
          <cell r="C797">
            <v>0.58164000000000005</v>
          </cell>
          <cell r="D797">
            <v>-1.5100000000000001E-2</v>
          </cell>
          <cell r="E797">
            <v>-0.14523</v>
          </cell>
          <cell r="F797">
            <v>2.1900000000000001E-3</v>
          </cell>
        </row>
        <row r="798">
          <cell r="A798" t="str">
            <v>PreTest Scores</v>
          </cell>
          <cell r="B798">
            <v>474.33276000000001</v>
          </cell>
          <cell r="C798">
            <v>501.34537</v>
          </cell>
          <cell r="D798">
            <v>27.012609999999999</v>
          </cell>
          <cell r="E798">
            <v>-1.8799999999999999E-3</v>
          </cell>
          <cell r="F798">
            <v>-5.0700000000000002E-2</v>
          </cell>
        </row>
        <row r="799">
          <cell r="A799" t="str">
            <v>Unemployment Rate</v>
          </cell>
          <cell r="B799">
            <v>10.625</v>
          </cell>
          <cell r="C799">
            <v>9.2166999999999994</v>
          </cell>
          <cell r="D799">
            <v>-1.4083000000000001</v>
          </cell>
          <cell r="E799">
            <v>-0.97096000000000005</v>
          </cell>
          <cell r="F799">
            <v>1.3673999999999999</v>
          </cell>
        </row>
        <row r="801">
          <cell r="A801" t="str">
            <v xml:space="preserve">Missouri            </v>
          </cell>
        </row>
        <row r="802">
          <cell r="A802" t="str">
            <v>Measure</v>
          </cell>
          <cell r="B802" t="str">
            <v>Placement_in_Employment_or_Education</v>
          </cell>
          <cell r="C802" t="str">
            <v>Year</v>
          </cell>
        </row>
        <row r="803">
          <cell r="A803" t="str">
            <v>State Fips Code</v>
          </cell>
          <cell r="B803">
            <v>29</v>
          </cell>
          <cell r="C803">
            <v>2011</v>
          </cell>
        </row>
        <row r="804">
          <cell r="A804" t="str">
            <v>Actual Outcome</v>
          </cell>
          <cell r="B804">
            <v>67.400000000000006</v>
          </cell>
          <cell r="C804">
            <v>2011</v>
          </cell>
        </row>
        <row r="805">
          <cell r="A805" t="str">
            <v>Total Adjustment</v>
          </cell>
          <cell r="B805">
            <v>2</v>
          </cell>
          <cell r="C805">
            <v>2013</v>
          </cell>
        </row>
        <row r="806">
          <cell r="A806" t="str">
            <v>Target</v>
          </cell>
          <cell r="B806">
            <v>69.400000000000006</v>
          </cell>
          <cell r="C806">
            <v>2013</v>
          </cell>
        </row>
        <row r="808">
          <cell r="A808" t="str">
            <v>Variables</v>
          </cell>
          <cell r="B808" t="str">
            <v>Base_Year</v>
          </cell>
          <cell r="C808" t="str">
            <v>Current_Values</v>
          </cell>
          <cell r="D808" t="str">
            <v>Difference</v>
          </cell>
          <cell r="E808" t="str">
            <v>Weights</v>
          </cell>
          <cell r="F808" t="str">
            <v>Effect_Per_Factor</v>
          </cell>
        </row>
        <row r="809">
          <cell r="A809" t="str">
            <v>Female</v>
          </cell>
          <cell r="B809">
            <v>53.785609999999998</v>
          </cell>
          <cell r="C809">
            <v>54.369970000000002</v>
          </cell>
          <cell r="D809">
            <v>0.58436999999999995</v>
          </cell>
          <cell r="E809">
            <v>0.10049</v>
          </cell>
          <cell r="F809">
            <v>5.8720000000000001E-2</v>
          </cell>
        </row>
        <row r="810">
          <cell r="A810" t="str">
            <v>Age 14-15</v>
          </cell>
          <cell r="B810">
            <v>2.7736100000000001</v>
          </cell>
          <cell r="C810">
            <v>2.7345799999999998</v>
          </cell>
          <cell r="D810">
            <v>-3.9030000000000002E-2</v>
          </cell>
          <cell r="E810">
            <v>-0.26264999999999999</v>
          </cell>
          <cell r="F810">
            <v>1.025E-2</v>
          </cell>
        </row>
        <row r="811">
          <cell r="A811" t="str">
            <v>Age 16-17</v>
          </cell>
          <cell r="B811">
            <v>31.55922</v>
          </cell>
          <cell r="C811">
            <v>32.171579999999999</v>
          </cell>
          <cell r="D811">
            <v>0.61236000000000002</v>
          </cell>
          <cell r="E811">
            <v>-6.1830000000000003E-2</v>
          </cell>
          <cell r="F811">
            <v>-3.7859999999999998E-2</v>
          </cell>
        </row>
        <row r="812">
          <cell r="A812" t="str">
            <v>Age 18-20</v>
          </cell>
          <cell r="B812">
            <v>54.797600000000003</v>
          </cell>
          <cell r="C812">
            <v>54.477209999999999</v>
          </cell>
          <cell r="D812">
            <v>-0.32039000000000001</v>
          </cell>
          <cell r="E812">
            <v>2.162E-2</v>
          </cell>
          <cell r="F812">
            <v>-6.9300000000000004E-3</v>
          </cell>
        </row>
        <row r="813">
          <cell r="A813" t="str">
            <v>Hispanic</v>
          </cell>
          <cell r="B813">
            <v>2.5801400000000001</v>
          </cell>
          <cell r="C813">
            <v>2.1535099999999998</v>
          </cell>
          <cell r="D813">
            <v>-0.42663000000000001</v>
          </cell>
          <cell r="E813">
            <v>-4.07E-2</v>
          </cell>
          <cell r="F813">
            <v>1.736E-2</v>
          </cell>
        </row>
        <row r="814">
          <cell r="A814" t="str">
            <v>Asian</v>
          </cell>
          <cell r="B814">
            <v>0.19547</v>
          </cell>
          <cell r="C814">
            <v>0.22087000000000001</v>
          </cell>
          <cell r="D814">
            <v>2.5409999999999999E-2</v>
          </cell>
          <cell r="E814">
            <v>-1.157E-2</v>
          </cell>
          <cell r="F814">
            <v>-2.9E-4</v>
          </cell>
        </row>
        <row r="815">
          <cell r="A815" t="str">
            <v>African American</v>
          </cell>
          <cell r="B815">
            <v>35.340110000000003</v>
          </cell>
          <cell r="C815">
            <v>35.836550000000003</v>
          </cell>
          <cell r="D815">
            <v>0.49643999999999999</v>
          </cell>
          <cell r="E815">
            <v>-9.1450000000000004E-2</v>
          </cell>
          <cell r="F815">
            <v>-4.5400000000000003E-2</v>
          </cell>
        </row>
        <row r="816">
          <cell r="A816" t="str">
            <v>Native Hawaiian or Pacific Islander</v>
          </cell>
          <cell r="B816">
            <v>0.15637000000000001</v>
          </cell>
          <cell r="C816">
            <v>0.27609</v>
          </cell>
          <cell r="D816">
            <v>0.11971999999999999</v>
          </cell>
          <cell r="E816">
            <v>-0.25796000000000002</v>
          </cell>
          <cell r="F816">
            <v>-3.0880000000000001E-2</v>
          </cell>
        </row>
        <row r="817">
          <cell r="A817" t="str">
            <v>American Indian or Alaska Native</v>
          </cell>
          <cell r="B817">
            <v>0.74277000000000004</v>
          </cell>
          <cell r="C817">
            <v>0.60740000000000005</v>
          </cell>
          <cell r="D817">
            <v>-0.13536999999999999</v>
          </cell>
          <cell r="E817">
            <v>-0.15103</v>
          </cell>
          <cell r="F817">
            <v>2.044E-2</v>
          </cell>
        </row>
        <row r="818">
          <cell r="A818" t="str">
            <v>Multiple Races</v>
          </cell>
          <cell r="B818">
            <v>1.75919</v>
          </cell>
          <cell r="C818">
            <v>2.2639399999999998</v>
          </cell>
          <cell r="D818">
            <v>0.50475999999999999</v>
          </cell>
          <cell r="E818">
            <v>-5.1599999999999997E-3</v>
          </cell>
          <cell r="F818">
            <v>-2.5999999999999999E-3</v>
          </cell>
        </row>
        <row r="819">
          <cell r="A819" t="str">
            <v>Highschool Graduate</v>
          </cell>
          <cell r="B819">
            <v>35.232379999999999</v>
          </cell>
          <cell r="C819">
            <v>35.783259999999999</v>
          </cell>
          <cell r="D819">
            <v>0.55088000000000004</v>
          </cell>
          <cell r="E819">
            <v>7.1139999999999995E-2</v>
          </cell>
          <cell r="F819">
            <v>3.9190000000000003E-2</v>
          </cell>
        </row>
        <row r="820">
          <cell r="A820" t="str">
            <v>Disabled</v>
          </cell>
          <cell r="B820">
            <v>12.368819999999999</v>
          </cell>
          <cell r="C820">
            <v>14.31635</v>
          </cell>
          <cell r="D820">
            <v>1.94754</v>
          </cell>
          <cell r="E820">
            <v>-2.2589999999999999E-2</v>
          </cell>
          <cell r="F820">
            <v>-4.3990000000000001E-2</v>
          </cell>
        </row>
        <row r="821">
          <cell r="A821" t="str">
            <v>Limited English</v>
          </cell>
          <cell r="B821">
            <v>0.37480999999999998</v>
          </cell>
          <cell r="C821">
            <v>0.37534000000000001</v>
          </cell>
          <cell r="D821">
            <v>5.1999999999999995E-4</v>
          </cell>
          <cell r="E821">
            <v>-0.21324000000000001</v>
          </cell>
          <cell r="F821">
            <v>-1.1E-4</v>
          </cell>
        </row>
        <row r="822">
          <cell r="A822" t="str">
            <v>Low Income</v>
          </cell>
          <cell r="B822">
            <v>95.127440000000007</v>
          </cell>
          <cell r="C822">
            <v>95.764080000000007</v>
          </cell>
          <cell r="D822">
            <v>0.63663999999999998</v>
          </cell>
          <cell r="E822">
            <v>2.6599999999999999E-2</v>
          </cell>
          <cell r="F822">
            <v>1.6930000000000001E-2</v>
          </cell>
        </row>
        <row r="823">
          <cell r="A823" t="str">
            <v>Homeless</v>
          </cell>
          <cell r="B823">
            <v>3.2233900000000002</v>
          </cell>
          <cell r="C823">
            <v>2.9490599999999998</v>
          </cell>
          <cell r="D823">
            <v>-0.27433000000000002</v>
          </cell>
          <cell r="E823">
            <v>3.4160000000000003E-2</v>
          </cell>
          <cell r="F823">
            <v>-9.3699999999999999E-3</v>
          </cell>
        </row>
        <row r="824">
          <cell r="A824" t="str">
            <v>Offender</v>
          </cell>
          <cell r="B824">
            <v>4.42279</v>
          </cell>
          <cell r="C824">
            <v>5.3619300000000001</v>
          </cell>
          <cell r="D824">
            <v>0.93913999999999997</v>
          </cell>
          <cell r="E824">
            <v>-1.7739999999999999E-2</v>
          </cell>
          <cell r="F824">
            <v>-1.6660000000000001E-2</v>
          </cell>
        </row>
        <row r="825">
          <cell r="A825" t="str">
            <v>Parentig Youth</v>
          </cell>
          <cell r="B825">
            <v>18.110240000000001</v>
          </cell>
          <cell r="C825">
            <v>19.635190000000001</v>
          </cell>
          <cell r="D825">
            <v>1.5249600000000001</v>
          </cell>
          <cell r="E825">
            <v>-2.0250000000000001E-2</v>
          </cell>
          <cell r="F825">
            <v>-3.0880000000000001E-2</v>
          </cell>
        </row>
        <row r="826">
          <cell r="A826" t="str">
            <v>Needs Additional Assistance</v>
          </cell>
          <cell r="B826">
            <v>38.868070000000003</v>
          </cell>
          <cell r="C826">
            <v>52.654159999999997</v>
          </cell>
          <cell r="D826">
            <v>13.78609</v>
          </cell>
          <cell r="E826">
            <v>-6.7000000000000002E-4</v>
          </cell>
          <cell r="F826">
            <v>-9.2599999999999991E-3</v>
          </cell>
        </row>
        <row r="827">
          <cell r="A827" t="str">
            <v>School Status</v>
          </cell>
          <cell r="B827">
            <v>52.623690000000003</v>
          </cell>
          <cell r="C827">
            <v>50.187669999999997</v>
          </cell>
          <cell r="D827">
            <v>-2.4360200000000001</v>
          </cell>
          <cell r="E827">
            <v>4.5420000000000002E-2</v>
          </cell>
          <cell r="F827">
            <v>-0.11064</v>
          </cell>
        </row>
        <row r="828">
          <cell r="A828" t="str">
            <v>Basic Skills Deficient</v>
          </cell>
          <cell r="B828">
            <v>41.791600000000003</v>
          </cell>
          <cell r="C828">
            <v>45.898119999999999</v>
          </cell>
          <cell r="D828">
            <v>4.1065199999999997</v>
          </cell>
          <cell r="E828">
            <v>-3.6470000000000002E-2</v>
          </cell>
          <cell r="F828">
            <v>-0.14976999999999999</v>
          </cell>
        </row>
        <row r="829">
          <cell r="A829" t="str">
            <v>Foster Care</v>
          </cell>
          <cell r="B829">
            <v>3.5995499999999998</v>
          </cell>
          <cell r="C829">
            <v>4.0236099999999997</v>
          </cell>
          <cell r="D829">
            <v>0.42405999999999999</v>
          </cell>
          <cell r="E829">
            <v>-0.14523</v>
          </cell>
          <cell r="F829">
            <v>-6.1580000000000003E-2</v>
          </cell>
        </row>
        <row r="830">
          <cell r="A830" t="str">
            <v>PreTest Scores</v>
          </cell>
          <cell r="B830">
            <v>885.80737999999997</v>
          </cell>
          <cell r="C830">
            <v>575.71157000000005</v>
          </cell>
          <cell r="D830">
            <v>-310.09580999999997</v>
          </cell>
          <cell r="E830">
            <v>-1.8799999999999999E-3</v>
          </cell>
          <cell r="F830">
            <v>0.58204999999999996</v>
          </cell>
        </row>
        <row r="831">
          <cell r="A831" t="str">
            <v>Unemployment Rate</v>
          </cell>
          <cell r="B831">
            <v>8.7833000000000006</v>
          </cell>
          <cell r="C831">
            <v>6.9166999999999996</v>
          </cell>
          <cell r="D831">
            <v>-1.8666</v>
          </cell>
          <cell r="E831">
            <v>-0.97096000000000005</v>
          </cell>
          <cell r="F831">
            <v>1.8124</v>
          </cell>
        </row>
        <row r="833">
          <cell r="A833" t="str">
            <v xml:space="preserve">Montana             </v>
          </cell>
        </row>
        <row r="834">
          <cell r="A834" t="str">
            <v>Measure</v>
          </cell>
          <cell r="B834" t="str">
            <v>Placement_in_Employment_or_Education</v>
          </cell>
          <cell r="C834" t="str">
            <v>Year</v>
          </cell>
        </row>
        <row r="835">
          <cell r="A835" t="str">
            <v>State Fips Code</v>
          </cell>
          <cell r="B835">
            <v>30</v>
          </cell>
          <cell r="C835">
            <v>2011</v>
          </cell>
        </row>
        <row r="836">
          <cell r="A836" t="str">
            <v>Actual Outcome</v>
          </cell>
          <cell r="B836">
            <v>67.099999999999994</v>
          </cell>
          <cell r="C836">
            <v>2011</v>
          </cell>
        </row>
        <row r="837">
          <cell r="A837" t="str">
            <v>Total Adjustment</v>
          </cell>
          <cell r="B837">
            <v>1.4</v>
          </cell>
          <cell r="C837">
            <v>2013</v>
          </cell>
        </row>
        <row r="838">
          <cell r="A838" t="str">
            <v>Target</v>
          </cell>
          <cell r="B838">
            <v>68.5</v>
          </cell>
          <cell r="C838">
            <v>2013</v>
          </cell>
        </row>
        <row r="840">
          <cell r="A840" t="str">
            <v>Variables</v>
          </cell>
          <cell r="B840" t="str">
            <v>Base_Year</v>
          </cell>
          <cell r="C840" t="str">
            <v>Current_Values</v>
          </cell>
          <cell r="D840" t="str">
            <v>Difference</v>
          </cell>
          <cell r="E840" t="str">
            <v>Weights</v>
          </cell>
          <cell r="F840" t="str">
            <v>Effect_Per_Factor</v>
          </cell>
        </row>
        <row r="841">
          <cell r="A841" t="str">
            <v>Female</v>
          </cell>
          <cell r="B841">
            <v>55.619599999999998</v>
          </cell>
          <cell r="C841">
            <v>53.333329999999997</v>
          </cell>
          <cell r="D841">
            <v>-2.28626</v>
          </cell>
          <cell r="E841">
            <v>0.10049</v>
          </cell>
          <cell r="F841">
            <v>-0.22974</v>
          </cell>
        </row>
        <row r="842">
          <cell r="A842" t="str">
            <v>Age 14-15</v>
          </cell>
          <cell r="B842">
            <v>10.66282</v>
          </cell>
          <cell r="C842">
            <v>12.66667</v>
          </cell>
          <cell r="D842">
            <v>2.0038399999999998</v>
          </cell>
          <cell r="E842">
            <v>-0.26264999999999999</v>
          </cell>
          <cell r="F842">
            <v>-0.52629999999999999</v>
          </cell>
        </row>
        <row r="843">
          <cell r="A843" t="str">
            <v>Age 16-17</v>
          </cell>
          <cell r="B843">
            <v>43.804029999999997</v>
          </cell>
          <cell r="C843">
            <v>42</v>
          </cell>
          <cell r="D843">
            <v>-1.80403</v>
          </cell>
          <cell r="E843">
            <v>-6.1830000000000003E-2</v>
          </cell>
          <cell r="F843">
            <v>0.11155</v>
          </cell>
        </row>
        <row r="844">
          <cell r="A844" t="str">
            <v>Age 18-20</v>
          </cell>
          <cell r="B844">
            <v>39.481270000000002</v>
          </cell>
          <cell r="C844">
            <v>33.333329999999997</v>
          </cell>
          <cell r="D844">
            <v>-6.1479299999999997</v>
          </cell>
          <cell r="E844">
            <v>2.162E-2</v>
          </cell>
          <cell r="F844">
            <v>-0.13294</v>
          </cell>
        </row>
        <row r="845">
          <cell r="A845" t="str">
            <v>Hispanic</v>
          </cell>
          <cell r="B845">
            <v>8.4548100000000002</v>
          </cell>
          <cell r="C845">
            <v>8.9655199999999997</v>
          </cell>
          <cell r="D845">
            <v>0.51071</v>
          </cell>
          <cell r="E845">
            <v>-4.07E-2</v>
          </cell>
          <cell r="F845">
            <v>-2.078E-2</v>
          </cell>
        </row>
        <row r="846">
          <cell r="A846" t="str">
            <v>Asian</v>
          </cell>
          <cell r="B846">
            <v>0.29154999999999998</v>
          </cell>
          <cell r="C846">
            <v>0</v>
          </cell>
          <cell r="D846">
            <v>-0.29154999999999998</v>
          </cell>
          <cell r="E846">
            <v>-1.157E-2</v>
          </cell>
          <cell r="F846">
            <v>3.3700000000000002E-3</v>
          </cell>
        </row>
        <row r="847">
          <cell r="A847" t="str">
            <v>African American</v>
          </cell>
          <cell r="B847">
            <v>0.29154999999999998</v>
          </cell>
          <cell r="C847">
            <v>1.37931</v>
          </cell>
          <cell r="D847">
            <v>1.0877699999999999</v>
          </cell>
          <cell r="E847">
            <v>-9.1450000000000004E-2</v>
          </cell>
          <cell r="F847">
            <v>-9.9470000000000003E-2</v>
          </cell>
        </row>
        <row r="848">
          <cell r="A848" t="str">
            <v>Native Hawaiian or Pacific Islander</v>
          </cell>
          <cell r="B848">
            <v>0</v>
          </cell>
          <cell r="C848">
            <v>0.68966000000000005</v>
          </cell>
          <cell r="D848">
            <v>0.68966000000000005</v>
          </cell>
          <cell r="E848">
            <v>-0.25796000000000002</v>
          </cell>
          <cell r="F848">
            <v>-0.1779</v>
          </cell>
        </row>
        <row r="849">
          <cell r="A849" t="str">
            <v>American Indian or Alaska Native</v>
          </cell>
          <cell r="B849">
            <v>26.239070000000002</v>
          </cell>
          <cell r="C849">
            <v>17.93103</v>
          </cell>
          <cell r="D849">
            <v>-8.3080300000000005</v>
          </cell>
          <cell r="E849">
            <v>-0.15103</v>
          </cell>
          <cell r="F849">
            <v>1.25475</v>
          </cell>
        </row>
        <row r="850">
          <cell r="A850" t="str">
            <v>Multiple Races</v>
          </cell>
          <cell r="B850">
            <v>3.7900900000000002</v>
          </cell>
          <cell r="C850">
            <v>5.5172400000000001</v>
          </cell>
          <cell r="D850">
            <v>1.72715</v>
          </cell>
          <cell r="E850">
            <v>-5.1599999999999997E-3</v>
          </cell>
          <cell r="F850">
            <v>-8.9099999999999995E-3</v>
          </cell>
        </row>
        <row r="851">
          <cell r="A851" t="str">
            <v>Highschool Graduate</v>
          </cell>
          <cell r="B851">
            <v>22.766570000000002</v>
          </cell>
          <cell r="C851">
            <v>20.66667</v>
          </cell>
          <cell r="D851">
            <v>-2.0998999999999999</v>
          </cell>
          <cell r="E851">
            <v>7.1139999999999995E-2</v>
          </cell>
          <cell r="F851">
            <v>-0.14938000000000001</v>
          </cell>
        </row>
        <row r="852">
          <cell r="A852" t="str">
            <v>Disabled</v>
          </cell>
          <cell r="B852">
            <v>13.832850000000001</v>
          </cell>
          <cell r="C852">
            <v>12.66667</v>
          </cell>
          <cell r="D852">
            <v>-1.1661900000000001</v>
          </cell>
          <cell r="E852">
            <v>-2.2589999999999999E-2</v>
          </cell>
          <cell r="F852">
            <v>2.6339999999999999E-2</v>
          </cell>
        </row>
        <row r="853">
          <cell r="A853" t="str">
            <v>Limited English</v>
          </cell>
          <cell r="B853">
            <v>0.57637000000000005</v>
          </cell>
          <cell r="C853">
            <v>0</v>
          </cell>
          <cell r="D853">
            <v>-0.57637000000000005</v>
          </cell>
          <cell r="E853">
            <v>-0.21324000000000001</v>
          </cell>
          <cell r="F853">
            <v>0.1229</v>
          </cell>
        </row>
        <row r="854">
          <cell r="A854" t="str">
            <v>Low Income</v>
          </cell>
          <cell r="B854">
            <v>97.694519999999997</v>
          </cell>
          <cell r="C854">
            <v>95.333330000000004</v>
          </cell>
          <cell r="D854">
            <v>-2.3611900000000001</v>
          </cell>
          <cell r="E854">
            <v>2.6599999999999999E-2</v>
          </cell>
          <cell r="F854">
            <v>-6.2810000000000005E-2</v>
          </cell>
        </row>
        <row r="855">
          <cell r="A855" t="str">
            <v>Homeless</v>
          </cell>
          <cell r="B855">
            <v>16.13833</v>
          </cell>
          <cell r="C855">
            <v>14</v>
          </cell>
          <cell r="D855">
            <v>-2.1383299999999998</v>
          </cell>
          <cell r="E855">
            <v>3.4160000000000003E-2</v>
          </cell>
          <cell r="F855">
            <v>-7.3050000000000004E-2</v>
          </cell>
        </row>
        <row r="856">
          <cell r="A856" t="str">
            <v>Offender</v>
          </cell>
          <cell r="B856">
            <v>12.39193</v>
          </cell>
          <cell r="C856">
            <v>15.33333</v>
          </cell>
          <cell r="D856">
            <v>2.9413999999999998</v>
          </cell>
          <cell r="E856">
            <v>-1.7739999999999999E-2</v>
          </cell>
          <cell r="F856">
            <v>-5.2179999999999997E-2</v>
          </cell>
        </row>
        <row r="857">
          <cell r="A857" t="str">
            <v>Parentig Youth</v>
          </cell>
          <cell r="B857">
            <v>18.497109999999999</v>
          </cell>
          <cell r="C857">
            <v>15.43624</v>
          </cell>
          <cell r="D857">
            <v>-3.06087</v>
          </cell>
          <cell r="E857">
            <v>-2.0250000000000001E-2</v>
          </cell>
          <cell r="F857">
            <v>6.1969999999999997E-2</v>
          </cell>
        </row>
        <row r="858">
          <cell r="A858" t="str">
            <v>Needs Additional Assistance</v>
          </cell>
          <cell r="B858">
            <v>6.9164300000000001</v>
          </cell>
          <cell r="C858">
            <v>9.3333300000000001</v>
          </cell>
          <cell r="D858">
            <v>2.4169100000000001</v>
          </cell>
          <cell r="E858">
            <v>-6.7000000000000002E-4</v>
          </cell>
          <cell r="F858">
            <v>-1.6199999999999999E-3</v>
          </cell>
        </row>
        <row r="859">
          <cell r="A859" t="str">
            <v>School Status</v>
          </cell>
          <cell r="B859">
            <v>56.48415</v>
          </cell>
          <cell r="C859">
            <v>53.333329999999997</v>
          </cell>
          <cell r="D859">
            <v>-3.15082</v>
          </cell>
          <cell r="E859">
            <v>4.5420000000000002E-2</v>
          </cell>
          <cell r="F859">
            <v>-0.14310999999999999</v>
          </cell>
        </row>
        <row r="860">
          <cell r="A860" t="str">
            <v>Basic Skills Deficient</v>
          </cell>
          <cell r="B860">
            <v>85.838149999999999</v>
          </cell>
          <cell r="C860">
            <v>76.666669999999996</v>
          </cell>
          <cell r="D860">
            <v>-9.1714800000000007</v>
          </cell>
          <cell r="E860">
            <v>-3.6470000000000002E-2</v>
          </cell>
          <cell r="F860">
            <v>0.33450000000000002</v>
          </cell>
        </row>
        <row r="861">
          <cell r="A861" t="str">
            <v>Foster Care</v>
          </cell>
          <cell r="B861">
            <v>8.6705199999999998</v>
          </cell>
          <cell r="C861">
            <v>5.3691300000000002</v>
          </cell>
          <cell r="D861">
            <v>-3.30139</v>
          </cell>
          <cell r="E861">
            <v>-0.14523</v>
          </cell>
          <cell r="F861">
            <v>0.47944999999999999</v>
          </cell>
        </row>
        <row r="862">
          <cell r="A862" t="str">
            <v>PreTest Scores</v>
          </cell>
          <cell r="B862">
            <v>535.07483999999999</v>
          </cell>
          <cell r="C862">
            <v>549.66405999999995</v>
          </cell>
          <cell r="D862">
            <v>14.589219999999999</v>
          </cell>
          <cell r="E862">
            <v>-1.8799999999999999E-3</v>
          </cell>
          <cell r="F862">
            <v>-2.7380000000000002E-2</v>
          </cell>
        </row>
        <row r="863">
          <cell r="A863" t="str">
            <v>Unemployment Rate</v>
          </cell>
          <cell r="B863">
            <v>6.6917</v>
          </cell>
          <cell r="C863">
            <v>5.9916999999999998</v>
          </cell>
          <cell r="D863">
            <v>-0.7</v>
          </cell>
          <cell r="E863">
            <v>-0.97096000000000005</v>
          </cell>
          <cell r="F863">
            <v>0.67967</v>
          </cell>
        </row>
        <row r="865">
          <cell r="A865" t="str">
            <v xml:space="preserve">Nebraska            </v>
          </cell>
        </row>
        <row r="866">
          <cell r="A866" t="str">
            <v>Measure</v>
          </cell>
          <cell r="B866" t="str">
            <v>Placement_in_Employment_or_Education</v>
          </cell>
          <cell r="C866" t="str">
            <v>Year</v>
          </cell>
        </row>
        <row r="867">
          <cell r="A867" t="str">
            <v>State Fips Code</v>
          </cell>
          <cell r="B867">
            <v>31</v>
          </cell>
          <cell r="C867">
            <v>2011</v>
          </cell>
        </row>
        <row r="868">
          <cell r="A868" t="str">
            <v>Actual Outcome</v>
          </cell>
          <cell r="B868">
            <v>68</v>
          </cell>
          <cell r="C868">
            <v>2011</v>
          </cell>
        </row>
        <row r="869">
          <cell r="A869" t="str">
            <v>Total Adjustment</v>
          </cell>
          <cell r="B869">
            <v>0.9</v>
          </cell>
          <cell r="C869">
            <v>2013</v>
          </cell>
        </row>
        <row r="870">
          <cell r="A870" t="str">
            <v>Target</v>
          </cell>
          <cell r="B870">
            <v>68.900000000000006</v>
          </cell>
          <cell r="C870">
            <v>2013</v>
          </cell>
        </row>
        <row r="872">
          <cell r="A872" t="str">
            <v>Variables</v>
          </cell>
          <cell r="B872" t="str">
            <v>Base_Year</v>
          </cell>
          <cell r="C872" t="str">
            <v>Current_Values</v>
          </cell>
          <cell r="D872" t="str">
            <v>Difference</v>
          </cell>
          <cell r="E872" t="str">
            <v>Weights</v>
          </cell>
          <cell r="F872" t="str">
            <v>Effect_Per_Factor</v>
          </cell>
        </row>
        <row r="873">
          <cell r="A873" t="str">
            <v>Female</v>
          </cell>
          <cell r="B873">
            <v>60.794040000000003</v>
          </cell>
          <cell r="C873">
            <v>57.76173</v>
          </cell>
          <cell r="D873">
            <v>-3.0323099999999998</v>
          </cell>
          <cell r="E873">
            <v>0.10049</v>
          </cell>
          <cell r="F873">
            <v>-0.30470000000000003</v>
          </cell>
        </row>
        <row r="874">
          <cell r="A874" t="str">
            <v>Age 14-15</v>
          </cell>
          <cell r="B874">
            <v>0</v>
          </cell>
          <cell r="C874">
            <v>0.36101</v>
          </cell>
          <cell r="D874">
            <v>0.36101</v>
          </cell>
          <cell r="E874">
            <v>-0.26264999999999999</v>
          </cell>
          <cell r="F874">
            <v>-9.4820000000000002E-2</v>
          </cell>
        </row>
        <row r="875">
          <cell r="A875" t="str">
            <v>Age 16-17</v>
          </cell>
          <cell r="B875">
            <v>22.828779999999998</v>
          </cell>
          <cell r="C875">
            <v>15.52347</v>
          </cell>
          <cell r="D875">
            <v>-7.30532</v>
          </cell>
          <cell r="E875">
            <v>-6.1830000000000003E-2</v>
          </cell>
          <cell r="F875">
            <v>0.45172000000000001</v>
          </cell>
        </row>
        <row r="876">
          <cell r="A876" t="str">
            <v>Age 18-20</v>
          </cell>
          <cell r="B876">
            <v>65.756820000000005</v>
          </cell>
          <cell r="C876">
            <v>69.314080000000004</v>
          </cell>
          <cell r="D876">
            <v>3.5572599999999999</v>
          </cell>
          <cell r="E876">
            <v>2.162E-2</v>
          </cell>
          <cell r="F876">
            <v>7.6920000000000002E-2</v>
          </cell>
        </row>
        <row r="877">
          <cell r="A877" t="str">
            <v>Hispanic</v>
          </cell>
          <cell r="B877">
            <v>18.356159999999999</v>
          </cell>
          <cell r="C877">
            <v>14.61538</v>
          </cell>
          <cell r="D877">
            <v>-3.74078</v>
          </cell>
          <cell r="E877">
            <v>-4.07E-2</v>
          </cell>
          <cell r="F877">
            <v>0.15223</v>
          </cell>
        </row>
        <row r="878">
          <cell r="A878" t="str">
            <v>Asian</v>
          </cell>
          <cell r="B878">
            <v>0.27396999999999999</v>
          </cell>
          <cell r="C878">
            <v>1.9230799999999999</v>
          </cell>
          <cell r="D878">
            <v>1.6491</v>
          </cell>
          <cell r="E878">
            <v>-1.157E-2</v>
          </cell>
          <cell r="F878">
            <v>-1.9089999999999999E-2</v>
          </cell>
        </row>
        <row r="879">
          <cell r="A879" t="str">
            <v>African American</v>
          </cell>
          <cell r="B879">
            <v>27.123290000000001</v>
          </cell>
          <cell r="C879">
            <v>30.76923</v>
          </cell>
          <cell r="D879">
            <v>3.64594</v>
          </cell>
          <cell r="E879">
            <v>-9.1450000000000004E-2</v>
          </cell>
          <cell r="F879">
            <v>-0.33340999999999998</v>
          </cell>
        </row>
        <row r="880">
          <cell r="A880" t="str">
            <v>Native Hawaiian or Pacific Islander</v>
          </cell>
          <cell r="B880">
            <v>0.27396999999999999</v>
          </cell>
          <cell r="C880">
            <v>0</v>
          </cell>
          <cell r="D880">
            <v>-0.27396999999999999</v>
          </cell>
          <cell r="E880">
            <v>-0.25796000000000002</v>
          </cell>
          <cell r="F880">
            <v>7.0669999999999997E-2</v>
          </cell>
        </row>
        <row r="881">
          <cell r="A881" t="str">
            <v>American Indian or Alaska Native</v>
          </cell>
          <cell r="B881">
            <v>1.91781</v>
          </cell>
          <cell r="C881">
            <v>1.9230799999999999</v>
          </cell>
          <cell r="D881">
            <v>5.2700000000000004E-3</v>
          </cell>
          <cell r="E881">
            <v>-0.15103</v>
          </cell>
          <cell r="F881">
            <v>-8.0000000000000004E-4</v>
          </cell>
        </row>
        <row r="882">
          <cell r="A882" t="str">
            <v>Multiple Races</v>
          </cell>
          <cell r="B882">
            <v>0.27396999999999999</v>
          </cell>
          <cell r="C882">
            <v>3.4615399999999998</v>
          </cell>
          <cell r="D882">
            <v>3.18757</v>
          </cell>
          <cell r="E882">
            <v>-5.1599999999999997E-3</v>
          </cell>
          <cell r="F882">
            <v>-1.644E-2</v>
          </cell>
        </row>
        <row r="883">
          <cell r="A883" t="str">
            <v>Highschool Graduate</v>
          </cell>
          <cell r="B883">
            <v>49.875929999999997</v>
          </cell>
          <cell r="C883">
            <v>55.956679999999999</v>
          </cell>
          <cell r="D883">
            <v>6.0807500000000001</v>
          </cell>
          <cell r="E883">
            <v>7.1139999999999995E-2</v>
          </cell>
          <cell r="F883">
            <v>0.43257000000000001</v>
          </cell>
        </row>
        <row r="884">
          <cell r="A884" t="str">
            <v>Disabled</v>
          </cell>
          <cell r="B884">
            <v>19.851120000000002</v>
          </cell>
          <cell r="C884">
            <v>18.411549999999998</v>
          </cell>
          <cell r="D884">
            <v>-1.43956</v>
          </cell>
          <cell r="E884">
            <v>-2.2589999999999999E-2</v>
          </cell>
          <cell r="F884">
            <v>3.2509999999999997E-2</v>
          </cell>
        </row>
        <row r="885">
          <cell r="A885" t="str">
            <v>Limited English</v>
          </cell>
          <cell r="B885">
            <v>1.7369699999999999</v>
          </cell>
          <cell r="C885">
            <v>0.72202</v>
          </cell>
          <cell r="D885">
            <v>-1.01495</v>
          </cell>
          <cell r="E885">
            <v>-0.21324000000000001</v>
          </cell>
          <cell r="F885">
            <v>0.21643000000000001</v>
          </cell>
        </row>
        <row r="886">
          <cell r="A886" t="str">
            <v>Low Income</v>
          </cell>
          <cell r="B886">
            <v>97.270470000000003</v>
          </cell>
          <cell r="C886">
            <v>98.916970000000006</v>
          </cell>
          <cell r="D886">
            <v>1.6465000000000001</v>
          </cell>
          <cell r="E886">
            <v>2.6599999999999999E-2</v>
          </cell>
          <cell r="F886">
            <v>4.3799999999999999E-2</v>
          </cell>
        </row>
        <row r="887">
          <cell r="A887" t="str">
            <v>Homeless</v>
          </cell>
          <cell r="B887">
            <v>2.9776699999999998</v>
          </cell>
          <cell r="C887">
            <v>1.80505</v>
          </cell>
          <cell r="D887">
            <v>-1.1726099999999999</v>
          </cell>
          <cell r="E887">
            <v>3.4160000000000003E-2</v>
          </cell>
          <cell r="F887">
            <v>-4.0059999999999998E-2</v>
          </cell>
        </row>
        <row r="888">
          <cell r="A888" t="str">
            <v>Offender</v>
          </cell>
          <cell r="B888">
            <v>20.099260000000001</v>
          </cell>
          <cell r="C888">
            <v>24.548739999999999</v>
          </cell>
          <cell r="D888">
            <v>4.4494800000000003</v>
          </cell>
          <cell r="E888">
            <v>-1.7739999999999999E-2</v>
          </cell>
          <cell r="F888">
            <v>-7.893E-2</v>
          </cell>
        </row>
        <row r="889">
          <cell r="A889" t="str">
            <v>Parentig Youth</v>
          </cell>
          <cell r="B889">
            <v>25.870650000000001</v>
          </cell>
          <cell r="C889">
            <v>22.46377</v>
          </cell>
          <cell r="D889">
            <v>-3.4068800000000001</v>
          </cell>
          <cell r="E889">
            <v>-2.0250000000000001E-2</v>
          </cell>
          <cell r="F889">
            <v>6.898E-2</v>
          </cell>
        </row>
        <row r="890">
          <cell r="A890" t="str">
            <v>Needs Additional Assistance</v>
          </cell>
          <cell r="B890">
            <v>21.83623</v>
          </cell>
          <cell r="C890">
            <v>19.855599999999999</v>
          </cell>
          <cell r="D890">
            <v>-1.9806299999999999</v>
          </cell>
          <cell r="E890">
            <v>-6.7000000000000002E-4</v>
          </cell>
          <cell r="F890">
            <v>1.33E-3</v>
          </cell>
        </row>
        <row r="891">
          <cell r="A891" t="str">
            <v>School Status</v>
          </cell>
          <cell r="B891">
            <v>42.431759999999997</v>
          </cell>
          <cell r="C891">
            <v>33.574010000000001</v>
          </cell>
          <cell r="D891">
            <v>-8.8577499999999993</v>
          </cell>
          <cell r="E891">
            <v>4.5420000000000002E-2</v>
          </cell>
          <cell r="F891">
            <v>-0.40231</v>
          </cell>
        </row>
        <row r="892">
          <cell r="A892" t="str">
            <v>Basic Skills Deficient</v>
          </cell>
          <cell r="B892">
            <v>55.334989999999998</v>
          </cell>
          <cell r="C892">
            <v>60.288809999999998</v>
          </cell>
          <cell r="D892">
            <v>4.9538200000000003</v>
          </cell>
          <cell r="E892">
            <v>-3.6470000000000002E-2</v>
          </cell>
          <cell r="F892">
            <v>-0.18068000000000001</v>
          </cell>
        </row>
        <row r="893">
          <cell r="A893" t="str">
            <v>Foster Care</v>
          </cell>
          <cell r="B893">
            <v>6.2189100000000002</v>
          </cell>
          <cell r="C893">
            <v>3.6231900000000001</v>
          </cell>
          <cell r="D893">
            <v>-2.59572</v>
          </cell>
          <cell r="E893">
            <v>-0.14523</v>
          </cell>
          <cell r="F893">
            <v>0.37697000000000003</v>
          </cell>
        </row>
        <row r="894">
          <cell r="A894" t="str">
            <v>PreTest Scores</v>
          </cell>
          <cell r="B894">
            <v>420.79818999999998</v>
          </cell>
          <cell r="C894">
            <v>470.35793999999999</v>
          </cell>
          <cell r="D894">
            <v>49.559750000000001</v>
          </cell>
          <cell r="E894">
            <v>-1.8799999999999999E-3</v>
          </cell>
          <cell r="F894">
            <v>-9.3020000000000005E-2</v>
          </cell>
        </row>
        <row r="895">
          <cell r="A895" t="str">
            <v>Unemployment Rate</v>
          </cell>
          <cell r="B895">
            <v>4.5167000000000002</v>
          </cell>
          <cell r="C895">
            <v>3.9582999999999999</v>
          </cell>
          <cell r="D895">
            <v>-0.55840000000000001</v>
          </cell>
          <cell r="E895">
            <v>-0.97096000000000005</v>
          </cell>
          <cell r="F895">
            <v>0.54218</v>
          </cell>
        </row>
        <row r="897">
          <cell r="A897" t="str">
            <v xml:space="preserve">Nevada              </v>
          </cell>
        </row>
        <row r="898">
          <cell r="A898" t="str">
            <v>Measure</v>
          </cell>
          <cell r="B898" t="str">
            <v>Placement_in_Employment_or_Education</v>
          </cell>
          <cell r="C898" t="str">
            <v>Year</v>
          </cell>
        </row>
        <row r="899">
          <cell r="A899" t="str">
            <v>State Fips Code</v>
          </cell>
          <cell r="B899">
            <v>32</v>
          </cell>
          <cell r="C899">
            <v>2011</v>
          </cell>
        </row>
        <row r="900">
          <cell r="A900" t="str">
            <v>Actual Outcome</v>
          </cell>
          <cell r="B900">
            <v>62.7</v>
          </cell>
          <cell r="C900">
            <v>2011</v>
          </cell>
        </row>
        <row r="901">
          <cell r="A901" t="str">
            <v>Total Adjustment</v>
          </cell>
          <cell r="B901">
            <v>5.7</v>
          </cell>
          <cell r="C901">
            <v>2013</v>
          </cell>
        </row>
        <row r="902">
          <cell r="A902" t="str">
            <v>Target</v>
          </cell>
          <cell r="B902">
            <v>68.400000000000006</v>
          </cell>
          <cell r="C902">
            <v>2013</v>
          </cell>
        </row>
        <row r="904">
          <cell r="A904" t="str">
            <v>Variables</v>
          </cell>
          <cell r="B904" t="str">
            <v>Base_Year</v>
          </cell>
          <cell r="C904" t="str">
            <v>Current_Values</v>
          </cell>
          <cell r="D904" t="str">
            <v>Difference</v>
          </cell>
          <cell r="E904" t="str">
            <v>Weights</v>
          </cell>
          <cell r="F904" t="str">
            <v>Effect_Per_Factor</v>
          </cell>
        </row>
        <row r="905">
          <cell r="A905" t="str">
            <v>Female</v>
          </cell>
          <cell r="B905">
            <v>45.501730000000002</v>
          </cell>
          <cell r="C905">
            <v>46.575339999999997</v>
          </cell>
          <cell r="D905">
            <v>1.07361</v>
          </cell>
          <cell r="E905">
            <v>0.10049</v>
          </cell>
          <cell r="F905">
            <v>0.10788</v>
          </cell>
        </row>
        <row r="906">
          <cell r="A906" t="str">
            <v>Age 14-15</v>
          </cell>
          <cell r="B906">
            <v>15.37133</v>
          </cell>
          <cell r="C906">
            <v>9.9315099999999994</v>
          </cell>
          <cell r="D906">
            <v>-5.4398200000000001</v>
          </cell>
          <cell r="E906">
            <v>-0.26264999999999999</v>
          </cell>
          <cell r="F906">
            <v>1.42875</v>
          </cell>
        </row>
        <row r="907">
          <cell r="A907" t="str">
            <v>Age 16-17</v>
          </cell>
          <cell r="B907">
            <v>44.732300000000002</v>
          </cell>
          <cell r="C907">
            <v>40.239730000000002</v>
          </cell>
          <cell r="D907">
            <v>-4.4925699999999997</v>
          </cell>
          <cell r="E907">
            <v>-6.1830000000000003E-2</v>
          </cell>
          <cell r="F907">
            <v>0.27778999999999998</v>
          </cell>
        </row>
        <row r="908">
          <cell r="A908" t="str">
            <v>Age 18-20</v>
          </cell>
          <cell r="B908">
            <v>37.478409999999997</v>
          </cell>
          <cell r="C908">
            <v>44.349319999999999</v>
          </cell>
          <cell r="D908">
            <v>6.8708999999999998</v>
          </cell>
          <cell r="E908">
            <v>2.162E-2</v>
          </cell>
          <cell r="F908">
            <v>0.14857000000000001</v>
          </cell>
        </row>
        <row r="909">
          <cell r="A909" t="str">
            <v>Hispanic</v>
          </cell>
          <cell r="B909">
            <v>22.66187</v>
          </cell>
          <cell r="C909">
            <v>23.938220000000001</v>
          </cell>
          <cell r="D909">
            <v>1.2763500000000001</v>
          </cell>
          <cell r="E909">
            <v>-4.07E-2</v>
          </cell>
          <cell r="F909">
            <v>-5.194E-2</v>
          </cell>
        </row>
        <row r="910">
          <cell r="A910" t="str">
            <v>Asian</v>
          </cell>
          <cell r="B910">
            <v>1.2589900000000001</v>
          </cell>
          <cell r="C910">
            <v>0.57915000000000005</v>
          </cell>
          <cell r="D910">
            <v>-0.67984</v>
          </cell>
          <cell r="E910">
            <v>-1.157E-2</v>
          </cell>
          <cell r="F910">
            <v>7.8700000000000003E-3</v>
          </cell>
        </row>
        <row r="911">
          <cell r="A911" t="str">
            <v>African American</v>
          </cell>
          <cell r="B911">
            <v>31.115110000000001</v>
          </cell>
          <cell r="C911">
            <v>28.571429999999999</v>
          </cell>
          <cell r="D911">
            <v>-2.5436800000000002</v>
          </cell>
          <cell r="E911">
            <v>-9.1450000000000004E-2</v>
          </cell>
          <cell r="F911">
            <v>0.23261000000000001</v>
          </cell>
        </row>
        <row r="912">
          <cell r="A912" t="str">
            <v>Native Hawaiian or Pacific Islander</v>
          </cell>
          <cell r="B912">
            <v>1.43885</v>
          </cell>
          <cell r="C912">
            <v>1.1583000000000001</v>
          </cell>
          <cell r="D912">
            <v>-0.28055000000000002</v>
          </cell>
          <cell r="E912">
            <v>-0.25796000000000002</v>
          </cell>
          <cell r="F912">
            <v>7.2370000000000004E-2</v>
          </cell>
        </row>
        <row r="913">
          <cell r="A913" t="str">
            <v>American Indian or Alaska Native</v>
          </cell>
          <cell r="B913">
            <v>2.8776999999999999</v>
          </cell>
          <cell r="C913">
            <v>2.3166000000000002</v>
          </cell>
          <cell r="D913">
            <v>-0.56110000000000004</v>
          </cell>
          <cell r="E913">
            <v>-0.15103</v>
          </cell>
          <cell r="F913">
            <v>8.4739999999999996E-2</v>
          </cell>
        </row>
        <row r="914">
          <cell r="A914" t="str">
            <v>Multiple Races</v>
          </cell>
          <cell r="B914">
            <v>3.2374100000000001</v>
          </cell>
          <cell r="C914">
            <v>4.8262499999999999</v>
          </cell>
          <cell r="D914">
            <v>1.58884</v>
          </cell>
          <cell r="E914">
            <v>-5.1599999999999997E-3</v>
          </cell>
          <cell r="F914">
            <v>-8.2000000000000007E-3</v>
          </cell>
        </row>
        <row r="915">
          <cell r="A915" t="str">
            <v>Highschool Graduate</v>
          </cell>
          <cell r="B915">
            <v>11.22625</v>
          </cell>
          <cell r="C915">
            <v>20.54795</v>
          </cell>
          <cell r="D915">
            <v>9.3216900000000003</v>
          </cell>
          <cell r="E915">
            <v>7.1139999999999995E-2</v>
          </cell>
          <cell r="F915">
            <v>0.66312000000000004</v>
          </cell>
        </row>
        <row r="916">
          <cell r="A916" t="str">
            <v>Disabled</v>
          </cell>
          <cell r="B916">
            <v>39.139780000000002</v>
          </cell>
          <cell r="C916">
            <v>36.666670000000003</v>
          </cell>
          <cell r="D916">
            <v>-2.4731200000000002</v>
          </cell>
          <cell r="E916">
            <v>-2.2589999999999999E-2</v>
          </cell>
          <cell r="F916">
            <v>5.586E-2</v>
          </cell>
        </row>
        <row r="917">
          <cell r="A917" t="str">
            <v>Limited English</v>
          </cell>
          <cell r="B917">
            <v>2.24525</v>
          </cell>
          <cell r="C917">
            <v>3.4246599999999998</v>
          </cell>
          <cell r="D917">
            <v>1.1794100000000001</v>
          </cell>
          <cell r="E917">
            <v>-0.21324000000000001</v>
          </cell>
          <cell r="F917">
            <v>-0.2515</v>
          </cell>
        </row>
        <row r="918">
          <cell r="A918" t="str">
            <v>Low Income</v>
          </cell>
          <cell r="B918">
            <v>73.575130000000001</v>
          </cell>
          <cell r="C918">
            <v>55.136989999999997</v>
          </cell>
          <cell r="D918">
            <v>-18.438140000000001</v>
          </cell>
          <cell r="E918">
            <v>2.6599999999999999E-2</v>
          </cell>
          <cell r="F918">
            <v>-0.49043999999999999</v>
          </cell>
        </row>
        <row r="919">
          <cell r="A919" t="str">
            <v>Homeless</v>
          </cell>
          <cell r="B919">
            <v>14.33506</v>
          </cell>
          <cell r="C919">
            <v>9.9315099999999994</v>
          </cell>
          <cell r="D919">
            <v>-4.4035500000000001</v>
          </cell>
          <cell r="E919">
            <v>3.4160000000000003E-2</v>
          </cell>
          <cell r="F919">
            <v>-0.15043000000000001</v>
          </cell>
        </row>
        <row r="920">
          <cell r="A920" t="str">
            <v>Offender</v>
          </cell>
          <cell r="B920">
            <v>24.352329999999998</v>
          </cell>
          <cell r="C920">
            <v>18.321919999999999</v>
          </cell>
          <cell r="D920">
            <v>-6.0304099999999998</v>
          </cell>
          <cell r="E920">
            <v>-1.7739999999999999E-2</v>
          </cell>
          <cell r="F920">
            <v>0.10698000000000001</v>
          </cell>
        </row>
        <row r="921">
          <cell r="A921" t="str">
            <v>Parentig Youth</v>
          </cell>
          <cell r="B921">
            <v>12.802770000000001</v>
          </cell>
          <cell r="C921">
            <v>11.66381</v>
          </cell>
          <cell r="D921">
            <v>-1.13896</v>
          </cell>
          <cell r="E921">
            <v>-2.0250000000000001E-2</v>
          </cell>
          <cell r="F921">
            <v>2.3060000000000001E-2</v>
          </cell>
        </row>
        <row r="922">
          <cell r="A922" t="str">
            <v>Needs Additional Assistance</v>
          </cell>
          <cell r="B922">
            <v>73.229709999999997</v>
          </cell>
          <cell r="C922">
            <v>79.109589999999997</v>
          </cell>
          <cell r="D922">
            <v>5.87988</v>
          </cell>
          <cell r="E922">
            <v>-6.7000000000000002E-4</v>
          </cell>
          <cell r="F922">
            <v>-3.9500000000000004E-3</v>
          </cell>
        </row>
        <row r="923">
          <cell r="A923" t="str">
            <v>School Status</v>
          </cell>
          <cell r="B923">
            <v>66.839380000000006</v>
          </cell>
          <cell r="C923">
            <v>59.931510000000003</v>
          </cell>
          <cell r="D923">
            <v>-6.90787</v>
          </cell>
          <cell r="E923">
            <v>4.5420000000000002E-2</v>
          </cell>
          <cell r="F923">
            <v>-0.31374999999999997</v>
          </cell>
        </row>
        <row r="924">
          <cell r="A924" t="str">
            <v>Basic Skills Deficient</v>
          </cell>
          <cell r="B924">
            <v>51.122630000000001</v>
          </cell>
          <cell r="C924">
            <v>30.821919999999999</v>
          </cell>
          <cell r="D924">
            <v>-20.300709999999999</v>
          </cell>
          <cell r="E924">
            <v>-3.6470000000000002E-2</v>
          </cell>
          <cell r="F924">
            <v>0.74041000000000001</v>
          </cell>
        </row>
        <row r="925">
          <cell r="A925" t="str">
            <v>Foster Care</v>
          </cell>
          <cell r="B925">
            <v>4.84429</v>
          </cell>
          <cell r="C925">
            <v>2.2298499999999999</v>
          </cell>
          <cell r="D925">
            <v>-2.6144500000000002</v>
          </cell>
          <cell r="E925">
            <v>-0.14523</v>
          </cell>
          <cell r="F925">
            <v>0.37969000000000003</v>
          </cell>
        </row>
        <row r="926">
          <cell r="A926" t="str">
            <v>PreTest Scores</v>
          </cell>
          <cell r="B926">
            <v>218.27717000000001</v>
          </cell>
          <cell r="C926">
            <v>236.17112</v>
          </cell>
          <cell r="D926">
            <v>17.89395</v>
          </cell>
          <cell r="E926">
            <v>-1.8799999999999999E-3</v>
          </cell>
          <cell r="F926">
            <v>-3.3590000000000002E-2</v>
          </cell>
        </row>
        <row r="927">
          <cell r="A927" t="str">
            <v>Unemployment Rate</v>
          </cell>
          <cell r="B927">
            <v>13.566700000000001</v>
          </cell>
          <cell r="C927">
            <v>10.8583</v>
          </cell>
          <cell r="D927">
            <v>-2.7084000000000001</v>
          </cell>
          <cell r="E927">
            <v>-0.97096000000000005</v>
          </cell>
          <cell r="F927">
            <v>2.62975</v>
          </cell>
        </row>
        <row r="929">
          <cell r="A929" t="str">
            <v xml:space="preserve">New Hampshire       </v>
          </cell>
        </row>
        <row r="930">
          <cell r="A930" t="str">
            <v>Measure</v>
          </cell>
          <cell r="B930" t="str">
            <v>Placement_in_Employment_or_Education</v>
          </cell>
          <cell r="C930" t="str">
            <v>Year</v>
          </cell>
        </row>
        <row r="931">
          <cell r="A931" t="str">
            <v>State Fips Code</v>
          </cell>
          <cell r="B931">
            <v>33</v>
          </cell>
          <cell r="C931">
            <v>2011</v>
          </cell>
        </row>
        <row r="932">
          <cell r="A932" t="str">
            <v>Actual Outcome</v>
          </cell>
          <cell r="B932">
            <v>52</v>
          </cell>
          <cell r="C932">
            <v>2011</v>
          </cell>
        </row>
        <row r="933">
          <cell r="A933" t="str">
            <v>Total Adjustment</v>
          </cell>
          <cell r="B933">
            <v>-0.4</v>
          </cell>
          <cell r="C933">
            <v>2013</v>
          </cell>
        </row>
        <row r="934">
          <cell r="A934" t="str">
            <v>Target</v>
          </cell>
          <cell r="B934">
            <v>51.6</v>
          </cell>
          <cell r="C934">
            <v>2013</v>
          </cell>
        </row>
        <row r="936">
          <cell r="A936" t="str">
            <v>Variables</v>
          </cell>
          <cell r="B936" t="str">
            <v>Base_Year</v>
          </cell>
          <cell r="C936" t="str">
            <v>Current_Values</v>
          </cell>
          <cell r="D936" t="str">
            <v>Difference</v>
          </cell>
          <cell r="E936" t="str">
            <v>Weights</v>
          </cell>
          <cell r="F936" t="str">
            <v>Effect_Per_Factor</v>
          </cell>
        </row>
        <row r="937">
          <cell r="A937" t="str">
            <v>Female</v>
          </cell>
          <cell r="B937">
            <v>53.583620000000003</v>
          </cell>
          <cell r="C937">
            <v>48.727269999999997</v>
          </cell>
          <cell r="D937">
            <v>-4.8563499999999999</v>
          </cell>
          <cell r="E937">
            <v>0.10049</v>
          </cell>
          <cell r="F937">
            <v>-0.48798999999999998</v>
          </cell>
        </row>
        <row r="938">
          <cell r="A938" t="str">
            <v>Age 14-15</v>
          </cell>
          <cell r="B938">
            <v>22.866890000000001</v>
          </cell>
          <cell r="C938">
            <v>24</v>
          </cell>
          <cell r="D938">
            <v>1.1331100000000001</v>
          </cell>
          <cell r="E938">
            <v>-0.26264999999999999</v>
          </cell>
          <cell r="F938">
            <v>-0.29760999999999999</v>
          </cell>
        </row>
        <row r="939">
          <cell r="A939" t="str">
            <v>Age 16-17</v>
          </cell>
          <cell r="B939">
            <v>38.907850000000003</v>
          </cell>
          <cell r="C939">
            <v>45.090910000000001</v>
          </cell>
          <cell r="D939">
            <v>6.1830600000000002</v>
          </cell>
          <cell r="E939">
            <v>-6.1830000000000003E-2</v>
          </cell>
          <cell r="F939">
            <v>-0.38231999999999999</v>
          </cell>
        </row>
        <row r="940">
          <cell r="A940" t="str">
            <v>Age 18-20</v>
          </cell>
          <cell r="B940">
            <v>35.494880000000002</v>
          </cell>
          <cell r="C940">
            <v>28.36364</v>
          </cell>
          <cell r="D940">
            <v>-7.13124</v>
          </cell>
          <cell r="E940">
            <v>2.162E-2</v>
          </cell>
          <cell r="F940">
            <v>-0.1542</v>
          </cell>
        </row>
        <row r="941">
          <cell r="A941" t="str">
            <v>Hispanic</v>
          </cell>
          <cell r="B941">
            <v>20.13889</v>
          </cell>
          <cell r="C941">
            <v>18.65672</v>
          </cell>
          <cell r="D941">
            <v>-1.48217</v>
          </cell>
          <cell r="E941">
            <v>-4.07E-2</v>
          </cell>
          <cell r="F941">
            <v>6.0319999999999999E-2</v>
          </cell>
        </row>
        <row r="942">
          <cell r="A942" t="str">
            <v>Asian</v>
          </cell>
          <cell r="B942">
            <v>2.4305599999999998</v>
          </cell>
          <cell r="C942">
            <v>2.23881</v>
          </cell>
          <cell r="D942">
            <v>-0.19175</v>
          </cell>
          <cell r="E942">
            <v>-1.157E-2</v>
          </cell>
          <cell r="F942">
            <v>2.2200000000000002E-3</v>
          </cell>
        </row>
        <row r="943">
          <cell r="A943" t="str">
            <v>African American</v>
          </cell>
          <cell r="B943">
            <v>6.9444400000000002</v>
          </cell>
          <cell r="C943">
            <v>6.34328</v>
          </cell>
          <cell r="D943">
            <v>-0.60116000000000003</v>
          </cell>
          <cell r="E943">
            <v>-9.1450000000000004E-2</v>
          </cell>
          <cell r="F943">
            <v>5.4969999999999998E-2</v>
          </cell>
        </row>
        <row r="944">
          <cell r="A944" t="str">
            <v>Native Hawaiian or Pacific Islander</v>
          </cell>
          <cell r="B944">
            <v>0.69443999999999995</v>
          </cell>
          <cell r="C944">
            <v>0.37313000000000002</v>
          </cell>
          <cell r="D944">
            <v>-0.32130999999999998</v>
          </cell>
          <cell r="E944">
            <v>-0.25796000000000002</v>
          </cell>
          <cell r="F944">
            <v>8.2890000000000005E-2</v>
          </cell>
        </row>
        <row r="945">
          <cell r="A945" t="str">
            <v>American Indian or Alaska Native</v>
          </cell>
          <cell r="B945">
            <v>0.34721999999999997</v>
          </cell>
          <cell r="C945">
            <v>0.37313000000000002</v>
          </cell>
          <cell r="D945">
            <v>2.5909999999999999E-2</v>
          </cell>
          <cell r="E945">
            <v>-0.15103</v>
          </cell>
          <cell r="F945">
            <v>-3.9100000000000003E-3</v>
          </cell>
        </row>
        <row r="946">
          <cell r="A946" t="str">
            <v>Multiple Races</v>
          </cell>
          <cell r="B946">
            <v>1.0416700000000001</v>
          </cell>
          <cell r="C946">
            <v>1.8656699999999999</v>
          </cell>
          <cell r="D946">
            <v>0.82399999999999995</v>
          </cell>
          <cell r="E946">
            <v>-5.1599999999999997E-3</v>
          </cell>
          <cell r="F946">
            <v>-4.2500000000000003E-3</v>
          </cell>
        </row>
        <row r="947">
          <cell r="A947" t="str">
            <v>Highschool Graduate</v>
          </cell>
          <cell r="B947">
            <v>8.8737200000000005</v>
          </cell>
          <cell r="C947">
            <v>6.5454499999999998</v>
          </cell>
          <cell r="D947">
            <v>-2.3282699999999998</v>
          </cell>
          <cell r="E947">
            <v>7.1139999999999995E-2</v>
          </cell>
          <cell r="F947">
            <v>-0.16563</v>
          </cell>
        </row>
        <row r="948">
          <cell r="A948" t="str">
            <v>Disabled</v>
          </cell>
          <cell r="B948">
            <v>63.698630000000001</v>
          </cell>
          <cell r="C948">
            <v>62.181820000000002</v>
          </cell>
          <cell r="D948">
            <v>-1.51681</v>
          </cell>
          <cell r="E948">
            <v>-2.2589999999999999E-2</v>
          </cell>
          <cell r="F948">
            <v>3.4259999999999999E-2</v>
          </cell>
        </row>
        <row r="949">
          <cell r="A949" t="str">
            <v>Limited English</v>
          </cell>
          <cell r="B949">
            <v>2.7303799999999998</v>
          </cell>
          <cell r="C949">
            <v>0.36364000000000002</v>
          </cell>
          <cell r="D949">
            <v>-2.3667400000000001</v>
          </cell>
          <cell r="E949">
            <v>-0.21324000000000001</v>
          </cell>
          <cell r="F949">
            <v>0.50468000000000002</v>
          </cell>
        </row>
        <row r="950">
          <cell r="A950" t="str">
            <v>Low Income</v>
          </cell>
          <cell r="B950">
            <v>99.658699999999996</v>
          </cell>
          <cell r="C950">
            <v>98.545450000000002</v>
          </cell>
          <cell r="D950">
            <v>-1.1132500000000001</v>
          </cell>
          <cell r="E950">
            <v>2.6599999999999999E-2</v>
          </cell>
          <cell r="F950">
            <v>-2.9610000000000001E-2</v>
          </cell>
        </row>
        <row r="951">
          <cell r="A951" t="str">
            <v>Homeless</v>
          </cell>
          <cell r="B951">
            <v>5.8020500000000004</v>
          </cell>
          <cell r="C951">
            <v>4.7272699999999999</v>
          </cell>
          <cell r="D951">
            <v>-1.0747800000000001</v>
          </cell>
          <cell r="E951">
            <v>3.4160000000000003E-2</v>
          </cell>
          <cell r="F951">
            <v>-3.671E-2</v>
          </cell>
        </row>
        <row r="952">
          <cell r="A952" t="str">
            <v>Offender</v>
          </cell>
          <cell r="B952">
            <v>11.604100000000001</v>
          </cell>
          <cell r="C952">
            <v>6.90909</v>
          </cell>
          <cell r="D952">
            <v>-4.6950000000000003</v>
          </cell>
          <cell r="E952">
            <v>-1.7739999999999999E-2</v>
          </cell>
          <cell r="F952">
            <v>8.3290000000000003E-2</v>
          </cell>
        </row>
        <row r="953">
          <cell r="A953" t="str">
            <v>Parentig Youth</v>
          </cell>
          <cell r="B953">
            <v>9.5890400000000007</v>
          </cell>
          <cell r="C953">
            <v>6.5693400000000004</v>
          </cell>
          <cell r="D953">
            <v>-3.0196999999999998</v>
          </cell>
          <cell r="E953">
            <v>-2.0250000000000001E-2</v>
          </cell>
          <cell r="F953">
            <v>6.114E-2</v>
          </cell>
        </row>
        <row r="954">
          <cell r="A954" t="str">
            <v>Needs Additional Assistance</v>
          </cell>
          <cell r="B954">
            <v>96.928330000000003</v>
          </cell>
          <cell r="C954">
            <v>98.909090000000006</v>
          </cell>
          <cell r="D954">
            <v>1.9807600000000001</v>
          </cell>
          <cell r="E954">
            <v>-6.7000000000000002E-4</v>
          </cell>
          <cell r="F954">
            <v>-1.33E-3</v>
          </cell>
        </row>
        <row r="955">
          <cell r="A955" t="str">
            <v>School Status</v>
          </cell>
          <cell r="B955">
            <v>68.259389999999996</v>
          </cell>
          <cell r="C955">
            <v>76</v>
          </cell>
          <cell r="D955">
            <v>7.7406100000000002</v>
          </cell>
          <cell r="E955">
            <v>4.5420000000000002E-2</v>
          </cell>
          <cell r="F955">
            <v>0.35156999999999999</v>
          </cell>
        </row>
        <row r="956">
          <cell r="A956" t="str">
            <v>Basic Skills Deficient</v>
          </cell>
          <cell r="B956">
            <v>89.761089999999996</v>
          </cell>
          <cell r="C956">
            <v>92</v>
          </cell>
          <cell r="D956">
            <v>2.2389100000000002</v>
          </cell>
          <cell r="E956">
            <v>-3.6470000000000002E-2</v>
          </cell>
          <cell r="F956">
            <v>-8.1659999999999996E-2</v>
          </cell>
        </row>
        <row r="957">
          <cell r="A957" t="str">
            <v>Foster Care</v>
          </cell>
          <cell r="B957">
            <v>2.3972600000000002</v>
          </cell>
          <cell r="C957">
            <v>2.5547399999999998</v>
          </cell>
          <cell r="D957">
            <v>0.15748000000000001</v>
          </cell>
          <cell r="E957">
            <v>-0.14523</v>
          </cell>
          <cell r="F957">
            <v>-2.2870000000000001E-2</v>
          </cell>
        </row>
        <row r="958">
          <cell r="A958" t="str">
            <v>PreTest Scores</v>
          </cell>
          <cell r="B958">
            <v>226.8871</v>
          </cell>
          <cell r="C958">
            <v>226.81061</v>
          </cell>
          <cell r="D958">
            <v>-7.6490000000000002E-2</v>
          </cell>
          <cell r="E958">
            <v>-1.8799999999999999E-3</v>
          </cell>
          <cell r="F958">
            <v>1.3999999999999999E-4</v>
          </cell>
        </row>
        <row r="959">
          <cell r="A959" t="str">
            <v>Unemployment Rate</v>
          </cell>
          <cell r="B959">
            <v>5.6</v>
          </cell>
          <cell r="C959">
            <v>5.6082999999999998</v>
          </cell>
          <cell r="D959">
            <v>8.3000000000000001E-3</v>
          </cell>
          <cell r="E959">
            <v>-0.97096000000000005</v>
          </cell>
          <cell r="F959">
            <v>-8.0599999999999995E-3</v>
          </cell>
        </row>
        <row r="961">
          <cell r="A961" t="str">
            <v xml:space="preserve">New Jersey          </v>
          </cell>
        </row>
        <row r="962">
          <cell r="A962" t="str">
            <v>Measure</v>
          </cell>
          <cell r="B962" t="str">
            <v>Placement_in_Employment_or_Education</v>
          </cell>
          <cell r="C962" t="str">
            <v>Year</v>
          </cell>
        </row>
        <row r="963">
          <cell r="A963" t="str">
            <v>State Fips Code</v>
          </cell>
          <cell r="B963">
            <v>34</v>
          </cell>
          <cell r="C963">
            <v>2011</v>
          </cell>
        </row>
        <row r="964">
          <cell r="A964" t="str">
            <v>Actual Outcome</v>
          </cell>
          <cell r="B964">
            <v>66.599999999999994</v>
          </cell>
          <cell r="C964">
            <v>2011</v>
          </cell>
        </row>
        <row r="965">
          <cell r="A965" t="str">
            <v>Total Adjustment</v>
          </cell>
          <cell r="B965">
            <v>0.2</v>
          </cell>
          <cell r="C965">
            <v>2013</v>
          </cell>
        </row>
        <row r="966">
          <cell r="A966" t="str">
            <v>Target</v>
          </cell>
          <cell r="B966">
            <v>66.8</v>
          </cell>
          <cell r="C966">
            <v>2013</v>
          </cell>
        </row>
        <row r="968">
          <cell r="A968" t="str">
            <v>Variables</v>
          </cell>
          <cell r="B968" t="str">
            <v>Base_Year</v>
          </cell>
          <cell r="C968" t="str">
            <v>Current_Values</v>
          </cell>
          <cell r="D968" t="str">
            <v>Difference</v>
          </cell>
          <cell r="E968" t="str">
            <v>Weights</v>
          </cell>
          <cell r="F968" t="str">
            <v>Effect_Per_Factor</v>
          </cell>
        </row>
        <row r="969">
          <cell r="A969" t="str">
            <v>Female</v>
          </cell>
          <cell r="B969">
            <v>47.745489999999997</v>
          </cell>
          <cell r="C969">
            <v>49.204120000000003</v>
          </cell>
          <cell r="D969">
            <v>1.4586300000000001</v>
          </cell>
          <cell r="E969">
            <v>0.10049</v>
          </cell>
          <cell r="F969">
            <v>0.14657000000000001</v>
          </cell>
        </row>
        <row r="970">
          <cell r="A970" t="str">
            <v>Age 14-15</v>
          </cell>
          <cell r="B970">
            <v>9.1136700000000008</v>
          </cell>
          <cell r="C970">
            <v>8.3333300000000001</v>
          </cell>
          <cell r="D970">
            <v>-0.78034000000000003</v>
          </cell>
          <cell r="E970">
            <v>-0.26264999999999999</v>
          </cell>
          <cell r="F970">
            <v>0.20494999999999999</v>
          </cell>
        </row>
        <row r="971">
          <cell r="A971" t="str">
            <v>Age 16-17</v>
          </cell>
          <cell r="B971">
            <v>45.96895</v>
          </cell>
          <cell r="C971">
            <v>53.4176</v>
          </cell>
          <cell r="D971">
            <v>7.4486499999999998</v>
          </cell>
          <cell r="E971">
            <v>-6.1830000000000003E-2</v>
          </cell>
          <cell r="F971">
            <v>-0.46057999999999999</v>
          </cell>
        </row>
        <row r="972">
          <cell r="A972" t="str">
            <v>Age 18-20</v>
          </cell>
          <cell r="B972">
            <v>39.959940000000003</v>
          </cell>
          <cell r="C972">
            <v>34.45693</v>
          </cell>
          <cell r="D972">
            <v>-5.5030099999999997</v>
          </cell>
          <cell r="E972">
            <v>2.162E-2</v>
          </cell>
          <cell r="F972">
            <v>-0.11899</v>
          </cell>
        </row>
        <row r="973">
          <cell r="A973" t="str">
            <v>Hispanic</v>
          </cell>
          <cell r="B973">
            <v>24.124289999999998</v>
          </cell>
          <cell r="C973">
            <v>21.465969999999999</v>
          </cell>
          <cell r="D973">
            <v>-2.6583299999999999</v>
          </cell>
          <cell r="E973">
            <v>-4.07E-2</v>
          </cell>
          <cell r="F973">
            <v>0.10818</v>
          </cell>
        </row>
        <row r="974">
          <cell r="A974" t="str">
            <v>Asian</v>
          </cell>
          <cell r="B974">
            <v>1.7514099999999999</v>
          </cell>
          <cell r="C974">
            <v>2.6177999999999999</v>
          </cell>
          <cell r="D974">
            <v>0.86638999999999999</v>
          </cell>
          <cell r="E974">
            <v>-1.157E-2</v>
          </cell>
          <cell r="F974">
            <v>-1.0030000000000001E-2</v>
          </cell>
        </row>
        <row r="975">
          <cell r="A975" t="str">
            <v>African American</v>
          </cell>
          <cell r="B975">
            <v>47.062150000000003</v>
          </cell>
          <cell r="C975">
            <v>47.643979999999999</v>
          </cell>
          <cell r="D975">
            <v>0.58182999999999996</v>
          </cell>
          <cell r="E975">
            <v>-9.1450000000000004E-2</v>
          </cell>
          <cell r="F975">
            <v>-5.321E-2</v>
          </cell>
        </row>
        <row r="976">
          <cell r="A976" t="str">
            <v>Native Hawaiian or Pacific Islander</v>
          </cell>
          <cell r="B976">
            <v>0.11298999999999999</v>
          </cell>
          <cell r="C976">
            <v>0.36648999999999998</v>
          </cell>
          <cell r="D976">
            <v>0.2535</v>
          </cell>
          <cell r="E976">
            <v>-0.25796000000000002</v>
          </cell>
          <cell r="F976">
            <v>-6.5390000000000004E-2</v>
          </cell>
        </row>
        <row r="977">
          <cell r="A977" t="str">
            <v>American Indian or Alaska Native</v>
          </cell>
          <cell r="B977">
            <v>0.28249000000000002</v>
          </cell>
          <cell r="C977">
            <v>5.2359999999999997E-2</v>
          </cell>
          <cell r="D977">
            <v>-0.23013</v>
          </cell>
          <cell r="E977">
            <v>-0.15103</v>
          </cell>
          <cell r="F977">
            <v>3.4759999999999999E-2</v>
          </cell>
        </row>
        <row r="978">
          <cell r="A978" t="str">
            <v>Multiple Races</v>
          </cell>
          <cell r="B978">
            <v>1.7514099999999999</v>
          </cell>
          <cell r="C978">
            <v>1.62304</v>
          </cell>
          <cell r="D978">
            <v>-0.12837999999999999</v>
          </cell>
          <cell r="E978">
            <v>-5.1599999999999997E-3</v>
          </cell>
          <cell r="F978">
            <v>6.6E-4</v>
          </cell>
        </row>
        <row r="979">
          <cell r="A979" t="str">
            <v>Highschool Graduate</v>
          </cell>
          <cell r="B979">
            <v>16.868079999999999</v>
          </cell>
          <cell r="C979">
            <v>13.963329999999999</v>
          </cell>
          <cell r="D979">
            <v>-2.9047499999999999</v>
          </cell>
          <cell r="E979">
            <v>7.1139999999999995E-2</v>
          </cell>
          <cell r="F979">
            <v>-0.20663999999999999</v>
          </cell>
        </row>
        <row r="980">
          <cell r="A980" t="str">
            <v>Disabled</v>
          </cell>
          <cell r="B980">
            <v>40.40842</v>
          </cell>
          <cell r="C980">
            <v>39.591389999999997</v>
          </cell>
          <cell r="D980">
            <v>-0.81703000000000003</v>
          </cell>
          <cell r="E980">
            <v>-2.2589999999999999E-2</v>
          </cell>
          <cell r="F980">
            <v>1.8450000000000001E-2</v>
          </cell>
        </row>
        <row r="981">
          <cell r="A981" t="str">
            <v>Limited English</v>
          </cell>
          <cell r="B981">
            <v>1.3520300000000001</v>
          </cell>
          <cell r="C981">
            <v>0.56179999999999997</v>
          </cell>
          <cell r="D981">
            <v>-0.79022999999999999</v>
          </cell>
          <cell r="E981">
            <v>-0.21324000000000001</v>
          </cell>
          <cell r="F981">
            <v>0.16850999999999999</v>
          </cell>
        </row>
        <row r="982">
          <cell r="A982" t="str">
            <v>Low Income</v>
          </cell>
          <cell r="B982">
            <v>99.148719999999997</v>
          </cell>
          <cell r="C982">
            <v>99.297749999999994</v>
          </cell>
          <cell r="D982">
            <v>0.14903</v>
          </cell>
          <cell r="E982">
            <v>2.6599999999999999E-2</v>
          </cell>
          <cell r="F982">
            <v>3.96E-3</v>
          </cell>
        </row>
        <row r="983">
          <cell r="A983" t="str">
            <v>Homeless</v>
          </cell>
          <cell r="B983">
            <v>2.75413</v>
          </cell>
          <cell r="C983">
            <v>2.71536</v>
          </cell>
          <cell r="D983">
            <v>-3.8780000000000002E-2</v>
          </cell>
          <cell r="E983">
            <v>3.4160000000000003E-2</v>
          </cell>
          <cell r="F983">
            <v>-1.32E-3</v>
          </cell>
        </row>
        <row r="984">
          <cell r="A984" t="str">
            <v>Offender</v>
          </cell>
          <cell r="B984">
            <v>5.5583400000000003</v>
          </cell>
          <cell r="C984">
            <v>4.3539300000000001</v>
          </cell>
          <cell r="D984">
            <v>-1.2043999999999999</v>
          </cell>
          <cell r="E984">
            <v>-1.7739999999999999E-2</v>
          </cell>
          <cell r="F984">
            <v>2.137E-2</v>
          </cell>
        </row>
        <row r="985">
          <cell r="A985" t="str">
            <v>Parentig Youth</v>
          </cell>
          <cell r="B985">
            <v>10.77154</v>
          </cell>
          <cell r="C985">
            <v>8.8993000000000002</v>
          </cell>
          <cell r="D985">
            <v>-1.87225</v>
          </cell>
          <cell r="E985">
            <v>-2.0250000000000001E-2</v>
          </cell>
          <cell r="F985">
            <v>3.7909999999999999E-2</v>
          </cell>
        </row>
        <row r="986">
          <cell r="A986" t="str">
            <v>Needs Additional Assistance</v>
          </cell>
          <cell r="B986">
            <v>89.83475</v>
          </cell>
          <cell r="C986">
            <v>88.717230000000001</v>
          </cell>
          <cell r="D986">
            <v>-1.1175200000000001</v>
          </cell>
          <cell r="E986">
            <v>-6.7000000000000002E-4</v>
          </cell>
          <cell r="F986">
            <v>7.5000000000000002E-4</v>
          </cell>
        </row>
        <row r="987">
          <cell r="A987" t="str">
            <v>School Status</v>
          </cell>
          <cell r="B987">
            <v>59.739609999999999</v>
          </cell>
          <cell r="C987">
            <v>65.683520000000001</v>
          </cell>
          <cell r="D987">
            <v>5.9439099999999998</v>
          </cell>
          <cell r="E987">
            <v>4.5420000000000002E-2</v>
          </cell>
          <cell r="F987">
            <v>0.26996999999999999</v>
          </cell>
        </row>
        <row r="988">
          <cell r="A988" t="str">
            <v>Basic Skills Deficient</v>
          </cell>
          <cell r="B988">
            <v>54.381570000000004</v>
          </cell>
          <cell r="C988">
            <v>49.204120000000003</v>
          </cell>
          <cell r="D988">
            <v>-5.1774500000000003</v>
          </cell>
          <cell r="E988">
            <v>-3.6470000000000002E-2</v>
          </cell>
          <cell r="F988">
            <v>0.18883</v>
          </cell>
        </row>
        <row r="989">
          <cell r="A989" t="str">
            <v>Foster Care</v>
          </cell>
          <cell r="B989">
            <v>0.95189999999999997</v>
          </cell>
          <cell r="C989">
            <v>1.2178</v>
          </cell>
          <cell r="D989">
            <v>0.26589000000000002</v>
          </cell>
          <cell r="E989">
            <v>-0.14523</v>
          </cell>
          <cell r="F989">
            <v>-3.8609999999999998E-2</v>
          </cell>
        </row>
        <row r="990">
          <cell r="A990" t="str">
            <v>PreTest Scores</v>
          </cell>
          <cell r="B990">
            <v>503.25799999999998</v>
          </cell>
          <cell r="C990">
            <v>506.46260999999998</v>
          </cell>
          <cell r="D990">
            <v>3.2046100000000002</v>
          </cell>
          <cell r="E990">
            <v>-1.8799999999999999E-3</v>
          </cell>
          <cell r="F990">
            <v>-6.0200000000000002E-3</v>
          </cell>
        </row>
        <row r="991">
          <cell r="A991" t="str">
            <v>Unemployment Rate</v>
          </cell>
          <cell r="B991">
            <v>9.4332999999999991</v>
          </cell>
          <cell r="C991">
            <v>9.5250000000000004</v>
          </cell>
          <cell r="D991">
            <v>9.1700000000000004E-2</v>
          </cell>
          <cell r="E991">
            <v>-0.97096000000000005</v>
          </cell>
          <cell r="F991">
            <v>-8.9039999999999994E-2</v>
          </cell>
        </row>
        <row r="993">
          <cell r="A993" t="str">
            <v xml:space="preserve">New Mexico          </v>
          </cell>
        </row>
        <row r="994">
          <cell r="A994" t="str">
            <v>Measure</v>
          </cell>
          <cell r="B994" t="str">
            <v>Placement_in_Employment_or_Education</v>
          </cell>
          <cell r="C994" t="str">
            <v>Year</v>
          </cell>
        </row>
        <row r="995">
          <cell r="A995" t="str">
            <v>State Fips Code</v>
          </cell>
          <cell r="B995">
            <v>35</v>
          </cell>
          <cell r="C995">
            <v>2011</v>
          </cell>
        </row>
        <row r="996">
          <cell r="A996" t="str">
            <v>Actual Outcome</v>
          </cell>
          <cell r="B996">
            <v>57.4</v>
          </cell>
          <cell r="C996">
            <v>2011</v>
          </cell>
        </row>
        <row r="997">
          <cell r="A997" t="str">
            <v>Total Adjustment</v>
          </cell>
          <cell r="B997">
            <v>0.6</v>
          </cell>
          <cell r="C997">
            <v>2013</v>
          </cell>
        </row>
        <row r="998">
          <cell r="A998" t="str">
            <v>Target</v>
          </cell>
          <cell r="B998">
            <v>58</v>
          </cell>
          <cell r="C998">
            <v>2013</v>
          </cell>
        </row>
        <row r="1000">
          <cell r="A1000" t="str">
            <v>Variables</v>
          </cell>
          <cell r="B1000" t="str">
            <v>Base_Year</v>
          </cell>
          <cell r="C1000" t="str">
            <v>Current_Values</v>
          </cell>
          <cell r="D1000" t="str">
            <v>Difference</v>
          </cell>
          <cell r="E1000" t="str">
            <v>Weights</v>
          </cell>
          <cell r="F1000" t="str">
            <v>Effect_Per_Factor</v>
          </cell>
        </row>
        <row r="1001">
          <cell r="A1001" t="str">
            <v>Female</v>
          </cell>
          <cell r="B1001">
            <v>56.454920000000001</v>
          </cell>
          <cell r="C1001">
            <v>52.638190000000002</v>
          </cell>
          <cell r="D1001">
            <v>-3.8167300000000002</v>
          </cell>
          <cell r="E1001">
            <v>0.10049</v>
          </cell>
          <cell r="F1001">
            <v>-0.38352000000000003</v>
          </cell>
        </row>
        <row r="1002">
          <cell r="A1002" t="str">
            <v>Age 14-15</v>
          </cell>
          <cell r="B1002">
            <v>4.6059400000000004</v>
          </cell>
          <cell r="C1002">
            <v>0.75187999999999999</v>
          </cell>
          <cell r="D1002">
            <v>-3.85406</v>
          </cell>
          <cell r="E1002">
            <v>-0.26264999999999999</v>
          </cell>
          <cell r="F1002">
            <v>1.0122500000000001</v>
          </cell>
        </row>
        <row r="1003">
          <cell r="A1003" t="str">
            <v>Age 16-17</v>
          </cell>
          <cell r="B1003">
            <v>41.965200000000003</v>
          </cell>
          <cell r="C1003">
            <v>44.736840000000001</v>
          </cell>
          <cell r="D1003">
            <v>2.7716400000000001</v>
          </cell>
          <cell r="E1003">
            <v>-6.1830000000000003E-2</v>
          </cell>
          <cell r="F1003">
            <v>-0.17138</v>
          </cell>
        </row>
        <row r="1004">
          <cell r="A1004" t="str">
            <v>Age 18-20</v>
          </cell>
          <cell r="B1004">
            <v>48.822929999999999</v>
          </cell>
          <cell r="C1004">
            <v>49.24812</v>
          </cell>
          <cell r="D1004">
            <v>0.42519000000000001</v>
          </cell>
          <cell r="E1004">
            <v>2.162E-2</v>
          </cell>
          <cell r="F1004">
            <v>9.1900000000000003E-3</v>
          </cell>
        </row>
        <row r="1005">
          <cell r="A1005" t="str">
            <v>Hispanic</v>
          </cell>
          <cell r="B1005">
            <v>71</v>
          </cell>
          <cell r="C1005">
            <v>62.892220000000002</v>
          </cell>
          <cell r="D1005">
            <v>-8.10778</v>
          </cell>
          <cell r="E1005">
            <v>-4.07E-2</v>
          </cell>
          <cell r="F1005">
            <v>0.32995000000000002</v>
          </cell>
        </row>
        <row r="1006">
          <cell r="A1006" t="str">
            <v>Asian</v>
          </cell>
          <cell r="B1006">
            <v>0.11111</v>
          </cell>
          <cell r="C1006">
            <v>0</v>
          </cell>
          <cell r="D1006">
            <v>-0.11111</v>
          </cell>
          <cell r="E1006">
            <v>-1.157E-2</v>
          </cell>
          <cell r="F1006">
            <v>1.2899999999999999E-3</v>
          </cell>
        </row>
        <row r="1007">
          <cell r="A1007" t="str">
            <v>African American</v>
          </cell>
          <cell r="B1007">
            <v>2.3333300000000001</v>
          </cell>
          <cell r="C1007">
            <v>2.1828099999999999</v>
          </cell>
          <cell r="D1007">
            <v>-0.15051999999999999</v>
          </cell>
          <cell r="E1007">
            <v>-9.1450000000000004E-2</v>
          </cell>
          <cell r="F1007">
            <v>1.376E-2</v>
          </cell>
        </row>
        <row r="1008">
          <cell r="A1008" t="str">
            <v>Native Hawaiian or Pacific Islander</v>
          </cell>
          <cell r="B1008">
            <v>0.22222</v>
          </cell>
          <cell r="C1008">
            <v>0.27284999999999998</v>
          </cell>
          <cell r="D1008">
            <v>5.0630000000000001E-2</v>
          </cell>
          <cell r="E1008">
            <v>-0.25796000000000002</v>
          </cell>
          <cell r="F1008">
            <v>-1.306E-2</v>
          </cell>
        </row>
        <row r="1009">
          <cell r="A1009" t="str">
            <v>American Indian or Alaska Native</v>
          </cell>
          <cell r="B1009">
            <v>12.44444</v>
          </cell>
          <cell r="C1009">
            <v>18.417459999999998</v>
          </cell>
          <cell r="D1009">
            <v>5.97302</v>
          </cell>
          <cell r="E1009">
            <v>-0.15103</v>
          </cell>
          <cell r="F1009">
            <v>-0.90208999999999995</v>
          </cell>
        </row>
        <row r="1010">
          <cell r="A1010" t="str">
            <v>Multiple Races</v>
          </cell>
          <cell r="B1010">
            <v>0.66666999999999998</v>
          </cell>
          <cell r="C1010">
            <v>0.95498000000000005</v>
          </cell>
          <cell r="D1010">
            <v>0.28831000000000001</v>
          </cell>
          <cell r="E1010">
            <v>-5.1599999999999997E-3</v>
          </cell>
          <cell r="F1010">
            <v>-1.49E-3</v>
          </cell>
        </row>
        <row r="1011">
          <cell r="A1011" t="str">
            <v>Highschool Graduate</v>
          </cell>
          <cell r="B1011">
            <v>25.997949999999999</v>
          </cell>
          <cell r="C1011">
            <v>26.441099999999999</v>
          </cell>
          <cell r="D1011">
            <v>0.44314999999999999</v>
          </cell>
          <cell r="E1011">
            <v>7.1139999999999995E-2</v>
          </cell>
          <cell r="F1011">
            <v>3.1519999999999999E-2</v>
          </cell>
        </row>
        <row r="1012">
          <cell r="A1012" t="str">
            <v>Disabled</v>
          </cell>
          <cell r="B1012">
            <v>13.20368</v>
          </cell>
          <cell r="C1012">
            <v>9.3985000000000003</v>
          </cell>
          <cell r="D1012">
            <v>-3.8051900000000001</v>
          </cell>
          <cell r="E1012">
            <v>-2.2589999999999999E-2</v>
          </cell>
          <cell r="F1012">
            <v>8.5940000000000003E-2</v>
          </cell>
        </row>
        <row r="1013">
          <cell r="A1013" t="str">
            <v>Limited English</v>
          </cell>
          <cell r="B1013">
            <v>2.4565000000000001</v>
          </cell>
          <cell r="C1013">
            <v>2.00501</v>
          </cell>
          <cell r="D1013">
            <v>-0.45149</v>
          </cell>
          <cell r="E1013">
            <v>-0.21324000000000001</v>
          </cell>
          <cell r="F1013">
            <v>9.6269999999999994E-2</v>
          </cell>
        </row>
        <row r="1014">
          <cell r="A1014" t="str">
            <v>Low Income</v>
          </cell>
          <cell r="B1014">
            <v>98.259979999999999</v>
          </cell>
          <cell r="C1014">
            <v>99.373429999999999</v>
          </cell>
          <cell r="D1014">
            <v>1.1134500000000001</v>
          </cell>
          <cell r="E1014">
            <v>2.6599999999999999E-2</v>
          </cell>
          <cell r="F1014">
            <v>2.962E-2</v>
          </cell>
        </row>
        <row r="1015">
          <cell r="A1015" t="str">
            <v>Homeless</v>
          </cell>
          <cell r="B1015">
            <v>4.40123</v>
          </cell>
          <cell r="C1015">
            <v>1.7543899999999999</v>
          </cell>
          <cell r="D1015">
            <v>-2.6468400000000001</v>
          </cell>
          <cell r="E1015">
            <v>3.4160000000000003E-2</v>
          </cell>
          <cell r="F1015">
            <v>-9.042E-2</v>
          </cell>
        </row>
        <row r="1016">
          <cell r="A1016" t="str">
            <v>Offender</v>
          </cell>
          <cell r="B1016">
            <v>8.0859799999999993</v>
          </cell>
          <cell r="C1016">
            <v>7.5187999999999997</v>
          </cell>
          <cell r="D1016">
            <v>-0.56718000000000002</v>
          </cell>
          <cell r="E1016">
            <v>-1.7739999999999999E-2</v>
          </cell>
          <cell r="F1016">
            <v>1.0059999999999999E-2</v>
          </cell>
        </row>
        <row r="1017">
          <cell r="A1017" t="str">
            <v>Parentig Youth</v>
          </cell>
          <cell r="B1017">
            <v>15.88115</v>
          </cell>
          <cell r="C1017">
            <v>17.69134</v>
          </cell>
          <cell r="D1017">
            <v>1.81019</v>
          </cell>
          <cell r="E1017">
            <v>-2.0250000000000001E-2</v>
          </cell>
          <cell r="F1017">
            <v>-3.6650000000000002E-2</v>
          </cell>
        </row>
        <row r="1018">
          <cell r="A1018" t="str">
            <v>Needs Additional Assistance</v>
          </cell>
          <cell r="B1018">
            <v>38.48516</v>
          </cell>
          <cell r="C1018">
            <v>16.040099999999999</v>
          </cell>
          <cell r="D1018">
            <v>-22.445060000000002</v>
          </cell>
          <cell r="E1018">
            <v>-6.7000000000000002E-4</v>
          </cell>
          <cell r="F1018">
            <v>1.508E-2</v>
          </cell>
        </row>
        <row r="1019">
          <cell r="A1019" t="str">
            <v>School Status</v>
          </cell>
          <cell r="B1019">
            <v>59.467759999999998</v>
          </cell>
          <cell r="C1019">
            <v>60.025060000000003</v>
          </cell>
          <cell r="D1019">
            <v>0.55730000000000002</v>
          </cell>
          <cell r="E1019">
            <v>4.5420000000000002E-2</v>
          </cell>
          <cell r="F1019">
            <v>2.5309999999999999E-2</v>
          </cell>
        </row>
        <row r="1020">
          <cell r="A1020" t="str">
            <v>Basic Skills Deficient</v>
          </cell>
          <cell r="B1020">
            <v>77.277379999999994</v>
          </cell>
          <cell r="C1020">
            <v>85.839600000000004</v>
          </cell>
          <cell r="D1020">
            <v>8.5622199999999999</v>
          </cell>
          <cell r="E1020">
            <v>-3.6470000000000002E-2</v>
          </cell>
          <cell r="F1020">
            <v>-0.31228</v>
          </cell>
        </row>
        <row r="1021">
          <cell r="A1021" t="str">
            <v>Foster Care</v>
          </cell>
          <cell r="B1021">
            <v>1.7418</v>
          </cell>
          <cell r="C1021">
            <v>1.38018</v>
          </cell>
          <cell r="D1021">
            <v>-0.36163000000000001</v>
          </cell>
          <cell r="E1021">
            <v>-0.14523</v>
          </cell>
          <cell r="F1021">
            <v>5.2519999999999997E-2</v>
          </cell>
        </row>
        <row r="1022">
          <cell r="A1022" t="str">
            <v>PreTest Scores</v>
          </cell>
          <cell r="B1022">
            <v>455.28325999999998</v>
          </cell>
          <cell r="C1022">
            <v>444.22627999999997</v>
          </cell>
          <cell r="D1022">
            <v>-11.056979999999999</v>
          </cell>
          <cell r="E1022">
            <v>-1.8799999999999999E-3</v>
          </cell>
          <cell r="F1022">
            <v>2.0750000000000001E-2</v>
          </cell>
        </row>
        <row r="1023">
          <cell r="A1023" t="str">
            <v>Unemployment Rate</v>
          </cell>
          <cell r="B1023">
            <v>7.65</v>
          </cell>
          <cell r="C1023">
            <v>6.875</v>
          </cell>
          <cell r="D1023">
            <v>-0.77500000000000002</v>
          </cell>
          <cell r="E1023">
            <v>-0.97096000000000005</v>
          </cell>
          <cell r="F1023">
            <v>0.75248999999999999</v>
          </cell>
        </row>
        <row r="1025">
          <cell r="A1025" t="str">
            <v xml:space="preserve">New York            </v>
          </cell>
        </row>
        <row r="1026">
          <cell r="A1026" t="str">
            <v>Measure</v>
          </cell>
          <cell r="B1026" t="str">
            <v>Placement_in_Employment_or_Education</v>
          </cell>
          <cell r="C1026" t="str">
            <v>Year</v>
          </cell>
        </row>
        <row r="1027">
          <cell r="A1027" t="str">
            <v>State Fips Code</v>
          </cell>
          <cell r="B1027">
            <v>36</v>
          </cell>
          <cell r="C1027">
            <v>2011</v>
          </cell>
        </row>
        <row r="1028">
          <cell r="A1028" t="str">
            <v>Actual Outcome</v>
          </cell>
          <cell r="B1028">
            <v>63.6</v>
          </cell>
          <cell r="C1028">
            <v>2011</v>
          </cell>
        </row>
        <row r="1029">
          <cell r="A1029" t="str">
            <v>Total Adjustment</v>
          </cell>
          <cell r="B1029">
            <v>1.3</v>
          </cell>
          <cell r="C1029">
            <v>2013</v>
          </cell>
        </row>
        <row r="1030">
          <cell r="A1030" t="str">
            <v>Target</v>
          </cell>
          <cell r="B1030">
            <v>64.900000000000006</v>
          </cell>
          <cell r="C1030">
            <v>2013</v>
          </cell>
        </row>
        <row r="1032">
          <cell r="A1032" t="str">
            <v>Variables</v>
          </cell>
          <cell r="B1032" t="str">
            <v>Base_Year</v>
          </cell>
          <cell r="C1032" t="str">
            <v>Current_Values</v>
          </cell>
          <cell r="D1032" t="str">
            <v>Difference</v>
          </cell>
          <cell r="E1032" t="str">
            <v>Weights</v>
          </cell>
          <cell r="F1032" t="str">
            <v>Effect_Per_Factor</v>
          </cell>
        </row>
        <row r="1033">
          <cell r="A1033" t="str">
            <v>Female</v>
          </cell>
          <cell r="B1033">
            <v>50.252719999999997</v>
          </cell>
          <cell r="C1033">
            <v>54.902479999999997</v>
          </cell>
          <cell r="D1033">
            <v>4.6497599999999997</v>
          </cell>
          <cell r="E1033">
            <v>0.10049</v>
          </cell>
          <cell r="F1033">
            <v>0.46722999999999998</v>
          </cell>
        </row>
        <row r="1034">
          <cell r="A1034" t="str">
            <v>Age 14-15</v>
          </cell>
          <cell r="B1034">
            <v>8.1663599999999992</v>
          </cell>
          <cell r="C1034">
            <v>6.4422800000000002</v>
          </cell>
          <cell r="D1034">
            <v>-1.7240800000000001</v>
          </cell>
          <cell r="E1034">
            <v>-0.26264999999999999</v>
          </cell>
          <cell r="F1034">
            <v>0.45282</v>
          </cell>
        </row>
        <row r="1035">
          <cell r="A1035" t="str">
            <v>Age 16-17</v>
          </cell>
          <cell r="B1035">
            <v>35.139650000000003</v>
          </cell>
          <cell r="C1035">
            <v>33.499870000000001</v>
          </cell>
          <cell r="D1035">
            <v>-1.63978</v>
          </cell>
          <cell r="E1035">
            <v>-6.1830000000000003E-2</v>
          </cell>
          <cell r="F1035">
            <v>0.10138999999999999</v>
          </cell>
        </row>
        <row r="1036">
          <cell r="A1036" t="str">
            <v>Age 18-20</v>
          </cell>
          <cell r="B1036">
            <v>47.374009999999998</v>
          </cell>
          <cell r="C1036">
            <v>50.539050000000003</v>
          </cell>
          <cell r="D1036">
            <v>3.1650299999999998</v>
          </cell>
          <cell r="E1036">
            <v>2.162E-2</v>
          </cell>
          <cell r="F1036">
            <v>6.8440000000000001E-2</v>
          </cell>
        </row>
        <row r="1037">
          <cell r="A1037" t="str">
            <v>Hispanic</v>
          </cell>
          <cell r="B1037">
            <v>22.43854</v>
          </cell>
          <cell r="C1037">
            <v>21.70036</v>
          </cell>
          <cell r="D1037">
            <v>-0.73817999999999995</v>
          </cell>
          <cell r="E1037">
            <v>-4.07E-2</v>
          </cell>
          <cell r="F1037">
            <v>3.0040000000000001E-2</v>
          </cell>
        </row>
        <row r="1038">
          <cell r="A1038" t="str">
            <v>Asian</v>
          </cell>
          <cell r="B1038">
            <v>3.5637699999999999</v>
          </cell>
          <cell r="C1038">
            <v>5.2913199999999998</v>
          </cell>
          <cell r="D1038">
            <v>1.7275499999999999</v>
          </cell>
          <cell r="E1038">
            <v>-1.157E-2</v>
          </cell>
          <cell r="F1038">
            <v>-1.9990000000000001E-2</v>
          </cell>
        </row>
        <row r="1039">
          <cell r="A1039" t="str">
            <v>African American</v>
          </cell>
          <cell r="B1039">
            <v>43.458179999999999</v>
          </cell>
          <cell r="C1039">
            <v>39.506540000000001</v>
          </cell>
          <cell r="D1039">
            <v>-3.9516399999999998</v>
          </cell>
          <cell r="E1039">
            <v>-9.1450000000000004E-2</v>
          </cell>
          <cell r="F1039">
            <v>0.36136000000000001</v>
          </cell>
        </row>
        <row r="1040">
          <cell r="A1040" t="str">
            <v>Native Hawaiian or Pacific Islander</v>
          </cell>
          <cell r="B1040">
            <v>9.8989999999999995E-2</v>
          </cell>
          <cell r="C1040">
            <v>0.17835999999999999</v>
          </cell>
          <cell r="D1040">
            <v>7.9369999999999996E-2</v>
          </cell>
          <cell r="E1040">
            <v>-0.25796000000000002</v>
          </cell>
          <cell r="F1040">
            <v>-2.0469999999999999E-2</v>
          </cell>
        </row>
        <row r="1041">
          <cell r="A1041" t="str">
            <v>American Indian or Alaska Native</v>
          </cell>
          <cell r="B1041">
            <v>0.69294999999999995</v>
          </cell>
          <cell r="C1041">
            <v>0.65398000000000001</v>
          </cell>
          <cell r="D1041">
            <v>-3.8969999999999998E-2</v>
          </cell>
          <cell r="E1041">
            <v>-0.15103</v>
          </cell>
          <cell r="F1041">
            <v>5.8900000000000003E-3</v>
          </cell>
        </row>
        <row r="1042">
          <cell r="A1042" t="str">
            <v>Multiple Races</v>
          </cell>
          <cell r="B1042">
            <v>1.91388</v>
          </cell>
          <cell r="C1042">
            <v>2.0213999999999999</v>
          </cell>
          <cell r="D1042">
            <v>0.10753</v>
          </cell>
          <cell r="E1042">
            <v>-5.1599999999999997E-3</v>
          </cell>
          <cell r="F1042">
            <v>-5.5000000000000003E-4</v>
          </cell>
        </row>
        <row r="1043">
          <cell r="A1043" t="str">
            <v>Highschool Graduate</v>
          </cell>
          <cell r="B1043">
            <v>25.755960000000002</v>
          </cell>
          <cell r="C1043">
            <v>31.18591</v>
          </cell>
          <cell r="D1043">
            <v>5.4299400000000002</v>
          </cell>
          <cell r="E1043">
            <v>7.1139999999999995E-2</v>
          </cell>
          <cell r="F1043">
            <v>0.38627</v>
          </cell>
        </row>
        <row r="1044">
          <cell r="A1044" t="str">
            <v>Disabled</v>
          </cell>
          <cell r="B1044">
            <v>12.63231</v>
          </cell>
          <cell r="C1044">
            <v>14.99255</v>
          </cell>
          <cell r="D1044">
            <v>2.3602400000000001</v>
          </cell>
          <cell r="E1044">
            <v>-2.2589999999999999E-2</v>
          </cell>
          <cell r="F1044">
            <v>-5.3310000000000003E-2</v>
          </cell>
        </row>
        <row r="1045">
          <cell r="A1045" t="str">
            <v>Limited English</v>
          </cell>
          <cell r="B1045">
            <v>2.3224</v>
          </cell>
          <cell r="C1045">
            <v>2.8661599999999998</v>
          </cell>
          <cell r="D1045">
            <v>0.54374999999999996</v>
          </cell>
          <cell r="E1045">
            <v>-0.21324000000000001</v>
          </cell>
          <cell r="F1045">
            <v>-0.11595</v>
          </cell>
        </row>
        <row r="1046">
          <cell r="A1046" t="str">
            <v>Low Income</v>
          </cell>
          <cell r="B1046">
            <v>90.255009999999999</v>
          </cell>
          <cell r="C1046">
            <v>94.925060000000002</v>
          </cell>
          <cell r="D1046">
            <v>4.6700499999999998</v>
          </cell>
          <cell r="E1046">
            <v>2.6599999999999999E-2</v>
          </cell>
          <cell r="F1046">
            <v>0.12422</v>
          </cell>
        </row>
        <row r="1047">
          <cell r="A1047" t="str">
            <v>Homeless</v>
          </cell>
          <cell r="B1047">
            <v>5.46448</v>
          </cell>
          <cell r="C1047">
            <v>3.7601900000000001</v>
          </cell>
          <cell r="D1047">
            <v>-1.7042900000000001</v>
          </cell>
          <cell r="E1047">
            <v>3.4160000000000003E-2</v>
          </cell>
          <cell r="F1047">
            <v>-5.8220000000000001E-2</v>
          </cell>
        </row>
        <row r="1048">
          <cell r="A1048" t="str">
            <v>Offender</v>
          </cell>
          <cell r="B1048">
            <v>9.3351500000000005</v>
          </cell>
          <cell r="C1048">
            <v>6.4948699999999997</v>
          </cell>
          <cell r="D1048">
            <v>-2.8402799999999999</v>
          </cell>
          <cell r="E1048">
            <v>-1.7739999999999999E-2</v>
          </cell>
          <cell r="F1048">
            <v>5.0389999999999997E-2</v>
          </cell>
        </row>
        <row r="1049">
          <cell r="A1049" t="str">
            <v>Parentig Youth</v>
          </cell>
          <cell r="B1049">
            <v>13.739179999999999</v>
          </cell>
          <cell r="C1049">
            <v>13.94003</v>
          </cell>
          <cell r="D1049">
            <v>0.20085</v>
          </cell>
          <cell r="E1049">
            <v>-2.0250000000000001E-2</v>
          </cell>
          <cell r="F1049">
            <v>-4.0699999999999998E-3</v>
          </cell>
        </row>
        <row r="1050">
          <cell r="A1050" t="str">
            <v>Needs Additional Assistance</v>
          </cell>
          <cell r="B1050">
            <v>74.423190000000005</v>
          </cell>
          <cell r="C1050">
            <v>83.960030000000003</v>
          </cell>
          <cell r="D1050">
            <v>9.5368399999999998</v>
          </cell>
          <cell r="E1050">
            <v>-6.7000000000000002E-4</v>
          </cell>
          <cell r="F1050">
            <v>-6.4099999999999999E-3</v>
          </cell>
        </row>
        <row r="1051">
          <cell r="A1051" t="str">
            <v>School Status</v>
          </cell>
          <cell r="B1051">
            <v>41.575589999999998</v>
          </cell>
          <cell r="C1051">
            <v>35.997900000000001</v>
          </cell>
          <cell r="D1051">
            <v>-5.5777000000000001</v>
          </cell>
          <cell r="E1051">
            <v>4.5420000000000002E-2</v>
          </cell>
          <cell r="F1051">
            <v>-0.25333</v>
          </cell>
        </row>
        <row r="1052">
          <cell r="A1052" t="str">
            <v>Basic Skills Deficient</v>
          </cell>
          <cell r="B1052">
            <v>43.10868</v>
          </cell>
          <cell r="C1052">
            <v>45.937420000000003</v>
          </cell>
          <cell r="D1052">
            <v>2.8287399999999998</v>
          </cell>
          <cell r="E1052">
            <v>-3.6470000000000002E-2</v>
          </cell>
          <cell r="F1052">
            <v>-0.10317</v>
          </cell>
        </row>
        <row r="1053">
          <cell r="A1053" t="str">
            <v>Foster Care</v>
          </cell>
          <cell r="B1053">
            <v>2.6567500000000002</v>
          </cell>
          <cell r="C1053">
            <v>1.94634</v>
          </cell>
          <cell r="D1053">
            <v>-0.71040000000000003</v>
          </cell>
          <cell r="E1053">
            <v>-0.14523</v>
          </cell>
          <cell r="F1053">
            <v>0.10317</v>
          </cell>
        </row>
        <row r="1054">
          <cell r="A1054" t="str">
            <v>PreTest Scores</v>
          </cell>
          <cell r="B1054">
            <v>546.47735999999998</v>
          </cell>
          <cell r="C1054">
            <v>551.72706000000005</v>
          </cell>
          <cell r="D1054">
            <v>5.2496999999999998</v>
          </cell>
          <cell r="E1054">
            <v>-1.8799999999999999E-3</v>
          </cell>
          <cell r="F1054">
            <v>-9.8499999999999994E-3</v>
          </cell>
        </row>
        <row r="1055">
          <cell r="A1055" t="str">
            <v>Unemployment Rate</v>
          </cell>
          <cell r="B1055">
            <v>8.2750000000000004</v>
          </cell>
          <cell r="C1055">
            <v>8.5</v>
          </cell>
          <cell r="D1055">
            <v>0.22500000000000001</v>
          </cell>
          <cell r="E1055">
            <v>-0.97096000000000005</v>
          </cell>
          <cell r="F1055">
            <v>-0.21847</v>
          </cell>
        </row>
        <row r="1057">
          <cell r="A1057" t="str">
            <v xml:space="preserve">North Carolina      </v>
          </cell>
        </row>
        <row r="1058">
          <cell r="A1058" t="str">
            <v>Measure</v>
          </cell>
          <cell r="B1058" t="str">
            <v>Placement_in_Employment_or_Education</v>
          </cell>
          <cell r="C1058" t="str">
            <v>Year</v>
          </cell>
        </row>
        <row r="1059">
          <cell r="A1059" t="str">
            <v>State Fips Code</v>
          </cell>
          <cell r="B1059">
            <v>37</v>
          </cell>
          <cell r="C1059">
            <v>2011</v>
          </cell>
        </row>
        <row r="1060">
          <cell r="A1060" t="str">
            <v>Actual Outcome</v>
          </cell>
          <cell r="B1060">
            <v>60.6</v>
          </cell>
          <cell r="C1060">
            <v>2011</v>
          </cell>
        </row>
        <row r="1061">
          <cell r="A1061" t="str">
            <v>Total Adjustment</v>
          </cell>
          <cell r="B1061">
            <v>1.8</v>
          </cell>
          <cell r="C1061">
            <v>2013</v>
          </cell>
        </row>
        <row r="1062">
          <cell r="A1062" t="str">
            <v>Target</v>
          </cell>
          <cell r="B1062">
            <v>62.4</v>
          </cell>
          <cell r="C1062">
            <v>2013</v>
          </cell>
        </row>
        <row r="1064">
          <cell r="A1064" t="str">
            <v>Variables</v>
          </cell>
          <cell r="B1064" t="str">
            <v>Base_Year</v>
          </cell>
          <cell r="C1064" t="str">
            <v>Current_Values</v>
          </cell>
          <cell r="D1064" t="str">
            <v>Difference</v>
          </cell>
          <cell r="E1064" t="str">
            <v>Weights</v>
          </cell>
          <cell r="F1064" t="str">
            <v>Effect_Per_Factor</v>
          </cell>
        </row>
        <row r="1065">
          <cell r="A1065" t="str">
            <v>Female</v>
          </cell>
          <cell r="B1065">
            <v>58.446089999999998</v>
          </cell>
          <cell r="C1065">
            <v>59.065420000000003</v>
          </cell>
          <cell r="D1065">
            <v>0.61933000000000005</v>
          </cell>
          <cell r="E1065">
            <v>0.10049</v>
          </cell>
          <cell r="F1065">
            <v>6.2230000000000001E-2</v>
          </cell>
        </row>
        <row r="1066">
          <cell r="A1066" t="str">
            <v>Age 14-15</v>
          </cell>
          <cell r="B1066">
            <v>5.1942399999999997</v>
          </cell>
          <cell r="C1066">
            <v>3.5981299999999998</v>
          </cell>
          <cell r="D1066">
            <v>-1.5961099999999999</v>
          </cell>
          <cell r="E1066">
            <v>-0.26264999999999999</v>
          </cell>
          <cell r="F1066">
            <v>0.41921000000000003</v>
          </cell>
        </row>
        <row r="1067">
          <cell r="A1067" t="str">
            <v>Age 16-17</v>
          </cell>
          <cell r="B1067">
            <v>36.141419999999997</v>
          </cell>
          <cell r="C1067">
            <v>31.588789999999999</v>
          </cell>
          <cell r="D1067">
            <v>-4.5526400000000002</v>
          </cell>
          <cell r="E1067">
            <v>-6.1830000000000003E-2</v>
          </cell>
          <cell r="F1067">
            <v>0.28150999999999998</v>
          </cell>
        </row>
        <row r="1068">
          <cell r="A1068" t="str">
            <v>Age 18-20</v>
          </cell>
          <cell r="B1068">
            <v>50.458320000000001</v>
          </cell>
          <cell r="C1068">
            <v>55.70093</v>
          </cell>
          <cell r="D1068">
            <v>5.2426199999999996</v>
          </cell>
          <cell r="E1068">
            <v>2.162E-2</v>
          </cell>
          <cell r="F1068">
            <v>0.11336</v>
          </cell>
        </row>
        <row r="1069">
          <cell r="A1069" t="str">
            <v>Hispanic</v>
          </cell>
          <cell r="B1069">
            <v>3.9301300000000001</v>
          </cell>
          <cell r="C1069">
            <v>4.1198499999999996</v>
          </cell>
          <cell r="D1069">
            <v>0.18972</v>
          </cell>
          <cell r="E1069">
            <v>-4.07E-2</v>
          </cell>
          <cell r="F1069">
            <v>-7.7200000000000003E-3</v>
          </cell>
        </row>
        <row r="1070">
          <cell r="A1070" t="str">
            <v>Asian</v>
          </cell>
          <cell r="B1070">
            <v>8.7340000000000001E-2</v>
          </cell>
          <cell r="C1070">
            <v>0.37452999999999997</v>
          </cell>
          <cell r="D1070">
            <v>0.28720000000000001</v>
          </cell>
          <cell r="E1070">
            <v>-1.157E-2</v>
          </cell>
          <cell r="F1070">
            <v>-3.32E-3</v>
          </cell>
        </row>
        <row r="1071">
          <cell r="A1071" t="str">
            <v>African American</v>
          </cell>
          <cell r="B1071">
            <v>63.406109999999998</v>
          </cell>
          <cell r="C1071">
            <v>64.466290000000001</v>
          </cell>
          <cell r="D1071">
            <v>1.0601799999999999</v>
          </cell>
          <cell r="E1071">
            <v>-9.1450000000000004E-2</v>
          </cell>
          <cell r="F1071">
            <v>-9.6949999999999995E-2</v>
          </cell>
        </row>
        <row r="1072">
          <cell r="A1072" t="str">
            <v>Native Hawaiian or Pacific Islander</v>
          </cell>
          <cell r="B1072">
            <v>0.21834000000000001</v>
          </cell>
          <cell r="C1072">
            <v>9.3630000000000005E-2</v>
          </cell>
          <cell r="D1072">
            <v>-0.12471</v>
          </cell>
          <cell r="E1072">
            <v>-0.25796000000000002</v>
          </cell>
          <cell r="F1072">
            <v>3.2169999999999997E-2</v>
          </cell>
        </row>
        <row r="1073">
          <cell r="A1073" t="str">
            <v>American Indian or Alaska Native</v>
          </cell>
          <cell r="B1073">
            <v>3.2314400000000001</v>
          </cell>
          <cell r="C1073">
            <v>3.08989</v>
          </cell>
          <cell r="D1073">
            <v>-0.14155000000000001</v>
          </cell>
          <cell r="E1073">
            <v>-0.15103</v>
          </cell>
          <cell r="F1073">
            <v>2.138E-2</v>
          </cell>
        </row>
        <row r="1074">
          <cell r="A1074" t="str">
            <v>Multiple Races</v>
          </cell>
          <cell r="B1074">
            <v>1.22271</v>
          </cell>
          <cell r="C1074">
            <v>1.6853899999999999</v>
          </cell>
          <cell r="D1074">
            <v>0.46268999999999999</v>
          </cell>
          <cell r="E1074">
            <v>-5.1599999999999997E-3</v>
          </cell>
          <cell r="F1074">
            <v>-2.3900000000000002E-3</v>
          </cell>
        </row>
        <row r="1075">
          <cell r="A1075" t="str">
            <v>Highschool Graduate</v>
          </cell>
          <cell r="B1075">
            <v>27.237010000000001</v>
          </cell>
          <cell r="C1075">
            <v>29.579440000000002</v>
          </cell>
          <cell r="D1075">
            <v>2.3424200000000002</v>
          </cell>
          <cell r="E1075">
            <v>7.1139999999999995E-2</v>
          </cell>
          <cell r="F1075">
            <v>0.16663</v>
          </cell>
        </row>
        <row r="1076">
          <cell r="A1076" t="str">
            <v>Disabled</v>
          </cell>
          <cell r="B1076">
            <v>7.9316399999999998</v>
          </cell>
          <cell r="C1076">
            <v>8.3059600000000007</v>
          </cell>
          <cell r="D1076">
            <v>0.37431999999999999</v>
          </cell>
          <cell r="E1076">
            <v>-2.2589999999999999E-2</v>
          </cell>
          <cell r="F1076">
            <v>-8.4499999999999992E-3</v>
          </cell>
        </row>
        <row r="1077">
          <cell r="A1077" t="str">
            <v>Limited English</v>
          </cell>
          <cell r="B1077">
            <v>0.26189000000000001</v>
          </cell>
          <cell r="C1077">
            <v>0.51402000000000003</v>
          </cell>
          <cell r="D1077">
            <v>0.25212000000000001</v>
          </cell>
          <cell r="E1077">
            <v>-0.21324000000000001</v>
          </cell>
          <cell r="F1077">
            <v>-5.3760000000000002E-2</v>
          </cell>
        </row>
        <row r="1078">
          <cell r="A1078" t="str">
            <v>Low Income</v>
          </cell>
          <cell r="B1078">
            <v>98.821479999999994</v>
          </cell>
          <cell r="C1078">
            <v>99.11215</v>
          </cell>
          <cell r="D1078">
            <v>0.29066999999999998</v>
          </cell>
          <cell r="E1078">
            <v>2.6599999999999999E-2</v>
          </cell>
          <cell r="F1078">
            <v>7.7299999999999999E-3</v>
          </cell>
        </row>
        <row r="1079">
          <cell r="A1079" t="str">
            <v>Homeless</v>
          </cell>
          <cell r="B1079">
            <v>3.6665199999999998</v>
          </cell>
          <cell r="C1079">
            <v>4.57944</v>
          </cell>
          <cell r="D1079">
            <v>0.91291999999999995</v>
          </cell>
          <cell r="E1079">
            <v>3.4160000000000003E-2</v>
          </cell>
          <cell r="F1079">
            <v>3.1189999999999999E-2</v>
          </cell>
        </row>
        <row r="1080">
          <cell r="A1080" t="str">
            <v>Offender</v>
          </cell>
          <cell r="B1080">
            <v>14.53514</v>
          </cell>
          <cell r="C1080">
            <v>13.83178</v>
          </cell>
          <cell r="D1080">
            <v>-0.70335999999999999</v>
          </cell>
          <cell r="E1080">
            <v>-1.7739999999999999E-2</v>
          </cell>
          <cell r="F1080">
            <v>1.248E-2</v>
          </cell>
        </row>
        <row r="1081">
          <cell r="A1081" t="str">
            <v>Parentig Youth</v>
          </cell>
          <cell r="B1081">
            <v>23.05677</v>
          </cell>
          <cell r="C1081">
            <v>24.263670000000001</v>
          </cell>
          <cell r="D1081">
            <v>1.2069099999999999</v>
          </cell>
          <cell r="E1081">
            <v>-2.0250000000000001E-2</v>
          </cell>
          <cell r="F1081">
            <v>-2.444E-2</v>
          </cell>
        </row>
        <row r="1082">
          <cell r="A1082" t="str">
            <v>Needs Additional Assistance</v>
          </cell>
          <cell r="B1082">
            <v>8.0314300000000003</v>
          </cell>
          <cell r="C1082">
            <v>11.21495</v>
          </cell>
          <cell r="D1082">
            <v>3.1835300000000002</v>
          </cell>
          <cell r="E1082">
            <v>-6.7000000000000002E-4</v>
          </cell>
          <cell r="F1082">
            <v>-2.14E-3</v>
          </cell>
        </row>
        <row r="1083">
          <cell r="A1083" t="str">
            <v>School Status</v>
          </cell>
          <cell r="B1083">
            <v>39.022260000000003</v>
          </cell>
          <cell r="C1083">
            <v>36.962620000000001</v>
          </cell>
          <cell r="D1083">
            <v>-2.0596399999999999</v>
          </cell>
          <cell r="E1083">
            <v>4.5420000000000002E-2</v>
          </cell>
          <cell r="F1083">
            <v>-9.3549999999999994E-2</v>
          </cell>
        </row>
        <row r="1084">
          <cell r="A1084" t="str">
            <v>Basic Skills Deficient</v>
          </cell>
          <cell r="B1084">
            <v>73.723259999999996</v>
          </cell>
          <cell r="C1084">
            <v>72.383179999999996</v>
          </cell>
          <cell r="D1084">
            <v>-1.34009</v>
          </cell>
          <cell r="E1084">
            <v>-3.6470000000000002E-2</v>
          </cell>
          <cell r="F1084">
            <v>4.888E-2</v>
          </cell>
        </row>
        <row r="1085">
          <cell r="A1085" t="str">
            <v>Foster Care</v>
          </cell>
          <cell r="B1085">
            <v>5.5021800000000001</v>
          </cell>
          <cell r="C1085">
            <v>5.2360899999999999</v>
          </cell>
          <cell r="D1085">
            <v>-0.26608999999999999</v>
          </cell>
          <cell r="E1085">
            <v>-0.14523</v>
          </cell>
          <cell r="F1085">
            <v>3.8640000000000001E-2</v>
          </cell>
        </row>
        <row r="1086">
          <cell r="A1086" t="str">
            <v>PreTest Scores</v>
          </cell>
          <cell r="B1086">
            <v>496.89917000000003</v>
          </cell>
          <cell r="C1086">
            <v>498.65888999999999</v>
          </cell>
          <cell r="D1086">
            <v>1.75972</v>
          </cell>
          <cell r="E1086">
            <v>-1.8799999999999999E-3</v>
          </cell>
          <cell r="F1086">
            <v>-3.3E-3</v>
          </cell>
        </row>
        <row r="1087">
          <cell r="A1087" t="str">
            <v>Unemployment Rate</v>
          </cell>
          <cell r="B1087">
            <v>10.375</v>
          </cell>
          <cell r="C1087">
            <v>9.4832999999999998</v>
          </cell>
          <cell r="D1087">
            <v>-0.89170000000000005</v>
          </cell>
          <cell r="E1087">
            <v>-0.97096000000000005</v>
          </cell>
          <cell r="F1087">
            <v>0.86580999999999997</v>
          </cell>
        </row>
        <row r="1089">
          <cell r="A1089" t="str">
            <v xml:space="preserve">North Dakota        </v>
          </cell>
        </row>
        <row r="1090">
          <cell r="A1090" t="str">
            <v>Measure</v>
          </cell>
          <cell r="B1090" t="str">
            <v>Placement_in_Employment_or_Education</v>
          </cell>
          <cell r="C1090" t="str">
            <v>Year</v>
          </cell>
        </row>
        <row r="1091">
          <cell r="A1091" t="str">
            <v>State Fips Code</v>
          </cell>
          <cell r="B1091">
            <v>38</v>
          </cell>
          <cell r="C1091">
            <v>2011</v>
          </cell>
        </row>
        <row r="1092">
          <cell r="A1092" t="str">
            <v>Actual Outcome</v>
          </cell>
          <cell r="B1092">
            <v>70.7</v>
          </cell>
          <cell r="C1092">
            <v>2011</v>
          </cell>
        </row>
        <row r="1093">
          <cell r="A1093" t="str">
            <v>Total Adjustment</v>
          </cell>
          <cell r="B1093">
            <v>3.5</v>
          </cell>
          <cell r="C1093">
            <v>2013</v>
          </cell>
        </row>
        <row r="1094">
          <cell r="A1094" t="str">
            <v>Target</v>
          </cell>
          <cell r="B1094">
            <v>74.2</v>
          </cell>
          <cell r="C1094">
            <v>2013</v>
          </cell>
        </row>
        <row r="1096">
          <cell r="A1096" t="str">
            <v>Variables</v>
          </cell>
          <cell r="B1096" t="str">
            <v>Base_Year</v>
          </cell>
          <cell r="C1096" t="str">
            <v>Current_Values</v>
          </cell>
          <cell r="D1096" t="str">
            <v>Difference</v>
          </cell>
          <cell r="E1096" t="str">
            <v>Weights</v>
          </cell>
          <cell r="F1096" t="str">
            <v>Effect_Per_Factor</v>
          </cell>
        </row>
        <row r="1097">
          <cell r="A1097" t="str">
            <v>Female</v>
          </cell>
          <cell r="B1097">
            <v>46.846850000000003</v>
          </cell>
          <cell r="C1097">
            <v>52.63158</v>
          </cell>
          <cell r="D1097">
            <v>5.7847299999999997</v>
          </cell>
          <cell r="E1097">
            <v>0.10049</v>
          </cell>
          <cell r="F1097">
            <v>0.58128000000000002</v>
          </cell>
        </row>
        <row r="1098">
          <cell r="A1098" t="str">
            <v>Age 14-15</v>
          </cell>
          <cell r="B1098">
            <v>11.71171</v>
          </cell>
          <cell r="C1098">
            <v>13.68421</v>
          </cell>
          <cell r="D1098">
            <v>1.9724999999999999</v>
          </cell>
          <cell r="E1098">
            <v>-0.26264999999999999</v>
          </cell>
          <cell r="F1098">
            <v>-0.51807000000000003</v>
          </cell>
        </row>
        <row r="1099">
          <cell r="A1099" t="str">
            <v>Age 16-17</v>
          </cell>
          <cell r="B1099">
            <v>39.03904</v>
          </cell>
          <cell r="C1099">
            <v>27.894739999999999</v>
          </cell>
          <cell r="D1099">
            <v>-11.144299999999999</v>
          </cell>
          <cell r="E1099">
            <v>-6.1830000000000003E-2</v>
          </cell>
          <cell r="F1099">
            <v>0.68910000000000005</v>
          </cell>
        </row>
        <row r="1100">
          <cell r="A1100" t="str">
            <v>Age 18-20</v>
          </cell>
          <cell r="B1100">
            <v>44.14414</v>
          </cell>
          <cell r="C1100">
            <v>52.63158</v>
          </cell>
          <cell r="D1100">
            <v>8.4874299999999998</v>
          </cell>
          <cell r="E1100">
            <v>2.162E-2</v>
          </cell>
          <cell r="F1100">
            <v>0.18351999999999999</v>
          </cell>
        </row>
        <row r="1101">
          <cell r="A1101" t="str">
            <v>Hispanic</v>
          </cell>
          <cell r="B1101">
            <v>5.625</v>
          </cell>
          <cell r="C1101">
            <v>3.88889</v>
          </cell>
          <cell r="D1101">
            <v>-1.73611</v>
          </cell>
          <cell r="E1101">
            <v>-4.07E-2</v>
          </cell>
          <cell r="F1101">
            <v>7.0650000000000004E-2</v>
          </cell>
        </row>
        <row r="1102">
          <cell r="A1102" t="str">
            <v>Asian</v>
          </cell>
          <cell r="B1102">
            <v>1.25</v>
          </cell>
          <cell r="C1102">
            <v>1.11111</v>
          </cell>
          <cell r="D1102">
            <v>-0.13889000000000001</v>
          </cell>
          <cell r="E1102">
            <v>-1.157E-2</v>
          </cell>
          <cell r="F1102">
            <v>1.6100000000000001E-3</v>
          </cell>
        </row>
        <row r="1103">
          <cell r="A1103" t="str">
            <v>African American</v>
          </cell>
          <cell r="B1103">
            <v>6.25</v>
          </cell>
          <cell r="C1103">
            <v>6.11111</v>
          </cell>
          <cell r="D1103">
            <v>-0.13889000000000001</v>
          </cell>
          <cell r="E1103">
            <v>-9.1450000000000004E-2</v>
          </cell>
          <cell r="F1103">
            <v>1.2699999999999999E-2</v>
          </cell>
        </row>
        <row r="1104">
          <cell r="A1104" t="str">
            <v>Native Hawaiian or Pacific Islander</v>
          </cell>
          <cell r="B1104">
            <v>0.3125</v>
          </cell>
          <cell r="C1104">
            <v>0</v>
          </cell>
          <cell r="D1104">
            <v>-0.3125</v>
          </cell>
          <cell r="E1104">
            <v>-0.25796000000000002</v>
          </cell>
          <cell r="F1104">
            <v>8.0610000000000001E-2</v>
          </cell>
        </row>
        <row r="1105">
          <cell r="A1105" t="str">
            <v>American Indian or Alaska Native</v>
          </cell>
          <cell r="B1105">
            <v>17.1875</v>
          </cell>
          <cell r="C1105">
            <v>13.33333</v>
          </cell>
          <cell r="D1105">
            <v>-3.8541699999999999</v>
          </cell>
          <cell r="E1105">
            <v>-0.15103</v>
          </cell>
          <cell r="F1105">
            <v>0.58209</v>
          </cell>
        </row>
        <row r="1106">
          <cell r="A1106" t="str">
            <v>Multiple Races</v>
          </cell>
          <cell r="B1106">
            <v>3.75</v>
          </cell>
          <cell r="C1106">
            <v>4.4444400000000002</v>
          </cell>
          <cell r="D1106">
            <v>0.69443999999999995</v>
          </cell>
          <cell r="E1106">
            <v>-5.1599999999999997E-3</v>
          </cell>
          <cell r="F1106">
            <v>-3.5799999999999998E-3</v>
          </cell>
        </row>
        <row r="1107">
          <cell r="A1107" t="str">
            <v>Highschool Graduate</v>
          </cell>
          <cell r="B1107">
            <v>26.12613</v>
          </cell>
          <cell r="C1107">
            <v>37.36842</v>
          </cell>
          <cell r="D1107">
            <v>11.242290000000001</v>
          </cell>
          <cell r="E1107">
            <v>7.1139999999999995E-2</v>
          </cell>
          <cell r="F1107">
            <v>0.79974000000000001</v>
          </cell>
        </row>
        <row r="1108">
          <cell r="A1108" t="str">
            <v>Disabled</v>
          </cell>
          <cell r="B1108">
            <v>54.354349999999997</v>
          </cell>
          <cell r="C1108">
            <v>63.68421</v>
          </cell>
          <cell r="D1108">
            <v>9.32986</v>
          </cell>
          <cell r="E1108">
            <v>-2.2589999999999999E-2</v>
          </cell>
          <cell r="F1108">
            <v>-0.21071000000000001</v>
          </cell>
        </row>
        <row r="1109">
          <cell r="A1109" t="str">
            <v>Limited English</v>
          </cell>
          <cell r="B1109">
            <v>3.6036000000000001</v>
          </cell>
          <cell r="C1109">
            <v>2.63158</v>
          </cell>
          <cell r="D1109">
            <v>-0.97202</v>
          </cell>
          <cell r="E1109">
            <v>-0.21324000000000001</v>
          </cell>
          <cell r="F1109">
            <v>0.20727000000000001</v>
          </cell>
        </row>
        <row r="1110">
          <cell r="A1110" t="str">
            <v>Low Income</v>
          </cell>
          <cell r="B1110">
            <v>96.3964</v>
          </cell>
          <cell r="C1110">
            <v>98.947370000000006</v>
          </cell>
          <cell r="D1110">
            <v>2.55097</v>
          </cell>
          <cell r="E1110">
            <v>2.6599999999999999E-2</v>
          </cell>
          <cell r="F1110">
            <v>6.7849999999999994E-2</v>
          </cell>
        </row>
        <row r="1111">
          <cell r="A1111" t="str">
            <v>Homeless</v>
          </cell>
          <cell r="B1111">
            <v>3.6036000000000001</v>
          </cell>
          <cell r="C1111">
            <v>6.3157899999999998</v>
          </cell>
          <cell r="D1111">
            <v>2.7121900000000001</v>
          </cell>
          <cell r="E1111">
            <v>3.4160000000000003E-2</v>
          </cell>
          <cell r="F1111">
            <v>9.2649999999999996E-2</v>
          </cell>
        </row>
        <row r="1112">
          <cell r="A1112" t="str">
            <v>Offender</v>
          </cell>
          <cell r="B1112">
            <v>20.12013</v>
          </cell>
          <cell r="C1112">
            <v>12.63158</v>
          </cell>
          <cell r="D1112">
            <v>-7.4885400000000004</v>
          </cell>
          <cell r="E1112">
            <v>-1.7739999999999999E-2</v>
          </cell>
          <cell r="F1112">
            <v>0.13285</v>
          </cell>
        </row>
        <row r="1113">
          <cell r="A1113" t="str">
            <v>Parentig Youth</v>
          </cell>
          <cell r="B1113">
            <v>13.855420000000001</v>
          </cell>
          <cell r="C1113">
            <v>10.58201</v>
          </cell>
          <cell r="D1113">
            <v>-3.2734100000000002</v>
          </cell>
          <cell r="E1113">
            <v>-2.0250000000000001E-2</v>
          </cell>
          <cell r="F1113">
            <v>6.6280000000000006E-2</v>
          </cell>
        </row>
        <row r="1114">
          <cell r="A1114" t="str">
            <v>Needs Additional Assistance</v>
          </cell>
          <cell r="B1114">
            <v>49.849850000000004</v>
          </cell>
          <cell r="C1114">
            <v>53.68421</v>
          </cell>
          <cell r="D1114">
            <v>3.8343600000000002</v>
          </cell>
          <cell r="E1114">
            <v>-6.7000000000000002E-4</v>
          </cell>
          <cell r="F1114">
            <v>-2.5799999999999998E-3</v>
          </cell>
        </row>
        <row r="1115">
          <cell r="A1115" t="str">
            <v>School Status</v>
          </cell>
          <cell r="B1115">
            <v>55.85586</v>
          </cell>
          <cell r="C1115">
            <v>55.789470000000001</v>
          </cell>
          <cell r="D1115">
            <v>-6.6379999999999995E-2</v>
          </cell>
          <cell r="E1115">
            <v>4.5420000000000002E-2</v>
          </cell>
          <cell r="F1115">
            <v>-3.0200000000000001E-3</v>
          </cell>
        </row>
        <row r="1116">
          <cell r="A1116" t="str">
            <v>Basic Skills Deficient</v>
          </cell>
          <cell r="B1116">
            <v>63.36336</v>
          </cell>
          <cell r="C1116">
            <v>70</v>
          </cell>
          <cell r="D1116">
            <v>6.6366399999999999</v>
          </cell>
          <cell r="E1116">
            <v>-3.6470000000000002E-2</v>
          </cell>
          <cell r="F1116">
            <v>-0.24204999999999999</v>
          </cell>
        </row>
        <row r="1117">
          <cell r="A1117" t="str">
            <v>Foster Care</v>
          </cell>
          <cell r="B1117">
            <v>13.25301</v>
          </cell>
          <cell r="C1117">
            <v>10.052910000000001</v>
          </cell>
          <cell r="D1117">
            <v>-3.2000999999999999</v>
          </cell>
          <cell r="E1117">
            <v>-0.14523</v>
          </cell>
          <cell r="F1117">
            <v>0.46473999999999999</v>
          </cell>
        </row>
        <row r="1118">
          <cell r="A1118" t="str">
            <v>PreTest Scores</v>
          </cell>
          <cell r="B1118">
            <v>552.25230999999997</v>
          </cell>
          <cell r="C1118">
            <v>528.70084999999995</v>
          </cell>
          <cell r="D1118">
            <v>-23.551459999999999</v>
          </cell>
          <cell r="E1118">
            <v>-1.8799999999999999E-3</v>
          </cell>
          <cell r="F1118">
            <v>4.4209999999999999E-2</v>
          </cell>
        </row>
        <row r="1119">
          <cell r="A1119" t="str">
            <v>Unemployment Rate</v>
          </cell>
          <cell r="B1119">
            <v>3.6</v>
          </cell>
          <cell r="C1119">
            <v>3.1583000000000001</v>
          </cell>
          <cell r="D1119">
            <v>-0.44169999999999998</v>
          </cell>
          <cell r="E1119">
            <v>-0.97096000000000005</v>
          </cell>
          <cell r="F1119">
            <v>0.42886999999999997</v>
          </cell>
        </row>
        <row r="1121">
          <cell r="A1121" t="str">
            <v xml:space="preserve">Ohio                </v>
          </cell>
        </row>
        <row r="1122">
          <cell r="A1122" t="str">
            <v>Measure</v>
          </cell>
          <cell r="B1122" t="str">
            <v>Placement_in_Employment_or_Education</v>
          </cell>
          <cell r="C1122" t="str">
            <v>Year</v>
          </cell>
        </row>
        <row r="1123">
          <cell r="A1123" t="str">
            <v>State Fips Code</v>
          </cell>
          <cell r="B1123">
            <v>39</v>
          </cell>
          <cell r="C1123">
            <v>2011</v>
          </cell>
        </row>
        <row r="1124">
          <cell r="A1124" t="str">
            <v>Actual Outcome</v>
          </cell>
          <cell r="B1124">
            <v>64.2</v>
          </cell>
          <cell r="C1124">
            <v>2011</v>
          </cell>
        </row>
        <row r="1125">
          <cell r="A1125" t="str">
            <v>Total Adjustment</v>
          </cell>
          <cell r="B1125">
            <v>2.7</v>
          </cell>
          <cell r="C1125">
            <v>2013</v>
          </cell>
        </row>
        <row r="1126">
          <cell r="A1126" t="str">
            <v>Target</v>
          </cell>
          <cell r="B1126">
            <v>66.900000000000006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56.279240000000001</v>
          </cell>
          <cell r="C1129">
            <v>58.686129999999999</v>
          </cell>
          <cell r="D1129">
            <v>2.4068900000000002</v>
          </cell>
          <cell r="E1129">
            <v>0.10049</v>
          </cell>
          <cell r="F1129">
            <v>0.24185999999999999</v>
          </cell>
        </row>
        <row r="1130">
          <cell r="A1130" t="str">
            <v>Age 14-15</v>
          </cell>
          <cell r="B1130">
            <v>10.260529999999999</v>
          </cell>
          <cell r="C1130">
            <v>6.9045500000000004</v>
          </cell>
          <cell r="D1130">
            <v>-3.3559700000000001</v>
          </cell>
          <cell r="E1130">
            <v>-0.26264999999999999</v>
          </cell>
          <cell r="F1130">
            <v>0.88143000000000005</v>
          </cell>
        </row>
        <row r="1131">
          <cell r="A1131" t="str">
            <v>Age 16-17</v>
          </cell>
          <cell r="B1131">
            <v>37.544609999999999</v>
          </cell>
          <cell r="C1131">
            <v>35.65419</v>
          </cell>
          <cell r="D1131">
            <v>-1.89042</v>
          </cell>
          <cell r="E1131">
            <v>-6.1830000000000003E-2</v>
          </cell>
          <cell r="F1131">
            <v>0.11688999999999999</v>
          </cell>
        </row>
        <row r="1132">
          <cell r="A1132" t="str">
            <v>Age 18-20</v>
          </cell>
          <cell r="B1132">
            <v>44.468240000000002</v>
          </cell>
          <cell r="C1132">
            <v>48.360889999999998</v>
          </cell>
          <cell r="D1132">
            <v>3.8926599999999998</v>
          </cell>
          <cell r="E1132">
            <v>2.162E-2</v>
          </cell>
          <cell r="F1132">
            <v>8.4169999999999995E-2</v>
          </cell>
        </row>
        <row r="1133">
          <cell r="A1133" t="str">
            <v>Hispanic</v>
          </cell>
          <cell r="B1133">
            <v>4.7376100000000001</v>
          </cell>
          <cell r="C1133">
            <v>3.3511299999999999</v>
          </cell>
          <cell r="D1133">
            <v>-1.3864799999999999</v>
          </cell>
          <cell r="E1133">
            <v>-4.07E-2</v>
          </cell>
          <cell r="F1133">
            <v>5.6419999999999998E-2</v>
          </cell>
        </row>
        <row r="1134">
          <cell r="A1134" t="str">
            <v>Asian</v>
          </cell>
          <cell r="B1134">
            <v>0.27332000000000001</v>
          </cell>
          <cell r="C1134">
            <v>0.11862</v>
          </cell>
          <cell r="D1134">
            <v>-0.1547</v>
          </cell>
          <cell r="E1134">
            <v>-1.157E-2</v>
          </cell>
          <cell r="F1134">
            <v>1.7899999999999999E-3</v>
          </cell>
        </row>
        <row r="1135">
          <cell r="A1135" t="str">
            <v>African American</v>
          </cell>
          <cell r="B1135">
            <v>46.920549999999999</v>
          </cell>
          <cell r="C1135">
            <v>49.080660000000002</v>
          </cell>
          <cell r="D1135">
            <v>2.16011</v>
          </cell>
          <cell r="E1135">
            <v>-9.1450000000000004E-2</v>
          </cell>
          <cell r="F1135">
            <v>-0.19753000000000001</v>
          </cell>
        </row>
        <row r="1136">
          <cell r="A1136" t="str">
            <v>Native Hawaiian or Pacific Islander</v>
          </cell>
          <cell r="B1136">
            <v>3.644E-2</v>
          </cell>
          <cell r="C1136">
            <v>0</v>
          </cell>
          <cell r="D1136">
            <v>-3.644E-2</v>
          </cell>
          <cell r="E1136">
            <v>-0.25796000000000002</v>
          </cell>
          <cell r="F1136">
            <v>9.4000000000000004E-3</v>
          </cell>
        </row>
        <row r="1137">
          <cell r="A1137" t="str">
            <v>American Indian or Alaska Native</v>
          </cell>
          <cell r="B1137">
            <v>0.41909999999999997</v>
          </cell>
          <cell r="C1137">
            <v>0.23724999999999999</v>
          </cell>
          <cell r="D1137">
            <v>-0.18185000000000001</v>
          </cell>
          <cell r="E1137">
            <v>-0.15103</v>
          </cell>
          <cell r="F1137">
            <v>2.7459999999999998E-2</v>
          </cell>
        </row>
        <row r="1138">
          <cell r="A1138" t="str">
            <v>Multiple Races</v>
          </cell>
          <cell r="B1138">
            <v>0.67420000000000002</v>
          </cell>
          <cell r="C1138">
            <v>0.71174000000000004</v>
          </cell>
          <cell r="D1138">
            <v>3.755E-2</v>
          </cell>
          <cell r="E1138">
            <v>-5.1599999999999997E-3</v>
          </cell>
          <cell r="F1138">
            <v>-1.9000000000000001E-4</v>
          </cell>
        </row>
        <row r="1139">
          <cell r="A1139" t="str">
            <v>Highschool Graduate</v>
          </cell>
          <cell r="B1139">
            <v>21.07423</v>
          </cell>
          <cell r="C1139">
            <v>23.70177</v>
          </cell>
          <cell r="D1139">
            <v>2.6275400000000002</v>
          </cell>
          <cell r="E1139">
            <v>7.1139999999999995E-2</v>
          </cell>
          <cell r="F1139">
            <v>0.18692</v>
          </cell>
        </row>
        <row r="1140">
          <cell r="A1140" t="str">
            <v>Disabled</v>
          </cell>
          <cell r="B1140">
            <v>20.645969999999998</v>
          </cell>
          <cell r="C1140">
            <v>17.8416</v>
          </cell>
          <cell r="D1140">
            <v>-2.80437</v>
          </cell>
          <cell r="E1140">
            <v>-2.2589999999999999E-2</v>
          </cell>
          <cell r="F1140">
            <v>6.3339999999999994E-2</v>
          </cell>
        </row>
        <row r="1141">
          <cell r="A1141" t="str">
            <v>Limited English</v>
          </cell>
          <cell r="B1141">
            <v>0.32119999999999999</v>
          </cell>
          <cell r="C1141">
            <v>0.17405999999999999</v>
          </cell>
          <cell r="D1141">
            <v>-0.14713000000000001</v>
          </cell>
          <cell r="E1141">
            <v>-0.21324000000000001</v>
          </cell>
          <cell r="F1141">
            <v>3.1370000000000002E-2</v>
          </cell>
        </row>
        <row r="1142">
          <cell r="A1142" t="str">
            <v>Low Income</v>
          </cell>
          <cell r="B1142">
            <v>97.305499999999995</v>
          </cell>
          <cell r="C1142">
            <v>96.924859999999995</v>
          </cell>
          <cell r="D1142">
            <v>-0.38063000000000002</v>
          </cell>
          <cell r="E1142">
            <v>2.6599999999999999E-2</v>
          </cell>
          <cell r="F1142">
            <v>-1.0120000000000001E-2</v>
          </cell>
        </row>
        <row r="1143">
          <cell r="A1143" t="str">
            <v>Homeless</v>
          </cell>
          <cell r="B1143">
            <v>3.6224099999999999</v>
          </cell>
          <cell r="C1143">
            <v>4.8157800000000002</v>
          </cell>
          <cell r="D1143">
            <v>1.19337</v>
          </cell>
          <cell r="E1143">
            <v>3.4160000000000003E-2</v>
          </cell>
          <cell r="F1143">
            <v>4.0770000000000001E-2</v>
          </cell>
        </row>
        <row r="1144">
          <cell r="A1144" t="str">
            <v>Offender</v>
          </cell>
          <cell r="B1144">
            <v>8.6723800000000004</v>
          </cell>
          <cell r="C1144">
            <v>9.9506800000000002</v>
          </cell>
          <cell r="D1144">
            <v>1.2783</v>
          </cell>
          <cell r="E1144">
            <v>-1.7739999999999999E-2</v>
          </cell>
          <cell r="F1144">
            <v>-2.2679999999999999E-2</v>
          </cell>
        </row>
        <row r="1145">
          <cell r="A1145" t="str">
            <v>Parentig Youth</v>
          </cell>
          <cell r="B1145">
            <v>17.883279999999999</v>
          </cell>
          <cell r="C1145">
            <v>20.400459999999999</v>
          </cell>
          <cell r="D1145">
            <v>2.5171899999999998</v>
          </cell>
          <cell r="E1145">
            <v>-2.0250000000000001E-2</v>
          </cell>
          <cell r="F1145">
            <v>-5.0970000000000001E-2</v>
          </cell>
        </row>
        <row r="1146">
          <cell r="A1146" t="str">
            <v>Needs Additional Assistance</v>
          </cell>
          <cell r="B1146">
            <v>59.118490000000001</v>
          </cell>
          <cell r="C1146">
            <v>56.135770000000001</v>
          </cell>
          <cell r="D1146">
            <v>-2.98272</v>
          </cell>
          <cell r="E1146">
            <v>-6.7000000000000002E-4</v>
          </cell>
          <cell r="F1146">
            <v>2E-3</v>
          </cell>
        </row>
        <row r="1147">
          <cell r="A1147" t="str">
            <v>School Status</v>
          </cell>
          <cell r="B1147">
            <v>58.012129999999999</v>
          </cell>
          <cell r="C1147">
            <v>47.316510000000001</v>
          </cell>
          <cell r="D1147">
            <v>-10.69563</v>
          </cell>
          <cell r="E1147">
            <v>4.5420000000000002E-2</v>
          </cell>
          <cell r="F1147">
            <v>-0.48577999999999999</v>
          </cell>
        </row>
        <row r="1148">
          <cell r="A1148" t="str">
            <v>Basic Skills Deficient</v>
          </cell>
          <cell r="B1148">
            <v>56.245539999999998</v>
          </cell>
          <cell r="C1148">
            <v>58.282559999999997</v>
          </cell>
          <cell r="D1148">
            <v>2.0370300000000001</v>
          </cell>
          <cell r="E1148">
            <v>-3.6470000000000002E-2</v>
          </cell>
          <cell r="F1148">
            <v>-7.4289999999999995E-2</v>
          </cell>
        </row>
        <row r="1149">
          <cell r="A1149" t="str">
            <v>Foster Care</v>
          </cell>
          <cell r="B1149">
            <v>4.6046800000000001</v>
          </cell>
          <cell r="C1149">
            <v>4.3818900000000003</v>
          </cell>
          <cell r="D1149">
            <v>-0.22278000000000001</v>
          </cell>
          <cell r="E1149">
            <v>-0.14523</v>
          </cell>
          <cell r="F1149">
            <v>3.2349999999999997E-2</v>
          </cell>
        </row>
        <row r="1150">
          <cell r="A1150" t="str">
            <v>PreTest Scores</v>
          </cell>
          <cell r="B1150">
            <v>500.75117999999998</v>
          </cell>
          <cell r="C1150">
            <v>502.54079999999999</v>
          </cell>
          <cell r="D1150">
            <v>1.78962</v>
          </cell>
          <cell r="E1150">
            <v>-1.8799999999999999E-3</v>
          </cell>
          <cell r="F1150">
            <v>-3.3600000000000001E-3</v>
          </cell>
        </row>
        <row r="1151">
          <cell r="A1151" t="str">
            <v>Unemployment Rate</v>
          </cell>
          <cell r="B1151">
            <v>8.9916999999999998</v>
          </cell>
          <cell r="C1151">
            <v>7.1749999999999998</v>
          </cell>
          <cell r="D1151">
            <v>-1.8167</v>
          </cell>
          <cell r="E1151">
            <v>-0.97096000000000005</v>
          </cell>
          <cell r="F1151">
            <v>1.7639400000000001</v>
          </cell>
        </row>
        <row r="1153">
          <cell r="A1153" t="str">
            <v xml:space="preserve">Oklahoma            </v>
          </cell>
        </row>
        <row r="1154">
          <cell r="A1154" t="str">
            <v>Measure</v>
          </cell>
          <cell r="B1154" t="str">
            <v>Placement_in_Employment_or_Education</v>
          </cell>
          <cell r="C1154" t="str">
            <v>Year</v>
          </cell>
        </row>
        <row r="1155">
          <cell r="A1155" t="str">
            <v>State Fips Code</v>
          </cell>
          <cell r="B1155">
            <v>40</v>
          </cell>
          <cell r="C1155">
            <v>2011</v>
          </cell>
        </row>
        <row r="1156">
          <cell r="A1156" t="str">
            <v>Actual Outcome</v>
          </cell>
          <cell r="B1156">
            <v>66.2</v>
          </cell>
          <cell r="C1156">
            <v>2011</v>
          </cell>
        </row>
        <row r="1157">
          <cell r="A1157" t="str">
            <v>Total Adjustment</v>
          </cell>
          <cell r="B1157">
            <v>2.1</v>
          </cell>
          <cell r="C1157">
            <v>2013</v>
          </cell>
        </row>
        <row r="1158">
          <cell r="A1158" t="str">
            <v>Target</v>
          </cell>
          <cell r="B1158">
            <v>68.3</v>
          </cell>
          <cell r="C1158">
            <v>2013</v>
          </cell>
        </row>
        <row r="1160">
          <cell r="A1160" t="str">
            <v>Variables</v>
          </cell>
          <cell r="B1160" t="str">
            <v>Base_Year</v>
          </cell>
          <cell r="C1160" t="str">
            <v>Current_Values</v>
          </cell>
          <cell r="D1160" t="str">
            <v>Difference</v>
          </cell>
          <cell r="E1160" t="str">
            <v>Weights</v>
          </cell>
          <cell r="F1160" t="str">
            <v>Effect_Per_Factor</v>
          </cell>
        </row>
        <row r="1161">
          <cell r="A1161" t="str">
            <v>Female</v>
          </cell>
          <cell r="B1161">
            <v>59.720460000000003</v>
          </cell>
          <cell r="C1161">
            <v>62.138730000000002</v>
          </cell>
          <cell r="D1161">
            <v>2.4182700000000001</v>
          </cell>
          <cell r="E1161">
            <v>0.10049</v>
          </cell>
          <cell r="F1161">
            <v>0.24299999999999999</v>
          </cell>
        </row>
        <row r="1162">
          <cell r="A1162" t="str">
            <v>Age 14-15</v>
          </cell>
          <cell r="B1162">
            <v>7.9949199999999996</v>
          </cell>
          <cell r="C1162">
            <v>5.9248599999999998</v>
          </cell>
          <cell r="D1162">
            <v>-2.0700699999999999</v>
          </cell>
          <cell r="E1162">
            <v>-0.26264999999999999</v>
          </cell>
          <cell r="F1162">
            <v>0.54369999999999996</v>
          </cell>
        </row>
        <row r="1163">
          <cell r="A1163" t="str">
            <v>Age 16-17</v>
          </cell>
          <cell r="B1163">
            <v>29.187819999999999</v>
          </cell>
          <cell r="C1163">
            <v>24.710979999999999</v>
          </cell>
          <cell r="D1163">
            <v>-4.4768299999999996</v>
          </cell>
          <cell r="E1163">
            <v>-6.1830000000000003E-2</v>
          </cell>
          <cell r="F1163">
            <v>0.27682000000000001</v>
          </cell>
        </row>
        <row r="1164">
          <cell r="A1164" t="str">
            <v>Age 18-20</v>
          </cell>
          <cell r="B1164">
            <v>51.015230000000003</v>
          </cell>
          <cell r="C1164">
            <v>57.803469999999997</v>
          </cell>
          <cell r="D1164">
            <v>6.7882400000000001</v>
          </cell>
          <cell r="E1164">
            <v>2.162E-2</v>
          </cell>
          <cell r="F1164">
            <v>0.14677999999999999</v>
          </cell>
        </row>
        <row r="1165">
          <cell r="A1165" t="str">
            <v>Hispanic</v>
          </cell>
          <cell r="B1165">
            <v>4</v>
          </cell>
          <cell r="C1165">
            <v>6.93215</v>
          </cell>
          <cell r="D1165">
            <v>2.93215</v>
          </cell>
          <cell r="E1165">
            <v>-4.07E-2</v>
          </cell>
          <cell r="F1165">
            <v>-0.11933000000000001</v>
          </cell>
        </row>
        <row r="1166">
          <cell r="A1166" t="str">
            <v>Asian</v>
          </cell>
          <cell r="B1166">
            <v>0.3871</v>
          </cell>
          <cell r="C1166">
            <v>0</v>
          </cell>
          <cell r="D1166">
            <v>-0.3871</v>
          </cell>
          <cell r="E1166">
            <v>-1.157E-2</v>
          </cell>
          <cell r="F1166">
            <v>4.4799999999999996E-3</v>
          </cell>
        </row>
        <row r="1167">
          <cell r="A1167" t="str">
            <v>African American</v>
          </cell>
          <cell r="B1167">
            <v>40.774189999999997</v>
          </cell>
          <cell r="C1167">
            <v>34.070799999999998</v>
          </cell>
          <cell r="D1167">
            <v>-6.7034000000000002</v>
          </cell>
          <cell r="E1167">
            <v>-9.1450000000000004E-2</v>
          </cell>
          <cell r="F1167">
            <v>0.61299999999999999</v>
          </cell>
        </row>
        <row r="1168">
          <cell r="A1168" t="str">
            <v>Native Hawaiian or Pacific Islander</v>
          </cell>
          <cell r="B1168">
            <v>0</v>
          </cell>
          <cell r="C1168">
            <v>0.44247999999999998</v>
          </cell>
          <cell r="D1168">
            <v>0.44247999999999998</v>
          </cell>
          <cell r="E1168">
            <v>-0.25796000000000002</v>
          </cell>
          <cell r="F1168">
            <v>-0.11414000000000001</v>
          </cell>
        </row>
        <row r="1169">
          <cell r="A1169" t="str">
            <v>American Indian or Alaska Native</v>
          </cell>
          <cell r="B1169">
            <v>12.3871</v>
          </cell>
          <cell r="C1169">
            <v>15.339230000000001</v>
          </cell>
          <cell r="D1169">
            <v>2.95214</v>
          </cell>
          <cell r="E1169">
            <v>-0.15103</v>
          </cell>
          <cell r="F1169">
            <v>-0.44585999999999998</v>
          </cell>
        </row>
        <row r="1170">
          <cell r="A1170" t="str">
            <v>Multiple Races</v>
          </cell>
          <cell r="B1170">
            <v>4.2580600000000004</v>
          </cell>
          <cell r="C1170">
            <v>4.8672599999999999</v>
          </cell>
          <cell r="D1170">
            <v>0.60919000000000001</v>
          </cell>
          <cell r="E1170">
            <v>-5.1599999999999997E-3</v>
          </cell>
          <cell r="F1170">
            <v>-3.14E-3</v>
          </cell>
        </row>
        <row r="1171">
          <cell r="A1171" t="str">
            <v>Highschool Graduate</v>
          </cell>
          <cell r="B1171">
            <v>35.532989999999998</v>
          </cell>
          <cell r="C1171">
            <v>41.473990000000001</v>
          </cell>
          <cell r="D1171">
            <v>5.9409900000000002</v>
          </cell>
          <cell r="E1171">
            <v>7.1139999999999995E-2</v>
          </cell>
          <cell r="F1171">
            <v>0.42262</v>
          </cell>
        </row>
        <row r="1172">
          <cell r="A1172" t="str">
            <v>Disabled</v>
          </cell>
          <cell r="B1172">
            <v>7.27041</v>
          </cell>
          <cell r="C1172">
            <v>7.9295200000000001</v>
          </cell>
          <cell r="D1172">
            <v>0.65910999999999997</v>
          </cell>
          <cell r="E1172">
            <v>-2.2589999999999999E-2</v>
          </cell>
          <cell r="F1172">
            <v>-1.489E-2</v>
          </cell>
        </row>
        <row r="1173">
          <cell r="A1173" t="str">
            <v>Limited English</v>
          </cell>
          <cell r="B1173">
            <v>0.63451999999999997</v>
          </cell>
          <cell r="C1173">
            <v>0.14451</v>
          </cell>
          <cell r="D1173">
            <v>-0.49001</v>
          </cell>
          <cell r="E1173">
            <v>-0.21324000000000001</v>
          </cell>
          <cell r="F1173">
            <v>0.10449</v>
          </cell>
        </row>
        <row r="1174">
          <cell r="A1174" t="str">
            <v>Low Income</v>
          </cell>
          <cell r="B1174">
            <v>95.939089999999993</v>
          </cell>
          <cell r="C1174">
            <v>96.242769999999993</v>
          </cell>
          <cell r="D1174">
            <v>0.30369000000000002</v>
          </cell>
          <cell r="E1174">
            <v>2.6599999999999999E-2</v>
          </cell>
          <cell r="F1174">
            <v>8.0800000000000004E-3</v>
          </cell>
        </row>
        <row r="1175">
          <cell r="A1175" t="str">
            <v>Homeless</v>
          </cell>
          <cell r="B1175">
            <v>2.0304600000000002</v>
          </cell>
          <cell r="C1175">
            <v>1.3005800000000001</v>
          </cell>
          <cell r="D1175">
            <v>-0.72987999999999997</v>
          </cell>
          <cell r="E1175">
            <v>3.4160000000000003E-2</v>
          </cell>
          <cell r="F1175">
            <v>-2.4930000000000001E-2</v>
          </cell>
        </row>
        <row r="1176">
          <cell r="A1176" t="str">
            <v>Offender</v>
          </cell>
          <cell r="B1176">
            <v>5.9644700000000004</v>
          </cell>
          <cell r="C1176">
            <v>7.0809199999999999</v>
          </cell>
          <cell r="D1176">
            <v>1.11646</v>
          </cell>
          <cell r="E1176">
            <v>-1.7739999999999999E-2</v>
          </cell>
          <cell r="F1176">
            <v>-1.9810000000000001E-2</v>
          </cell>
        </row>
        <row r="1177">
          <cell r="A1177" t="str">
            <v>Parentig Youth</v>
          </cell>
          <cell r="B1177">
            <v>18.043199999999999</v>
          </cell>
          <cell r="C1177">
            <v>21.128799999999998</v>
          </cell>
          <cell r="D1177">
            <v>3.0855999999999999</v>
          </cell>
          <cell r="E1177">
            <v>-2.0250000000000001E-2</v>
          </cell>
          <cell r="F1177">
            <v>-6.2469999999999998E-2</v>
          </cell>
        </row>
        <row r="1178">
          <cell r="A1178" t="str">
            <v>Needs Additional Assistance</v>
          </cell>
          <cell r="B1178">
            <v>63.705579999999998</v>
          </cell>
          <cell r="C1178">
            <v>71.098269999999999</v>
          </cell>
          <cell r="D1178">
            <v>7.3926800000000004</v>
          </cell>
          <cell r="E1178">
            <v>-6.7000000000000002E-4</v>
          </cell>
          <cell r="F1178">
            <v>-4.9699999999999996E-3</v>
          </cell>
        </row>
        <row r="1179">
          <cell r="A1179" t="str">
            <v>School Status</v>
          </cell>
          <cell r="B1179">
            <v>52.411169999999998</v>
          </cell>
          <cell r="C1179">
            <v>41.763010000000001</v>
          </cell>
          <cell r="D1179">
            <v>-10.648160000000001</v>
          </cell>
          <cell r="E1179">
            <v>4.5420000000000002E-2</v>
          </cell>
          <cell r="F1179">
            <v>-0.48363</v>
          </cell>
        </row>
        <row r="1180">
          <cell r="A1180" t="str">
            <v>Basic Skills Deficient</v>
          </cell>
          <cell r="B1180">
            <v>67.38579</v>
          </cell>
          <cell r="C1180">
            <v>66.184970000000007</v>
          </cell>
          <cell r="D1180">
            <v>-1.20082</v>
          </cell>
          <cell r="E1180">
            <v>-3.6470000000000002E-2</v>
          </cell>
          <cell r="F1180">
            <v>4.3799999999999999E-2</v>
          </cell>
        </row>
        <row r="1181">
          <cell r="A1181" t="str">
            <v>Foster Care</v>
          </cell>
          <cell r="B1181">
            <v>9.1486699999999992</v>
          </cell>
          <cell r="C1181">
            <v>8.5383499999999994</v>
          </cell>
          <cell r="D1181">
            <v>-0.61031999999999997</v>
          </cell>
          <cell r="E1181">
            <v>-0.14523</v>
          </cell>
          <cell r="F1181">
            <v>8.863E-2</v>
          </cell>
        </row>
        <row r="1182">
          <cell r="A1182" t="str">
            <v>PreTest Scores</v>
          </cell>
          <cell r="B1182">
            <v>505.52125000000001</v>
          </cell>
          <cell r="C1182">
            <v>506.74061</v>
          </cell>
          <cell r="D1182">
            <v>1.21936</v>
          </cell>
          <cell r="E1182">
            <v>-1.8799999999999999E-3</v>
          </cell>
          <cell r="F1182">
            <v>-2.2899999999999999E-3</v>
          </cell>
        </row>
        <row r="1183">
          <cell r="A1183" t="str">
            <v>Unemployment Rate</v>
          </cell>
          <cell r="B1183">
            <v>6.0750000000000002</v>
          </cell>
          <cell r="C1183">
            <v>5.1833</v>
          </cell>
          <cell r="D1183">
            <v>-0.89170000000000005</v>
          </cell>
          <cell r="E1183">
            <v>-0.97096000000000005</v>
          </cell>
          <cell r="F1183">
            <v>0.86580999999999997</v>
          </cell>
        </row>
        <row r="1185">
          <cell r="A1185" t="str">
            <v xml:space="preserve">Oregon              </v>
          </cell>
        </row>
        <row r="1186">
          <cell r="A1186" t="str">
            <v>Measure</v>
          </cell>
          <cell r="B1186" t="str">
            <v>Placement_in_Employment_or_Education</v>
          </cell>
          <cell r="C1186" t="str">
            <v>Year</v>
          </cell>
        </row>
        <row r="1187">
          <cell r="A1187" t="str">
            <v>State Fips Code</v>
          </cell>
          <cell r="B1187">
            <v>41</v>
          </cell>
          <cell r="C1187">
            <v>2011</v>
          </cell>
        </row>
        <row r="1188">
          <cell r="A1188" t="str">
            <v>Actual Outcome</v>
          </cell>
          <cell r="B1188">
            <v>68.8</v>
          </cell>
          <cell r="C1188">
            <v>2011</v>
          </cell>
        </row>
        <row r="1189">
          <cell r="A1189" t="str">
            <v>Total Adjustment</v>
          </cell>
          <cell r="B1189">
            <v>1.6</v>
          </cell>
          <cell r="C1189">
            <v>2013</v>
          </cell>
        </row>
        <row r="1190">
          <cell r="A1190" t="str">
            <v>Target</v>
          </cell>
          <cell r="B1190">
            <v>70.400000000000006</v>
          </cell>
          <cell r="C1190">
            <v>2013</v>
          </cell>
        </row>
        <row r="1192">
          <cell r="A1192" t="str">
            <v>Variables</v>
          </cell>
          <cell r="B1192" t="str">
            <v>Base_Year</v>
          </cell>
          <cell r="C1192" t="str">
            <v>Current_Values</v>
          </cell>
          <cell r="D1192" t="str">
            <v>Difference</v>
          </cell>
          <cell r="E1192" t="str">
            <v>Weights</v>
          </cell>
          <cell r="F1192" t="str">
            <v>Effect_Per_Factor</v>
          </cell>
        </row>
        <row r="1193">
          <cell r="A1193" t="str">
            <v>Female</v>
          </cell>
          <cell r="B1193">
            <v>47.563119999999998</v>
          </cell>
          <cell r="C1193">
            <v>48.055990000000001</v>
          </cell>
          <cell r="D1193">
            <v>0.49286000000000002</v>
          </cell>
          <cell r="E1193">
            <v>0.10049</v>
          </cell>
          <cell r="F1193">
            <v>4.9529999999999998E-2</v>
          </cell>
        </row>
        <row r="1194">
          <cell r="A1194" t="str">
            <v>Age 14-15</v>
          </cell>
          <cell r="B1194">
            <v>3.1121599999999998</v>
          </cell>
          <cell r="C1194">
            <v>3.2659400000000001</v>
          </cell>
          <cell r="D1194">
            <v>0.15379000000000001</v>
          </cell>
          <cell r="E1194">
            <v>-0.26264999999999999</v>
          </cell>
          <cell r="F1194">
            <v>-4.0390000000000002E-2</v>
          </cell>
        </row>
        <row r="1195">
          <cell r="A1195" t="str">
            <v>Age 16-17</v>
          </cell>
          <cell r="B1195">
            <v>43.041690000000003</v>
          </cell>
          <cell r="C1195">
            <v>40.124420000000001</v>
          </cell>
          <cell r="D1195">
            <v>-2.9172699999999998</v>
          </cell>
          <cell r="E1195">
            <v>-6.1830000000000003E-2</v>
          </cell>
          <cell r="F1195">
            <v>0.18038999999999999</v>
          </cell>
        </row>
        <row r="1196">
          <cell r="A1196" t="str">
            <v>Age 18-20</v>
          </cell>
          <cell r="B1196">
            <v>47.26952</v>
          </cell>
          <cell r="C1196">
            <v>49.844479999999997</v>
          </cell>
          <cell r="D1196">
            <v>2.5749499999999999</v>
          </cell>
          <cell r="E1196">
            <v>2.162E-2</v>
          </cell>
          <cell r="F1196">
            <v>5.568E-2</v>
          </cell>
        </row>
        <row r="1197">
          <cell r="A1197" t="str">
            <v>Hispanic</v>
          </cell>
          <cell r="B1197">
            <v>19.773</v>
          </cell>
          <cell r="C1197">
            <v>24.287970000000001</v>
          </cell>
          <cell r="D1197">
            <v>4.5149800000000004</v>
          </cell>
          <cell r="E1197">
            <v>-4.07E-2</v>
          </cell>
          <cell r="F1197">
            <v>-0.18373999999999999</v>
          </cell>
        </row>
        <row r="1198">
          <cell r="A1198" t="str">
            <v>Asian</v>
          </cell>
          <cell r="B1198">
            <v>0.41815999999999998</v>
          </cell>
          <cell r="C1198">
            <v>2.0569600000000001</v>
          </cell>
          <cell r="D1198">
            <v>1.6388</v>
          </cell>
          <cell r="E1198">
            <v>-1.157E-2</v>
          </cell>
          <cell r="F1198">
            <v>-1.8970000000000001E-2</v>
          </cell>
        </row>
        <row r="1199">
          <cell r="A1199" t="str">
            <v>African American</v>
          </cell>
          <cell r="B1199">
            <v>4.8984500000000004</v>
          </cell>
          <cell r="C1199">
            <v>5.30063</v>
          </cell>
          <cell r="D1199">
            <v>0.40218999999999999</v>
          </cell>
          <cell r="E1199">
            <v>-9.1450000000000004E-2</v>
          </cell>
          <cell r="F1199">
            <v>-3.678E-2</v>
          </cell>
        </row>
        <row r="1200">
          <cell r="A1200" t="str">
            <v>Native Hawaiian or Pacific Islander</v>
          </cell>
          <cell r="B1200">
            <v>0.47789999999999999</v>
          </cell>
          <cell r="C1200">
            <v>0.63290999999999997</v>
          </cell>
          <cell r="D1200">
            <v>0.15501000000000001</v>
          </cell>
          <cell r="E1200">
            <v>-0.25796000000000002</v>
          </cell>
          <cell r="F1200">
            <v>-3.9989999999999998E-2</v>
          </cell>
        </row>
        <row r="1201">
          <cell r="A1201" t="str">
            <v>American Indian or Alaska Native</v>
          </cell>
          <cell r="B1201">
            <v>2.6881699999999999</v>
          </cell>
          <cell r="C1201">
            <v>2.2151900000000002</v>
          </cell>
          <cell r="D1201">
            <v>-0.47298000000000001</v>
          </cell>
          <cell r="E1201">
            <v>-0.15103</v>
          </cell>
          <cell r="F1201">
            <v>7.1429999999999993E-2</v>
          </cell>
        </row>
        <row r="1202">
          <cell r="A1202" t="str">
            <v>Multiple Races</v>
          </cell>
          <cell r="B1202">
            <v>6.1529299999999996</v>
          </cell>
          <cell r="C1202">
            <v>6.32911</v>
          </cell>
          <cell r="D1202">
            <v>0.17619000000000001</v>
          </cell>
          <cell r="E1202">
            <v>-5.1599999999999997E-3</v>
          </cell>
          <cell r="F1202">
            <v>-9.1E-4</v>
          </cell>
        </row>
        <row r="1203">
          <cell r="A1203" t="str">
            <v>Highschool Graduate</v>
          </cell>
          <cell r="B1203">
            <v>21.96124</v>
          </cell>
          <cell r="C1203">
            <v>20.83981</v>
          </cell>
          <cell r="D1203">
            <v>-1.1214299999999999</v>
          </cell>
          <cell r="E1203">
            <v>7.1139999999999995E-2</v>
          </cell>
          <cell r="F1203">
            <v>-7.9780000000000004E-2</v>
          </cell>
        </row>
        <row r="1204">
          <cell r="A1204" t="str">
            <v>Disabled</v>
          </cell>
          <cell r="B1204">
            <v>14.1515</v>
          </cell>
          <cell r="C1204">
            <v>14.696730000000001</v>
          </cell>
          <cell r="D1204">
            <v>0.54523999999999995</v>
          </cell>
          <cell r="E1204">
            <v>-2.2589999999999999E-2</v>
          </cell>
          <cell r="F1204">
            <v>-1.231E-2</v>
          </cell>
        </row>
        <row r="1205">
          <cell r="A1205" t="str">
            <v>Limited English</v>
          </cell>
          <cell r="B1205">
            <v>2.5836800000000002</v>
          </cell>
          <cell r="C1205">
            <v>3.18818</v>
          </cell>
          <cell r="D1205">
            <v>0.60450000000000004</v>
          </cell>
          <cell r="E1205">
            <v>-0.21324000000000001</v>
          </cell>
          <cell r="F1205">
            <v>-0.12889999999999999</v>
          </cell>
        </row>
        <row r="1206">
          <cell r="A1206" t="str">
            <v>Low Income</v>
          </cell>
          <cell r="B1206">
            <v>96.535529999999994</v>
          </cell>
          <cell r="C1206">
            <v>96.734059999999999</v>
          </cell>
          <cell r="D1206">
            <v>0.19853000000000001</v>
          </cell>
          <cell r="E1206">
            <v>2.6599999999999999E-2</v>
          </cell>
          <cell r="F1206">
            <v>5.28E-3</v>
          </cell>
        </row>
        <row r="1207">
          <cell r="A1207" t="str">
            <v>Homeless</v>
          </cell>
          <cell r="B1207">
            <v>12.03758</v>
          </cell>
          <cell r="C1207">
            <v>11.275270000000001</v>
          </cell>
          <cell r="D1207">
            <v>-0.76231000000000004</v>
          </cell>
          <cell r="E1207">
            <v>3.4160000000000003E-2</v>
          </cell>
          <cell r="F1207">
            <v>-2.6040000000000001E-2</v>
          </cell>
        </row>
        <row r="1208">
          <cell r="A1208" t="str">
            <v>Offender</v>
          </cell>
          <cell r="B1208">
            <v>18.555489999999999</v>
          </cell>
          <cell r="C1208">
            <v>13.99689</v>
          </cell>
          <cell r="D1208">
            <v>-4.5586000000000002</v>
          </cell>
          <cell r="E1208">
            <v>-1.7739999999999999E-2</v>
          </cell>
          <cell r="F1208">
            <v>8.0869999999999997E-2</v>
          </cell>
        </row>
        <row r="1209">
          <cell r="A1209" t="str">
            <v>Parentig Youth</v>
          </cell>
          <cell r="B1209">
            <v>14.394830000000001</v>
          </cell>
          <cell r="C1209">
            <v>12.06226</v>
          </cell>
          <cell r="D1209">
            <v>-2.33257</v>
          </cell>
          <cell r="E1209">
            <v>-2.0250000000000001E-2</v>
          </cell>
          <cell r="F1209">
            <v>4.7230000000000001E-2</v>
          </cell>
        </row>
        <row r="1210">
          <cell r="A1210" t="str">
            <v>Needs Additional Assistance</v>
          </cell>
          <cell r="B1210">
            <v>40.223140000000001</v>
          </cell>
          <cell r="C1210">
            <v>44.090200000000003</v>
          </cell>
          <cell r="D1210">
            <v>3.86707</v>
          </cell>
          <cell r="E1210">
            <v>-6.7000000000000002E-4</v>
          </cell>
          <cell r="F1210">
            <v>-2.5999999999999999E-3</v>
          </cell>
        </row>
        <row r="1211">
          <cell r="A1211" t="str">
            <v>School Status</v>
          </cell>
          <cell r="B1211">
            <v>45.860250000000001</v>
          </cell>
          <cell r="C1211">
            <v>49.066870000000002</v>
          </cell>
          <cell r="D1211">
            <v>3.2066300000000001</v>
          </cell>
          <cell r="E1211">
            <v>4.5420000000000002E-2</v>
          </cell>
          <cell r="F1211">
            <v>0.14563999999999999</v>
          </cell>
        </row>
        <row r="1212">
          <cell r="A1212" t="str">
            <v>Basic Skills Deficient</v>
          </cell>
          <cell r="B1212">
            <v>62.77158</v>
          </cell>
          <cell r="C1212">
            <v>57.309489999999997</v>
          </cell>
          <cell r="D1212">
            <v>-5.4620899999999999</v>
          </cell>
          <cell r="E1212">
            <v>-3.6470000000000002E-2</v>
          </cell>
          <cell r="F1212">
            <v>0.19921</v>
          </cell>
        </row>
        <row r="1213">
          <cell r="A1213" t="str">
            <v>Foster Care</v>
          </cell>
          <cell r="B1213">
            <v>5.6991800000000001</v>
          </cell>
          <cell r="C1213">
            <v>4.6692600000000004</v>
          </cell>
          <cell r="D1213">
            <v>-1.0299199999999999</v>
          </cell>
          <cell r="E1213">
            <v>-0.14523</v>
          </cell>
          <cell r="F1213">
            <v>0.14957000000000001</v>
          </cell>
        </row>
        <row r="1214">
          <cell r="A1214" t="str">
            <v>PreTest Scores</v>
          </cell>
          <cell r="B1214">
            <v>276.32011</v>
          </cell>
          <cell r="C1214">
            <v>276.06833</v>
          </cell>
          <cell r="D1214">
            <v>-0.25178</v>
          </cell>
          <cell r="E1214">
            <v>-1.8799999999999999E-3</v>
          </cell>
          <cell r="F1214">
            <v>4.6999999999999999E-4</v>
          </cell>
        </row>
        <row r="1215">
          <cell r="A1215" t="str">
            <v>Unemployment Rate</v>
          </cell>
          <cell r="B1215">
            <v>9.9</v>
          </cell>
          <cell r="C1215">
            <v>8.6750000000000007</v>
          </cell>
          <cell r="D1215">
            <v>-1.2250000000000001</v>
          </cell>
          <cell r="E1215">
            <v>-0.97096000000000005</v>
          </cell>
          <cell r="F1215">
            <v>1.18943</v>
          </cell>
        </row>
        <row r="1217">
          <cell r="A1217" t="str">
            <v xml:space="preserve">Pennsylvania        </v>
          </cell>
        </row>
        <row r="1218">
          <cell r="A1218" t="str">
            <v>Measure</v>
          </cell>
          <cell r="B1218" t="str">
            <v>Placement_in_Employment_or_Education</v>
          </cell>
          <cell r="C1218" t="str">
            <v>Year</v>
          </cell>
        </row>
        <row r="1219">
          <cell r="A1219" t="str">
            <v>State Fips Code</v>
          </cell>
          <cell r="B1219">
            <v>42</v>
          </cell>
          <cell r="C1219">
            <v>2011</v>
          </cell>
        </row>
        <row r="1220">
          <cell r="A1220" t="str">
            <v>Actual Outcome</v>
          </cell>
          <cell r="B1220">
            <v>65.5</v>
          </cell>
          <cell r="C1220">
            <v>2011</v>
          </cell>
        </row>
        <row r="1221">
          <cell r="A1221" t="str">
            <v>Total Adjustment</v>
          </cell>
          <cell r="B1221">
            <v>0</v>
          </cell>
          <cell r="C1221">
            <v>2013</v>
          </cell>
        </row>
        <row r="1222">
          <cell r="A1222" t="str">
            <v>Target</v>
          </cell>
          <cell r="B1222">
            <v>65.5</v>
          </cell>
          <cell r="C1222">
            <v>2013</v>
          </cell>
        </row>
        <row r="1224">
          <cell r="A1224" t="str">
            <v>Variables</v>
          </cell>
          <cell r="B1224" t="str">
            <v>Base_Year</v>
          </cell>
          <cell r="C1224" t="str">
            <v>Current_Values</v>
          </cell>
          <cell r="D1224" t="str">
            <v>Difference</v>
          </cell>
          <cell r="E1224" t="str">
            <v>Weights</v>
          </cell>
          <cell r="F1224" t="str">
            <v>Effect_Per_Factor</v>
          </cell>
        </row>
        <row r="1225">
          <cell r="A1225" t="str">
            <v>Female</v>
          </cell>
          <cell r="B1225">
            <v>49.475839999999998</v>
          </cell>
          <cell r="C1225">
            <v>51.973399999999998</v>
          </cell>
          <cell r="D1225">
            <v>2.49756</v>
          </cell>
          <cell r="E1225">
            <v>0.10049</v>
          </cell>
          <cell r="F1225">
            <v>0.25097000000000003</v>
          </cell>
        </row>
        <row r="1226">
          <cell r="A1226" t="str">
            <v>Age 14-15</v>
          </cell>
          <cell r="B1226">
            <v>5.5606200000000001</v>
          </cell>
          <cell r="C1226">
            <v>6.0274599999999996</v>
          </cell>
          <cell r="D1226">
            <v>0.46683999999999998</v>
          </cell>
          <cell r="E1226">
            <v>-0.26264999999999999</v>
          </cell>
          <cell r="F1226">
            <v>-0.12261</v>
          </cell>
        </row>
        <row r="1227">
          <cell r="A1227" t="str">
            <v>Age 16-17</v>
          </cell>
          <cell r="B1227">
            <v>33.796720000000001</v>
          </cell>
          <cell r="C1227">
            <v>36.958390000000001</v>
          </cell>
          <cell r="D1227">
            <v>3.16167</v>
          </cell>
          <cell r="E1227">
            <v>-6.1830000000000003E-2</v>
          </cell>
          <cell r="F1227">
            <v>-0.19550000000000001</v>
          </cell>
        </row>
        <row r="1228">
          <cell r="A1228" t="str">
            <v>Age 18-20</v>
          </cell>
          <cell r="B1228">
            <v>52.438470000000002</v>
          </cell>
          <cell r="C1228">
            <v>50.214500000000001</v>
          </cell>
          <cell r="D1228">
            <v>-2.22397</v>
          </cell>
          <cell r="E1228">
            <v>2.162E-2</v>
          </cell>
          <cell r="F1228">
            <v>-4.8090000000000001E-2</v>
          </cell>
        </row>
        <row r="1229">
          <cell r="A1229" t="str">
            <v>Hispanic</v>
          </cell>
          <cell r="B1229">
            <v>11.86003</v>
          </cell>
          <cell r="C1229">
            <v>14.08638</v>
          </cell>
          <cell r="D1229">
            <v>2.2263500000000001</v>
          </cell>
          <cell r="E1229">
            <v>-4.07E-2</v>
          </cell>
          <cell r="F1229">
            <v>-9.06E-2</v>
          </cell>
        </row>
        <row r="1230">
          <cell r="A1230" t="str">
            <v>Asian</v>
          </cell>
          <cell r="B1230">
            <v>1.4795700000000001</v>
          </cell>
          <cell r="C1230">
            <v>1.3067599999999999</v>
          </cell>
          <cell r="D1230">
            <v>-0.17280999999999999</v>
          </cell>
          <cell r="E1230">
            <v>-1.157E-2</v>
          </cell>
          <cell r="F1230">
            <v>2E-3</v>
          </cell>
        </row>
        <row r="1231">
          <cell r="A1231" t="str">
            <v>African American</v>
          </cell>
          <cell r="B1231">
            <v>37.6233</v>
          </cell>
          <cell r="C1231">
            <v>35.769660000000002</v>
          </cell>
          <cell r="D1231">
            <v>-1.85364</v>
          </cell>
          <cell r="E1231">
            <v>-9.1450000000000004E-2</v>
          </cell>
          <cell r="F1231">
            <v>0.16950999999999999</v>
          </cell>
        </row>
        <row r="1232">
          <cell r="A1232" t="str">
            <v>Native Hawaiian or Pacific Islander</v>
          </cell>
          <cell r="B1232">
            <v>7.0459999999999995E-2</v>
          </cell>
          <cell r="C1232">
            <v>0.17718999999999999</v>
          </cell>
          <cell r="D1232">
            <v>0.10673000000000001</v>
          </cell>
          <cell r="E1232">
            <v>-0.25796000000000002</v>
          </cell>
          <cell r="F1232">
            <v>-2.7529999999999999E-2</v>
          </cell>
        </row>
        <row r="1233">
          <cell r="A1233" t="str">
            <v>American Indian or Alaska Native</v>
          </cell>
          <cell r="B1233">
            <v>0.30531000000000003</v>
          </cell>
          <cell r="C1233">
            <v>0.35437000000000002</v>
          </cell>
          <cell r="D1233">
            <v>4.9070000000000003E-2</v>
          </cell>
          <cell r="E1233">
            <v>-0.15103</v>
          </cell>
          <cell r="F1233">
            <v>-7.4099999999999999E-3</v>
          </cell>
        </row>
        <row r="1234">
          <cell r="A1234" t="str">
            <v>Multiple Races</v>
          </cell>
          <cell r="B1234">
            <v>2.1136699999999999</v>
          </cell>
          <cell r="C1234">
            <v>2.2591399999999999</v>
          </cell>
          <cell r="D1234">
            <v>0.14546999999999999</v>
          </cell>
          <cell r="E1234">
            <v>-5.1599999999999997E-3</v>
          </cell>
          <cell r="F1234">
            <v>-7.5000000000000002E-4</v>
          </cell>
        </row>
        <row r="1235">
          <cell r="A1235" t="str">
            <v>Highschool Graduate</v>
          </cell>
          <cell r="B1235">
            <v>21.969010000000001</v>
          </cell>
          <cell r="C1235">
            <v>19.755469999999999</v>
          </cell>
          <cell r="D1235">
            <v>-2.2135400000000001</v>
          </cell>
          <cell r="E1235">
            <v>7.1139999999999995E-2</v>
          </cell>
          <cell r="F1235">
            <v>-0.15745999999999999</v>
          </cell>
        </row>
        <row r="1236">
          <cell r="A1236" t="str">
            <v>Disabled</v>
          </cell>
          <cell r="B1236">
            <v>24.817679999999999</v>
          </cell>
          <cell r="C1236">
            <v>28.93608</v>
          </cell>
          <cell r="D1236">
            <v>4.1183899999999998</v>
          </cell>
          <cell r="E1236">
            <v>-2.2589999999999999E-2</v>
          </cell>
          <cell r="F1236">
            <v>-9.3009999999999995E-2</v>
          </cell>
        </row>
        <row r="1237">
          <cell r="A1237" t="str">
            <v>Limited English</v>
          </cell>
          <cell r="B1237">
            <v>0.95716000000000001</v>
          </cell>
          <cell r="C1237">
            <v>1.1153999999999999</v>
          </cell>
          <cell r="D1237">
            <v>0.15825</v>
          </cell>
          <cell r="E1237">
            <v>-0.21324000000000001</v>
          </cell>
          <cell r="F1237">
            <v>-3.3739999999999999E-2</v>
          </cell>
        </row>
        <row r="1238">
          <cell r="A1238" t="str">
            <v>Low Income</v>
          </cell>
          <cell r="B1238">
            <v>96.695530000000005</v>
          </cell>
          <cell r="C1238">
            <v>98.090950000000007</v>
          </cell>
          <cell r="D1238">
            <v>1.39541</v>
          </cell>
          <cell r="E1238">
            <v>2.6599999999999999E-2</v>
          </cell>
          <cell r="F1238">
            <v>3.712E-2</v>
          </cell>
        </row>
        <row r="1239">
          <cell r="A1239" t="str">
            <v>Homeless</v>
          </cell>
          <cell r="B1239">
            <v>3.0309900000000001</v>
          </cell>
          <cell r="C1239">
            <v>2.7456</v>
          </cell>
          <cell r="D1239">
            <v>-0.28538999999999998</v>
          </cell>
          <cell r="E1239">
            <v>3.4160000000000003E-2</v>
          </cell>
          <cell r="F1239">
            <v>-9.75E-3</v>
          </cell>
        </row>
        <row r="1240">
          <cell r="A1240" t="str">
            <v>Offender</v>
          </cell>
          <cell r="B1240">
            <v>8.4776699999999998</v>
          </cell>
          <cell r="C1240">
            <v>6.4564599999999999</v>
          </cell>
          <cell r="D1240">
            <v>-2.02121</v>
          </cell>
          <cell r="E1240">
            <v>-1.7739999999999999E-2</v>
          </cell>
          <cell r="F1240">
            <v>3.5860000000000003E-2</v>
          </cell>
        </row>
        <row r="1241">
          <cell r="A1241" t="str">
            <v>Parentig Youth</v>
          </cell>
          <cell r="B1241">
            <v>13.49442</v>
          </cell>
          <cell r="C1241">
            <v>15.983689999999999</v>
          </cell>
          <cell r="D1241">
            <v>2.4892799999999999</v>
          </cell>
          <cell r="E1241">
            <v>-2.0250000000000001E-2</v>
          </cell>
          <cell r="F1241">
            <v>-5.04E-2</v>
          </cell>
        </row>
        <row r="1242">
          <cell r="A1242" t="str">
            <v>Needs Additional Assistance</v>
          </cell>
          <cell r="B1242">
            <v>67.023700000000005</v>
          </cell>
          <cell r="C1242">
            <v>74.217070000000007</v>
          </cell>
          <cell r="D1242">
            <v>7.1933699999999998</v>
          </cell>
          <cell r="E1242">
            <v>-6.7000000000000002E-4</v>
          </cell>
          <cell r="F1242">
            <v>-4.8300000000000001E-3</v>
          </cell>
        </row>
        <row r="1243">
          <cell r="A1243" t="str">
            <v>School Status</v>
          </cell>
          <cell r="B1243">
            <v>44.396160000000002</v>
          </cell>
          <cell r="C1243">
            <v>47.951079999999997</v>
          </cell>
          <cell r="D1243">
            <v>3.5549300000000001</v>
          </cell>
          <cell r="E1243">
            <v>4.5420000000000002E-2</v>
          </cell>
          <cell r="F1243">
            <v>0.16145999999999999</v>
          </cell>
        </row>
        <row r="1244">
          <cell r="A1244" t="str">
            <v>Basic Skills Deficient</v>
          </cell>
          <cell r="B1244">
            <v>55.446669999999997</v>
          </cell>
          <cell r="C1244">
            <v>49.270699999999998</v>
          </cell>
          <cell r="D1244">
            <v>-6.1759700000000004</v>
          </cell>
          <cell r="E1244">
            <v>-3.6470000000000002E-2</v>
          </cell>
          <cell r="F1244">
            <v>0.22525000000000001</v>
          </cell>
        </row>
        <row r="1245">
          <cell r="A1245" t="str">
            <v>Foster Care</v>
          </cell>
          <cell r="B1245">
            <v>2.7581500000000001</v>
          </cell>
          <cell r="C1245">
            <v>3.4327399999999999</v>
          </cell>
          <cell r="D1245">
            <v>0.67459000000000002</v>
          </cell>
          <cell r="E1245">
            <v>-0.14523</v>
          </cell>
          <cell r="F1245">
            <v>-9.7970000000000002E-2</v>
          </cell>
        </row>
        <row r="1246">
          <cell r="A1246" t="str">
            <v>PreTest Scores</v>
          </cell>
          <cell r="B1246">
            <v>532.18741999999997</v>
          </cell>
          <cell r="C1246">
            <v>524.70420999999999</v>
          </cell>
          <cell r="D1246">
            <v>-7.4832099999999997</v>
          </cell>
          <cell r="E1246">
            <v>-1.8799999999999999E-3</v>
          </cell>
          <cell r="F1246">
            <v>1.405E-2</v>
          </cell>
        </row>
        <row r="1247">
          <cell r="A1247" t="str">
            <v>Unemployment Rate</v>
          </cell>
          <cell r="B1247">
            <v>8.0250000000000004</v>
          </cell>
          <cell r="C1247">
            <v>8</v>
          </cell>
          <cell r="D1247">
            <v>-2.5000000000000001E-2</v>
          </cell>
          <cell r="E1247">
            <v>-0.97096000000000005</v>
          </cell>
          <cell r="F1247">
            <v>2.427E-2</v>
          </cell>
        </row>
        <row r="1249">
          <cell r="A1249" t="str">
            <v xml:space="preserve">Rhode Island        </v>
          </cell>
        </row>
        <row r="1250">
          <cell r="A1250" t="str">
            <v>Measure</v>
          </cell>
          <cell r="B1250" t="str">
            <v>Placement_in_Employment_or_Education</v>
          </cell>
          <cell r="C1250" t="str">
            <v>Year</v>
          </cell>
        </row>
        <row r="1251">
          <cell r="A1251" t="str">
            <v>State Fips Code</v>
          </cell>
          <cell r="B1251">
            <v>44</v>
          </cell>
          <cell r="C1251">
            <v>2011</v>
          </cell>
        </row>
        <row r="1252">
          <cell r="A1252" t="str">
            <v>Actual Outcome</v>
          </cell>
          <cell r="B1252">
            <v>36.799999999999997</v>
          </cell>
          <cell r="C1252">
            <v>2011</v>
          </cell>
        </row>
        <row r="1253">
          <cell r="A1253" t="str">
            <v>Total Adjustment</v>
          </cell>
          <cell r="B1253">
            <v>5.3</v>
          </cell>
          <cell r="C1253">
            <v>2013</v>
          </cell>
        </row>
        <row r="1254">
          <cell r="A1254" t="str">
            <v>Target</v>
          </cell>
          <cell r="B1254">
            <v>42.1</v>
          </cell>
          <cell r="C1254">
            <v>2013</v>
          </cell>
        </row>
        <row r="1256">
          <cell r="A1256" t="str">
            <v>Variables</v>
          </cell>
          <cell r="B1256" t="str">
            <v>Base_Year</v>
          </cell>
          <cell r="C1256" t="str">
            <v>Current_Values</v>
          </cell>
          <cell r="D1256" t="str">
            <v>Difference</v>
          </cell>
          <cell r="E1256" t="str">
            <v>Weights</v>
          </cell>
          <cell r="F1256" t="str">
            <v>Effect_Per_Factor</v>
          </cell>
        </row>
        <row r="1257">
          <cell r="A1257" t="str">
            <v>Female</v>
          </cell>
          <cell r="B1257">
            <v>49.512459999999997</v>
          </cell>
          <cell r="C1257">
            <v>50.240380000000002</v>
          </cell>
          <cell r="D1257">
            <v>0.72792999999999997</v>
          </cell>
          <cell r="E1257">
            <v>0.10049</v>
          </cell>
          <cell r="F1257">
            <v>7.3150000000000007E-2</v>
          </cell>
        </row>
        <row r="1258">
          <cell r="A1258" t="str">
            <v>Age 14-15</v>
          </cell>
          <cell r="B1258">
            <v>25.460460000000001</v>
          </cell>
          <cell r="C1258">
            <v>19.711539999999999</v>
          </cell>
          <cell r="D1258">
            <v>-5.74892</v>
          </cell>
          <cell r="E1258">
            <v>-0.26264999999999999</v>
          </cell>
          <cell r="F1258">
            <v>1.50993</v>
          </cell>
        </row>
        <row r="1259">
          <cell r="A1259" t="str">
            <v>Age 16-17</v>
          </cell>
          <cell r="B1259">
            <v>38.569879999999998</v>
          </cell>
          <cell r="C1259">
            <v>31.73077</v>
          </cell>
          <cell r="D1259">
            <v>-6.8391099999999998</v>
          </cell>
          <cell r="E1259">
            <v>-6.1830000000000003E-2</v>
          </cell>
          <cell r="F1259">
            <v>0.42288999999999999</v>
          </cell>
        </row>
        <row r="1260">
          <cell r="A1260" t="str">
            <v>Age 18-20</v>
          </cell>
          <cell r="B1260">
            <v>31.419280000000001</v>
          </cell>
          <cell r="C1260">
            <v>40.865380000000002</v>
          </cell>
          <cell r="D1260">
            <v>9.4460999999999995</v>
          </cell>
          <cell r="E1260">
            <v>2.162E-2</v>
          </cell>
          <cell r="F1260">
            <v>0.20424999999999999</v>
          </cell>
        </row>
        <row r="1261">
          <cell r="A1261" t="str">
            <v>Hispanic</v>
          </cell>
          <cell r="B1261">
            <v>34.124290000000002</v>
          </cell>
          <cell r="C1261">
            <v>36.708860000000001</v>
          </cell>
          <cell r="D1261">
            <v>2.5845699999999998</v>
          </cell>
          <cell r="E1261">
            <v>-4.07E-2</v>
          </cell>
          <cell r="F1261">
            <v>-0.10518</v>
          </cell>
        </row>
        <row r="1262">
          <cell r="A1262" t="str">
            <v>Asian</v>
          </cell>
          <cell r="B1262">
            <v>1.2429399999999999</v>
          </cell>
          <cell r="C1262">
            <v>3.0379700000000001</v>
          </cell>
          <cell r="D1262">
            <v>1.79504</v>
          </cell>
          <cell r="E1262">
            <v>-1.157E-2</v>
          </cell>
          <cell r="F1262">
            <v>-2.078E-2</v>
          </cell>
        </row>
        <row r="1263">
          <cell r="A1263" t="str">
            <v>African American</v>
          </cell>
          <cell r="B1263">
            <v>20.225989999999999</v>
          </cell>
          <cell r="C1263">
            <v>15.696199999999999</v>
          </cell>
          <cell r="D1263">
            <v>-4.5297900000000002</v>
          </cell>
          <cell r="E1263">
            <v>-9.1450000000000004E-2</v>
          </cell>
          <cell r="F1263">
            <v>0.41422999999999999</v>
          </cell>
        </row>
        <row r="1264">
          <cell r="A1264" t="str">
            <v>Native Hawaiian or Pacific Islander</v>
          </cell>
          <cell r="B1264">
            <v>0.11298999999999999</v>
          </cell>
          <cell r="C1264">
            <v>0</v>
          </cell>
          <cell r="D1264">
            <v>-0.11298999999999999</v>
          </cell>
          <cell r="E1264">
            <v>-0.25796000000000002</v>
          </cell>
          <cell r="F1264">
            <v>2.9149999999999999E-2</v>
          </cell>
        </row>
        <row r="1265">
          <cell r="A1265" t="str">
            <v>American Indian or Alaska Native</v>
          </cell>
          <cell r="B1265">
            <v>0.90395000000000003</v>
          </cell>
          <cell r="C1265">
            <v>0.50632999999999995</v>
          </cell>
          <cell r="D1265">
            <v>-0.39762999999999998</v>
          </cell>
          <cell r="E1265">
            <v>-0.15103</v>
          </cell>
          <cell r="F1265">
            <v>6.0049999999999999E-2</v>
          </cell>
        </row>
        <row r="1266">
          <cell r="A1266" t="str">
            <v>Multiple Races</v>
          </cell>
          <cell r="B1266">
            <v>5.8757099999999998</v>
          </cell>
          <cell r="C1266">
            <v>6.5822799999999999</v>
          </cell>
          <cell r="D1266">
            <v>0.70657000000000003</v>
          </cell>
          <cell r="E1266">
            <v>-5.1599999999999997E-3</v>
          </cell>
          <cell r="F1266">
            <v>-3.64E-3</v>
          </cell>
        </row>
        <row r="1267">
          <cell r="A1267" t="str">
            <v>Highschool Graduate</v>
          </cell>
          <cell r="B1267">
            <v>5.0920899999999998</v>
          </cell>
          <cell r="C1267">
            <v>13.22115</v>
          </cell>
          <cell r="D1267">
            <v>8.1290600000000008</v>
          </cell>
          <cell r="E1267">
            <v>7.1139999999999995E-2</v>
          </cell>
          <cell r="F1267">
            <v>0.57828000000000002</v>
          </cell>
        </row>
        <row r="1268">
          <cell r="A1268" t="str">
            <v>Disabled</v>
          </cell>
          <cell r="B1268">
            <v>3.4669599999999998</v>
          </cell>
          <cell r="C1268">
            <v>2.88462</v>
          </cell>
          <cell r="D1268">
            <v>-0.58233999999999997</v>
          </cell>
          <cell r="E1268">
            <v>-2.2589999999999999E-2</v>
          </cell>
          <cell r="F1268">
            <v>1.315E-2</v>
          </cell>
        </row>
        <row r="1269">
          <cell r="A1269" t="str">
            <v>Limited English</v>
          </cell>
          <cell r="B1269">
            <v>6.3921999999999999</v>
          </cell>
          <cell r="C1269">
            <v>2.1634600000000002</v>
          </cell>
          <cell r="D1269">
            <v>-4.2287400000000002</v>
          </cell>
          <cell r="E1269">
            <v>-0.21324000000000001</v>
          </cell>
          <cell r="F1269">
            <v>0.90173000000000003</v>
          </cell>
        </row>
        <row r="1270">
          <cell r="A1270" t="str">
            <v>Low Income</v>
          </cell>
          <cell r="B1270">
            <v>99.349950000000007</v>
          </cell>
          <cell r="C1270">
            <v>99.759619999999998</v>
          </cell>
          <cell r="D1270">
            <v>0.40966999999999998</v>
          </cell>
          <cell r="E1270">
            <v>2.6599999999999999E-2</v>
          </cell>
          <cell r="F1270">
            <v>1.09E-2</v>
          </cell>
        </row>
        <row r="1271">
          <cell r="A1271" t="str">
            <v>Homeless</v>
          </cell>
          <cell r="B1271">
            <v>1.62514</v>
          </cell>
          <cell r="C1271">
            <v>2.1634600000000002</v>
          </cell>
          <cell r="D1271">
            <v>0.53832999999999998</v>
          </cell>
          <cell r="E1271">
            <v>3.4160000000000003E-2</v>
          </cell>
          <cell r="F1271">
            <v>1.839E-2</v>
          </cell>
        </row>
        <row r="1272">
          <cell r="A1272" t="str">
            <v>Offender</v>
          </cell>
          <cell r="B1272">
            <v>19.718309999999999</v>
          </cell>
          <cell r="C1272">
            <v>10.576919999999999</v>
          </cell>
          <cell r="D1272">
            <v>-9.1413899999999995</v>
          </cell>
          <cell r="E1272">
            <v>-1.7739999999999999E-2</v>
          </cell>
          <cell r="F1272">
            <v>0.16217000000000001</v>
          </cell>
        </row>
        <row r="1273">
          <cell r="A1273" t="str">
            <v>Parentig Youth</v>
          </cell>
          <cell r="B1273">
            <v>10.52061</v>
          </cell>
          <cell r="C1273">
            <v>13.01205</v>
          </cell>
          <cell r="D1273">
            <v>2.4914399999999999</v>
          </cell>
          <cell r="E1273">
            <v>-2.0250000000000001E-2</v>
          </cell>
          <cell r="F1273">
            <v>-5.0439999999999999E-2</v>
          </cell>
        </row>
        <row r="1274">
          <cell r="A1274" t="str">
            <v>Needs Additional Assistance</v>
          </cell>
          <cell r="B1274">
            <v>0.32502999999999999</v>
          </cell>
          <cell r="C1274">
            <v>0.96153999999999995</v>
          </cell>
          <cell r="D1274">
            <v>0.63651000000000002</v>
          </cell>
          <cell r="E1274">
            <v>-6.7000000000000002E-4</v>
          </cell>
          <cell r="F1274">
            <v>-4.2999999999999999E-4</v>
          </cell>
        </row>
        <row r="1275">
          <cell r="A1275" t="str">
            <v>School Status</v>
          </cell>
          <cell r="B1275">
            <v>53.629469999999998</v>
          </cell>
          <cell r="C1275">
            <v>38.221150000000002</v>
          </cell>
          <cell r="D1275">
            <v>-15.40832</v>
          </cell>
          <cell r="E1275">
            <v>4.5420000000000002E-2</v>
          </cell>
          <cell r="F1275">
            <v>-0.69982999999999995</v>
          </cell>
        </row>
        <row r="1276">
          <cell r="A1276" t="str">
            <v>Basic Skills Deficient</v>
          </cell>
          <cell r="B1276">
            <v>91.115930000000006</v>
          </cell>
          <cell r="C1276">
            <v>87.980770000000007</v>
          </cell>
          <cell r="D1276">
            <v>-3.1351599999999999</v>
          </cell>
          <cell r="E1276">
            <v>-3.6470000000000002E-2</v>
          </cell>
          <cell r="F1276">
            <v>0.11434999999999999</v>
          </cell>
        </row>
        <row r="1277">
          <cell r="A1277" t="str">
            <v>Foster Care</v>
          </cell>
          <cell r="B1277">
            <v>12.03905</v>
          </cell>
          <cell r="C1277">
            <v>8.4337300000000006</v>
          </cell>
          <cell r="D1277">
            <v>-3.6053099999999998</v>
          </cell>
          <cell r="E1277">
            <v>-0.14523</v>
          </cell>
          <cell r="F1277">
            <v>0.52358000000000005</v>
          </cell>
        </row>
        <row r="1278">
          <cell r="A1278" t="str">
            <v>PreTest Scores</v>
          </cell>
          <cell r="B1278">
            <v>531.51288999999997</v>
          </cell>
          <cell r="C1278">
            <v>467.98453999999998</v>
          </cell>
          <cell r="D1278">
            <v>-63.528359999999999</v>
          </cell>
          <cell r="E1278">
            <v>-1.8799999999999999E-3</v>
          </cell>
          <cell r="F1278">
            <v>0.11924</v>
          </cell>
        </row>
        <row r="1279">
          <cell r="A1279" t="str">
            <v>Unemployment Rate</v>
          </cell>
          <cell r="B1279">
            <v>11.3667</v>
          </cell>
          <cell r="C1279">
            <v>10.308299999999999</v>
          </cell>
          <cell r="D1279">
            <v>-1.0584</v>
          </cell>
          <cell r="E1279">
            <v>-0.97096000000000005</v>
          </cell>
          <cell r="F1279">
            <v>1.0276700000000001</v>
          </cell>
        </row>
        <row r="1281">
          <cell r="A1281" t="str">
            <v xml:space="preserve">South Carolina      </v>
          </cell>
        </row>
        <row r="1282">
          <cell r="A1282" t="str">
            <v>Measure</v>
          </cell>
          <cell r="B1282" t="str">
            <v>Placement_in_Employment_or_Education</v>
          </cell>
          <cell r="C1282" t="str">
            <v>Year</v>
          </cell>
        </row>
        <row r="1283">
          <cell r="A1283" t="str">
            <v>State Fips Code</v>
          </cell>
          <cell r="B1283">
            <v>45</v>
          </cell>
          <cell r="C1283">
            <v>2011</v>
          </cell>
        </row>
        <row r="1284">
          <cell r="A1284" t="str">
            <v>Actual Outcome</v>
          </cell>
          <cell r="B1284">
            <v>65.3</v>
          </cell>
          <cell r="C1284">
            <v>2011</v>
          </cell>
        </row>
        <row r="1285">
          <cell r="A1285" t="str">
            <v>Total Adjustment</v>
          </cell>
          <cell r="B1285">
            <v>2.4</v>
          </cell>
          <cell r="C1285">
            <v>2013</v>
          </cell>
        </row>
        <row r="1286">
          <cell r="A1286" t="str">
            <v>Target</v>
          </cell>
          <cell r="B1286">
            <v>67.7</v>
          </cell>
          <cell r="C1286">
            <v>2013</v>
          </cell>
        </row>
        <row r="1288">
          <cell r="A1288" t="str">
            <v>Variables</v>
          </cell>
          <cell r="B1288" t="str">
            <v>Base_Year</v>
          </cell>
          <cell r="C1288" t="str">
            <v>Current_Values</v>
          </cell>
          <cell r="D1288" t="str">
            <v>Difference</v>
          </cell>
          <cell r="E1288" t="str">
            <v>Weights</v>
          </cell>
          <cell r="F1288" t="str">
            <v>Effect_Per_Factor</v>
          </cell>
        </row>
        <row r="1289">
          <cell r="A1289" t="str">
            <v>Female</v>
          </cell>
          <cell r="B1289">
            <v>59.882350000000002</v>
          </cell>
          <cell r="C1289">
            <v>59.130859999999998</v>
          </cell>
          <cell r="D1289">
            <v>-0.75148999999999999</v>
          </cell>
          <cell r="E1289">
            <v>0.10049</v>
          </cell>
          <cell r="F1289">
            <v>-7.5509999999999994E-2</v>
          </cell>
        </row>
        <row r="1290">
          <cell r="A1290" t="str">
            <v>Age 14-15</v>
          </cell>
          <cell r="B1290">
            <v>0.27439999999999998</v>
          </cell>
          <cell r="C1290">
            <v>0.58594000000000002</v>
          </cell>
          <cell r="D1290">
            <v>0.31153999999999998</v>
          </cell>
          <cell r="E1290">
            <v>-0.26264999999999999</v>
          </cell>
          <cell r="F1290">
            <v>-8.1820000000000004E-2</v>
          </cell>
        </row>
        <row r="1291">
          <cell r="A1291" t="str">
            <v>Age 16-17</v>
          </cell>
          <cell r="B1291">
            <v>27.98902</v>
          </cell>
          <cell r="C1291">
            <v>22.900390000000002</v>
          </cell>
          <cell r="D1291">
            <v>-5.0886300000000002</v>
          </cell>
          <cell r="E1291">
            <v>-6.1830000000000003E-2</v>
          </cell>
          <cell r="F1291">
            <v>0.31464999999999999</v>
          </cell>
        </row>
        <row r="1292">
          <cell r="A1292" t="str">
            <v>Age 18-20</v>
          </cell>
          <cell r="B1292">
            <v>59.153269999999999</v>
          </cell>
          <cell r="C1292">
            <v>61.328130000000002</v>
          </cell>
          <cell r="D1292">
            <v>2.1748500000000002</v>
          </cell>
          <cell r="E1292">
            <v>2.162E-2</v>
          </cell>
          <cell r="F1292">
            <v>4.7030000000000002E-2</v>
          </cell>
        </row>
        <row r="1293">
          <cell r="A1293" t="str">
            <v>Hispanic</v>
          </cell>
          <cell r="B1293">
            <v>2.5681500000000002</v>
          </cell>
          <cell r="C1293">
            <v>3.23847</v>
          </cell>
          <cell r="D1293">
            <v>0.67030999999999996</v>
          </cell>
          <cell r="E1293">
            <v>-4.07E-2</v>
          </cell>
          <cell r="F1293">
            <v>-2.7279999999999999E-2</v>
          </cell>
        </row>
        <row r="1294">
          <cell r="A1294" t="str">
            <v>Asian</v>
          </cell>
          <cell r="B1294">
            <v>0.15804000000000001</v>
          </cell>
          <cell r="C1294">
            <v>0.39254</v>
          </cell>
          <cell r="D1294">
            <v>0.23449999999999999</v>
          </cell>
          <cell r="E1294">
            <v>-1.157E-2</v>
          </cell>
          <cell r="F1294">
            <v>-2.7100000000000002E-3</v>
          </cell>
        </row>
        <row r="1295">
          <cell r="A1295" t="str">
            <v>African American</v>
          </cell>
          <cell r="B1295">
            <v>68.470960000000005</v>
          </cell>
          <cell r="C1295">
            <v>61.727179999999997</v>
          </cell>
          <cell r="D1295">
            <v>-6.7437800000000001</v>
          </cell>
          <cell r="E1295">
            <v>-9.1450000000000004E-2</v>
          </cell>
          <cell r="F1295">
            <v>0.61668999999999996</v>
          </cell>
        </row>
        <row r="1296">
          <cell r="A1296" t="str">
            <v>Native Hawaiian or Pacific Islander</v>
          </cell>
          <cell r="B1296">
            <v>3.9510000000000003E-2</v>
          </cell>
          <cell r="C1296">
            <v>9.8140000000000005E-2</v>
          </cell>
          <cell r="D1296">
            <v>5.8630000000000002E-2</v>
          </cell>
          <cell r="E1296">
            <v>-0.25796000000000002</v>
          </cell>
          <cell r="F1296">
            <v>-1.512E-2</v>
          </cell>
        </row>
        <row r="1297">
          <cell r="A1297" t="str">
            <v>American Indian or Alaska Native</v>
          </cell>
          <cell r="B1297">
            <v>0.43461</v>
          </cell>
          <cell r="C1297">
            <v>0.44161</v>
          </cell>
          <cell r="D1297">
            <v>7.0000000000000001E-3</v>
          </cell>
          <cell r="E1297">
            <v>-0.15103</v>
          </cell>
          <cell r="F1297">
            <v>-1.06E-3</v>
          </cell>
        </row>
        <row r="1298">
          <cell r="A1298" t="str">
            <v>Multiple Races</v>
          </cell>
          <cell r="B1298">
            <v>1.73844</v>
          </cell>
          <cell r="C1298">
            <v>2.2571099999999999</v>
          </cell>
          <cell r="D1298">
            <v>0.51866999999999996</v>
          </cell>
          <cell r="E1298">
            <v>-5.1599999999999997E-3</v>
          </cell>
          <cell r="F1298">
            <v>-2.6800000000000001E-3</v>
          </cell>
        </row>
        <row r="1299">
          <cell r="A1299" t="str">
            <v>Highschool Graduate</v>
          </cell>
          <cell r="B1299">
            <v>25.872209999999999</v>
          </cell>
          <cell r="C1299">
            <v>28.857420000000001</v>
          </cell>
          <cell r="D1299">
            <v>2.9852099999999999</v>
          </cell>
          <cell r="E1299">
            <v>7.1139999999999995E-2</v>
          </cell>
          <cell r="F1299">
            <v>0.21235999999999999</v>
          </cell>
        </row>
        <row r="1300">
          <cell r="A1300" t="str">
            <v>Disabled</v>
          </cell>
          <cell r="B1300">
            <v>2.2344200000000001</v>
          </cell>
          <cell r="C1300">
            <v>3.41797</v>
          </cell>
          <cell r="D1300">
            <v>1.1835500000000001</v>
          </cell>
          <cell r="E1300">
            <v>-2.2589999999999999E-2</v>
          </cell>
          <cell r="F1300">
            <v>-2.673E-2</v>
          </cell>
        </row>
        <row r="1301">
          <cell r="A1301" t="str">
            <v>Limited English</v>
          </cell>
          <cell r="B1301">
            <v>0.39200000000000002</v>
          </cell>
          <cell r="C1301">
            <v>0.58594000000000002</v>
          </cell>
          <cell r="D1301">
            <v>0.19392999999999999</v>
          </cell>
          <cell r="E1301">
            <v>-0.21324000000000001</v>
          </cell>
          <cell r="F1301">
            <v>-4.1349999999999998E-2</v>
          </cell>
        </row>
        <row r="1302">
          <cell r="A1302" t="str">
            <v>Low Income</v>
          </cell>
          <cell r="B1302">
            <v>98.863190000000003</v>
          </cell>
          <cell r="C1302">
            <v>98.779300000000006</v>
          </cell>
          <cell r="D1302">
            <v>-8.3890000000000006E-2</v>
          </cell>
          <cell r="E1302">
            <v>2.6599999999999999E-2</v>
          </cell>
          <cell r="F1302">
            <v>-2.2300000000000002E-3</v>
          </cell>
        </row>
        <row r="1303">
          <cell r="A1303" t="str">
            <v>Homeless</v>
          </cell>
          <cell r="B1303">
            <v>1.5680099999999999</v>
          </cell>
          <cell r="C1303">
            <v>1.3671899999999999</v>
          </cell>
          <cell r="D1303">
            <v>-0.20083000000000001</v>
          </cell>
          <cell r="E1303">
            <v>3.4160000000000003E-2</v>
          </cell>
          <cell r="F1303">
            <v>-6.8599999999999998E-3</v>
          </cell>
        </row>
        <row r="1304">
          <cell r="A1304" t="str">
            <v>Offender</v>
          </cell>
          <cell r="B1304">
            <v>11.9953</v>
          </cell>
          <cell r="C1304">
            <v>13.476559999999999</v>
          </cell>
          <cell r="D1304">
            <v>1.4812700000000001</v>
          </cell>
          <cell r="E1304">
            <v>-1.7739999999999999E-2</v>
          </cell>
          <cell r="F1304">
            <v>-2.6280000000000001E-2</v>
          </cell>
        </row>
        <row r="1305">
          <cell r="A1305" t="str">
            <v>Parentig Youth</v>
          </cell>
          <cell r="B1305">
            <v>25.68627</v>
          </cell>
          <cell r="C1305">
            <v>26.819739999999999</v>
          </cell>
          <cell r="D1305">
            <v>1.1334599999999999</v>
          </cell>
          <cell r="E1305">
            <v>-2.0250000000000001E-2</v>
          </cell>
          <cell r="F1305">
            <v>-2.2950000000000002E-2</v>
          </cell>
        </row>
        <row r="1306">
          <cell r="A1306" t="str">
            <v>Needs Additional Assistance</v>
          </cell>
          <cell r="B1306">
            <v>71.775769999999994</v>
          </cell>
          <cell r="C1306">
            <v>62.744140000000002</v>
          </cell>
          <cell r="D1306">
            <v>-9.0316299999999998</v>
          </cell>
          <cell r="E1306">
            <v>-6.7000000000000002E-4</v>
          </cell>
          <cell r="F1306">
            <v>6.0699999999999999E-3</v>
          </cell>
        </row>
        <row r="1307">
          <cell r="A1307" t="str">
            <v>School Status</v>
          </cell>
          <cell r="B1307">
            <v>23.441790000000001</v>
          </cell>
          <cell r="C1307">
            <v>16.162109999999998</v>
          </cell>
          <cell r="D1307">
            <v>-7.2796799999999999</v>
          </cell>
          <cell r="E1307">
            <v>4.5420000000000002E-2</v>
          </cell>
          <cell r="F1307">
            <v>-0.33063999999999999</v>
          </cell>
        </row>
        <row r="1308">
          <cell r="A1308" t="str">
            <v>Basic Skills Deficient</v>
          </cell>
          <cell r="B1308">
            <v>71.618970000000004</v>
          </cell>
          <cell r="C1308">
            <v>64.599609999999998</v>
          </cell>
          <cell r="D1308">
            <v>-7.0193599999999998</v>
          </cell>
          <cell r="E1308">
            <v>-3.6470000000000002E-2</v>
          </cell>
          <cell r="F1308">
            <v>0.25601000000000002</v>
          </cell>
        </row>
        <row r="1309">
          <cell r="A1309" t="str">
            <v>Foster Care</v>
          </cell>
          <cell r="B1309">
            <v>2.15686</v>
          </cell>
          <cell r="C1309">
            <v>1.6609700000000001</v>
          </cell>
          <cell r="D1309">
            <v>-0.49590000000000001</v>
          </cell>
          <cell r="E1309">
            <v>-0.14523</v>
          </cell>
          <cell r="F1309">
            <v>7.2020000000000001E-2</v>
          </cell>
        </row>
        <row r="1310">
          <cell r="A1310" t="str">
            <v>PreTest Scores</v>
          </cell>
          <cell r="B1310">
            <v>545.16413</v>
          </cell>
          <cell r="C1310">
            <v>561.21430999999995</v>
          </cell>
          <cell r="D1310">
            <v>16.050190000000001</v>
          </cell>
          <cell r="E1310">
            <v>-1.8799999999999999E-3</v>
          </cell>
          <cell r="F1310">
            <v>-3.0130000000000001E-2</v>
          </cell>
        </row>
        <row r="1311">
          <cell r="A1311" t="str">
            <v>Unemployment Rate</v>
          </cell>
          <cell r="B1311">
            <v>10.6167</v>
          </cell>
          <cell r="C1311">
            <v>9.0333000000000006</v>
          </cell>
          <cell r="D1311">
            <v>-1.5833999999999999</v>
          </cell>
          <cell r="E1311">
            <v>-0.97096000000000005</v>
          </cell>
          <cell r="F1311">
            <v>1.53742</v>
          </cell>
        </row>
        <row r="1313">
          <cell r="A1313" t="str">
            <v xml:space="preserve">South Dakota        </v>
          </cell>
        </row>
        <row r="1314">
          <cell r="A1314" t="str">
            <v>Measure</v>
          </cell>
          <cell r="B1314" t="str">
            <v>Placement_in_Employment_or_Education</v>
          </cell>
          <cell r="C1314" t="str">
            <v>Year</v>
          </cell>
        </row>
        <row r="1315">
          <cell r="A1315" t="str">
            <v>State Fips Code</v>
          </cell>
          <cell r="B1315">
            <v>46</v>
          </cell>
          <cell r="C1315">
            <v>2011</v>
          </cell>
        </row>
        <row r="1316">
          <cell r="A1316" t="str">
            <v>Actual Outcome</v>
          </cell>
          <cell r="B1316">
            <v>68.3</v>
          </cell>
          <cell r="C1316">
            <v>2011</v>
          </cell>
        </row>
        <row r="1317">
          <cell r="A1317" t="str">
            <v>Total Adjustment</v>
          </cell>
          <cell r="B1317">
            <v>0.7</v>
          </cell>
          <cell r="C1317">
            <v>2013</v>
          </cell>
        </row>
        <row r="1318">
          <cell r="A1318" t="str">
            <v>Target</v>
          </cell>
          <cell r="B1318">
            <v>69</v>
          </cell>
          <cell r="C1318">
            <v>2013</v>
          </cell>
        </row>
        <row r="1320">
          <cell r="A1320" t="str">
            <v>Variables</v>
          </cell>
          <cell r="B1320" t="str">
            <v>Base_Year</v>
          </cell>
          <cell r="C1320" t="str">
            <v>Current_Values</v>
          </cell>
          <cell r="D1320" t="str">
            <v>Difference</v>
          </cell>
          <cell r="E1320" t="str">
            <v>Weights</v>
          </cell>
          <cell r="F1320" t="str">
            <v>Effect_Per_Factor</v>
          </cell>
        </row>
        <row r="1321">
          <cell r="A1321" t="str">
            <v>Female</v>
          </cell>
          <cell r="B1321">
            <v>48.10127</v>
          </cell>
          <cell r="C1321">
            <v>56.666670000000003</v>
          </cell>
          <cell r="D1321">
            <v>8.5654000000000003</v>
          </cell>
          <cell r="E1321">
            <v>0.10049</v>
          </cell>
          <cell r="F1321">
            <v>0.86068999999999996</v>
          </cell>
        </row>
        <row r="1322">
          <cell r="A1322" t="str">
            <v>Age 14-15</v>
          </cell>
          <cell r="B1322">
            <v>0.63290999999999997</v>
          </cell>
          <cell r="C1322">
            <v>0</v>
          </cell>
          <cell r="D1322">
            <v>-0.63290999999999997</v>
          </cell>
          <cell r="E1322">
            <v>-0.26264999999999999</v>
          </cell>
          <cell r="F1322">
            <v>0.16622999999999999</v>
          </cell>
        </row>
        <row r="1323">
          <cell r="A1323" t="str">
            <v>Age 16-17</v>
          </cell>
          <cell r="B1323">
            <v>16.4557</v>
          </cell>
          <cell r="C1323">
            <v>13.33333</v>
          </cell>
          <cell r="D1323">
            <v>-3.12236</v>
          </cell>
          <cell r="E1323">
            <v>-6.1830000000000003E-2</v>
          </cell>
          <cell r="F1323">
            <v>0.19306999999999999</v>
          </cell>
        </row>
        <row r="1324">
          <cell r="A1324" t="str">
            <v>Age 18-20</v>
          </cell>
          <cell r="B1324">
            <v>70.253159999999994</v>
          </cell>
          <cell r="C1324">
            <v>74.583330000000004</v>
          </cell>
          <cell r="D1324">
            <v>4.3301699999999999</v>
          </cell>
          <cell r="E1324">
            <v>2.162E-2</v>
          </cell>
          <cell r="F1324">
            <v>9.3630000000000005E-2</v>
          </cell>
        </row>
        <row r="1325">
          <cell r="A1325" t="str">
            <v>Hispanic</v>
          </cell>
          <cell r="B1325">
            <v>5.6962000000000002</v>
          </cell>
          <cell r="C1325">
            <v>4.5833300000000001</v>
          </cell>
          <cell r="D1325">
            <v>-1.11287</v>
          </cell>
          <cell r="E1325">
            <v>-4.07E-2</v>
          </cell>
          <cell r="F1325">
            <v>4.5289999999999997E-2</v>
          </cell>
        </row>
        <row r="1326">
          <cell r="A1326" t="str">
            <v>Asian</v>
          </cell>
          <cell r="B1326">
            <v>0</v>
          </cell>
          <cell r="C1326">
            <v>0.41666999999999998</v>
          </cell>
          <cell r="D1326">
            <v>0.41666999999999998</v>
          </cell>
          <cell r="E1326">
            <v>-1.157E-2</v>
          </cell>
          <cell r="F1326">
            <v>-4.8199999999999996E-3</v>
          </cell>
        </row>
        <row r="1327">
          <cell r="A1327" t="str">
            <v>African American</v>
          </cell>
          <cell r="B1327">
            <v>2.53165</v>
          </cell>
          <cell r="C1327">
            <v>1.6666700000000001</v>
          </cell>
          <cell r="D1327">
            <v>-0.86497999999999997</v>
          </cell>
          <cell r="E1327">
            <v>-9.1450000000000004E-2</v>
          </cell>
          <cell r="F1327">
            <v>7.9100000000000004E-2</v>
          </cell>
        </row>
        <row r="1328">
          <cell r="A1328" t="str">
            <v>Native Hawaiian or Pacific Islander</v>
          </cell>
          <cell r="B1328">
            <v>0.63290999999999997</v>
          </cell>
          <cell r="C1328">
            <v>0</v>
          </cell>
          <cell r="D1328">
            <v>-0.63290999999999997</v>
          </cell>
          <cell r="E1328">
            <v>-0.25796000000000002</v>
          </cell>
          <cell r="F1328">
            <v>0.16327</v>
          </cell>
        </row>
        <row r="1329">
          <cell r="A1329" t="str">
            <v>American Indian or Alaska Native</v>
          </cell>
          <cell r="B1329">
            <v>15.82278</v>
          </cell>
          <cell r="C1329">
            <v>20.83333</v>
          </cell>
          <cell r="D1329">
            <v>5.0105500000000003</v>
          </cell>
          <cell r="E1329">
            <v>-0.15103</v>
          </cell>
          <cell r="F1329">
            <v>-0.75673000000000001</v>
          </cell>
        </row>
        <row r="1330">
          <cell r="A1330" t="str">
            <v>Multiple Races</v>
          </cell>
          <cell r="B1330">
            <v>5.0632900000000003</v>
          </cell>
          <cell r="C1330">
            <v>2.0833300000000001</v>
          </cell>
          <cell r="D1330">
            <v>-2.9799600000000002</v>
          </cell>
          <cell r="E1330">
            <v>-5.1599999999999997E-3</v>
          </cell>
          <cell r="F1330">
            <v>1.537E-2</v>
          </cell>
        </row>
        <row r="1331">
          <cell r="A1331" t="str">
            <v>Highschool Graduate</v>
          </cell>
          <cell r="B1331">
            <v>36.708860000000001</v>
          </cell>
          <cell r="C1331">
            <v>41.25</v>
          </cell>
          <cell r="D1331">
            <v>4.5411400000000004</v>
          </cell>
          <cell r="E1331">
            <v>7.1139999999999995E-2</v>
          </cell>
          <cell r="F1331">
            <v>0.32303999999999999</v>
          </cell>
        </row>
        <row r="1332">
          <cell r="A1332" t="str">
            <v>Disabled</v>
          </cell>
          <cell r="B1332">
            <v>13.924049999999999</v>
          </cell>
          <cell r="C1332">
            <v>16.66667</v>
          </cell>
          <cell r="D1332">
            <v>2.7426200000000001</v>
          </cell>
          <cell r="E1332">
            <v>-2.2589999999999999E-2</v>
          </cell>
          <cell r="F1332">
            <v>-6.1940000000000002E-2</v>
          </cell>
        </row>
        <row r="1333">
          <cell r="A1333" t="str">
            <v>Limited English</v>
          </cell>
          <cell r="B1333">
            <v>0</v>
          </cell>
          <cell r="C1333">
            <v>2.0833300000000001</v>
          </cell>
          <cell r="D1333">
            <v>2.0833300000000001</v>
          </cell>
          <cell r="E1333">
            <v>-0.21324000000000001</v>
          </cell>
          <cell r="F1333">
            <v>-0.44424999999999998</v>
          </cell>
        </row>
        <row r="1334">
          <cell r="A1334" t="str">
            <v>Low Income</v>
          </cell>
          <cell r="B1334">
            <v>94.303799999999995</v>
          </cell>
          <cell r="C1334">
            <v>91.25</v>
          </cell>
          <cell r="D1334">
            <v>-3.0537999999999998</v>
          </cell>
          <cell r="E1334">
            <v>2.6599999999999999E-2</v>
          </cell>
          <cell r="F1334">
            <v>-8.1229999999999997E-2</v>
          </cell>
        </row>
        <row r="1335">
          <cell r="A1335" t="str">
            <v>Homeless</v>
          </cell>
          <cell r="B1335">
            <v>12.025320000000001</v>
          </cell>
          <cell r="C1335">
            <v>10.83333</v>
          </cell>
          <cell r="D1335">
            <v>-1.19198</v>
          </cell>
          <cell r="E1335">
            <v>3.4160000000000003E-2</v>
          </cell>
          <cell r="F1335">
            <v>-4.0719999999999999E-2</v>
          </cell>
        </row>
        <row r="1336">
          <cell r="A1336" t="str">
            <v>Offender</v>
          </cell>
          <cell r="B1336">
            <v>20.253160000000001</v>
          </cell>
          <cell r="C1336">
            <v>12.5</v>
          </cell>
          <cell r="D1336">
            <v>-7.7531600000000003</v>
          </cell>
          <cell r="E1336">
            <v>-1.7739999999999999E-2</v>
          </cell>
          <cell r="F1336">
            <v>0.13754</v>
          </cell>
        </row>
        <row r="1337">
          <cell r="A1337" t="str">
            <v>Parentig Youth</v>
          </cell>
          <cell r="B1337">
            <v>25.477709999999998</v>
          </cell>
          <cell r="C1337">
            <v>23.012550000000001</v>
          </cell>
          <cell r="D1337">
            <v>-2.46515</v>
          </cell>
          <cell r="E1337">
            <v>-2.0250000000000001E-2</v>
          </cell>
          <cell r="F1337">
            <v>4.9910000000000003E-2</v>
          </cell>
        </row>
        <row r="1338">
          <cell r="A1338" t="str">
            <v>Needs Additional Assistance</v>
          </cell>
          <cell r="B1338">
            <v>72.784809999999993</v>
          </cell>
          <cell r="C1338">
            <v>76.666669999999996</v>
          </cell>
          <cell r="D1338">
            <v>3.8818600000000001</v>
          </cell>
          <cell r="E1338">
            <v>-6.7000000000000002E-4</v>
          </cell>
          <cell r="F1338">
            <v>-2.6099999999999999E-3</v>
          </cell>
        </row>
        <row r="1339">
          <cell r="A1339" t="str">
            <v>School Status</v>
          </cell>
          <cell r="B1339">
            <v>29.11392</v>
          </cell>
          <cell r="C1339">
            <v>26.25</v>
          </cell>
          <cell r="D1339">
            <v>-2.8639199999999998</v>
          </cell>
          <cell r="E1339">
            <v>4.5420000000000002E-2</v>
          </cell>
          <cell r="F1339">
            <v>-0.13008</v>
          </cell>
        </row>
        <row r="1340">
          <cell r="A1340" t="str">
            <v>Basic Skills Deficient</v>
          </cell>
          <cell r="B1340">
            <v>42.405059999999999</v>
          </cell>
          <cell r="C1340">
            <v>42.5</v>
          </cell>
          <cell r="D1340">
            <v>9.4939999999999997E-2</v>
          </cell>
          <cell r="E1340">
            <v>-3.6470000000000002E-2</v>
          </cell>
          <cell r="F1340">
            <v>-3.46E-3</v>
          </cell>
        </row>
        <row r="1341">
          <cell r="A1341" t="str">
            <v>Foster Care</v>
          </cell>
          <cell r="B1341">
            <v>3.8216600000000001</v>
          </cell>
          <cell r="C1341">
            <v>6.6945600000000001</v>
          </cell>
          <cell r="D1341">
            <v>2.8729</v>
          </cell>
          <cell r="E1341">
            <v>-0.14523</v>
          </cell>
          <cell r="F1341">
            <v>-0.41721999999999998</v>
          </cell>
        </row>
        <row r="1342">
          <cell r="A1342" t="str">
            <v>PreTest Scores</v>
          </cell>
          <cell r="B1342">
            <v>490.47221999999999</v>
          </cell>
          <cell r="C1342">
            <v>490.6875</v>
          </cell>
          <cell r="D1342">
            <v>0.21528</v>
          </cell>
          <cell r="E1342">
            <v>-1.8799999999999999E-3</v>
          </cell>
          <cell r="F1342">
            <v>-4.0000000000000002E-4</v>
          </cell>
        </row>
        <row r="1343">
          <cell r="A1343" t="str">
            <v>Unemployment Rate</v>
          </cell>
          <cell r="B1343">
            <v>4.9333</v>
          </cell>
          <cell r="C1343">
            <v>4.4000000000000004</v>
          </cell>
          <cell r="D1343">
            <v>-0.5333</v>
          </cell>
          <cell r="E1343">
            <v>-0.97096000000000005</v>
          </cell>
          <cell r="F1343">
            <v>0.51780999999999999</v>
          </cell>
        </row>
        <row r="1345">
          <cell r="A1345" t="str">
            <v xml:space="preserve">Tennessee           </v>
          </cell>
        </row>
        <row r="1346">
          <cell r="A1346" t="str">
            <v>Measure</v>
          </cell>
          <cell r="B1346" t="str">
            <v>Placement_in_Employment_or_Education</v>
          </cell>
          <cell r="C1346" t="str">
            <v>Year</v>
          </cell>
        </row>
        <row r="1347">
          <cell r="A1347" t="str">
            <v>State Fips Code</v>
          </cell>
          <cell r="B1347">
            <v>47</v>
          </cell>
          <cell r="C1347">
            <v>2011</v>
          </cell>
        </row>
        <row r="1348">
          <cell r="A1348" t="str">
            <v>Actual Outcome</v>
          </cell>
          <cell r="B1348">
            <v>73.7</v>
          </cell>
          <cell r="C1348">
            <v>2011</v>
          </cell>
        </row>
        <row r="1349">
          <cell r="A1349" t="str">
            <v>Total Adjustment</v>
          </cell>
          <cell r="B1349">
            <v>1.3</v>
          </cell>
          <cell r="C1349">
            <v>2013</v>
          </cell>
        </row>
        <row r="1350">
          <cell r="A1350" t="str">
            <v>Target</v>
          </cell>
          <cell r="B1350">
            <v>75</v>
          </cell>
          <cell r="C1350">
            <v>2013</v>
          </cell>
        </row>
        <row r="1352">
          <cell r="A1352" t="str">
            <v>Variables</v>
          </cell>
          <cell r="B1352" t="str">
            <v>Base_Year</v>
          </cell>
          <cell r="C1352" t="str">
            <v>Current_Values</v>
          </cell>
          <cell r="D1352" t="str">
            <v>Difference</v>
          </cell>
          <cell r="E1352" t="str">
            <v>Weights</v>
          </cell>
          <cell r="F1352" t="str">
            <v>Effect_Per_Factor</v>
          </cell>
        </row>
        <row r="1353">
          <cell r="A1353" t="str">
            <v>Female</v>
          </cell>
          <cell r="B1353">
            <v>55.837049999999998</v>
          </cell>
          <cell r="C1353">
            <v>54.692329999999998</v>
          </cell>
          <cell r="D1353">
            <v>-1.1447099999999999</v>
          </cell>
          <cell r="E1353">
            <v>0.10049</v>
          </cell>
          <cell r="F1353">
            <v>-0.11502999999999999</v>
          </cell>
        </row>
        <row r="1354">
          <cell r="A1354" t="str">
            <v>Age 14-15</v>
          </cell>
          <cell r="B1354">
            <v>1.9051499999999999</v>
          </cell>
          <cell r="C1354">
            <v>1.4438</v>
          </cell>
          <cell r="D1354">
            <v>-0.46134999999999998</v>
          </cell>
          <cell r="E1354">
            <v>-0.26264999999999999</v>
          </cell>
          <cell r="F1354">
            <v>0.12117</v>
          </cell>
        </row>
        <row r="1355">
          <cell r="A1355" t="str">
            <v>Age 16-17</v>
          </cell>
          <cell r="B1355">
            <v>42.237540000000003</v>
          </cell>
          <cell r="C1355">
            <v>47.542110000000001</v>
          </cell>
          <cell r="D1355">
            <v>5.3045799999999996</v>
          </cell>
          <cell r="E1355">
            <v>-6.1830000000000003E-2</v>
          </cell>
          <cell r="F1355">
            <v>-0.32800000000000001</v>
          </cell>
        </row>
        <row r="1356">
          <cell r="A1356" t="str">
            <v>Age 18-20</v>
          </cell>
          <cell r="B1356">
            <v>48.561010000000003</v>
          </cell>
          <cell r="C1356">
            <v>43.93262</v>
          </cell>
          <cell r="D1356">
            <v>-4.6283799999999999</v>
          </cell>
          <cell r="E1356">
            <v>2.162E-2</v>
          </cell>
          <cell r="F1356">
            <v>-0.10008</v>
          </cell>
        </row>
        <row r="1357">
          <cell r="A1357" t="str">
            <v>Hispanic</v>
          </cell>
          <cell r="B1357">
            <v>2.18323</v>
          </cell>
          <cell r="C1357">
            <v>1.79931</v>
          </cell>
          <cell r="D1357">
            <v>-0.38391999999999998</v>
          </cell>
          <cell r="E1357">
            <v>-4.07E-2</v>
          </cell>
          <cell r="F1357">
            <v>1.562E-2</v>
          </cell>
        </row>
        <row r="1358">
          <cell r="A1358" t="str">
            <v>Asian</v>
          </cell>
          <cell r="B1358">
            <v>0.14283000000000001</v>
          </cell>
          <cell r="C1358">
            <v>6.9199999999999998E-2</v>
          </cell>
          <cell r="D1358">
            <v>-7.3620000000000005E-2</v>
          </cell>
          <cell r="E1358">
            <v>-1.157E-2</v>
          </cell>
          <cell r="F1358">
            <v>8.4999999999999995E-4</v>
          </cell>
        </row>
        <row r="1359">
          <cell r="A1359" t="str">
            <v>African American</v>
          </cell>
          <cell r="B1359">
            <v>39.400120000000001</v>
          </cell>
          <cell r="C1359">
            <v>40.103810000000003</v>
          </cell>
          <cell r="D1359">
            <v>0.70367999999999997</v>
          </cell>
          <cell r="E1359">
            <v>-9.1450000000000004E-2</v>
          </cell>
          <cell r="F1359">
            <v>-6.4350000000000004E-2</v>
          </cell>
        </row>
        <row r="1360">
          <cell r="A1360" t="str">
            <v>Native Hawaiian or Pacific Islander</v>
          </cell>
          <cell r="B1360">
            <v>8.1619999999999998E-2</v>
          </cell>
          <cell r="C1360">
            <v>0.13841000000000001</v>
          </cell>
          <cell r="D1360">
            <v>5.679E-2</v>
          </cell>
          <cell r="E1360">
            <v>-0.25796000000000002</v>
          </cell>
          <cell r="F1360">
            <v>-1.465E-2</v>
          </cell>
        </row>
        <row r="1361">
          <cell r="A1361" t="str">
            <v>American Indian or Alaska Native</v>
          </cell>
          <cell r="B1361">
            <v>0.24485000000000001</v>
          </cell>
          <cell r="C1361">
            <v>0.44983000000000001</v>
          </cell>
          <cell r="D1361">
            <v>0.20498</v>
          </cell>
          <cell r="E1361">
            <v>-0.15103</v>
          </cell>
          <cell r="F1361">
            <v>-3.0960000000000001E-2</v>
          </cell>
        </row>
        <row r="1362">
          <cell r="A1362" t="str">
            <v>Multiple Races</v>
          </cell>
          <cell r="B1362">
            <v>0.65293000000000001</v>
          </cell>
          <cell r="C1362">
            <v>0.48443000000000003</v>
          </cell>
          <cell r="D1362">
            <v>-0.16850000000000001</v>
          </cell>
          <cell r="E1362">
            <v>-5.1599999999999997E-3</v>
          </cell>
          <cell r="F1362">
            <v>8.7000000000000001E-4</v>
          </cell>
        </row>
        <row r="1363">
          <cell r="A1363" t="str">
            <v>Highschool Graduate</v>
          </cell>
          <cell r="B1363">
            <v>23.61167</v>
          </cell>
          <cell r="C1363">
            <v>24.235130000000002</v>
          </cell>
          <cell r="D1363">
            <v>0.62346000000000001</v>
          </cell>
          <cell r="E1363">
            <v>7.1139999999999995E-2</v>
          </cell>
          <cell r="F1363">
            <v>4.4350000000000001E-2</v>
          </cell>
        </row>
        <row r="1364">
          <cell r="A1364" t="str">
            <v>Disabled</v>
          </cell>
          <cell r="B1364">
            <v>11.87003</v>
          </cell>
          <cell r="C1364">
            <v>13.53581</v>
          </cell>
          <cell r="D1364">
            <v>1.66578</v>
          </cell>
          <cell r="E1364">
            <v>-2.2589999999999999E-2</v>
          </cell>
          <cell r="F1364">
            <v>-3.7620000000000001E-2</v>
          </cell>
        </row>
        <row r="1365">
          <cell r="A1365" t="str">
            <v>Limited English</v>
          </cell>
          <cell r="B1365">
            <v>0.62829000000000002</v>
          </cell>
          <cell r="C1365">
            <v>1.03128</v>
          </cell>
          <cell r="D1365">
            <v>0.40299000000000001</v>
          </cell>
          <cell r="E1365">
            <v>-0.21324000000000001</v>
          </cell>
          <cell r="F1365">
            <v>-8.5930000000000006E-2</v>
          </cell>
        </row>
        <row r="1366">
          <cell r="A1366" t="str">
            <v>Low Income</v>
          </cell>
          <cell r="B1366">
            <v>86.603160000000003</v>
          </cell>
          <cell r="C1366">
            <v>94.431079999999994</v>
          </cell>
          <cell r="D1366">
            <v>7.8279100000000001</v>
          </cell>
          <cell r="E1366">
            <v>2.6599999999999999E-2</v>
          </cell>
          <cell r="F1366">
            <v>0.20821000000000001</v>
          </cell>
        </row>
        <row r="1367">
          <cell r="A1367" t="str">
            <v>Homeless</v>
          </cell>
          <cell r="B1367">
            <v>8.1070000000000003E-2</v>
          </cell>
          <cell r="C1367">
            <v>0.55001999999999995</v>
          </cell>
          <cell r="D1367">
            <v>0.46894999999999998</v>
          </cell>
          <cell r="E1367">
            <v>3.4160000000000003E-2</v>
          </cell>
          <cell r="F1367">
            <v>1.602E-2</v>
          </cell>
        </row>
        <row r="1368">
          <cell r="A1368" t="str">
            <v>Offender</v>
          </cell>
          <cell r="B1368">
            <v>0</v>
          </cell>
          <cell r="C1368">
            <v>0</v>
          </cell>
          <cell r="D1368">
            <v>0</v>
          </cell>
          <cell r="E1368">
            <v>-1.7739999999999999E-2</v>
          </cell>
          <cell r="F1368">
            <v>0</v>
          </cell>
        </row>
        <row r="1369">
          <cell r="A1369" t="str">
            <v>Parentig Youth</v>
          </cell>
          <cell r="B1369">
            <v>5.7976900000000002</v>
          </cell>
          <cell r="C1369">
            <v>7.1870700000000003</v>
          </cell>
          <cell r="D1369">
            <v>1.3893800000000001</v>
          </cell>
          <cell r="E1369">
            <v>-2.0250000000000001E-2</v>
          </cell>
          <cell r="F1369">
            <v>-2.8129999999999999E-2</v>
          </cell>
        </row>
        <row r="1370">
          <cell r="A1370" t="str">
            <v>Needs Additional Assistance</v>
          </cell>
          <cell r="B1370">
            <v>28.840699999999998</v>
          </cell>
          <cell r="C1370">
            <v>36.198009999999996</v>
          </cell>
          <cell r="D1370">
            <v>7.35731</v>
          </cell>
          <cell r="E1370">
            <v>-6.7000000000000002E-4</v>
          </cell>
          <cell r="F1370">
            <v>-4.9399999999999999E-3</v>
          </cell>
        </row>
        <row r="1371">
          <cell r="A1371" t="str">
            <v>School Status</v>
          </cell>
          <cell r="B1371">
            <v>57.600320000000004</v>
          </cell>
          <cell r="C1371">
            <v>61.739429999999999</v>
          </cell>
          <cell r="D1371">
            <v>4.1391099999999996</v>
          </cell>
          <cell r="E1371">
            <v>4.5420000000000002E-2</v>
          </cell>
          <cell r="F1371">
            <v>0.18798999999999999</v>
          </cell>
        </row>
        <row r="1372">
          <cell r="A1372" t="str">
            <v>Basic Skills Deficient</v>
          </cell>
          <cell r="B1372">
            <v>46.027560000000001</v>
          </cell>
          <cell r="C1372">
            <v>46.029559999999996</v>
          </cell>
          <cell r="D1372">
            <v>2E-3</v>
          </cell>
          <cell r="E1372">
            <v>-3.6470000000000002E-2</v>
          </cell>
          <cell r="F1372">
            <v>-6.9999999999999994E-5</v>
          </cell>
        </row>
        <row r="1373">
          <cell r="A1373" t="str">
            <v>Foster Care</v>
          </cell>
          <cell r="B1373">
            <v>1.1352100000000001</v>
          </cell>
          <cell r="C1373">
            <v>1.2035800000000001</v>
          </cell>
          <cell r="D1373">
            <v>6.8360000000000004E-2</v>
          </cell>
          <cell r="E1373">
            <v>-0.14523</v>
          </cell>
          <cell r="F1373">
            <v>-9.9299999999999996E-3</v>
          </cell>
        </row>
        <row r="1374">
          <cell r="A1374" t="str">
            <v>PreTest Scores</v>
          </cell>
          <cell r="B1374">
            <v>558.60119999999995</v>
          </cell>
          <cell r="C1374">
            <v>559.54074000000003</v>
          </cell>
          <cell r="D1374">
            <v>0.93954000000000004</v>
          </cell>
          <cell r="E1374">
            <v>-1.8799999999999999E-3</v>
          </cell>
          <cell r="F1374">
            <v>-1.7600000000000001E-3</v>
          </cell>
        </row>
        <row r="1375">
          <cell r="A1375" t="str">
            <v>Unemployment Rate</v>
          </cell>
          <cell r="B1375">
            <v>9.5083000000000002</v>
          </cell>
          <cell r="C1375">
            <v>7.9832999999999998</v>
          </cell>
          <cell r="D1375">
            <v>-1.5249999999999999</v>
          </cell>
          <cell r="E1375">
            <v>-0.97096000000000005</v>
          </cell>
          <cell r="F1375">
            <v>1.48072</v>
          </cell>
        </row>
        <row r="1377">
          <cell r="A1377" t="str">
            <v xml:space="preserve">Texas               </v>
          </cell>
        </row>
        <row r="1378">
          <cell r="A1378" t="str">
            <v>Measure</v>
          </cell>
          <cell r="B1378" t="str">
            <v>Placement_in_Employment_or_Education</v>
          </cell>
          <cell r="C1378" t="str">
            <v>Year</v>
          </cell>
        </row>
        <row r="1379">
          <cell r="A1379" t="str">
            <v>State Fips Code</v>
          </cell>
          <cell r="B1379">
            <v>48</v>
          </cell>
          <cell r="C1379">
            <v>2011</v>
          </cell>
        </row>
        <row r="1380">
          <cell r="A1380" t="str">
            <v>Actual Outcome</v>
          </cell>
          <cell r="B1380">
            <v>66</v>
          </cell>
          <cell r="C1380">
            <v>2011</v>
          </cell>
        </row>
        <row r="1381">
          <cell r="A1381" t="str">
            <v>Total Adjustment</v>
          </cell>
          <cell r="B1381">
            <v>1.7</v>
          </cell>
          <cell r="C1381">
            <v>2013</v>
          </cell>
        </row>
        <row r="1382">
          <cell r="A1382" t="str">
            <v>Target</v>
          </cell>
          <cell r="B1382">
            <v>67.7</v>
          </cell>
          <cell r="C1382">
            <v>2013</v>
          </cell>
        </row>
        <row r="1384">
          <cell r="A1384" t="str">
            <v>Variables</v>
          </cell>
          <cell r="B1384" t="str">
            <v>Base_Year</v>
          </cell>
          <cell r="C1384" t="str">
            <v>Current_Values</v>
          </cell>
          <cell r="D1384" t="str">
            <v>Difference</v>
          </cell>
          <cell r="E1384" t="str">
            <v>Weights</v>
          </cell>
          <cell r="F1384" t="str">
            <v>Effect_Per_Factor</v>
          </cell>
        </row>
        <row r="1385">
          <cell r="A1385" t="str">
            <v>Female</v>
          </cell>
          <cell r="B1385">
            <v>58.655769999999997</v>
          </cell>
          <cell r="C1385">
            <v>56.241399999999999</v>
          </cell>
          <cell r="D1385">
            <v>-2.4143699999999999</v>
          </cell>
          <cell r="E1385">
            <v>0.10049</v>
          </cell>
          <cell r="F1385">
            <v>-0.24260999999999999</v>
          </cell>
        </row>
        <row r="1386">
          <cell r="A1386" t="str">
            <v>Age 14-15</v>
          </cell>
          <cell r="B1386">
            <v>4.2694200000000002</v>
          </cell>
          <cell r="C1386">
            <v>4.5204399999999998</v>
          </cell>
          <cell r="D1386">
            <v>0.25102000000000002</v>
          </cell>
          <cell r="E1386">
            <v>-0.26264999999999999</v>
          </cell>
          <cell r="F1386">
            <v>-6.5930000000000002E-2</v>
          </cell>
        </row>
        <row r="1387">
          <cell r="A1387" t="str">
            <v>Age 16-17</v>
          </cell>
          <cell r="B1387">
            <v>31.473490000000002</v>
          </cell>
          <cell r="C1387">
            <v>25.668240000000001</v>
          </cell>
          <cell r="D1387">
            <v>-5.80525</v>
          </cell>
          <cell r="E1387">
            <v>-6.1830000000000003E-2</v>
          </cell>
          <cell r="F1387">
            <v>0.35896</v>
          </cell>
        </row>
        <row r="1388">
          <cell r="A1388" t="str">
            <v>Age 18-20</v>
          </cell>
          <cell r="B1388">
            <v>54.130699999999997</v>
          </cell>
          <cell r="C1388">
            <v>57.7044</v>
          </cell>
          <cell r="D1388">
            <v>3.5737000000000001</v>
          </cell>
          <cell r="E1388">
            <v>2.162E-2</v>
          </cell>
          <cell r="F1388">
            <v>7.7270000000000005E-2</v>
          </cell>
        </row>
        <row r="1389">
          <cell r="A1389" t="str">
            <v>Hispanic</v>
          </cell>
          <cell r="B1389">
            <v>52.622619999999998</v>
          </cell>
          <cell r="C1389">
            <v>48.489040000000003</v>
          </cell>
          <cell r="D1389">
            <v>-4.1335800000000003</v>
          </cell>
          <cell r="E1389">
            <v>-4.07E-2</v>
          </cell>
          <cell r="F1389">
            <v>0.16822000000000001</v>
          </cell>
        </row>
        <row r="1390">
          <cell r="A1390" t="str">
            <v>Asian</v>
          </cell>
          <cell r="B1390">
            <v>0.18567</v>
          </cell>
          <cell r="C1390">
            <v>0.33577000000000001</v>
          </cell>
          <cell r="D1390">
            <v>0.15010000000000001</v>
          </cell>
          <cell r="E1390">
            <v>-1.157E-2</v>
          </cell>
          <cell r="F1390">
            <v>-1.74E-3</v>
          </cell>
        </row>
        <row r="1391">
          <cell r="A1391" t="str">
            <v>African American</v>
          </cell>
          <cell r="B1391">
            <v>30.852550000000001</v>
          </cell>
          <cell r="C1391">
            <v>34.564489999999999</v>
          </cell>
          <cell r="D1391">
            <v>3.7119399999999998</v>
          </cell>
          <cell r="E1391">
            <v>-9.1450000000000004E-2</v>
          </cell>
          <cell r="F1391">
            <v>-0.33944000000000002</v>
          </cell>
        </row>
        <row r="1392">
          <cell r="A1392" t="str">
            <v>Native Hawaiian or Pacific Islander</v>
          </cell>
          <cell r="B1392">
            <v>3.0949999999999998E-2</v>
          </cell>
          <cell r="C1392">
            <v>5.9249999999999997E-2</v>
          </cell>
          <cell r="D1392">
            <v>2.8309999999999998E-2</v>
          </cell>
          <cell r="E1392">
            <v>-0.25796000000000002</v>
          </cell>
          <cell r="F1392">
            <v>-7.3000000000000001E-3</v>
          </cell>
        </row>
        <row r="1393">
          <cell r="A1393" t="str">
            <v>American Indian or Alaska Native</v>
          </cell>
          <cell r="B1393">
            <v>0.10831</v>
          </cell>
          <cell r="C1393">
            <v>0.15801000000000001</v>
          </cell>
          <cell r="D1393">
            <v>4.9700000000000001E-2</v>
          </cell>
          <cell r="E1393">
            <v>-0.15103</v>
          </cell>
          <cell r="F1393">
            <v>-7.5100000000000002E-3</v>
          </cell>
        </row>
        <row r="1394">
          <cell r="A1394" t="str">
            <v>Multiple Races</v>
          </cell>
          <cell r="B1394">
            <v>2.8933900000000001</v>
          </cell>
          <cell r="C1394">
            <v>2.7651599999999998</v>
          </cell>
          <cell r="D1394">
            <v>-0.12823000000000001</v>
          </cell>
          <cell r="E1394">
            <v>-5.1599999999999997E-3</v>
          </cell>
          <cell r="F1394">
            <v>6.6E-4</v>
          </cell>
        </row>
        <row r="1395">
          <cell r="A1395" t="str">
            <v>Highschool Graduate</v>
          </cell>
          <cell r="B1395">
            <v>35.557949999999998</v>
          </cell>
          <cell r="C1395">
            <v>42.492139999999999</v>
          </cell>
          <cell r="D1395">
            <v>6.9341900000000001</v>
          </cell>
          <cell r="E1395">
            <v>7.1139999999999995E-2</v>
          </cell>
          <cell r="F1395">
            <v>0.49328</v>
          </cell>
        </row>
        <row r="1396">
          <cell r="A1396" t="str">
            <v>Disabled</v>
          </cell>
          <cell r="B1396">
            <v>5.3892199999999999</v>
          </cell>
          <cell r="C1396">
            <v>5.8</v>
          </cell>
          <cell r="D1396">
            <v>0.41077999999999998</v>
          </cell>
          <cell r="E1396">
            <v>-2.2589999999999999E-2</v>
          </cell>
          <cell r="F1396">
            <v>-9.2800000000000001E-3</v>
          </cell>
        </row>
        <row r="1397">
          <cell r="A1397" t="str">
            <v>Limited English</v>
          </cell>
          <cell r="B1397">
            <v>2.2542300000000002</v>
          </cell>
          <cell r="C1397">
            <v>1.7782199999999999</v>
          </cell>
          <cell r="D1397">
            <v>-0.47599999999999998</v>
          </cell>
          <cell r="E1397">
            <v>-0.21324000000000001</v>
          </cell>
          <cell r="F1397">
            <v>0.10150000000000001</v>
          </cell>
        </row>
        <row r="1398">
          <cell r="A1398" t="str">
            <v>Low Income</v>
          </cell>
          <cell r="B1398">
            <v>89.858199999999997</v>
          </cell>
          <cell r="C1398">
            <v>89.838840000000005</v>
          </cell>
          <cell r="D1398">
            <v>-1.9359999999999999E-2</v>
          </cell>
          <cell r="E1398">
            <v>2.6599999999999999E-2</v>
          </cell>
          <cell r="F1398">
            <v>-5.1999999999999995E-4</v>
          </cell>
        </row>
        <row r="1399">
          <cell r="A1399" t="str">
            <v>Homeless</v>
          </cell>
          <cell r="B1399">
            <v>2.3427899999999999</v>
          </cell>
          <cell r="C1399">
            <v>1.98506</v>
          </cell>
          <cell r="D1399">
            <v>-0.35771999999999998</v>
          </cell>
          <cell r="E1399">
            <v>3.4160000000000003E-2</v>
          </cell>
          <cell r="F1399">
            <v>-1.222E-2</v>
          </cell>
        </row>
        <row r="1400">
          <cell r="A1400" t="str">
            <v>Offender</v>
          </cell>
          <cell r="B1400">
            <v>11.89889</v>
          </cell>
          <cell r="C1400">
            <v>13.10928</v>
          </cell>
          <cell r="D1400">
            <v>1.2103900000000001</v>
          </cell>
          <cell r="E1400">
            <v>-1.7739999999999999E-2</v>
          </cell>
          <cell r="F1400">
            <v>-2.147E-2</v>
          </cell>
        </row>
        <row r="1401">
          <cell r="A1401" t="str">
            <v>Parentig Youth</v>
          </cell>
          <cell r="B1401">
            <v>27.794049999999999</v>
          </cell>
          <cell r="C1401">
            <v>27.698049999999999</v>
          </cell>
          <cell r="D1401">
            <v>-9.6000000000000002E-2</v>
          </cell>
          <cell r="E1401">
            <v>-2.0250000000000001E-2</v>
          </cell>
          <cell r="F1401">
            <v>1.9400000000000001E-3</v>
          </cell>
        </row>
        <row r="1402">
          <cell r="A1402" t="str">
            <v>Needs Additional Assistance</v>
          </cell>
          <cell r="B1402">
            <v>41.399509999999999</v>
          </cell>
          <cell r="C1402">
            <v>41.705970000000001</v>
          </cell>
          <cell r="D1402">
            <v>0.30647000000000002</v>
          </cell>
          <cell r="E1402">
            <v>-6.7000000000000002E-4</v>
          </cell>
          <cell r="F1402">
            <v>-2.1000000000000001E-4</v>
          </cell>
        </row>
        <row r="1403">
          <cell r="A1403" t="str">
            <v>School Status</v>
          </cell>
          <cell r="B1403">
            <v>37.035319999999999</v>
          </cell>
          <cell r="C1403">
            <v>34.722769999999997</v>
          </cell>
          <cell r="D1403">
            <v>-2.3125499999999999</v>
          </cell>
          <cell r="E1403">
            <v>4.5420000000000002E-2</v>
          </cell>
          <cell r="F1403">
            <v>-0.10503</v>
          </cell>
        </row>
        <row r="1404">
          <cell r="A1404" t="str">
            <v>Basic Skills Deficient</v>
          </cell>
          <cell r="B1404">
            <v>45.255130000000001</v>
          </cell>
          <cell r="C1404">
            <v>48.307090000000002</v>
          </cell>
          <cell r="D1404">
            <v>3.0519500000000002</v>
          </cell>
          <cell r="E1404">
            <v>-3.6470000000000002E-2</v>
          </cell>
          <cell r="F1404">
            <v>-0.11131000000000001</v>
          </cell>
        </row>
        <row r="1405">
          <cell r="A1405" t="str">
            <v>Foster Care</v>
          </cell>
          <cell r="B1405">
            <v>4.3317399999999999</v>
          </cell>
          <cell r="C1405">
            <v>3.6956899999999999</v>
          </cell>
          <cell r="D1405">
            <v>-0.63605</v>
          </cell>
          <cell r="E1405">
            <v>-0.14523</v>
          </cell>
          <cell r="F1405">
            <v>9.2369999999999994E-2</v>
          </cell>
        </row>
        <row r="1406">
          <cell r="A1406" t="str">
            <v>PreTest Scores</v>
          </cell>
          <cell r="B1406">
            <v>557.20111999999995</v>
          </cell>
          <cell r="C1406">
            <v>560.96609999999998</v>
          </cell>
          <cell r="D1406">
            <v>3.7650700000000001</v>
          </cell>
          <cell r="E1406">
            <v>-1.8799999999999999E-3</v>
          </cell>
          <cell r="F1406">
            <v>-7.0699999999999999E-3</v>
          </cell>
        </row>
        <row r="1407">
          <cell r="A1407" t="str">
            <v>Unemployment Rate</v>
          </cell>
          <cell r="B1407">
            <v>8.1082999999999998</v>
          </cell>
          <cell r="C1407">
            <v>6.7332999999999998</v>
          </cell>
          <cell r="D1407">
            <v>-1.375</v>
          </cell>
          <cell r="E1407">
            <v>-0.97096000000000005</v>
          </cell>
          <cell r="F1407">
            <v>1.33507</v>
          </cell>
        </row>
        <row r="1409">
          <cell r="A1409" t="str">
            <v xml:space="preserve">Utah                </v>
          </cell>
        </row>
        <row r="1410">
          <cell r="A1410" t="str">
            <v>Measure</v>
          </cell>
          <cell r="B1410" t="str">
            <v>Placement_in_Employment_or_Education</v>
          </cell>
          <cell r="C1410" t="str">
            <v>Year</v>
          </cell>
        </row>
        <row r="1411">
          <cell r="A1411" t="str">
            <v>State Fips Code</v>
          </cell>
          <cell r="B1411">
            <v>49</v>
          </cell>
          <cell r="C1411">
            <v>2011</v>
          </cell>
        </row>
        <row r="1412">
          <cell r="A1412" t="str">
            <v>Actual Outcome</v>
          </cell>
          <cell r="B1412">
            <v>59</v>
          </cell>
          <cell r="C1412">
            <v>2011</v>
          </cell>
        </row>
        <row r="1413">
          <cell r="A1413" t="str">
            <v>Total Adjustment</v>
          </cell>
          <cell r="B1413">
            <v>0.9</v>
          </cell>
          <cell r="C1413">
            <v>2013</v>
          </cell>
        </row>
        <row r="1414">
          <cell r="A1414" t="str">
            <v>Target</v>
          </cell>
          <cell r="B1414">
            <v>59.9</v>
          </cell>
          <cell r="C1414">
            <v>2013</v>
          </cell>
        </row>
        <row r="1416">
          <cell r="A1416" t="str">
            <v>Variables</v>
          </cell>
          <cell r="B1416" t="str">
            <v>Base_Year</v>
          </cell>
          <cell r="C1416" t="str">
            <v>Current_Values</v>
          </cell>
          <cell r="D1416" t="str">
            <v>Difference</v>
          </cell>
          <cell r="E1416" t="str">
            <v>Weights</v>
          </cell>
          <cell r="F1416" t="str">
            <v>Effect_Per_Factor</v>
          </cell>
        </row>
        <row r="1417">
          <cell r="A1417" t="str">
            <v>Female</v>
          </cell>
          <cell r="B1417">
            <v>56.233060000000002</v>
          </cell>
          <cell r="C1417">
            <v>53.774830000000001</v>
          </cell>
          <cell r="D1417">
            <v>-2.4582299999999999</v>
          </cell>
          <cell r="E1417">
            <v>0.10049</v>
          </cell>
          <cell r="F1417">
            <v>-0.24701999999999999</v>
          </cell>
        </row>
        <row r="1418">
          <cell r="A1418" t="str">
            <v>Age 14-15</v>
          </cell>
          <cell r="B1418">
            <v>7.0460700000000003</v>
          </cell>
          <cell r="C1418">
            <v>6.3576199999999998</v>
          </cell>
          <cell r="D1418">
            <v>-0.68845000000000001</v>
          </cell>
          <cell r="E1418">
            <v>-0.26264999999999999</v>
          </cell>
          <cell r="F1418">
            <v>0.18082000000000001</v>
          </cell>
        </row>
        <row r="1419">
          <cell r="A1419" t="str">
            <v>Age 16-17</v>
          </cell>
          <cell r="B1419">
            <v>29.945799999999998</v>
          </cell>
          <cell r="C1419">
            <v>31.390730000000001</v>
          </cell>
          <cell r="D1419">
            <v>1.44493</v>
          </cell>
          <cell r="E1419">
            <v>-6.1830000000000003E-2</v>
          </cell>
          <cell r="F1419">
            <v>-8.9349999999999999E-2</v>
          </cell>
        </row>
        <row r="1420">
          <cell r="A1420" t="str">
            <v>Age 18-20</v>
          </cell>
          <cell r="B1420">
            <v>53.116529999999997</v>
          </cell>
          <cell r="C1420">
            <v>54.172190000000001</v>
          </cell>
          <cell r="D1420">
            <v>1.05565</v>
          </cell>
          <cell r="E1420">
            <v>2.162E-2</v>
          </cell>
          <cell r="F1420">
            <v>2.283E-2</v>
          </cell>
        </row>
        <row r="1421">
          <cell r="A1421" t="str">
            <v>Hispanic</v>
          </cell>
          <cell r="B1421">
            <v>23.81616</v>
          </cell>
          <cell r="C1421">
            <v>23.54571</v>
          </cell>
          <cell r="D1421">
            <v>-0.27045000000000002</v>
          </cell>
          <cell r="E1421">
            <v>-4.07E-2</v>
          </cell>
          <cell r="F1421">
            <v>1.1010000000000001E-2</v>
          </cell>
        </row>
        <row r="1422">
          <cell r="A1422" t="str">
            <v>Asian</v>
          </cell>
          <cell r="B1422">
            <v>1.6713100000000001</v>
          </cell>
          <cell r="C1422">
            <v>0.83101999999999998</v>
          </cell>
          <cell r="D1422">
            <v>-0.84028000000000003</v>
          </cell>
          <cell r="E1422">
            <v>-1.157E-2</v>
          </cell>
          <cell r="F1422">
            <v>9.7300000000000008E-3</v>
          </cell>
        </row>
        <row r="1423">
          <cell r="A1423" t="str">
            <v>African American</v>
          </cell>
          <cell r="B1423">
            <v>4.7353800000000001</v>
          </cell>
          <cell r="C1423">
            <v>4.7091399999999997</v>
          </cell>
          <cell r="D1423">
            <v>-2.623E-2</v>
          </cell>
          <cell r="E1423">
            <v>-9.1450000000000004E-2</v>
          </cell>
          <cell r="F1423">
            <v>2.3999999999999998E-3</v>
          </cell>
        </row>
        <row r="1424">
          <cell r="A1424" t="str">
            <v>Native Hawaiian or Pacific Islander</v>
          </cell>
          <cell r="B1424">
            <v>1.2534799999999999</v>
          </cell>
          <cell r="C1424">
            <v>1.38504</v>
          </cell>
          <cell r="D1424">
            <v>0.13156000000000001</v>
          </cell>
          <cell r="E1424">
            <v>-0.25796000000000002</v>
          </cell>
          <cell r="F1424">
            <v>-3.3939999999999998E-2</v>
          </cell>
        </row>
        <row r="1425">
          <cell r="A1425" t="str">
            <v>American Indian or Alaska Native</v>
          </cell>
          <cell r="B1425">
            <v>4.1782700000000004</v>
          </cell>
          <cell r="C1425">
            <v>3.6011099999999998</v>
          </cell>
          <cell r="D1425">
            <v>-0.57716000000000001</v>
          </cell>
          <cell r="E1425">
            <v>-0.15103</v>
          </cell>
          <cell r="F1425">
            <v>8.7169999999999997E-2</v>
          </cell>
        </row>
        <row r="1426">
          <cell r="A1426" t="str">
            <v>Multiple Races</v>
          </cell>
          <cell r="B1426">
            <v>3.6211700000000002</v>
          </cell>
          <cell r="C1426">
            <v>2.7700800000000001</v>
          </cell>
          <cell r="D1426">
            <v>-0.85109000000000001</v>
          </cell>
          <cell r="E1426">
            <v>-5.1599999999999997E-3</v>
          </cell>
          <cell r="F1426">
            <v>4.3899999999999998E-3</v>
          </cell>
        </row>
        <row r="1427">
          <cell r="A1427" t="str">
            <v>Highschool Graduate</v>
          </cell>
          <cell r="B1427">
            <v>30.216799999999999</v>
          </cell>
          <cell r="C1427">
            <v>26.490069999999999</v>
          </cell>
          <cell r="D1427">
            <v>-3.7267399999999999</v>
          </cell>
          <cell r="E1427">
            <v>7.1139999999999995E-2</v>
          </cell>
          <cell r="F1427">
            <v>-0.26511000000000001</v>
          </cell>
        </row>
        <row r="1428">
          <cell r="A1428" t="str">
            <v>Disabled</v>
          </cell>
          <cell r="B1428">
            <v>10.97561</v>
          </cell>
          <cell r="C1428">
            <v>13.90728</v>
          </cell>
          <cell r="D1428">
            <v>2.9316800000000001</v>
          </cell>
          <cell r="E1428">
            <v>-2.2589999999999999E-2</v>
          </cell>
          <cell r="F1428">
            <v>-6.6210000000000005E-2</v>
          </cell>
        </row>
        <row r="1429">
          <cell r="A1429" t="str">
            <v>Limited English</v>
          </cell>
          <cell r="B1429">
            <v>2.9810300000000001</v>
          </cell>
          <cell r="C1429">
            <v>2.3841100000000002</v>
          </cell>
          <cell r="D1429">
            <v>-0.59692000000000001</v>
          </cell>
          <cell r="E1429">
            <v>-0.21324000000000001</v>
          </cell>
          <cell r="F1429">
            <v>0.12728999999999999</v>
          </cell>
        </row>
        <row r="1430">
          <cell r="A1430" t="str">
            <v>Low Income</v>
          </cell>
          <cell r="B1430">
            <v>96.883470000000003</v>
          </cell>
          <cell r="C1430">
            <v>96.158940000000001</v>
          </cell>
          <cell r="D1430">
            <v>-0.72453000000000001</v>
          </cell>
          <cell r="E1430">
            <v>2.6599999999999999E-2</v>
          </cell>
          <cell r="F1430">
            <v>-1.9269999999999999E-2</v>
          </cell>
        </row>
        <row r="1431">
          <cell r="A1431" t="str">
            <v>Homeless</v>
          </cell>
          <cell r="B1431">
            <v>12.737130000000001</v>
          </cell>
          <cell r="C1431">
            <v>11.65563</v>
          </cell>
          <cell r="D1431">
            <v>-1.0814999999999999</v>
          </cell>
          <cell r="E1431">
            <v>3.4160000000000003E-2</v>
          </cell>
          <cell r="F1431">
            <v>-3.6940000000000001E-2</v>
          </cell>
        </row>
        <row r="1432">
          <cell r="A1432" t="str">
            <v>Offender</v>
          </cell>
          <cell r="B1432">
            <v>48.238480000000003</v>
          </cell>
          <cell r="C1432">
            <v>48.609270000000002</v>
          </cell>
          <cell r="D1432">
            <v>0.37079000000000001</v>
          </cell>
          <cell r="E1432">
            <v>-1.7739999999999999E-2</v>
          </cell>
          <cell r="F1432">
            <v>-6.5799999999999999E-3</v>
          </cell>
        </row>
        <row r="1433">
          <cell r="A1433" t="str">
            <v>Parentig Youth</v>
          </cell>
          <cell r="B1433">
            <v>26.865670000000001</v>
          </cell>
          <cell r="C1433">
            <v>23.076920000000001</v>
          </cell>
          <cell r="D1433">
            <v>-3.7887499999999998</v>
          </cell>
          <cell r="E1433">
            <v>-2.0250000000000001E-2</v>
          </cell>
          <cell r="F1433">
            <v>7.671E-2</v>
          </cell>
        </row>
        <row r="1434">
          <cell r="A1434" t="str">
            <v>Needs Additional Assistance</v>
          </cell>
          <cell r="B1434">
            <v>97.018969999999996</v>
          </cell>
          <cell r="C1434">
            <v>98.6755</v>
          </cell>
          <cell r="D1434">
            <v>1.6565300000000001</v>
          </cell>
          <cell r="E1434">
            <v>-6.7000000000000002E-4</v>
          </cell>
          <cell r="F1434">
            <v>-1.1100000000000001E-3</v>
          </cell>
        </row>
        <row r="1435">
          <cell r="A1435" t="str">
            <v>School Status</v>
          </cell>
          <cell r="B1435">
            <v>37.127369999999999</v>
          </cell>
          <cell r="C1435">
            <v>38.543050000000001</v>
          </cell>
          <cell r="D1435">
            <v>1.41568</v>
          </cell>
          <cell r="E1435">
            <v>4.5420000000000002E-2</v>
          </cell>
          <cell r="F1435">
            <v>6.4299999999999996E-2</v>
          </cell>
        </row>
        <row r="1436">
          <cell r="A1436" t="str">
            <v>Basic Skills Deficient</v>
          </cell>
          <cell r="B1436">
            <v>76.693770000000001</v>
          </cell>
          <cell r="C1436">
            <v>78.940399999999997</v>
          </cell>
          <cell r="D1436">
            <v>2.2466300000000001</v>
          </cell>
          <cell r="E1436">
            <v>-3.6470000000000002E-2</v>
          </cell>
          <cell r="F1436">
            <v>-8.1939999999999999E-2</v>
          </cell>
        </row>
        <row r="1437">
          <cell r="A1437" t="str">
            <v>Foster Care</v>
          </cell>
          <cell r="B1437">
            <v>11.66893</v>
          </cell>
          <cell r="C1437">
            <v>13.39523</v>
          </cell>
          <cell r="D1437">
            <v>1.7262999999999999</v>
          </cell>
          <cell r="E1437">
            <v>-0.14523</v>
          </cell>
          <cell r="F1437">
            <v>-0.25069999999999998</v>
          </cell>
        </row>
        <row r="1438">
          <cell r="A1438" t="str">
            <v>PreTest Scores</v>
          </cell>
          <cell r="B1438">
            <v>538.90913999999998</v>
          </cell>
          <cell r="C1438">
            <v>657.51310000000001</v>
          </cell>
          <cell r="D1438">
            <v>118.60396</v>
          </cell>
          <cell r="E1438">
            <v>-1.8799999999999999E-3</v>
          </cell>
          <cell r="F1438">
            <v>-0.22262000000000001</v>
          </cell>
        </row>
        <row r="1439">
          <cell r="A1439" t="str">
            <v>Unemployment Rate</v>
          </cell>
          <cell r="B1439">
            <v>7.2916999999999996</v>
          </cell>
          <cell r="C1439">
            <v>5.6582999999999997</v>
          </cell>
          <cell r="D1439">
            <v>-1.6334</v>
          </cell>
          <cell r="E1439">
            <v>-0.97096000000000005</v>
          </cell>
          <cell r="F1439">
            <v>1.5859700000000001</v>
          </cell>
        </row>
        <row r="1441">
          <cell r="A1441" t="str">
            <v xml:space="preserve">Vermont             </v>
          </cell>
        </row>
        <row r="1442">
          <cell r="A1442" t="str">
            <v>Measure</v>
          </cell>
          <cell r="B1442" t="str">
            <v>Placement_in_Employment_or_Education</v>
          </cell>
          <cell r="C1442" t="str">
            <v>Year</v>
          </cell>
        </row>
        <row r="1443">
          <cell r="A1443" t="str">
            <v>State Fips Code</v>
          </cell>
          <cell r="B1443">
            <v>50</v>
          </cell>
          <cell r="C1443">
            <v>2011</v>
          </cell>
        </row>
        <row r="1444">
          <cell r="A1444" t="str">
            <v>Actual Outcome</v>
          </cell>
          <cell r="B1444">
            <v>39.200000000000003</v>
          </cell>
          <cell r="C1444">
            <v>2011</v>
          </cell>
        </row>
        <row r="1445">
          <cell r="A1445" t="str">
            <v>Total Adjustment</v>
          </cell>
          <cell r="B1445">
            <v>3.6804800000000002</v>
          </cell>
          <cell r="C1445">
            <v>2013</v>
          </cell>
        </row>
        <row r="1446">
          <cell r="A1446" t="str">
            <v>Target</v>
          </cell>
          <cell r="B1446">
            <v>42.880480000000006</v>
          </cell>
          <cell r="C1446">
            <v>2013</v>
          </cell>
        </row>
        <row r="1448">
          <cell r="A1448" t="str">
            <v>Variables</v>
          </cell>
          <cell r="B1448" t="str">
            <v>Base_Year</v>
          </cell>
          <cell r="C1448" t="str">
            <v>Current_Values</v>
          </cell>
          <cell r="D1448" t="str">
            <v>Difference</v>
          </cell>
          <cell r="E1448" t="str">
            <v>Weights</v>
          </cell>
          <cell r="F1448" t="str">
            <v>Effect_Per_Factor</v>
          </cell>
        </row>
        <row r="1449">
          <cell r="A1449" t="str">
            <v>Female</v>
          </cell>
          <cell r="B1449">
            <v>40.080970000000001</v>
          </cell>
          <cell r="C1449">
            <v>39.568350000000002</v>
          </cell>
          <cell r="D1449">
            <v>-0.51263000000000003</v>
          </cell>
          <cell r="E1449">
            <v>0.10049</v>
          </cell>
          <cell r="F1449">
            <v>-5.151E-2</v>
          </cell>
        </row>
        <row r="1450">
          <cell r="A1450" t="str">
            <v>Age 14-15</v>
          </cell>
          <cell r="B1450">
            <v>19.433199999999999</v>
          </cell>
          <cell r="C1450">
            <v>14.388489999999999</v>
          </cell>
          <cell r="D1450">
            <v>-5.0447100000000002</v>
          </cell>
          <cell r="E1450">
            <v>-0.26264999999999999</v>
          </cell>
          <cell r="F1450">
            <v>1.32497</v>
          </cell>
        </row>
        <row r="1451">
          <cell r="A1451" t="str">
            <v>Age 16-17</v>
          </cell>
          <cell r="B1451">
            <v>43.319839999999999</v>
          </cell>
          <cell r="C1451">
            <v>33.093530000000001</v>
          </cell>
          <cell r="D1451">
            <v>-10.22631</v>
          </cell>
          <cell r="E1451">
            <v>-6.1830000000000003E-2</v>
          </cell>
          <cell r="F1451">
            <v>0.63232999999999995</v>
          </cell>
        </row>
        <row r="1452">
          <cell r="A1452" t="str">
            <v>Age 18-20</v>
          </cell>
          <cell r="B1452">
            <v>34.008099999999999</v>
          </cell>
          <cell r="C1452">
            <v>46.762590000000003</v>
          </cell>
          <cell r="D1452">
            <v>12.754490000000001</v>
          </cell>
          <cell r="E1452">
            <v>2.162E-2</v>
          </cell>
          <cell r="F1452">
            <v>0.27578999999999998</v>
          </cell>
        </row>
        <row r="1453">
          <cell r="A1453" t="str">
            <v>Hispanic</v>
          </cell>
          <cell r="B1453">
            <v>1.6194299999999999</v>
          </cell>
          <cell r="C1453">
            <v>1.43885</v>
          </cell>
          <cell r="D1453">
            <v>-0.18057999999999999</v>
          </cell>
          <cell r="E1453">
            <v>-4.07E-2</v>
          </cell>
          <cell r="F1453">
            <v>7.3499999999999998E-3</v>
          </cell>
        </row>
        <row r="1454">
          <cell r="A1454" t="str">
            <v>Asian</v>
          </cell>
          <cell r="B1454">
            <v>1.2145699999999999</v>
          </cell>
          <cell r="C1454">
            <v>0.71941999999999995</v>
          </cell>
          <cell r="D1454">
            <v>-0.49514999999999998</v>
          </cell>
          <cell r="E1454">
            <v>-1.157E-2</v>
          </cell>
          <cell r="F1454">
            <v>5.7299999999999999E-3</v>
          </cell>
        </row>
        <row r="1455">
          <cell r="A1455" t="str">
            <v>African American</v>
          </cell>
          <cell r="B1455">
            <v>5.6680200000000003</v>
          </cell>
          <cell r="C1455">
            <v>7.1942399999999997</v>
          </cell>
          <cell r="D1455">
            <v>1.52623</v>
          </cell>
          <cell r="E1455">
            <v>-9.1450000000000004E-2</v>
          </cell>
          <cell r="F1455">
            <v>-0.13957</v>
          </cell>
        </row>
        <row r="1456">
          <cell r="A1456" t="str">
            <v>Native Hawaiian or Pacific Islander</v>
          </cell>
          <cell r="B1456">
            <v>0.40486</v>
          </cell>
          <cell r="C1456">
            <v>0.71941999999999995</v>
          </cell>
          <cell r="D1456">
            <v>0.31457000000000002</v>
          </cell>
          <cell r="E1456">
            <v>-0.25796000000000002</v>
          </cell>
          <cell r="F1456">
            <v>-8.115E-2</v>
          </cell>
        </row>
        <row r="1457">
          <cell r="A1457" t="str">
            <v>American Indian or Alaska Native</v>
          </cell>
          <cell r="B1457">
            <v>2.0242900000000001</v>
          </cell>
          <cell r="C1457">
            <v>2.1582699999999999</v>
          </cell>
          <cell r="D1457">
            <v>0.13397999999999999</v>
          </cell>
          <cell r="E1457">
            <v>-0.15103</v>
          </cell>
          <cell r="F1457">
            <v>-2.0240000000000001E-2</v>
          </cell>
        </row>
        <row r="1458">
          <cell r="A1458" t="str">
            <v>Multiple Races</v>
          </cell>
          <cell r="B1458">
            <v>0</v>
          </cell>
          <cell r="C1458">
            <v>0</v>
          </cell>
          <cell r="D1458">
            <v>0</v>
          </cell>
          <cell r="E1458">
            <v>-5.1599999999999997E-3</v>
          </cell>
          <cell r="F1458">
            <v>0</v>
          </cell>
        </row>
        <row r="1459">
          <cell r="A1459" t="str">
            <v>Highschool Graduate</v>
          </cell>
          <cell r="B1459">
            <v>18.218620000000001</v>
          </cell>
          <cell r="C1459">
            <v>23.02158</v>
          </cell>
          <cell r="D1459">
            <v>4.8029599999999997</v>
          </cell>
          <cell r="E1459">
            <v>7.1139999999999995E-2</v>
          </cell>
          <cell r="F1459">
            <v>0.34166999999999997</v>
          </cell>
        </row>
        <row r="1460">
          <cell r="A1460" t="str">
            <v>Disabled</v>
          </cell>
          <cell r="B1460">
            <v>74.898790000000005</v>
          </cell>
          <cell r="C1460">
            <v>69.784170000000003</v>
          </cell>
          <cell r="D1460">
            <v>-5.1146099999999999</v>
          </cell>
          <cell r="E1460">
            <v>-2.2589999999999999E-2</v>
          </cell>
          <cell r="F1460">
            <v>0.11551</v>
          </cell>
        </row>
        <row r="1461">
          <cell r="A1461" t="str">
            <v>Limited English</v>
          </cell>
          <cell r="B1461">
            <v>2.8340100000000001</v>
          </cell>
          <cell r="C1461">
            <v>2.1582699999999999</v>
          </cell>
          <cell r="D1461">
            <v>-0.67573000000000005</v>
          </cell>
          <cell r="E1461">
            <v>-0.21324000000000001</v>
          </cell>
          <cell r="F1461">
            <v>0.14409</v>
          </cell>
        </row>
        <row r="1462">
          <cell r="A1462" t="str">
            <v>Low Income</v>
          </cell>
          <cell r="B1462">
            <v>99.595140000000001</v>
          </cell>
          <cell r="C1462">
            <v>97.841729999999998</v>
          </cell>
          <cell r="D1462">
            <v>-1.75342</v>
          </cell>
          <cell r="E1462">
            <v>2.6599999999999999E-2</v>
          </cell>
          <cell r="F1462">
            <v>-4.6640000000000001E-2</v>
          </cell>
        </row>
        <row r="1463">
          <cell r="A1463" t="str">
            <v>Homeless</v>
          </cell>
          <cell r="B1463">
            <v>14.979760000000001</v>
          </cell>
          <cell r="C1463">
            <v>26.61871</v>
          </cell>
          <cell r="D1463">
            <v>11.638949999999999</v>
          </cell>
          <cell r="E1463">
            <v>3.4160000000000003E-2</v>
          </cell>
          <cell r="F1463">
            <v>0.39759</v>
          </cell>
        </row>
        <row r="1464">
          <cell r="A1464" t="str">
            <v>Offender</v>
          </cell>
          <cell r="B1464">
            <v>40.080970000000001</v>
          </cell>
          <cell r="C1464">
            <v>31.654679999999999</v>
          </cell>
          <cell r="D1464">
            <v>-8.4262999999999995</v>
          </cell>
          <cell r="E1464">
            <v>-1.7739999999999999E-2</v>
          </cell>
          <cell r="F1464">
            <v>0.14948</v>
          </cell>
        </row>
        <row r="1465">
          <cell r="A1465" t="str">
            <v>Parentig Youth</v>
          </cell>
          <cell r="B1465">
            <v>14.227639999999999</v>
          </cell>
          <cell r="C1465">
            <v>12.31884</v>
          </cell>
          <cell r="D1465">
            <v>-1.9088000000000001</v>
          </cell>
          <cell r="E1465">
            <v>-2.0250000000000001E-2</v>
          </cell>
          <cell r="F1465">
            <v>3.8649999999999997E-2</v>
          </cell>
        </row>
        <row r="1466">
          <cell r="A1466" t="str">
            <v>Needs Additional Assistance</v>
          </cell>
          <cell r="B1466">
            <v>98.785430000000005</v>
          </cell>
          <cell r="C1466">
            <v>98.561149999999998</v>
          </cell>
          <cell r="D1466">
            <v>-0.22427</v>
          </cell>
          <cell r="E1466">
            <v>-6.7000000000000002E-4</v>
          </cell>
          <cell r="F1466">
            <v>1.4999999999999999E-4</v>
          </cell>
        </row>
        <row r="1467">
          <cell r="A1467" t="str">
            <v>School Status</v>
          </cell>
          <cell r="B1467">
            <v>51.417000000000002</v>
          </cell>
          <cell r="C1467">
            <v>48.920859999999998</v>
          </cell>
          <cell r="D1467">
            <v>-2.49614</v>
          </cell>
          <cell r="E1467">
            <v>4.5420000000000002E-2</v>
          </cell>
          <cell r="F1467">
            <v>-0.11337</v>
          </cell>
        </row>
        <row r="1468">
          <cell r="A1468" t="str">
            <v>Basic Skills Deficient</v>
          </cell>
          <cell r="B1468">
            <v>48.987850000000002</v>
          </cell>
          <cell r="C1468">
            <v>41.726619999999997</v>
          </cell>
          <cell r="D1468">
            <v>-7.2612399999999999</v>
          </cell>
          <cell r="E1468">
            <v>-3.6470000000000002E-2</v>
          </cell>
          <cell r="F1468">
            <v>0.26483000000000001</v>
          </cell>
        </row>
        <row r="1469">
          <cell r="A1469" t="str">
            <v>Foster Care</v>
          </cell>
          <cell r="B1469">
            <v>19.105689999999999</v>
          </cell>
          <cell r="C1469">
            <v>21.739129999999999</v>
          </cell>
          <cell r="D1469">
            <v>2.6334399999999998</v>
          </cell>
          <cell r="E1469">
            <v>-0.14523</v>
          </cell>
          <cell r="F1469">
            <v>-0.38244</v>
          </cell>
        </row>
        <row r="1470">
          <cell r="A1470" t="str">
            <v>PreTest Scores</v>
          </cell>
          <cell r="B1470">
            <v>0</v>
          </cell>
          <cell r="C1470">
            <v>0</v>
          </cell>
          <cell r="D1470">
            <v>0</v>
          </cell>
          <cell r="E1470">
            <v>-1.8799999999999999E-3</v>
          </cell>
          <cell r="F1470">
            <v>0</v>
          </cell>
        </row>
        <row r="1471">
          <cell r="A1471" t="str">
            <v>Unemployment Rate</v>
          </cell>
          <cell r="B1471">
            <v>5.7916999999999996</v>
          </cell>
          <cell r="C1471">
            <v>4.95</v>
          </cell>
          <cell r="D1471">
            <v>-0.8417</v>
          </cell>
          <cell r="E1471">
            <v>-0.97096000000000005</v>
          </cell>
          <cell r="F1471">
            <v>0.81725999999999999</v>
          </cell>
        </row>
        <row r="1473">
          <cell r="A1473" t="str">
            <v xml:space="preserve">Virginia            </v>
          </cell>
        </row>
        <row r="1474">
          <cell r="A1474" t="str">
            <v>Measure</v>
          </cell>
          <cell r="B1474" t="str">
            <v>Placement_in_Employment_or_Education</v>
          </cell>
          <cell r="C1474" t="str">
            <v>Year</v>
          </cell>
        </row>
        <row r="1475">
          <cell r="A1475" t="str">
            <v>State Fips Code</v>
          </cell>
          <cell r="B1475">
            <v>51</v>
          </cell>
          <cell r="C1475">
            <v>2011</v>
          </cell>
        </row>
        <row r="1476">
          <cell r="A1476" t="str">
            <v>Actual Outcome</v>
          </cell>
          <cell r="B1476">
            <v>54.1</v>
          </cell>
          <cell r="C1476">
            <v>2011</v>
          </cell>
        </row>
        <row r="1477">
          <cell r="A1477" t="str">
            <v>Total Adjustment</v>
          </cell>
          <cell r="B1477">
            <v>1.9</v>
          </cell>
          <cell r="C1477">
            <v>2013</v>
          </cell>
        </row>
        <row r="1478">
          <cell r="A1478" t="str">
            <v>Target</v>
          </cell>
          <cell r="B1478">
            <v>56</v>
          </cell>
          <cell r="C1478">
            <v>2013</v>
          </cell>
        </row>
        <row r="1480">
          <cell r="A1480" t="str">
            <v>Variables</v>
          </cell>
          <cell r="B1480" t="str">
            <v>Base_Year</v>
          </cell>
          <cell r="C1480" t="str">
            <v>Current_Values</v>
          </cell>
          <cell r="D1480" t="str">
            <v>Difference</v>
          </cell>
          <cell r="E1480" t="str">
            <v>Weights</v>
          </cell>
          <cell r="F1480" t="str">
            <v>Effect_Per_Factor</v>
          </cell>
        </row>
        <row r="1481">
          <cell r="A1481" t="str">
            <v>Female</v>
          </cell>
          <cell r="B1481">
            <v>53.51003</v>
          </cell>
          <cell r="C1481">
            <v>56.893070000000002</v>
          </cell>
          <cell r="D1481">
            <v>3.3830399999999998</v>
          </cell>
          <cell r="E1481">
            <v>0.10049</v>
          </cell>
          <cell r="F1481">
            <v>0.33994999999999997</v>
          </cell>
        </row>
        <row r="1482">
          <cell r="A1482" t="str">
            <v>Age 14-15</v>
          </cell>
          <cell r="B1482">
            <v>11.246420000000001</v>
          </cell>
          <cell r="C1482">
            <v>7.7336900000000002</v>
          </cell>
          <cell r="D1482">
            <v>-3.5127299999999999</v>
          </cell>
          <cell r="E1482">
            <v>-0.26264999999999999</v>
          </cell>
          <cell r="F1482">
            <v>0.92259999999999998</v>
          </cell>
        </row>
        <row r="1483">
          <cell r="A1483" t="str">
            <v>Age 16-17</v>
          </cell>
          <cell r="B1483">
            <v>31.948419999999999</v>
          </cell>
          <cell r="C1483">
            <v>35.709479999999999</v>
          </cell>
          <cell r="D1483">
            <v>3.7610600000000001</v>
          </cell>
          <cell r="E1483">
            <v>-6.1830000000000003E-2</v>
          </cell>
          <cell r="F1483">
            <v>-0.23255999999999999</v>
          </cell>
        </row>
        <row r="1484">
          <cell r="A1484" t="str">
            <v>Age 18-20</v>
          </cell>
          <cell r="B1484">
            <v>46.991399999999999</v>
          </cell>
          <cell r="C1484">
            <v>45.59516</v>
          </cell>
          <cell r="D1484">
            <v>-1.39625</v>
          </cell>
          <cell r="E1484">
            <v>2.162E-2</v>
          </cell>
          <cell r="F1484">
            <v>-3.0190000000000002E-2</v>
          </cell>
        </row>
        <row r="1485">
          <cell r="A1485" t="str">
            <v>Hispanic</v>
          </cell>
          <cell r="B1485">
            <v>4.8798300000000001</v>
          </cell>
          <cell r="C1485">
            <v>4.7488000000000001</v>
          </cell>
          <cell r="D1485">
            <v>-0.13103000000000001</v>
          </cell>
          <cell r="E1485">
            <v>-4.07E-2</v>
          </cell>
          <cell r="F1485">
            <v>5.3299999999999997E-3</v>
          </cell>
        </row>
        <row r="1486">
          <cell r="A1486" t="str">
            <v>Asian</v>
          </cell>
          <cell r="B1486">
            <v>0.80117000000000005</v>
          </cell>
          <cell r="C1486">
            <v>0.61941000000000002</v>
          </cell>
          <cell r="D1486">
            <v>-0.18176</v>
          </cell>
          <cell r="E1486">
            <v>-1.157E-2</v>
          </cell>
          <cell r="F1486">
            <v>2.0999999999999999E-3</v>
          </cell>
        </row>
        <row r="1487">
          <cell r="A1487" t="str">
            <v>African American</v>
          </cell>
          <cell r="B1487">
            <v>58.120899999999999</v>
          </cell>
          <cell r="C1487">
            <v>60.839640000000003</v>
          </cell>
          <cell r="D1487">
            <v>2.7187399999999999</v>
          </cell>
          <cell r="E1487">
            <v>-9.1450000000000004E-2</v>
          </cell>
          <cell r="F1487">
            <v>-0.24862000000000001</v>
          </cell>
        </row>
        <row r="1488">
          <cell r="A1488" t="str">
            <v>Native Hawaiian or Pacific Islander</v>
          </cell>
          <cell r="B1488">
            <v>0</v>
          </cell>
          <cell r="C1488">
            <v>0</v>
          </cell>
          <cell r="D1488">
            <v>0</v>
          </cell>
          <cell r="E1488">
            <v>-0.25796000000000002</v>
          </cell>
          <cell r="F1488">
            <v>0</v>
          </cell>
        </row>
        <row r="1489">
          <cell r="A1489" t="str">
            <v>American Indian or Alaska Native</v>
          </cell>
          <cell r="B1489">
            <v>0.80117000000000005</v>
          </cell>
          <cell r="C1489">
            <v>0.41293999999999997</v>
          </cell>
          <cell r="D1489">
            <v>-0.38823000000000002</v>
          </cell>
          <cell r="E1489">
            <v>-0.15103</v>
          </cell>
          <cell r="F1489">
            <v>5.8630000000000002E-2</v>
          </cell>
        </row>
        <row r="1490">
          <cell r="A1490" t="str">
            <v>Multiple Races</v>
          </cell>
          <cell r="B1490">
            <v>1.3838299999999999</v>
          </cell>
          <cell r="C1490">
            <v>3.0970399999999998</v>
          </cell>
          <cell r="D1490">
            <v>1.7132099999999999</v>
          </cell>
          <cell r="E1490">
            <v>-5.1599999999999997E-3</v>
          </cell>
          <cell r="F1490">
            <v>-8.8400000000000006E-3</v>
          </cell>
        </row>
        <row r="1491">
          <cell r="A1491" t="str">
            <v>Highschool Graduate</v>
          </cell>
          <cell r="B1491">
            <v>29.584530000000001</v>
          </cell>
          <cell r="C1491">
            <v>33.759250000000002</v>
          </cell>
          <cell r="D1491">
            <v>4.1747199999999998</v>
          </cell>
          <cell r="E1491">
            <v>7.1139999999999995E-2</v>
          </cell>
          <cell r="F1491">
            <v>0.29698000000000002</v>
          </cell>
        </row>
        <row r="1492">
          <cell r="A1492" t="str">
            <v>Disabled</v>
          </cell>
          <cell r="B1492">
            <v>22.34957</v>
          </cell>
          <cell r="C1492">
            <v>20.57835</v>
          </cell>
          <cell r="D1492">
            <v>-1.77122</v>
          </cell>
          <cell r="E1492">
            <v>-2.2589999999999999E-2</v>
          </cell>
          <cell r="F1492">
            <v>0.04</v>
          </cell>
        </row>
        <row r="1493">
          <cell r="A1493" t="str">
            <v>Limited English</v>
          </cell>
          <cell r="B1493">
            <v>0.64470000000000005</v>
          </cell>
          <cell r="C1493">
            <v>1.07599</v>
          </cell>
          <cell r="D1493">
            <v>0.43129000000000001</v>
          </cell>
          <cell r="E1493">
            <v>-0.21324000000000001</v>
          </cell>
          <cell r="F1493">
            <v>-9.1969999999999996E-2</v>
          </cell>
        </row>
        <row r="1494">
          <cell r="A1494" t="str">
            <v>Low Income</v>
          </cell>
          <cell r="B1494">
            <v>98.280799999999999</v>
          </cell>
          <cell r="C1494">
            <v>98.722260000000006</v>
          </cell>
          <cell r="D1494">
            <v>0.44146000000000002</v>
          </cell>
          <cell r="E1494">
            <v>2.6599999999999999E-2</v>
          </cell>
          <cell r="F1494">
            <v>1.174E-2</v>
          </cell>
        </row>
        <row r="1495">
          <cell r="A1495" t="str">
            <v>Homeless</v>
          </cell>
          <cell r="B1495">
            <v>3.4384000000000001</v>
          </cell>
          <cell r="C1495">
            <v>3.09348</v>
          </cell>
          <cell r="D1495">
            <v>-0.34492</v>
          </cell>
          <cell r="E1495">
            <v>3.4160000000000003E-2</v>
          </cell>
          <cell r="F1495">
            <v>-1.1780000000000001E-2</v>
          </cell>
        </row>
        <row r="1496">
          <cell r="A1496" t="str">
            <v>Offender</v>
          </cell>
          <cell r="B1496">
            <v>8.5243599999999997</v>
          </cell>
          <cell r="C1496">
            <v>8.4061900000000005</v>
          </cell>
          <cell r="D1496">
            <v>-0.11817</v>
          </cell>
          <cell r="E1496">
            <v>-1.7739999999999999E-2</v>
          </cell>
          <cell r="F1496">
            <v>2.0999999999999999E-3</v>
          </cell>
        </row>
        <row r="1497">
          <cell r="A1497" t="str">
            <v>Parentig Youth</v>
          </cell>
          <cell r="B1497">
            <v>17.70609</v>
          </cell>
          <cell r="C1497">
            <v>20.121130000000001</v>
          </cell>
          <cell r="D1497">
            <v>2.4150399999999999</v>
          </cell>
          <cell r="E1497">
            <v>-2.0250000000000001E-2</v>
          </cell>
          <cell r="F1497">
            <v>-4.8899999999999999E-2</v>
          </cell>
        </row>
        <row r="1498">
          <cell r="A1498" t="str">
            <v>Needs Additional Assistance</v>
          </cell>
          <cell r="B1498">
            <v>46.418340000000001</v>
          </cell>
          <cell r="C1498">
            <v>43.779420000000002</v>
          </cell>
          <cell r="D1498">
            <v>-2.6389200000000002</v>
          </cell>
          <cell r="E1498">
            <v>-6.7000000000000002E-4</v>
          </cell>
          <cell r="F1498">
            <v>1.7700000000000001E-3</v>
          </cell>
        </row>
        <row r="1499">
          <cell r="A1499" t="str">
            <v>School Status</v>
          </cell>
          <cell r="B1499">
            <v>56.66189</v>
          </cell>
          <cell r="C1499">
            <v>56.153329999999997</v>
          </cell>
          <cell r="D1499">
            <v>-0.50856000000000001</v>
          </cell>
          <cell r="E1499">
            <v>4.5420000000000002E-2</v>
          </cell>
          <cell r="F1499">
            <v>-2.3099999999999999E-2</v>
          </cell>
        </row>
        <row r="1500">
          <cell r="A1500" t="str">
            <v>Basic Skills Deficient</v>
          </cell>
          <cell r="B1500">
            <v>74.426929999999999</v>
          </cell>
          <cell r="C1500">
            <v>69.401480000000006</v>
          </cell>
          <cell r="D1500">
            <v>-5.0254500000000002</v>
          </cell>
          <cell r="E1500">
            <v>-3.6470000000000002E-2</v>
          </cell>
          <cell r="F1500">
            <v>0.18329000000000001</v>
          </cell>
        </row>
        <row r="1501">
          <cell r="A1501" t="str">
            <v>Foster Care</v>
          </cell>
          <cell r="B1501">
            <v>5.1612900000000002</v>
          </cell>
          <cell r="C1501">
            <v>5.1143999999999998</v>
          </cell>
          <cell r="D1501">
            <v>-4.6890000000000001E-2</v>
          </cell>
          <cell r="E1501">
            <v>-0.14523</v>
          </cell>
          <cell r="F1501">
            <v>6.8100000000000001E-3</v>
          </cell>
        </row>
        <row r="1502">
          <cell r="A1502" t="str">
            <v>PreTest Scores</v>
          </cell>
          <cell r="B1502">
            <v>503.54099000000002</v>
          </cell>
          <cell r="C1502">
            <v>501.75071000000003</v>
          </cell>
          <cell r="D1502">
            <v>-1.7902800000000001</v>
          </cell>
          <cell r="E1502">
            <v>-1.8799999999999999E-3</v>
          </cell>
          <cell r="F1502">
            <v>3.3600000000000001E-3</v>
          </cell>
        </row>
        <row r="1503">
          <cell r="A1503" t="str">
            <v>Unemployment Rate</v>
          </cell>
          <cell r="B1503">
            <v>6.5667</v>
          </cell>
          <cell r="C1503">
            <v>5.8582999999999998</v>
          </cell>
          <cell r="D1503">
            <v>-0.70840000000000003</v>
          </cell>
          <cell r="E1503">
            <v>-0.97096000000000005</v>
          </cell>
          <cell r="F1503">
            <v>0.68783000000000005</v>
          </cell>
        </row>
        <row r="1505">
          <cell r="A1505" t="str">
            <v xml:space="preserve">Washington          </v>
          </cell>
        </row>
        <row r="1506">
          <cell r="A1506" t="str">
            <v>Measure</v>
          </cell>
          <cell r="B1506" t="str">
            <v>Placement_in_Employment_or_Education</v>
          </cell>
          <cell r="C1506" t="str">
            <v>Year</v>
          </cell>
        </row>
        <row r="1507">
          <cell r="A1507" t="str">
            <v>State Fips Code</v>
          </cell>
          <cell r="B1507">
            <v>53</v>
          </cell>
          <cell r="C1507">
            <v>2011</v>
          </cell>
        </row>
        <row r="1508">
          <cell r="A1508" t="str">
            <v>Actual Outcome</v>
          </cell>
          <cell r="B1508">
            <v>67.2</v>
          </cell>
          <cell r="C1508">
            <v>2011</v>
          </cell>
        </row>
        <row r="1509">
          <cell r="A1509" t="str">
            <v>Total Adjustment</v>
          </cell>
          <cell r="B1509">
            <v>1.7</v>
          </cell>
          <cell r="C1509">
            <v>2013</v>
          </cell>
        </row>
        <row r="1510">
          <cell r="A1510" t="str">
            <v>Target</v>
          </cell>
          <cell r="B1510">
            <v>68.900000000000006</v>
          </cell>
          <cell r="C1510">
            <v>2013</v>
          </cell>
        </row>
        <row r="1512">
          <cell r="A1512" t="str">
            <v>Variables</v>
          </cell>
          <cell r="B1512" t="str">
            <v>Base_Year</v>
          </cell>
          <cell r="C1512" t="str">
            <v>Current_Values</v>
          </cell>
          <cell r="D1512" t="str">
            <v>Difference</v>
          </cell>
          <cell r="E1512" t="str">
            <v>Weights</v>
          </cell>
          <cell r="F1512" t="str">
            <v>Effect_Per_Factor</v>
          </cell>
        </row>
        <row r="1513">
          <cell r="A1513" t="str">
            <v>Female</v>
          </cell>
          <cell r="B1513">
            <v>55.495399999999997</v>
          </cell>
          <cell r="C1513">
            <v>54.453780000000002</v>
          </cell>
          <cell r="D1513">
            <v>-1.04162</v>
          </cell>
          <cell r="E1513">
            <v>0.10049</v>
          </cell>
          <cell r="F1513">
            <v>-0.10467</v>
          </cell>
        </row>
        <row r="1514">
          <cell r="A1514" t="str">
            <v>Age 14-15</v>
          </cell>
          <cell r="B1514">
            <v>2.4905300000000001</v>
          </cell>
          <cell r="C1514">
            <v>2.0728300000000002</v>
          </cell>
          <cell r="D1514">
            <v>-0.41770000000000002</v>
          </cell>
          <cell r="E1514">
            <v>-0.26264999999999999</v>
          </cell>
          <cell r="F1514">
            <v>0.10971</v>
          </cell>
        </row>
        <row r="1515">
          <cell r="A1515" t="str">
            <v>Age 16-17</v>
          </cell>
          <cell r="B1515">
            <v>41.526800000000001</v>
          </cell>
          <cell r="C1515">
            <v>37.70308</v>
          </cell>
          <cell r="D1515">
            <v>-3.8237199999999998</v>
          </cell>
          <cell r="E1515">
            <v>-6.1830000000000003E-2</v>
          </cell>
          <cell r="F1515">
            <v>0.23644000000000001</v>
          </cell>
        </row>
        <row r="1516">
          <cell r="A1516" t="str">
            <v>Age 18-20</v>
          </cell>
          <cell r="B1516">
            <v>50.51435</v>
          </cell>
          <cell r="C1516">
            <v>52.044820000000001</v>
          </cell>
          <cell r="D1516">
            <v>1.53047</v>
          </cell>
          <cell r="E1516">
            <v>2.162E-2</v>
          </cell>
          <cell r="F1516">
            <v>3.3090000000000001E-2</v>
          </cell>
        </row>
        <row r="1517">
          <cell r="A1517" t="str">
            <v>Hispanic</v>
          </cell>
          <cell r="B1517">
            <v>22.774439999999998</v>
          </cell>
          <cell r="C1517">
            <v>24.98574</v>
          </cell>
          <cell r="D1517">
            <v>2.2113</v>
          </cell>
          <cell r="E1517">
            <v>-4.07E-2</v>
          </cell>
          <cell r="F1517">
            <v>-8.9990000000000001E-2</v>
          </cell>
        </row>
        <row r="1518">
          <cell r="A1518" t="str">
            <v>Asian</v>
          </cell>
          <cell r="B1518">
            <v>3.1676700000000002</v>
          </cell>
          <cell r="C1518">
            <v>3.8220200000000002</v>
          </cell>
          <cell r="D1518">
            <v>0.65434999999999999</v>
          </cell>
          <cell r="E1518">
            <v>-1.157E-2</v>
          </cell>
          <cell r="F1518">
            <v>-7.5700000000000003E-3</v>
          </cell>
        </row>
        <row r="1519">
          <cell r="A1519" t="str">
            <v>African American</v>
          </cell>
          <cell r="B1519">
            <v>12.99836</v>
          </cell>
          <cell r="C1519">
            <v>12.09355</v>
          </cell>
          <cell r="D1519">
            <v>-0.90481</v>
          </cell>
          <cell r="E1519">
            <v>-9.1450000000000004E-2</v>
          </cell>
          <cell r="F1519">
            <v>8.2739999999999994E-2</v>
          </cell>
        </row>
        <row r="1520">
          <cell r="A1520" t="str">
            <v>Native Hawaiian or Pacific Islander</v>
          </cell>
          <cell r="B1520">
            <v>1.20153</v>
          </cell>
          <cell r="C1520">
            <v>1.3690800000000001</v>
          </cell>
          <cell r="D1520">
            <v>0.16755</v>
          </cell>
          <cell r="E1520">
            <v>-0.25796000000000002</v>
          </cell>
          <cell r="F1520">
            <v>-4.3220000000000001E-2</v>
          </cell>
        </row>
        <row r="1521">
          <cell r="A1521" t="str">
            <v>American Indian or Alaska Native</v>
          </cell>
          <cell r="B1521">
            <v>3.22228</v>
          </cell>
          <cell r="C1521">
            <v>2.9093</v>
          </cell>
          <cell r="D1521">
            <v>-0.31297999999999998</v>
          </cell>
          <cell r="E1521">
            <v>-0.15103</v>
          </cell>
          <cell r="F1521">
            <v>4.727E-2</v>
          </cell>
        </row>
        <row r="1522">
          <cell r="A1522" t="str">
            <v>Multiple Races</v>
          </cell>
          <cell r="B1522">
            <v>4.25997</v>
          </cell>
          <cell r="C1522">
            <v>6.04678</v>
          </cell>
          <cell r="D1522">
            <v>1.78681</v>
          </cell>
          <cell r="E1522">
            <v>-5.1599999999999997E-3</v>
          </cell>
          <cell r="F1522">
            <v>-9.2200000000000008E-3</v>
          </cell>
        </row>
        <row r="1523">
          <cell r="A1523" t="str">
            <v>Highschool Graduate</v>
          </cell>
          <cell r="B1523">
            <v>18.40823</v>
          </cell>
          <cell r="C1523">
            <v>22.689080000000001</v>
          </cell>
          <cell r="D1523">
            <v>4.28085</v>
          </cell>
          <cell r="E1523">
            <v>7.1139999999999995E-2</v>
          </cell>
          <cell r="F1523">
            <v>0.30453000000000002</v>
          </cell>
        </row>
        <row r="1524">
          <cell r="A1524" t="str">
            <v>Disabled</v>
          </cell>
          <cell r="B1524">
            <v>12.61505</v>
          </cell>
          <cell r="C1524">
            <v>10.98039</v>
          </cell>
          <cell r="D1524">
            <v>-1.63466</v>
          </cell>
          <cell r="E1524">
            <v>-2.2589999999999999E-2</v>
          </cell>
          <cell r="F1524">
            <v>3.6920000000000001E-2</v>
          </cell>
        </row>
        <row r="1525">
          <cell r="A1525" t="str">
            <v>Limited English</v>
          </cell>
          <cell r="B1525">
            <v>3.5192199999999998</v>
          </cell>
          <cell r="C1525">
            <v>3.30532</v>
          </cell>
          <cell r="D1525">
            <v>-0.21390000000000001</v>
          </cell>
          <cell r="E1525">
            <v>-0.21324000000000001</v>
          </cell>
          <cell r="F1525">
            <v>4.5609999999999998E-2</v>
          </cell>
        </row>
        <row r="1526">
          <cell r="A1526" t="str">
            <v>Low Income</v>
          </cell>
          <cell r="B1526">
            <v>97.996750000000006</v>
          </cell>
          <cell r="C1526">
            <v>98.151259999999994</v>
          </cell>
          <cell r="D1526">
            <v>0.15451000000000001</v>
          </cell>
          <cell r="E1526">
            <v>2.6599999999999999E-2</v>
          </cell>
          <cell r="F1526">
            <v>4.1099999999999999E-3</v>
          </cell>
        </row>
        <row r="1527">
          <cell r="A1527" t="str">
            <v>Homeless</v>
          </cell>
          <cell r="B1527">
            <v>12.12777</v>
          </cell>
          <cell r="C1527">
            <v>13.61345</v>
          </cell>
          <cell r="D1527">
            <v>1.48567</v>
          </cell>
          <cell r="E1527">
            <v>3.4160000000000003E-2</v>
          </cell>
          <cell r="F1527">
            <v>5.0750000000000003E-2</v>
          </cell>
        </row>
        <row r="1528">
          <cell r="A1528" t="str">
            <v>Offender</v>
          </cell>
          <cell r="B1528">
            <v>18.46237</v>
          </cell>
          <cell r="C1528">
            <v>19.88796</v>
          </cell>
          <cell r="D1528">
            <v>1.4255800000000001</v>
          </cell>
          <cell r="E1528">
            <v>-1.7739999999999999E-2</v>
          </cell>
          <cell r="F1528">
            <v>-2.529E-2</v>
          </cell>
        </row>
        <row r="1529">
          <cell r="A1529" t="str">
            <v>Parentig Youth</v>
          </cell>
          <cell r="B1529">
            <v>13.97616</v>
          </cell>
          <cell r="C1529">
            <v>13.565020000000001</v>
          </cell>
          <cell r="D1529">
            <v>-0.41114000000000001</v>
          </cell>
          <cell r="E1529">
            <v>-2.0250000000000001E-2</v>
          </cell>
          <cell r="F1529">
            <v>8.3199999999999993E-3</v>
          </cell>
        </row>
        <row r="1530">
          <cell r="A1530" t="str">
            <v>Needs Additional Assistance</v>
          </cell>
          <cell r="B1530">
            <v>92.636709999999994</v>
          </cell>
          <cell r="C1530">
            <v>79.495800000000003</v>
          </cell>
          <cell r="D1530">
            <v>-13.14091</v>
          </cell>
          <cell r="E1530">
            <v>-6.7000000000000002E-4</v>
          </cell>
          <cell r="F1530">
            <v>8.8299999999999993E-3</v>
          </cell>
        </row>
        <row r="1531">
          <cell r="A1531" t="str">
            <v>School Status</v>
          </cell>
          <cell r="B1531">
            <v>44.288029999999999</v>
          </cell>
          <cell r="C1531">
            <v>37.310920000000003</v>
          </cell>
          <cell r="D1531">
            <v>-6.9771099999999997</v>
          </cell>
          <cell r="E1531">
            <v>4.5420000000000002E-2</v>
          </cell>
          <cell r="F1531">
            <v>-0.31689000000000001</v>
          </cell>
        </row>
        <row r="1532">
          <cell r="A1532" t="str">
            <v>Basic Skills Deficient</v>
          </cell>
          <cell r="B1532">
            <v>60.638869999999997</v>
          </cell>
          <cell r="C1532">
            <v>63.753500000000003</v>
          </cell>
          <cell r="D1532">
            <v>3.11463</v>
          </cell>
          <cell r="E1532">
            <v>-3.6470000000000002E-2</v>
          </cell>
          <cell r="F1532">
            <v>-0.11360000000000001</v>
          </cell>
        </row>
        <row r="1533">
          <cell r="A1533" t="str">
            <v>Foster Care</v>
          </cell>
          <cell r="B1533">
            <v>2.7085599999999999</v>
          </cell>
          <cell r="C1533">
            <v>2.0179399999999998</v>
          </cell>
          <cell r="D1533">
            <v>-0.69062000000000001</v>
          </cell>
          <cell r="E1533">
            <v>-0.14523</v>
          </cell>
          <cell r="F1533">
            <v>0.1003</v>
          </cell>
        </row>
        <row r="1534">
          <cell r="A1534" t="str">
            <v>PreTest Scores</v>
          </cell>
          <cell r="B1534">
            <v>235.59876</v>
          </cell>
          <cell r="C1534">
            <v>232.52839</v>
          </cell>
          <cell r="D1534">
            <v>-3.07037</v>
          </cell>
          <cell r="E1534">
            <v>-1.8799999999999999E-3</v>
          </cell>
          <cell r="F1534">
            <v>5.7600000000000004E-3</v>
          </cell>
        </row>
        <row r="1535">
          <cell r="A1535" t="str">
            <v>Unemployment Rate</v>
          </cell>
          <cell r="B1535">
            <v>9.4417000000000009</v>
          </cell>
          <cell r="C1535">
            <v>8.0916999999999994</v>
          </cell>
          <cell r="D1535">
            <v>-1.35</v>
          </cell>
          <cell r="E1535">
            <v>-0.97096000000000005</v>
          </cell>
          <cell r="F1535">
            <v>1.3108</v>
          </cell>
        </row>
        <row r="1537">
          <cell r="A1537" t="str">
            <v xml:space="preserve">West Virginia       </v>
          </cell>
        </row>
        <row r="1538">
          <cell r="A1538" t="str">
            <v>Measure</v>
          </cell>
          <cell r="B1538" t="str">
            <v>Placement_in_Employment_or_Education</v>
          </cell>
          <cell r="C1538" t="str">
            <v>Year</v>
          </cell>
        </row>
        <row r="1539">
          <cell r="A1539" t="str">
            <v>State Fips Code</v>
          </cell>
          <cell r="B1539">
            <v>54</v>
          </cell>
          <cell r="C1539">
            <v>2011</v>
          </cell>
        </row>
        <row r="1540">
          <cell r="A1540" t="str">
            <v>Actual Outcome</v>
          </cell>
          <cell r="B1540">
            <v>67.5</v>
          </cell>
          <cell r="C1540">
            <v>2011</v>
          </cell>
        </row>
        <row r="1541">
          <cell r="A1541" t="str">
            <v>Total Adjustment</v>
          </cell>
          <cell r="B1541">
            <v>-0.3</v>
          </cell>
          <cell r="C1541">
            <v>2013</v>
          </cell>
        </row>
        <row r="1542">
          <cell r="A1542" t="str">
            <v>Target</v>
          </cell>
          <cell r="B1542">
            <v>67.2</v>
          </cell>
          <cell r="C1542">
            <v>2013</v>
          </cell>
        </row>
        <row r="1544">
          <cell r="A1544" t="str">
            <v>Variables</v>
          </cell>
          <cell r="B1544" t="str">
            <v>Base_Year</v>
          </cell>
          <cell r="C1544" t="str">
            <v>Current_Values</v>
          </cell>
          <cell r="D1544" t="str">
            <v>Difference</v>
          </cell>
          <cell r="E1544" t="str">
            <v>Weights</v>
          </cell>
          <cell r="F1544" t="str">
            <v>Effect_Per_Factor</v>
          </cell>
        </row>
        <row r="1545">
          <cell r="A1545" t="str">
            <v>Female</v>
          </cell>
          <cell r="B1545">
            <v>49.262540000000001</v>
          </cell>
          <cell r="C1545">
            <v>43.396230000000003</v>
          </cell>
          <cell r="D1545">
            <v>-5.8663100000000004</v>
          </cell>
          <cell r="E1545">
            <v>0.10049</v>
          </cell>
          <cell r="F1545">
            <v>-0.58948</v>
          </cell>
        </row>
        <row r="1546">
          <cell r="A1546" t="str">
            <v>Age 14-15</v>
          </cell>
          <cell r="B1546">
            <v>6.6350699999999998</v>
          </cell>
          <cell r="C1546">
            <v>10.707800000000001</v>
          </cell>
          <cell r="D1546">
            <v>4.07273</v>
          </cell>
          <cell r="E1546">
            <v>-0.26264999999999999</v>
          </cell>
          <cell r="F1546">
            <v>-1.06969</v>
          </cell>
        </row>
        <row r="1547">
          <cell r="A1547" t="str">
            <v>Age 16-17</v>
          </cell>
          <cell r="B1547">
            <v>34.360190000000003</v>
          </cell>
          <cell r="C1547">
            <v>39.745919999999998</v>
          </cell>
          <cell r="D1547">
            <v>5.3857299999999997</v>
          </cell>
          <cell r="E1547">
            <v>-6.1830000000000003E-2</v>
          </cell>
          <cell r="F1547">
            <v>-0.33301999999999998</v>
          </cell>
        </row>
        <row r="1548">
          <cell r="A1548" t="str">
            <v>Age 18-20</v>
          </cell>
          <cell r="B1548">
            <v>53.554499999999997</v>
          </cell>
          <cell r="C1548">
            <v>43.92015</v>
          </cell>
          <cell r="D1548">
            <v>-9.6343599999999991</v>
          </cell>
          <cell r="E1548">
            <v>2.162E-2</v>
          </cell>
          <cell r="F1548">
            <v>-0.20832000000000001</v>
          </cell>
        </row>
        <row r="1549">
          <cell r="A1549" t="str">
            <v>Hispanic</v>
          </cell>
          <cell r="B1549">
            <v>2.5531899999999998</v>
          </cell>
          <cell r="C1549">
            <v>0</v>
          </cell>
          <cell r="D1549">
            <v>-2.5531899999999998</v>
          </cell>
          <cell r="E1549">
            <v>-4.07E-2</v>
          </cell>
          <cell r="F1549">
            <v>0.10390000000000001</v>
          </cell>
        </row>
        <row r="1550">
          <cell r="A1550" t="str">
            <v>Asian</v>
          </cell>
          <cell r="B1550">
            <v>0</v>
          </cell>
          <cell r="C1550">
            <v>0</v>
          </cell>
          <cell r="D1550">
            <v>0</v>
          </cell>
          <cell r="E1550">
            <v>-1.157E-2</v>
          </cell>
          <cell r="F1550">
            <v>0</v>
          </cell>
        </row>
        <row r="1551">
          <cell r="A1551" t="str">
            <v>African American</v>
          </cell>
          <cell r="B1551">
            <v>11.91489</v>
          </cell>
          <cell r="C1551">
            <v>8.8372100000000007</v>
          </cell>
          <cell r="D1551">
            <v>-3.07768</v>
          </cell>
          <cell r="E1551">
            <v>-9.1450000000000004E-2</v>
          </cell>
          <cell r="F1551">
            <v>0.28144000000000002</v>
          </cell>
        </row>
        <row r="1552">
          <cell r="A1552" t="str">
            <v>Native Hawaiian or Pacific Islander</v>
          </cell>
          <cell r="B1552">
            <v>0</v>
          </cell>
          <cell r="C1552">
            <v>0</v>
          </cell>
          <cell r="D1552">
            <v>0</v>
          </cell>
          <cell r="E1552">
            <v>-0.25796000000000002</v>
          </cell>
          <cell r="F1552">
            <v>0</v>
          </cell>
        </row>
        <row r="1553">
          <cell r="A1553" t="str">
            <v>American Indian or Alaska Native</v>
          </cell>
          <cell r="B1553">
            <v>0.85106000000000004</v>
          </cell>
          <cell r="C1553">
            <v>0.46511999999999998</v>
          </cell>
          <cell r="D1553">
            <v>-0.38595000000000002</v>
          </cell>
          <cell r="E1553">
            <v>-0.15103</v>
          </cell>
          <cell r="F1553">
            <v>5.8290000000000002E-2</v>
          </cell>
        </row>
        <row r="1554">
          <cell r="A1554" t="str">
            <v>Multiple Races</v>
          </cell>
          <cell r="B1554">
            <v>1.2766</v>
          </cell>
          <cell r="C1554">
            <v>0</v>
          </cell>
          <cell r="D1554">
            <v>-1.2766</v>
          </cell>
          <cell r="E1554">
            <v>-5.1599999999999997E-3</v>
          </cell>
          <cell r="F1554">
            <v>6.5799999999999999E-3</v>
          </cell>
        </row>
        <row r="1555">
          <cell r="A1555" t="str">
            <v>Highschool Graduate</v>
          </cell>
          <cell r="B1555">
            <v>17.77251</v>
          </cell>
          <cell r="C1555">
            <v>15.97096</v>
          </cell>
          <cell r="D1555">
            <v>-1.80155</v>
          </cell>
          <cell r="E1555">
            <v>7.1139999999999995E-2</v>
          </cell>
          <cell r="F1555">
            <v>-0.12816</v>
          </cell>
        </row>
        <row r="1556">
          <cell r="A1556" t="str">
            <v>Disabled</v>
          </cell>
          <cell r="B1556">
            <v>10.426539999999999</v>
          </cell>
          <cell r="C1556">
            <v>14.70054</v>
          </cell>
          <cell r="D1556">
            <v>4.274</v>
          </cell>
          <cell r="E1556">
            <v>-2.2589999999999999E-2</v>
          </cell>
          <cell r="F1556">
            <v>-9.6530000000000005E-2</v>
          </cell>
        </row>
        <row r="1557">
          <cell r="A1557" t="str">
            <v>Limited English</v>
          </cell>
          <cell r="B1557">
            <v>0</v>
          </cell>
          <cell r="C1557">
            <v>0</v>
          </cell>
          <cell r="D1557">
            <v>0</v>
          </cell>
          <cell r="E1557">
            <v>-0.21324000000000001</v>
          </cell>
          <cell r="F1557">
            <v>0</v>
          </cell>
        </row>
        <row r="1558">
          <cell r="A1558" t="str">
            <v>Low Income</v>
          </cell>
          <cell r="B1558">
            <v>96.208529999999996</v>
          </cell>
          <cell r="C1558">
            <v>96.551720000000003</v>
          </cell>
          <cell r="D1558">
            <v>0.34319</v>
          </cell>
          <cell r="E1558">
            <v>2.6599999999999999E-2</v>
          </cell>
          <cell r="F1558">
            <v>9.1299999999999992E-3</v>
          </cell>
        </row>
        <row r="1559">
          <cell r="A1559" t="str">
            <v>Homeless</v>
          </cell>
          <cell r="B1559">
            <v>3.7914699999999999</v>
          </cell>
          <cell r="C1559">
            <v>5.9891100000000002</v>
          </cell>
          <cell r="D1559">
            <v>2.1976399999999998</v>
          </cell>
          <cell r="E1559">
            <v>3.4160000000000003E-2</v>
          </cell>
          <cell r="F1559">
            <v>7.5069999999999998E-2</v>
          </cell>
        </row>
        <row r="1560">
          <cell r="A1560" t="str">
            <v>Offender</v>
          </cell>
          <cell r="B1560">
            <v>5.9241700000000002</v>
          </cell>
          <cell r="C1560">
            <v>5.2631600000000001</v>
          </cell>
          <cell r="D1560">
            <v>-0.66100999999999999</v>
          </cell>
          <cell r="E1560">
            <v>-1.7739999999999999E-2</v>
          </cell>
          <cell r="F1560">
            <v>1.1730000000000001E-2</v>
          </cell>
        </row>
        <row r="1561">
          <cell r="A1561" t="str">
            <v>Parentig Youth</v>
          </cell>
          <cell r="B1561">
            <v>19.477429999999998</v>
          </cell>
          <cell r="C1561">
            <v>18.909089999999999</v>
          </cell>
          <cell r="D1561">
            <v>-0.56833999999999996</v>
          </cell>
          <cell r="E1561">
            <v>-2.0250000000000001E-2</v>
          </cell>
          <cell r="F1561">
            <v>1.1509999999999999E-2</v>
          </cell>
        </row>
        <row r="1562">
          <cell r="A1562" t="str">
            <v>Needs Additional Assistance</v>
          </cell>
          <cell r="B1562">
            <v>94.549760000000006</v>
          </cell>
          <cell r="C1562">
            <v>94.373869999999997</v>
          </cell>
          <cell r="D1562">
            <v>-0.1759</v>
          </cell>
          <cell r="E1562">
            <v>-6.7000000000000002E-4</v>
          </cell>
          <cell r="F1562">
            <v>1.2E-4</v>
          </cell>
        </row>
        <row r="1563">
          <cell r="A1563" t="str">
            <v>School Status</v>
          </cell>
          <cell r="B1563">
            <v>36.01896</v>
          </cell>
          <cell r="C1563">
            <v>44.646099999999997</v>
          </cell>
          <cell r="D1563">
            <v>8.6271400000000007</v>
          </cell>
          <cell r="E1563">
            <v>4.5420000000000002E-2</v>
          </cell>
          <cell r="F1563">
            <v>0.39184000000000002</v>
          </cell>
        </row>
        <row r="1564">
          <cell r="A1564" t="str">
            <v>Basic Skills Deficient</v>
          </cell>
          <cell r="B1564">
            <v>68.899519999999995</v>
          </cell>
          <cell r="C1564">
            <v>60.980040000000002</v>
          </cell>
          <cell r="D1564">
            <v>-7.9194899999999997</v>
          </cell>
          <cell r="E1564">
            <v>-3.6470000000000002E-2</v>
          </cell>
          <cell r="F1564">
            <v>0.28883999999999999</v>
          </cell>
        </row>
        <row r="1565">
          <cell r="A1565" t="str">
            <v>Foster Care</v>
          </cell>
          <cell r="B1565">
            <v>3.8004799999999999</v>
          </cell>
          <cell r="C1565">
            <v>2.5454500000000002</v>
          </cell>
          <cell r="D1565">
            <v>-1.25502</v>
          </cell>
          <cell r="E1565">
            <v>-0.14523</v>
          </cell>
          <cell r="F1565">
            <v>0.18226000000000001</v>
          </cell>
        </row>
        <row r="1566">
          <cell r="A1566" t="str">
            <v>PreTest Scores</v>
          </cell>
          <cell r="B1566">
            <v>535.48880999999994</v>
          </cell>
          <cell r="C1566">
            <v>531.54769999999996</v>
          </cell>
          <cell r="D1566">
            <v>-3.9411100000000001</v>
          </cell>
          <cell r="E1566">
            <v>-1.8799999999999999E-3</v>
          </cell>
          <cell r="F1566">
            <v>7.4000000000000003E-3</v>
          </cell>
        </row>
        <row r="1567">
          <cell r="A1567" t="str">
            <v>Unemployment Rate</v>
          </cell>
          <cell r="B1567">
            <v>8.0832999999999995</v>
          </cell>
          <cell r="C1567">
            <v>7.3833000000000002</v>
          </cell>
          <cell r="D1567">
            <v>-0.7</v>
          </cell>
          <cell r="E1567">
            <v>-0.97096000000000005</v>
          </cell>
          <cell r="F1567">
            <v>0.67967</v>
          </cell>
        </row>
        <row r="1569">
          <cell r="A1569" t="str">
            <v xml:space="preserve">Wisconsin           </v>
          </cell>
        </row>
        <row r="1570">
          <cell r="A1570" t="str">
            <v>Measure</v>
          </cell>
          <cell r="B1570" t="str">
            <v>Placement_in_Employment_or_Education</v>
          </cell>
          <cell r="C1570" t="str">
            <v>Year</v>
          </cell>
        </row>
        <row r="1571">
          <cell r="A1571" t="str">
            <v>State Fips Code</v>
          </cell>
          <cell r="B1571">
            <v>55</v>
          </cell>
          <cell r="C1571">
            <v>2011</v>
          </cell>
        </row>
        <row r="1572">
          <cell r="A1572" t="str">
            <v>Actual Outcome</v>
          </cell>
          <cell r="B1572">
            <v>70.5</v>
          </cell>
          <cell r="C1572">
            <v>2011</v>
          </cell>
        </row>
        <row r="1573">
          <cell r="A1573" t="str">
            <v>Total Adjustment</v>
          </cell>
          <cell r="B1573">
            <v>-0.7</v>
          </cell>
          <cell r="C1573">
            <v>2013</v>
          </cell>
        </row>
        <row r="1574">
          <cell r="A1574" t="str">
            <v>Target</v>
          </cell>
          <cell r="B1574">
            <v>69.8</v>
          </cell>
          <cell r="C1574">
            <v>2013</v>
          </cell>
        </row>
        <row r="1576">
          <cell r="A1576" t="str">
            <v>Variables</v>
          </cell>
          <cell r="B1576" t="str">
            <v>Base_Year</v>
          </cell>
          <cell r="C1576" t="str">
            <v>Current_Values</v>
          </cell>
          <cell r="D1576" t="str">
            <v>Difference</v>
          </cell>
          <cell r="E1576" t="str">
            <v>Weights</v>
          </cell>
          <cell r="F1576" t="str">
            <v>Effect_Per_Factor</v>
          </cell>
        </row>
        <row r="1577">
          <cell r="A1577" t="str">
            <v>Female</v>
          </cell>
          <cell r="B1577">
            <v>58.45214</v>
          </cell>
          <cell r="C1577">
            <v>51.256279999999997</v>
          </cell>
          <cell r="D1577">
            <v>-7.1958599999999997</v>
          </cell>
          <cell r="E1577">
            <v>0.10049</v>
          </cell>
          <cell r="F1577">
            <v>-0.72307999999999995</v>
          </cell>
        </row>
        <row r="1578">
          <cell r="A1578" t="str">
            <v>Age 14-15</v>
          </cell>
          <cell r="B1578">
            <v>4.2769899999999996</v>
          </cell>
          <cell r="C1578">
            <v>4.2211100000000004</v>
          </cell>
          <cell r="D1578">
            <v>-5.5879999999999999E-2</v>
          </cell>
          <cell r="E1578">
            <v>-0.26264999999999999</v>
          </cell>
          <cell r="F1578">
            <v>1.468E-2</v>
          </cell>
        </row>
        <row r="1579">
          <cell r="A1579" t="str">
            <v>Age 16-17</v>
          </cell>
          <cell r="B1579">
            <v>33.09572</v>
          </cell>
          <cell r="C1579">
            <v>34.572859999999999</v>
          </cell>
          <cell r="D1579">
            <v>1.4771399999999999</v>
          </cell>
          <cell r="E1579">
            <v>-6.1830000000000003E-2</v>
          </cell>
          <cell r="F1579">
            <v>-9.1340000000000005E-2</v>
          </cell>
        </row>
        <row r="1580">
          <cell r="A1580" t="str">
            <v>Age 18-20</v>
          </cell>
          <cell r="B1580">
            <v>55.600810000000003</v>
          </cell>
          <cell r="C1580">
            <v>53.869349999999997</v>
          </cell>
          <cell r="D1580">
            <v>-1.7314700000000001</v>
          </cell>
          <cell r="E1580">
            <v>2.162E-2</v>
          </cell>
          <cell r="F1580">
            <v>-3.7440000000000001E-2</v>
          </cell>
        </row>
        <row r="1581">
          <cell r="A1581" t="str">
            <v>Hispanic</v>
          </cell>
          <cell r="B1581">
            <v>9.5634099999999993</v>
          </cell>
          <cell r="C1581">
            <v>6.5989800000000001</v>
          </cell>
          <cell r="D1581">
            <v>-2.9644200000000001</v>
          </cell>
          <cell r="E1581">
            <v>-4.07E-2</v>
          </cell>
          <cell r="F1581">
            <v>0.12064</v>
          </cell>
        </row>
        <row r="1582">
          <cell r="A1582" t="str">
            <v>Asian</v>
          </cell>
          <cell r="B1582">
            <v>4.4698500000000001</v>
          </cell>
          <cell r="C1582">
            <v>5.1776600000000004</v>
          </cell>
          <cell r="D1582">
            <v>0.70781000000000005</v>
          </cell>
          <cell r="E1582">
            <v>-1.157E-2</v>
          </cell>
          <cell r="F1582">
            <v>-8.1899999999999994E-3</v>
          </cell>
        </row>
        <row r="1583">
          <cell r="A1583" t="str">
            <v>African American</v>
          </cell>
          <cell r="B1583">
            <v>25.155930000000001</v>
          </cell>
          <cell r="C1583">
            <v>38.17259</v>
          </cell>
          <cell r="D1583">
            <v>13.01666</v>
          </cell>
          <cell r="E1583">
            <v>-9.1450000000000004E-2</v>
          </cell>
          <cell r="F1583">
            <v>-1.19032</v>
          </cell>
        </row>
        <row r="1584">
          <cell r="A1584" t="str">
            <v>Native Hawaiian or Pacific Islander</v>
          </cell>
          <cell r="B1584">
            <v>0.10395</v>
          </cell>
          <cell r="C1584">
            <v>0</v>
          </cell>
          <cell r="D1584">
            <v>-0.10395</v>
          </cell>
          <cell r="E1584">
            <v>-0.25796000000000002</v>
          </cell>
          <cell r="F1584">
            <v>2.681E-2</v>
          </cell>
        </row>
        <row r="1585">
          <cell r="A1585" t="str">
            <v>American Indian or Alaska Native</v>
          </cell>
          <cell r="B1585">
            <v>1.97505</v>
          </cell>
          <cell r="C1585">
            <v>1.82741</v>
          </cell>
          <cell r="D1585">
            <v>-0.14763999999999999</v>
          </cell>
          <cell r="E1585">
            <v>-0.15103</v>
          </cell>
          <cell r="F1585">
            <v>2.23E-2</v>
          </cell>
        </row>
        <row r="1586">
          <cell r="A1586" t="str">
            <v>Multiple Races</v>
          </cell>
          <cell r="B1586">
            <v>2.3908499999999999</v>
          </cell>
          <cell r="C1586">
            <v>2.3350300000000002</v>
          </cell>
          <cell r="D1586">
            <v>-5.5829999999999998E-2</v>
          </cell>
          <cell r="E1586">
            <v>-5.1599999999999997E-3</v>
          </cell>
          <cell r="F1586">
            <v>2.9E-4</v>
          </cell>
        </row>
        <row r="1587">
          <cell r="A1587" t="str">
            <v>Highschool Graduate</v>
          </cell>
          <cell r="B1587">
            <v>35.947049999999997</v>
          </cell>
          <cell r="C1587">
            <v>30.452259999999999</v>
          </cell>
          <cell r="D1587">
            <v>-5.4947900000000001</v>
          </cell>
          <cell r="E1587">
            <v>7.1139999999999995E-2</v>
          </cell>
          <cell r="F1587">
            <v>-0.39088000000000001</v>
          </cell>
        </row>
        <row r="1588">
          <cell r="A1588" t="str">
            <v>Disabled</v>
          </cell>
          <cell r="B1588">
            <v>34.396360000000001</v>
          </cell>
          <cell r="C1588">
            <v>40.777920000000002</v>
          </cell>
          <cell r="D1588">
            <v>6.3815600000000003</v>
          </cell>
          <cell r="E1588">
            <v>-2.2589999999999999E-2</v>
          </cell>
          <cell r="F1588">
            <v>-0.14413000000000001</v>
          </cell>
        </row>
        <row r="1589">
          <cell r="A1589" t="str">
            <v>Limited English</v>
          </cell>
          <cell r="B1589">
            <v>4.8879799999999998</v>
          </cell>
          <cell r="C1589">
            <v>3.41709</v>
          </cell>
          <cell r="D1589">
            <v>-1.4709000000000001</v>
          </cell>
          <cell r="E1589">
            <v>-0.21324000000000001</v>
          </cell>
          <cell r="F1589">
            <v>0.31364999999999998</v>
          </cell>
        </row>
        <row r="1590">
          <cell r="A1590" t="str">
            <v>Low Income</v>
          </cell>
          <cell r="B1590">
            <v>98.268839999999997</v>
          </cell>
          <cell r="C1590">
            <v>98.994969999999995</v>
          </cell>
          <cell r="D1590">
            <v>0.72614000000000001</v>
          </cell>
          <cell r="E1590">
            <v>2.6599999999999999E-2</v>
          </cell>
          <cell r="F1590">
            <v>1.9310000000000001E-2</v>
          </cell>
        </row>
        <row r="1591">
          <cell r="A1591" t="str">
            <v>Homeless</v>
          </cell>
          <cell r="B1591">
            <v>6.0081499999999997</v>
          </cell>
          <cell r="C1591">
            <v>4.3216099999999997</v>
          </cell>
          <cell r="D1591">
            <v>-1.6865399999999999</v>
          </cell>
          <cell r="E1591">
            <v>3.4160000000000003E-2</v>
          </cell>
          <cell r="F1591">
            <v>-5.7610000000000001E-2</v>
          </cell>
        </row>
        <row r="1592">
          <cell r="A1592" t="str">
            <v>Offender</v>
          </cell>
          <cell r="B1592">
            <v>12.423629999999999</v>
          </cell>
          <cell r="C1592">
            <v>11.356780000000001</v>
          </cell>
          <cell r="D1592">
            <v>-1.06684</v>
          </cell>
          <cell r="E1592">
            <v>-1.7739999999999999E-2</v>
          </cell>
          <cell r="F1592">
            <v>1.8929999999999999E-2</v>
          </cell>
        </row>
        <row r="1593">
          <cell r="A1593" t="str">
            <v>Parentig Youth</v>
          </cell>
          <cell r="B1593">
            <v>20.08155</v>
          </cell>
          <cell r="C1593">
            <v>11.871230000000001</v>
          </cell>
          <cell r="D1593">
            <v>-8.2103199999999994</v>
          </cell>
          <cell r="E1593">
            <v>-2.0250000000000001E-2</v>
          </cell>
          <cell r="F1593">
            <v>0.16622999999999999</v>
          </cell>
        </row>
        <row r="1594">
          <cell r="A1594" t="str">
            <v>Needs Additional Assistance</v>
          </cell>
          <cell r="B1594">
            <v>73.421589999999995</v>
          </cell>
          <cell r="C1594">
            <v>75.778890000000004</v>
          </cell>
          <cell r="D1594">
            <v>2.35731</v>
          </cell>
          <cell r="E1594">
            <v>-6.7000000000000002E-4</v>
          </cell>
          <cell r="F1594">
            <v>-1.58E-3</v>
          </cell>
        </row>
        <row r="1595">
          <cell r="A1595" t="str">
            <v>School Status</v>
          </cell>
          <cell r="B1595">
            <v>56.822809999999997</v>
          </cell>
          <cell r="C1595">
            <v>64.52261</v>
          </cell>
          <cell r="D1595">
            <v>7.6997999999999998</v>
          </cell>
          <cell r="E1595">
            <v>4.5420000000000002E-2</v>
          </cell>
          <cell r="F1595">
            <v>0.34971999999999998</v>
          </cell>
        </row>
        <row r="1596">
          <cell r="A1596" t="str">
            <v>Basic Skills Deficient</v>
          </cell>
          <cell r="B1596">
            <v>56.008150000000001</v>
          </cell>
          <cell r="C1596">
            <v>49.346730000000001</v>
          </cell>
          <cell r="D1596">
            <v>-6.6614100000000001</v>
          </cell>
          <cell r="E1596">
            <v>-3.6470000000000002E-2</v>
          </cell>
          <cell r="F1596">
            <v>0.24296000000000001</v>
          </cell>
        </row>
        <row r="1597">
          <cell r="A1597" t="str">
            <v>Foster Care</v>
          </cell>
          <cell r="B1597">
            <v>2.1406700000000001</v>
          </cell>
          <cell r="C1597">
            <v>2.91751</v>
          </cell>
          <cell r="D1597">
            <v>0.77683000000000002</v>
          </cell>
          <cell r="E1597">
            <v>-0.14523</v>
          </cell>
          <cell r="F1597">
            <v>-0.11282</v>
          </cell>
        </row>
        <row r="1598">
          <cell r="A1598" t="str">
            <v>PreTest Scores</v>
          </cell>
          <cell r="B1598">
            <v>522.38931000000002</v>
          </cell>
          <cell r="C1598">
            <v>518.28772000000004</v>
          </cell>
          <cell r="D1598">
            <v>-4.1015899999999998</v>
          </cell>
          <cell r="E1598">
            <v>-1.8799999999999999E-3</v>
          </cell>
          <cell r="F1598">
            <v>7.7000000000000002E-3</v>
          </cell>
        </row>
        <row r="1599">
          <cell r="A1599" t="str">
            <v>Unemployment Rate</v>
          </cell>
          <cell r="B1599">
            <v>7.7083000000000004</v>
          </cell>
          <cell r="C1599">
            <v>6.95</v>
          </cell>
          <cell r="D1599">
            <v>-0.75829999999999997</v>
          </cell>
          <cell r="E1599">
            <v>-0.97096000000000005</v>
          </cell>
          <cell r="F1599">
            <v>0.73628000000000005</v>
          </cell>
        </row>
        <row r="1601">
          <cell r="A1601" t="str">
            <v xml:space="preserve">Wyoming             </v>
          </cell>
        </row>
        <row r="1602">
          <cell r="A1602" t="str">
            <v>Measure</v>
          </cell>
          <cell r="B1602" t="str">
            <v>Placement_in_Employment_or_Education</v>
          </cell>
          <cell r="C1602" t="str">
            <v>Year</v>
          </cell>
        </row>
        <row r="1603">
          <cell r="A1603" t="str">
            <v>State Fips Code</v>
          </cell>
          <cell r="B1603">
            <v>56</v>
          </cell>
          <cell r="C1603">
            <v>2011</v>
          </cell>
        </row>
        <row r="1604">
          <cell r="A1604" t="str">
            <v>Actual Outcome</v>
          </cell>
          <cell r="B1604">
            <v>65.5</v>
          </cell>
          <cell r="C1604">
            <v>2011</v>
          </cell>
        </row>
        <row r="1605">
          <cell r="A1605" t="str">
            <v>Total Adjustment</v>
          </cell>
          <cell r="B1605">
            <v>-1.9</v>
          </cell>
          <cell r="C1605">
            <v>2013</v>
          </cell>
        </row>
        <row r="1606">
          <cell r="A1606" t="str">
            <v>Target</v>
          </cell>
          <cell r="B1606">
            <v>63.6</v>
          </cell>
          <cell r="C1606">
            <v>2013</v>
          </cell>
        </row>
        <row r="1608">
          <cell r="A1608" t="str">
            <v>Variables</v>
          </cell>
          <cell r="B1608" t="str">
            <v>Base_Year</v>
          </cell>
          <cell r="C1608" t="str">
            <v>Current_Values</v>
          </cell>
          <cell r="D1608" t="str">
            <v>Difference</v>
          </cell>
          <cell r="E1608" t="str">
            <v>Weights</v>
          </cell>
          <cell r="F1608" t="str">
            <v>Effect_Per_Factor</v>
          </cell>
        </row>
        <row r="1609">
          <cell r="A1609" t="str">
            <v>Female</v>
          </cell>
          <cell r="B1609">
            <v>48.803829999999998</v>
          </cell>
          <cell r="C1609">
            <v>46.666670000000003</v>
          </cell>
          <cell r="D1609">
            <v>-2.1371600000000002</v>
          </cell>
          <cell r="E1609">
            <v>0.10049</v>
          </cell>
          <cell r="F1609">
            <v>-0.21475</v>
          </cell>
        </row>
        <row r="1610">
          <cell r="A1610" t="str">
            <v>Age 14-15</v>
          </cell>
          <cell r="B1610">
            <v>1.91388</v>
          </cell>
          <cell r="C1610">
            <v>5</v>
          </cell>
          <cell r="D1610">
            <v>3.0861200000000002</v>
          </cell>
          <cell r="E1610">
            <v>-0.26264999999999999</v>
          </cell>
          <cell r="F1610">
            <v>-0.81055999999999995</v>
          </cell>
        </row>
        <row r="1611">
          <cell r="A1611" t="str">
            <v>Age 16-17</v>
          </cell>
          <cell r="B1611">
            <v>41.387560000000001</v>
          </cell>
          <cell r="C1611">
            <v>45.333329999999997</v>
          </cell>
          <cell r="D1611">
            <v>3.94577</v>
          </cell>
          <cell r="E1611">
            <v>-6.1830000000000003E-2</v>
          </cell>
          <cell r="F1611">
            <v>-0.24398</v>
          </cell>
        </row>
        <row r="1612">
          <cell r="A1612" t="str">
            <v>Age 18-20</v>
          </cell>
          <cell r="B1612">
            <v>49.760770000000001</v>
          </cell>
          <cell r="C1612">
            <v>43.333329999999997</v>
          </cell>
          <cell r="D1612">
            <v>-6.4274300000000002</v>
          </cell>
          <cell r="E1612">
            <v>2.162E-2</v>
          </cell>
          <cell r="F1612">
            <v>-0.13897999999999999</v>
          </cell>
        </row>
        <row r="1613">
          <cell r="A1613" t="str">
            <v>Hispanic</v>
          </cell>
          <cell r="B1613">
            <v>18.95262</v>
          </cell>
          <cell r="C1613">
            <v>14.532870000000001</v>
          </cell>
          <cell r="D1613">
            <v>-4.4197499999999996</v>
          </cell>
          <cell r="E1613">
            <v>-4.07E-2</v>
          </cell>
          <cell r="F1613">
            <v>0.17987</v>
          </cell>
        </row>
        <row r="1614">
          <cell r="A1614" t="str">
            <v>Asian</v>
          </cell>
          <cell r="B1614">
            <v>0</v>
          </cell>
          <cell r="C1614">
            <v>0.34601999999999999</v>
          </cell>
          <cell r="D1614">
            <v>0.34601999999999999</v>
          </cell>
          <cell r="E1614">
            <v>-1.157E-2</v>
          </cell>
          <cell r="F1614">
            <v>-4.0000000000000001E-3</v>
          </cell>
        </row>
        <row r="1615">
          <cell r="A1615" t="str">
            <v>African American</v>
          </cell>
          <cell r="B1615">
            <v>0.74812999999999996</v>
          </cell>
          <cell r="C1615">
            <v>2.07612</v>
          </cell>
          <cell r="D1615">
            <v>1.32799</v>
          </cell>
          <cell r="E1615">
            <v>-9.1450000000000004E-2</v>
          </cell>
          <cell r="F1615">
            <v>-0.12144000000000001</v>
          </cell>
        </row>
        <row r="1616">
          <cell r="A1616" t="str">
            <v>Native Hawaiian or Pacific Islander</v>
          </cell>
          <cell r="B1616">
            <v>0</v>
          </cell>
          <cell r="C1616">
            <v>1.03806</v>
          </cell>
          <cell r="D1616">
            <v>1.03806</v>
          </cell>
          <cell r="E1616">
            <v>-0.25796000000000002</v>
          </cell>
          <cell r="F1616">
            <v>-0.26778000000000002</v>
          </cell>
        </row>
        <row r="1617">
          <cell r="A1617" t="str">
            <v>American Indian or Alaska Native</v>
          </cell>
          <cell r="B1617">
            <v>5.7356600000000002</v>
          </cell>
          <cell r="C1617">
            <v>7.9584799999999998</v>
          </cell>
          <cell r="D1617">
            <v>2.22282</v>
          </cell>
          <cell r="E1617">
            <v>-0.15103</v>
          </cell>
          <cell r="F1617">
            <v>-0.33571000000000001</v>
          </cell>
        </row>
        <row r="1618">
          <cell r="A1618" t="str">
            <v>Multiple Races</v>
          </cell>
          <cell r="B1618">
            <v>1.7456400000000001</v>
          </cell>
          <cell r="C1618">
            <v>4.4982699999999998</v>
          </cell>
          <cell r="D1618">
            <v>2.7526299999999999</v>
          </cell>
          <cell r="E1618">
            <v>-5.1599999999999997E-3</v>
          </cell>
          <cell r="F1618">
            <v>-1.4200000000000001E-2</v>
          </cell>
        </row>
        <row r="1619">
          <cell r="A1619" t="str">
            <v>Highschool Graduate</v>
          </cell>
          <cell r="B1619">
            <v>26.076560000000001</v>
          </cell>
          <cell r="C1619">
            <v>21.66667</v>
          </cell>
          <cell r="D1619">
            <v>-4.4098899999999999</v>
          </cell>
          <cell r="E1619">
            <v>7.1139999999999995E-2</v>
          </cell>
          <cell r="F1619">
            <v>-0.31370999999999999</v>
          </cell>
        </row>
        <row r="1620">
          <cell r="A1620" t="str">
            <v>Disabled</v>
          </cell>
          <cell r="B1620">
            <v>23.923439999999999</v>
          </cell>
          <cell r="C1620">
            <v>28</v>
          </cell>
          <cell r="D1620">
            <v>4.0765599999999997</v>
          </cell>
          <cell r="E1620">
            <v>-2.2589999999999999E-2</v>
          </cell>
          <cell r="F1620">
            <v>-9.2069999999999999E-2</v>
          </cell>
        </row>
        <row r="1621">
          <cell r="A1621" t="str">
            <v>Limited English</v>
          </cell>
          <cell r="B1621">
            <v>0.95694000000000001</v>
          </cell>
          <cell r="C1621">
            <v>1</v>
          </cell>
          <cell r="D1621">
            <v>4.3060000000000001E-2</v>
          </cell>
          <cell r="E1621">
            <v>-0.21324000000000001</v>
          </cell>
          <cell r="F1621">
            <v>-9.1800000000000007E-3</v>
          </cell>
        </row>
        <row r="1622">
          <cell r="A1622" t="str">
            <v>Low Income</v>
          </cell>
          <cell r="B1622">
            <v>94.976079999999996</v>
          </cell>
          <cell r="C1622">
            <v>94.666669999999996</v>
          </cell>
          <cell r="D1622">
            <v>-0.30941000000000002</v>
          </cell>
          <cell r="E1622">
            <v>2.6599999999999999E-2</v>
          </cell>
          <cell r="F1622">
            <v>-8.2299999999999995E-3</v>
          </cell>
        </row>
        <row r="1623">
          <cell r="A1623" t="str">
            <v>Homeless</v>
          </cell>
          <cell r="B1623">
            <v>1.4354100000000001</v>
          </cell>
          <cell r="C1623">
            <v>1.3333299999999999</v>
          </cell>
          <cell r="D1623">
            <v>-0.10206999999999999</v>
          </cell>
          <cell r="E1623">
            <v>3.4160000000000003E-2</v>
          </cell>
          <cell r="F1623">
            <v>-3.49E-3</v>
          </cell>
        </row>
        <row r="1624">
          <cell r="A1624" t="str">
            <v>Offender</v>
          </cell>
          <cell r="B1624">
            <v>16.507180000000002</v>
          </cell>
          <cell r="C1624">
            <v>21.33333</v>
          </cell>
          <cell r="D1624">
            <v>4.8261599999999998</v>
          </cell>
          <cell r="E1624">
            <v>-1.7739999999999999E-2</v>
          </cell>
          <cell r="F1624">
            <v>-8.5620000000000002E-2</v>
          </cell>
        </row>
        <row r="1625">
          <cell r="A1625" t="str">
            <v>Parentig Youth</v>
          </cell>
          <cell r="B1625">
            <v>10.55156</v>
          </cell>
          <cell r="C1625">
            <v>11.03679</v>
          </cell>
          <cell r="D1625">
            <v>0.48522999999999999</v>
          </cell>
          <cell r="E1625">
            <v>-2.0250000000000001E-2</v>
          </cell>
          <cell r="F1625">
            <v>-9.8200000000000006E-3</v>
          </cell>
        </row>
        <row r="1626">
          <cell r="A1626" t="str">
            <v>Needs Additional Assistance</v>
          </cell>
          <cell r="B1626">
            <v>71.052629999999994</v>
          </cell>
          <cell r="C1626">
            <v>69</v>
          </cell>
          <cell r="D1626">
            <v>-2.0526300000000002</v>
          </cell>
          <cell r="E1626">
            <v>-6.7000000000000002E-4</v>
          </cell>
          <cell r="F1626">
            <v>1.3799999999999999E-3</v>
          </cell>
        </row>
        <row r="1627">
          <cell r="A1627" t="str">
            <v>School Status</v>
          </cell>
          <cell r="B1627">
            <v>48.325360000000003</v>
          </cell>
          <cell r="C1627">
            <v>44.666670000000003</v>
          </cell>
          <cell r="D1627">
            <v>-3.65869</v>
          </cell>
          <cell r="E1627">
            <v>4.5420000000000002E-2</v>
          </cell>
          <cell r="F1627">
            <v>-0.16617000000000001</v>
          </cell>
        </row>
        <row r="1628">
          <cell r="A1628" t="str">
            <v>Basic Skills Deficient</v>
          </cell>
          <cell r="B1628">
            <v>43.540669999999999</v>
          </cell>
          <cell r="C1628">
            <v>37.333329999999997</v>
          </cell>
          <cell r="D1628">
            <v>-6.2073400000000003</v>
          </cell>
          <cell r="E1628">
            <v>-3.6470000000000002E-2</v>
          </cell>
          <cell r="F1628">
            <v>0.22639000000000001</v>
          </cell>
        </row>
        <row r="1629">
          <cell r="A1629" t="str">
            <v>Foster Care</v>
          </cell>
          <cell r="B1629">
            <v>4.07674</v>
          </cell>
          <cell r="C1629">
            <v>6.6889599999999998</v>
          </cell>
          <cell r="D1629">
            <v>2.6122200000000002</v>
          </cell>
          <cell r="E1629">
            <v>-0.14523</v>
          </cell>
          <cell r="F1629">
            <v>-0.37935999999999998</v>
          </cell>
        </row>
        <row r="1630">
          <cell r="A1630" t="str">
            <v>PreTest Scores</v>
          </cell>
          <cell r="B1630">
            <v>555.92394999999999</v>
          </cell>
          <cell r="C1630">
            <v>565.34122000000002</v>
          </cell>
          <cell r="D1630">
            <v>9.4172700000000003</v>
          </cell>
          <cell r="E1630">
            <v>-1.8799999999999999E-3</v>
          </cell>
          <cell r="F1630">
            <v>-1.7680000000000001E-2</v>
          </cell>
        </row>
        <row r="1631">
          <cell r="A1631" t="str">
            <v>Unemployment Rate</v>
          </cell>
          <cell r="B1631">
            <v>6.2832999999999997</v>
          </cell>
          <cell r="C1631">
            <v>5.3167</v>
          </cell>
          <cell r="D1631">
            <v>-0.96660000000000001</v>
          </cell>
          <cell r="E1631">
            <v>-0.97096000000000005</v>
          </cell>
          <cell r="F1631">
            <v>0.93852999999999998</v>
          </cell>
        </row>
        <row r="1633">
          <cell r="A1633" t="str">
            <v xml:space="preserve">Puerto Rico         </v>
          </cell>
        </row>
        <row r="1634">
          <cell r="A1634" t="str">
            <v>Measure</v>
          </cell>
          <cell r="B1634" t="str">
            <v>Placement_in_Employment_or_Education</v>
          </cell>
          <cell r="C1634" t="str">
            <v>Year</v>
          </cell>
        </row>
        <row r="1635">
          <cell r="A1635" t="str">
            <v>State Fips Code</v>
          </cell>
          <cell r="B1635">
            <v>72</v>
          </cell>
          <cell r="C1635">
            <v>2011</v>
          </cell>
        </row>
        <row r="1636">
          <cell r="A1636" t="str">
            <v>Actual Outcome</v>
          </cell>
          <cell r="B1636">
            <v>30.3</v>
          </cell>
          <cell r="C1636">
            <v>2011</v>
          </cell>
        </row>
        <row r="1637">
          <cell r="A1637" t="str">
            <v>Total Adjustment</v>
          </cell>
          <cell r="B1637">
            <v>-1.9</v>
          </cell>
          <cell r="C1637">
            <v>2013</v>
          </cell>
        </row>
        <row r="1638">
          <cell r="A1638" t="str">
            <v>Target</v>
          </cell>
          <cell r="B1638">
            <v>28.4</v>
          </cell>
          <cell r="C1638">
            <v>2013</v>
          </cell>
        </row>
        <row r="1640">
          <cell r="A1640" t="str">
            <v>Variables</v>
          </cell>
          <cell r="B1640" t="str">
            <v>Base_Year</v>
          </cell>
          <cell r="C1640" t="str">
            <v>Current_Values</v>
          </cell>
          <cell r="D1640" t="str">
            <v>Difference</v>
          </cell>
          <cell r="E1640" t="str">
            <v>Weights</v>
          </cell>
          <cell r="F1640" t="str">
            <v>Effect_Per_Factor</v>
          </cell>
        </row>
        <row r="1641">
          <cell r="A1641" t="str">
            <v>Female</v>
          </cell>
          <cell r="B1641">
            <v>51.821359999999999</v>
          </cell>
          <cell r="C1641">
            <v>54.826529999999998</v>
          </cell>
          <cell r="D1641">
            <v>3.0051700000000001</v>
          </cell>
          <cell r="E1641">
            <v>0.10049</v>
          </cell>
          <cell r="F1641">
            <v>0.30197000000000002</v>
          </cell>
        </row>
        <row r="1642">
          <cell r="A1642" t="str">
            <v>Age 14-15</v>
          </cell>
          <cell r="B1642">
            <v>20.264209999999999</v>
          </cell>
          <cell r="C1642">
            <v>15.622450000000001</v>
          </cell>
          <cell r="D1642">
            <v>-4.6417599999999997</v>
          </cell>
          <cell r="E1642">
            <v>-0.26264999999999999</v>
          </cell>
          <cell r="F1642">
            <v>1.2191399999999999</v>
          </cell>
        </row>
        <row r="1643">
          <cell r="A1643" t="str">
            <v>Age 16-17</v>
          </cell>
          <cell r="B1643">
            <v>46.423819999999999</v>
          </cell>
          <cell r="C1643">
            <v>48.795920000000002</v>
          </cell>
          <cell r="D1643">
            <v>2.3721000000000001</v>
          </cell>
          <cell r="E1643">
            <v>-6.1830000000000003E-2</v>
          </cell>
          <cell r="F1643">
            <v>-0.14668</v>
          </cell>
        </row>
        <row r="1644">
          <cell r="A1644" t="str">
            <v>Age 18-20</v>
          </cell>
          <cell r="B1644">
            <v>29.807269999999999</v>
          </cell>
          <cell r="C1644">
            <v>31.632650000000002</v>
          </cell>
          <cell r="D1644">
            <v>1.8253900000000001</v>
          </cell>
          <cell r="E1644">
            <v>2.162E-2</v>
          </cell>
          <cell r="F1644">
            <v>3.9469999999999998E-2</v>
          </cell>
        </row>
        <row r="1645">
          <cell r="A1645" t="str">
            <v>Hispanic</v>
          </cell>
          <cell r="B1645">
            <v>99.935919999999996</v>
          </cell>
          <cell r="C1645">
            <v>99.969390000000004</v>
          </cell>
          <cell r="D1645">
            <v>3.347E-2</v>
          </cell>
          <cell r="E1645">
            <v>-4.07E-2</v>
          </cell>
          <cell r="F1645">
            <v>-1.3600000000000001E-3</v>
          </cell>
        </row>
        <row r="1646">
          <cell r="A1646" t="str">
            <v>Asian</v>
          </cell>
          <cell r="B1646">
            <v>0</v>
          </cell>
          <cell r="C1646">
            <v>0</v>
          </cell>
          <cell r="D1646">
            <v>0</v>
          </cell>
          <cell r="E1646">
            <v>-1.157E-2</v>
          </cell>
          <cell r="F1646">
            <v>0</v>
          </cell>
        </row>
        <row r="1647">
          <cell r="A1647" t="str">
            <v>African American</v>
          </cell>
          <cell r="B1647">
            <v>0</v>
          </cell>
          <cell r="C1647">
            <v>0</v>
          </cell>
          <cell r="D1647">
            <v>0</v>
          </cell>
          <cell r="E1647">
            <v>-9.1450000000000004E-2</v>
          </cell>
          <cell r="F1647">
            <v>0</v>
          </cell>
        </row>
        <row r="1648">
          <cell r="A1648" t="str">
            <v>Native Hawaiian or Pacific Islander</v>
          </cell>
          <cell r="B1648">
            <v>0</v>
          </cell>
          <cell r="C1648">
            <v>0</v>
          </cell>
          <cell r="D1648">
            <v>0</v>
          </cell>
          <cell r="E1648">
            <v>-0.25796000000000002</v>
          </cell>
          <cell r="F1648">
            <v>0</v>
          </cell>
        </row>
        <row r="1649">
          <cell r="A1649" t="str">
            <v>American Indian or Alaska Native</v>
          </cell>
          <cell r="B1649">
            <v>0</v>
          </cell>
          <cell r="C1649">
            <v>0</v>
          </cell>
          <cell r="D1649">
            <v>0</v>
          </cell>
          <cell r="E1649">
            <v>-0.15103</v>
          </cell>
          <cell r="F1649">
            <v>0</v>
          </cell>
        </row>
        <row r="1650">
          <cell r="A1650" t="str">
            <v>Multiple Races</v>
          </cell>
          <cell r="B1650">
            <v>4.4359999999999997E-2</v>
          </cell>
          <cell r="C1650">
            <v>2.0410000000000001E-2</v>
          </cell>
          <cell r="D1650">
            <v>-2.3959999999999999E-2</v>
          </cell>
          <cell r="E1650">
            <v>-5.1599999999999997E-3</v>
          </cell>
          <cell r="F1650">
            <v>1.2E-4</v>
          </cell>
        </row>
        <row r="1651">
          <cell r="A1651" t="str">
            <v>Highschool Graduate</v>
          </cell>
          <cell r="B1651">
            <v>19.52975</v>
          </cell>
          <cell r="C1651">
            <v>18.938780000000001</v>
          </cell>
          <cell r="D1651">
            <v>-0.59097</v>
          </cell>
          <cell r="E1651">
            <v>7.1139999999999995E-2</v>
          </cell>
          <cell r="F1651">
            <v>-4.2040000000000001E-2</v>
          </cell>
        </row>
        <row r="1652">
          <cell r="A1652" t="str">
            <v>Disabled</v>
          </cell>
          <cell r="B1652">
            <v>1.69567</v>
          </cell>
          <cell r="C1652">
            <v>1.3061199999999999</v>
          </cell>
          <cell r="D1652">
            <v>-0.38954</v>
          </cell>
          <cell r="E1652">
            <v>-2.2589999999999999E-2</v>
          </cell>
          <cell r="F1652">
            <v>8.8000000000000005E-3</v>
          </cell>
        </row>
        <row r="1653">
          <cell r="A1653" t="str">
            <v>Limited English</v>
          </cell>
          <cell r="B1653">
            <v>77.157790000000006</v>
          </cell>
          <cell r="C1653">
            <v>97.071430000000007</v>
          </cell>
          <cell r="D1653">
            <v>19.913640000000001</v>
          </cell>
          <cell r="E1653">
            <v>-0.21324000000000001</v>
          </cell>
          <cell r="F1653">
            <v>-4.2463699999999998</v>
          </cell>
        </row>
        <row r="1654">
          <cell r="A1654" t="str">
            <v>Low Income</v>
          </cell>
          <cell r="B1654">
            <v>99.842259999999996</v>
          </cell>
          <cell r="C1654">
            <v>99.959180000000003</v>
          </cell>
          <cell r="D1654">
            <v>0.11692</v>
          </cell>
          <cell r="E1654">
            <v>2.6599999999999999E-2</v>
          </cell>
          <cell r="F1654">
            <v>3.1099999999999999E-3</v>
          </cell>
        </row>
        <row r="1655">
          <cell r="A1655" t="str">
            <v>Homeless</v>
          </cell>
          <cell r="B1655">
            <v>15.77997</v>
          </cell>
          <cell r="C1655">
            <v>30.670929999999998</v>
          </cell>
          <cell r="D1655">
            <v>14.89095</v>
          </cell>
          <cell r="E1655">
            <v>3.4160000000000003E-2</v>
          </cell>
          <cell r="F1655">
            <v>0.50866999999999996</v>
          </cell>
        </row>
        <row r="1656">
          <cell r="A1656" t="str">
            <v>Offender</v>
          </cell>
          <cell r="B1656">
            <v>16.02421</v>
          </cell>
          <cell r="C1656">
            <v>30.031949999999998</v>
          </cell>
          <cell r="D1656">
            <v>14.00774</v>
          </cell>
          <cell r="E1656">
            <v>-1.7739999999999999E-2</v>
          </cell>
          <cell r="F1656">
            <v>-0.2485</v>
          </cell>
        </row>
        <row r="1657">
          <cell r="A1657" t="str">
            <v>Parentig Youth</v>
          </cell>
          <cell r="B1657">
            <v>49.679580000000001</v>
          </cell>
          <cell r="C1657">
            <v>95.968980000000002</v>
          </cell>
          <cell r="D1657">
            <v>46.289389999999997</v>
          </cell>
          <cell r="E1657">
            <v>-2.0250000000000001E-2</v>
          </cell>
          <cell r="F1657">
            <v>-0.93722000000000005</v>
          </cell>
        </row>
        <row r="1658">
          <cell r="A1658" t="str">
            <v>Needs Additional Assistance</v>
          </cell>
          <cell r="B1658">
            <v>73.377039999999994</v>
          </cell>
          <cell r="C1658">
            <v>98.224490000000003</v>
          </cell>
          <cell r="D1658">
            <v>24.847449999999998</v>
          </cell>
          <cell r="E1658">
            <v>-6.7000000000000002E-4</v>
          </cell>
          <cell r="F1658">
            <v>-1.67E-2</v>
          </cell>
        </row>
        <row r="1659">
          <cell r="A1659" t="str">
            <v>School Status</v>
          </cell>
          <cell r="B1659">
            <v>74.560059999999993</v>
          </cell>
          <cell r="C1659">
            <v>75.071430000000007</v>
          </cell>
          <cell r="D1659">
            <v>0.51136999999999999</v>
          </cell>
          <cell r="E1659">
            <v>4.5420000000000002E-2</v>
          </cell>
          <cell r="F1659">
            <v>2.3230000000000001E-2</v>
          </cell>
        </row>
        <row r="1660">
          <cell r="A1660" t="str">
            <v>Basic Skills Deficient</v>
          </cell>
          <cell r="B1660">
            <v>70.207520000000002</v>
          </cell>
          <cell r="C1660">
            <v>96.275509999999997</v>
          </cell>
          <cell r="D1660">
            <v>26.067990000000002</v>
          </cell>
          <cell r="E1660">
            <v>-3.6470000000000002E-2</v>
          </cell>
          <cell r="F1660">
            <v>-0.95074999999999998</v>
          </cell>
        </row>
        <row r="1661">
          <cell r="A1661" t="str">
            <v>Foster Care</v>
          </cell>
          <cell r="B1661">
            <v>7.3844000000000003</v>
          </cell>
          <cell r="C1661">
            <v>0.94908000000000003</v>
          </cell>
          <cell r="D1661">
            <v>-6.4353300000000004</v>
          </cell>
          <cell r="E1661">
            <v>-0.14523</v>
          </cell>
          <cell r="F1661">
            <v>0.93457999999999997</v>
          </cell>
        </row>
        <row r="1662">
          <cell r="A1662" t="str">
            <v>PreTest Scores</v>
          </cell>
          <cell r="B1662">
            <v>407.75157000000002</v>
          </cell>
          <cell r="C1662">
            <v>373.48021</v>
          </cell>
          <cell r="D1662">
            <v>-34.271369999999997</v>
          </cell>
          <cell r="E1662">
            <v>-1.8799999999999999E-3</v>
          </cell>
          <cell r="F1662">
            <v>6.4329999999999998E-2</v>
          </cell>
        </row>
        <row r="1663">
          <cell r="A1663" t="str">
            <v>Unemployment Rate</v>
          </cell>
          <cell r="B1663">
            <v>16.05</v>
          </cell>
          <cell r="C1663">
            <v>14.408300000000001</v>
          </cell>
          <cell r="D1663">
            <v>-1.6416999999999999</v>
          </cell>
          <cell r="E1663">
            <v>-0.97096000000000005</v>
          </cell>
          <cell r="F1663">
            <v>1.5940300000000001</v>
          </cell>
        </row>
        <row r="1665">
          <cell r="A1665" t="str">
            <v xml:space="preserve">Virgin Islands      </v>
          </cell>
        </row>
        <row r="1666">
          <cell r="A1666" t="str">
            <v>Measure</v>
          </cell>
          <cell r="B1666" t="str">
            <v>Placement_in_Employment_or_Education</v>
          </cell>
          <cell r="C1666" t="str">
            <v>Year</v>
          </cell>
        </row>
        <row r="1667">
          <cell r="A1667" t="str">
            <v>State Fips Code</v>
          </cell>
          <cell r="B1667">
            <v>78</v>
          </cell>
          <cell r="C1667">
            <v>2011</v>
          </cell>
        </row>
        <row r="1668">
          <cell r="A1668" t="str">
            <v>Actual Outcome</v>
          </cell>
          <cell r="B1668">
            <v>29.4</v>
          </cell>
          <cell r="C1668">
            <v>2011</v>
          </cell>
        </row>
        <row r="1669">
          <cell r="A1669" t="str">
            <v>Total Adjustment</v>
          </cell>
          <cell r="B1669">
            <v>0.6</v>
          </cell>
          <cell r="C1669">
            <v>2013</v>
          </cell>
        </row>
        <row r="1670">
          <cell r="A1670" t="str">
            <v>Target</v>
          </cell>
          <cell r="B1670">
            <v>30</v>
          </cell>
          <cell r="C1670">
            <v>2013</v>
          </cell>
        </row>
        <row r="1672">
          <cell r="A1672" t="str">
            <v>Variables</v>
          </cell>
          <cell r="B1672" t="str">
            <v>Base_Year</v>
          </cell>
          <cell r="C1672" t="str">
            <v>Current_Values</v>
          </cell>
          <cell r="D1672" t="str">
            <v>Difference</v>
          </cell>
          <cell r="E1672" t="str">
            <v>Weights</v>
          </cell>
          <cell r="F1672" t="str">
            <v>Effect_Per_Factor</v>
          </cell>
        </row>
        <row r="1673">
          <cell r="A1673" t="str">
            <v>Female</v>
          </cell>
          <cell r="B1673">
            <v>52.674900000000001</v>
          </cell>
          <cell r="C1673">
            <v>53.846150000000002</v>
          </cell>
          <cell r="D1673">
            <v>1.17126</v>
          </cell>
          <cell r="E1673">
            <v>0.10049</v>
          </cell>
          <cell r="F1673">
            <v>0.11769</v>
          </cell>
        </row>
        <row r="1674">
          <cell r="A1674" t="str">
            <v>Age 14-15</v>
          </cell>
          <cell r="B1674">
            <v>4.1152300000000004</v>
          </cell>
          <cell r="C1674">
            <v>3.8461500000000002</v>
          </cell>
          <cell r="D1674">
            <v>-0.26906999999999998</v>
          </cell>
          <cell r="E1674">
            <v>-0.26264999999999999</v>
          </cell>
          <cell r="F1674">
            <v>7.0669999999999997E-2</v>
          </cell>
        </row>
        <row r="1675">
          <cell r="A1675" t="str">
            <v>Age 16-17</v>
          </cell>
          <cell r="B1675">
            <v>30.8642</v>
          </cell>
          <cell r="C1675">
            <v>36.538460000000001</v>
          </cell>
          <cell r="D1675">
            <v>5.6742600000000003</v>
          </cell>
          <cell r="E1675">
            <v>-6.1830000000000003E-2</v>
          </cell>
          <cell r="F1675">
            <v>-0.35086000000000001</v>
          </cell>
        </row>
        <row r="1676">
          <cell r="A1676" t="str">
            <v>Age 18-20</v>
          </cell>
          <cell r="B1676">
            <v>59.259259999999998</v>
          </cell>
          <cell r="C1676">
            <v>48.076920000000001</v>
          </cell>
          <cell r="D1676">
            <v>-11.18234</v>
          </cell>
          <cell r="E1676">
            <v>2.162E-2</v>
          </cell>
          <cell r="F1676">
            <v>-0.24179999999999999</v>
          </cell>
        </row>
        <row r="1677">
          <cell r="A1677" t="str">
            <v>Hispanic</v>
          </cell>
          <cell r="B1677">
            <v>80.833330000000004</v>
          </cell>
          <cell r="C1677">
            <v>43.137250000000002</v>
          </cell>
          <cell r="D1677">
            <v>-37.696080000000002</v>
          </cell>
          <cell r="E1677">
            <v>-4.07E-2</v>
          </cell>
          <cell r="F1677">
            <v>1.5340800000000001</v>
          </cell>
        </row>
        <row r="1678">
          <cell r="A1678" t="str">
            <v>Asian</v>
          </cell>
          <cell r="B1678">
            <v>0</v>
          </cell>
          <cell r="C1678">
            <v>0</v>
          </cell>
          <cell r="D1678">
            <v>0</v>
          </cell>
          <cell r="E1678">
            <v>-1.157E-2</v>
          </cell>
          <cell r="F1678">
            <v>0</v>
          </cell>
        </row>
        <row r="1679">
          <cell r="A1679" t="str">
            <v>African American</v>
          </cell>
          <cell r="B1679">
            <v>19.16667</v>
          </cell>
          <cell r="C1679">
            <v>56.862749999999998</v>
          </cell>
          <cell r="D1679">
            <v>37.696080000000002</v>
          </cell>
          <cell r="E1679">
            <v>-9.1450000000000004E-2</v>
          </cell>
          <cell r="F1679">
            <v>-3.4471599999999998</v>
          </cell>
        </row>
        <row r="1680">
          <cell r="A1680" t="str">
            <v>Native Hawaiian or Pacific Islander</v>
          </cell>
          <cell r="B1680">
            <v>0</v>
          </cell>
          <cell r="C1680">
            <v>0</v>
          </cell>
          <cell r="D1680">
            <v>0</v>
          </cell>
          <cell r="E1680">
            <v>-0.25796000000000002</v>
          </cell>
          <cell r="F1680">
            <v>0</v>
          </cell>
        </row>
        <row r="1681">
          <cell r="A1681" t="str">
            <v>American Indian or Alaska Native</v>
          </cell>
          <cell r="B1681">
            <v>0</v>
          </cell>
          <cell r="C1681">
            <v>0</v>
          </cell>
          <cell r="D1681">
            <v>0</v>
          </cell>
          <cell r="E1681">
            <v>-0.15103</v>
          </cell>
          <cell r="F1681">
            <v>0</v>
          </cell>
        </row>
        <row r="1682">
          <cell r="A1682" t="str">
            <v>Multiple Races</v>
          </cell>
          <cell r="B1682">
            <v>0</v>
          </cell>
          <cell r="C1682">
            <v>0</v>
          </cell>
          <cell r="D1682">
            <v>0</v>
          </cell>
          <cell r="E1682">
            <v>-5.1599999999999997E-3</v>
          </cell>
          <cell r="F1682">
            <v>0</v>
          </cell>
        </row>
        <row r="1683">
          <cell r="A1683" t="str">
            <v>Highschool Graduate</v>
          </cell>
          <cell r="B1683">
            <v>29.629629999999999</v>
          </cell>
          <cell r="C1683">
            <v>34.615380000000002</v>
          </cell>
          <cell r="D1683">
            <v>4.9857500000000003</v>
          </cell>
          <cell r="E1683">
            <v>7.1139999999999995E-2</v>
          </cell>
          <cell r="F1683">
            <v>0.35466999999999999</v>
          </cell>
        </row>
        <row r="1684">
          <cell r="A1684" t="str">
            <v>Disabled</v>
          </cell>
          <cell r="B1684">
            <v>1.2345699999999999</v>
          </cell>
          <cell r="C1684">
            <v>0</v>
          </cell>
          <cell r="D1684">
            <v>-1.2345699999999999</v>
          </cell>
          <cell r="E1684">
            <v>-2.2589999999999999E-2</v>
          </cell>
          <cell r="F1684">
            <v>2.7879999999999999E-2</v>
          </cell>
        </row>
        <row r="1685">
          <cell r="A1685" t="str">
            <v>Limited English</v>
          </cell>
          <cell r="B1685">
            <v>4.5267499999999998</v>
          </cell>
          <cell r="C1685">
            <v>0</v>
          </cell>
          <cell r="D1685">
            <v>-4.5267499999999998</v>
          </cell>
          <cell r="E1685">
            <v>-0.21324000000000001</v>
          </cell>
          <cell r="F1685">
            <v>0.96528000000000003</v>
          </cell>
        </row>
        <row r="1686">
          <cell r="A1686" t="str">
            <v>Low Income</v>
          </cell>
          <cell r="B1686">
            <v>86.008229999999998</v>
          </cell>
          <cell r="C1686">
            <v>90.384619999999998</v>
          </cell>
          <cell r="D1686">
            <v>4.3763800000000002</v>
          </cell>
          <cell r="E1686">
            <v>2.6599999999999999E-2</v>
          </cell>
          <cell r="F1686">
            <v>0.11641</v>
          </cell>
        </row>
        <row r="1687">
          <cell r="A1687" t="str">
            <v>Homeless</v>
          </cell>
          <cell r="B1687">
            <v>0</v>
          </cell>
          <cell r="C1687">
            <v>0</v>
          </cell>
          <cell r="D1687">
            <v>0</v>
          </cell>
          <cell r="E1687">
            <v>3.4160000000000003E-2</v>
          </cell>
          <cell r="F1687">
            <v>0</v>
          </cell>
        </row>
        <row r="1688">
          <cell r="A1688" t="str">
            <v>Offender</v>
          </cell>
          <cell r="B1688">
            <v>5.7613200000000004</v>
          </cell>
          <cell r="C1688">
            <v>5.7692300000000003</v>
          </cell>
          <cell r="D1688">
            <v>7.9100000000000004E-3</v>
          </cell>
          <cell r="E1688">
            <v>-1.7739999999999999E-2</v>
          </cell>
          <cell r="F1688">
            <v>-1.3999999999999999E-4</v>
          </cell>
        </row>
        <row r="1689">
          <cell r="A1689" t="str">
            <v>Parentig Youth</v>
          </cell>
          <cell r="B1689">
            <v>15.289260000000001</v>
          </cell>
          <cell r="C1689">
            <v>13.725490000000001</v>
          </cell>
          <cell r="D1689">
            <v>-1.5637700000000001</v>
          </cell>
          <cell r="E1689">
            <v>-2.0250000000000001E-2</v>
          </cell>
          <cell r="F1689">
            <v>3.1660000000000001E-2</v>
          </cell>
        </row>
        <row r="1690">
          <cell r="A1690" t="str">
            <v>Needs Additional Assistance</v>
          </cell>
          <cell r="B1690">
            <v>0.41152</v>
          </cell>
          <cell r="C1690">
            <v>30.76923</v>
          </cell>
          <cell r="D1690">
            <v>30.357710000000001</v>
          </cell>
          <cell r="E1690">
            <v>-6.7000000000000002E-4</v>
          </cell>
          <cell r="F1690">
            <v>-2.0400000000000001E-2</v>
          </cell>
        </row>
        <row r="1691">
          <cell r="A1691" t="str">
            <v>School Status</v>
          </cell>
          <cell r="B1691">
            <v>34.979419999999998</v>
          </cell>
          <cell r="C1691">
            <v>32.692309999999999</v>
          </cell>
          <cell r="D1691">
            <v>-2.2871199999999998</v>
          </cell>
          <cell r="E1691">
            <v>4.5420000000000002E-2</v>
          </cell>
          <cell r="F1691">
            <v>-0.10388</v>
          </cell>
        </row>
        <row r="1692">
          <cell r="A1692" t="str">
            <v>Basic Skills Deficient</v>
          </cell>
          <cell r="B1692">
            <v>71.193420000000003</v>
          </cell>
          <cell r="C1692">
            <v>57.692309999999999</v>
          </cell>
          <cell r="D1692">
            <v>-13.501110000000001</v>
          </cell>
          <cell r="E1692">
            <v>-3.6470000000000002E-2</v>
          </cell>
          <cell r="F1692">
            <v>0.49241000000000001</v>
          </cell>
        </row>
        <row r="1693">
          <cell r="A1693" t="str">
            <v>Foster Care</v>
          </cell>
          <cell r="B1693">
            <v>0</v>
          </cell>
          <cell r="C1693">
            <v>3.92157</v>
          </cell>
          <cell r="D1693">
            <v>3.92157</v>
          </cell>
          <cell r="E1693">
            <v>-0.14523</v>
          </cell>
          <cell r="F1693">
            <v>-0.56950999999999996</v>
          </cell>
        </row>
        <row r="1694">
          <cell r="A1694" t="str">
            <v>PreTest Scores</v>
          </cell>
          <cell r="B1694">
            <v>613.48880999999994</v>
          </cell>
          <cell r="C1694">
            <v>620.48077000000001</v>
          </cell>
          <cell r="D1694">
            <v>6.9919599999999997</v>
          </cell>
          <cell r="E1694">
            <v>-1.8799999999999999E-3</v>
          </cell>
          <cell r="F1694">
            <v>-1.312E-2</v>
          </cell>
        </row>
        <row r="1695">
          <cell r="A1695" t="str">
            <v>Unemployment Rate</v>
          </cell>
          <cell r="B1695">
            <v>16.05</v>
          </cell>
          <cell r="C1695">
            <v>14.408300000000001</v>
          </cell>
          <cell r="D1695">
            <v>-1.6416999999999999</v>
          </cell>
          <cell r="E1695">
            <v>-0.97096000000000005</v>
          </cell>
          <cell r="F1695">
            <v>1.5940300000000001</v>
          </cell>
        </row>
      </sheetData>
      <sheetData sheetId="20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Attainment_of_Degree_or_Certificate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48.4</v>
          </cell>
          <cell r="C4">
            <v>2011</v>
          </cell>
        </row>
        <row r="5">
          <cell r="A5" t="str">
            <v>Total Adjustment</v>
          </cell>
          <cell r="B5">
            <v>1.5</v>
          </cell>
          <cell r="C5">
            <v>2013</v>
          </cell>
        </row>
        <row r="6">
          <cell r="A6" t="str">
            <v>Target</v>
          </cell>
          <cell r="B6">
            <v>49.9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55.353540000000002</v>
          </cell>
          <cell r="C9">
            <v>57.877000000000002</v>
          </cell>
          <cell r="D9">
            <v>2.5234700000000001</v>
          </cell>
          <cell r="E9">
            <v>0.11829000000000001</v>
          </cell>
          <cell r="F9">
            <v>0.29851</v>
          </cell>
        </row>
        <row r="10">
          <cell r="A10" t="str">
            <v>Age 14-15</v>
          </cell>
          <cell r="B10">
            <v>0.30303000000000002</v>
          </cell>
          <cell r="C10">
            <v>0</v>
          </cell>
          <cell r="D10">
            <v>-0.30303000000000002</v>
          </cell>
          <cell r="E10">
            <v>-0.14351</v>
          </cell>
          <cell r="F10">
            <v>4.3490000000000001E-2</v>
          </cell>
        </row>
        <row r="11">
          <cell r="A11" t="str">
            <v>Age 16-17</v>
          </cell>
          <cell r="B11">
            <v>18.282830000000001</v>
          </cell>
          <cell r="C11">
            <v>18.418839999999999</v>
          </cell>
          <cell r="D11">
            <v>0.13600999999999999</v>
          </cell>
          <cell r="E11">
            <v>0.17548</v>
          </cell>
          <cell r="F11">
            <v>2.3869999999999999E-2</v>
          </cell>
        </row>
        <row r="12">
          <cell r="A12" t="str">
            <v>Age 18-20</v>
          </cell>
          <cell r="B12">
            <v>62.020200000000003</v>
          </cell>
          <cell r="C12">
            <v>64.42389</v>
          </cell>
          <cell r="D12">
            <v>2.40368</v>
          </cell>
          <cell r="E12">
            <v>9.4810000000000005E-2</v>
          </cell>
          <cell r="F12">
            <v>0.22789000000000001</v>
          </cell>
        </row>
        <row r="13">
          <cell r="A13" t="str">
            <v>Hispanic</v>
          </cell>
          <cell r="B13">
            <v>0.91278000000000004</v>
          </cell>
          <cell r="C13">
            <v>0.42698999999999998</v>
          </cell>
          <cell r="D13">
            <v>-0.48579</v>
          </cell>
          <cell r="E13">
            <v>-0.14735999999999999</v>
          </cell>
          <cell r="F13">
            <v>7.1590000000000001E-2</v>
          </cell>
        </row>
        <row r="14">
          <cell r="A14" t="str">
            <v>Asian</v>
          </cell>
          <cell r="B14">
            <v>0.5071</v>
          </cell>
          <cell r="C14">
            <v>0.59777999999999998</v>
          </cell>
          <cell r="D14">
            <v>9.0679999999999997E-2</v>
          </cell>
          <cell r="E14">
            <v>-4.2439999999999999E-2</v>
          </cell>
          <cell r="F14">
            <v>-3.8500000000000001E-3</v>
          </cell>
        </row>
        <row r="15">
          <cell r="A15" t="str">
            <v>African American</v>
          </cell>
          <cell r="B15">
            <v>56.79513</v>
          </cell>
          <cell r="C15">
            <v>51.152859999999997</v>
          </cell>
          <cell r="D15">
            <v>-5.6422699999999999</v>
          </cell>
          <cell r="E15">
            <v>-9.5610000000000001E-2</v>
          </cell>
          <cell r="F15">
            <v>0.53947999999999996</v>
          </cell>
        </row>
        <row r="16">
          <cell r="A16" t="str">
            <v>Native Hawaiian or Pacific Islander</v>
          </cell>
          <cell r="B16">
            <v>0</v>
          </cell>
          <cell r="C16">
            <v>0</v>
          </cell>
          <cell r="D16">
            <v>0</v>
          </cell>
          <cell r="E16">
            <v>-0.32968999999999998</v>
          </cell>
          <cell r="F16">
            <v>0</v>
          </cell>
        </row>
        <row r="17">
          <cell r="A17" t="str">
            <v>American Indian or Alaska Native</v>
          </cell>
          <cell r="B17">
            <v>0.10142</v>
          </cell>
          <cell r="C17">
            <v>0.34159</v>
          </cell>
          <cell r="D17">
            <v>0.24016999999999999</v>
          </cell>
          <cell r="E17">
            <v>-0.11398</v>
          </cell>
          <cell r="F17">
            <v>-2.7369999999999998E-2</v>
          </cell>
        </row>
        <row r="18">
          <cell r="A18" t="str">
            <v>Multiple Races</v>
          </cell>
          <cell r="B18">
            <v>1.0142</v>
          </cell>
          <cell r="C18">
            <v>1.19556</v>
          </cell>
          <cell r="D18">
            <v>0.18135999999999999</v>
          </cell>
          <cell r="E18">
            <v>-5.0250000000000003E-2</v>
          </cell>
          <cell r="F18">
            <v>-9.11E-3</v>
          </cell>
        </row>
        <row r="19">
          <cell r="A19" t="str">
            <v>Highschool Graduate</v>
          </cell>
          <cell r="B19">
            <v>42.121209999999998</v>
          </cell>
          <cell r="C19">
            <v>55.00421</v>
          </cell>
          <cell r="D19">
            <v>12.882989999999999</v>
          </cell>
          <cell r="E19">
            <v>-3.8260000000000002E-2</v>
          </cell>
          <cell r="F19">
            <v>-0.49288999999999999</v>
          </cell>
        </row>
        <row r="20">
          <cell r="A20" t="str">
            <v>Disabled</v>
          </cell>
          <cell r="B20">
            <v>4.6464600000000003</v>
          </cell>
          <cell r="C20">
            <v>6.8965500000000004</v>
          </cell>
          <cell r="D20">
            <v>2.2500900000000001</v>
          </cell>
          <cell r="E20">
            <v>8.6749999999999994E-2</v>
          </cell>
          <cell r="F20">
            <v>0.19520000000000001</v>
          </cell>
        </row>
        <row r="21">
          <cell r="A21" t="str">
            <v>Limited English</v>
          </cell>
          <cell r="B21">
            <v>1.2121200000000001</v>
          </cell>
          <cell r="C21">
            <v>0.84104000000000001</v>
          </cell>
          <cell r="D21">
            <v>-0.37108000000000002</v>
          </cell>
          <cell r="E21">
            <v>-0.13957</v>
          </cell>
          <cell r="F21">
            <v>5.1790000000000003E-2</v>
          </cell>
        </row>
        <row r="22">
          <cell r="A22" t="str">
            <v>Low Income</v>
          </cell>
          <cell r="B22">
            <v>98.282830000000004</v>
          </cell>
          <cell r="C22">
            <v>99.411270000000002</v>
          </cell>
          <cell r="D22">
            <v>1.1284400000000001</v>
          </cell>
          <cell r="E22">
            <v>-4.7750000000000001E-2</v>
          </cell>
          <cell r="F22">
            <v>-5.3879999999999997E-2</v>
          </cell>
        </row>
        <row r="23">
          <cell r="A23" t="str">
            <v>Homeless</v>
          </cell>
          <cell r="B23">
            <v>1.61616</v>
          </cell>
          <cell r="C23">
            <v>1.5138799999999999</v>
          </cell>
          <cell r="D23">
            <v>-0.10228</v>
          </cell>
          <cell r="E23">
            <v>-0.10644000000000001</v>
          </cell>
          <cell r="F23">
            <v>1.089E-2</v>
          </cell>
        </row>
        <row r="24">
          <cell r="A24" t="str">
            <v>Offender</v>
          </cell>
          <cell r="B24">
            <v>4.6464600000000003</v>
          </cell>
          <cell r="C24">
            <v>2.9436499999999999</v>
          </cell>
          <cell r="D24">
            <v>-1.7028099999999999</v>
          </cell>
          <cell r="E24">
            <v>7.5969999999999996E-2</v>
          </cell>
          <cell r="F24">
            <v>-0.12936</v>
          </cell>
        </row>
        <row r="25">
          <cell r="A25" t="str">
            <v>Parentig Youth</v>
          </cell>
          <cell r="B25">
            <v>26.18807</v>
          </cell>
          <cell r="C25">
            <v>21.043769999999999</v>
          </cell>
          <cell r="D25">
            <v>-5.1443000000000003</v>
          </cell>
          <cell r="E25">
            <v>-7.7310000000000004E-2</v>
          </cell>
          <cell r="F25">
            <v>0.39772999999999997</v>
          </cell>
        </row>
        <row r="26">
          <cell r="A26" t="str">
            <v>Needs Additional Assistance</v>
          </cell>
          <cell r="B26">
            <v>59.595959999999998</v>
          </cell>
          <cell r="C26">
            <v>73.591250000000002</v>
          </cell>
          <cell r="D26">
            <v>13.995290000000001</v>
          </cell>
          <cell r="E26">
            <v>-8.5699999999999995E-3</v>
          </cell>
          <cell r="F26">
            <v>-0.12001000000000001</v>
          </cell>
        </row>
        <row r="27">
          <cell r="A27" t="str">
            <v>School Status</v>
          </cell>
          <cell r="B27">
            <v>10.606059999999999</v>
          </cell>
          <cell r="C27">
            <v>17.325479999999999</v>
          </cell>
          <cell r="D27">
            <v>6.7194200000000004</v>
          </cell>
          <cell r="E27">
            <v>1.8890000000000001E-2</v>
          </cell>
          <cell r="F27">
            <v>0.12695999999999999</v>
          </cell>
        </row>
        <row r="28">
          <cell r="A28" t="str">
            <v>Basic Skills Deficient</v>
          </cell>
          <cell r="B28">
            <v>55.959600000000002</v>
          </cell>
          <cell r="C28">
            <v>41.547519999999999</v>
          </cell>
          <cell r="D28">
            <v>-14.41208</v>
          </cell>
          <cell r="E28">
            <v>-3.474E-2</v>
          </cell>
          <cell r="F28">
            <v>0.50063000000000002</v>
          </cell>
        </row>
        <row r="29">
          <cell r="A29" t="str">
            <v>Foster Care</v>
          </cell>
          <cell r="B29">
            <v>5.3589500000000001</v>
          </cell>
          <cell r="C29">
            <v>5.8922600000000003</v>
          </cell>
          <cell r="D29">
            <v>0.53330999999999995</v>
          </cell>
          <cell r="E29">
            <v>-0.21404999999999999</v>
          </cell>
          <cell r="F29">
            <v>-0.11415</v>
          </cell>
        </row>
        <row r="30">
          <cell r="A30" t="str">
            <v>PreTest Scores</v>
          </cell>
          <cell r="B30">
            <v>510.5324</v>
          </cell>
          <cell r="C30">
            <v>508.36198000000002</v>
          </cell>
          <cell r="D30">
            <v>-2.17042</v>
          </cell>
          <cell r="E30">
            <v>1.206E-2</v>
          </cell>
          <cell r="F30">
            <v>-2.6179999999999998E-2</v>
          </cell>
        </row>
        <row r="31">
          <cell r="A31" t="str">
            <v>Unemployment Rate</v>
          </cell>
          <cell r="B31">
            <v>8.9916999999999998</v>
          </cell>
          <cell r="C31">
            <v>7.2916999999999996</v>
          </cell>
          <cell r="D31">
            <v>-1.7</v>
          </cell>
          <cell r="E31">
            <v>9.0200000000000002E-3</v>
          </cell>
          <cell r="F31">
            <v>-1.533E-2</v>
          </cell>
        </row>
        <row r="33">
          <cell r="A33" t="str">
            <v xml:space="preserve">Alaska              </v>
          </cell>
        </row>
        <row r="34">
          <cell r="A34" t="str">
            <v>Measure</v>
          </cell>
          <cell r="B34" t="str">
            <v>Attainment_of_Degree_or_Certificate</v>
          </cell>
          <cell r="C34" t="str">
            <v>Year</v>
          </cell>
        </row>
        <row r="35">
          <cell r="A35" t="str">
            <v>State Fips Code</v>
          </cell>
          <cell r="B35">
            <v>2</v>
          </cell>
          <cell r="C35">
            <v>2011</v>
          </cell>
        </row>
        <row r="36">
          <cell r="A36" t="str">
            <v>Actual Outcome</v>
          </cell>
          <cell r="B36">
            <v>50.3</v>
          </cell>
          <cell r="C36">
            <v>2011</v>
          </cell>
        </row>
        <row r="37">
          <cell r="A37" t="str">
            <v>Total Adjustment</v>
          </cell>
          <cell r="B37">
            <v>1</v>
          </cell>
          <cell r="C37">
            <v>2013</v>
          </cell>
        </row>
        <row r="38">
          <cell r="A38" t="str">
            <v>Target</v>
          </cell>
          <cell r="B38">
            <v>51.3</v>
          </cell>
          <cell r="C38">
            <v>2013</v>
          </cell>
        </row>
        <row r="40">
          <cell r="A40" t="str">
            <v>Variables</v>
          </cell>
          <cell r="B40" t="str">
            <v>Base_Year</v>
          </cell>
          <cell r="C40" t="str">
            <v>Current_Values</v>
          </cell>
          <cell r="D40" t="str">
            <v>Difference</v>
          </cell>
          <cell r="E40" t="str">
            <v>Weights</v>
          </cell>
          <cell r="F40" t="str">
            <v>Effect_Per_Factor</v>
          </cell>
        </row>
        <row r="41">
          <cell r="A41" t="str">
            <v>Female</v>
          </cell>
          <cell r="B41">
            <v>43.04636</v>
          </cell>
          <cell r="C41">
            <v>40.714289999999998</v>
          </cell>
          <cell r="D41">
            <v>-2.3320699999999999</v>
          </cell>
          <cell r="E41">
            <v>0.11829000000000001</v>
          </cell>
          <cell r="F41">
            <v>-0.27587</v>
          </cell>
        </row>
        <row r="42">
          <cell r="A42" t="str">
            <v>Age 14-15</v>
          </cell>
          <cell r="B42">
            <v>8.3885199999999998</v>
          </cell>
          <cell r="C42">
            <v>6.4285699999999997</v>
          </cell>
          <cell r="D42">
            <v>-1.9599500000000001</v>
          </cell>
          <cell r="E42">
            <v>-0.14351</v>
          </cell>
          <cell r="F42">
            <v>0.28126000000000001</v>
          </cell>
        </row>
        <row r="43">
          <cell r="A43" t="str">
            <v>Age 16-17</v>
          </cell>
          <cell r="B43">
            <v>26.710819999999998</v>
          </cell>
          <cell r="C43">
            <v>35.357140000000001</v>
          </cell>
          <cell r="D43">
            <v>8.6463300000000007</v>
          </cell>
          <cell r="E43">
            <v>0.17548</v>
          </cell>
          <cell r="F43">
            <v>1.51722</v>
          </cell>
        </row>
        <row r="44">
          <cell r="A44" t="str">
            <v>Age 18-20</v>
          </cell>
          <cell r="B44">
            <v>59.381900000000002</v>
          </cell>
          <cell r="C44">
            <v>52.857140000000001</v>
          </cell>
          <cell r="D44">
            <v>-6.5247599999999997</v>
          </cell>
          <cell r="E44">
            <v>9.4810000000000005E-2</v>
          </cell>
          <cell r="F44">
            <v>-0.61858999999999997</v>
          </cell>
        </row>
        <row r="45">
          <cell r="A45" t="str">
            <v>Hispanic</v>
          </cell>
          <cell r="B45">
            <v>11.03753</v>
          </cell>
          <cell r="C45">
            <v>6.4285699999999997</v>
          </cell>
          <cell r="D45">
            <v>-4.6089599999999997</v>
          </cell>
          <cell r="E45">
            <v>-0.14735999999999999</v>
          </cell>
          <cell r="F45">
            <v>0.67918000000000001</v>
          </cell>
        </row>
        <row r="46">
          <cell r="A46" t="str">
            <v>Asian</v>
          </cell>
          <cell r="B46">
            <v>1.98675</v>
          </cell>
          <cell r="C46">
            <v>3.9285700000000001</v>
          </cell>
          <cell r="D46">
            <v>1.9418200000000001</v>
          </cell>
          <cell r="E46">
            <v>-4.2439999999999999E-2</v>
          </cell>
          <cell r="F46">
            <v>-8.2419999999999993E-2</v>
          </cell>
        </row>
        <row r="47">
          <cell r="A47" t="str">
            <v>African American</v>
          </cell>
          <cell r="B47">
            <v>5.9602599999999999</v>
          </cell>
          <cell r="C47">
            <v>7.1428599999999998</v>
          </cell>
          <cell r="D47">
            <v>1.18259</v>
          </cell>
          <cell r="E47">
            <v>-9.5610000000000001E-2</v>
          </cell>
          <cell r="F47">
            <v>-0.11307</v>
          </cell>
        </row>
        <row r="48">
          <cell r="A48" t="str">
            <v>Native Hawaiian or Pacific Islander</v>
          </cell>
          <cell r="B48">
            <v>2.2075100000000001</v>
          </cell>
          <cell r="C48">
            <v>1.7857099999999999</v>
          </cell>
          <cell r="D48">
            <v>-0.42179</v>
          </cell>
          <cell r="E48">
            <v>-0.32968999999999998</v>
          </cell>
          <cell r="F48">
            <v>0.13905999999999999</v>
          </cell>
        </row>
        <row r="49">
          <cell r="A49" t="str">
            <v>American Indian or Alaska Native</v>
          </cell>
          <cell r="B49">
            <v>21.192049999999998</v>
          </cell>
          <cell r="C49">
            <v>19.642859999999999</v>
          </cell>
          <cell r="D49">
            <v>-1.5491999999999999</v>
          </cell>
          <cell r="E49">
            <v>-0.11398</v>
          </cell>
          <cell r="F49">
            <v>0.17657</v>
          </cell>
        </row>
        <row r="50">
          <cell r="A50" t="str">
            <v>Multiple Races</v>
          </cell>
          <cell r="B50">
            <v>16.114789999999999</v>
          </cell>
          <cell r="C50">
            <v>20.714289999999998</v>
          </cell>
          <cell r="D50">
            <v>4.5994999999999999</v>
          </cell>
          <cell r="E50">
            <v>-5.0250000000000003E-2</v>
          </cell>
          <cell r="F50">
            <v>-0.23114000000000001</v>
          </cell>
        </row>
        <row r="51">
          <cell r="A51" t="str">
            <v>Highschool Graduate</v>
          </cell>
          <cell r="B51">
            <v>31.194690000000001</v>
          </cell>
          <cell r="C51">
            <v>29.496400000000001</v>
          </cell>
          <cell r="D51">
            <v>-1.6982900000000001</v>
          </cell>
          <cell r="E51">
            <v>-3.8260000000000002E-2</v>
          </cell>
          <cell r="F51">
            <v>6.497E-2</v>
          </cell>
        </row>
        <row r="52">
          <cell r="A52" t="str">
            <v>Disabled</v>
          </cell>
          <cell r="B52">
            <v>21.63355</v>
          </cell>
          <cell r="C52">
            <v>17.857140000000001</v>
          </cell>
          <cell r="D52">
            <v>-3.7764099999999998</v>
          </cell>
          <cell r="E52">
            <v>8.6749999999999994E-2</v>
          </cell>
          <cell r="F52">
            <v>-0.32761000000000001</v>
          </cell>
        </row>
        <row r="53">
          <cell r="A53" t="str">
            <v>Limited English</v>
          </cell>
          <cell r="B53">
            <v>2.2075100000000001</v>
          </cell>
          <cell r="C53">
            <v>3.2142900000000001</v>
          </cell>
          <cell r="D53">
            <v>1.00678</v>
          </cell>
          <cell r="E53">
            <v>-0.13957</v>
          </cell>
          <cell r="F53">
            <v>-0.14051</v>
          </cell>
        </row>
        <row r="54">
          <cell r="A54" t="str">
            <v>Low Income</v>
          </cell>
          <cell r="B54">
            <v>96.247240000000005</v>
          </cell>
          <cell r="C54">
            <v>97.142859999999999</v>
          </cell>
          <cell r="D54">
            <v>0.89561999999999997</v>
          </cell>
          <cell r="E54">
            <v>-4.7750000000000001E-2</v>
          </cell>
          <cell r="F54">
            <v>-4.2770000000000002E-2</v>
          </cell>
        </row>
        <row r="55">
          <cell r="A55" t="str">
            <v>Homeless</v>
          </cell>
          <cell r="B55">
            <v>19.205300000000001</v>
          </cell>
          <cell r="C55">
            <v>24.642859999999999</v>
          </cell>
          <cell r="D55">
            <v>5.4375600000000004</v>
          </cell>
          <cell r="E55">
            <v>-0.10644000000000001</v>
          </cell>
          <cell r="F55">
            <v>-0.57876000000000005</v>
          </cell>
        </row>
        <row r="56">
          <cell r="A56" t="str">
            <v>Offender</v>
          </cell>
          <cell r="B56">
            <v>24.061810000000001</v>
          </cell>
          <cell r="C56">
            <v>19.642859999999999</v>
          </cell>
          <cell r="D56">
            <v>-4.4189499999999997</v>
          </cell>
          <cell r="E56">
            <v>7.5969999999999996E-2</v>
          </cell>
          <cell r="F56">
            <v>-0.3357</v>
          </cell>
        </row>
        <row r="57">
          <cell r="A57" t="str">
            <v>Parentig Youth</v>
          </cell>
          <cell r="B57">
            <v>11.50442</v>
          </cell>
          <cell r="C57">
            <v>11.11111</v>
          </cell>
          <cell r="D57">
            <v>-0.39330999999999999</v>
          </cell>
          <cell r="E57">
            <v>-7.7310000000000004E-2</v>
          </cell>
          <cell r="F57">
            <v>3.041E-2</v>
          </cell>
        </row>
        <row r="58">
          <cell r="A58" t="str">
            <v>Needs Additional Assistance</v>
          </cell>
          <cell r="B58">
            <v>97.350989999999996</v>
          </cell>
          <cell r="C58">
            <v>97.142859999999999</v>
          </cell>
          <cell r="D58">
            <v>-0.20813999999999999</v>
          </cell>
          <cell r="E58">
            <v>-8.5699999999999995E-3</v>
          </cell>
          <cell r="F58">
            <v>1.7799999999999999E-3</v>
          </cell>
        </row>
        <row r="59">
          <cell r="A59" t="str">
            <v>School Status</v>
          </cell>
          <cell r="B59">
            <v>55.187640000000002</v>
          </cell>
          <cell r="C59">
            <v>48.214289999999998</v>
          </cell>
          <cell r="D59">
            <v>-6.9733499999999999</v>
          </cell>
          <cell r="E59">
            <v>1.8890000000000001E-2</v>
          </cell>
          <cell r="F59">
            <v>-0.13175000000000001</v>
          </cell>
        </row>
        <row r="60">
          <cell r="A60" t="str">
            <v>Basic Skills Deficient</v>
          </cell>
          <cell r="B60">
            <v>21.192049999999998</v>
          </cell>
          <cell r="C60">
            <v>13.571429999999999</v>
          </cell>
          <cell r="D60">
            <v>-7.6206199999999997</v>
          </cell>
          <cell r="E60">
            <v>-3.474E-2</v>
          </cell>
          <cell r="F60">
            <v>0.26472000000000001</v>
          </cell>
        </row>
        <row r="61">
          <cell r="A61" t="str">
            <v>Foster Care</v>
          </cell>
          <cell r="B61">
            <v>15.04425</v>
          </cell>
          <cell r="C61">
            <v>12.18638</v>
          </cell>
          <cell r="D61">
            <v>-2.8578700000000001</v>
          </cell>
          <cell r="E61">
            <v>-0.21404999999999999</v>
          </cell>
          <cell r="F61">
            <v>0.61170999999999998</v>
          </cell>
        </row>
        <row r="62">
          <cell r="A62" t="str">
            <v>PreTest Scores</v>
          </cell>
          <cell r="B62">
            <v>572.18452000000002</v>
          </cell>
          <cell r="C62">
            <v>585.03741000000002</v>
          </cell>
          <cell r="D62">
            <v>12.85289</v>
          </cell>
          <cell r="E62">
            <v>1.206E-2</v>
          </cell>
          <cell r="F62">
            <v>0.15504000000000001</v>
          </cell>
        </row>
        <row r="63">
          <cell r="A63" t="str">
            <v>Unemployment Rate</v>
          </cell>
          <cell r="B63">
            <v>7.6749999999999998</v>
          </cell>
          <cell r="C63">
            <v>6.9583000000000004</v>
          </cell>
          <cell r="D63">
            <v>-0.7167</v>
          </cell>
          <cell r="E63">
            <v>9.0200000000000002E-3</v>
          </cell>
          <cell r="F63">
            <v>-6.4599999999999996E-3</v>
          </cell>
        </row>
        <row r="65">
          <cell r="A65" t="str">
            <v xml:space="preserve">Arizona             </v>
          </cell>
        </row>
        <row r="66">
          <cell r="A66" t="str">
            <v>Measure</v>
          </cell>
          <cell r="B66" t="str">
            <v>Attainment_of_Degree_or_Certificate</v>
          </cell>
          <cell r="C66" t="str">
            <v>Year</v>
          </cell>
        </row>
        <row r="67">
          <cell r="A67" t="str">
            <v>State Fips Code</v>
          </cell>
          <cell r="B67">
            <v>4</v>
          </cell>
          <cell r="C67">
            <v>2011</v>
          </cell>
        </row>
        <row r="68">
          <cell r="A68" t="str">
            <v>Actual Outcome</v>
          </cell>
          <cell r="B68">
            <v>61.4</v>
          </cell>
          <cell r="C68">
            <v>2011</v>
          </cell>
        </row>
        <row r="69">
          <cell r="A69" t="str">
            <v>Total Adjustment</v>
          </cell>
          <cell r="B69">
            <v>-0.6</v>
          </cell>
          <cell r="C69">
            <v>2013</v>
          </cell>
        </row>
        <row r="70">
          <cell r="A70" t="str">
            <v>Target</v>
          </cell>
          <cell r="B70">
            <v>60.8</v>
          </cell>
          <cell r="C70">
            <v>2013</v>
          </cell>
        </row>
        <row r="72">
          <cell r="A72" t="str">
            <v>Variables</v>
          </cell>
          <cell r="B72" t="str">
            <v>Base_Year</v>
          </cell>
          <cell r="C72" t="str">
            <v>Current_Values</v>
          </cell>
          <cell r="D72" t="str">
            <v>Difference</v>
          </cell>
          <cell r="E72" t="str">
            <v>Weights</v>
          </cell>
          <cell r="F72" t="str">
            <v>Effect_Per_Factor</v>
          </cell>
        </row>
        <row r="73">
          <cell r="A73" t="str">
            <v>Female</v>
          </cell>
          <cell r="B73">
            <v>52.845529999999997</v>
          </cell>
          <cell r="C73">
            <v>56.457560000000001</v>
          </cell>
          <cell r="D73">
            <v>3.6120399999999999</v>
          </cell>
          <cell r="E73">
            <v>0.11829000000000001</v>
          </cell>
          <cell r="F73">
            <v>0.42726999999999998</v>
          </cell>
        </row>
        <row r="74">
          <cell r="A74" t="str">
            <v>Age 14-15</v>
          </cell>
          <cell r="B74">
            <v>6.6630599999999998</v>
          </cell>
          <cell r="C74">
            <v>5.4612499999999997</v>
          </cell>
          <cell r="D74">
            <v>-1.2018</v>
          </cell>
          <cell r="E74">
            <v>-0.14351</v>
          </cell>
          <cell r="F74">
            <v>0.17247000000000001</v>
          </cell>
        </row>
        <row r="75">
          <cell r="A75" t="str">
            <v>Age 16-17</v>
          </cell>
          <cell r="B75">
            <v>35.969659999999998</v>
          </cell>
          <cell r="C75">
            <v>31.58672</v>
          </cell>
          <cell r="D75">
            <v>-4.3829500000000001</v>
          </cell>
          <cell r="E75">
            <v>0.17548</v>
          </cell>
          <cell r="F75">
            <v>-0.76910000000000001</v>
          </cell>
        </row>
        <row r="76">
          <cell r="A76" t="str">
            <v>Age 18-20</v>
          </cell>
          <cell r="B76">
            <v>48.537379999999999</v>
          </cell>
          <cell r="C76">
            <v>53.65314</v>
          </cell>
          <cell r="D76">
            <v>5.1157599999999999</v>
          </cell>
          <cell r="E76">
            <v>9.4810000000000005E-2</v>
          </cell>
          <cell r="F76">
            <v>0.48501</v>
          </cell>
        </row>
        <row r="77">
          <cell r="A77" t="str">
            <v>Hispanic</v>
          </cell>
          <cell r="B77">
            <v>59.44444</v>
          </cell>
          <cell r="C77">
            <v>62.462009999999999</v>
          </cell>
          <cell r="D77">
            <v>3.01756</v>
          </cell>
          <cell r="E77">
            <v>-0.14735999999999999</v>
          </cell>
          <cell r="F77">
            <v>-0.44467000000000001</v>
          </cell>
        </row>
        <row r="78">
          <cell r="A78" t="str">
            <v>Asian</v>
          </cell>
          <cell r="B78">
            <v>0.38889000000000001</v>
          </cell>
          <cell r="C78">
            <v>0</v>
          </cell>
          <cell r="D78">
            <v>-0.38889000000000001</v>
          </cell>
          <cell r="E78">
            <v>-4.2439999999999999E-2</v>
          </cell>
          <cell r="F78">
            <v>1.651E-2</v>
          </cell>
        </row>
        <row r="79">
          <cell r="A79" t="str">
            <v>African American</v>
          </cell>
          <cell r="B79">
            <v>9.5</v>
          </cell>
          <cell r="C79">
            <v>9.0425500000000003</v>
          </cell>
          <cell r="D79">
            <v>-0.45745000000000002</v>
          </cell>
          <cell r="E79">
            <v>-9.5610000000000001E-2</v>
          </cell>
          <cell r="F79">
            <v>4.3740000000000001E-2</v>
          </cell>
        </row>
        <row r="80">
          <cell r="A80" t="str">
            <v>Native Hawaiian or Pacific Islander</v>
          </cell>
          <cell r="B80">
            <v>0.11111</v>
          </cell>
          <cell r="C80">
            <v>0.22796</v>
          </cell>
          <cell r="D80">
            <v>0.11685</v>
          </cell>
          <cell r="E80">
            <v>-0.32968999999999998</v>
          </cell>
          <cell r="F80">
            <v>-3.8519999999999999E-2</v>
          </cell>
        </row>
        <row r="81">
          <cell r="A81" t="str">
            <v>American Indian or Alaska Native</v>
          </cell>
          <cell r="B81">
            <v>12.22222</v>
          </cell>
          <cell r="C81">
            <v>11.09422</v>
          </cell>
          <cell r="D81">
            <v>-1.1279999999999999</v>
          </cell>
          <cell r="E81">
            <v>-0.11398</v>
          </cell>
          <cell r="F81">
            <v>0.12856999999999999</v>
          </cell>
        </row>
        <row r="82">
          <cell r="A82" t="str">
            <v>Multiple Races</v>
          </cell>
          <cell r="B82">
            <v>1.5</v>
          </cell>
          <cell r="C82">
            <v>1.2158100000000001</v>
          </cell>
          <cell r="D82">
            <v>-0.28419</v>
          </cell>
          <cell r="E82">
            <v>-5.0250000000000003E-2</v>
          </cell>
          <cell r="F82">
            <v>1.4279999999999999E-2</v>
          </cell>
        </row>
        <row r="83">
          <cell r="A83" t="str">
            <v>Highschool Graduate</v>
          </cell>
          <cell r="B83">
            <v>29.198270000000001</v>
          </cell>
          <cell r="C83">
            <v>32.619929999999997</v>
          </cell>
          <cell r="D83">
            <v>3.4216600000000001</v>
          </cell>
          <cell r="E83">
            <v>-3.8260000000000002E-2</v>
          </cell>
          <cell r="F83">
            <v>-0.13091</v>
          </cell>
        </row>
        <row r="84">
          <cell r="A84" t="str">
            <v>Disabled</v>
          </cell>
          <cell r="B84">
            <v>6.4463699999999999</v>
          </cell>
          <cell r="C84">
            <v>7.1639600000000003</v>
          </cell>
          <cell r="D84">
            <v>0.71758999999999995</v>
          </cell>
          <cell r="E84">
            <v>8.6749999999999994E-2</v>
          </cell>
          <cell r="F84">
            <v>6.225E-2</v>
          </cell>
        </row>
        <row r="85">
          <cell r="A85" t="str">
            <v>Limited English</v>
          </cell>
          <cell r="B85">
            <v>2.87107</v>
          </cell>
          <cell r="C85">
            <v>3.7638400000000001</v>
          </cell>
          <cell r="D85">
            <v>0.89276999999999995</v>
          </cell>
          <cell r="E85">
            <v>-0.13957</v>
          </cell>
          <cell r="F85">
            <v>-0.1246</v>
          </cell>
        </row>
        <row r="86">
          <cell r="A86" t="str">
            <v>Low Income</v>
          </cell>
          <cell r="B86">
            <v>92.307689999999994</v>
          </cell>
          <cell r="C86">
            <v>94.760149999999996</v>
          </cell>
          <cell r="D86">
            <v>2.4524599999999999</v>
          </cell>
          <cell r="E86">
            <v>-4.7750000000000001E-2</v>
          </cell>
          <cell r="F86">
            <v>-0.11711000000000001</v>
          </cell>
        </row>
        <row r="87">
          <cell r="A87" t="str">
            <v>Homeless</v>
          </cell>
          <cell r="B87">
            <v>9.2090999999999994</v>
          </cell>
          <cell r="C87">
            <v>10.996309999999999</v>
          </cell>
          <cell r="D87">
            <v>1.78721</v>
          </cell>
          <cell r="E87">
            <v>-0.10644000000000001</v>
          </cell>
          <cell r="F87">
            <v>-0.19023000000000001</v>
          </cell>
        </row>
        <row r="88">
          <cell r="A88" t="str">
            <v>Offender</v>
          </cell>
          <cell r="B88">
            <v>10.3467</v>
          </cell>
          <cell r="C88">
            <v>10.553509999999999</v>
          </cell>
          <cell r="D88">
            <v>0.20680999999999999</v>
          </cell>
          <cell r="E88">
            <v>7.5969999999999996E-2</v>
          </cell>
          <cell r="F88">
            <v>1.5709999999999998E-2</v>
          </cell>
        </row>
        <row r="89">
          <cell r="A89" t="str">
            <v>Parentig Youth</v>
          </cell>
          <cell r="B89">
            <v>17.127369999999999</v>
          </cell>
          <cell r="C89">
            <v>16.174299999999999</v>
          </cell>
          <cell r="D89">
            <v>-0.95306999999999997</v>
          </cell>
          <cell r="E89">
            <v>-7.7310000000000004E-2</v>
          </cell>
          <cell r="F89">
            <v>7.3690000000000005E-2</v>
          </cell>
        </row>
        <row r="90">
          <cell r="A90" t="str">
            <v>Needs Additional Assistance</v>
          </cell>
          <cell r="B90">
            <v>7.9089900000000002</v>
          </cell>
          <cell r="C90">
            <v>22.214020000000001</v>
          </cell>
          <cell r="D90">
            <v>14.30503</v>
          </cell>
          <cell r="E90">
            <v>-8.5699999999999995E-3</v>
          </cell>
          <cell r="F90">
            <v>-0.12267</v>
          </cell>
        </row>
        <row r="91">
          <cell r="A91" t="str">
            <v>School Status</v>
          </cell>
          <cell r="B91">
            <v>43.2286</v>
          </cell>
          <cell r="C91">
            <v>37.638379999999998</v>
          </cell>
          <cell r="D91">
            <v>-5.59023</v>
          </cell>
          <cell r="E91">
            <v>1.8890000000000001E-2</v>
          </cell>
          <cell r="F91">
            <v>-0.10562000000000001</v>
          </cell>
        </row>
        <row r="92">
          <cell r="A92" t="str">
            <v>Basic Skills Deficient</v>
          </cell>
          <cell r="B92">
            <v>37.432290000000002</v>
          </cell>
          <cell r="C92">
            <v>38.921709999999997</v>
          </cell>
          <cell r="D92">
            <v>1.48943</v>
          </cell>
          <cell r="E92">
            <v>-3.474E-2</v>
          </cell>
          <cell r="F92">
            <v>-5.1740000000000001E-2</v>
          </cell>
        </row>
        <row r="93">
          <cell r="A93" t="str">
            <v>Foster Care</v>
          </cell>
          <cell r="B93">
            <v>3.1436299999999999</v>
          </cell>
          <cell r="C93">
            <v>2.4372199999999999</v>
          </cell>
          <cell r="D93">
            <v>-0.70640999999999998</v>
          </cell>
          <cell r="E93">
            <v>-0.21404999999999999</v>
          </cell>
          <cell r="F93">
            <v>0.1512</v>
          </cell>
        </row>
        <row r="94">
          <cell r="A94" t="str">
            <v>PreTest Scores</v>
          </cell>
          <cell r="B94">
            <v>487.15044</v>
          </cell>
          <cell r="C94">
            <v>481.48401000000001</v>
          </cell>
          <cell r="D94">
            <v>-5.6664300000000001</v>
          </cell>
          <cell r="E94">
            <v>1.206E-2</v>
          </cell>
          <cell r="F94">
            <v>-6.8349999999999994E-2</v>
          </cell>
        </row>
        <row r="95">
          <cell r="A95" t="str">
            <v>Unemployment Rate</v>
          </cell>
          <cell r="B95">
            <v>9.6999999999999993</v>
          </cell>
          <cell r="C95">
            <v>8.2667000000000002</v>
          </cell>
          <cell r="D95">
            <v>-1.4333</v>
          </cell>
          <cell r="E95">
            <v>9.0200000000000002E-3</v>
          </cell>
          <cell r="F95">
            <v>-1.2919999999999999E-2</v>
          </cell>
        </row>
        <row r="97">
          <cell r="A97" t="str">
            <v xml:space="preserve">Arkansas            </v>
          </cell>
        </row>
        <row r="98">
          <cell r="A98" t="str">
            <v>Measure</v>
          </cell>
          <cell r="B98" t="str">
            <v>Attainment_of_Degree_or_Certificate</v>
          </cell>
          <cell r="C98" t="str">
            <v>Year</v>
          </cell>
        </row>
        <row r="99">
          <cell r="A99" t="str">
            <v>State Fips Code</v>
          </cell>
          <cell r="B99">
            <v>5</v>
          </cell>
          <cell r="C99">
            <v>2011</v>
          </cell>
        </row>
        <row r="100">
          <cell r="A100" t="str">
            <v>Actual Outcome</v>
          </cell>
          <cell r="B100">
            <v>81.400000000000006</v>
          </cell>
          <cell r="C100">
            <v>2011</v>
          </cell>
        </row>
        <row r="101">
          <cell r="A101" t="str">
            <v>Total Adjustment</v>
          </cell>
          <cell r="B101">
            <v>0.1</v>
          </cell>
          <cell r="C101">
            <v>2013</v>
          </cell>
        </row>
        <row r="102">
          <cell r="A102" t="str">
            <v>Target</v>
          </cell>
          <cell r="B102">
            <v>81.5</v>
          </cell>
          <cell r="C102">
            <v>2013</v>
          </cell>
        </row>
        <row r="104">
          <cell r="A104" t="str">
            <v>Variables</v>
          </cell>
          <cell r="B104" t="str">
            <v>Base_Year</v>
          </cell>
          <cell r="C104" t="str">
            <v>Current_Values</v>
          </cell>
          <cell r="D104" t="str">
            <v>Difference</v>
          </cell>
          <cell r="E104" t="str">
            <v>Weights</v>
          </cell>
          <cell r="F104" t="str">
            <v>Effect_Per_Factor</v>
          </cell>
        </row>
        <row r="105">
          <cell r="A105" t="str">
            <v>Female</v>
          </cell>
          <cell r="B105">
            <v>56.159419999999997</v>
          </cell>
          <cell r="C105">
            <v>50.074739999999998</v>
          </cell>
          <cell r="D105">
            <v>-6.0846799999999996</v>
          </cell>
          <cell r="E105">
            <v>0.11829000000000001</v>
          </cell>
          <cell r="F105">
            <v>-0.71977000000000002</v>
          </cell>
        </row>
        <row r="106">
          <cell r="A106" t="str">
            <v>Age 14-15</v>
          </cell>
          <cell r="B106">
            <v>9.9637700000000002</v>
          </cell>
          <cell r="C106">
            <v>10.16442</v>
          </cell>
          <cell r="D106">
            <v>0.20066000000000001</v>
          </cell>
          <cell r="E106">
            <v>-0.14351</v>
          </cell>
          <cell r="F106">
            <v>-2.8799999999999999E-2</v>
          </cell>
        </row>
        <row r="107">
          <cell r="A107" t="str">
            <v>Age 16-17</v>
          </cell>
          <cell r="B107">
            <v>53.442030000000003</v>
          </cell>
          <cell r="C107">
            <v>52.615839999999999</v>
          </cell>
          <cell r="D107">
            <v>-0.82618000000000003</v>
          </cell>
          <cell r="E107">
            <v>0.17548</v>
          </cell>
          <cell r="F107">
            <v>-0.14498</v>
          </cell>
        </row>
        <row r="108">
          <cell r="A108" t="str">
            <v>Age 18-20</v>
          </cell>
          <cell r="B108">
            <v>32.789859999999997</v>
          </cell>
          <cell r="C108">
            <v>32.286999999999999</v>
          </cell>
          <cell r="D108">
            <v>-0.50285999999999997</v>
          </cell>
          <cell r="E108">
            <v>9.4810000000000005E-2</v>
          </cell>
          <cell r="F108">
            <v>-4.7669999999999997E-2</v>
          </cell>
        </row>
        <row r="109">
          <cell r="A109" t="str">
            <v>Hispanic</v>
          </cell>
          <cell r="B109">
            <v>3.5390199999999998</v>
          </cell>
          <cell r="C109">
            <v>3.9156599999999999</v>
          </cell>
          <cell r="D109">
            <v>0.37663999999999997</v>
          </cell>
          <cell r="E109">
            <v>-0.14735999999999999</v>
          </cell>
          <cell r="F109">
            <v>-5.5500000000000001E-2</v>
          </cell>
        </row>
        <row r="110">
          <cell r="A110" t="str">
            <v>Asian</v>
          </cell>
          <cell r="B110">
            <v>0.27223000000000003</v>
          </cell>
          <cell r="C110">
            <v>0.30120000000000002</v>
          </cell>
          <cell r="D110">
            <v>2.8969999999999999E-2</v>
          </cell>
          <cell r="E110">
            <v>-4.2439999999999999E-2</v>
          </cell>
          <cell r="F110">
            <v>-1.23E-3</v>
          </cell>
        </row>
        <row r="111">
          <cell r="A111" t="str">
            <v>African American</v>
          </cell>
          <cell r="B111">
            <v>49.72777</v>
          </cell>
          <cell r="C111">
            <v>42.168669999999999</v>
          </cell>
          <cell r="D111">
            <v>-7.5590900000000003</v>
          </cell>
          <cell r="E111">
            <v>-9.5610000000000001E-2</v>
          </cell>
          <cell r="F111">
            <v>0.72275999999999996</v>
          </cell>
        </row>
        <row r="112">
          <cell r="A112" t="str">
            <v>Native Hawaiian or Pacific Islander</v>
          </cell>
          <cell r="B112">
            <v>9.0740000000000001E-2</v>
          </cell>
          <cell r="C112">
            <v>0.15060000000000001</v>
          </cell>
          <cell r="D112">
            <v>5.9859999999999997E-2</v>
          </cell>
          <cell r="E112">
            <v>-0.32968999999999998</v>
          </cell>
          <cell r="F112">
            <v>-1.9730000000000001E-2</v>
          </cell>
        </row>
        <row r="113">
          <cell r="A113" t="str">
            <v>American Indian or Alaska Native</v>
          </cell>
          <cell r="B113">
            <v>0.27223000000000003</v>
          </cell>
          <cell r="C113">
            <v>0.45180999999999999</v>
          </cell>
          <cell r="D113">
            <v>0.17957000000000001</v>
          </cell>
          <cell r="E113">
            <v>-0.11398</v>
          </cell>
          <cell r="F113">
            <v>-2.0469999999999999E-2</v>
          </cell>
        </row>
        <row r="114">
          <cell r="A114" t="str">
            <v>Multiple Races</v>
          </cell>
          <cell r="B114">
            <v>1.5426500000000001</v>
          </cell>
          <cell r="C114">
            <v>1.65663</v>
          </cell>
          <cell r="D114">
            <v>0.11398</v>
          </cell>
          <cell r="E114">
            <v>-5.0250000000000003E-2</v>
          </cell>
          <cell r="F114">
            <v>-5.7299999999999999E-3</v>
          </cell>
        </row>
        <row r="115">
          <cell r="A115" t="str">
            <v>Highschool Graduate</v>
          </cell>
          <cell r="B115">
            <v>19.2029</v>
          </cell>
          <cell r="C115">
            <v>18.0867</v>
          </cell>
          <cell r="D115">
            <v>-1.1162000000000001</v>
          </cell>
          <cell r="E115">
            <v>-3.8260000000000002E-2</v>
          </cell>
          <cell r="F115">
            <v>4.2700000000000002E-2</v>
          </cell>
        </row>
        <row r="116">
          <cell r="A116" t="str">
            <v>Disabled</v>
          </cell>
          <cell r="B116">
            <v>11.62579</v>
          </cell>
          <cell r="C116">
            <v>14.520960000000001</v>
          </cell>
          <cell r="D116">
            <v>2.8951600000000002</v>
          </cell>
          <cell r="E116">
            <v>8.6749999999999994E-2</v>
          </cell>
          <cell r="F116">
            <v>0.25115999999999999</v>
          </cell>
        </row>
        <row r="117">
          <cell r="A117" t="str">
            <v>Limited English</v>
          </cell>
          <cell r="B117">
            <v>0.36231999999999998</v>
          </cell>
          <cell r="C117">
            <v>0.29894999999999999</v>
          </cell>
          <cell r="D117">
            <v>-6.3369999999999996E-2</v>
          </cell>
          <cell r="E117">
            <v>-0.13957</v>
          </cell>
          <cell r="F117">
            <v>8.8400000000000006E-3</v>
          </cell>
        </row>
        <row r="118">
          <cell r="A118" t="str">
            <v>Low Income</v>
          </cell>
          <cell r="B118">
            <v>98.278989999999993</v>
          </cell>
          <cell r="C118">
            <v>97.608369999999994</v>
          </cell>
          <cell r="D118">
            <v>-0.67061000000000004</v>
          </cell>
          <cell r="E118">
            <v>-4.7750000000000001E-2</v>
          </cell>
          <cell r="F118">
            <v>3.202E-2</v>
          </cell>
        </row>
        <row r="119">
          <cell r="A119" t="str">
            <v>Homeless</v>
          </cell>
          <cell r="B119">
            <v>0.45290000000000002</v>
          </cell>
          <cell r="C119">
            <v>0.74738000000000004</v>
          </cell>
          <cell r="D119">
            <v>0.29448999999999997</v>
          </cell>
          <cell r="E119">
            <v>-0.10644000000000001</v>
          </cell>
          <cell r="F119">
            <v>-3.134E-2</v>
          </cell>
        </row>
        <row r="120">
          <cell r="A120" t="str">
            <v>Offender</v>
          </cell>
          <cell r="B120">
            <v>4.25725</v>
          </cell>
          <cell r="C120">
            <v>1.9432</v>
          </cell>
          <cell r="D120">
            <v>-2.3140499999999999</v>
          </cell>
          <cell r="E120">
            <v>7.5969999999999996E-2</v>
          </cell>
          <cell r="F120">
            <v>-0.17580000000000001</v>
          </cell>
        </row>
        <row r="121">
          <cell r="A121" t="str">
            <v>Parentig Youth</v>
          </cell>
          <cell r="B121">
            <v>11.33273</v>
          </cell>
          <cell r="C121">
            <v>10.32934</v>
          </cell>
          <cell r="D121">
            <v>-1.00339</v>
          </cell>
          <cell r="E121">
            <v>-7.7310000000000004E-2</v>
          </cell>
          <cell r="F121">
            <v>7.7579999999999996E-2</v>
          </cell>
        </row>
        <row r="122">
          <cell r="A122" t="str">
            <v>Needs Additional Assistance</v>
          </cell>
          <cell r="B122">
            <v>66.032610000000005</v>
          </cell>
          <cell r="C122">
            <v>69.207769999999996</v>
          </cell>
          <cell r="D122">
            <v>3.17516</v>
          </cell>
          <cell r="E122">
            <v>-8.5699999999999995E-3</v>
          </cell>
          <cell r="F122">
            <v>-2.7230000000000001E-2</v>
          </cell>
        </row>
        <row r="123">
          <cell r="A123" t="str">
            <v>School Status</v>
          </cell>
          <cell r="B123">
            <v>79.257249999999999</v>
          </cell>
          <cell r="C123">
            <v>84.005979999999994</v>
          </cell>
          <cell r="D123">
            <v>4.7487300000000001</v>
          </cell>
          <cell r="E123">
            <v>1.8890000000000001E-2</v>
          </cell>
          <cell r="F123">
            <v>8.9719999999999994E-2</v>
          </cell>
        </row>
        <row r="124">
          <cell r="A124" t="str">
            <v>Basic Skills Deficient</v>
          </cell>
          <cell r="B124">
            <v>69.021739999999994</v>
          </cell>
          <cell r="C124">
            <v>63.37818</v>
          </cell>
          <cell r="D124">
            <v>-5.6435599999999999</v>
          </cell>
          <cell r="E124">
            <v>-3.474E-2</v>
          </cell>
          <cell r="F124">
            <v>0.19603999999999999</v>
          </cell>
        </row>
        <row r="125">
          <cell r="A125" t="str">
            <v>Foster Care</v>
          </cell>
          <cell r="B125">
            <v>2.5385300000000002</v>
          </cell>
          <cell r="C125">
            <v>2.6946099999999999</v>
          </cell>
          <cell r="D125">
            <v>0.15608</v>
          </cell>
          <cell r="E125">
            <v>-0.21404999999999999</v>
          </cell>
          <cell r="F125">
            <v>-3.3410000000000002E-2</v>
          </cell>
        </row>
        <row r="126">
          <cell r="A126" t="str">
            <v>PreTest Scores</v>
          </cell>
          <cell r="B126">
            <v>517.1712</v>
          </cell>
          <cell r="C126">
            <v>514.01301999999998</v>
          </cell>
          <cell r="D126">
            <v>-3.1581800000000002</v>
          </cell>
          <cell r="E126">
            <v>1.206E-2</v>
          </cell>
          <cell r="F126">
            <v>-3.8100000000000002E-2</v>
          </cell>
        </row>
        <row r="127">
          <cell r="A127" t="str">
            <v>Unemployment Rate</v>
          </cell>
          <cell r="B127">
            <v>7.9749999999999996</v>
          </cell>
          <cell r="C127">
            <v>7.2750000000000004</v>
          </cell>
          <cell r="D127">
            <v>-0.7</v>
          </cell>
          <cell r="E127">
            <v>9.0200000000000002E-3</v>
          </cell>
          <cell r="F127">
            <v>-6.3099999999999996E-3</v>
          </cell>
        </row>
        <row r="129">
          <cell r="A129" t="str">
            <v xml:space="preserve">California          </v>
          </cell>
        </row>
        <row r="130">
          <cell r="A130" t="str">
            <v>Measure</v>
          </cell>
          <cell r="B130" t="str">
            <v>Attainment_of_Degree_or_Certificate</v>
          </cell>
          <cell r="C130" t="str">
            <v>Year</v>
          </cell>
        </row>
        <row r="131">
          <cell r="A131" t="str">
            <v>State Fips Code</v>
          </cell>
          <cell r="B131">
            <v>6</v>
          </cell>
          <cell r="C131">
            <v>2011</v>
          </cell>
        </row>
        <row r="132">
          <cell r="A132" t="str">
            <v>Actual Outcome</v>
          </cell>
          <cell r="B132">
            <v>51</v>
          </cell>
          <cell r="C132">
            <v>2011</v>
          </cell>
        </row>
        <row r="133">
          <cell r="A133" t="str">
            <v>Total Adjustment</v>
          </cell>
          <cell r="B133">
            <v>-0.7</v>
          </cell>
          <cell r="C133">
            <v>2013</v>
          </cell>
        </row>
        <row r="134">
          <cell r="A134" t="str">
            <v>Target</v>
          </cell>
          <cell r="B134">
            <v>50.3</v>
          </cell>
          <cell r="C134">
            <v>2013</v>
          </cell>
        </row>
        <row r="136">
          <cell r="A136" t="str">
            <v>Variables</v>
          </cell>
          <cell r="B136" t="str">
            <v>Base_Year</v>
          </cell>
          <cell r="C136" t="str">
            <v>Current_Values</v>
          </cell>
          <cell r="D136" t="str">
            <v>Difference</v>
          </cell>
          <cell r="E136" t="str">
            <v>Weights</v>
          </cell>
          <cell r="F136" t="str">
            <v>Effect_Per_Factor</v>
          </cell>
        </row>
        <row r="137">
          <cell r="A137" t="str">
            <v>Female</v>
          </cell>
          <cell r="B137">
            <v>52.428379999999997</v>
          </cell>
          <cell r="C137">
            <v>54.161810000000003</v>
          </cell>
          <cell r="D137">
            <v>1.73343</v>
          </cell>
          <cell r="E137">
            <v>0.11829000000000001</v>
          </cell>
          <cell r="F137">
            <v>0.20505000000000001</v>
          </cell>
        </row>
        <row r="138">
          <cell r="A138" t="str">
            <v>Age 14-15</v>
          </cell>
          <cell r="B138">
            <v>4.0535500000000004</v>
          </cell>
          <cell r="C138">
            <v>4.0536799999999999</v>
          </cell>
          <cell r="D138">
            <v>1.2999999999999999E-4</v>
          </cell>
          <cell r="E138">
            <v>-0.14351</v>
          </cell>
          <cell r="F138">
            <v>-2.0000000000000002E-5</v>
          </cell>
        </row>
        <row r="139">
          <cell r="A139" t="str">
            <v>Age 16-17</v>
          </cell>
          <cell r="B139">
            <v>37.220880000000001</v>
          </cell>
          <cell r="C139">
            <v>35.379579999999997</v>
          </cell>
          <cell r="D139">
            <v>-1.8412999999999999</v>
          </cell>
          <cell r="E139">
            <v>0.17548</v>
          </cell>
          <cell r="F139">
            <v>-0.3231</v>
          </cell>
        </row>
        <row r="140">
          <cell r="A140" t="str">
            <v>Age 18-20</v>
          </cell>
          <cell r="B140">
            <v>52.128509999999999</v>
          </cell>
          <cell r="C140">
            <v>52.847560000000001</v>
          </cell>
          <cell r="D140">
            <v>0.71904000000000001</v>
          </cell>
          <cell r="E140">
            <v>9.4810000000000005E-2</v>
          </cell>
          <cell r="F140">
            <v>6.8169999999999994E-2</v>
          </cell>
        </row>
        <row r="141">
          <cell r="A141" t="str">
            <v>Hispanic</v>
          </cell>
          <cell r="B141">
            <v>59.593040000000002</v>
          </cell>
          <cell r="C141">
            <v>61.82</v>
          </cell>
          <cell r="D141">
            <v>2.2269600000000001</v>
          </cell>
          <cell r="E141">
            <v>-0.14735999999999999</v>
          </cell>
          <cell r="F141">
            <v>-0.32816000000000001</v>
          </cell>
        </row>
        <row r="142">
          <cell r="A142" t="str">
            <v>Asian</v>
          </cell>
          <cell r="B142">
            <v>5.1887600000000003</v>
          </cell>
          <cell r="C142">
            <v>5.4344799999999998</v>
          </cell>
          <cell r="D142">
            <v>0.24573</v>
          </cell>
          <cell r="E142">
            <v>-4.2439999999999999E-2</v>
          </cell>
          <cell r="F142">
            <v>-1.043E-2</v>
          </cell>
        </row>
        <row r="143">
          <cell r="A143" t="str">
            <v>African American</v>
          </cell>
          <cell r="B143">
            <v>18.880859999999998</v>
          </cell>
          <cell r="C143">
            <v>18.172239999999999</v>
          </cell>
          <cell r="D143">
            <v>-0.70862000000000003</v>
          </cell>
          <cell r="E143">
            <v>-9.5610000000000001E-2</v>
          </cell>
          <cell r="F143">
            <v>6.7750000000000005E-2</v>
          </cell>
        </row>
        <row r="144">
          <cell r="A144" t="str">
            <v>Native Hawaiian or Pacific Islander</v>
          </cell>
          <cell r="B144">
            <v>0.65327999999999997</v>
          </cell>
          <cell r="C144">
            <v>0.46027000000000001</v>
          </cell>
          <cell r="D144">
            <v>-0.19300999999999999</v>
          </cell>
          <cell r="E144">
            <v>-0.32968999999999998</v>
          </cell>
          <cell r="F144">
            <v>6.3630000000000006E-2</v>
          </cell>
        </row>
        <row r="145">
          <cell r="A145" t="str">
            <v>American Indian or Alaska Native</v>
          </cell>
          <cell r="B145">
            <v>0.56759999999999999</v>
          </cell>
          <cell r="C145">
            <v>0.44363000000000002</v>
          </cell>
          <cell r="D145">
            <v>-0.12397</v>
          </cell>
          <cell r="E145">
            <v>-0.11398</v>
          </cell>
          <cell r="F145">
            <v>1.413E-2</v>
          </cell>
        </row>
        <row r="146">
          <cell r="A146" t="str">
            <v>Multiple Races</v>
          </cell>
          <cell r="B146">
            <v>1.93842</v>
          </cell>
          <cell r="C146">
            <v>2.1294300000000002</v>
          </cell>
          <cell r="D146">
            <v>0.19101000000000001</v>
          </cell>
          <cell r="E146">
            <v>-5.0250000000000003E-2</v>
          </cell>
          <cell r="F146">
            <v>-9.5999999999999992E-3</v>
          </cell>
        </row>
        <row r="147">
          <cell r="A147" t="str">
            <v>Highschool Graduate</v>
          </cell>
          <cell r="B147">
            <v>33.097720000000002</v>
          </cell>
          <cell r="C147">
            <v>37.059829999999998</v>
          </cell>
          <cell r="D147">
            <v>3.96211</v>
          </cell>
          <cell r="E147">
            <v>-3.8260000000000002E-2</v>
          </cell>
          <cell r="F147">
            <v>-0.15159</v>
          </cell>
        </row>
        <row r="148">
          <cell r="A148" t="str">
            <v>Disabled</v>
          </cell>
          <cell r="B148">
            <v>9.3333300000000001</v>
          </cell>
          <cell r="C148">
            <v>8.5343499999999999</v>
          </cell>
          <cell r="D148">
            <v>-0.79898000000000002</v>
          </cell>
          <cell r="E148">
            <v>8.6749999999999994E-2</v>
          </cell>
          <cell r="F148">
            <v>-6.9309999999999997E-2</v>
          </cell>
        </row>
        <row r="149">
          <cell r="A149" t="str">
            <v>Limited English</v>
          </cell>
          <cell r="B149">
            <v>5.1673400000000003</v>
          </cell>
          <cell r="C149">
            <v>6.4382000000000001</v>
          </cell>
          <cell r="D149">
            <v>1.2708600000000001</v>
          </cell>
          <cell r="E149">
            <v>-0.13957</v>
          </cell>
          <cell r="F149">
            <v>-0.17737</v>
          </cell>
        </row>
        <row r="150">
          <cell r="A150" t="str">
            <v>Low Income</v>
          </cell>
          <cell r="B150">
            <v>98.248999999999995</v>
          </cell>
          <cell r="C150">
            <v>98.391840000000002</v>
          </cell>
          <cell r="D150">
            <v>0.14283999999999999</v>
          </cell>
          <cell r="E150">
            <v>-4.7750000000000001E-2</v>
          </cell>
          <cell r="F150">
            <v>-6.8199999999999997E-3</v>
          </cell>
        </row>
        <row r="151">
          <cell r="A151" t="str">
            <v>Homeless</v>
          </cell>
          <cell r="B151">
            <v>4.3373499999999998</v>
          </cell>
          <cell r="C151">
            <v>4.0370400000000002</v>
          </cell>
          <cell r="D151">
            <v>-0.30031000000000002</v>
          </cell>
          <cell r="E151">
            <v>-0.10644000000000001</v>
          </cell>
          <cell r="F151">
            <v>3.1960000000000002E-2</v>
          </cell>
        </row>
        <row r="152">
          <cell r="A152" t="str">
            <v>Offender</v>
          </cell>
          <cell r="B152">
            <v>8.7496700000000001</v>
          </cell>
          <cell r="C152">
            <v>7.88</v>
          </cell>
          <cell r="D152">
            <v>-0.86967000000000005</v>
          </cell>
          <cell r="E152">
            <v>7.5969999999999996E-2</v>
          </cell>
          <cell r="F152">
            <v>-6.6070000000000004E-2</v>
          </cell>
        </row>
        <row r="153">
          <cell r="A153" t="str">
            <v>Parentig Youth</v>
          </cell>
          <cell r="B153">
            <v>10.58691</v>
          </cell>
          <cell r="C153">
            <v>11.62378</v>
          </cell>
          <cell r="D153">
            <v>1.03687</v>
          </cell>
          <cell r="E153">
            <v>-7.7310000000000004E-2</v>
          </cell>
          <cell r="F153">
            <v>-8.0170000000000005E-2</v>
          </cell>
        </row>
        <row r="154">
          <cell r="A154" t="str">
            <v>Needs Additional Assistance</v>
          </cell>
          <cell r="B154">
            <v>59.009369999999997</v>
          </cell>
          <cell r="C154">
            <v>54.389180000000003</v>
          </cell>
          <cell r="D154">
            <v>-4.6201999999999996</v>
          </cell>
          <cell r="E154">
            <v>-8.5699999999999995E-3</v>
          </cell>
          <cell r="F154">
            <v>3.9620000000000002E-2</v>
          </cell>
        </row>
        <row r="155">
          <cell r="A155" t="str">
            <v>School Status</v>
          </cell>
          <cell r="B155">
            <v>50.784469999999999</v>
          </cell>
          <cell r="C155">
            <v>47.512889999999999</v>
          </cell>
          <cell r="D155">
            <v>-3.2715800000000002</v>
          </cell>
          <cell r="E155">
            <v>1.8890000000000001E-2</v>
          </cell>
          <cell r="F155">
            <v>-6.1809999999999997E-2</v>
          </cell>
        </row>
        <row r="156">
          <cell r="A156" t="str">
            <v>Basic Skills Deficient</v>
          </cell>
          <cell r="B156">
            <v>75.507360000000006</v>
          </cell>
          <cell r="C156">
            <v>78.450620000000001</v>
          </cell>
          <cell r="D156">
            <v>2.94326</v>
          </cell>
          <cell r="E156">
            <v>-3.474E-2</v>
          </cell>
          <cell r="F156">
            <v>-0.10224</v>
          </cell>
        </row>
        <row r="157">
          <cell r="A157" t="str">
            <v>Foster Care</v>
          </cell>
          <cell r="B157">
            <v>4.7124300000000003</v>
          </cell>
          <cell r="C157">
            <v>4.6472899999999999</v>
          </cell>
          <cell r="D157">
            <v>-6.5140000000000003E-2</v>
          </cell>
          <cell r="E157">
            <v>-0.21404999999999999</v>
          </cell>
          <cell r="F157">
            <v>1.3939999999999999E-2</v>
          </cell>
        </row>
        <row r="158">
          <cell r="A158" t="str">
            <v>PreTest Scores</v>
          </cell>
          <cell r="B158">
            <v>301.61842999999999</v>
          </cell>
          <cell r="C158">
            <v>314.29557999999997</v>
          </cell>
          <cell r="D158">
            <v>12.677149999999999</v>
          </cell>
          <cell r="E158">
            <v>1.206E-2</v>
          </cell>
          <cell r="F158">
            <v>0.15292</v>
          </cell>
        </row>
        <row r="159">
          <cell r="A159" t="str">
            <v>Unemployment Rate</v>
          </cell>
          <cell r="B159">
            <v>12.033300000000001</v>
          </cell>
          <cell r="C159">
            <v>10.3833</v>
          </cell>
          <cell r="D159">
            <v>-1.65</v>
          </cell>
          <cell r="E159">
            <v>9.0200000000000002E-3</v>
          </cell>
          <cell r="F159">
            <v>-1.4880000000000001E-2</v>
          </cell>
        </row>
        <row r="161">
          <cell r="A161" t="str">
            <v xml:space="preserve">Colorado            </v>
          </cell>
        </row>
        <row r="162">
          <cell r="A162" t="str">
            <v>Measure</v>
          </cell>
          <cell r="B162" t="str">
            <v>Attainment_of_Degree_or_Certificate</v>
          </cell>
          <cell r="C162" t="str">
            <v>Year</v>
          </cell>
        </row>
        <row r="163">
          <cell r="A163" t="str">
            <v>State Fips Code</v>
          </cell>
          <cell r="B163">
            <v>8</v>
          </cell>
          <cell r="C163">
            <v>2011</v>
          </cell>
        </row>
        <row r="164">
          <cell r="A164" t="str">
            <v>Actual Outcome</v>
          </cell>
          <cell r="B164">
            <v>70.900000000000006</v>
          </cell>
          <cell r="C164">
            <v>2011</v>
          </cell>
        </row>
        <row r="165">
          <cell r="A165" t="str">
            <v>Total Adjustment</v>
          </cell>
          <cell r="B165">
            <v>-1.3</v>
          </cell>
          <cell r="C165">
            <v>2013</v>
          </cell>
        </row>
        <row r="166">
          <cell r="A166" t="str">
            <v>Target</v>
          </cell>
          <cell r="B166">
            <v>69.599999999999994</v>
          </cell>
          <cell r="C166">
            <v>2013</v>
          </cell>
        </row>
        <row r="168">
          <cell r="A168" t="str">
            <v>Variables</v>
          </cell>
          <cell r="B168" t="str">
            <v>Base_Year</v>
          </cell>
          <cell r="C168" t="str">
            <v>Current_Values</v>
          </cell>
          <cell r="D168" t="str">
            <v>Difference</v>
          </cell>
          <cell r="E168" t="str">
            <v>Weights</v>
          </cell>
          <cell r="F168" t="str">
            <v>Effect_Per_Factor</v>
          </cell>
        </row>
        <row r="169">
          <cell r="A169" t="str">
            <v>Female</v>
          </cell>
          <cell r="B169">
            <v>51.11421</v>
          </cell>
          <cell r="C169">
            <v>59.02655</v>
          </cell>
          <cell r="D169">
            <v>7.9123400000000004</v>
          </cell>
          <cell r="E169">
            <v>0.11829000000000001</v>
          </cell>
          <cell r="F169">
            <v>0.93596999999999997</v>
          </cell>
        </row>
        <row r="170">
          <cell r="A170" t="str">
            <v>Age 14-15</v>
          </cell>
          <cell r="B170">
            <v>2.1587700000000001</v>
          </cell>
          <cell r="C170">
            <v>1.2389399999999999</v>
          </cell>
          <cell r="D170">
            <v>-0.91983999999999999</v>
          </cell>
          <cell r="E170">
            <v>-0.14351</v>
          </cell>
          <cell r="F170">
            <v>0.13200000000000001</v>
          </cell>
        </row>
        <row r="171">
          <cell r="A171" t="str">
            <v>Age 16-17</v>
          </cell>
          <cell r="B171">
            <v>33.495820000000002</v>
          </cell>
          <cell r="C171">
            <v>32.212389999999999</v>
          </cell>
          <cell r="D171">
            <v>-1.2834300000000001</v>
          </cell>
          <cell r="E171">
            <v>0.17548</v>
          </cell>
          <cell r="F171">
            <v>-0.22520999999999999</v>
          </cell>
        </row>
        <row r="172">
          <cell r="A172" t="str">
            <v>Age 18-20</v>
          </cell>
          <cell r="B172">
            <v>55.988860000000003</v>
          </cell>
          <cell r="C172">
            <v>54.424779999999998</v>
          </cell>
          <cell r="D172">
            <v>-1.5640799999999999</v>
          </cell>
          <cell r="E172">
            <v>9.4810000000000005E-2</v>
          </cell>
          <cell r="F172">
            <v>-0.14829000000000001</v>
          </cell>
        </row>
        <row r="173">
          <cell r="A173" t="str">
            <v>Hispanic</v>
          </cell>
          <cell r="B173">
            <v>42.485959999999999</v>
          </cell>
          <cell r="C173">
            <v>45.040210000000002</v>
          </cell>
          <cell r="D173">
            <v>2.5542600000000002</v>
          </cell>
          <cell r="E173">
            <v>-0.14735999999999999</v>
          </cell>
          <cell r="F173">
            <v>-0.37640000000000001</v>
          </cell>
        </row>
        <row r="174">
          <cell r="A174" t="str">
            <v>Asian</v>
          </cell>
          <cell r="B174">
            <v>0.91291999999999995</v>
          </cell>
          <cell r="C174">
            <v>1.25112</v>
          </cell>
          <cell r="D174">
            <v>0.3382</v>
          </cell>
          <cell r="E174">
            <v>-4.2439999999999999E-2</v>
          </cell>
          <cell r="F174">
            <v>-1.435E-2</v>
          </cell>
        </row>
        <row r="175">
          <cell r="A175" t="str">
            <v>African American</v>
          </cell>
          <cell r="B175">
            <v>9.6207899999999995</v>
          </cell>
          <cell r="C175">
            <v>11.17069</v>
          </cell>
          <cell r="D175">
            <v>1.5499000000000001</v>
          </cell>
          <cell r="E175">
            <v>-9.5610000000000001E-2</v>
          </cell>
          <cell r="F175">
            <v>-0.14818999999999999</v>
          </cell>
        </row>
        <row r="176">
          <cell r="A176" t="str">
            <v>Native Hawaiian or Pacific Islander</v>
          </cell>
          <cell r="B176">
            <v>0.56179999999999997</v>
          </cell>
          <cell r="C176">
            <v>0.17873</v>
          </cell>
          <cell r="D176">
            <v>-0.38307000000000002</v>
          </cell>
          <cell r="E176">
            <v>-0.32968999999999998</v>
          </cell>
          <cell r="F176">
            <v>0.12629000000000001</v>
          </cell>
        </row>
        <row r="177">
          <cell r="A177" t="str">
            <v>American Indian or Alaska Native</v>
          </cell>
          <cell r="B177">
            <v>1.9662900000000001</v>
          </cell>
          <cell r="C177">
            <v>1.3404799999999999</v>
          </cell>
          <cell r="D177">
            <v>-0.62580999999999998</v>
          </cell>
          <cell r="E177">
            <v>-0.11398</v>
          </cell>
          <cell r="F177">
            <v>7.1330000000000005E-2</v>
          </cell>
        </row>
        <row r="178">
          <cell r="A178" t="str">
            <v>Multiple Races</v>
          </cell>
          <cell r="B178">
            <v>3.7219099999999998</v>
          </cell>
          <cell r="C178">
            <v>2.8597000000000001</v>
          </cell>
          <cell r="D178">
            <v>-0.86221000000000003</v>
          </cell>
          <cell r="E178">
            <v>-5.0250000000000003E-2</v>
          </cell>
          <cell r="F178">
            <v>4.333E-2</v>
          </cell>
        </row>
        <row r="179">
          <cell r="A179" t="str">
            <v>Highschool Graduate</v>
          </cell>
          <cell r="B179">
            <v>21.866299999999999</v>
          </cell>
          <cell r="C179">
            <v>28.584070000000001</v>
          </cell>
          <cell r="D179">
            <v>6.7177800000000003</v>
          </cell>
          <cell r="E179">
            <v>-3.8260000000000002E-2</v>
          </cell>
          <cell r="F179">
            <v>-0.25702000000000003</v>
          </cell>
        </row>
        <row r="180">
          <cell r="A180" t="str">
            <v>Disabled</v>
          </cell>
          <cell r="B180">
            <v>22.144850000000002</v>
          </cell>
          <cell r="C180">
            <v>16.725660000000001</v>
          </cell>
          <cell r="D180">
            <v>-5.4191799999999999</v>
          </cell>
          <cell r="E180">
            <v>8.6749999999999994E-2</v>
          </cell>
          <cell r="F180">
            <v>-0.47011999999999998</v>
          </cell>
        </row>
        <row r="181">
          <cell r="A181" t="str">
            <v>Limited English</v>
          </cell>
          <cell r="B181">
            <v>1.3231200000000001</v>
          </cell>
          <cell r="C181">
            <v>1.3274300000000001</v>
          </cell>
          <cell r="D181">
            <v>4.3099999999999996E-3</v>
          </cell>
          <cell r="E181">
            <v>-0.13957</v>
          </cell>
          <cell r="F181">
            <v>-5.9999999999999995E-4</v>
          </cell>
        </row>
        <row r="182">
          <cell r="A182" t="str">
            <v>Low Income</v>
          </cell>
          <cell r="B182">
            <v>90.94708</v>
          </cell>
          <cell r="C182">
            <v>92.654870000000003</v>
          </cell>
          <cell r="D182">
            <v>1.7077899999999999</v>
          </cell>
          <cell r="E182">
            <v>-4.7750000000000001E-2</v>
          </cell>
          <cell r="F182">
            <v>-8.1549999999999997E-2</v>
          </cell>
        </row>
        <row r="183">
          <cell r="A183" t="str">
            <v>Homeless</v>
          </cell>
          <cell r="B183">
            <v>9.0529200000000003</v>
          </cell>
          <cell r="C183">
            <v>13.89381</v>
          </cell>
          <cell r="D183">
            <v>4.8408800000000003</v>
          </cell>
          <cell r="E183">
            <v>-0.10644000000000001</v>
          </cell>
          <cell r="F183">
            <v>-0.51524999999999999</v>
          </cell>
        </row>
        <row r="184">
          <cell r="A184" t="str">
            <v>Offender</v>
          </cell>
          <cell r="B184">
            <v>19.22006</v>
          </cell>
          <cell r="C184">
            <v>17.876110000000001</v>
          </cell>
          <cell r="D184">
            <v>-1.34395</v>
          </cell>
          <cell r="E184">
            <v>7.5969999999999996E-2</v>
          </cell>
          <cell r="F184">
            <v>-0.1021</v>
          </cell>
        </row>
        <row r="185">
          <cell r="A185" t="str">
            <v>Parentig Youth</v>
          </cell>
          <cell r="B185">
            <v>22.64808</v>
          </cell>
          <cell r="C185">
            <v>24.623560000000001</v>
          </cell>
          <cell r="D185">
            <v>1.9754799999999999</v>
          </cell>
          <cell r="E185">
            <v>-7.7310000000000004E-2</v>
          </cell>
          <cell r="F185">
            <v>-0.15273</v>
          </cell>
        </row>
        <row r="186">
          <cell r="A186" t="str">
            <v>Needs Additional Assistance</v>
          </cell>
          <cell r="B186">
            <v>82.590530000000001</v>
          </cell>
          <cell r="C186">
            <v>86.106189999999998</v>
          </cell>
          <cell r="D186">
            <v>3.5156700000000001</v>
          </cell>
          <cell r="E186">
            <v>-8.5699999999999995E-3</v>
          </cell>
          <cell r="F186">
            <v>-3.015E-2</v>
          </cell>
        </row>
        <row r="187">
          <cell r="A187" t="str">
            <v>School Status</v>
          </cell>
          <cell r="B187">
            <v>41.643450000000001</v>
          </cell>
          <cell r="C187">
            <v>35.132739999999998</v>
          </cell>
          <cell r="D187">
            <v>-6.5107100000000004</v>
          </cell>
          <cell r="E187">
            <v>1.8890000000000001E-2</v>
          </cell>
          <cell r="F187">
            <v>-0.12300999999999999</v>
          </cell>
        </row>
        <row r="188">
          <cell r="A188" t="str">
            <v>Basic Skills Deficient</v>
          </cell>
          <cell r="B188">
            <v>65.320329999999998</v>
          </cell>
          <cell r="C188">
            <v>66.017700000000005</v>
          </cell>
          <cell r="D188">
            <v>0.69735999999999998</v>
          </cell>
          <cell r="E188">
            <v>-3.474E-2</v>
          </cell>
          <cell r="F188">
            <v>-2.4219999999999998E-2</v>
          </cell>
        </row>
        <row r="189">
          <cell r="A189" t="str">
            <v>Foster Care</v>
          </cell>
          <cell r="B189">
            <v>5.9233399999999996</v>
          </cell>
          <cell r="C189">
            <v>5.3144400000000003</v>
          </cell>
          <cell r="D189">
            <v>-0.60890999999999995</v>
          </cell>
          <cell r="E189">
            <v>-0.21404999999999999</v>
          </cell>
          <cell r="F189">
            <v>0.13033</v>
          </cell>
        </row>
        <row r="190">
          <cell r="A190" t="str">
            <v>PreTest Scores</v>
          </cell>
          <cell r="B190">
            <v>554.57192999999995</v>
          </cell>
          <cell r="C190">
            <v>551.59974</v>
          </cell>
          <cell r="D190">
            <v>-2.9721799999999998</v>
          </cell>
          <cell r="E190">
            <v>1.206E-2</v>
          </cell>
          <cell r="F190">
            <v>-3.585E-2</v>
          </cell>
        </row>
        <row r="191">
          <cell r="A191" t="str">
            <v>Unemployment Rate</v>
          </cell>
          <cell r="B191">
            <v>8.7332999999999998</v>
          </cell>
          <cell r="C191">
            <v>7.9082999999999997</v>
          </cell>
          <cell r="D191">
            <v>-0.82499999999999996</v>
          </cell>
          <cell r="E191">
            <v>9.0200000000000002E-3</v>
          </cell>
          <cell r="F191">
            <v>-7.4400000000000004E-3</v>
          </cell>
        </row>
        <row r="193">
          <cell r="A193" t="str">
            <v xml:space="preserve">Connecticut         </v>
          </cell>
        </row>
        <row r="194">
          <cell r="A194" t="str">
            <v>Measure</v>
          </cell>
          <cell r="B194" t="str">
            <v>Attainment_of_Degree_or_Certificate</v>
          </cell>
          <cell r="C194" t="str">
            <v>Year</v>
          </cell>
        </row>
        <row r="195">
          <cell r="A195" t="str">
            <v>State Fips Code</v>
          </cell>
          <cell r="B195">
            <v>9</v>
          </cell>
          <cell r="C195">
            <v>2011</v>
          </cell>
        </row>
        <row r="196">
          <cell r="A196" t="str">
            <v>Actual Outcome</v>
          </cell>
          <cell r="B196">
            <v>79</v>
          </cell>
          <cell r="C196">
            <v>2011</v>
          </cell>
        </row>
        <row r="197">
          <cell r="A197" t="str">
            <v>Total Adjustment</v>
          </cell>
          <cell r="B197">
            <v>-1</v>
          </cell>
          <cell r="C197">
            <v>2013</v>
          </cell>
        </row>
        <row r="198">
          <cell r="A198" t="str">
            <v>Target</v>
          </cell>
          <cell r="B198">
            <v>78</v>
          </cell>
          <cell r="C198">
            <v>2013</v>
          </cell>
        </row>
        <row r="200">
          <cell r="A200" t="str">
            <v>Variables</v>
          </cell>
          <cell r="B200" t="str">
            <v>Base_Year</v>
          </cell>
          <cell r="C200" t="str">
            <v>Current_Values</v>
          </cell>
          <cell r="D200" t="str">
            <v>Difference</v>
          </cell>
          <cell r="E200" t="str">
            <v>Weights</v>
          </cell>
          <cell r="F200" t="str">
            <v>Effect_Per_Factor</v>
          </cell>
        </row>
        <row r="201">
          <cell r="A201" t="str">
            <v>Female</v>
          </cell>
          <cell r="B201">
            <v>62.025320000000001</v>
          </cell>
          <cell r="C201">
            <v>58.105939999999997</v>
          </cell>
          <cell r="D201">
            <v>-3.9193799999999999</v>
          </cell>
          <cell r="E201">
            <v>0.11829000000000001</v>
          </cell>
          <cell r="F201">
            <v>-0.46362999999999999</v>
          </cell>
        </row>
        <row r="202">
          <cell r="A202" t="str">
            <v>Age 14-15</v>
          </cell>
          <cell r="B202">
            <v>2.9535900000000002</v>
          </cell>
          <cell r="C202">
            <v>5.2969499999999998</v>
          </cell>
          <cell r="D202">
            <v>2.3433600000000001</v>
          </cell>
          <cell r="E202">
            <v>-0.14351</v>
          </cell>
          <cell r="F202">
            <v>-0.33628999999999998</v>
          </cell>
        </row>
        <row r="203">
          <cell r="A203" t="str">
            <v>Age 16-17</v>
          </cell>
          <cell r="B203">
            <v>28.410689999999999</v>
          </cell>
          <cell r="C203">
            <v>26.64526</v>
          </cell>
          <cell r="D203">
            <v>-1.76542</v>
          </cell>
          <cell r="E203">
            <v>0.17548</v>
          </cell>
          <cell r="F203">
            <v>-0.30979000000000001</v>
          </cell>
        </row>
        <row r="204">
          <cell r="A204" t="str">
            <v>Age 18-20</v>
          </cell>
          <cell r="B204">
            <v>56.821379999999998</v>
          </cell>
          <cell r="C204">
            <v>55.21669</v>
          </cell>
          <cell r="D204">
            <v>-1.6046800000000001</v>
          </cell>
          <cell r="E204">
            <v>9.4810000000000005E-2</v>
          </cell>
          <cell r="F204">
            <v>-0.15214</v>
          </cell>
        </row>
        <row r="205">
          <cell r="A205" t="str">
            <v>Hispanic</v>
          </cell>
          <cell r="B205">
            <v>38.550719999999998</v>
          </cell>
          <cell r="C205">
            <v>37.947879999999998</v>
          </cell>
          <cell r="D205">
            <v>-0.60284000000000004</v>
          </cell>
          <cell r="E205">
            <v>-0.14735999999999999</v>
          </cell>
          <cell r="F205">
            <v>8.8830000000000006E-2</v>
          </cell>
        </row>
        <row r="206">
          <cell r="A206" t="str">
            <v>Asian</v>
          </cell>
          <cell r="B206">
            <v>1.1594199999999999</v>
          </cell>
          <cell r="C206">
            <v>0.65146999999999999</v>
          </cell>
          <cell r="D206">
            <v>-0.50795000000000001</v>
          </cell>
          <cell r="E206">
            <v>-4.2439999999999999E-2</v>
          </cell>
          <cell r="F206">
            <v>2.1559999999999999E-2</v>
          </cell>
        </row>
        <row r="207">
          <cell r="A207" t="str">
            <v>African American</v>
          </cell>
          <cell r="B207">
            <v>40.579709999999999</v>
          </cell>
          <cell r="C207">
            <v>41.693809999999999</v>
          </cell>
          <cell r="D207">
            <v>1.1141000000000001</v>
          </cell>
          <cell r="E207">
            <v>-9.5610000000000001E-2</v>
          </cell>
          <cell r="F207">
            <v>-0.10652</v>
          </cell>
        </row>
        <row r="208">
          <cell r="A208" t="str">
            <v>Native Hawaiian or Pacific Islander</v>
          </cell>
          <cell r="B208">
            <v>0.43478</v>
          </cell>
          <cell r="C208">
            <v>0</v>
          </cell>
          <cell r="D208">
            <v>-0.43478</v>
          </cell>
          <cell r="E208">
            <v>-0.32968999999999998</v>
          </cell>
          <cell r="F208">
            <v>0.14334</v>
          </cell>
        </row>
        <row r="209">
          <cell r="A209" t="str">
            <v>American Indian or Alaska Native</v>
          </cell>
          <cell r="B209">
            <v>0.28986000000000001</v>
          </cell>
          <cell r="C209">
            <v>0</v>
          </cell>
          <cell r="D209">
            <v>-0.28986000000000001</v>
          </cell>
          <cell r="E209">
            <v>-0.11398</v>
          </cell>
          <cell r="F209">
            <v>3.304E-2</v>
          </cell>
        </row>
        <row r="210">
          <cell r="A210" t="str">
            <v>Multiple Races</v>
          </cell>
          <cell r="B210">
            <v>2.7536200000000002</v>
          </cell>
          <cell r="C210">
            <v>1.62866</v>
          </cell>
          <cell r="D210">
            <v>-1.12496</v>
          </cell>
          <cell r="E210">
            <v>-5.0250000000000003E-2</v>
          </cell>
          <cell r="F210">
            <v>5.6529999999999997E-2</v>
          </cell>
        </row>
        <row r="211">
          <cell r="A211" t="str">
            <v>Highschool Graduate</v>
          </cell>
          <cell r="B211">
            <v>38.537269999999999</v>
          </cell>
          <cell r="C211">
            <v>34.83146</v>
          </cell>
          <cell r="D211">
            <v>-3.70581</v>
          </cell>
          <cell r="E211">
            <v>-3.8260000000000002E-2</v>
          </cell>
          <cell r="F211">
            <v>0.14177999999999999</v>
          </cell>
        </row>
        <row r="212">
          <cell r="A212" t="str">
            <v>Disabled</v>
          </cell>
          <cell r="B212">
            <v>15.097160000000001</v>
          </cell>
          <cell r="C212">
            <v>15.124560000000001</v>
          </cell>
          <cell r="D212">
            <v>2.7400000000000001E-2</v>
          </cell>
          <cell r="E212">
            <v>8.6749999999999994E-2</v>
          </cell>
          <cell r="F212">
            <v>2.3800000000000002E-3</v>
          </cell>
        </row>
        <row r="213">
          <cell r="A213" t="str">
            <v>Limited English</v>
          </cell>
          <cell r="B213">
            <v>0.14065</v>
          </cell>
          <cell r="C213">
            <v>0</v>
          </cell>
          <cell r="D213">
            <v>-0.14065</v>
          </cell>
          <cell r="E213">
            <v>-0.13957</v>
          </cell>
          <cell r="F213">
            <v>1.9630000000000002E-2</v>
          </cell>
        </row>
        <row r="214">
          <cell r="A214" t="str">
            <v>Low Income</v>
          </cell>
          <cell r="B214">
            <v>94.655410000000003</v>
          </cell>
          <cell r="C214">
            <v>94.703050000000005</v>
          </cell>
          <cell r="D214">
            <v>4.7629999999999999E-2</v>
          </cell>
          <cell r="E214">
            <v>-4.7750000000000001E-2</v>
          </cell>
          <cell r="F214">
            <v>-2.2699999999999999E-3</v>
          </cell>
        </row>
        <row r="215">
          <cell r="A215" t="str">
            <v>Homeless</v>
          </cell>
          <cell r="B215">
            <v>1.6877599999999999</v>
          </cell>
          <cell r="C215">
            <v>0.96308000000000005</v>
          </cell>
          <cell r="D215">
            <v>-0.72467999999999999</v>
          </cell>
          <cell r="E215">
            <v>-0.10644000000000001</v>
          </cell>
          <cell r="F215">
            <v>7.7130000000000004E-2</v>
          </cell>
        </row>
        <row r="216">
          <cell r="A216" t="str">
            <v>Offender</v>
          </cell>
          <cell r="B216">
            <v>7.173</v>
          </cell>
          <cell r="C216">
            <v>8.1861999999999995</v>
          </cell>
          <cell r="D216">
            <v>1.0132000000000001</v>
          </cell>
          <cell r="E216">
            <v>7.5969999999999996E-2</v>
          </cell>
          <cell r="F216">
            <v>7.6969999999999997E-2</v>
          </cell>
        </row>
        <row r="217">
          <cell r="A217" t="str">
            <v>Parentig Youth</v>
          </cell>
          <cell r="B217">
            <v>0</v>
          </cell>
          <cell r="C217">
            <v>0</v>
          </cell>
          <cell r="D217">
            <v>0</v>
          </cell>
          <cell r="E217">
            <v>-7.7310000000000004E-2</v>
          </cell>
          <cell r="F217">
            <v>0</v>
          </cell>
        </row>
        <row r="218">
          <cell r="A218" t="str">
            <v>Needs Additional Assistance</v>
          </cell>
          <cell r="B218">
            <v>40.506329999999998</v>
          </cell>
          <cell r="C218">
            <v>41.733550000000001</v>
          </cell>
          <cell r="D218">
            <v>1.22722</v>
          </cell>
          <cell r="E218">
            <v>-8.5699999999999995E-3</v>
          </cell>
          <cell r="F218">
            <v>-1.052E-2</v>
          </cell>
        </row>
        <row r="219">
          <cell r="A219" t="str">
            <v>School Status</v>
          </cell>
          <cell r="B219">
            <v>35.583680000000001</v>
          </cell>
          <cell r="C219">
            <v>35.15249</v>
          </cell>
          <cell r="D219">
            <v>-0.43120000000000003</v>
          </cell>
          <cell r="E219">
            <v>1.8890000000000001E-2</v>
          </cell>
          <cell r="F219">
            <v>-8.1499999999999993E-3</v>
          </cell>
        </row>
        <row r="220">
          <cell r="A220" t="str">
            <v>Basic Skills Deficient</v>
          </cell>
          <cell r="B220">
            <v>100</v>
          </cell>
          <cell r="C220">
            <v>100</v>
          </cell>
          <cell r="D220">
            <v>0</v>
          </cell>
          <cell r="E220">
            <v>-3.474E-2</v>
          </cell>
          <cell r="F220">
            <v>0</v>
          </cell>
        </row>
        <row r="221">
          <cell r="A221" t="str">
            <v>Foster Care</v>
          </cell>
          <cell r="B221">
            <v>2.8169</v>
          </cell>
          <cell r="C221">
            <v>4.1800600000000001</v>
          </cell>
          <cell r="D221">
            <v>1.3631599999999999</v>
          </cell>
          <cell r="E221">
            <v>-0.21404999999999999</v>
          </cell>
          <cell r="F221">
            <v>-0.29177999999999998</v>
          </cell>
        </row>
        <row r="222">
          <cell r="A222" t="str">
            <v>PreTest Scores</v>
          </cell>
          <cell r="B222">
            <v>230.81725</v>
          </cell>
          <cell r="C222">
            <v>229.63003</v>
          </cell>
          <cell r="D222">
            <v>-1.1872199999999999</v>
          </cell>
          <cell r="E222">
            <v>1.206E-2</v>
          </cell>
          <cell r="F222">
            <v>-1.4319999999999999E-2</v>
          </cell>
        </row>
        <row r="223">
          <cell r="A223" t="str">
            <v>Unemployment Rate</v>
          </cell>
          <cell r="B223">
            <v>9.15</v>
          </cell>
          <cell r="C223">
            <v>8.35</v>
          </cell>
          <cell r="D223">
            <v>-0.8</v>
          </cell>
          <cell r="E223">
            <v>9.0200000000000002E-3</v>
          </cell>
          <cell r="F223">
            <v>-7.2100000000000003E-3</v>
          </cell>
        </row>
        <row r="225">
          <cell r="A225" t="str">
            <v xml:space="preserve">Delaware            </v>
          </cell>
        </row>
        <row r="226">
          <cell r="A226" t="str">
            <v>Measure</v>
          </cell>
          <cell r="B226" t="str">
            <v>Attainment_of_Degree_or_Certificate</v>
          </cell>
          <cell r="C226" t="str">
            <v>Year</v>
          </cell>
        </row>
        <row r="227">
          <cell r="A227" t="str">
            <v>State Fips Code</v>
          </cell>
          <cell r="B227">
            <v>10</v>
          </cell>
          <cell r="C227">
            <v>2011</v>
          </cell>
        </row>
        <row r="228">
          <cell r="A228" t="str">
            <v>Actual Outcome</v>
          </cell>
          <cell r="B228">
            <v>68</v>
          </cell>
          <cell r="C228">
            <v>2011</v>
          </cell>
        </row>
        <row r="229">
          <cell r="A229" t="str">
            <v>Total Adjustment</v>
          </cell>
          <cell r="B229">
            <v>-4.8</v>
          </cell>
          <cell r="C229">
            <v>2013</v>
          </cell>
        </row>
        <row r="230">
          <cell r="A230" t="str">
            <v>Target</v>
          </cell>
          <cell r="B230">
            <v>63.2</v>
          </cell>
          <cell r="C230">
            <v>2013</v>
          </cell>
        </row>
        <row r="232">
          <cell r="A232" t="str">
            <v>Variables</v>
          </cell>
          <cell r="B232" t="str">
            <v>Base_Year</v>
          </cell>
          <cell r="C232" t="str">
            <v>Current_Values</v>
          </cell>
          <cell r="D232" t="str">
            <v>Difference</v>
          </cell>
          <cell r="E232" t="str">
            <v>Weights</v>
          </cell>
          <cell r="F232" t="str">
            <v>Effect_Per_Factor</v>
          </cell>
        </row>
        <row r="233">
          <cell r="A233" t="str">
            <v>Female</v>
          </cell>
          <cell r="B233">
            <v>49.076520000000002</v>
          </cell>
          <cell r="C233">
            <v>43.24324</v>
          </cell>
          <cell r="D233">
            <v>-5.8332699999999997</v>
          </cell>
          <cell r="E233">
            <v>0.11829000000000001</v>
          </cell>
          <cell r="F233">
            <v>-0.69003000000000003</v>
          </cell>
        </row>
        <row r="234">
          <cell r="A234" t="str">
            <v>Age 14-15</v>
          </cell>
          <cell r="B234">
            <v>34.564639999999997</v>
          </cell>
          <cell r="C234">
            <v>28.37838</v>
          </cell>
          <cell r="D234">
            <v>-6.1862700000000004</v>
          </cell>
          <cell r="E234">
            <v>-0.14351</v>
          </cell>
          <cell r="F234">
            <v>0.88776999999999995</v>
          </cell>
        </row>
        <row r="235">
          <cell r="A235" t="str">
            <v>Age 16-17</v>
          </cell>
          <cell r="B235">
            <v>40.633249999999997</v>
          </cell>
          <cell r="C235">
            <v>31.08108</v>
          </cell>
          <cell r="D235">
            <v>-9.5521600000000007</v>
          </cell>
          <cell r="E235">
            <v>0.17548</v>
          </cell>
          <cell r="F235">
            <v>-1.67618</v>
          </cell>
        </row>
        <row r="236">
          <cell r="A236" t="str">
            <v>Age 18-20</v>
          </cell>
          <cell r="B236">
            <v>21.372029999999999</v>
          </cell>
          <cell r="C236">
            <v>29.72973</v>
          </cell>
          <cell r="D236">
            <v>8.3576999999999995</v>
          </cell>
          <cell r="E236">
            <v>9.4810000000000005E-2</v>
          </cell>
          <cell r="F236">
            <v>0.79237000000000002</v>
          </cell>
        </row>
        <row r="237">
          <cell r="A237" t="str">
            <v>Hispanic</v>
          </cell>
          <cell r="B237">
            <v>6.0439600000000002</v>
          </cell>
          <cell r="C237">
            <v>12.05674</v>
          </cell>
          <cell r="D237">
            <v>6.0127800000000002</v>
          </cell>
          <cell r="E237">
            <v>-0.14735999999999999</v>
          </cell>
          <cell r="F237">
            <v>-0.88604000000000005</v>
          </cell>
        </row>
        <row r="238">
          <cell r="A238" t="str">
            <v>Asian</v>
          </cell>
          <cell r="B238">
            <v>0.54944999999999999</v>
          </cell>
          <cell r="C238">
            <v>0</v>
          </cell>
          <cell r="D238">
            <v>-0.54944999999999999</v>
          </cell>
          <cell r="E238">
            <v>-4.2439999999999999E-2</v>
          </cell>
          <cell r="F238">
            <v>2.332E-2</v>
          </cell>
        </row>
        <row r="239">
          <cell r="A239" t="str">
            <v>African American</v>
          </cell>
          <cell r="B239">
            <v>65.934070000000006</v>
          </cell>
          <cell r="C239">
            <v>63.829790000000003</v>
          </cell>
          <cell r="D239">
            <v>-2.1042800000000002</v>
          </cell>
          <cell r="E239">
            <v>-9.5610000000000001E-2</v>
          </cell>
          <cell r="F239">
            <v>0.20130000000000001</v>
          </cell>
        </row>
        <row r="240">
          <cell r="A240" t="str">
            <v>Native Hawaiian or Pacific Islander</v>
          </cell>
          <cell r="B240">
            <v>0.27472999999999997</v>
          </cell>
          <cell r="C240">
            <v>0</v>
          </cell>
          <cell r="D240">
            <v>-0.27472999999999997</v>
          </cell>
          <cell r="E240">
            <v>-0.32968999999999998</v>
          </cell>
          <cell r="F240">
            <v>9.0569999999999998E-2</v>
          </cell>
        </row>
        <row r="241">
          <cell r="A241" t="str">
            <v>American Indian or Alaska Native</v>
          </cell>
          <cell r="B241">
            <v>0.54944999999999999</v>
          </cell>
          <cell r="C241">
            <v>0</v>
          </cell>
          <cell r="D241">
            <v>-0.54944999999999999</v>
          </cell>
          <cell r="E241">
            <v>-0.11398</v>
          </cell>
          <cell r="F241">
            <v>6.2630000000000005E-2</v>
          </cell>
        </row>
        <row r="242">
          <cell r="A242" t="str">
            <v>Multiple Races</v>
          </cell>
          <cell r="B242">
            <v>0.27472999999999997</v>
          </cell>
          <cell r="C242">
            <v>0.70921999999999996</v>
          </cell>
          <cell r="D242">
            <v>0.43448999999999999</v>
          </cell>
          <cell r="E242">
            <v>-5.0250000000000003E-2</v>
          </cell>
          <cell r="F242">
            <v>-2.1829999999999999E-2</v>
          </cell>
        </row>
        <row r="243">
          <cell r="A243" t="str">
            <v>Highschool Graduate</v>
          </cell>
          <cell r="B243">
            <v>5.2770400000000004</v>
          </cell>
          <cell r="C243">
            <v>11.48649</v>
          </cell>
          <cell r="D243">
            <v>6.2094399999999998</v>
          </cell>
          <cell r="E243">
            <v>-3.8260000000000002E-2</v>
          </cell>
          <cell r="F243">
            <v>-0.23757</v>
          </cell>
        </row>
        <row r="244">
          <cell r="A244" t="str">
            <v>Disabled</v>
          </cell>
          <cell r="B244">
            <v>43.121690000000001</v>
          </cell>
          <cell r="C244">
            <v>35.13514</v>
          </cell>
          <cell r="D244">
            <v>-7.9865599999999999</v>
          </cell>
          <cell r="E244">
            <v>8.6749999999999994E-2</v>
          </cell>
          <cell r="F244">
            <v>-0.69284999999999997</v>
          </cell>
        </row>
        <row r="245">
          <cell r="A245" t="str">
            <v>Limited English</v>
          </cell>
          <cell r="B245">
            <v>0.52769999999999995</v>
          </cell>
          <cell r="C245">
            <v>5.4054099999999998</v>
          </cell>
          <cell r="D245">
            <v>4.8776999999999999</v>
          </cell>
          <cell r="E245">
            <v>-0.13957</v>
          </cell>
          <cell r="F245">
            <v>-0.68076000000000003</v>
          </cell>
        </row>
        <row r="246">
          <cell r="A246" t="str">
            <v>Low Income</v>
          </cell>
          <cell r="B246">
            <v>90.501320000000007</v>
          </cell>
          <cell r="C246">
            <v>96.621619999999993</v>
          </cell>
          <cell r="D246">
            <v>6.1203000000000003</v>
          </cell>
          <cell r="E246">
            <v>-4.7750000000000001E-2</v>
          </cell>
          <cell r="F246">
            <v>-0.29225000000000001</v>
          </cell>
        </row>
        <row r="247">
          <cell r="A247" t="str">
            <v>Homeless</v>
          </cell>
          <cell r="B247">
            <v>0.52769999999999995</v>
          </cell>
          <cell r="C247">
            <v>2.0270299999999999</v>
          </cell>
          <cell r="D247">
            <v>1.49932</v>
          </cell>
          <cell r="E247">
            <v>-0.10644000000000001</v>
          </cell>
          <cell r="F247">
            <v>-0.15958</v>
          </cell>
        </row>
        <row r="248">
          <cell r="A248" t="str">
            <v>Offender</v>
          </cell>
          <cell r="B248">
            <v>7.6517200000000001</v>
          </cell>
          <cell r="C248">
            <v>10.81081</v>
          </cell>
          <cell r="D248">
            <v>3.1591</v>
          </cell>
          <cell r="E248">
            <v>7.5969999999999996E-2</v>
          </cell>
          <cell r="F248">
            <v>0.23999000000000001</v>
          </cell>
        </row>
        <row r="249">
          <cell r="A249" t="str">
            <v>Parentig Youth</v>
          </cell>
          <cell r="B249">
            <v>4.7618999999999998</v>
          </cell>
          <cell r="C249">
            <v>10.88435</v>
          </cell>
          <cell r="D249">
            <v>6.1224499999999997</v>
          </cell>
          <cell r="E249">
            <v>-7.7310000000000004E-2</v>
          </cell>
          <cell r="F249">
            <v>-0.47336</v>
          </cell>
        </row>
        <row r="250">
          <cell r="A250" t="str">
            <v>Needs Additional Assistance</v>
          </cell>
          <cell r="B250">
            <v>84.696569999999994</v>
          </cell>
          <cell r="C250">
            <v>62.16216</v>
          </cell>
          <cell r="D250">
            <v>-22.534410000000001</v>
          </cell>
          <cell r="E250">
            <v>-8.5699999999999995E-3</v>
          </cell>
          <cell r="F250">
            <v>0.19323000000000001</v>
          </cell>
        </row>
        <row r="251">
          <cell r="A251" t="str">
            <v>School Status</v>
          </cell>
          <cell r="B251">
            <v>74.142480000000006</v>
          </cell>
          <cell r="C251">
            <v>53.37838</v>
          </cell>
          <cell r="D251">
            <v>-20.764099999999999</v>
          </cell>
          <cell r="E251">
            <v>1.8890000000000001E-2</v>
          </cell>
          <cell r="F251">
            <v>-0.39232</v>
          </cell>
        </row>
        <row r="252">
          <cell r="A252" t="str">
            <v>Basic Skills Deficient</v>
          </cell>
          <cell r="B252">
            <v>82.585750000000004</v>
          </cell>
          <cell r="C252">
            <v>85.135140000000007</v>
          </cell>
          <cell r="D252">
            <v>2.5493800000000002</v>
          </cell>
          <cell r="E252">
            <v>-3.474E-2</v>
          </cell>
          <cell r="F252">
            <v>-8.856E-2</v>
          </cell>
        </row>
        <row r="253">
          <cell r="A253" t="str">
            <v>Foster Care</v>
          </cell>
          <cell r="B253">
            <v>3.1745999999999999</v>
          </cell>
          <cell r="C253">
            <v>8.1632700000000007</v>
          </cell>
          <cell r="D253">
            <v>4.9886600000000003</v>
          </cell>
          <cell r="E253">
            <v>-0.21404999999999999</v>
          </cell>
          <cell r="F253">
            <v>-1.0678000000000001</v>
          </cell>
        </row>
        <row r="254">
          <cell r="A254" t="str">
            <v>PreTest Scores</v>
          </cell>
          <cell r="B254">
            <v>520.26666999999998</v>
          </cell>
          <cell r="C254">
            <v>525.12765999999999</v>
          </cell>
          <cell r="D254">
            <v>4.8609900000000001</v>
          </cell>
          <cell r="E254">
            <v>1.206E-2</v>
          </cell>
          <cell r="F254">
            <v>5.8639999999999998E-2</v>
          </cell>
        </row>
        <row r="255">
          <cell r="A255" t="str">
            <v>Unemployment Rate</v>
          </cell>
          <cell r="B255">
            <v>7.5583</v>
          </cell>
          <cell r="C255">
            <v>7.15</v>
          </cell>
          <cell r="D255">
            <v>-0.4083</v>
          </cell>
          <cell r="E255">
            <v>9.0200000000000002E-3</v>
          </cell>
          <cell r="F255">
            <v>-3.6800000000000001E-3</v>
          </cell>
        </row>
        <row r="257">
          <cell r="A257" t="str">
            <v>District of Columbia</v>
          </cell>
        </row>
        <row r="258">
          <cell r="A258" t="str">
            <v>Measure</v>
          </cell>
          <cell r="B258" t="str">
            <v>Attainment_of_Degree_or_Certificate</v>
          </cell>
          <cell r="C258" t="str">
            <v>Year</v>
          </cell>
        </row>
        <row r="259">
          <cell r="A259" t="str">
            <v>State Fips Code</v>
          </cell>
          <cell r="B259">
            <v>11</v>
          </cell>
          <cell r="C259">
            <v>2011</v>
          </cell>
        </row>
        <row r="260">
          <cell r="A260" t="str">
            <v>Actual Outcome</v>
          </cell>
          <cell r="B260">
            <v>55.4</v>
          </cell>
          <cell r="C260">
            <v>2011</v>
          </cell>
        </row>
        <row r="261">
          <cell r="A261" t="str">
            <v>Total Adjustment</v>
          </cell>
          <cell r="B261">
            <v>-3.3</v>
          </cell>
          <cell r="C261">
            <v>2013</v>
          </cell>
        </row>
        <row r="262">
          <cell r="A262" t="str">
            <v>Target</v>
          </cell>
          <cell r="B262">
            <v>52.1</v>
          </cell>
          <cell r="C262">
            <v>2013</v>
          </cell>
        </row>
        <row r="264">
          <cell r="A264" t="str">
            <v>Variables</v>
          </cell>
          <cell r="B264" t="str">
            <v>Base_Year</v>
          </cell>
          <cell r="C264" t="str">
            <v>Current_Values</v>
          </cell>
          <cell r="D264" t="str">
            <v>Difference</v>
          </cell>
          <cell r="E264" t="str">
            <v>Weights</v>
          </cell>
          <cell r="F264" t="str">
            <v>Effect_Per_Factor</v>
          </cell>
        </row>
        <row r="265">
          <cell r="A265" t="str">
            <v>Female</v>
          </cell>
          <cell r="B265">
            <v>51.006709999999998</v>
          </cell>
          <cell r="C265">
            <v>60.215049999999998</v>
          </cell>
          <cell r="D265">
            <v>9.2083399999999997</v>
          </cell>
          <cell r="E265">
            <v>0.11829000000000001</v>
          </cell>
          <cell r="F265">
            <v>1.08927</v>
          </cell>
        </row>
        <row r="266">
          <cell r="A266" t="str">
            <v>Age 14-15</v>
          </cell>
          <cell r="B266">
            <v>28.859059999999999</v>
          </cell>
          <cell r="C266">
            <v>13.978490000000001</v>
          </cell>
          <cell r="D266">
            <v>-14.880570000000001</v>
          </cell>
          <cell r="E266">
            <v>-0.14351</v>
          </cell>
          <cell r="F266">
            <v>2.1354500000000001</v>
          </cell>
        </row>
        <row r="267">
          <cell r="A267" t="str">
            <v>Age 16-17</v>
          </cell>
          <cell r="B267">
            <v>40.268459999999997</v>
          </cell>
          <cell r="C267">
            <v>17.2043</v>
          </cell>
          <cell r="D267">
            <v>-23.064160000000001</v>
          </cell>
          <cell r="E267">
            <v>0.17548</v>
          </cell>
          <cell r="F267">
            <v>-4.0472099999999998</v>
          </cell>
        </row>
        <row r="268">
          <cell r="A268" t="str">
            <v>Age 18-20</v>
          </cell>
          <cell r="B268">
            <v>25.503360000000001</v>
          </cell>
          <cell r="C268">
            <v>53.763440000000003</v>
          </cell>
          <cell r="D268">
            <v>28.260090000000002</v>
          </cell>
          <cell r="E268">
            <v>9.4810000000000005E-2</v>
          </cell>
          <cell r="F268">
            <v>2.6792500000000001</v>
          </cell>
        </row>
        <row r="269">
          <cell r="A269" t="str">
            <v>Hispanic</v>
          </cell>
          <cell r="B269">
            <v>6.08108</v>
          </cell>
          <cell r="C269">
            <v>2.2222200000000001</v>
          </cell>
          <cell r="D269">
            <v>-3.85886</v>
          </cell>
          <cell r="E269">
            <v>-0.14735999999999999</v>
          </cell>
          <cell r="F269">
            <v>0.56864000000000003</v>
          </cell>
        </row>
        <row r="270">
          <cell r="A270" t="str">
            <v>Asian</v>
          </cell>
          <cell r="B270">
            <v>9.45946</v>
          </cell>
          <cell r="C270">
            <v>0</v>
          </cell>
          <cell r="D270">
            <v>-9.45946</v>
          </cell>
          <cell r="E270">
            <v>-4.2439999999999999E-2</v>
          </cell>
          <cell r="F270">
            <v>0.40150000000000002</v>
          </cell>
        </row>
        <row r="271">
          <cell r="A271" t="str">
            <v>African American</v>
          </cell>
          <cell r="B271">
            <v>83.783779999999993</v>
          </cell>
          <cell r="C271">
            <v>96.666669999999996</v>
          </cell>
          <cell r="D271">
            <v>12.88288</v>
          </cell>
          <cell r="E271">
            <v>-9.5610000000000001E-2</v>
          </cell>
          <cell r="F271">
            <v>-1.2317800000000001</v>
          </cell>
        </row>
        <row r="272">
          <cell r="A272" t="str">
            <v>Native Hawaiian or Pacific Islander</v>
          </cell>
          <cell r="B272">
            <v>0</v>
          </cell>
          <cell r="C272">
            <v>0</v>
          </cell>
          <cell r="D272">
            <v>0</v>
          </cell>
          <cell r="E272">
            <v>-0.32968999999999998</v>
          </cell>
          <cell r="F272">
            <v>0</v>
          </cell>
        </row>
        <row r="273">
          <cell r="A273" t="str">
            <v>American Indian or Alaska Native</v>
          </cell>
          <cell r="B273">
            <v>0.67567999999999995</v>
          </cell>
          <cell r="C273">
            <v>0</v>
          </cell>
          <cell r="D273">
            <v>-0.67567999999999995</v>
          </cell>
          <cell r="E273">
            <v>-0.11398</v>
          </cell>
          <cell r="F273">
            <v>7.7009999999999995E-2</v>
          </cell>
        </row>
        <row r="274">
          <cell r="A274" t="str">
            <v>Multiple Races</v>
          </cell>
          <cell r="B274">
            <v>0</v>
          </cell>
          <cell r="C274">
            <v>1.11111</v>
          </cell>
          <cell r="D274">
            <v>1.11111</v>
          </cell>
          <cell r="E274">
            <v>-5.0250000000000003E-2</v>
          </cell>
          <cell r="F274">
            <v>-5.5840000000000001E-2</v>
          </cell>
        </row>
        <row r="275">
          <cell r="A275" t="str">
            <v>Highschool Graduate</v>
          </cell>
          <cell r="B275">
            <v>10.73826</v>
          </cell>
          <cell r="C275">
            <v>54.838709999999999</v>
          </cell>
          <cell r="D275">
            <v>44.100450000000002</v>
          </cell>
          <cell r="E275">
            <v>-3.8260000000000002E-2</v>
          </cell>
          <cell r="F275">
            <v>-1.6872400000000001</v>
          </cell>
        </row>
        <row r="276">
          <cell r="A276" t="str">
            <v>Disabled</v>
          </cell>
          <cell r="B276">
            <v>0</v>
          </cell>
          <cell r="C276">
            <v>0</v>
          </cell>
          <cell r="D276">
            <v>0</v>
          </cell>
          <cell r="E276">
            <v>8.6749999999999994E-2</v>
          </cell>
          <cell r="F276">
            <v>0</v>
          </cell>
        </row>
        <row r="277">
          <cell r="A277" t="str">
            <v>Limited English</v>
          </cell>
          <cell r="B277">
            <v>0</v>
          </cell>
          <cell r="C277">
            <v>1.0752699999999999</v>
          </cell>
          <cell r="D277">
            <v>1.0752699999999999</v>
          </cell>
          <cell r="E277">
            <v>-0.13957</v>
          </cell>
          <cell r="F277">
            <v>-0.15007000000000001</v>
          </cell>
        </row>
        <row r="278">
          <cell r="A278" t="str">
            <v>Low Income</v>
          </cell>
          <cell r="B278">
            <v>98.657719999999998</v>
          </cell>
          <cell r="C278">
            <v>100</v>
          </cell>
          <cell r="D278">
            <v>1.3422799999999999</v>
          </cell>
          <cell r="E278">
            <v>-4.7750000000000001E-2</v>
          </cell>
          <cell r="F278">
            <v>-6.4100000000000004E-2</v>
          </cell>
        </row>
        <row r="279">
          <cell r="A279" t="str">
            <v>Homeless</v>
          </cell>
          <cell r="B279">
            <v>1.3422799999999999</v>
          </cell>
          <cell r="C279">
            <v>4.3010799999999998</v>
          </cell>
          <cell r="D279">
            <v>2.95879</v>
          </cell>
          <cell r="E279">
            <v>-0.10644000000000001</v>
          </cell>
          <cell r="F279">
            <v>-0.31492999999999999</v>
          </cell>
        </row>
        <row r="280">
          <cell r="A280" t="str">
            <v>Offender</v>
          </cell>
          <cell r="B280">
            <v>5.3691300000000002</v>
          </cell>
          <cell r="C280">
            <v>5.3763399999999999</v>
          </cell>
          <cell r="D280">
            <v>7.2199999999999999E-3</v>
          </cell>
          <cell r="E280">
            <v>7.5969999999999996E-2</v>
          </cell>
          <cell r="F280">
            <v>5.5000000000000003E-4</v>
          </cell>
        </row>
        <row r="281">
          <cell r="A281" t="str">
            <v>Parentig Youth</v>
          </cell>
          <cell r="B281">
            <v>0.67567999999999995</v>
          </cell>
          <cell r="C281">
            <v>6.5217400000000003</v>
          </cell>
          <cell r="D281">
            <v>5.8460599999999996</v>
          </cell>
          <cell r="E281">
            <v>-7.7310000000000004E-2</v>
          </cell>
          <cell r="F281">
            <v>-0.45199</v>
          </cell>
        </row>
        <row r="282">
          <cell r="A282" t="str">
            <v>Needs Additional Assistance</v>
          </cell>
          <cell r="B282">
            <v>50.335569999999997</v>
          </cell>
          <cell r="C282">
            <v>30.107530000000001</v>
          </cell>
          <cell r="D282">
            <v>-20.22804</v>
          </cell>
          <cell r="E282">
            <v>-8.5699999999999995E-3</v>
          </cell>
          <cell r="F282">
            <v>0.17346</v>
          </cell>
        </row>
        <row r="283">
          <cell r="A283" t="str">
            <v>School Status</v>
          </cell>
          <cell r="B283">
            <v>72.483220000000003</v>
          </cell>
          <cell r="C283">
            <v>25.806450000000002</v>
          </cell>
          <cell r="D283">
            <v>-46.676769999999998</v>
          </cell>
          <cell r="E283">
            <v>1.8890000000000001E-2</v>
          </cell>
          <cell r="F283">
            <v>-0.88190999999999997</v>
          </cell>
        </row>
        <row r="284">
          <cell r="A284" t="str">
            <v>Basic Skills Deficient</v>
          </cell>
          <cell r="B284">
            <v>80.536910000000006</v>
          </cell>
          <cell r="C284">
            <v>81.720429999999993</v>
          </cell>
          <cell r="D284">
            <v>1.1835199999999999</v>
          </cell>
          <cell r="E284">
            <v>-3.474E-2</v>
          </cell>
          <cell r="F284">
            <v>-4.1110000000000001E-2</v>
          </cell>
        </row>
        <row r="285">
          <cell r="A285" t="str">
            <v>Foster Care</v>
          </cell>
          <cell r="B285">
            <v>1.3513500000000001</v>
          </cell>
          <cell r="C285">
            <v>8.6956500000000005</v>
          </cell>
          <cell r="D285">
            <v>7.3442999999999996</v>
          </cell>
          <cell r="E285">
            <v>-0.21404999999999999</v>
          </cell>
          <cell r="F285">
            <v>-1.5720099999999999</v>
          </cell>
        </row>
        <row r="286">
          <cell r="A286" t="str">
            <v>PreTest Scores</v>
          </cell>
          <cell r="B286">
            <v>230.79761999999999</v>
          </cell>
          <cell r="C286">
            <v>234.94927999999999</v>
          </cell>
          <cell r="D286">
            <v>4.1516599999999997</v>
          </cell>
          <cell r="E286">
            <v>1.206E-2</v>
          </cell>
          <cell r="F286">
            <v>5.008E-2</v>
          </cell>
        </row>
        <row r="287">
          <cell r="A287" t="str">
            <v>Unemployment Rate</v>
          </cell>
          <cell r="B287">
            <v>10.166700000000001</v>
          </cell>
          <cell r="C287">
            <v>8.9</v>
          </cell>
          <cell r="D287">
            <v>-1.2666999999999999</v>
          </cell>
          <cell r="E287">
            <v>9.0200000000000002E-3</v>
          </cell>
          <cell r="F287">
            <v>-1.142E-2</v>
          </cell>
        </row>
        <row r="289">
          <cell r="A289" t="str">
            <v xml:space="preserve">Florida             </v>
          </cell>
        </row>
        <row r="290">
          <cell r="A290" t="str">
            <v>Measure</v>
          </cell>
          <cell r="B290" t="str">
            <v>Attainment_of_Degree_or_Certificate</v>
          </cell>
          <cell r="C290" t="str">
            <v>Year</v>
          </cell>
        </row>
        <row r="291">
          <cell r="A291" t="str">
            <v>State Fips Code</v>
          </cell>
          <cell r="B291">
            <v>12</v>
          </cell>
          <cell r="C291">
            <v>2011</v>
          </cell>
        </row>
        <row r="292">
          <cell r="A292" t="str">
            <v>Actual Outcome</v>
          </cell>
          <cell r="B292">
            <v>69.8</v>
          </cell>
          <cell r="C292">
            <v>2011</v>
          </cell>
        </row>
        <row r="293">
          <cell r="A293" t="str">
            <v>Total Adjustment</v>
          </cell>
          <cell r="B293">
            <v>0.7</v>
          </cell>
          <cell r="C293">
            <v>2013</v>
          </cell>
        </row>
        <row r="294">
          <cell r="A294" t="str">
            <v>Target</v>
          </cell>
          <cell r="B294">
            <v>70.5</v>
          </cell>
          <cell r="C294">
            <v>2013</v>
          </cell>
        </row>
        <row r="296">
          <cell r="A296" t="str">
            <v>Variables</v>
          </cell>
          <cell r="B296" t="str">
            <v>Base_Year</v>
          </cell>
          <cell r="C296" t="str">
            <v>Current_Values</v>
          </cell>
          <cell r="D296" t="str">
            <v>Difference</v>
          </cell>
          <cell r="E296" t="str">
            <v>Weights</v>
          </cell>
          <cell r="F296" t="str">
            <v>Effect_Per_Factor</v>
          </cell>
        </row>
        <row r="297">
          <cell r="A297" t="str">
            <v>Female</v>
          </cell>
          <cell r="B297">
            <v>57.027230000000003</v>
          </cell>
          <cell r="C297">
            <v>55.426580000000001</v>
          </cell>
          <cell r="D297">
            <v>-1.6006400000000001</v>
          </cell>
          <cell r="E297">
            <v>0.11829000000000001</v>
          </cell>
          <cell r="F297">
            <v>-0.18934000000000001</v>
          </cell>
        </row>
        <row r="298">
          <cell r="A298" t="str">
            <v>Age 14-15</v>
          </cell>
          <cell r="B298">
            <v>10.46358</v>
          </cell>
          <cell r="C298">
            <v>4.9912900000000002</v>
          </cell>
          <cell r="D298">
            <v>-5.4722799999999996</v>
          </cell>
          <cell r="E298">
            <v>-0.14351</v>
          </cell>
          <cell r="F298">
            <v>0.78530999999999995</v>
          </cell>
        </row>
        <row r="299">
          <cell r="A299" t="str">
            <v>Age 16-17</v>
          </cell>
          <cell r="B299">
            <v>33.40692</v>
          </cell>
          <cell r="C299">
            <v>28.574190000000002</v>
          </cell>
          <cell r="D299">
            <v>-4.8327200000000001</v>
          </cell>
          <cell r="E299">
            <v>0.17548</v>
          </cell>
          <cell r="F299">
            <v>-0.84802999999999995</v>
          </cell>
        </row>
        <row r="300">
          <cell r="A300" t="str">
            <v>Age 18-20</v>
          </cell>
          <cell r="B300">
            <v>47.65269</v>
          </cell>
          <cell r="C300">
            <v>55.890889999999999</v>
          </cell>
          <cell r="D300">
            <v>8.2382000000000009</v>
          </cell>
          <cell r="E300">
            <v>9.4810000000000005E-2</v>
          </cell>
          <cell r="F300">
            <v>0.78103999999999996</v>
          </cell>
        </row>
        <row r="301">
          <cell r="A301" t="str">
            <v>Hispanic</v>
          </cell>
          <cell r="B301">
            <v>16.09563</v>
          </cell>
          <cell r="C301">
            <v>17.88</v>
          </cell>
          <cell r="D301">
            <v>1.78437</v>
          </cell>
          <cell r="E301">
            <v>-0.14735999999999999</v>
          </cell>
          <cell r="F301">
            <v>-0.26294000000000001</v>
          </cell>
        </row>
        <row r="302">
          <cell r="A302" t="str">
            <v>Asian</v>
          </cell>
          <cell r="B302">
            <v>0.60911000000000004</v>
          </cell>
          <cell r="C302">
            <v>0.34</v>
          </cell>
          <cell r="D302">
            <v>-0.26911000000000002</v>
          </cell>
          <cell r="E302">
            <v>-4.2439999999999999E-2</v>
          </cell>
          <cell r="F302">
            <v>1.142E-2</v>
          </cell>
        </row>
        <row r="303">
          <cell r="A303" t="str">
            <v>African American</v>
          </cell>
          <cell r="B303">
            <v>58.063040000000001</v>
          </cell>
          <cell r="C303">
            <v>54.34</v>
          </cell>
          <cell r="D303">
            <v>-3.7230400000000001</v>
          </cell>
          <cell r="E303">
            <v>-9.5610000000000001E-2</v>
          </cell>
          <cell r="F303">
            <v>0.35597000000000001</v>
          </cell>
        </row>
        <row r="304">
          <cell r="A304" t="str">
            <v>Native Hawaiian or Pacific Islander</v>
          </cell>
          <cell r="B304">
            <v>0.22841</v>
          </cell>
          <cell r="C304">
            <v>0.22</v>
          </cell>
          <cell r="D304">
            <v>-8.4100000000000008E-3</v>
          </cell>
          <cell r="E304">
            <v>-0.32968999999999998</v>
          </cell>
          <cell r="F304">
            <v>2.7699999999999999E-3</v>
          </cell>
        </row>
        <row r="305">
          <cell r="A305" t="str">
            <v>American Indian or Alaska Native</v>
          </cell>
          <cell r="B305">
            <v>0.53297000000000005</v>
          </cell>
          <cell r="C305">
            <v>0.34</v>
          </cell>
          <cell r="D305">
            <v>-0.19297</v>
          </cell>
          <cell r="E305">
            <v>-0.11398</v>
          </cell>
          <cell r="F305">
            <v>2.1989999999999999E-2</v>
          </cell>
        </row>
        <row r="306">
          <cell r="A306" t="str">
            <v>Multiple Races</v>
          </cell>
          <cell r="B306">
            <v>1.4314</v>
          </cell>
          <cell r="C306">
            <v>2.1</v>
          </cell>
          <cell r="D306">
            <v>0.66859999999999997</v>
          </cell>
          <cell r="E306">
            <v>-5.0250000000000003E-2</v>
          </cell>
          <cell r="F306">
            <v>-3.3599999999999998E-2</v>
          </cell>
        </row>
        <row r="307">
          <cell r="A307" t="str">
            <v>Highschool Graduate</v>
          </cell>
          <cell r="B307">
            <v>26.84327</v>
          </cell>
          <cell r="C307">
            <v>30.702259999999999</v>
          </cell>
          <cell r="D307">
            <v>3.859</v>
          </cell>
          <cell r="E307">
            <v>-3.8260000000000002E-2</v>
          </cell>
          <cell r="F307">
            <v>-0.14763999999999999</v>
          </cell>
        </row>
        <row r="308">
          <cell r="A308" t="str">
            <v>Disabled</v>
          </cell>
          <cell r="B308">
            <v>10.94923</v>
          </cell>
          <cell r="C308">
            <v>8.9185499999999998</v>
          </cell>
          <cell r="D308">
            <v>-2.0306700000000002</v>
          </cell>
          <cell r="E308">
            <v>8.6749999999999994E-2</v>
          </cell>
          <cell r="F308">
            <v>-0.17616999999999999</v>
          </cell>
        </row>
        <row r="309">
          <cell r="A309" t="str">
            <v>Limited English</v>
          </cell>
          <cell r="B309">
            <v>1.3539399999999999</v>
          </cell>
          <cell r="C309">
            <v>0.71580999999999995</v>
          </cell>
          <cell r="D309">
            <v>-0.63812999999999998</v>
          </cell>
          <cell r="E309">
            <v>-0.13957</v>
          </cell>
          <cell r="F309">
            <v>8.906E-2</v>
          </cell>
        </row>
        <row r="310">
          <cell r="A310" t="str">
            <v>Low Income</v>
          </cell>
          <cell r="B310">
            <v>97.704189999999997</v>
          </cell>
          <cell r="C310">
            <v>100</v>
          </cell>
          <cell r="D310">
            <v>2.2958099999999999</v>
          </cell>
          <cell r="E310">
            <v>-4.7750000000000001E-2</v>
          </cell>
          <cell r="F310">
            <v>-0.10963000000000001</v>
          </cell>
        </row>
        <row r="311">
          <cell r="A311" t="str">
            <v>Homeless</v>
          </cell>
          <cell r="B311">
            <v>2.2516600000000002</v>
          </cell>
          <cell r="C311">
            <v>2.65042</v>
          </cell>
          <cell r="D311">
            <v>0.39876</v>
          </cell>
          <cell r="E311">
            <v>-0.10644000000000001</v>
          </cell>
          <cell r="F311">
            <v>-4.2439999999999999E-2</v>
          </cell>
        </row>
        <row r="312">
          <cell r="A312" t="str">
            <v>Offender</v>
          </cell>
          <cell r="B312">
            <v>13.554080000000001</v>
          </cell>
          <cell r="C312">
            <v>16.115300000000001</v>
          </cell>
          <cell r="D312">
            <v>2.5612200000000001</v>
          </cell>
          <cell r="E312">
            <v>7.5969999999999996E-2</v>
          </cell>
          <cell r="F312">
            <v>0.19456999999999999</v>
          </cell>
        </row>
        <row r="313">
          <cell r="A313" t="str">
            <v>Parentig Youth</v>
          </cell>
          <cell r="B313">
            <v>13.36473</v>
          </cell>
          <cell r="C313">
            <v>16.93111</v>
          </cell>
          <cell r="D313">
            <v>3.5663800000000001</v>
          </cell>
          <cell r="E313">
            <v>-7.7310000000000004E-2</v>
          </cell>
          <cell r="F313">
            <v>-0.27572999999999998</v>
          </cell>
        </row>
        <row r="314">
          <cell r="A314" t="str">
            <v>Needs Additional Assistance</v>
          </cell>
          <cell r="B314">
            <v>58.92568</v>
          </cell>
          <cell r="C314">
            <v>44.999029999999998</v>
          </cell>
          <cell r="D314">
            <v>-13.92665</v>
          </cell>
          <cell r="E314">
            <v>-8.5699999999999995E-3</v>
          </cell>
          <cell r="F314">
            <v>0.11942</v>
          </cell>
        </row>
        <row r="315">
          <cell r="A315" t="str">
            <v>School Status</v>
          </cell>
          <cell r="B315">
            <v>58.807949999999998</v>
          </cell>
          <cell r="C315">
            <v>39.291930000000001</v>
          </cell>
          <cell r="D315">
            <v>-19.516010000000001</v>
          </cell>
          <cell r="E315">
            <v>1.8890000000000001E-2</v>
          </cell>
          <cell r="F315">
            <v>-0.36874000000000001</v>
          </cell>
        </row>
        <row r="316">
          <cell r="A316" t="str">
            <v>Basic Skills Deficient</v>
          </cell>
          <cell r="B316">
            <v>56.747610000000002</v>
          </cell>
          <cell r="C316">
            <v>72.702650000000006</v>
          </cell>
          <cell r="D316">
            <v>15.95504</v>
          </cell>
          <cell r="E316">
            <v>-3.474E-2</v>
          </cell>
          <cell r="F316">
            <v>-0.55423</v>
          </cell>
        </row>
        <row r="317">
          <cell r="A317" t="str">
            <v>Foster Care</v>
          </cell>
          <cell r="B317">
            <v>7.7862799999999996</v>
          </cell>
          <cell r="C317">
            <v>3.23142</v>
          </cell>
          <cell r="D317">
            <v>-4.5548599999999997</v>
          </cell>
          <cell r="E317">
            <v>-0.21404999999999999</v>
          </cell>
          <cell r="F317">
            <v>0.97494000000000003</v>
          </cell>
        </row>
        <row r="318">
          <cell r="A318" t="str">
            <v>PreTest Scores</v>
          </cell>
          <cell r="B318">
            <v>505.91118</v>
          </cell>
          <cell r="C318">
            <v>536.13112999999998</v>
          </cell>
          <cell r="D318">
            <v>30.219950000000001</v>
          </cell>
          <cell r="E318">
            <v>1.206E-2</v>
          </cell>
          <cell r="F318">
            <v>0.36453999999999998</v>
          </cell>
        </row>
        <row r="319">
          <cell r="A319" t="str">
            <v>Unemployment Rate</v>
          </cell>
          <cell r="B319">
            <v>10.683299999999999</v>
          </cell>
          <cell r="C319">
            <v>8.5083000000000002</v>
          </cell>
          <cell r="D319">
            <v>-2.1749999999999998</v>
          </cell>
          <cell r="E319">
            <v>9.0200000000000002E-3</v>
          </cell>
          <cell r="F319">
            <v>-1.9609999999999999E-2</v>
          </cell>
        </row>
        <row r="321">
          <cell r="A321" t="str">
            <v xml:space="preserve">Georgia             </v>
          </cell>
        </row>
        <row r="322">
          <cell r="A322" t="str">
            <v>Measure</v>
          </cell>
          <cell r="B322" t="str">
            <v>Attainment_of_Degree_or_Certificate</v>
          </cell>
          <cell r="C322" t="str">
            <v>Year</v>
          </cell>
        </row>
        <row r="323">
          <cell r="A323" t="str">
            <v>State Fips Code</v>
          </cell>
          <cell r="B323">
            <v>13</v>
          </cell>
          <cell r="C323">
            <v>2011</v>
          </cell>
        </row>
        <row r="324">
          <cell r="A324" t="str">
            <v>Actual Outcome</v>
          </cell>
          <cell r="B324">
            <v>69.2</v>
          </cell>
          <cell r="C324">
            <v>2011</v>
          </cell>
        </row>
        <row r="325">
          <cell r="A325" t="str">
            <v>Total Adjustment</v>
          </cell>
          <cell r="B325">
            <v>0.9</v>
          </cell>
          <cell r="C325">
            <v>2013</v>
          </cell>
        </row>
        <row r="326">
          <cell r="A326" t="str">
            <v>Target</v>
          </cell>
          <cell r="B326">
            <v>70.099999999999994</v>
          </cell>
          <cell r="C326">
            <v>2013</v>
          </cell>
        </row>
        <row r="328">
          <cell r="A328" t="str">
            <v>Variables</v>
          </cell>
          <cell r="B328" t="str">
            <v>Base_Year</v>
          </cell>
          <cell r="C328" t="str">
            <v>Current_Values</v>
          </cell>
          <cell r="D328" t="str">
            <v>Difference</v>
          </cell>
          <cell r="E328" t="str">
            <v>Weights</v>
          </cell>
          <cell r="F328" t="str">
            <v>Effect_Per_Factor</v>
          </cell>
        </row>
        <row r="329">
          <cell r="A329" t="str">
            <v>Female</v>
          </cell>
          <cell r="B329">
            <v>57.85078</v>
          </cell>
          <cell r="C329">
            <v>56.73959</v>
          </cell>
          <cell r="D329">
            <v>-1.1111899999999999</v>
          </cell>
          <cell r="E329">
            <v>0.11829000000000001</v>
          </cell>
          <cell r="F329">
            <v>-0.13144</v>
          </cell>
        </row>
        <row r="330">
          <cell r="A330" t="str">
            <v>Age 14-15</v>
          </cell>
          <cell r="B330">
            <v>7.3496699999999997</v>
          </cell>
          <cell r="C330">
            <v>5.6104399999999996</v>
          </cell>
          <cell r="D330">
            <v>-1.73922</v>
          </cell>
          <cell r="E330">
            <v>-0.14351</v>
          </cell>
          <cell r="F330">
            <v>0.24959000000000001</v>
          </cell>
        </row>
        <row r="331">
          <cell r="A331" t="str">
            <v>Age 16-17</v>
          </cell>
          <cell r="B331">
            <v>38.780619999999999</v>
          </cell>
          <cell r="C331">
            <v>39.202539999999999</v>
          </cell>
          <cell r="D331">
            <v>0.42192000000000002</v>
          </cell>
          <cell r="E331">
            <v>0.17548</v>
          </cell>
          <cell r="F331">
            <v>7.4039999999999995E-2</v>
          </cell>
        </row>
        <row r="332">
          <cell r="A332" t="str">
            <v>Age 18-20</v>
          </cell>
          <cell r="B332">
            <v>45.851889999999997</v>
          </cell>
          <cell r="C332">
            <v>47.706420000000001</v>
          </cell>
          <cell r="D332">
            <v>1.85453</v>
          </cell>
          <cell r="E332">
            <v>9.4810000000000005E-2</v>
          </cell>
          <cell r="F332">
            <v>0.17582</v>
          </cell>
        </row>
        <row r="333">
          <cell r="A333" t="str">
            <v>Hispanic</v>
          </cell>
          <cell r="B333">
            <v>2.8428100000000001</v>
          </cell>
          <cell r="C333">
            <v>4.41228</v>
          </cell>
          <cell r="D333">
            <v>1.5694699999999999</v>
          </cell>
          <cell r="E333">
            <v>-0.14735999999999999</v>
          </cell>
          <cell r="F333">
            <v>-0.23128000000000001</v>
          </cell>
        </row>
        <row r="334">
          <cell r="A334" t="str">
            <v>Asian</v>
          </cell>
          <cell r="B334">
            <v>0.58528000000000002</v>
          </cell>
          <cell r="C334">
            <v>0.74126000000000003</v>
          </cell>
          <cell r="D334">
            <v>0.15598000000000001</v>
          </cell>
          <cell r="E334">
            <v>-4.2439999999999999E-2</v>
          </cell>
          <cell r="F334">
            <v>-6.62E-3</v>
          </cell>
        </row>
        <row r="335">
          <cell r="A335" t="str">
            <v>African American</v>
          </cell>
          <cell r="B335">
            <v>78.177260000000004</v>
          </cell>
          <cell r="C335">
            <v>69.89058</v>
          </cell>
          <cell r="D335">
            <v>-8.2866800000000005</v>
          </cell>
          <cell r="E335">
            <v>-9.5610000000000001E-2</v>
          </cell>
          <cell r="F335">
            <v>0.79232000000000002</v>
          </cell>
        </row>
        <row r="336">
          <cell r="A336" t="str">
            <v>Native Hawaiian or Pacific Islander</v>
          </cell>
          <cell r="B336">
            <v>5.5739999999999998E-2</v>
          </cell>
          <cell r="C336">
            <v>3.5299999999999998E-2</v>
          </cell>
          <cell r="D336">
            <v>-2.044E-2</v>
          </cell>
          <cell r="E336">
            <v>-0.32968999999999998</v>
          </cell>
          <cell r="F336">
            <v>6.7400000000000003E-3</v>
          </cell>
        </row>
        <row r="337">
          <cell r="A337" t="str">
            <v>American Indian or Alaska Native</v>
          </cell>
          <cell r="B337">
            <v>0.13935</v>
          </cell>
          <cell r="C337">
            <v>0.10589</v>
          </cell>
          <cell r="D337">
            <v>-3.3459999999999997E-2</v>
          </cell>
          <cell r="E337">
            <v>-0.11398</v>
          </cell>
          <cell r="F337">
            <v>3.81E-3</v>
          </cell>
        </row>
        <row r="338">
          <cell r="A338" t="str">
            <v>Multiple Races</v>
          </cell>
          <cell r="B338">
            <v>1.11483</v>
          </cell>
          <cell r="C338">
            <v>0.95304999999999995</v>
          </cell>
          <cell r="D338">
            <v>-0.16177</v>
          </cell>
          <cell r="E338">
            <v>-5.0250000000000003E-2</v>
          </cell>
          <cell r="F338">
            <v>8.1300000000000001E-3</v>
          </cell>
        </row>
        <row r="339">
          <cell r="A339" t="str">
            <v>Highschool Graduate</v>
          </cell>
          <cell r="B339">
            <v>19.738309999999998</v>
          </cell>
          <cell r="C339">
            <v>15.20819</v>
          </cell>
          <cell r="D339">
            <v>-4.5301200000000001</v>
          </cell>
          <cell r="E339">
            <v>-3.8260000000000002E-2</v>
          </cell>
          <cell r="F339">
            <v>0.17332</v>
          </cell>
        </row>
        <row r="340">
          <cell r="A340" t="str">
            <v>Disabled</v>
          </cell>
          <cell r="B340">
            <v>9.1870799999999999</v>
          </cell>
          <cell r="C340">
            <v>8.3980200000000007</v>
          </cell>
          <cell r="D340">
            <v>-0.78905999999999998</v>
          </cell>
          <cell r="E340">
            <v>8.6749999999999994E-2</v>
          </cell>
          <cell r="F340">
            <v>-6.8449999999999997E-2</v>
          </cell>
        </row>
        <row r="341">
          <cell r="A341" t="str">
            <v>Limited English</v>
          </cell>
          <cell r="B341">
            <v>0.27839999999999998</v>
          </cell>
          <cell r="C341">
            <v>0.10586</v>
          </cell>
          <cell r="D341">
            <v>-0.17254</v>
          </cell>
          <cell r="E341">
            <v>-0.13957</v>
          </cell>
          <cell r="F341">
            <v>2.4080000000000001E-2</v>
          </cell>
        </row>
        <row r="342">
          <cell r="A342" t="str">
            <v>Low Income</v>
          </cell>
          <cell r="B342">
            <v>98.385300000000001</v>
          </cell>
          <cell r="C342">
            <v>98.659139999999994</v>
          </cell>
          <cell r="D342">
            <v>0.27383999999999997</v>
          </cell>
          <cell r="E342">
            <v>-4.7750000000000001E-2</v>
          </cell>
          <cell r="F342">
            <v>-1.308E-2</v>
          </cell>
        </row>
        <row r="343">
          <cell r="A343" t="str">
            <v>Homeless</v>
          </cell>
          <cell r="B343">
            <v>2.1158100000000002</v>
          </cell>
          <cell r="C343">
            <v>2.89344</v>
          </cell>
          <cell r="D343">
            <v>0.77761999999999998</v>
          </cell>
          <cell r="E343">
            <v>-0.10644000000000001</v>
          </cell>
          <cell r="F343">
            <v>-8.2769999999999996E-2</v>
          </cell>
        </row>
        <row r="344">
          <cell r="A344" t="str">
            <v>Offender</v>
          </cell>
          <cell r="B344">
            <v>7.0434299999999999</v>
          </cell>
          <cell r="C344">
            <v>10.762169999999999</v>
          </cell>
          <cell r="D344">
            <v>3.7187399999999999</v>
          </cell>
          <cell r="E344">
            <v>7.5969999999999996E-2</v>
          </cell>
          <cell r="F344">
            <v>0.28250999999999998</v>
          </cell>
        </row>
        <row r="345">
          <cell r="A345" t="str">
            <v>Parentig Youth</v>
          </cell>
          <cell r="B345">
            <v>14.480650000000001</v>
          </cell>
          <cell r="C345">
            <v>16.448989999999998</v>
          </cell>
          <cell r="D345">
            <v>1.96835</v>
          </cell>
          <cell r="E345">
            <v>-7.7310000000000004E-2</v>
          </cell>
          <cell r="F345">
            <v>-0.15218000000000001</v>
          </cell>
        </row>
        <row r="346">
          <cell r="A346" t="str">
            <v>Needs Additional Assistance</v>
          </cell>
          <cell r="B346">
            <v>80.150329999999997</v>
          </cell>
          <cell r="C346">
            <v>80.451660000000004</v>
          </cell>
          <cell r="D346">
            <v>0.30131999999999998</v>
          </cell>
          <cell r="E346">
            <v>-8.5699999999999995E-3</v>
          </cell>
          <cell r="F346">
            <v>-2.5799999999999998E-3</v>
          </cell>
        </row>
        <row r="347">
          <cell r="A347" t="str">
            <v>School Status</v>
          </cell>
          <cell r="B347">
            <v>63.112470000000002</v>
          </cell>
          <cell r="C347">
            <v>53.493299999999998</v>
          </cell>
          <cell r="D347">
            <v>-9.6191800000000001</v>
          </cell>
          <cell r="E347">
            <v>1.8890000000000001E-2</v>
          </cell>
          <cell r="F347">
            <v>-0.18174000000000001</v>
          </cell>
        </row>
        <row r="348">
          <cell r="A348" t="str">
            <v>Basic Skills Deficient</v>
          </cell>
          <cell r="B348">
            <v>72.912030000000001</v>
          </cell>
          <cell r="C348">
            <v>73.570920000000001</v>
          </cell>
          <cell r="D348">
            <v>0.65890000000000004</v>
          </cell>
          <cell r="E348">
            <v>-3.474E-2</v>
          </cell>
          <cell r="F348">
            <v>-2.2890000000000001E-2</v>
          </cell>
        </row>
        <row r="349">
          <cell r="A349" t="str">
            <v>Foster Care</v>
          </cell>
          <cell r="B349">
            <v>2.8682799999999999</v>
          </cell>
          <cell r="C349">
            <v>2.7179700000000002</v>
          </cell>
          <cell r="D349">
            <v>-0.15031</v>
          </cell>
          <cell r="E349">
            <v>-0.21404999999999999</v>
          </cell>
          <cell r="F349">
            <v>3.2169999999999997E-2</v>
          </cell>
        </row>
        <row r="350">
          <cell r="A350" t="str">
            <v>PreTest Scores</v>
          </cell>
          <cell r="B350">
            <v>524.71614</v>
          </cell>
          <cell r="C350">
            <v>525.23594000000003</v>
          </cell>
          <cell r="D350">
            <v>0.51980999999999999</v>
          </cell>
          <cell r="E350">
            <v>1.206E-2</v>
          </cell>
          <cell r="F350">
            <v>6.2700000000000004E-3</v>
          </cell>
        </row>
        <row r="351">
          <cell r="A351" t="str">
            <v>Unemployment Rate</v>
          </cell>
          <cell r="B351">
            <v>10.083299999999999</v>
          </cell>
          <cell r="C351">
            <v>9.0083000000000002</v>
          </cell>
          <cell r="D351">
            <v>-1.075</v>
          </cell>
          <cell r="E351">
            <v>9.0200000000000002E-3</v>
          </cell>
          <cell r="F351">
            <v>-9.6900000000000007E-3</v>
          </cell>
        </row>
        <row r="353">
          <cell r="A353" t="str">
            <v xml:space="preserve">Hawaii              </v>
          </cell>
        </row>
        <row r="354">
          <cell r="A354" t="str">
            <v>Measure</v>
          </cell>
          <cell r="B354" t="str">
            <v>Attainment_of_Degree_or_Certificate</v>
          </cell>
          <cell r="C354" t="str">
            <v>Year</v>
          </cell>
        </row>
        <row r="355">
          <cell r="A355" t="str">
            <v>State Fips Code</v>
          </cell>
          <cell r="B355">
            <v>15</v>
          </cell>
          <cell r="C355">
            <v>2011</v>
          </cell>
        </row>
        <row r="356">
          <cell r="A356" t="str">
            <v>Actual Outcome</v>
          </cell>
          <cell r="B356">
            <v>68.400000000000006</v>
          </cell>
          <cell r="C356">
            <v>2011</v>
          </cell>
        </row>
        <row r="357">
          <cell r="A357" t="str">
            <v>Total Adjustment</v>
          </cell>
          <cell r="B357">
            <v>0.7</v>
          </cell>
          <cell r="C357">
            <v>2013</v>
          </cell>
        </row>
        <row r="358">
          <cell r="A358" t="str">
            <v>Target</v>
          </cell>
          <cell r="B358">
            <v>69.099999999999994</v>
          </cell>
          <cell r="C358">
            <v>2013</v>
          </cell>
        </row>
        <row r="360">
          <cell r="A360" t="str">
            <v>Variables</v>
          </cell>
          <cell r="B360" t="str">
            <v>Base_Year</v>
          </cell>
          <cell r="C360" t="str">
            <v>Current_Values</v>
          </cell>
          <cell r="D360" t="str">
            <v>Difference</v>
          </cell>
          <cell r="E360" t="str">
            <v>Weights</v>
          </cell>
          <cell r="F360" t="str">
            <v>Effect_Per_Factor</v>
          </cell>
        </row>
        <row r="361">
          <cell r="A361" t="str">
            <v>Female</v>
          </cell>
          <cell r="B361">
            <v>43.396230000000003</v>
          </cell>
          <cell r="C361">
            <v>42.38411</v>
          </cell>
          <cell r="D361">
            <v>-1.0121199999999999</v>
          </cell>
          <cell r="E361">
            <v>0.11829000000000001</v>
          </cell>
          <cell r="F361">
            <v>-0.11973</v>
          </cell>
        </row>
        <row r="362">
          <cell r="A362" t="str">
            <v>Age 14-15</v>
          </cell>
          <cell r="B362">
            <v>9.9056599999999992</v>
          </cell>
          <cell r="C362">
            <v>6.6225199999999997</v>
          </cell>
          <cell r="D362">
            <v>-3.2831399999999999</v>
          </cell>
          <cell r="E362">
            <v>-0.14351</v>
          </cell>
          <cell r="F362">
            <v>0.47115000000000001</v>
          </cell>
        </row>
        <row r="363">
          <cell r="A363" t="str">
            <v>Age 16-17</v>
          </cell>
          <cell r="B363">
            <v>63.679250000000003</v>
          </cell>
          <cell r="C363">
            <v>66.225170000000006</v>
          </cell>
          <cell r="D363">
            <v>2.5459200000000002</v>
          </cell>
          <cell r="E363">
            <v>0.17548</v>
          </cell>
          <cell r="F363">
            <v>0.44674999999999998</v>
          </cell>
        </row>
        <row r="364">
          <cell r="A364" t="str">
            <v>Age 18-20</v>
          </cell>
          <cell r="B364">
            <v>23.584910000000001</v>
          </cell>
          <cell r="C364">
            <v>24.503309999999999</v>
          </cell>
          <cell r="D364">
            <v>0.91840999999999995</v>
          </cell>
          <cell r="E364">
            <v>9.4810000000000005E-2</v>
          </cell>
          <cell r="F364">
            <v>8.7069999999999995E-2</v>
          </cell>
        </row>
        <row r="365">
          <cell r="A365" t="str">
            <v>Hispanic</v>
          </cell>
          <cell r="B365">
            <v>13.55932</v>
          </cell>
          <cell r="C365">
            <v>15.82734</v>
          </cell>
          <cell r="D365">
            <v>2.2680199999999999</v>
          </cell>
          <cell r="E365">
            <v>-0.14735999999999999</v>
          </cell>
          <cell r="F365">
            <v>-0.33421000000000001</v>
          </cell>
        </row>
        <row r="366">
          <cell r="A366" t="str">
            <v>Asian</v>
          </cell>
          <cell r="B366">
            <v>15.254239999999999</v>
          </cell>
          <cell r="C366">
            <v>21.582730000000002</v>
          </cell>
          <cell r="D366">
            <v>6.3285</v>
          </cell>
          <cell r="E366">
            <v>-4.2439999999999999E-2</v>
          </cell>
          <cell r="F366">
            <v>-0.26861000000000002</v>
          </cell>
        </row>
        <row r="367">
          <cell r="A367" t="str">
            <v>African American</v>
          </cell>
          <cell r="B367">
            <v>1.1299399999999999</v>
          </cell>
          <cell r="C367">
            <v>0.71941999999999995</v>
          </cell>
          <cell r="D367">
            <v>-0.41052</v>
          </cell>
          <cell r="E367">
            <v>-9.5610000000000001E-2</v>
          </cell>
          <cell r="F367">
            <v>3.925E-2</v>
          </cell>
        </row>
        <row r="368">
          <cell r="A368" t="str">
            <v>Native Hawaiian or Pacific Islander</v>
          </cell>
          <cell r="B368">
            <v>32.768360000000001</v>
          </cell>
          <cell r="C368">
            <v>33.093530000000001</v>
          </cell>
          <cell r="D368">
            <v>0.32516</v>
          </cell>
          <cell r="E368">
            <v>-0.32968999999999998</v>
          </cell>
          <cell r="F368">
            <v>-0.1072</v>
          </cell>
        </row>
        <row r="369">
          <cell r="A369" t="str">
            <v>American Indian or Alaska Native</v>
          </cell>
          <cell r="B369">
            <v>0</v>
          </cell>
          <cell r="C369">
            <v>0.71941999999999995</v>
          </cell>
          <cell r="D369">
            <v>0.71941999999999995</v>
          </cell>
          <cell r="E369">
            <v>-0.11398</v>
          </cell>
          <cell r="F369">
            <v>-8.2000000000000003E-2</v>
          </cell>
        </row>
        <row r="370">
          <cell r="A370" t="str">
            <v>Multiple Races</v>
          </cell>
          <cell r="B370">
            <v>27.683620000000001</v>
          </cell>
          <cell r="C370">
            <v>23.741009999999999</v>
          </cell>
          <cell r="D370">
            <v>-3.9426100000000002</v>
          </cell>
          <cell r="E370">
            <v>-5.0250000000000003E-2</v>
          </cell>
          <cell r="F370">
            <v>0.19813</v>
          </cell>
        </row>
        <row r="371">
          <cell r="A371" t="str">
            <v>Highschool Graduate</v>
          </cell>
          <cell r="B371">
            <v>10.377359999999999</v>
          </cell>
          <cell r="C371">
            <v>2.6490100000000001</v>
          </cell>
          <cell r="D371">
            <v>-7.7283499999999998</v>
          </cell>
          <cell r="E371">
            <v>-3.8260000000000002E-2</v>
          </cell>
          <cell r="F371">
            <v>0.29568</v>
          </cell>
        </row>
        <row r="372">
          <cell r="A372" t="str">
            <v>Disabled</v>
          </cell>
          <cell r="B372">
            <v>10.84906</v>
          </cell>
          <cell r="C372">
            <v>9.2715200000000006</v>
          </cell>
          <cell r="D372">
            <v>-1.5775300000000001</v>
          </cell>
          <cell r="E372">
            <v>8.6749999999999994E-2</v>
          </cell>
          <cell r="F372">
            <v>-0.13685</v>
          </cell>
        </row>
        <row r="373">
          <cell r="A373" t="str">
            <v>Limited English</v>
          </cell>
          <cell r="B373">
            <v>1.88679</v>
          </cell>
          <cell r="C373">
            <v>1.3245</v>
          </cell>
          <cell r="D373">
            <v>-0.56228999999999996</v>
          </cell>
          <cell r="E373">
            <v>-0.13957</v>
          </cell>
          <cell r="F373">
            <v>7.8479999999999994E-2</v>
          </cell>
        </row>
        <row r="374">
          <cell r="A374" t="str">
            <v>Low Income</v>
          </cell>
          <cell r="B374">
            <v>95.754720000000006</v>
          </cell>
          <cell r="C374">
            <v>95.364239999999995</v>
          </cell>
          <cell r="D374">
            <v>-0.39047999999999999</v>
          </cell>
          <cell r="E374">
            <v>-4.7750000000000001E-2</v>
          </cell>
          <cell r="F374">
            <v>1.865E-2</v>
          </cell>
        </row>
        <row r="375">
          <cell r="A375" t="str">
            <v>Homeless</v>
          </cell>
          <cell r="B375">
            <v>2.83019</v>
          </cell>
          <cell r="C375">
            <v>2.6490100000000001</v>
          </cell>
          <cell r="D375">
            <v>-0.18118000000000001</v>
          </cell>
          <cell r="E375">
            <v>-0.10644000000000001</v>
          </cell>
          <cell r="F375">
            <v>1.9279999999999999E-2</v>
          </cell>
        </row>
        <row r="376">
          <cell r="A376" t="str">
            <v>Offender</v>
          </cell>
          <cell r="B376">
            <v>25</v>
          </cell>
          <cell r="C376">
            <v>27.81457</v>
          </cell>
          <cell r="D376">
            <v>2.8145699999999998</v>
          </cell>
          <cell r="E376">
            <v>7.5969999999999996E-2</v>
          </cell>
          <cell r="F376">
            <v>0.21382000000000001</v>
          </cell>
        </row>
        <row r="377">
          <cell r="A377" t="str">
            <v>Parentig Youth</v>
          </cell>
          <cell r="B377">
            <v>8.05687</v>
          </cell>
          <cell r="C377">
            <v>8.6666699999999999</v>
          </cell>
          <cell r="D377">
            <v>0.60979000000000005</v>
          </cell>
          <cell r="E377">
            <v>-7.7310000000000004E-2</v>
          </cell>
          <cell r="F377">
            <v>-4.7149999999999997E-2</v>
          </cell>
        </row>
        <row r="378">
          <cell r="A378" t="str">
            <v>Needs Additional Assistance</v>
          </cell>
          <cell r="B378">
            <v>94.339619999999996</v>
          </cell>
          <cell r="C378">
            <v>100</v>
          </cell>
          <cell r="D378">
            <v>5.66038</v>
          </cell>
          <cell r="E378">
            <v>-8.5699999999999995E-3</v>
          </cell>
          <cell r="F378">
            <v>-4.854E-2</v>
          </cell>
        </row>
        <row r="379">
          <cell r="A379" t="str">
            <v>School Status</v>
          </cell>
          <cell r="B379">
            <v>38.207549999999998</v>
          </cell>
          <cell r="C379">
            <v>38.410600000000002</v>
          </cell>
          <cell r="D379">
            <v>0.20305000000000001</v>
          </cell>
          <cell r="E379">
            <v>1.8890000000000001E-2</v>
          </cell>
          <cell r="F379">
            <v>3.8400000000000001E-3</v>
          </cell>
        </row>
        <row r="380">
          <cell r="A380" t="str">
            <v>Basic Skills Deficient</v>
          </cell>
          <cell r="B380">
            <v>63.207549999999998</v>
          </cell>
          <cell r="C380">
            <v>65.562910000000002</v>
          </cell>
          <cell r="D380">
            <v>2.3553700000000002</v>
          </cell>
          <cell r="E380">
            <v>-3.474E-2</v>
          </cell>
          <cell r="F380">
            <v>-8.1820000000000004E-2</v>
          </cell>
        </row>
        <row r="381">
          <cell r="A381" t="str">
            <v>Foster Care</v>
          </cell>
          <cell r="B381">
            <v>5.2132699999999996</v>
          </cell>
          <cell r="C381">
            <v>4.6666699999999999</v>
          </cell>
          <cell r="D381">
            <v>-0.54659999999999997</v>
          </cell>
          <cell r="E381">
            <v>-0.21404999999999999</v>
          </cell>
          <cell r="F381">
            <v>0.11700000000000001</v>
          </cell>
        </row>
        <row r="382">
          <cell r="A382" t="str">
            <v>PreTest Scores</v>
          </cell>
          <cell r="B382">
            <v>227.07894999999999</v>
          </cell>
          <cell r="C382">
            <v>226.53371000000001</v>
          </cell>
          <cell r="D382">
            <v>-0.54523999999999995</v>
          </cell>
          <cell r="E382">
            <v>1.206E-2</v>
          </cell>
          <cell r="F382">
            <v>-6.5799999999999999E-3</v>
          </cell>
        </row>
        <row r="383">
          <cell r="A383" t="str">
            <v>Unemployment Rate</v>
          </cell>
          <cell r="B383">
            <v>6.5667</v>
          </cell>
          <cell r="C383">
            <v>5.7416999999999998</v>
          </cell>
          <cell r="D383">
            <v>-0.82499999999999996</v>
          </cell>
          <cell r="E383">
            <v>9.0200000000000002E-3</v>
          </cell>
          <cell r="F383">
            <v>-7.4400000000000004E-3</v>
          </cell>
        </row>
        <row r="385">
          <cell r="A385" t="str">
            <v xml:space="preserve">Idaho               </v>
          </cell>
        </row>
        <row r="386">
          <cell r="A386" t="str">
            <v>Measure</v>
          </cell>
          <cell r="B386" t="str">
            <v>Attainment_of_Degree_or_Certificate</v>
          </cell>
          <cell r="C386" t="str">
            <v>Year</v>
          </cell>
        </row>
        <row r="387">
          <cell r="A387" t="str">
            <v>State Fips Code</v>
          </cell>
          <cell r="B387">
            <v>16</v>
          </cell>
          <cell r="C387">
            <v>2011</v>
          </cell>
        </row>
        <row r="388">
          <cell r="A388" t="str">
            <v>Actual Outcome</v>
          </cell>
          <cell r="B388">
            <v>80.400000000000006</v>
          </cell>
          <cell r="C388">
            <v>2011</v>
          </cell>
        </row>
        <row r="389">
          <cell r="A389" t="str">
            <v>Total Adjustment</v>
          </cell>
          <cell r="B389">
            <v>-1.3</v>
          </cell>
          <cell r="C389">
            <v>2013</v>
          </cell>
        </row>
        <row r="390">
          <cell r="A390" t="str">
            <v>Target</v>
          </cell>
          <cell r="B390">
            <v>79.099999999999994</v>
          </cell>
          <cell r="C390">
            <v>2013</v>
          </cell>
        </row>
        <row r="392">
          <cell r="A392" t="str">
            <v>Variables</v>
          </cell>
          <cell r="B392" t="str">
            <v>Base_Year</v>
          </cell>
          <cell r="C392" t="str">
            <v>Current_Values</v>
          </cell>
          <cell r="D392" t="str">
            <v>Difference</v>
          </cell>
          <cell r="E392" t="str">
            <v>Weights</v>
          </cell>
          <cell r="F392" t="str">
            <v>Effect_Per_Factor</v>
          </cell>
        </row>
        <row r="393">
          <cell r="A393" t="str">
            <v>Female</v>
          </cell>
          <cell r="B393">
            <v>53.347279999999998</v>
          </cell>
          <cell r="C393">
            <v>50.971919999999997</v>
          </cell>
          <cell r="D393">
            <v>-2.3753600000000001</v>
          </cell>
          <cell r="E393">
            <v>0.11829000000000001</v>
          </cell>
          <cell r="F393">
            <v>-0.28099000000000002</v>
          </cell>
        </row>
        <row r="394">
          <cell r="A394" t="str">
            <v>Age 14-15</v>
          </cell>
          <cell r="B394">
            <v>1.46444</v>
          </cell>
          <cell r="C394">
            <v>1.0799099999999999</v>
          </cell>
          <cell r="D394">
            <v>-0.38451999999999997</v>
          </cell>
          <cell r="E394">
            <v>-0.14351</v>
          </cell>
          <cell r="F394">
            <v>5.518E-2</v>
          </cell>
        </row>
        <row r="395">
          <cell r="A395" t="str">
            <v>Age 16-17</v>
          </cell>
          <cell r="B395">
            <v>36.401670000000003</v>
          </cell>
          <cell r="C395">
            <v>32.829369999999997</v>
          </cell>
          <cell r="D395">
            <v>-3.5722999999999998</v>
          </cell>
          <cell r="E395">
            <v>0.17548</v>
          </cell>
          <cell r="F395">
            <v>-0.62685000000000002</v>
          </cell>
        </row>
        <row r="396">
          <cell r="A396" t="str">
            <v>Age 18-20</v>
          </cell>
          <cell r="B396">
            <v>53.138080000000002</v>
          </cell>
          <cell r="C396">
            <v>55.291580000000003</v>
          </cell>
          <cell r="D396">
            <v>2.1535000000000002</v>
          </cell>
          <cell r="E396">
            <v>9.4810000000000005E-2</v>
          </cell>
          <cell r="F396">
            <v>0.20416999999999999</v>
          </cell>
        </row>
        <row r="397">
          <cell r="A397" t="str">
            <v>Hispanic</v>
          </cell>
          <cell r="B397">
            <v>12.526540000000001</v>
          </cell>
          <cell r="C397">
            <v>15.334770000000001</v>
          </cell>
          <cell r="D397">
            <v>2.80823</v>
          </cell>
          <cell r="E397">
            <v>-0.14735999999999999</v>
          </cell>
          <cell r="F397">
            <v>-0.41382000000000002</v>
          </cell>
        </row>
        <row r="398">
          <cell r="A398" t="str">
            <v>Asian</v>
          </cell>
          <cell r="B398">
            <v>1.69851</v>
          </cell>
          <cell r="C398">
            <v>1.0799099999999999</v>
          </cell>
          <cell r="D398">
            <v>-0.61860000000000004</v>
          </cell>
          <cell r="E398">
            <v>-4.2439999999999999E-2</v>
          </cell>
          <cell r="F398">
            <v>2.6259999999999999E-2</v>
          </cell>
        </row>
        <row r="399">
          <cell r="A399" t="str">
            <v>African American</v>
          </cell>
          <cell r="B399">
            <v>0.84926000000000001</v>
          </cell>
          <cell r="C399">
            <v>1.5118799999999999</v>
          </cell>
          <cell r="D399">
            <v>0.66261999999999999</v>
          </cell>
          <cell r="E399">
            <v>-9.5610000000000001E-2</v>
          </cell>
          <cell r="F399">
            <v>-6.336E-2</v>
          </cell>
        </row>
        <row r="400">
          <cell r="A400" t="str">
            <v>Native Hawaiian or Pacific Islander</v>
          </cell>
          <cell r="B400">
            <v>1.0615699999999999</v>
          </cell>
          <cell r="C400">
            <v>0.21598000000000001</v>
          </cell>
          <cell r="D400">
            <v>-0.84558999999999995</v>
          </cell>
          <cell r="E400">
            <v>-0.32968999999999998</v>
          </cell>
          <cell r="F400">
            <v>0.27877999999999997</v>
          </cell>
        </row>
        <row r="401">
          <cell r="A401" t="str">
            <v>American Indian or Alaska Native</v>
          </cell>
          <cell r="B401">
            <v>2.7600799999999999</v>
          </cell>
          <cell r="C401">
            <v>1.5118799999999999</v>
          </cell>
          <cell r="D401">
            <v>-1.24821</v>
          </cell>
          <cell r="E401">
            <v>-0.11398</v>
          </cell>
          <cell r="F401">
            <v>0.14227000000000001</v>
          </cell>
        </row>
        <row r="402">
          <cell r="A402" t="str">
            <v>Multiple Races</v>
          </cell>
          <cell r="B402">
            <v>1.0615699999999999</v>
          </cell>
          <cell r="C402">
            <v>1.72786</v>
          </cell>
          <cell r="D402">
            <v>0.66629000000000005</v>
          </cell>
          <cell r="E402">
            <v>-5.0250000000000003E-2</v>
          </cell>
          <cell r="F402">
            <v>-3.3480000000000003E-2</v>
          </cell>
        </row>
        <row r="403">
          <cell r="A403" t="str">
            <v>Highschool Graduate</v>
          </cell>
          <cell r="B403">
            <v>32.635980000000004</v>
          </cell>
          <cell r="C403">
            <v>43.412529999999997</v>
          </cell>
          <cell r="D403">
            <v>10.776540000000001</v>
          </cell>
          <cell r="E403">
            <v>-3.8260000000000002E-2</v>
          </cell>
          <cell r="F403">
            <v>-0.4123</v>
          </cell>
        </row>
        <row r="404">
          <cell r="A404" t="str">
            <v>Disabled</v>
          </cell>
          <cell r="B404">
            <v>25.104600000000001</v>
          </cell>
          <cell r="C404">
            <v>20.302379999999999</v>
          </cell>
          <cell r="D404">
            <v>-4.8022299999999998</v>
          </cell>
          <cell r="E404">
            <v>8.6749999999999994E-2</v>
          </cell>
          <cell r="F404">
            <v>-0.41660000000000003</v>
          </cell>
        </row>
        <row r="405">
          <cell r="A405" t="str">
            <v>Limited English</v>
          </cell>
          <cell r="B405">
            <v>1.46444</v>
          </cell>
          <cell r="C405">
            <v>1.0799099999999999</v>
          </cell>
          <cell r="D405">
            <v>-0.38451999999999997</v>
          </cell>
          <cell r="E405">
            <v>-0.13957</v>
          </cell>
          <cell r="F405">
            <v>5.3670000000000002E-2</v>
          </cell>
        </row>
        <row r="406">
          <cell r="A406" t="str">
            <v>Low Income</v>
          </cell>
          <cell r="B406">
            <v>100</v>
          </cell>
          <cell r="C406">
            <v>100</v>
          </cell>
          <cell r="D406">
            <v>0</v>
          </cell>
          <cell r="E406">
            <v>-4.7750000000000001E-2</v>
          </cell>
          <cell r="F406">
            <v>0</v>
          </cell>
        </row>
        <row r="407">
          <cell r="A407" t="str">
            <v>Homeless</v>
          </cell>
          <cell r="B407">
            <v>7.9497900000000001</v>
          </cell>
          <cell r="C407">
            <v>8.42333</v>
          </cell>
          <cell r="D407">
            <v>0.47354000000000002</v>
          </cell>
          <cell r="E407">
            <v>-0.10644000000000001</v>
          </cell>
          <cell r="F407">
            <v>-5.04E-2</v>
          </cell>
        </row>
        <row r="408">
          <cell r="A408" t="str">
            <v>Offender</v>
          </cell>
          <cell r="B408">
            <v>24.476990000000001</v>
          </cell>
          <cell r="C408">
            <v>23.110150000000001</v>
          </cell>
          <cell r="D408">
            <v>-1.3668400000000001</v>
          </cell>
          <cell r="E408">
            <v>7.5969999999999996E-2</v>
          </cell>
          <cell r="F408">
            <v>-0.10384</v>
          </cell>
        </row>
        <row r="409">
          <cell r="A409" t="str">
            <v>Parentig Youth</v>
          </cell>
          <cell r="B409">
            <v>18.658280000000001</v>
          </cell>
          <cell r="C409">
            <v>17.53247</v>
          </cell>
          <cell r="D409">
            <v>-1.12581</v>
          </cell>
          <cell r="E409">
            <v>-7.7310000000000004E-2</v>
          </cell>
          <cell r="F409">
            <v>8.7040000000000006E-2</v>
          </cell>
        </row>
        <row r="410">
          <cell r="A410" t="str">
            <v>Needs Additional Assistance</v>
          </cell>
          <cell r="B410">
            <v>86.820080000000004</v>
          </cell>
          <cell r="C410">
            <v>84.233260000000001</v>
          </cell>
          <cell r="D410">
            <v>-2.5868199999999999</v>
          </cell>
          <cell r="E410">
            <v>-8.5699999999999995E-3</v>
          </cell>
          <cell r="F410">
            <v>2.2179999999999998E-2</v>
          </cell>
        </row>
        <row r="411">
          <cell r="A411" t="str">
            <v>School Status</v>
          </cell>
          <cell r="B411">
            <v>39.330539999999999</v>
          </cell>
          <cell r="C411">
            <v>36.933050000000001</v>
          </cell>
          <cell r="D411">
            <v>-2.3975</v>
          </cell>
          <cell r="E411">
            <v>1.8890000000000001E-2</v>
          </cell>
          <cell r="F411">
            <v>-4.53E-2</v>
          </cell>
        </row>
        <row r="412">
          <cell r="A412" t="str">
            <v>Basic Skills Deficient</v>
          </cell>
          <cell r="B412">
            <v>17.36402</v>
          </cell>
          <cell r="C412">
            <v>15.76674</v>
          </cell>
          <cell r="D412">
            <v>-1.59728</v>
          </cell>
          <cell r="E412">
            <v>-3.474E-2</v>
          </cell>
          <cell r="F412">
            <v>5.5480000000000002E-2</v>
          </cell>
        </row>
        <row r="413">
          <cell r="A413" t="str">
            <v>Foster Care</v>
          </cell>
          <cell r="B413">
            <v>4.1928700000000001</v>
          </cell>
          <cell r="C413">
            <v>3.8961000000000001</v>
          </cell>
          <cell r="D413">
            <v>-0.29676999999999998</v>
          </cell>
          <cell r="E413">
            <v>-0.21404999999999999</v>
          </cell>
          <cell r="F413">
            <v>6.3519999999999993E-2</v>
          </cell>
        </row>
        <row r="414">
          <cell r="A414" t="str">
            <v>PreTest Scores</v>
          </cell>
          <cell r="B414">
            <v>514</v>
          </cell>
          <cell r="C414">
            <v>531.91666999999995</v>
          </cell>
          <cell r="D414">
            <v>17.91667</v>
          </cell>
          <cell r="E414">
            <v>1.206E-2</v>
          </cell>
          <cell r="F414">
            <v>0.21612999999999999</v>
          </cell>
        </row>
        <row r="415">
          <cell r="A415" t="str">
            <v>Unemployment Rate</v>
          </cell>
          <cell r="B415">
            <v>8.5333000000000006</v>
          </cell>
          <cell r="C415">
            <v>6.9749999999999996</v>
          </cell>
          <cell r="D415">
            <v>-1.5583</v>
          </cell>
          <cell r="E415">
            <v>9.0200000000000002E-3</v>
          </cell>
          <cell r="F415">
            <v>-1.405E-2</v>
          </cell>
        </row>
        <row r="417">
          <cell r="A417" t="str">
            <v xml:space="preserve">Illinois            </v>
          </cell>
        </row>
        <row r="418">
          <cell r="A418" t="str">
            <v>Measure</v>
          </cell>
          <cell r="B418" t="str">
            <v>Attainment_of_Degree_or_Certificate</v>
          </cell>
          <cell r="C418" t="str">
            <v>Year</v>
          </cell>
        </row>
        <row r="419">
          <cell r="A419" t="str">
            <v>State Fips Code</v>
          </cell>
          <cell r="B419">
            <v>17</v>
          </cell>
          <cell r="C419">
            <v>2011</v>
          </cell>
        </row>
        <row r="420">
          <cell r="A420" t="str">
            <v>Actual Outcome</v>
          </cell>
          <cell r="B420">
            <v>74.2</v>
          </cell>
          <cell r="C420">
            <v>2011</v>
          </cell>
        </row>
        <row r="421">
          <cell r="A421" t="str">
            <v>Total Adjustment</v>
          </cell>
          <cell r="B421">
            <v>-1.4</v>
          </cell>
          <cell r="C421">
            <v>2013</v>
          </cell>
        </row>
        <row r="422">
          <cell r="A422" t="str">
            <v>Target</v>
          </cell>
          <cell r="B422">
            <v>72.8</v>
          </cell>
          <cell r="C422">
            <v>2013</v>
          </cell>
        </row>
        <row r="424">
          <cell r="A424" t="str">
            <v>Variables</v>
          </cell>
          <cell r="B424" t="str">
            <v>Base_Year</v>
          </cell>
          <cell r="C424" t="str">
            <v>Current_Values</v>
          </cell>
          <cell r="D424" t="str">
            <v>Difference</v>
          </cell>
          <cell r="E424" t="str">
            <v>Weights</v>
          </cell>
          <cell r="F424" t="str">
            <v>Effect_Per_Factor</v>
          </cell>
        </row>
        <row r="425">
          <cell r="A425" t="str">
            <v>Female</v>
          </cell>
          <cell r="B425">
            <v>58.166119999999999</v>
          </cell>
          <cell r="C425">
            <v>60.138309999999997</v>
          </cell>
          <cell r="D425">
            <v>1.9721900000000001</v>
          </cell>
          <cell r="E425">
            <v>0.11829000000000001</v>
          </cell>
          <cell r="F425">
            <v>0.23329</v>
          </cell>
        </row>
        <row r="426">
          <cell r="A426" t="str">
            <v>Age 14-15</v>
          </cell>
          <cell r="B426">
            <v>1.9533199999999999</v>
          </cell>
          <cell r="C426">
            <v>1.95014</v>
          </cell>
          <cell r="D426">
            <v>-3.1900000000000001E-3</v>
          </cell>
          <cell r="E426">
            <v>-0.14351</v>
          </cell>
          <cell r="F426">
            <v>4.6000000000000001E-4</v>
          </cell>
        </row>
        <row r="427">
          <cell r="A427" t="str">
            <v>Age 16-17</v>
          </cell>
          <cell r="B427">
            <v>34.830039999999997</v>
          </cell>
          <cell r="C427">
            <v>31.646509999999999</v>
          </cell>
          <cell r="D427">
            <v>-3.1835300000000002</v>
          </cell>
          <cell r="E427">
            <v>0.17548</v>
          </cell>
          <cell r="F427">
            <v>-0.55862999999999996</v>
          </cell>
        </row>
        <row r="428">
          <cell r="A428" t="str">
            <v>Age 18-20</v>
          </cell>
          <cell r="B428">
            <v>53.323189999999997</v>
          </cell>
          <cell r="C428">
            <v>54.900019999999998</v>
          </cell>
          <cell r="D428">
            <v>1.57684</v>
          </cell>
          <cell r="E428">
            <v>9.4810000000000005E-2</v>
          </cell>
          <cell r="F428">
            <v>0.14949999999999999</v>
          </cell>
        </row>
        <row r="429">
          <cell r="A429" t="str">
            <v>Hispanic</v>
          </cell>
          <cell r="B429">
            <v>18.835349999999998</v>
          </cell>
          <cell r="C429">
            <v>19.804459999999999</v>
          </cell>
          <cell r="D429">
            <v>0.96911000000000003</v>
          </cell>
          <cell r="E429">
            <v>-0.14735999999999999</v>
          </cell>
          <cell r="F429">
            <v>-0.14280999999999999</v>
          </cell>
        </row>
        <row r="430">
          <cell r="A430" t="str">
            <v>Asian</v>
          </cell>
          <cell r="B430">
            <v>1.2110300000000001</v>
          </cell>
          <cell r="C430">
            <v>0.85233999999999999</v>
          </cell>
          <cell r="D430">
            <v>-0.35868</v>
          </cell>
          <cell r="E430">
            <v>-4.2439999999999999E-2</v>
          </cell>
          <cell r="F430">
            <v>1.5219999999999999E-2</v>
          </cell>
        </row>
        <row r="431">
          <cell r="A431" t="str">
            <v>African American</v>
          </cell>
          <cell r="B431">
            <v>47.28163</v>
          </cell>
          <cell r="C431">
            <v>51.692149999999998</v>
          </cell>
          <cell r="D431">
            <v>4.41052</v>
          </cell>
          <cell r="E431">
            <v>-9.5610000000000001E-2</v>
          </cell>
          <cell r="F431">
            <v>-0.42170999999999997</v>
          </cell>
        </row>
        <row r="432">
          <cell r="A432" t="str">
            <v>Native Hawaiian or Pacific Islander</v>
          </cell>
          <cell r="B432">
            <v>0.10306999999999999</v>
          </cell>
          <cell r="C432">
            <v>5.0139999999999997E-2</v>
          </cell>
          <cell r="D432">
            <v>-5.2929999999999998E-2</v>
          </cell>
          <cell r="E432">
            <v>-0.32968999999999998</v>
          </cell>
          <cell r="F432">
            <v>1.745E-2</v>
          </cell>
        </row>
        <row r="433">
          <cell r="A433" t="str">
            <v>American Indian or Alaska Native</v>
          </cell>
          <cell r="B433">
            <v>0.10306999999999999</v>
          </cell>
          <cell r="C433">
            <v>0.20055000000000001</v>
          </cell>
          <cell r="D433">
            <v>9.7489999999999993E-2</v>
          </cell>
          <cell r="E433">
            <v>-0.11398</v>
          </cell>
          <cell r="F433">
            <v>-1.111E-2</v>
          </cell>
        </row>
        <row r="434">
          <cell r="A434" t="str">
            <v>Multiple Races</v>
          </cell>
          <cell r="B434">
            <v>1.2625599999999999</v>
          </cell>
          <cell r="C434">
            <v>1.1281000000000001</v>
          </cell>
          <cell r="D434">
            <v>-0.13446</v>
          </cell>
          <cell r="E434">
            <v>-5.0250000000000003E-2</v>
          </cell>
          <cell r="F434">
            <v>6.7600000000000004E-3</v>
          </cell>
        </row>
        <row r="435">
          <cell r="A435" t="str">
            <v>Highschool Graduate</v>
          </cell>
          <cell r="B435">
            <v>32.724510000000002</v>
          </cell>
          <cell r="C435">
            <v>37.274749999999997</v>
          </cell>
          <cell r="D435">
            <v>4.5502399999999996</v>
          </cell>
          <cell r="E435">
            <v>-3.8260000000000002E-2</v>
          </cell>
          <cell r="F435">
            <v>-0.17408999999999999</v>
          </cell>
        </row>
        <row r="436">
          <cell r="A436" t="str">
            <v>Disabled</v>
          </cell>
          <cell r="B436">
            <v>21.156770000000002</v>
          </cell>
          <cell r="C436">
            <v>19.22982</v>
          </cell>
          <cell r="D436">
            <v>-1.9269499999999999</v>
          </cell>
          <cell r="E436">
            <v>8.6749999999999994E-2</v>
          </cell>
          <cell r="F436">
            <v>-0.16717000000000001</v>
          </cell>
        </row>
        <row r="437">
          <cell r="A437" t="str">
            <v>Limited English</v>
          </cell>
          <cell r="B437">
            <v>0.60882999999999998</v>
          </cell>
          <cell r="C437">
            <v>0.98741000000000001</v>
          </cell>
          <cell r="D437">
            <v>0.37858000000000003</v>
          </cell>
          <cell r="E437">
            <v>-0.13957</v>
          </cell>
          <cell r="F437">
            <v>-5.2839999999999998E-2</v>
          </cell>
        </row>
        <row r="438">
          <cell r="A438" t="str">
            <v>Low Income</v>
          </cell>
          <cell r="B438">
            <v>97.387110000000007</v>
          </cell>
          <cell r="C438">
            <v>98.074550000000002</v>
          </cell>
          <cell r="D438">
            <v>0.68744000000000005</v>
          </cell>
          <cell r="E438">
            <v>-4.7750000000000001E-2</v>
          </cell>
          <cell r="F438">
            <v>-3.2829999999999998E-2</v>
          </cell>
        </row>
        <row r="439">
          <cell r="A439" t="str">
            <v>Homeless</v>
          </cell>
          <cell r="B439">
            <v>1.9533199999999999</v>
          </cell>
          <cell r="C439">
            <v>2.4191600000000002</v>
          </cell>
          <cell r="D439">
            <v>0.46583000000000002</v>
          </cell>
          <cell r="E439">
            <v>-0.10644000000000001</v>
          </cell>
          <cell r="F439">
            <v>-4.9579999999999999E-2</v>
          </cell>
        </row>
        <row r="440">
          <cell r="A440" t="str">
            <v>Offender</v>
          </cell>
          <cell r="B440">
            <v>7.8640299999999996</v>
          </cell>
          <cell r="C440">
            <v>5.9738300000000004</v>
          </cell>
          <cell r="D440">
            <v>-1.89019</v>
          </cell>
          <cell r="E440">
            <v>7.5969999999999996E-2</v>
          </cell>
          <cell r="F440">
            <v>-0.14360000000000001</v>
          </cell>
        </row>
        <row r="441">
          <cell r="A441" t="str">
            <v>Parentig Youth</v>
          </cell>
          <cell r="B441">
            <v>21.11139</v>
          </cell>
          <cell r="C441">
            <v>21.432099999999998</v>
          </cell>
          <cell r="D441">
            <v>0.32071</v>
          </cell>
          <cell r="E441">
            <v>-7.7310000000000004E-2</v>
          </cell>
          <cell r="F441">
            <v>-2.4799999999999999E-2</v>
          </cell>
        </row>
        <row r="442">
          <cell r="A442" t="str">
            <v>Needs Additional Assistance</v>
          </cell>
          <cell r="B442">
            <v>57.86403</v>
          </cell>
          <cell r="C442">
            <v>46.926679999999998</v>
          </cell>
          <cell r="D442">
            <v>-10.937340000000001</v>
          </cell>
          <cell r="E442">
            <v>-8.5699999999999995E-3</v>
          </cell>
          <cell r="F442">
            <v>9.3789999999999998E-2</v>
          </cell>
        </row>
        <row r="443">
          <cell r="A443" t="str">
            <v>School Status</v>
          </cell>
          <cell r="B443">
            <v>38.026380000000003</v>
          </cell>
          <cell r="C443">
            <v>33.571959999999997</v>
          </cell>
          <cell r="D443">
            <v>-4.4544300000000003</v>
          </cell>
          <cell r="E443">
            <v>1.8890000000000001E-2</v>
          </cell>
          <cell r="F443">
            <v>-8.4159999999999999E-2</v>
          </cell>
        </row>
        <row r="444">
          <cell r="A444" t="str">
            <v>Basic Skills Deficient</v>
          </cell>
          <cell r="B444">
            <v>77.245050000000006</v>
          </cell>
          <cell r="C444">
            <v>77.857320000000001</v>
          </cell>
          <cell r="D444">
            <v>0.61226999999999998</v>
          </cell>
          <cell r="E444">
            <v>-3.474E-2</v>
          </cell>
          <cell r="F444">
            <v>-2.1270000000000001E-2</v>
          </cell>
        </row>
        <row r="445">
          <cell r="A445" t="str">
            <v>Foster Care</v>
          </cell>
          <cell r="B445">
            <v>0.93884999999999996</v>
          </cell>
          <cell r="C445">
            <v>0.86419999999999997</v>
          </cell>
          <cell r="D445">
            <v>-7.4649999999999994E-2</v>
          </cell>
          <cell r="E445">
            <v>-0.21404999999999999</v>
          </cell>
          <cell r="F445">
            <v>1.5980000000000001E-2</v>
          </cell>
        </row>
        <row r="446">
          <cell r="A446" t="str">
            <v>PreTest Scores</v>
          </cell>
          <cell r="B446">
            <v>520.32480999999996</v>
          </cell>
          <cell r="C446">
            <v>513.90414999999996</v>
          </cell>
          <cell r="D446">
            <v>-6.4206599999999998</v>
          </cell>
          <cell r="E446">
            <v>1.206E-2</v>
          </cell>
          <cell r="F446">
            <v>-7.7450000000000005E-2</v>
          </cell>
        </row>
        <row r="447">
          <cell r="A447" t="str">
            <v>Unemployment Rate</v>
          </cell>
          <cell r="B447">
            <v>9.6999999999999993</v>
          </cell>
          <cell r="C447">
            <v>8.9</v>
          </cell>
          <cell r="D447">
            <v>-0.8</v>
          </cell>
          <cell r="E447">
            <v>9.0200000000000002E-3</v>
          </cell>
          <cell r="F447">
            <v>-7.2100000000000003E-3</v>
          </cell>
        </row>
        <row r="449">
          <cell r="A449" t="str">
            <v xml:space="preserve">Indiana             </v>
          </cell>
        </row>
        <row r="450">
          <cell r="A450" t="str">
            <v>Measure</v>
          </cell>
          <cell r="B450" t="str">
            <v>Attainment_of_Degree_or_Certificate</v>
          </cell>
          <cell r="C450" t="str">
            <v>Year</v>
          </cell>
        </row>
        <row r="451">
          <cell r="A451" t="str">
            <v>State Fips Code</v>
          </cell>
          <cell r="B451">
            <v>18</v>
          </cell>
          <cell r="C451">
            <v>2011</v>
          </cell>
        </row>
        <row r="452">
          <cell r="A452" t="str">
            <v>Actual Outcome</v>
          </cell>
          <cell r="B452">
            <v>52.4</v>
          </cell>
          <cell r="C452">
            <v>2011</v>
          </cell>
        </row>
        <row r="453">
          <cell r="A453" t="str">
            <v>Total Adjustment</v>
          </cell>
          <cell r="B453">
            <v>2.6</v>
          </cell>
          <cell r="C453">
            <v>2013</v>
          </cell>
        </row>
        <row r="454">
          <cell r="A454" t="str">
            <v>Target</v>
          </cell>
          <cell r="B454">
            <v>55</v>
          </cell>
          <cell r="C454">
            <v>2013</v>
          </cell>
        </row>
        <row r="456">
          <cell r="A456" t="str">
            <v>Variables</v>
          </cell>
          <cell r="B456" t="str">
            <v>Base_Year</v>
          </cell>
          <cell r="C456" t="str">
            <v>Current_Values</v>
          </cell>
          <cell r="D456" t="str">
            <v>Difference</v>
          </cell>
          <cell r="E456" t="str">
            <v>Weights</v>
          </cell>
          <cell r="F456" t="str">
            <v>Effect_Per_Factor</v>
          </cell>
        </row>
        <row r="457">
          <cell r="A457" t="str">
            <v>Female</v>
          </cell>
          <cell r="B457">
            <v>55.60736</v>
          </cell>
          <cell r="C457">
            <v>56.333570000000002</v>
          </cell>
          <cell r="D457">
            <v>0.72621000000000002</v>
          </cell>
          <cell r="E457">
            <v>0.11829000000000001</v>
          </cell>
          <cell r="F457">
            <v>8.5900000000000004E-2</v>
          </cell>
        </row>
        <row r="458">
          <cell r="A458" t="str">
            <v>Age 14-15</v>
          </cell>
          <cell r="B458">
            <v>0.63646999999999998</v>
          </cell>
          <cell r="C458">
            <v>0.56022000000000005</v>
          </cell>
          <cell r="D458">
            <v>-7.6249999999999998E-2</v>
          </cell>
          <cell r="E458">
            <v>-0.14351</v>
          </cell>
          <cell r="F458">
            <v>1.094E-2</v>
          </cell>
        </row>
        <row r="459">
          <cell r="A459" t="str">
            <v>Age 16-17</v>
          </cell>
          <cell r="B459">
            <v>32.166460000000001</v>
          </cell>
          <cell r="C459">
            <v>49.369750000000003</v>
          </cell>
          <cell r="D459">
            <v>17.203289999999999</v>
          </cell>
          <cell r="E459">
            <v>0.17548</v>
          </cell>
          <cell r="F459">
            <v>3.0187599999999999</v>
          </cell>
        </row>
        <row r="460">
          <cell r="A460" t="str">
            <v>Age 18-20</v>
          </cell>
          <cell r="B460">
            <v>56.132190000000001</v>
          </cell>
          <cell r="C460">
            <v>42.401960000000003</v>
          </cell>
          <cell r="D460">
            <v>-13.730230000000001</v>
          </cell>
          <cell r="E460">
            <v>9.4810000000000005E-2</v>
          </cell>
          <cell r="F460">
            <v>-1.30172</v>
          </cell>
        </row>
        <row r="461">
          <cell r="A461" t="str">
            <v>Hispanic</v>
          </cell>
          <cell r="B461">
            <v>4.9900700000000002</v>
          </cell>
          <cell r="C461">
            <v>6.1697600000000001</v>
          </cell>
          <cell r="D461">
            <v>1.1796899999999999</v>
          </cell>
          <cell r="E461">
            <v>-0.14735999999999999</v>
          </cell>
          <cell r="F461">
            <v>-0.17383999999999999</v>
          </cell>
        </row>
        <row r="462">
          <cell r="A462" t="str">
            <v>Asian</v>
          </cell>
          <cell r="B462">
            <v>0.29791000000000001</v>
          </cell>
          <cell r="C462">
            <v>0.24964</v>
          </cell>
          <cell r="D462">
            <v>-4.827E-2</v>
          </cell>
          <cell r="E462">
            <v>-4.2439999999999999E-2</v>
          </cell>
          <cell r="F462">
            <v>2.0500000000000002E-3</v>
          </cell>
        </row>
        <row r="463">
          <cell r="A463" t="str">
            <v>African American</v>
          </cell>
          <cell r="B463">
            <v>37.760680000000001</v>
          </cell>
          <cell r="C463">
            <v>36.26961</v>
          </cell>
          <cell r="D463">
            <v>-1.4910600000000001</v>
          </cell>
          <cell r="E463">
            <v>-9.5610000000000001E-2</v>
          </cell>
          <cell r="F463">
            <v>0.14257</v>
          </cell>
        </row>
        <row r="464">
          <cell r="A464" t="str">
            <v>Native Hawaiian or Pacific Islander</v>
          </cell>
          <cell r="B464">
            <v>7.4480000000000005E-2</v>
          </cell>
          <cell r="C464">
            <v>3.5659999999999997E-2</v>
          </cell>
          <cell r="D464">
            <v>-3.882E-2</v>
          </cell>
          <cell r="E464">
            <v>-0.32968999999999998</v>
          </cell>
          <cell r="F464">
            <v>1.2800000000000001E-2</v>
          </cell>
        </row>
        <row r="465">
          <cell r="A465" t="str">
            <v>American Indian or Alaska Native</v>
          </cell>
          <cell r="B465">
            <v>0.29791000000000001</v>
          </cell>
          <cell r="C465">
            <v>0.32096999999999998</v>
          </cell>
          <cell r="D465">
            <v>2.3060000000000001E-2</v>
          </cell>
          <cell r="E465">
            <v>-0.11398</v>
          </cell>
          <cell r="F465">
            <v>-2.63E-3</v>
          </cell>
        </row>
        <row r="466">
          <cell r="A466" t="str">
            <v>Multiple Races</v>
          </cell>
          <cell r="B466">
            <v>2.2591899999999998</v>
          </cell>
          <cell r="C466">
            <v>2.8887299999999998</v>
          </cell>
          <cell r="D466">
            <v>0.62953999999999999</v>
          </cell>
          <cell r="E466">
            <v>-5.0250000000000003E-2</v>
          </cell>
          <cell r="F466">
            <v>-3.1640000000000001E-2</v>
          </cell>
        </row>
        <row r="467">
          <cell r="A467" t="str">
            <v>Highschool Graduate</v>
          </cell>
          <cell r="B467">
            <v>26.585070000000002</v>
          </cell>
          <cell r="C467">
            <v>16.176469999999998</v>
          </cell>
          <cell r="D467">
            <v>-10.4086</v>
          </cell>
          <cell r="E467">
            <v>-3.8260000000000002E-2</v>
          </cell>
          <cell r="F467">
            <v>0.39822000000000002</v>
          </cell>
        </row>
        <row r="468">
          <cell r="A468" t="str">
            <v>Disabled</v>
          </cell>
          <cell r="B468">
            <v>10.33301</v>
          </cell>
          <cell r="C468">
            <v>12.14986</v>
          </cell>
          <cell r="D468">
            <v>1.8168500000000001</v>
          </cell>
          <cell r="E468">
            <v>8.6749999999999994E-2</v>
          </cell>
          <cell r="F468">
            <v>0.15762000000000001</v>
          </cell>
        </row>
        <row r="469">
          <cell r="A469" t="str">
            <v>Limited English</v>
          </cell>
          <cell r="B469">
            <v>0.29376000000000002</v>
          </cell>
          <cell r="C469">
            <v>0.38514999999999999</v>
          </cell>
          <cell r="D469">
            <v>9.1399999999999995E-2</v>
          </cell>
          <cell r="E469">
            <v>-0.13957</v>
          </cell>
          <cell r="F469">
            <v>-1.2760000000000001E-2</v>
          </cell>
        </row>
        <row r="470">
          <cell r="A470" t="str">
            <v>Low Income</v>
          </cell>
          <cell r="B470">
            <v>97.258260000000007</v>
          </cell>
          <cell r="C470">
            <v>97.759100000000004</v>
          </cell>
          <cell r="D470">
            <v>0.50083999999999995</v>
          </cell>
          <cell r="E470">
            <v>-4.7750000000000001E-2</v>
          </cell>
          <cell r="F470">
            <v>-2.392E-2</v>
          </cell>
        </row>
        <row r="471">
          <cell r="A471" t="str">
            <v>Homeless</v>
          </cell>
          <cell r="B471">
            <v>1.95838</v>
          </cell>
          <cell r="C471">
            <v>1.36555</v>
          </cell>
          <cell r="D471">
            <v>-0.59284000000000003</v>
          </cell>
          <cell r="E471">
            <v>-0.10644000000000001</v>
          </cell>
          <cell r="F471">
            <v>6.3100000000000003E-2</v>
          </cell>
        </row>
        <row r="472">
          <cell r="A472" t="str">
            <v>Offender</v>
          </cell>
          <cell r="B472">
            <v>5.3855599999999999</v>
          </cell>
          <cell r="C472">
            <v>5.2521000000000004</v>
          </cell>
          <cell r="D472">
            <v>-0.13346</v>
          </cell>
          <cell r="E472">
            <v>7.5969999999999996E-2</v>
          </cell>
          <cell r="F472">
            <v>-1.014E-2</v>
          </cell>
        </row>
        <row r="473">
          <cell r="A473" t="str">
            <v>Parentig Youth</v>
          </cell>
          <cell r="B473">
            <v>17.825659999999999</v>
          </cell>
          <cell r="C473">
            <v>15.76182</v>
          </cell>
          <cell r="D473">
            <v>-2.0638399999999999</v>
          </cell>
          <cell r="E473">
            <v>-7.7310000000000004E-2</v>
          </cell>
          <cell r="F473">
            <v>0.15956999999999999</v>
          </cell>
        </row>
        <row r="474">
          <cell r="A474" t="str">
            <v>Needs Additional Assistance</v>
          </cell>
          <cell r="B474">
            <v>77.723380000000006</v>
          </cell>
          <cell r="C474">
            <v>81.337540000000004</v>
          </cell>
          <cell r="D474">
            <v>3.61416</v>
          </cell>
          <cell r="E474">
            <v>-8.5699999999999995E-3</v>
          </cell>
          <cell r="F474">
            <v>-3.099E-2</v>
          </cell>
        </row>
        <row r="475">
          <cell r="A475" t="str">
            <v>School Status</v>
          </cell>
          <cell r="B475">
            <v>44.316510000000001</v>
          </cell>
          <cell r="C475">
            <v>59.838940000000001</v>
          </cell>
          <cell r="D475">
            <v>15.52242</v>
          </cell>
          <cell r="E475">
            <v>1.8890000000000001E-2</v>
          </cell>
          <cell r="F475">
            <v>0.29327999999999999</v>
          </cell>
        </row>
        <row r="476">
          <cell r="A476" t="str">
            <v>Basic Skills Deficient</v>
          </cell>
          <cell r="B476">
            <v>38.849449999999997</v>
          </cell>
          <cell r="C476">
            <v>38.900559999999999</v>
          </cell>
          <cell r="D476">
            <v>5.1110000000000003E-2</v>
          </cell>
          <cell r="E476">
            <v>-3.474E-2</v>
          </cell>
          <cell r="F476">
            <v>-1.7799999999999999E-3</v>
          </cell>
        </row>
        <row r="477">
          <cell r="A477" t="str">
            <v>Foster Care</v>
          </cell>
          <cell r="B477">
            <v>1.6160600000000001</v>
          </cell>
          <cell r="C477">
            <v>2.1366000000000001</v>
          </cell>
          <cell r="D477">
            <v>0.52054</v>
          </cell>
          <cell r="E477">
            <v>-0.21404999999999999</v>
          </cell>
          <cell r="F477">
            <v>-0.11142000000000001</v>
          </cell>
        </row>
        <row r="478">
          <cell r="A478" t="str">
            <v>PreTest Scores</v>
          </cell>
          <cell r="B478">
            <v>561.02066000000002</v>
          </cell>
          <cell r="C478">
            <v>557.57122000000004</v>
          </cell>
          <cell r="D478">
            <v>-3.4494400000000001</v>
          </cell>
          <cell r="E478">
            <v>1.206E-2</v>
          </cell>
          <cell r="F478">
            <v>-4.1610000000000001E-2</v>
          </cell>
        </row>
        <row r="479">
          <cell r="A479" t="str">
            <v>Unemployment Rate</v>
          </cell>
          <cell r="B479">
            <v>9.1333000000000002</v>
          </cell>
          <cell r="C479">
            <v>8.4250000000000007</v>
          </cell>
          <cell r="D479">
            <v>-0.70830000000000004</v>
          </cell>
          <cell r="E479">
            <v>9.0200000000000002E-3</v>
          </cell>
          <cell r="F479">
            <v>-6.3899999999999998E-3</v>
          </cell>
        </row>
        <row r="481">
          <cell r="A481" t="str">
            <v xml:space="preserve">Iowa                </v>
          </cell>
        </row>
        <row r="482">
          <cell r="A482" t="str">
            <v>Measure</v>
          </cell>
          <cell r="B482" t="str">
            <v>Attainment_of_Degree_or_Certificate</v>
          </cell>
          <cell r="C482" t="str">
            <v>Year</v>
          </cell>
        </row>
        <row r="483">
          <cell r="A483" t="str">
            <v>State Fips Code</v>
          </cell>
          <cell r="B483">
            <v>19</v>
          </cell>
          <cell r="C483">
            <v>2011</v>
          </cell>
        </row>
        <row r="484">
          <cell r="A484" t="str">
            <v>Actual Outcome</v>
          </cell>
          <cell r="B484">
            <v>55.8</v>
          </cell>
          <cell r="C484">
            <v>2011</v>
          </cell>
        </row>
        <row r="485">
          <cell r="A485" t="str">
            <v>Total Adjustment</v>
          </cell>
          <cell r="B485">
            <v>1</v>
          </cell>
          <cell r="C485">
            <v>2013</v>
          </cell>
        </row>
        <row r="486">
          <cell r="A486" t="str">
            <v>Target</v>
          </cell>
          <cell r="B486">
            <v>56.8</v>
          </cell>
          <cell r="C486">
            <v>2013</v>
          </cell>
        </row>
        <row r="488">
          <cell r="A488" t="str">
            <v>Variables</v>
          </cell>
          <cell r="B488" t="str">
            <v>Base_Year</v>
          </cell>
          <cell r="C488" t="str">
            <v>Current_Values</v>
          </cell>
          <cell r="D488" t="str">
            <v>Difference</v>
          </cell>
          <cell r="E488" t="str">
            <v>Weights</v>
          </cell>
          <cell r="F488" t="str">
            <v>Effect_Per_Factor</v>
          </cell>
        </row>
        <row r="489">
          <cell r="A489" t="str">
            <v>Female</v>
          </cell>
          <cell r="B489">
            <v>59.42492</v>
          </cell>
          <cell r="C489">
            <v>56.75676</v>
          </cell>
          <cell r="D489">
            <v>-2.6681599999999999</v>
          </cell>
          <cell r="E489">
            <v>0.11829000000000001</v>
          </cell>
          <cell r="F489">
            <v>-0.31562000000000001</v>
          </cell>
        </row>
        <row r="490">
          <cell r="A490" t="str">
            <v>Age 14-15</v>
          </cell>
          <cell r="B490">
            <v>7.0063700000000004</v>
          </cell>
          <cell r="C490">
            <v>4.0540500000000002</v>
          </cell>
          <cell r="D490">
            <v>-2.9523199999999998</v>
          </cell>
          <cell r="E490">
            <v>-0.14351</v>
          </cell>
          <cell r="F490">
            <v>0.42366999999999999</v>
          </cell>
        </row>
        <row r="491">
          <cell r="A491" t="str">
            <v>Age 16-17</v>
          </cell>
          <cell r="B491">
            <v>31.687899999999999</v>
          </cell>
          <cell r="C491">
            <v>30.115829999999999</v>
          </cell>
          <cell r="D491">
            <v>-1.5720700000000001</v>
          </cell>
          <cell r="E491">
            <v>0.17548</v>
          </cell>
          <cell r="F491">
            <v>-0.27585999999999999</v>
          </cell>
        </row>
        <row r="492">
          <cell r="A492" t="str">
            <v>Age 18-20</v>
          </cell>
          <cell r="B492">
            <v>52.388539999999999</v>
          </cell>
          <cell r="C492">
            <v>52.509650000000001</v>
          </cell>
          <cell r="D492">
            <v>0.12112000000000001</v>
          </cell>
          <cell r="E492">
            <v>9.4810000000000005E-2</v>
          </cell>
          <cell r="F492">
            <v>1.1480000000000001E-2</v>
          </cell>
        </row>
        <row r="493">
          <cell r="A493" t="str">
            <v>Hispanic</v>
          </cell>
          <cell r="B493">
            <v>8.7096800000000005</v>
          </cell>
          <cell r="C493">
            <v>7.8189299999999999</v>
          </cell>
          <cell r="D493">
            <v>-0.89075000000000004</v>
          </cell>
          <cell r="E493">
            <v>-0.14735999999999999</v>
          </cell>
          <cell r="F493">
            <v>0.13125999999999999</v>
          </cell>
        </row>
        <row r="494">
          <cell r="A494" t="str">
            <v>Asian</v>
          </cell>
          <cell r="B494">
            <v>0.64515999999999996</v>
          </cell>
          <cell r="C494">
            <v>0</v>
          </cell>
          <cell r="D494">
            <v>-0.64515999999999996</v>
          </cell>
          <cell r="E494">
            <v>-4.2439999999999999E-2</v>
          </cell>
          <cell r="F494">
            <v>2.7380000000000002E-2</v>
          </cell>
        </row>
        <row r="495">
          <cell r="A495" t="str">
            <v>African American</v>
          </cell>
          <cell r="B495">
            <v>20.48387</v>
          </cell>
          <cell r="C495">
            <v>19.547329999999999</v>
          </cell>
          <cell r="D495">
            <v>-0.93654999999999999</v>
          </cell>
          <cell r="E495">
            <v>-9.5610000000000001E-2</v>
          </cell>
          <cell r="F495">
            <v>8.9550000000000005E-2</v>
          </cell>
        </row>
        <row r="496">
          <cell r="A496" t="str">
            <v>Native Hawaiian or Pacific Islander</v>
          </cell>
          <cell r="B496">
            <v>0.16128999999999999</v>
          </cell>
          <cell r="C496">
            <v>0.20576</v>
          </cell>
          <cell r="D496">
            <v>4.4470000000000003E-2</v>
          </cell>
          <cell r="E496">
            <v>-0.32968999999999998</v>
          </cell>
          <cell r="F496">
            <v>-1.4659999999999999E-2</v>
          </cell>
        </row>
        <row r="497">
          <cell r="A497" t="str">
            <v>American Indian or Alaska Native</v>
          </cell>
          <cell r="B497">
            <v>1.12903</v>
          </cell>
          <cell r="C497">
            <v>0.41152</v>
          </cell>
          <cell r="D497">
            <v>-0.71750999999999998</v>
          </cell>
          <cell r="E497">
            <v>-0.11398</v>
          </cell>
          <cell r="F497">
            <v>8.1780000000000005E-2</v>
          </cell>
        </row>
        <row r="498">
          <cell r="A498" t="str">
            <v>Multiple Races</v>
          </cell>
          <cell r="B498">
            <v>2.4193500000000001</v>
          </cell>
          <cell r="C498">
            <v>2.2633700000000001</v>
          </cell>
          <cell r="D498">
            <v>-0.15598000000000001</v>
          </cell>
          <cell r="E498">
            <v>-5.0250000000000003E-2</v>
          </cell>
          <cell r="F498">
            <v>7.8399999999999997E-3</v>
          </cell>
        </row>
        <row r="499">
          <cell r="A499" t="str">
            <v>Highschool Graduate</v>
          </cell>
          <cell r="B499">
            <v>28.662420000000001</v>
          </cell>
          <cell r="C499">
            <v>33.397680000000001</v>
          </cell>
          <cell r="D499">
            <v>4.7352600000000002</v>
          </cell>
          <cell r="E499">
            <v>-3.8260000000000002E-2</v>
          </cell>
          <cell r="F499">
            <v>-0.18117</v>
          </cell>
        </row>
        <row r="500">
          <cell r="A500" t="str">
            <v>Disabled</v>
          </cell>
          <cell r="B500">
            <v>20.541399999999999</v>
          </cell>
          <cell r="C500">
            <v>18.72587</v>
          </cell>
          <cell r="D500">
            <v>-1.8155300000000001</v>
          </cell>
          <cell r="E500">
            <v>8.6749999999999994E-2</v>
          </cell>
          <cell r="F500">
            <v>-0.1575</v>
          </cell>
        </row>
        <row r="501">
          <cell r="A501" t="str">
            <v>Limited English</v>
          </cell>
          <cell r="B501">
            <v>2.0700599999999998</v>
          </cell>
          <cell r="C501">
            <v>0.57915000000000005</v>
          </cell>
          <cell r="D501">
            <v>-1.49091</v>
          </cell>
          <cell r="E501">
            <v>-0.13957</v>
          </cell>
          <cell r="F501">
            <v>0.20807999999999999</v>
          </cell>
        </row>
        <row r="502">
          <cell r="A502" t="str">
            <v>Low Income</v>
          </cell>
          <cell r="B502">
            <v>94.585989999999995</v>
          </cell>
          <cell r="C502">
            <v>95.173749999999998</v>
          </cell>
          <cell r="D502">
            <v>0.58775999999999995</v>
          </cell>
          <cell r="E502">
            <v>-4.7750000000000001E-2</v>
          </cell>
          <cell r="F502">
            <v>-2.8070000000000001E-2</v>
          </cell>
        </row>
        <row r="503">
          <cell r="A503" t="str">
            <v>Homeless</v>
          </cell>
          <cell r="B503">
            <v>1.27389</v>
          </cell>
          <cell r="C503">
            <v>0.3861</v>
          </cell>
          <cell r="D503">
            <v>-0.88778000000000001</v>
          </cell>
          <cell r="E503">
            <v>-0.10644000000000001</v>
          </cell>
          <cell r="F503">
            <v>9.4490000000000005E-2</v>
          </cell>
        </row>
        <row r="504">
          <cell r="A504" t="str">
            <v>Offender</v>
          </cell>
          <cell r="B504">
            <v>21.49682</v>
          </cell>
          <cell r="C504">
            <v>25.096530000000001</v>
          </cell>
          <cell r="D504">
            <v>3.59971</v>
          </cell>
          <cell r="E504">
            <v>7.5969999999999996E-2</v>
          </cell>
          <cell r="F504">
            <v>0.27346999999999999</v>
          </cell>
        </row>
        <row r="505">
          <cell r="A505" t="str">
            <v>Parentig Youth</v>
          </cell>
          <cell r="B505">
            <v>28.229669999999999</v>
          </cell>
          <cell r="C505">
            <v>27.272729999999999</v>
          </cell>
          <cell r="D505">
            <v>-0.95694000000000001</v>
          </cell>
          <cell r="E505">
            <v>-7.7310000000000004E-2</v>
          </cell>
          <cell r="F505">
            <v>7.399E-2</v>
          </cell>
        </row>
        <row r="506">
          <cell r="A506" t="str">
            <v>Needs Additional Assistance</v>
          </cell>
          <cell r="B506">
            <v>30.732479999999999</v>
          </cell>
          <cell r="C506">
            <v>29.343630000000001</v>
          </cell>
          <cell r="D506">
            <v>-1.3888499999999999</v>
          </cell>
          <cell r="E506">
            <v>-8.5699999999999995E-3</v>
          </cell>
          <cell r="F506">
            <v>1.191E-2</v>
          </cell>
        </row>
        <row r="507">
          <cell r="A507" t="str">
            <v>School Status</v>
          </cell>
          <cell r="B507">
            <v>57.484079999999999</v>
          </cell>
          <cell r="C507">
            <v>46.332050000000002</v>
          </cell>
          <cell r="D507">
            <v>-11.15203</v>
          </cell>
          <cell r="E507">
            <v>1.8890000000000001E-2</v>
          </cell>
          <cell r="F507">
            <v>-0.21071000000000001</v>
          </cell>
        </row>
        <row r="508">
          <cell r="A508" t="str">
            <v>Basic Skills Deficient</v>
          </cell>
          <cell r="B508">
            <v>67.834389999999999</v>
          </cell>
          <cell r="C508">
            <v>70.077219999999997</v>
          </cell>
          <cell r="D508">
            <v>2.2428300000000001</v>
          </cell>
          <cell r="E508">
            <v>-3.474E-2</v>
          </cell>
          <cell r="F508">
            <v>-7.7909999999999993E-2</v>
          </cell>
        </row>
        <row r="509">
          <cell r="A509" t="str">
            <v>Foster Care</v>
          </cell>
          <cell r="B509">
            <v>4.3062199999999997</v>
          </cell>
          <cell r="C509">
            <v>3.6750500000000001</v>
          </cell>
          <cell r="D509">
            <v>-0.63117000000000001</v>
          </cell>
          <cell r="E509">
            <v>-0.21404999999999999</v>
          </cell>
          <cell r="F509">
            <v>0.1351</v>
          </cell>
        </row>
        <row r="510">
          <cell r="A510" t="str">
            <v>PreTest Scores</v>
          </cell>
          <cell r="B510">
            <v>369.43016</v>
          </cell>
          <cell r="C510">
            <v>429.52994000000001</v>
          </cell>
          <cell r="D510">
            <v>60.099789999999999</v>
          </cell>
          <cell r="E510">
            <v>1.206E-2</v>
          </cell>
          <cell r="F510">
            <v>0.72497999999999996</v>
          </cell>
        </row>
        <row r="511">
          <cell r="A511" t="str">
            <v>Unemployment Rate</v>
          </cell>
          <cell r="B511">
            <v>6.0332999999999997</v>
          </cell>
          <cell r="C511">
            <v>5.2249999999999996</v>
          </cell>
          <cell r="D511">
            <v>-0.80830000000000002</v>
          </cell>
          <cell r="E511">
            <v>9.0200000000000002E-3</v>
          </cell>
          <cell r="F511">
            <v>-7.2899999999999996E-3</v>
          </cell>
        </row>
        <row r="513">
          <cell r="A513" t="str">
            <v xml:space="preserve">Kansas              </v>
          </cell>
        </row>
        <row r="514">
          <cell r="A514" t="str">
            <v>Measure</v>
          </cell>
          <cell r="B514" t="str">
            <v>Attainment_of_Degree_or_Certificate</v>
          </cell>
          <cell r="C514" t="str">
            <v>Year</v>
          </cell>
        </row>
        <row r="515">
          <cell r="A515" t="str">
            <v>State Fips Code</v>
          </cell>
          <cell r="B515">
            <v>20</v>
          </cell>
          <cell r="C515">
            <v>2011</v>
          </cell>
        </row>
        <row r="516">
          <cell r="A516" t="str">
            <v>Actual Outcome</v>
          </cell>
          <cell r="B516">
            <v>62.7</v>
          </cell>
          <cell r="C516">
            <v>2011</v>
          </cell>
        </row>
        <row r="517">
          <cell r="A517" t="str">
            <v>Total Adjustment</v>
          </cell>
          <cell r="B517">
            <v>0.8</v>
          </cell>
          <cell r="C517">
            <v>2013</v>
          </cell>
        </row>
        <row r="518">
          <cell r="A518" t="str">
            <v>Target</v>
          </cell>
          <cell r="B518">
            <v>63.5</v>
          </cell>
          <cell r="C518">
            <v>2013</v>
          </cell>
        </row>
        <row r="520">
          <cell r="A520" t="str">
            <v>Variables</v>
          </cell>
          <cell r="B520" t="str">
            <v>Base_Year</v>
          </cell>
          <cell r="C520" t="str">
            <v>Current_Values</v>
          </cell>
          <cell r="D520" t="str">
            <v>Difference</v>
          </cell>
          <cell r="E520" t="str">
            <v>Weights</v>
          </cell>
          <cell r="F520" t="str">
            <v>Effect_Per_Factor</v>
          </cell>
        </row>
        <row r="521">
          <cell r="A521" t="str">
            <v>Female</v>
          </cell>
          <cell r="B521">
            <v>46.29325</v>
          </cell>
          <cell r="C521">
            <v>50.096339999999998</v>
          </cell>
          <cell r="D521">
            <v>3.8030900000000001</v>
          </cell>
          <cell r="E521">
            <v>0.11829000000000001</v>
          </cell>
          <cell r="F521">
            <v>0.44988</v>
          </cell>
        </row>
        <row r="522">
          <cell r="A522" t="str">
            <v>Age 14-15</v>
          </cell>
          <cell r="B522">
            <v>2.4711699999999999</v>
          </cell>
          <cell r="C522">
            <v>1.1560699999999999</v>
          </cell>
          <cell r="D522">
            <v>-1.3150999999999999</v>
          </cell>
          <cell r="E522">
            <v>-0.14351</v>
          </cell>
          <cell r="F522">
            <v>0.18872</v>
          </cell>
        </row>
        <row r="523">
          <cell r="A523" t="str">
            <v>Age 16-17</v>
          </cell>
          <cell r="B523">
            <v>34.102139999999999</v>
          </cell>
          <cell r="C523">
            <v>30.828520000000001</v>
          </cell>
          <cell r="D523">
            <v>-3.2736299999999998</v>
          </cell>
          <cell r="E523">
            <v>0.17548</v>
          </cell>
          <cell r="F523">
            <v>-0.57443999999999995</v>
          </cell>
        </row>
        <row r="524">
          <cell r="A524" t="str">
            <v>Age 18-20</v>
          </cell>
          <cell r="B524">
            <v>55.683689999999999</v>
          </cell>
          <cell r="C524">
            <v>54.913290000000003</v>
          </cell>
          <cell r="D524">
            <v>-0.77039999999999997</v>
          </cell>
          <cell r="E524">
            <v>9.4810000000000005E-2</v>
          </cell>
          <cell r="F524">
            <v>-7.3039999999999994E-2</v>
          </cell>
        </row>
        <row r="525">
          <cell r="A525" t="str">
            <v>Hispanic</v>
          </cell>
          <cell r="B525">
            <v>16.526140000000002</v>
          </cell>
          <cell r="C525">
            <v>16.12903</v>
          </cell>
          <cell r="D525">
            <v>-0.39711000000000002</v>
          </cell>
          <cell r="E525">
            <v>-0.14735999999999999</v>
          </cell>
          <cell r="F525">
            <v>5.8520000000000003E-2</v>
          </cell>
        </row>
        <row r="526">
          <cell r="A526" t="str">
            <v>Asian</v>
          </cell>
          <cell r="B526">
            <v>1.34907</v>
          </cell>
          <cell r="C526">
            <v>0.80645</v>
          </cell>
          <cell r="D526">
            <v>-0.54261999999999999</v>
          </cell>
          <cell r="E526">
            <v>-4.2439999999999999E-2</v>
          </cell>
          <cell r="F526">
            <v>2.3029999999999998E-2</v>
          </cell>
        </row>
        <row r="527">
          <cell r="A527" t="str">
            <v>African American</v>
          </cell>
          <cell r="B527">
            <v>25.632380000000001</v>
          </cell>
          <cell r="C527">
            <v>21.572579999999999</v>
          </cell>
          <cell r="D527">
            <v>-4.0598000000000001</v>
          </cell>
          <cell r="E527">
            <v>-9.5610000000000001E-2</v>
          </cell>
          <cell r="F527">
            <v>0.38817000000000002</v>
          </cell>
        </row>
        <row r="528">
          <cell r="A528" t="str">
            <v>Native Hawaiian or Pacific Islander</v>
          </cell>
          <cell r="B528">
            <v>0.16863</v>
          </cell>
          <cell r="C528">
            <v>0.20161000000000001</v>
          </cell>
          <cell r="D528">
            <v>3.2980000000000002E-2</v>
          </cell>
          <cell r="E528">
            <v>-0.32968999999999998</v>
          </cell>
          <cell r="F528">
            <v>-1.0869999999999999E-2</v>
          </cell>
        </row>
        <row r="529">
          <cell r="A529" t="str">
            <v>American Indian or Alaska Native</v>
          </cell>
          <cell r="B529">
            <v>1.34907</v>
          </cell>
          <cell r="C529">
            <v>1.2096800000000001</v>
          </cell>
          <cell r="D529">
            <v>-0.1394</v>
          </cell>
          <cell r="E529">
            <v>-0.11398</v>
          </cell>
          <cell r="F529">
            <v>1.5890000000000001E-2</v>
          </cell>
        </row>
        <row r="530">
          <cell r="A530" t="str">
            <v>Multiple Races</v>
          </cell>
          <cell r="B530">
            <v>1.85497</v>
          </cell>
          <cell r="C530">
            <v>3.0241899999999999</v>
          </cell>
          <cell r="D530">
            <v>1.1692199999999999</v>
          </cell>
          <cell r="E530">
            <v>-5.0250000000000003E-2</v>
          </cell>
          <cell r="F530">
            <v>-5.876E-2</v>
          </cell>
        </row>
        <row r="531">
          <cell r="A531" t="str">
            <v>Highschool Graduate</v>
          </cell>
          <cell r="B531">
            <v>31.960460000000001</v>
          </cell>
          <cell r="C531">
            <v>33.718690000000002</v>
          </cell>
          <cell r="D531">
            <v>1.75823</v>
          </cell>
          <cell r="E531">
            <v>-3.8260000000000002E-2</v>
          </cell>
          <cell r="F531">
            <v>-6.7269999999999996E-2</v>
          </cell>
        </row>
        <row r="532">
          <cell r="A532" t="str">
            <v>Disabled</v>
          </cell>
          <cell r="B532">
            <v>27.438020000000002</v>
          </cell>
          <cell r="C532">
            <v>30.799219999999998</v>
          </cell>
          <cell r="D532">
            <v>3.3612000000000002</v>
          </cell>
          <cell r="E532">
            <v>8.6749999999999994E-2</v>
          </cell>
          <cell r="F532">
            <v>0.29159000000000002</v>
          </cell>
        </row>
        <row r="533">
          <cell r="A533" t="str">
            <v>Limited English</v>
          </cell>
          <cell r="B533">
            <v>1.4826999999999999</v>
          </cell>
          <cell r="C533">
            <v>0.96338999999999997</v>
          </cell>
          <cell r="D533">
            <v>-0.51931000000000005</v>
          </cell>
          <cell r="E533">
            <v>-0.13957</v>
          </cell>
          <cell r="F533">
            <v>7.2480000000000003E-2</v>
          </cell>
        </row>
        <row r="534">
          <cell r="A534" t="str">
            <v>Low Income</v>
          </cell>
          <cell r="B534">
            <v>97.528829999999999</v>
          </cell>
          <cell r="C534">
            <v>98.265900000000002</v>
          </cell>
          <cell r="D534">
            <v>0.73707</v>
          </cell>
          <cell r="E534">
            <v>-4.7750000000000001E-2</v>
          </cell>
          <cell r="F534">
            <v>-3.5200000000000002E-2</v>
          </cell>
        </row>
        <row r="535">
          <cell r="A535" t="str">
            <v>Homeless</v>
          </cell>
          <cell r="B535">
            <v>1.81219</v>
          </cell>
          <cell r="C535">
            <v>5.7803500000000003</v>
          </cell>
          <cell r="D535">
            <v>3.9681600000000001</v>
          </cell>
          <cell r="E535">
            <v>-0.10644000000000001</v>
          </cell>
          <cell r="F535">
            <v>-0.42236000000000001</v>
          </cell>
        </row>
        <row r="536">
          <cell r="A536" t="str">
            <v>Offender</v>
          </cell>
          <cell r="B536">
            <v>17.298190000000002</v>
          </cell>
          <cell r="C536">
            <v>17.34104</v>
          </cell>
          <cell r="D536">
            <v>4.2849999999999999E-2</v>
          </cell>
          <cell r="E536">
            <v>7.5969999999999996E-2</v>
          </cell>
          <cell r="F536">
            <v>3.2599999999999999E-3</v>
          </cell>
        </row>
        <row r="537">
          <cell r="A537" t="str">
            <v>Parentig Youth</v>
          </cell>
          <cell r="B537">
            <v>16.006599999999999</v>
          </cell>
          <cell r="C537">
            <v>22.007719999999999</v>
          </cell>
          <cell r="D537">
            <v>6.0011200000000002</v>
          </cell>
          <cell r="E537">
            <v>-7.7310000000000004E-2</v>
          </cell>
          <cell r="F537">
            <v>-0.46398</v>
          </cell>
        </row>
        <row r="538">
          <cell r="A538" t="str">
            <v>Needs Additional Assistance</v>
          </cell>
          <cell r="B538">
            <v>88.797359999999998</v>
          </cell>
          <cell r="C538">
            <v>88.439310000000006</v>
          </cell>
          <cell r="D538">
            <v>-0.35805999999999999</v>
          </cell>
          <cell r="E538">
            <v>-8.5699999999999995E-3</v>
          </cell>
          <cell r="F538">
            <v>3.0699999999999998E-3</v>
          </cell>
        </row>
        <row r="539">
          <cell r="A539" t="str">
            <v>School Status</v>
          </cell>
          <cell r="B539">
            <v>39.538710000000002</v>
          </cell>
          <cell r="C539">
            <v>37.186900000000001</v>
          </cell>
          <cell r="D539">
            <v>-2.35182</v>
          </cell>
          <cell r="E539">
            <v>1.8890000000000001E-2</v>
          </cell>
          <cell r="F539">
            <v>-4.444E-2</v>
          </cell>
        </row>
        <row r="540">
          <cell r="A540" t="str">
            <v>Basic Skills Deficient</v>
          </cell>
          <cell r="B540">
            <v>52.059310000000004</v>
          </cell>
          <cell r="C540">
            <v>49.132950000000001</v>
          </cell>
          <cell r="D540">
            <v>-2.9263599999999999</v>
          </cell>
          <cell r="E540">
            <v>-3.474E-2</v>
          </cell>
          <cell r="F540">
            <v>0.10165</v>
          </cell>
        </row>
        <row r="541">
          <cell r="A541" t="str">
            <v>Foster Care</v>
          </cell>
          <cell r="B541">
            <v>9.4059399999999993</v>
          </cell>
          <cell r="C541">
            <v>8.6872600000000002</v>
          </cell>
          <cell r="D541">
            <v>-0.71867999999999999</v>
          </cell>
          <cell r="E541">
            <v>-0.21404999999999999</v>
          </cell>
          <cell r="F541">
            <v>0.15382999999999999</v>
          </cell>
        </row>
        <row r="542">
          <cell r="A542" t="str">
            <v>PreTest Scores</v>
          </cell>
          <cell r="B542">
            <v>149.65067999999999</v>
          </cell>
          <cell r="C542">
            <v>214.93391</v>
          </cell>
          <cell r="D542">
            <v>65.28322</v>
          </cell>
          <cell r="E542">
            <v>1.206E-2</v>
          </cell>
          <cell r="F542">
            <v>0.78751000000000004</v>
          </cell>
        </row>
        <row r="543">
          <cell r="A543" t="str">
            <v>Unemployment Rate</v>
          </cell>
          <cell r="B543">
            <v>6.7249999999999996</v>
          </cell>
          <cell r="C543">
            <v>5.7332999999999998</v>
          </cell>
          <cell r="D543">
            <v>-0.99170000000000003</v>
          </cell>
          <cell r="E543">
            <v>9.0200000000000002E-3</v>
          </cell>
          <cell r="F543">
            <v>-8.94E-3</v>
          </cell>
        </row>
        <row r="545">
          <cell r="A545" t="str">
            <v xml:space="preserve">Kentucky            </v>
          </cell>
        </row>
        <row r="546">
          <cell r="A546" t="str">
            <v>Measure</v>
          </cell>
          <cell r="B546" t="str">
            <v>Attainment_of_Degree_or_Certificate</v>
          </cell>
          <cell r="C546" t="str">
            <v>Year</v>
          </cell>
        </row>
        <row r="547">
          <cell r="A547" t="str">
            <v>State Fips Code</v>
          </cell>
          <cell r="B547">
            <v>21</v>
          </cell>
          <cell r="C547">
            <v>2011</v>
          </cell>
        </row>
        <row r="548">
          <cell r="A548" t="str">
            <v>Actual Outcome</v>
          </cell>
          <cell r="B548">
            <v>68.8</v>
          </cell>
          <cell r="C548">
            <v>2011</v>
          </cell>
        </row>
        <row r="549">
          <cell r="A549" t="str">
            <v>Total Adjustment</v>
          </cell>
          <cell r="B549">
            <v>-0.8</v>
          </cell>
          <cell r="C549">
            <v>2013</v>
          </cell>
        </row>
        <row r="550">
          <cell r="A550" t="str">
            <v>Target</v>
          </cell>
          <cell r="B550">
            <v>68</v>
          </cell>
          <cell r="C550">
            <v>2013</v>
          </cell>
        </row>
        <row r="552">
          <cell r="A552" t="str">
            <v>Variables</v>
          </cell>
          <cell r="B552" t="str">
            <v>Base_Year</v>
          </cell>
          <cell r="C552" t="str">
            <v>Current_Values</v>
          </cell>
          <cell r="D552" t="str">
            <v>Difference</v>
          </cell>
          <cell r="E552" t="str">
            <v>Weights</v>
          </cell>
          <cell r="F552" t="str">
            <v>Effect_Per_Factor</v>
          </cell>
        </row>
        <row r="553">
          <cell r="A553" t="str">
            <v>Female</v>
          </cell>
          <cell r="B553">
            <v>56.722349999999999</v>
          </cell>
          <cell r="C553">
            <v>57.973329999999997</v>
          </cell>
          <cell r="D553">
            <v>1.25098</v>
          </cell>
          <cell r="E553">
            <v>0.11829000000000001</v>
          </cell>
          <cell r="F553">
            <v>0.14798</v>
          </cell>
        </row>
        <row r="554">
          <cell r="A554" t="str">
            <v>Age 14-15</v>
          </cell>
          <cell r="B554">
            <v>2.10819</v>
          </cell>
          <cell r="C554">
            <v>3.04</v>
          </cell>
          <cell r="D554">
            <v>0.93181000000000003</v>
          </cell>
          <cell r="E554">
            <v>-0.14351</v>
          </cell>
          <cell r="F554">
            <v>-0.13372000000000001</v>
          </cell>
        </row>
        <row r="555">
          <cell r="A555" t="str">
            <v>Age 16-17</v>
          </cell>
          <cell r="B555">
            <v>43.476529999999997</v>
          </cell>
          <cell r="C555">
            <v>40.799999999999997</v>
          </cell>
          <cell r="D555">
            <v>-2.6765300000000001</v>
          </cell>
          <cell r="E555">
            <v>0.17548</v>
          </cell>
          <cell r="F555">
            <v>-0.46966999999999998</v>
          </cell>
        </row>
        <row r="556">
          <cell r="A556" t="str">
            <v>Age 18-20</v>
          </cell>
          <cell r="B556">
            <v>47.971359999999997</v>
          </cell>
          <cell r="C556">
            <v>48.746670000000002</v>
          </cell>
          <cell r="D556">
            <v>0.77531000000000005</v>
          </cell>
          <cell r="E556">
            <v>9.4810000000000005E-2</v>
          </cell>
          <cell r="F556">
            <v>7.3499999999999996E-2</v>
          </cell>
        </row>
        <row r="557">
          <cell r="A557" t="str">
            <v>Hispanic</v>
          </cell>
          <cell r="B557">
            <v>2.44726</v>
          </cell>
          <cell r="C557">
            <v>3.6342300000000001</v>
          </cell>
          <cell r="D557">
            <v>1.1869700000000001</v>
          </cell>
          <cell r="E557">
            <v>-0.14735999999999999</v>
          </cell>
          <cell r="F557">
            <v>-0.17491000000000001</v>
          </cell>
        </row>
        <row r="558">
          <cell r="A558" t="str">
            <v>Asian</v>
          </cell>
          <cell r="B558">
            <v>0.33755000000000002</v>
          </cell>
          <cell r="C558">
            <v>0.11723</v>
          </cell>
          <cell r="D558">
            <v>-0.22031999999999999</v>
          </cell>
          <cell r="E558">
            <v>-4.2439999999999999E-2</v>
          </cell>
          <cell r="F558">
            <v>9.3500000000000007E-3</v>
          </cell>
        </row>
        <row r="559">
          <cell r="A559" t="str">
            <v>African American</v>
          </cell>
          <cell r="B559">
            <v>16.11814</v>
          </cell>
          <cell r="C559">
            <v>12.60258</v>
          </cell>
          <cell r="D559">
            <v>-3.5155599999999998</v>
          </cell>
          <cell r="E559">
            <v>-9.5610000000000001E-2</v>
          </cell>
          <cell r="F559">
            <v>0.33613999999999999</v>
          </cell>
        </row>
        <row r="560">
          <cell r="A560" t="str">
            <v>Native Hawaiian or Pacific Islander</v>
          </cell>
          <cell r="B560">
            <v>4.2189999999999998E-2</v>
          </cell>
          <cell r="C560">
            <v>5.8619999999999998E-2</v>
          </cell>
          <cell r="D560">
            <v>1.6420000000000001E-2</v>
          </cell>
          <cell r="E560">
            <v>-0.32968999999999998</v>
          </cell>
          <cell r="F560">
            <v>-5.4099999999999999E-3</v>
          </cell>
        </row>
        <row r="561">
          <cell r="A561" t="str">
            <v>American Indian or Alaska Native</v>
          </cell>
          <cell r="B561">
            <v>4.2189999999999998E-2</v>
          </cell>
          <cell r="C561">
            <v>0.17585000000000001</v>
          </cell>
          <cell r="D561">
            <v>0.13366</v>
          </cell>
          <cell r="E561">
            <v>-0.11398</v>
          </cell>
          <cell r="F561">
            <v>-1.523E-2</v>
          </cell>
        </row>
        <row r="562">
          <cell r="A562" t="str">
            <v>Multiple Races</v>
          </cell>
          <cell r="B562">
            <v>0.80169000000000001</v>
          </cell>
          <cell r="C562">
            <v>0.93786999999999998</v>
          </cell>
          <cell r="D562">
            <v>0.13618</v>
          </cell>
          <cell r="E562">
            <v>-5.0250000000000003E-2</v>
          </cell>
          <cell r="F562">
            <v>-6.8399999999999997E-3</v>
          </cell>
        </row>
        <row r="563">
          <cell r="A563" t="str">
            <v>Highschool Graduate</v>
          </cell>
          <cell r="B563">
            <v>24.264119999999998</v>
          </cell>
          <cell r="C563">
            <v>26.773330000000001</v>
          </cell>
          <cell r="D563">
            <v>2.5092099999999999</v>
          </cell>
          <cell r="E563">
            <v>-3.8260000000000002E-2</v>
          </cell>
          <cell r="F563">
            <v>-9.6000000000000002E-2</v>
          </cell>
        </row>
        <row r="564">
          <cell r="A564" t="str">
            <v>Disabled</v>
          </cell>
          <cell r="B564">
            <v>2.5916000000000001</v>
          </cell>
          <cell r="C564">
            <v>1.99275</v>
          </cell>
          <cell r="D564">
            <v>-0.59884999999999999</v>
          </cell>
          <cell r="E564">
            <v>8.6749999999999994E-2</v>
          </cell>
          <cell r="F564">
            <v>-5.1950000000000003E-2</v>
          </cell>
        </row>
        <row r="565">
          <cell r="A565" t="str">
            <v>Limited English</v>
          </cell>
          <cell r="B565">
            <v>0.71599000000000002</v>
          </cell>
          <cell r="C565">
            <v>0.32</v>
          </cell>
          <cell r="D565">
            <v>-0.39599000000000001</v>
          </cell>
          <cell r="E565">
            <v>-0.13957</v>
          </cell>
          <cell r="F565">
            <v>5.527E-2</v>
          </cell>
        </row>
        <row r="566">
          <cell r="A566" t="str">
            <v>Low Income</v>
          </cell>
          <cell r="B566">
            <v>96.976929999999996</v>
          </cell>
          <cell r="C566">
            <v>97.92</v>
          </cell>
          <cell r="D566">
            <v>0.94306999999999996</v>
          </cell>
          <cell r="E566">
            <v>-4.7750000000000001E-2</v>
          </cell>
          <cell r="F566">
            <v>-4.5030000000000001E-2</v>
          </cell>
        </row>
        <row r="567">
          <cell r="A567" t="str">
            <v>Homeless</v>
          </cell>
          <cell r="B567">
            <v>1.35243</v>
          </cell>
          <cell r="C567">
            <v>1.17333</v>
          </cell>
          <cell r="D567">
            <v>-0.17909</v>
          </cell>
          <cell r="E567">
            <v>-0.10644000000000001</v>
          </cell>
          <cell r="F567">
            <v>1.9060000000000001E-2</v>
          </cell>
        </row>
        <row r="568">
          <cell r="A568" t="str">
            <v>Offender</v>
          </cell>
          <cell r="B568">
            <v>3.5799500000000002</v>
          </cell>
          <cell r="C568">
            <v>1.92</v>
          </cell>
          <cell r="D568">
            <v>-1.65995</v>
          </cell>
          <cell r="E568">
            <v>7.5969999999999996E-2</v>
          </cell>
          <cell r="F568">
            <v>-0.12609999999999999</v>
          </cell>
        </row>
        <row r="569">
          <cell r="A569" t="str">
            <v>Parentig Youth</v>
          </cell>
          <cell r="B569">
            <v>13.01234</v>
          </cell>
          <cell r="C569">
            <v>13.553900000000001</v>
          </cell>
          <cell r="D569">
            <v>0.54156000000000004</v>
          </cell>
          <cell r="E569">
            <v>-7.7310000000000004E-2</v>
          </cell>
          <cell r="F569">
            <v>-4.1869999999999997E-2</v>
          </cell>
        </row>
        <row r="570">
          <cell r="A570" t="str">
            <v>Needs Additional Assistance</v>
          </cell>
          <cell r="B570">
            <v>98.448689999999999</v>
          </cell>
          <cell r="C570">
            <v>98.56</v>
          </cell>
          <cell r="D570">
            <v>0.11131000000000001</v>
          </cell>
          <cell r="E570">
            <v>-8.5699999999999995E-3</v>
          </cell>
          <cell r="F570">
            <v>-9.5E-4</v>
          </cell>
        </row>
        <row r="571">
          <cell r="A571" t="str">
            <v>School Status</v>
          </cell>
          <cell r="B571">
            <v>55.887030000000003</v>
          </cell>
          <cell r="C571">
            <v>51.04</v>
          </cell>
          <cell r="D571">
            <v>-4.8470300000000002</v>
          </cell>
          <cell r="E571">
            <v>1.8890000000000001E-2</v>
          </cell>
          <cell r="F571">
            <v>-9.1579999999999995E-2</v>
          </cell>
        </row>
        <row r="572">
          <cell r="A572" t="str">
            <v>Basic Skills Deficient</v>
          </cell>
          <cell r="B572">
            <v>43.914079999999998</v>
          </cell>
          <cell r="C572">
            <v>51.14667</v>
          </cell>
          <cell r="D572">
            <v>7.2325900000000001</v>
          </cell>
          <cell r="E572">
            <v>-3.474E-2</v>
          </cell>
          <cell r="F572">
            <v>-0.25124000000000002</v>
          </cell>
        </row>
        <row r="573">
          <cell r="A573" t="str">
            <v>Foster Care</v>
          </cell>
          <cell r="B573">
            <v>1.1142099999999999</v>
          </cell>
          <cell r="C573">
            <v>0.85379000000000005</v>
          </cell>
          <cell r="D573">
            <v>-0.26041999999999998</v>
          </cell>
          <cell r="E573">
            <v>-0.21404999999999999</v>
          </cell>
          <cell r="F573">
            <v>5.5739999999999998E-2</v>
          </cell>
        </row>
        <row r="574">
          <cell r="A574" t="str">
            <v>PreTest Scores</v>
          </cell>
          <cell r="B574">
            <v>535.13329999999996</v>
          </cell>
          <cell r="C574">
            <v>539.49761000000001</v>
          </cell>
          <cell r="D574">
            <v>4.3643099999999997</v>
          </cell>
          <cell r="E574">
            <v>1.206E-2</v>
          </cell>
          <cell r="F574">
            <v>5.2650000000000002E-2</v>
          </cell>
        </row>
        <row r="575">
          <cell r="A575" t="str">
            <v>Unemployment Rate</v>
          </cell>
          <cell r="B575">
            <v>9.7332999999999998</v>
          </cell>
          <cell r="C575">
            <v>8.2082999999999995</v>
          </cell>
          <cell r="D575">
            <v>-1.5249999999999999</v>
          </cell>
          <cell r="E575">
            <v>9.0200000000000002E-3</v>
          </cell>
          <cell r="F575">
            <v>-1.375E-2</v>
          </cell>
        </row>
        <row r="577">
          <cell r="A577" t="str">
            <v xml:space="preserve">Louisiana           </v>
          </cell>
        </row>
        <row r="578">
          <cell r="A578" t="str">
            <v>Measure</v>
          </cell>
          <cell r="B578" t="str">
            <v>Attainment_of_Degree_or_Certificate</v>
          </cell>
          <cell r="C578" t="str">
            <v>Year</v>
          </cell>
        </row>
        <row r="579">
          <cell r="A579" t="str">
            <v>State Fips Code</v>
          </cell>
          <cell r="B579">
            <v>22</v>
          </cell>
          <cell r="C579">
            <v>2011</v>
          </cell>
        </row>
        <row r="580">
          <cell r="A580" t="str">
            <v>Actual Outcome</v>
          </cell>
          <cell r="B580">
            <v>57.1</v>
          </cell>
          <cell r="C580">
            <v>2011</v>
          </cell>
        </row>
        <row r="581">
          <cell r="A581" t="str">
            <v>Total Adjustment</v>
          </cell>
          <cell r="B581">
            <v>-0.8</v>
          </cell>
          <cell r="C581">
            <v>2013</v>
          </cell>
        </row>
        <row r="582">
          <cell r="A582" t="str">
            <v>Target</v>
          </cell>
          <cell r="B582">
            <v>56.3</v>
          </cell>
          <cell r="C582">
            <v>2013</v>
          </cell>
        </row>
        <row r="584">
          <cell r="A584" t="str">
            <v>Variables</v>
          </cell>
          <cell r="B584" t="str">
            <v>Base_Year</v>
          </cell>
          <cell r="C584" t="str">
            <v>Current_Values</v>
          </cell>
          <cell r="D584" t="str">
            <v>Difference</v>
          </cell>
          <cell r="E584" t="str">
            <v>Weights</v>
          </cell>
          <cell r="F584" t="str">
            <v>Effect_Per_Factor</v>
          </cell>
        </row>
        <row r="585">
          <cell r="A585" t="str">
            <v>Female</v>
          </cell>
          <cell r="B585">
            <v>59.958930000000002</v>
          </cell>
          <cell r="C585">
            <v>55.304519999999997</v>
          </cell>
          <cell r="D585">
            <v>-4.6544100000000004</v>
          </cell>
          <cell r="E585">
            <v>0.11829000000000001</v>
          </cell>
          <cell r="F585">
            <v>-0.55057999999999996</v>
          </cell>
        </row>
        <row r="586">
          <cell r="A586" t="str">
            <v>Age 14-15</v>
          </cell>
          <cell r="B586">
            <v>5.0308000000000002</v>
          </cell>
          <cell r="C586">
            <v>1.8664000000000001</v>
          </cell>
          <cell r="D586">
            <v>-3.1644000000000001</v>
          </cell>
          <cell r="E586">
            <v>-0.14351</v>
          </cell>
          <cell r="F586">
            <v>0.45411000000000001</v>
          </cell>
        </row>
        <row r="587">
          <cell r="A587" t="str">
            <v>Age 16-17</v>
          </cell>
          <cell r="B587">
            <v>22.79261</v>
          </cell>
          <cell r="C587">
            <v>18.860510000000001</v>
          </cell>
          <cell r="D587">
            <v>-3.9321000000000002</v>
          </cell>
          <cell r="E587">
            <v>0.17548</v>
          </cell>
          <cell r="F587">
            <v>-0.68998999999999999</v>
          </cell>
        </row>
        <row r="588">
          <cell r="A588" t="str">
            <v>Age 18-20</v>
          </cell>
          <cell r="B588">
            <v>59.650919999999999</v>
          </cell>
          <cell r="C588">
            <v>62.9666</v>
          </cell>
          <cell r="D588">
            <v>3.31568</v>
          </cell>
          <cell r="E588">
            <v>9.4810000000000005E-2</v>
          </cell>
          <cell r="F588">
            <v>0.31435000000000002</v>
          </cell>
        </row>
        <row r="589">
          <cell r="A589" t="str">
            <v>Hispanic</v>
          </cell>
          <cell r="B589">
            <v>4.4329900000000002</v>
          </cell>
          <cell r="C589">
            <v>3.1745999999999999</v>
          </cell>
          <cell r="D589">
            <v>-1.2583899999999999</v>
          </cell>
          <cell r="E589">
            <v>-0.14735999999999999</v>
          </cell>
          <cell r="F589">
            <v>0.18543999999999999</v>
          </cell>
        </row>
        <row r="590">
          <cell r="A590" t="str">
            <v>Asian</v>
          </cell>
          <cell r="B590">
            <v>0.20619000000000001</v>
          </cell>
          <cell r="C590">
            <v>9.9210000000000007E-2</v>
          </cell>
          <cell r="D590">
            <v>-0.10698000000000001</v>
          </cell>
          <cell r="E590">
            <v>-4.2439999999999999E-2</v>
          </cell>
          <cell r="F590">
            <v>4.5399999999999998E-3</v>
          </cell>
        </row>
        <row r="591">
          <cell r="A591" t="str">
            <v>African American</v>
          </cell>
          <cell r="B591">
            <v>71.340209999999999</v>
          </cell>
          <cell r="C591">
            <v>76.984129999999993</v>
          </cell>
          <cell r="D591">
            <v>5.6439199999999996</v>
          </cell>
          <cell r="E591">
            <v>-9.5610000000000001E-2</v>
          </cell>
          <cell r="F591">
            <v>-0.53964000000000001</v>
          </cell>
        </row>
        <row r="592">
          <cell r="A592" t="str">
            <v>Native Hawaiian or Pacific Islander</v>
          </cell>
          <cell r="B592">
            <v>0</v>
          </cell>
          <cell r="C592">
            <v>0</v>
          </cell>
          <cell r="D592">
            <v>0</v>
          </cell>
          <cell r="E592">
            <v>-0.32968999999999998</v>
          </cell>
          <cell r="F592">
            <v>0</v>
          </cell>
        </row>
        <row r="593">
          <cell r="A593" t="str">
            <v>American Indian or Alaska Native</v>
          </cell>
          <cell r="B593">
            <v>0.82474000000000003</v>
          </cell>
          <cell r="C593">
            <v>9.9210000000000007E-2</v>
          </cell>
          <cell r="D593">
            <v>-0.72553999999999996</v>
          </cell>
          <cell r="E593">
            <v>-0.11398</v>
          </cell>
          <cell r="F593">
            <v>8.2699999999999996E-2</v>
          </cell>
        </row>
        <row r="594">
          <cell r="A594" t="str">
            <v>Multiple Races</v>
          </cell>
          <cell r="B594">
            <v>0.92784</v>
          </cell>
          <cell r="C594">
            <v>1.5872999999999999</v>
          </cell>
          <cell r="D594">
            <v>0.65947</v>
          </cell>
          <cell r="E594">
            <v>-5.0250000000000003E-2</v>
          </cell>
          <cell r="F594">
            <v>-3.3140000000000003E-2</v>
          </cell>
        </row>
        <row r="595">
          <cell r="A595" t="str">
            <v>Highschool Graduate</v>
          </cell>
          <cell r="B595">
            <v>44.558520000000001</v>
          </cell>
          <cell r="C595">
            <v>47.642440000000001</v>
          </cell>
          <cell r="D595">
            <v>3.0839099999999999</v>
          </cell>
          <cell r="E595">
            <v>-3.8260000000000002E-2</v>
          </cell>
          <cell r="F595">
            <v>-0.11799</v>
          </cell>
        </row>
        <row r="596">
          <cell r="A596" t="str">
            <v>Disabled</v>
          </cell>
          <cell r="B596">
            <v>2.1560600000000001</v>
          </cell>
          <cell r="C596">
            <v>2.3575599999999999</v>
          </cell>
          <cell r="D596">
            <v>0.20150999999999999</v>
          </cell>
          <cell r="E596">
            <v>8.6749999999999994E-2</v>
          </cell>
          <cell r="F596">
            <v>1.7479999999999999E-2</v>
          </cell>
        </row>
        <row r="597">
          <cell r="A597" t="str">
            <v>Limited English</v>
          </cell>
          <cell r="B597">
            <v>0.20533999999999999</v>
          </cell>
          <cell r="C597">
            <v>0.29470000000000002</v>
          </cell>
          <cell r="D597">
            <v>8.9359999999999995E-2</v>
          </cell>
          <cell r="E597">
            <v>-0.13957</v>
          </cell>
          <cell r="F597">
            <v>-1.247E-2</v>
          </cell>
        </row>
        <row r="598">
          <cell r="A598" t="str">
            <v>Low Income</v>
          </cell>
          <cell r="B598">
            <v>99.281310000000005</v>
          </cell>
          <cell r="C598">
            <v>99.11591</v>
          </cell>
          <cell r="D598">
            <v>-0.16539999999999999</v>
          </cell>
          <cell r="E598">
            <v>-4.7750000000000001E-2</v>
          </cell>
          <cell r="F598">
            <v>7.9000000000000008E-3</v>
          </cell>
        </row>
        <row r="599">
          <cell r="A599" t="str">
            <v>Homeless</v>
          </cell>
          <cell r="B599">
            <v>1.84805</v>
          </cell>
          <cell r="C599">
            <v>2.2593299999999998</v>
          </cell>
          <cell r="D599">
            <v>0.41127999999999998</v>
          </cell>
          <cell r="E599">
            <v>-0.10644000000000001</v>
          </cell>
          <cell r="F599">
            <v>-4.3779999999999999E-2</v>
          </cell>
        </row>
        <row r="600">
          <cell r="A600" t="str">
            <v>Offender</v>
          </cell>
          <cell r="B600">
            <v>3.5934300000000001</v>
          </cell>
          <cell r="C600">
            <v>2.6522600000000001</v>
          </cell>
          <cell r="D600">
            <v>-0.94116999999999995</v>
          </cell>
          <cell r="E600">
            <v>7.5969999999999996E-2</v>
          </cell>
          <cell r="F600">
            <v>-7.1499999999999994E-2</v>
          </cell>
        </row>
        <row r="601">
          <cell r="A601" t="str">
            <v>Parentig Youth</v>
          </cell>
          <cell r="B601">
            <v>21.78828</v>
          </cell>
          <cell r="C601">
            <v>18.584070000000001</v>
          </cell>
          <cell r="D601">
            <v>-3.2042099999999998</v>
          </cell>
          <cell r="E601">
            <v>-7.7310000000000004E-2</v>
          </cell>
          <cell r="F601">
            <v>0.24773000000000001</v>
          </cell>
        </row>
        <row r="602">
          <cell r="A602" t="str">
            <v>Needs Additional Assistance</v>
          </cell>
          <cell r="B602">
            <v>62.012320000000003</v>
          </cell>
          <cell r="C602">
            <v>61.787820000000004</v>
          </cell>
          <cell r="D602">
            <v>-0.22450000000000001</v>
          </cell>
          <cell r="E602">
            <v>-8.5699999999999995E-3</v>
          </cell>
          <cell r="F602">
            <v>1.9300000000000001E-3</v>
          </cell>
        </row>
        <row r="603">
          <cell r="A603" t="str">
            <v>School Status</v>
          </cell>
          <cell r="B603">
            <v>29.77413</v>
          </cell>
          <cell r="C603">
            <v>23.772099999999998</v>
          </cell>
          <cell r="D603">
            <v>-6.0020300000000004</v>
          </cell>
          <cell r="E603">
            <v>1.8890000000000001E-2</v>
          </cell>
          <cell r="F603">
            <v>-0.1134</v>
          </cell>
        </row>
        <row r="604">
          <cell r="A604" t="str">
            <v>Basic Skills Deficient</v>
          </cell>
          <cell r="B604">
            <v>65.811089999999993</v>
          </cell>
          <cell r="C604">
            <v>66.797640000000001</v>
          </cell>
          <cell r="D604">
            <v>0.98655000000000004</v>
          </cell>
          <cell r="E604">
            <v>-3.474E-2</v>
          </cell>
          <cell r="F604">
            <v>-3.4270000000000002E-2</v>
          </cell>
        </row>
        <row r="605">
          <cell r="A605" t="str">
            <v>Foster Care</v>
          </cell>
          <cell r="B605">
            <v>0.82220000000000004</v>
          </cell>
          <cell r="C605">
            <v>0.58996999999999999</v>
          </cell>
          <cell r="D605">
            <v>-0.23222999999999999</v>
          </cell>
          <cell r="E605">
            <v>-0.21404999999999999</v>
          </cell>
          <cell r="F605">
            <v>4.9709999999999997E-2</v>
          </cell>
        </row>
        <row r="606">
          <cell r="A606" t="str">
            <v>PreTest Scores</v>
          </cell>
          <cell r="B606">
            <v>523.58942000000002</v>
          </cell>
          <cell r="C606">
            <v>526.69917999999996</v>
          </cell>
          <cell r="D606">
            <v>3.10975</v>
          </cell>
          <cell r="E606">
            <v>1.206E-2</v>
          </cell>
          <cell r="F606">
            <v>3.7510000000000002E-2</v>
          </cell>
        </row>
        <row r="607">
          <cell r="A607" t="str">
            <v>Unemployment Rate</v>
          </cell>
          <cell r="B607">
            <v>7.4417</v>
          </cell>
          <cell r="C607">
            <v>6.3917000000000002</v>
          </cell>
          <cell r="D607">
            <v>-1.05</v>
          </cell>
          <cell r="E607">
            <v>9.0200000000000002E-3</v>
          </cell>
          <cell r="F607">
            <v>-9.4699999999999993E-3</v>
          </cell>
        </row>
        <row r="609">
          <cell r="A609" t="str">
            <v xml:space="preserve">Maine               </v>
          </cell>
        </row>
        <row r="610">
          <cell r="A610" t="str">
            <v>Measure</v>
          </cell>
          <cell r="B610" t="str">
            <v>Attainment_of_Degree_or_Certificate</v>
          </cell>
          <cell r="C610" t="str">
            <v>Year</v>
          </cell>
        </row>
        <row r="611">
          <cell r="A611" t="str">
            <v>State Fips Code</v>
          </cell>
          <cell r="B611">
            <v>23</v>
          </cell>
          <cell r="C611">
            <v>2011</v>
          </cell>
        </row>
        <row r="612">
          <cell r="A612" t="str">
            <v>Actual Outcome</v>
          </cell>
          <cell r="B612">
            <v>70.099999999999994</v>
          </cell>
          <cell r="C612">
            <v>2011</v>
          </cell>
        </row>
        <row r="613">
          <cell r="A613" t="str">
            <v>Total Adjustment</v>
          </cell>
          <cell r="B613">
            <v>-0.1</v>
          </cell>
          <cell r="C613">
            <v>2013</v>
          </cell>
        </row>
        <row r="614">
          <cell r="A614" t="str">
            <v>Target</v>
          </cell>
          <cell r="B614">
            <v>70</v>
          </cell>
          <cell r="C614">
            <v>2013</v>
          </cell>
        </row>
        <row r="616">
          <cell r="A616" t="str">
            <v>Variables</v>
          </cell>
          <cell r="B616" t="str">
            <v>Base_Year</v>
          </cell>
          <cell r="C616" t="str">
            <v>Current_Values</v>
          </cell>
          <cell r="D616" t="str">
            <v>Difference</v>
          </cell>
          <cell r="E616" t="str">
            <v>Weights</v>
          </cell>
          <cell r="F616" t="str">
            <v>Effect_Per_Factor</v>
          </cell>
        </row>
        <row r="617">
          <cell r="A617" t="str">
            <v>Female</v>
          </cell>
          <cell r="B617">
            <v>59.767440000000001</v>
          </cell>
          <cell r="C617">
            <v>57.692309999999999</v>
          </cell>
          <cell r="D617">
            <v>-2.0751300000000001</v>
          </cell>
          <cell r="E617">
            <v>0.11829000000000001</v>
          </cell>
          <cell r="F617">
            <v>-0.24546999999999999</v>
          </cell>
        </row>
        <row r="618">
          <cell r="A618" t="str">
            <v>Age 14-15</v>
          </cell>
          <cell r="B618">
            <v>2.5581399999999999</v>
          </cell>
          <cell r="C618">
            <v>3.0364399999999998</v>
          </cell>
          <cell r="D618">
            <v>0.4783</v>
          </cell>
          <cell r="E618">
            <v>-0.14351</v>
          </cell>
          <cell r="F618">
            <v>-6.8640000000000007E-2</v>
          </cell>
        </row>
        <row r="619">
          <cell r="A619" t="str">
            <v>Age 16-17</v>
          </cell>
          <cell r="B619">
            <v>32.790700000000001</v>
          </cell>
          <cell r="C619">
            <v>35.020240000000001</v>
          </cell>
          <cell r="D619">
            <v>2.2295500000000001</v>
          </cell>
          <cell r="E619">
            <v>0.17548</v>
          </cell>
          <cell r="F619">
            <v>0.39123000000000002</v>
          </cell>
        </row>
        <row r="620">
          <cell r="A620" t="str">
            <v>Age 18-20</v>
          </cell>
          <cell r="B620">
            <v>58.604649999999999</v>
          </cell>
          <cell r="C620">
            <v>55.870449999999998</v>
          </cell>
          <cell r="D620">
            <v>-2.73421</v>
          </cell>
          <cell r="E620">
            <v>9.4810000000000005E-2</v>
          </cell>
          <cell r="F620">
            <v>-0.25922000000000001</v>
          </cell>
        </row>
        <row r="621">
          <cell r="A621" t="str">
            <v>Hispanic</v>
          </cell>
          <cell r="B621">
            <v>1.7326699999999999</v>
          </cell>
          <cell r="C621">
            <v>2.9411800000000001</v>
          </cell>
          <cell r="D621">
            <v>1.2084999999999999</v>
          </cell>
          <cell r="E621">
            <v>-0.14735999999999999</v>
          </cell>
          <cell r="F621">
            <v>-0.17809</v>
          </cell>
        </row>
        <row r="622">
          <cell r="A622" t="str">
            <v>Asian</v>
          </cell>
          <cell r="B622">
            <v>0.49504999999999999</v>
          </cell>
          <cell r="C622">
            <v>0.45249</v>
          </cell>
          <cell r="D622">
            <v>-4.2560000000000001E-2</v>
          </cell>
          <cell r="E622">
            <v>-4.2439999999999999E-2</v>
          </cell>
          <cell r="F622">
            <v>1.81E-3</v>
          </cell>
        </row>
        <row r="623">
          <cell r="A623" t="str">
            <v>African American</v>
          </cell>
          <cell r="B623">
            <v>9.6534700000000004</v>
          </cell>
          <cell r="C623">
            <v>9.0497700000000005</v>
          </cell>
          <cell r="D623">
            <v>-0.60368999999999995</v>
          </cell>
          <cell r="E623">
            <v>-9.5610000000000001E-2</v>
          </cell>
          <cell r="F623">
            <v>5.772E-2</v>
          </cell>
        </row>
        <row r="624">
          <cell r="A624" t="str">
            <v>Native Hawaiian or Pacific Islander</v>
          </cell>
          <cell r="B624">
            <v>0.24751999999999999</v>
          </cell>
          <cell r="C624">
            <v>0</v>
          </cell>
          <cell r="D624">
            <v>-0.24751999999999999</v>
          </cell>
          <cell r="E624">
            <v>-0.32968999999999998</v>
          </cell>
          <cell r="F624">
            <v>8.1610000000000002E-2</v>
          </cell>
        </row>
        <row r="625">
          <cell r="A625" t="str">
            <v>American Indian or Alaska Native</v>
          </cell>
          <cell r="B625">
            <v>1.48515</v>
          </cell>
          <cell r="C625">
            <v>0.67873000000000006</v>
          </cell>
          <cell r="D625">
            <v>-0.80642000000000003</v>
          </cell>
          <cell r="E625">
            <v>-0.11398</v>
          </cell>
          <cell r="F625">
            <v>9.1910000000000006E-2</v>
          </cell>
        </row>
        <row r="626">
          <cell r="A626" t="str">
            <v>Multiple Races</v>
          </cell>
          <cell r="B626">
            <v>1.48515</v>
          </cell>
          <cell r="C626">
            <v>1.1312199999999999</v>
          </cell>
          <cell r="D626">
            <v>-0.35393000000000002</v>
          </cell>
          <cell r="E626">
            <v>-5.0250000000000003E-2</v>
          </cell>
          <cell r="F626">
            <v>1.779E-2</v>
          </cell>
        </row>
        <row r="627">
          <cell r="A627" t="str">
            <v>Highschool Graduate</v>
          </cell>
          <cell r="B627">
            <v>39.069769999999998</v>
          </cell>
          <cell r="C627">
            <v>38.866399999999999</v>
          </cell>
          <cell r="D627">
            <v>-0.20337</v>
          </cell>
          <cell r="E627">
            <v>-3.8260000000000002E-2</v>
          </cell>
          <cell r="F627">
            <v>7.7799999999999996E-3</v>
          </cell>
        </row>
        <row r="628">
          <cell r="A628" t="str">
            <v>Disabled</v>
          </cell>
          <cell r="B628">
            <v>25.813949999999998</v>
          </cell>
          <cell r="C628">
            <v>28.137650000000001</v>
          </cell>
          <cell r="D628">
            <v>2.3237000000000001</v>
          </cell>
          <cell r="E628">
            <v>8.6749999999999994E-2</v>
          </cell>
          <cell r="F628">
            <v>0.20158999999999999</v>
          </cell>
        </row>
        <row r="629">
          <cell r="A629" t="str">
            <v>Limited English</v>
          </cell>
          <cell r="B629">
            <v>5.5814000000000004</v>
          </cell>
          <cell r="C629">
            <v>8.2995999999999999</v>
          </cell>
          <cell r="D629">
            <v>2.7181999999999999</v>
          </cell>
          <cell r="E629">
            <v>-0.13957</v>
          </cell>
          <cell r="F629">
            <v>-0.37936999999999999</v>
          </cell>
        </row>
        <row r="630">
          <cell r="A630" t="str">
            <v>Low Income</v>
          </cell>
          <cell r="B630">
            <v>99.767439999999993</v>
          </cell>
          <cell r="C630">
            <v>99.392709999999994</v>
          </cell>
          <cell r="D630">
            <v>-0.37473000000000001</v>
          </cell>
          <cell r="E630">
            <v>-4.7750000000000001E-2</v>
          </cell>
          <cell r="F630">
            <v>1.789E-2</v>
          </cell>
        </row>
        <row r="631">
          <cell r="A631" t="str">
            <v>Homeless</v>
          </cell>
          <cell r="B631">
            <v>6.9767400000000004</v>
          </cell>
          <cell r="C631">
            <v>7.0850200000000001</v>
          </cell>
          <cell r="D631">
            <v>0.10828</v>
          </cell>
          <cell r="E631">
            <v>-0.10644000000000001</v>
          </cell>
          <cell r="F631">
            <v>-1.1520000000000001E-2</v>
          </cell>
        </row>
        <row r="632">
          <cell r="A632" t="str">
            <v>Offender</v>
          </cell>
          <cell r="B632">
            <v>4.65116</v>
          </cell>
          <cell r="C632">
            <v>5.6680200000000003</v>
          </cell>
          <cell r="D632">
            <v>1.01685</v>
          </cell>
          <cell r="E632">
            <v>7.5969999999999996E-2</v>
          </cell>
          <cell r="F632">
            <v>7.7249999999999999E-2</v>
          </cell>
        </row>
        <row r="633">
          <cell r="A633" t="str">
            <v>Parentig Youth</v>
          </cell>
          <cell r="B633">
            <v>9.3240099999999995</v>
          </cell>
          <cell r="C633">
            <v>8.9249500000000008</v>
          </cell>
          <cell r="D633">
            <v>-0.39906000000000003</v>
          </cell>
          <cell r="E633">
            <v>-7.7310000000000004E-2</v>
          </cell>
          <cell r="F633">
            <v>3.0849999999999999E-2</v>
          </cell>
        </row>
        <row r="634">
          <cell r="A634" t="str">
            <v>Needs Additional Assistance</v>
          </cell>
          <cell r="B634">
            <v>66.744190000000003</v>
          </cell>
          <cell r="C634">
            <v>68.825909999999993</v>
          </cell>
          <cell r="D634">
            <v>2.0817199999999998</v>
          </cell>
          <cell r="E634">
            <v>-8.5699999999999995E-3</v>
          </cell>
          <cell r="F634">
            <v>-1.7850000000000001E-2</v>
          </cell>
        </row>
        <row r="635">
          <cell r="A635" t="str">
            <v>School Status</v>
          </cell>
          <cell r="B635">
            <v>53.720930000000003</v>
          </cell>
          <cell r="C635">
            <v>53.238869999999999</v>
          </cell>
          <cell r="D635">
            <v>-0.48205999999999999</v>
          </cell>
          <cell r="E635">
            <v>1.8890000000000001E-2</v>
          </cell>
          <cell r="F635">
            <v>-9.11E-3</v>
          </cell>
        </row>
        <row r="636">
          <cell r="A636" t="str">
            <v>Basic Skills Deficient</v>
          </cell>
          <cell r="B636">
            <v>53.255809999999997</v>
          </cell>
          <cell r="C636">
            <v>49.79757</v>
          </cell>
          <cell r="D636">
            <v>-3.45824</v>
          </cell>
          <cell r="E636">
            <v>-3.474E-2</v>
          </cell>
          <cell r="F636">
            <v>0.12013</v>
          </cell>
        </row>
        <row r="637">
          <cell r="A637" t="str">
            <v>Foster Care</v>
          </cell>
          <cell r="B637">
            <v>1.3986000000000001</v>
          </cell>
          <cell r="C637">
            <v>2.0284</v>
          </cell>
          <cell r="D637">
            <v>0.62980000000000003</v>
          </cell>
          <cell r="E637">
            <v>-0.21404999999999999</v>
          </cell>
          <cell r="F637">
            <v>-0.1348</v>
          </cell>
        </row>
        <row r="638">
          <cell r="A638" t="str">
            <v>PreTest Scores</v>
          </cell>
          <cell r="B638">
            <v>259.99527999999998</v>
          </cell>
          <cell r="C638">
            <v>265.93088999999998</v>
          </cell>
          <cell r="D638">
            <v>5.9356099999999996</v>
          </cell>
          <cell r="E638">
            <v>1.206E-2</v>
          </cell>
          <cell r="F638">
            <v>7.1599999999999997E-2</v>
          </cell>
        </row>
        <row r="639">
          <cell r="A639" t="str">
            <v>Unemployment Rate</v>
          </cell>
          <cell r="B639">
            <v>7.875</v>
          </cell>
          <cell r="C639">
            <v>7.3167</v>
          </cell>
          <cell r="D639">
            <v>-0.55830000000000002</v>
          </cell>
          <cell r="E639">
            <v>9.0200000000000002E-3</v>
          </cell>
          <cell r="F639">
            <v>-5.0299999999999997E-3</v>
          </cell>
        </row>
        <row r="641">
          <cell r="A641" t="str">
            <v xml:space="preserve">Maryland            </v>
          </cell>
        </row>
        <row r="642">
          <cell r="A642" t="str">
            <v>Measure</v>
          </cell>
          <cell r="B642" t="str">
            <v>Attainment_of_Degree_or_Certificate</v>
          </cell>
          <cell r="C642" t="str">
            <v>Year</v>
          </cell>
        </row>
        <row r="643">
          <cell r="A643" t="str">
            <v>State Fips Code</v>
          </cell>
          <cell r="B643">
            <v>24</v>
          </cell>
          <cell r="C643">
            <v>2011</v>
          </cell>
        </row>
        <row r="644">
          <cell r="A644" t="str">
            <v>Actual Outcome</v>
          </cell>
          <cell r="B644">
            <v>79.599999999999994</v>
          </cell>
          <cell r="C644">
            <v>2011</v>
          </cell>
        </row>
        <row r="645">
          <cell r="A645" t="str">
            <v>Total Adjustment</v>
          </cell>
          <cell r="B645">
            <v>-2.7</v>
          </cell>
          <cell r="C645">
            <v>2013</v>
          </cell>
        </row>
        <row r="646">
          <cell r="A646" t="str">
            <v>Target</v>
          </cell>
          <cell r="B646">
            <v>76.900000000000006</v>
          </cell>
          <cell r="C646">
            <v>2013</v>
          </cell>
        </row>
        <row r="648">
          <cell r="A648" t="str">
            <v>Variables</v>
          </cell>
          <cell r="B648" t="str">
            <v>Base_Year</v>
          </cell>
          <cell r="C648" t="str">
            <v>Current_Values</v>
          </cell>
          <cell r="D648" t="str">
            <v>Difference</v>
          </cell>
          <cell r="E648" t="str">
            <v>Weights</v>
          </cell>
          <cell r="F648" t="str">
            <v>Effect_Per_Factor</v>
          </cell>
        </row>
        <row r="649">
          <cell r="A649" t="str">
            <v>Female</v>
          </cell>
          <cell r="B649">
            <v>55.460120000000003</v>
          </cell>
          <cell r="C649">
            <v>50.31915</v>
          </cell>
          <cell r="D649">
            <v>-5.1409700000000003</v>
          </cell>
          <cell r="E649">
            <v>0.11829000000000001</v>
          </cell>
          <cell r="F649">
            <v>-0.60814000000000001</v>
          </cell>
        </row>
        <row r="650">
          <cell r="A650" t="str">
            <v>Age 14-15</v>
          </cell>
          <cell r="B650">
            <v>9.23977</v>
          </cell>
          <cell r="C650">
            <v>6.4989499999999998</v>
          </cell>
          <cell r="D650">
            <v>-2.7408100000000002</v>
          </cell>
          <cell r="E650">
            <v>-0.14351</v>
          </cell>
          <cell r="F650">
            <v>0.39332</v>
          </cell>
        </row>
        <row r="651">
          <cell r="A651" t="str">
            <v>Age 16-17</v>
          </cell>
          <cell r="B651">
            <v>51.695909999999998</v>
          </cell>
          <cell r="C651">
            <v>37.316560000000003</v>
          </cell>
          <cell r="D651">
            <v>-14.379339999999999</v>
          </cell>
          <cell r="E651">
            <v>0.17548</v>
          </cell>
          <cell r="F651">
            <v>-2.5232299999999999</v>
          </cell>
        </row>
        <row r="652">
          <cell r="A652" t="str">
            <v>Age 18-20</v>
          </cell>
          <cell r="B652">
            <v>35.55556</v>
          </cell>
          <cell r="C652">
            <v>48.951779999999999</v>
          </cell>
          <cell r="D652">
            <v>13.396229999999999</v>
          </cell>
          <cell r="E652">
            <v>9.4810000000000005E-2</v>
          </cell>
          <cell r="F652">
            <v>1.27006</v>
          </cell>
        </row>
        <row r="653">
          <cell r="A653" t="str">
            <v>Hispanic</v>
          </cell>
          <cell r="B653">
            <v>5.90015</v>
          </cell>
          <cell r="C653">
            <v>5.1533699999999998</v>
          </cell>
          <cell r="D653">
            <v>-0.74678</v>
          </cell>
          <cell r="E653">
            <v>-0.14735999999999999</v>
          </cell>
          <cell r="F653">
            <v>0.11005</v>
          </cell>
        </row>
        <row r="654">
          <cell r="A654" t="str">
            <v>Asian</v>
          </cell>
          <cell r="B654">
            <v>0.60514000000000001</v>
          </cell>
          <cell r="C654">
            <v>0.73619999999999997</v>
          </cell>
          <cell r="D654">
            <v>0.13105</v>
          </cell>
          <cell r="E654">
            <v>-4.2439999999999999E-2</v>
          </cell>
          <cell r="F654">
            <v>-5.5599999999999998E-3</v>
          </cell>
        </row>
        <row r="655">
          <cell r="A655" t="str">
            <v>African American</v>
          </cell>
          <cell r="B655">
            <v>58.245080000000002</v>
          </cell>
          <cell r="C655">
            <v>67.730059999999995</v>
          </cell>
          <cell r="D655">
            <v>9.4849800000000002</v>
          </cell>
          <cell r="E655">
            <v>-9.5610000000000001E-2</v>
          </cell>
          <cell r="F655">
            <v>-0.90690000000000004</v>
          </cell>
        </row>
        <row r="656">
          <cell r="A656" t="str">
            <v>Native Hawaiian or Pacific Islander</v>
          </cell>
          <cell r="B656">
            <v>0</v>
          </cell>
          <cell r="C656">
            <v>0.24540000000000001</v>
          </cell>
          <cell r="D656">
            <v>0.24540000000000001</v>
          </cell>
          <cell r="E656">
            <v>-0.32968999999999998</v>
          </cell>
          <cell r="F656">
            <v>-8.09E-2</v>
          </cell>
        </row>
        <row r="657">
          <cell r="A657" t="str">
            <v>American Indian or Alaska Native</v>
          </cell>
          <cell r="B657">
            <v>0.60514000000000001</v>
          </cell>
          <cell r="C657">
            <v>0.73619999999999997</v>
          </cell>
          <cell r="D657">
            <v>0.13105</v>
          </cell>
          <cell r="E657">
            <v>-0.11398</v>
          </cell>
          <cell r="F657">
            <v>-1.494E-2</v>
          </cell>
        </row>
        <row r="658">
          <cell r="A658" t="str">
            <v>Multiple Races</v>
          </cell>
          <cell r="B658">
            <v>0.30257000000000001</v>
          </cell>
          <cell r="C658">
            <v>0.73619999999999997</v>
          </cell>
          <cell r="D658">
            <v>0.43362000000000001</v>
          </cell>
          <cell r="E658">
            <v>-5.0250000000000003E-2</v>
          </cell>
          <cell r="F658">
            <v>-2.179E-2</v>
          </cell>
        </row>
        <row r="659">
          <cell r="A659" t="str">
            <v>Highschool Graduate</v>
          </cell>
          <cell r="B659">
            <v>12.865500000000001</v>
          </cell>
          <cell r="C659">
            <v>27.98742</v>
          </cell>
          <cell r="D659">
            <v>15.121919999999999</v>
          </cell>
          <cell r="E659">
            <v>-3.8260000000000002E-2</v>
          </cell>
          <cell r="F659">
            <v>-0.57855000000000001</v>
          </cell>
        </row>
        <row r="660">
          <cell r="A660" t="str">
            <v>Disabled</v>
          </cell>
          <cell r="B660">
            <v>27.836259999999999</v>
          </cell>
          <cell r="C660">
            <v>22.01258</v>
          </cell>
          <cell r="D660">
            <v>-5.8236800000000004</v>
          </cell>
          <cell r="E660">
            <v>8.6749999999999994E-2</v>
          </cell>
          <cell r="F660">
            <v>-0.50522</v>
          </cell>
        </row>
        <row r="661">
          <cell r="A661" t="str">
            <v>Limited English</v>
          </cell>
          <cell r="B661">
            <v>1.1695899999999999</v>
          </cell>
          <cell r="C661">
            <v>0.31447000000000003</v>
          </cell>
          <cell r="D661">
            <v>-0.85512999999999995</v>
          </cell>
          <cell r="E661">
            <v>-0.13957</v>
          </cell>
          <cell r="F661">
            <v>0.11935</v>
          </cell>
        </row>
        <row r="662">
          <cell r="A662" t="str">
            <v>Low Income</v>
          </cell>
          <cell r="B662">
            <v>97</v>
          </cell>
          <cell r="C662">
            <v>95.149249999999995</v>
          </cell>
          <cell r="D662">
            <v>-1.8507499999999999</v>
          </cell>
          <cell r="E662">
            <v>-4.7750000000000001E-2</v>
          </cell>
          <cell r="F662">
            <v>8.8370000000000004E-2</v>
          </cell>
        </row>
        <row r="663">
          <cell r="A663" t="str">
            <v>Homeless</v>
          </cell>
          <cell r="B663">
            <v>1.7543899999999999</v>
          </cell>
          <cell r="C663">
            <v>2.0964399999999999</v>
          </cell>
          <cell r="D663">
            <v>0.34205000000000002</v>
          </cell>
          <cell r="E663">
            <v>-0.10644000000000001</v>
          </cell>
          <cell r="F663">
            <v>-3.6409999999999998E-2</v>
          </cell>
        </row>
        <row r="664">
          <cell r="A664" t="str">
            <v>Offender</v>
          </cell>
          <cell r="B664">
            <v>3.8596499999999998</v>
          </cell>
          <cell r="C664">
            <v>3.1446499999999999</v>
          </cell>
          <cell r="D664">
            <v>-0.71499999999999997</v>
          </cell>
          <cell r="E664">
            <v>7.5969999999999996E-2</v>
          </cell>
          <cell r="F664">
            <v>-5.432E-2</v>
          </cell>
        </row>
        <row r="665">
          <cell r="A665" t="str">
            <v>Parentig Youth</v>
          </cell>
          <cell r="B665">
            <v>10.538639999999999</v>
          </cell>
          <cell r="C665">
            <v>9.6537299999999995</v>
          </cell>
          <cell r="D665">
            <v>-0.88492000000000004</v>
          </cell>
          <cell r="E665">
            <v>-7.7310000000000004E-2</v>
          </cell>
          <cell r="F665">
            <v>6.8419999999999995E-2</v>
          </cell>
        </row>
        <row r="666">
          <cell r="A666" t="str">
            <v>Needs Additional Assistance</v>
          </cell>
          <cell r="B666">
            <v>76.725149999999999</v>
          </cell>
          <cell r="C666">
            <v>88.4696</v>
          </cell>
          <cell r="D666">
            <v>11.74446</v>
          </cell>
          <cell r="E666">
            <v>-8.5699999999999995E-3</v>
          </cell>
          <cell r="F666">
            <v>-0.10070999999999999</v>
          </cell>
        </row>
        <row r="667">
          <cell r="A667" t="str">
            <v>School Status</v>
          </cell>
          <cell r="B667">
            <v>50.994149999999998</v>
          </cell>
          <cell r="C667">
            <v>39.937109999999997</v>
          </cell>
          <cell r="D667">
            <v>-11.05705</v>
          </cell>
          <cell r="E667">
            <v>1.8890000000000001E-2</v>
          </cell>
          <cell r="F667">
            <v>-0.20891000000000001</v>
          </cell>
        </row>
        <row r="668">
          <cell r="A668" t="str">
            <v>Basic Skills Deficient</v>
          </cell>
          <cell r="B668">
            <v>33.216369999999998</v>
          </cell>
          <cell r="C668">
            <v>30.188680000000002</v>
          </cell>
          <cell r="D668">
            <v>-3.0276999999999998</v>
          </cell>
          <cell r="E668">
            <v>-3.474E-2</v>
          </cell>
          <cell r="F668">
            <v>0.10517</v>
          </cell>
        </row>
        <row r="669">
          <cell r="A669" t="str">
            <v>Foster Care</v>
          </cell>
          <cell r="B669">
            <v>4.5667400000000002</v>
          </cell>
          <cell r="C669">
            <v>3.7775400000000001</v>
          </cell>
          <cell r="D669">
            <v>-0.78920000000000001</v>
          </cell>
          <cell r="E669">
            <v>-0.21404999999999999</v>
          </cell>
          <cell r="F669">
            <v>0.16891999999999999</v>
          </cell>
        </row>
        <row r="670">
          <cell r="A670" t="str">
            <v>PreTest Scores</v>
          </cell>
          <cell r="B670">
            <v>347.17613999999998</v>
          </cell>
          <cell r="C670">
            <v>403.21834000000001</v>
          </cell>
          <cell r="D670">
            <v>56.042200000000001</v>
          </cell>
          <cell r="E670">
            <v>1.206E-2</v>
          </cell>
          <cell r="F670">
            <v>0.67603999999999997</v>
          </cell>
        </row>
        <row r="671">
          <cell r="A671" t="str">
            <v>Unemployment Rate</v>
          </cell>
          <cell r="B671">
            <v>7.4333</v>
          </cell>
          <cell r="C671">
            <v>6.8250000000000002</v>
          </cell>
          <cell r="D671">
            <v>-0.60829999999999995</v>
          </cell>
          <cell r="E671">
            <v>9.0200000000000002E-3</v>
          </cell>
          <cell r="F671">
            <v>-5.4799999999999996E-3</v>
          </cell>
        </row>
        <row r="673">
          <cell r="A673" t="str">
            <v xml:space="preserve">Massachusetts       </v>
          </cell>
        </row>
        <row r="674">
          <cell r="A674" t="str">
            <v>Measure</v>
          </cell>
          <cell r="B674" t="str">
            <v>Attainment_of_Degree_or_Certificate</v>
          </cell>
          <cell r="C674" t="str">
            <v>Year</v>
          </cell>
        </row>
        <row r="675">
          <cell r="A675" t="str">
            <v>State Fips Code</v>
          </cell>
          <cell r="B675">
            <v>25</v>
          </cell>
          <cell r="C675">
            <v>2011</v>
          </cell>
        </row>
        <row r="676">
          <cell r="A676" t="str">
            <v>Actual Outcome</v>
          </cell>
          <cell r="B676">
            <v>69.5</v>
          </cell>
          <cell r="C676">
            <v>2011</v>
          </cell>
        </row>
        <row r="677">
          <cell r="A677" t="str">
            <v>Total Adjustment</v>
          </cell>
          <cell r="B677">
            <v>-1.2</v>
          </cell>
          <cell r="C677">
            <v>2013</v>
          </cell>
        </row>
        <row r="678">
          <cell r="A678" t="str">
            <v>Target</v>
          </cell>
          <cell r="B678">
            <v>68.3</v>
          </cell>
          <cell r="C678">
            <v>2013</v>
          </cell>
        </row>
        <row r="680">
          <cell r="A680" t="str">
            <v>Variables</v>
          </cell>
          <cell r="B680" t="str">
            <v>Base_Year</v>
          </cell>
          <cell r="C680" t="str">
            <v>Current_Values</v>
          </cell>
          <cell r="D680" t="str">
            <v>Difference</v>
          </cell>
          <cell r="E680" t="str">
            <v>Weights</v>
          </cell>
          <cell r="F680" t="str">
            <v>Effect_Per_Factor</v>
          </cell>
        </row>
        <row r="681">
          <cell r="A681" t="str">
            <v>Female</v>
          </cell>
          <cell r="B681">
            <v>54.828659999999999</v>
          </cell>
          <cell r="C681">
            <v>50.977649999999997</v>
          </cell>
          <cell r="D681">
            <v>-3.85101</v>
          </cell>
          <cell r="E681">
            <v>0.11829000000000001</v>
          </cell>
          <cell r="F681">
            <v>-0.45554</v>
          </cell>
        </row>
        <row r="682">
          <cell r="A682" t="str">
            <v>Age 14-15</v>
          </cell>
          <cell r="B682">
            <v>4.4132899999999999</v>
          </cell>
          <cell r="C682">
            <v>5.1676000000000002</v>
          </cell>
          <cell r="D682">
            <v>0.75431000000000004</v>
          </cell>
          <cell r="E682">
            <v>-0.14351</v>
          </cell>
          <cell r="F682">
            <v>-0.10825</v>
          </cell>
        </row>
        <row r="683">
          <cell r="A683" t="str">
            <v>Age 16-17</v>
          </cell>
          <cell r="B683">
            <v>42.575290000000003</v>
          </cell>
          <cell r="C683">
            <v>40.921790000000001</v>
          </cell>
          <cell r="D683">
            <v>-1.6535</v>
          </cell>
          <cell r="E683">
            <v>0.17548</v>
          </cell>
          <cell r="F683">
            <v>-0.29015000000000002</v>
          </cell>
        </row>
        <row r="684">
          <cell r="A684" t="str">
            <v>Age 18-20</v>
          </cell>
          <cell r="B684">
            <v>46.15784</v>
          </cell>
          <cell r="C684">
            <v>47.8352</v>
          </cell>
          <cell r="D684">
            <v>1.67736</v>
          </cell>
          <cell r="E684">
            <v>9.4810000000000005E-2</v>
          </cell>
          <cell r="F684">
            <v>0.15903</v>
          </cell>
        </row>
        <row r="685">
          <cell r="A685" t="str">
            <v>Hispanic</v>
          </cell>
          <cell r="B685">
            <v>39.890410000000003</v>
          </cell>
          <cell r="C685">
            <v>38.344230000000003</v>
          </cell>
          <cell r="D685">
            <v>-1.5461800000000001</v>
          </cell>
          <cell r="E685">
            <v>-0.14735999999999999</v>
          </cell>
          <cell r="F685">
            <v>0.22785</v>
          </cell>
        </row>
        <row r="686">
          <cell r="A686" t="str">
            <v>Asian</v>
          </cell>
          <cell r="B686">
            <v>2.5205500000000001</v>
          </cell>
          <cell r="C686">
            <v>5.30138</v>
          </cell>
          <cell r="D686">
            <v>2.7808299999999999</v>
          </cell>
          <cell r="E686">
            <v>-4.2439999999999999E-2</v>
          </cell>
          <cell r="F686">
            <v>-0.11803</v>
          </cell>
        </row>
        <row r="687">
          <cell r="A687" t="str">
            <v>African American</v>
          </cell>
          <cell r="B687">
            <v>16.328769999999999</v>
          </cell>
          <cell r="C687">
            <v>13.87073</v>
          </cell>
          <cell r="D687">
            <v>-2.4580299999999999</v>
          </cell>
          <cell r="E687">
            <v>-9.5610000000000001E-2</v>
          </cell>
          <cell r="F687">
            <v>0.23502000000000001</v>
          </cell>
        </row>
        <row r="688">
          <cell r="A688" t="str">
            <v>Native Hawaiian or Pacific Islander</v>
          </cell>
          <cell r="B688">
            <v>0</v>
          </cell>
          <cell r="C688">
            <v>0</v>
          </cell>
          <cell r="D688">
            <v>0</v>
          </cell>
          <cell r="E688">
            <v>-0.32968999999999998</v>
          </cell>
          <cell r="F688">
            <v>0</v>
          </cell>
        </row>
        <row r="689">
          <cell r="A689" t="str">
            <v>American Indian or Alaska Native</v>
          </cell>
          <cell r="B689">
            <v>0.32877000000000001</v>
          </cell>
          <cell r="C689">
            <v>0.29049000000000003</v>
          </cell>
          <cell r="D689">
            <v>-3.8280000000000002E-2</v>
          </cell>
          <cell r="E689">
            <v>-0.11398</v>
          </cell>
          <cell r="F689">
            <v>4.3600000000000002E-3</v>
          </cell>
        </row>
        <row r="690">
          <cell r="A690" t="str">
            <v>Multiple Races</v>
          </cell>
          <cell r="B690">
            <v>1.75342</v>
          </cell>
          <cell r="C690">
            <v>1.8881600000000001</v>
          </cell>
          <cell r="D690">
            <v>0.13474</v>
          </cell>
          <cell r="E690">
            <v>-5.0250000000000003E-2</v>
          </cell>
          <cell r="F690">
            <v>-6.77E-3</v>
          </cell>
        </row>
        <row r="691">
          <cell r="A691" t="str">
            <v>Highschool Graduate</v>
          </cell>
          <cell r="B691">
            <v>16.926269999999999</v>
          </cell>
          <cell r="C691">
            <v>14.245810000000001</v>
          </cell>
          <cell r="D691">
            <v>-2.6804600000000001</v>
          </cell>
          <cell r="E691">
            <v>-3.8260000000000002E-2</v>
          </cell>
          <cell r="F691">
            <v>0.10255</v>
          </cell>
        </row>
        <row r="692">
          <cell r="A692" t="str">
            <v>Disabled</v>
          </cell>
          <cell r="B692">
            <v>28.92004</v>
          </cell>
          <cell r="C692">
            <v>30.097770000000001</v>
          </cell>
          <cell r="D692">
            <v>1.1777200000000001</v>
          </cell>
          <cell r="E692">
            <v>8.6749999999999994E-2</v>
          </cell>
          <cell r="F692">
            <v>0.10217</v>
          </cell>
        </row>
        <row r="693">
          <cell r="A693" t="str">
            <v>Limited English</v>
          </cell>
          <cell r="B693">
            <v>1.2461100000000001</v>
          </cell>
          <cell r="C693">
            <v>1.67598</v>
          </cell>
          <cell r="D693">
            <v>0.42986999999999997</v>
          </cell>
          <cell r="E693">
            <v>-0.13957</v>
          </cell>
          <cell r="F693">
            <v>-0.06</v>
          </cell>
        </row>
        <row r="694">
          <cell r="A694" t="str">
            <v>Low Income</v>
          </cell>
          <cell r="B694">
            <v>97.663550000000001</v>
          </cell>
          <cell r="C694">
            <v>98.39385</v>
          </cell>
          <cell r="D694">
            <v>0.73029999999999995</v>
          </cell>
          <cell r="E694">
            <v>-4.7750000000000001E-2</v>
          </cell>
          <cell r="F694">
            <v>-3.4869999999999998E-2</v>
          </cell>
        </row>
        <row r="695">
          <cell r="A695" t="str">
            <v>Homeless</v>
          </cell>
          <cell r="B695">
            <v>8.7746600000000008</v>
          </cell>
          <cell r="C695">
            <v>9.7066999999999997</v>
          </cell>
          <cell r="D695">
            <v>0.93203999999999998</v>
          </cell>
          <cell r="E695">
            <v>-0.10644000000000001</v>
          </cell>
          <cell r="F695">
            <v>-9.9199999999999997E-2</v>
          </cell>
        </row>
        <row r="696">
          <cell r="A696" t="str">
            <v>Offender</v>
          </cell>
          <cell r="B696">
            <v>5.1401899999999996</v>
          </cell>
          <cell r="C696">
            <v>3.4217900000000001</v>
          </cell>
          <cell r="D696">
            <v>-1.7183999999999999</v>
          </cell>
          <cell r="E696">
            <v>7.5969999999999996E-2</v>
          </cell>
          <cell r="F696">
            <v>-0.13055</v>
          </cell>
        </row>
        <row r="697">
          <cell r="A697" t="str">
            <v>Parentig Youth</v>
          </cell>
          <cell r="B697">
            <v>13.35065</v>
          </cell>
          <cell r="C697">
            <v>13.906359999999999</v>
          </cell>
          <cell r="D697">
            <v>0.55571000000000004</v>
          </cell>
          <cell r="E697">
            <v>-7.7310000000000004E-2</v>
          </cell>
          <cell r="F697">
            <v>-4.2959999999999998E-2</v>
          </cell>
        </row>
        <row r="698">
          <cell r="A698" t="str">
            <v>Needs Additional Assistance</v>
          </cell>
          <cell r="B698">
            <v>49.948079999999997</v>
          </cell>
          <cell r="C698">
            <v>35.754190000000001</v>
          </cell>
          <cell r="D698">
            <v>-14.19389</v>
          </cell>
          <cell r="E698">
            <v>-8.5699999999999995E-3</v>
          </cell>
          <cell r="F698">
            <v>0.12171</v>
          </cell>
        </row>
        <row r="699">
          <cell r="A699" t="str">
            <v>School Status</v>
          </cell>
          <cell r="B699">
            <v>38.992730000000002</v>
          </cell>
          <cell r="C699">
            <v>40.083799999999997</v>
          </cell>
          <cell r="D699">
            <v>1.09107</v>
          </cell>
          <cell r="E699">
            <v>1.8890000000000001E-2</v>
          </cell>
          <cell r="F699">
            <v>2.061E-2</v>
          </cell>
        </row>
        <row r="700">
          <cell r="A700" t="str">
            <v>Basic Skills Deficient</v>
          </cell>
          <cell r="B700">
            <v>59.293869999999998</v>
          </cell>
          <cell r="C700">
            <v>56.005589999999998</v>
          </cell>
          <cell r="D700">
            <v>-3.2882899999999999</v>
          </cell>
          <cell r="E700">
            <v>-3.474E-2</v>
          </cell>
          <cell r="F700">
            <v>0.11423</v>
          </cell>
        </row>
        <row r="701">
          <cell r="A701" t="str">
            <v>Foster Care</v>
          </cell>
          <cell r="B701">
            <v>3.4805199999999998</v>
          </cell>
          <cell r="C701">
            <v>2.7253699999999998</v>
          </cell>
          <cell r="D701">
            <v>-0.75514999999999999</v>
          </cell>
          <cell r="E701">
            <v>-0.21404999999999999</v>
          </cell>
          <cell r="F701">
            <v>0.16164000000000001</v>
          </cell>
        </row>
        <row r="702">
          <cell r="A702" t="str">
            <v>PreTest Scores</v>
          </cell>
          <cell r="B702">
            <v>593.17498000000001</v>
          </cell>
          <cell r="C702">
            <v>505.01886000000002</v>
          </cell>
          <cell r="D702">
            <v>-88.156130000000005</v>
          </cell>
          <cell r="E702">
            <v>1.206E-2</v>
          </cell>
          <cell r="F702">
            <v>-1.0634300000000001</v>
          </cell>
        </row>
        <row r="703">
          <cell r="A703" t="str">
            <v>Unemployment Rate</v>
          </cell>
          <cell r="B703">
            <v>7.5583</v>
          </cell>
          <cell r="C703">
            <v>6.7249999999999996</v>
          </cell>
          <cell r="D703">
            <v>-0.83330000000000004</v>
          </cell>
          <cell r="E703">
            <v>9.0200000000000002E-3</v>
          </cell>
          <cell r="F703">
            <v>-7.5100000000000002E-3</v>
          </cell>
        </row>
        <row r="705">
          <cell r="A705" t="str">
            <v xml:space="preserve">Michigan            </v>
          </cell>
        </row>
        <row r="706">
          <cell r="A706" t="str">
            <v>Measure</v>
          </cell>
          <cell r="B706" t="str">
            <v>Attainment_of_Degree_or_Certificate</v>
          </cell>
          <cell r="C706" t="str">
            <v>Year</v>
          </cell>
        </row>
        <row r="707">
          <cell r="A707" t="str">
            <v>State Fips Code</v>
          </cell>
          <cell r="B707">
            <v>26</v>
          </cell>
          <cell r="C707">
            <v>2011</v>
          </cell>
        </row>
        <row r="708">
          <cell r="A708" t="str">
            <v>Actual Outcome</v>
          </cell>
          <cell r="B708">
            <v>50.3</v>
          </cell>
          <cell r="C708">
            <v>2011</v>
          </cell>
        </row>
        <row r="709">
          <cell r="A709" t="str">
            <v>Total Adjustment</v>
          </cell>
          <cell r="B709">
            <v>-0.6</v>
          </cell>
          <cell r="C709">
            <v>2013</v>
          </cell>
        </row>
        <row r="710">
          <cell r="A710" t="str">
            <v>Target</v>
          </cell>
          <cell r="B710">
            <v>49.7</v>
          </cell>
          <cell r="C710">
            <v>2013</v>
          </cell>
        </row>
        <row r="712">
          <cell r="A712" t="str">
            <v>Variables</v>
          </cell>
          <cell r="B712" t="str">
            <v>Base_Year</v>
          </cell>
          <cell r="C712" t="str">
            <v>Current_Values</v>
          </cell>
          <cell r="D712" t="str">
            <v>Difference</v>
          </cell>
          <cell r="E712" t="str">
            <v>Weights</v>
          </cell>
          <cell r="F712" t="str">
            <v>Effect_Per_Factor</v>
          </cell>
        </row>
        <row r="713">
          <cell r="A713" t="str">
            <v>Female</v>
          </cell>
          <cell r="B713">
            <v>55.643090000000001</v>
          </cell>
          <cell r="C713">
            <v>54.198720000000002</v>
          </cell>
          <cell r="D713">
            <v>-1.4443699999999999</v>
          </cell>
          <cell r="E713">
            <v>0.11829000000000001</v>
          </cell>
          <cell r="F713">
            <v>-0.17086000000000001</v>
          </cell>
        </row>
        <row r="714">
          <cell r="A714" t="str">
            <v>Age 14-15</v>
          </cell>
          <cell r="B714">
            <v>10.35178</v>
          </cell>
          <cell r="C714">
            <v>13.75</v>
          </cell>
          <cell r="D714">
            <v>3.3982199999999998</v>
          </cell>
          <cell r="E714">
            <v>-0.14351</v>
          </cell>
          <cell r="F714">
            <v>-0.48766999999999999</v>
          </cell>
        </row>
        <row r="715">
          <cell r="A715" t="str">
            <v>Age 16-17</v>
          </cell>
          <cell r="B715">
            <v>42.469769999999997</v>
          </cell>
          <cell r="C715">
            <v>43.910260000000001</v>
          </cell>
          <cell r="D715">
            <v>1.44049</v>
          </cell>
          <cell r="E715">
            <v>0.17548</v>
          </cell>
          <cell r="F715">
            <v>0.25276999999999999</v>
          </cell>
        </row>
        <row r="716">
          <cell r="A716" t="str">
            <v>Age 18-20</v>
          </cell>
          <cell r="B716">
            <v>40.509340000000002</v>
          </cell>
          <cell r="C716">
            <v>36.891030000000001</v>
          </cell>
          <cell r="D716">
            <v>-3.6183200000000002</v>
          </cell>
          <cell r="E716">
            <v>9.4810000000000005E-2</v>
          </cell>
          <cell r="F716">
            <v>-0.34304000000000001</v>
          </cell>
        </row>
        <row r="717">
          <cell r="A717" t="str">
            <v>Hispanic</v>
          </cell>
          <cell r="B717">
            <v>9.5639400000000006</v>
          </cell>
          <cell r="C717">
            <v>10.0641</v>
          </cell>
          <cell r="D717">
            <v>0.50016000000000005</v>
          </cell>
          <cell r="E717">
            <v>-0.14735999999999999</v>
          </cell>
          <cell r="F717">
            <v>-7.3700000000000002E-2</v>
          </cell>
        </row>
        <row r="718">
          <cell r="A718" t="str">
            <v>Asian</v>
          </cell>
          <cell r="B718">
            <v>1.1909099999999999</v>
          </cell>
          <cell r="C718">
            <v>0.99358999999999997</v>
          </cell>
          <cell r="D718">
            <v>-0.19732</v>
          </cell>
          <cell r="E718">
            <v>-4.2439999999999999E-2</v>
          </cell>
          <cell r="F718">
            <v>8.3800000000000003E-3</v>
          </cell>
        </row>
        <row r="719">
          <cell r="A719" t="str">
            <v>African American</v>
          </cell>
          <cell r="B719">
            <v>36.331989999999998</v>
          </cell>
          <cell r="C719">
            <v>37.884619999999998</v>
          </cell>
          <cell r="D719">
            <v>1.55263</v>
          </cell>
          <cell r="E719">
            <v>-9.5610000000000001E-2</v>
          </cell>
          <cell r="F719">
            <v>-0.14845</v>
          </cell>
        </row>
        <row r="720">
          <cell r="A720" t="str">
            <v>Native Hawaiian or Pacific Islander</v>
          </cell>
          <cell r="B720">
            <v>9.1609999999999997E-2</v>
          </cell>
          <cell r="C720">
            <v>0.16026000000000001</v>
          </cell>
          <cell r="D720">
            <v>6.8650000000000003E-2</v>
          </cell>
          <cell r="E720">
            <v>-0.32968999999999998</v>
          </cell>
          <cell r="F720">
            <v>-2.2630000000000001E-2</v>
          </cell>
        </row>
        <row r="721">
          <cell r="A721" t="str">
            <v>American Indian or Alaska Native</v>
          </cell>
          <cell r="B721">
            <v>0.80615999999999999</v>
          </cell>
          <cell r="C721">
            <v>0.48076999999999998</v>
          </cell>
          <cell r="D721">
            <v>-0.32539000000000001</v>
          </cell>
          <cell r="E721">
            <v>-0.11398</v>
          </cell>
          <cell r="F721">
            <v>3.7089999999999998E-2</v>
          </cell>
        </row>
        <row r="722">
          <cell r="A722" t="str">
            <v>Multiple Races</v>
          </cell>
          <cell r="B722">
            <v>4.0674200000000003</v>
          </cell>
          <cell r="C722">
            <v>5</v>
          </cell>
          <cell r="D722">
            <v>0.93257999999999996</v>
          </cell>
          <cell r="E722">
            <v>-5.0250000000000003E-2</v>
          </cell>
          <cell r="F722">
            <v>-4.6859999999999999E-2</v>
          </cell>
        </row>
        <row r="723">
          <cell r="A723" t="str">
            <v>Highschool Graduate</v>
          </cell>
          <cell r="B723">
            <v>22.499079999999999</v>
          </cell>
          <cell r="C723">
            <v>15.929489999999999</v>
          </cell>
          <cell r="D723">
            <v>-6.5696000000000003</v>
          </cell>
          <cell r="E723">
            <v>-3.8260000000000002E-2</v>
          </cell>
          <cell r="F723">
            <v>0.25135000000000002</v>
          </cell>
        </row>
        <row r="724">
          <cell r="A724" t="str">
            <v>Disabled</v>
          </cell>
          <cell r="B724">
            <v>14.881830000000001</v>
          </cell>
          <cell r="C724">
            <v>16.064520000000002</v>
          </cell>
          <cell r="D724">
            <v>1.18268</v>
          </cell>
          <cell r="E724">
            <v>8.6749999999999994E-2</v>
          </cell>
          <cell r="F724">
            <v>0.1026</v>
          </cell>
        </row>
        <row r="725">
          <cell r="A725" t="str">
            <v>Limited English</v>
          </cell>
          <cell r="B725">
            <v>1.0626599999999999</v>
          </cell>
          <cell r="C725">
            <v>1.63462</v>
          </cell>
          <cell r="D725">
            <v>0.57196000000000002</v>
          </cell>
          <cell r="E725">
            <v>-0.13957</v>
          </cell>
          <cell r="F725">
            <v>-7.9829999999999998E-2</v>
          </cell>
        </row>
        <row r="726">
          <cell r="A726" t="str">
            <v>Low Income</v>
          </cell>
          <cell r="B726">
            <v>98.973979999999997</v>
          </cell>
          <cell r="C726">
            <v>98.942310000000006</v>
          </cell>
          <cell r="D726">
            <v>-3.168E-2</v>
          </cell>
          <cell r="E726">
            <v>-4.7750000000000001E-2</v>
          </cell>
          <cell r="F726">
            <v>1.5100000000000001E-3</v>
          </cell>
        </row>
        <row r="727">
          <cell r="A727" t="str">
            <v>Homeless</v>
          </cell>
          <cell r="B727">
            <v>4.7270099999999999</v>
          </cell>
          <cell r="C727">
            <v>4.9359000000000002</v>
          </cell>
          <cell r="D727">
            <v>0.20888999999999999</v>
          </cell>
          <cell r="E727">
            <v>-0.10644000000000001</v>
          </cell>
          <cell r="F727">
            <v>-2.223E-2</v>
          </cell>
        </row>
        <row r="728">
          <cell r="A728" t="str">
            <v>Offender</v>
          </cell>
          <cell r="B728">
            <v>7.6768000000000001</v>
          </cell>
          <cell r="C728">
            <v>7.1794900000000004</v>
          </cell>
          <cell r="D728">
            <v>-0.49731999999999998</v>
          </cell>
          <cell r="E728">
            <v>7.5969999999999996E-2</v>
          </cell>
          <cell r="F728">
            <v>-3.7780000000000001E-2</v>
          </cell>
        </row>
        <row r="729">
          <cell r="A729" t="str">
            <v>Parentig Youth</v>
          </cell>
          <cell r="B729">
            <v>10.4453</v>
          </cell>
          <cell r="C729">
            <v>10.16351</v>
          </cell>
          <cell r="D729">
            <v>-0.28178999999999998</v>
          </cell>
          <cell r="E729">
            <v>-7.7310000000000004E-2</v>
          </cell>
          <cell r="F729">
            <v>2.179E-2</v>
          </cell>
        </row>
        <row r="730">
          <cell r="A730" t="str">
            <v>Needs Additional Assistance</v>
          </cell>
          <cell r="B730">
            <v>46.335650000000001</v>
          </cell>
          <cell r="C730">
            <v>50.096150000000002</v>
          </cell>
          <cell r="D730">
            <v>3.7605</v>
          </cell>
          <cell r="E730">
            <v>-8.5699999999999995E-3</v>
          </cell>
          <cell r="F730">
            <v>-3.2250000000000001E-2</v>
          </cell>
        </row>
        <row r="731">
          <cell r="A731" t="str">
            <v>School Status</v>
          </cell>
          <cell r="B731">
            <v>59.747160000000001</v>
          </cell>
          <cell r="C731">
            <v>68.269229999999993</v>
          </cell>
          <cell r="D731">
            <v>8.5220699999999994</v>
          </cell>
          <cell r="E731">
            <v>1.8890000000000001E-2</v>
          </cell>
          <cell r="F731">
            <v>0.16102</v>
          </cell>
        </row>
        <row r="732">
          <cell r="A732" t="str">
            <v>Basic Skills Deficient</v>
          </cell>
          <cell r="B732">
            <v>64.126050000000006</v>
          </cell>
          <cell r="C732">
            <v>62.98077</v>
          </cell>
          <cell r="D732">
            <v>-1.1452800000000001</v>
          </cell>
          <cell r="E732">
            <v>-3.474E-2</v>
          </cell>
          <cell r="F732">
            <v>3.9780000000000003E-2</v>
          </cell>
        </row>
        <row r="733">
          <cell r="A733" t="str">
            <v>Foster Care</v>
          </cell>
          <cell r="B733">
            <v>3.4084699999999999</v>
          </cell>
          <cell r="C733">
            <v>3.62296</v>
          </cell>
          <cell r="D733">
            <v>0.21448999999999999</v>
          </cell>
          <cell r="E733">
            <v>-0.21404999999999999</v>
          </cell>
          <cell r="F733">
            <v>-4.5909999999999999E-2</v>
          </cell>
        </row>
        <row r="734">
          <cell r="A734" t="str">
            <v>PreTest Scores</v>
          </cell>
          <cell r="B734">
            <v>443.89747999999997</v>
          </cell>
          <cell r="C734">
            <v>447.80975000000001</v>
          </cell>
          <cell r="D734">
            <v>3.9122699999999999</v>
          </cell>
          <cell r="E734">
            <v>1.206E-2</v>
          </cell>
          <cell r="F734">
            <v>4.7190000000000003E-2</v>
          </cell>
        </row>
        <row r="735">
          <cell r="A735" t="str">
            <v>Unemployment Rate</v>
          </cell>
          <cell r="B735">
            <v>10.8833</v>
          </cell>
          <cell r="C735">
            <v>9.1166999999999998</v>
          </cell>
          <cell r="D735">
            <v>-1.7665999999999999</v>
          </cell>
          <cell r="E735">
            <v>9.0200000000000002E-3</v>
          </cell>
          <cell r="F735">
            <v>-1.593E-2</v>
          </cell>
        </row>
        <row r="737">
          <cell r="A737" t="str">
            <v xml:space="preserve">Minnesota           </v>
          </cell>
        </row>
        <row r="738">
          <cell r="A738" t="str">
            <v>Measure</v>
          </cell>
          <cell r="B738" t="str">
            <v>Attainment_of_Degree_or_Certificate</v>
          </cell>
          <cell r="C738" t="str">
            <v>Year</v>
          </cell>
        </row>
        <row r="739">
          <cell r="A739" t="str">
            <v>State Fips Code</v>
          </cell>
          <cell r="B739">
            <v>27</v>
          </cell>
          <cell r="C739">
            <v>2011</v>
          </cell>
        </row>
        <row r="740">
          <cell r="A740" t="str">
            <v>Actual Outcome</v>
          </cell>
          <cell r="B740">
            <v>57.9</v>
          </cell>
          <cell r="C740">
            <v>2011</v>
          </cell>
        </row>
        <row r="741">
          <cell r="A741" t="str">
            <v>Total Adjustment</v>
          </cell>
          <cell r="B741">
            <v>-2</v>
          </cell>
          <cell r="C741">
            <v>2013</v>
          </cell>
        </row>
        <row r="742">
          <cell r="A742" t="str">
            <v>Target</v>
          </cell>
          <cell r="B742">
            <v>55.9</v>
          </cell>
          <cell r="C742">
            <v>2013</v>
          </cell>
        </row>
        <row r="744">
          <cell r="A744" t="str">
            <v>Variables</v>
          </cell>
          <cell r="B744" t="str">
            <v>Base_Year</v>
          </cell>
          <cell r="C744" t="str">
            <v>Current_Values</v>
          </cell>
          <cell r="D744" t="str">
            <v>Difference</v>
          </cell>
          <cell r="E744" t="str">
            <v>Weights</v>
          </cell>
          <cell r="F744" t="str">
            <v>Effect_Per_Factor</v>
          </cell>
        </row>
        <row r="745">
          <cell r="A745" t="str">
            <v>Female</v>
          </cell>
          <cell r="B745">
            <v>51.952379999999998</v>
          </cell>
          <cell r="C745">
            <v>49.969380000000001</v>
          </cell>
          <cell r="D745">
            <v>-1.9830000000000001</v>
          </cell>
          <cell r="E745">
            <v>0.11829000000000001</v>
          </cell>
          <cell r="F745">
            <v>-0.23457</v>
          </cell>
        </row>
        <row r="746">
          <cell r="A746" t="str">
            <v>Age 14-15</v>
          </cell>
          <cell r="B746">
            <v>11</v>
          </cell>
          <cell r="C746">
            <v>20.453150000000001</v>
          </cell>
          <cell r="D746">
            <v>9.4531500000000008</v>
          </cell>
          <cell r="E746">
            <v>-0.14351</v>
          </cell>
          <cell r="F746">
            <v>-1.3565799999999999</v>
          </cell>
        </row>
        <row r="747">
          <cell r="A747" t="str">
            <v>Age 16-17</v>
          </cell>
          <cell r="B747">
            <v>40.476190000000003</v>
          </cell>
          <cell r="C747">
            <v>37.538269999999997</v>
          </cell>
          <cell r="D747">
            <v>-2.9379200000000001</v>
          </cell>
          <cell r="E747">
            <v>0.17548</v>
          </cell>
          <cell r="F747">
            <v>-0.51553000000000004</v>
          </cell>
        </row>
        <row r="748">
          <cell r="A748" t="str">
            <v>Age 18-20</v>
          </cell>
          <cell r="B748">
            <v>42.761899999999997</v>
          </cell>
          <cell r="C748">
            <v>36.19106</v>
          </cell>
          <cell r="D748">
            <v>-6.5708500000000001</v>
          </cell>
          <cell r="E748">
            <v>9.4810000000000005E-2</v>
          </cell>
          <cell r="F748">
            <v>-0.62295999999999996</v>
          </cell>
        </row>
        <row r="749">
          <cell r="A749" t="str">
            <v>Hispanic</v>
          </cell>
          <cell r="B749">
            <v>7.9523799999999998</v>
          </cell>
          <cell r="C749">
            <v>9.0018399999999996</v>
          </cell>
          <cell r="D749">
            <v>1.0494600000000001</v>
          </cell>
          <cell r="E749">
            <v>-0.14735999999999999</v>
          </cell>
          <cell r="F749">
            <v>-0.15465000000000001</v>
          </cell>
        </row>
        <row r="750">
          <cell r="A750" t="str">
            <v>Asian</v>
          </cell>
          <cell r="B750">
            <v>4.0476200000000002</v>
          </cell>
          <cell r="C750">
            <v>5.7562800000000003</v>
          </cell>
          <cell r="D750">
            <v>1.7086600000000001</v>
          </cell>
          <cell r="E750">
            <v>-4.2439999999999999E-2</v>
          </cell>
          <cell r="F750">
            <v>-7.2520000000000001E-2</v>
          </cell>
        </row>
        <row r="751">
          <cell r="A751" t="str">
            <v>African American</v>
          </cell>
          <cell r="B751">
            <v>32.285710000000002</v>
          </cell>
          <cell r="C751">
            <v>33.496630000000003</v>
          </cell>
          <cell r="D751">
            <v>1.21092</v>
          </cell>
          <cell r="E751">
            <v>-9.5610000000000001E-2</v>
          </cell>
          <cell r="F751">
            <v>-0.11577999999999999</v>
          </cell>
        </row>
        <row r="752">
          <cell r="A752" t="str">
            <v>Native Hawaiian or Pacific Islander</v>
          </cell>
          <cell r="B752">
            <v>9.5240000000000005E-2</v>
          </cell>
          <cell r="C752">
            <v>0.24495</v>
          </cell>
          <cell r="D752">
            <v>0.14971000000000001</v>
          </cell>
          <cell r="E752">
            <v>-0.32968999999999998</v>
          </cell>
          <cell r="F752">
            <v>-4.9360000000000001E-2</v>
          </cell>
        </row>
        <row r="753">
          <cell r="A753" t="str">
            <v>American Indian or Alaska Native</v>
          </cell>
          <cell r="B753">
            <v>5.6666699999999999</v>
          </cell>
          <cell r="C753">
            <v>4.83772</v>
          </cell>
          <cell r="D753">
            <v>-0.82894000000000001</v>
          </cell>
          <cell r="E753">
            <v>-0.11398</v>
          </cell>
          <cell r="F753">
            <v>9.4479999999999995E-2</v>
          </cell>
        </row>
        <row r="754">
          <cell r="A754" t="str">
            <v>Multiple Races</v>
          </cell>
          <cell r="B754">
            <v>3.4285700000000001</v>
          </cell>
          <cell r="C754">
            <v>3.49051</v>
          </cell>
          <cell r="D754">
            <v>6.1940000000000002E-2</v>
          </cell>
          <cell r="E754">
            <v>-5.0250000000000003E-2</v>
          </cell>
          <cell r="F754">
            <v>-3.1099999999999999E-3</v>
          </cell>
        </row>
        <row r="755">
          <cell r="A755" t="str">
            <v>Highschool Graduate</v>
          </cell>
          <cell r="B755">
            <v>19.761900000000001</v>
          </cell>
          <cell r="C755">
            <v>19.534600000000001</v>
          </cell>
          <cell r="D755">
            <v>-0.22731000000000001</v>
          </cell>
          <cell r="E755">
            <v>-3.8260000000000002E-2</v>
          </cell>
          <cell r="F755">
            <v>8.6999999999999994E-3</v>
          </cell>
        </row>
        <row r="756">
          <cell r="A756" t="str">
            <v>Disabled</v>
          </cell>
          <cell r="B756">
            <v>33.761899999999997</v>
          </cell>
          <cell r="C756">
            <v>40.232700000000001</v>
          </cell>
          <cell r="D756">
            <v>6.4707999999999997</v>
          </cell>
          <cell r="E756">
            <v>8.6749999999999994E-2</v>
          </cell>
          <cell r="F756">
            <v>0.56135000000000002</v>
          </cell>
        </row>
        <row r="757">
          <cell r="A757" t="str">
            <v>Limited English</v>
          </cell>
          <cell r="B757">
            <v>6.4761899999999999</v>
          </cell>
          <cell r="C757">
            <v>5.5113300000000001</v>
          </cell>
          <cell r="D757">
            <v>-0.96486000000000005</v>
          </cell>
          <cell r="E757">
            <v>-0.13957</v>
          </cell>
          <cell r="F757">
            <v>0.13466</v>
          </cell>
        </row>
        <row r="758">
          <cell r="A758" t="str">
            <v>Low Income</v>
          </cell>
          <cell r="B758">
            <v>97.809520000000006</v>
          </cell>
          <cell r="C758">
            <v>95.407229999999998</v>
          </cell>
          <cell r="D758">
            <v>-2.4022999999999999</v>
          </cell>
          <cell r="E758">
            <v>-4.7750000000000001E-2</v>
          </cell>
          <cell r="F758">
            <v>0.11471000000000001</v>
          </cell>
        </row>
        <row r="759">
          <cell r="A759" t="str">
            <v>Homeless</v>
          </cell>
          <cell r="B759">
            <v>9.3809500000000003</v>
          </cell>
          <cell r="C759">
            <v>6.7360699999999998</v>
          </cell>
          <cell r="D759">
            <v>-2.6448800000000001</v>
          </cell>
          <cell r="E759">
            <v>-0.10644000000000001</v>
          </cell>
          <cell r="F759">
            <v>0.28150999999999998</v>
          </cell>
        </row>
        <row r="760">
          <cell r="A760" t="str">
            <v>Offender</v>
          </cell>
          <cell r="B760">
            <v>12.809519999999999</v>
          </cell>
          <cell r="C760">
            <v>11.696260000000001</v>
          </cell>
          <cell r="D760">
            <v>-1.1132599999999999</v>
          </cell>
          <cell r="E760">
            <v>7.5969999999999996E-2</v>
          </cell>
          <cell r="F760">
            <v>-8.4570000000000006E-2</v>
          </cell>
        </row>
        <row r="761">
          <cell r="A761" t="str">
            <v>Parentig Youth</v>
          </cell>
          <cell r="B761">
            <v>14.435449999999999</v>
          </cell>
          <cell r="C761">
            <v>12.0098</v>
          </cell>
          <cell r="D761">
            <v>-2.42564</v>
          </cell>
          <cell r="E761">
            <v>-7.7310000000000004E-2</v>
          </cell>
          <cell r="F761">
            <v>0.18754000000000001</v>
          </cell>
        </row>
        <row r="762">
          <cell r="A762" t="str">
            <v>Needs Additional Assistance</v>
          </cell>
          <cell r="B762">
            <v>0.57142999999999999</v>
          </cell>
          <cell r="C762">
            <v>0.18371000000000001</v>
          </cell>
          <cell r="D762">
            <v>-0.38772000000000001</v>
          </cell>
          <cell r="E762">
            <v>-8.5699999999999995E-3</v>
          </cell>
          <cell r="F762">
            <v>3.32E-3</v>
          </cell>
        </row>
        <row r="763">
          <cell r="A763" t="str">
            <v>School Status</v>
          </cell>
          <cell r="B763">
            <v>70.190479999999994</v>
          </cell>
          <cell r="C763">
            <v>74.341700000000003</v>
          </cell>
          <cell r="D763">
            <v>4.15123</v>
          </cell>
          <cell r="E763">
            <v>1.8890000000000001E-2</v>
          </cell>
          <cell r="F763">
            <v>7.843E-2</v>
          </cell>
        </row>
        <row r="764">
          <cell r="A764" t="str">
            <v>Basic Skills Deficient</v>
          </cell>
          <cell r="B764">
            <v>62.333329999999997</v>
          </cell>
          <cell r="C764">
            <v>67.299449999999993</v>
          </cell>
          <cell r="D764">
            <v>4.9661200000000001</v>
          </cell>
          <cell r="E764">
            <v>-3.474E-2</v>
          </cell>
          <cell r="F764">
            <v>-0.17251</v>
          </cell>
        </row>
        <row r="765">
          <cell r="A765" t="str">
            <v>Foster Care</v>
          </cell>
          <cell r="B765">
            <v>6.1934300000000002</v>
          </cell>
          <cell r="C765">
            <v>5.5759800000000004</v>
          </cell>
          <cell r="D765">
            <v>-0.61745000000000005</v>
          </cell>
          <cell r="E765">
            <v>-0.21404999999999999</v>
          </cell>
          <cell r="F765">
            <v>0.13216</v>
          </cell>
        </row>
        <row r="766">
          <cell r="A766" t="str">
            <v>PreTest Scores</v>
          </cell>
          <cell r="B766">
            <v>482.77846</v>
          </cell>
          <cell r="C766">
            <v>464.51985999999999</v>
          </cell>
          <cell r="D766">
            <v>-18.258610000000001</v>
          </cell>
          <cell r="E766">
            <v>1.206E-2</v>
          </cell>
          <cell r="F766">
            <v>-0.22025</v>
          </cell>
        </row>
        <row r="767">
          <cell r="A767" t="str">
            <v>Unemployment Rate</v>
          </cell>
          <cell r="B767">
            <v>6.7667000000000002</v>
          </cell>
          <cell r="C767">
            <v>5.6582999999999997</v>
          </cell>
          <cell r="D767">
            <v>-1.1084000000000001</v>
          </cell>
          <cell r="E767">
            <v>9.0200000000000002E-3</v>
          </cell>
          <cell r="F767">
            <v>-9.9900000000000006E-3</v>
          </cell>
        </row>
        <row r="769">
          <cell r="A769" t="str">
            <v xml:space="preserve">Mississippi         </v>
          </cell>
        </row>
        <row r="770">
          <cell r="A770" t="str">
            <v>Measure</v>
          </cell>
          <cell r="B770" t="str">
            <v>Attainment_of_Degree_or_Certificate</v>
          </cell>
          <cell r="C770" t="str">
            <v>Year</v>
          </cell>
        </row>
        <row r="771">
          <cell r="A771" t="str">
            <v>State Fips Code</v>
          </cell>
          <cell r="B771">
            <v>28</v>
          </cell>
          <cell r="C771">
            <v>2011</v>
          </cell>
        </row>
        <row r="772">
          <cell r="A772" t="str">
            <v>Actual Outcome</v>
          </cell>
          <cell r="B772">
            <v>80.099999999999994</v>
          </cell>
          <cell r="C772">
            <v>2011</v>
          </cell>
        </row>
        <row r="773">
          <cell r="A773" t="str">
            <v>Total Adjustment</v>
          </cell>
          <cell r="B773">
            <v>-1.4</v>
          </cell>
          <cell r="C773">
            <v>2013</v>
          </cell>
        </row>
        <row r="774">
          <cell r="A774" t="str">
            <v>Target</v>
          </cell>
          <cell r="B774">
            <v>78.7</v>
          </cell>
          <cell r="C774">
            <v>2013</v>
          </cell>
        </row>
        <row r="776">
          <cell r="A776" t="str">
            <v>Variables</v>
          </cell>
          <cell r="B776" t="str">
            <v>Base_Year</v>
          </cell>
          <cell r="C776" t="str">
            <v>Current_Values</v>
          </cell>
          <cell r="D776" t="str">
            <v>Difference</v>
          </cell>
          <cell r="E776" t="str">
            <v>Weights</v>
          </cell>
          <cell r="F776" t="str">
            <v>Effect_Per_Factor</v>
          </cell>
        </row>
        <row r="777">
          <cell r="A777" t="str">
            <v>Female</v>
          </cell>
          <cell r="B777">
            <v>60.592689999999997</v>
          </cell>
          <cell r="C777">
            <v>58.243130000000001</v>
          </cell>
          <cell r="D777">
            <v>-2.3495599999999999</v>
          </cell>
          <cell r="E777">
            <v>0.11829000000000001</v>
          </cell>
          <cell r="F777">
            <v>-0.27793000000000001</v>
          </cell>
        </row>
        <row r="778">
          <cell r="A778" t="str">
            <v>Age 14-15</v>
          </cell>
          <cell r="B778">
            <v>0.78493000000000002</v>
          </cell>
          <cell r="C778">
            <v>8.3059999999999995E-2</v>
          </cell>
          <cell r="D778">
            <v>-0.70186999999999999</v>
          </cell>
          <cell r="E778">
            <v>-0.14351</v>
          </cell>
          <cell r="F778">
            <v>0.10072</v>
          </cell>
        </row>
        <row r="779">
          <cell r="A779" t="str">
            <v>Age 16-17</v>
          </cell>
          <cell r="B779">
            <v>46.907380000000003</v>
          </cell>
          <cell r="C779">
            <v>39.410299999999999</v>
          </cell>
          <cell r="D779">
            <v>-7.4970800000000004</v>
          </cell>
          <cell r="E779">
            <v>0.17548</v>
          </cell>
          <cell r="F779">
            <v>-1.3155600000000001</v>
          </cell>
        </row>
        <row r="780">
          <cell r="A780" t="str">
            <v>Age 18-20</v>
          </cell>
          <cell r="B780">
            <v>45.180529999999997</v>
          </cell>
          <cell r="C780">
            <v>52.159469999999999</v>
          </cell>
          <cell r="D780">
            <v>6.9789300000000001</v>
          </cell>
          <cell r="E780">
            <v>9.4810000000000005E-2</v>
          </cell>
          <cell r="F780">
            <v>0.66164999999999996</v>
          </cell>
        </row>
        <row r="781">
          <cell r="A781" t="str">
            <v>Hispanic</v>
          </cell>
          <cell r="B781">
            <v>0.85851</v>
          </cell>
          <cell r="C781">
            <v>0.62526000000000004</v>
          </cell>
          <cell r="D781">
            <v>-0.23325000000000001</v>
          </cell>
          <cell r="E781">
            <v>-0.14735999999999999</v>
          </cell>
          <cell r="F781">
            <v>3.4369999999999998E-2</v>
          </cell>
        </row>
        <row r="782">
          <cell r="A782" t="str">
            <v>Asian</v>
          </cell>
          <cell r="B782">
            <v>3.1800000000000002E-2</v>
          </cell>
          <cell r="C782">
            <v>4.1680000000000002E-2</v>
          </cell>
          <cell r="D782">
            <v>9.8899999999999995E-3</v>
          </cell>
          <cell r="E782">
            <v>-4.2439999999999999E-2</v>
          </cell>
          <cell r="F782">
            <v>-4.2000000000000002E-4</v>
          </cell>
        </row>
        <row r="783">
          <cell r="A783" t="str">
            <v>African American</v>
          </cell>
          <cell r="B783">
            <v>73.577110000000005</v>
          </cell>
          <cell r="C783">
            <v>72.196749999999994</v>
          </cell>
          <cell r="D783">
            <v>-1.38036</v>
          </cell>
          <cell r="E783">
            <v>-9.5610000000000001E-2</v>
          </cell>
          <cell r="F783">
            <v>0.13197999999999999</v>
          </cell>
        </row>
        <row r="784">
          <cell r="A784" t="str">
            <v>Native Hawaiian or Pacific Islander</v>
          </cell>
          <cell r="B784">
            <v>0</v>
          </cell>
          <cell r="C784">
            <v>8.337E-2</v>
          </cell>
          <cell r="D784">
            <v>8.337E-2</v>
          </cell>
          <cell r="E784">
            <v>-0.32968999999999998</v>
          </cell>
          <cell r="F784">
            <v>-2.7490000000000001E-2</v>
          </cell>
        </row>
        <row r="785">
          <cell r="A785" t="str">
            <v>American Indian or Alaska Native</v>
          </cell>
          <cell r="B785">
            <v>0.19078000000000001</v>
          </cell>
          <cell r="C785">
            <v>0.16674</v>
          </cell>
          <cell r="D785">
            <v>-2.4039999999999999E-2</v>
          </cell>
          <cell r="E785">
            <v>-0.11398</v>
          </cell>
          <cell r="F785">
            <v>2.7399999999999998E-3</v>
          </cell>
        </row>
        <row r="786">
          <cell r="A786" t="str">
            <v>Multiple Races</v>
          </cell>
          <cell r="B786">
            <v>0.47694999999999999</v>
          </cell>
          <cell r="C786">
            <v>0.37515999999999999</v>
          </cell>
          <cell r="D786">
            <v>-0.10179000000000001</v>
          </cell>
          <cell r="E786">
            <v>-5.0250000000000003E-2</v>
          </cell>
          <cell r="F786">
            <v>5.1200000000000004E-3</v>
          </cell>
        </row>
        <row r="787">
          <cell r="A787" t="str">
            <v>Highschool Graduate</v>
          </cell>
          <cell r="B787">
            <v>18.61852</v>
          </cell>
          <cell r="C787">
            <v>27.61628</v>
          </cell>
          <cell r="D787">
            <v>8.9977499999999999</v>
          </cell>
          <cell r="E787">
            <v>-3.8260000000000002E-2</v>
          </cell>
          <cell r="F787">
            <v>-0.34425</v>
          </cell>
        </row>
        <row r="788">
          <cell r="A788" t="str">
            <v>Disabled</v>
          </cell>
          <cell r="B788">
            <v>2.7315499999999999</v>
          </cell>
          <cell r="C788">
            <v>5.3986700000000001</v>
          </cell>
          <cell r="D788">
            <v>2.6671200000000002</v>
          </cell>
          <cell r="E788">
            <v>8.6749999999999994E-2</v>
          </cell>
          <cell r="F788">
            <v>0.23138</v>
          </cell>
        </row>
        <row r="789">
          <cell r="A789" t="str">
            <v>Limited English</v>
          </cell>
          <cell r="B789">
            <v>1.00471</v>
          </cell>
          <cell r="C789">
            <v>0.16611000000000001</v>
          </cell>
          <cell r="D789">
            <v>-0.83860000000000001</v>
          </cell>
          <cell r="E789">
            <v>-0.13957</v>
          </cell>
          <cell r="F789">
            <v>0.11704000000000001</v>
          </cell>
        </row>
        <row r="790">
          <cell r="A790" t="str">
            <v>Low Income</v>
          </cell>
          <cell r="B790">
            <v>98.021979999999999</v>
          </cell>
          <cell r="C790">
            <v>97.840530000000001</v>
          </cell>
          <cell r="D790">
            <v>-0.18145</v>
          </cell>
          <cell r="E790">
            <v>-4.7750000000000001E-2</v>
          </cell>
          <cell r="F790">
            <v>8.6599999999999993E-3</v>
          </cell>
        </row>
        <row r="791">
          <cell r="A791" t="str">
            <v>Homeless</v>
          </cell>
          <cell r="B791">
            <v>1.91523</v>
          </cell>
          <cell r="C791">
            <v>3.9036499999999998</v>
          </cell>
          <cell r="D791">
            <v>1.9884299999999999</v>
          </cell>
          <cell r="E791">
            <v>-0.10644000000000001</v>
          </cell>
          <cell r="F791">
            <v>-0.21163999999999999</v>
          </cell>
        </row>
        <row r="792">
          <cell r="A792" t="str">
            <v>Offender</v>
          </cell>
          <cell r="B792">
            <v>3.3595000000000002</v>
          </cell>
          <cell r="C792">
            <v>3.2391999999999999</v>
          </cell>
          <cell r="D792">
            <v>-0.12028999999999999</v>
          </cell>
          <cell r="E792">
            <v>7.5969999999999996E-2</v>
          </cell>
          <cell r="F792">
            <v>-9.1400000000000006E-3</v>
          </cell>
        </row>
        <row r="793">
          <cell r="A793" t="str">
            <v>Parentig Youth</v>
          </cell>
          <cell r="B793">
            <v>16.488689999999998</v>
          </cell>
          <cell r="C793">
            <v>14.873290000000001</v>
          </cell>
          <cell r="D793">
            <v>-1.61541</v>
          </cell>
          <cell r="E793">
            <v>-7.7310000000000004E-2</v>
          </cell>
          <cell r="F793">
            <v>0.1249</v>
          </cell>
        </row>
        <row r="794">
          <cell r="A794" t="str">
            <v>Needs Additional Assistance</v>
          </cell>
          <cell r="B794">
            <v>87.064359999999994</v>
          </cell>
          <cell r="C794">
            <v>90.157809999999998</v>
          </cell>
          <cell r="D794">
            <v>3.0934400000000002</v>
          </cell>
          <cell r="E794">
            <v>-8.5699999999999995E-3</v>
          </cell>
          <cell r="F794">
            <v>-2.6530000000000001E-2</v>
          </cell>
        </row>
        <row r="795">
          <cell r="A795" t="str">
            <v>School Status</v>
          </cell>
          <cell r="B795">
            <v>52.935639999999999</v>
          </cell>
          <cell r="C795">
            <v>35.215949999999999</v>
          </cell>
          <cell r="D795">
            <v>-17.71969</v>
          </cell>
          <cell r="E795">
            <v>1.8890000000000001E-2</v>
          </cell>
          <cell r="F795">
            <v>-0.33479999999999999</v>
          </cell>
        </row>
        <row r="796">
          <cell r="A796" t="str">
            <v>Basic Skills Deficient</v>
          </cell>
          <cell r="B796">
            <v>34.222920000000002</v>
          </cell>
          <cell r="C796">
            <v>50.332230000000003</v>
          </cell>
          <cell r="D796">
            <v>16.109310000000001</v>
          </cell>
          <cell r="E796">
            <v>-3.474E-2</v>
          </cell>
          <cell r="F796">
            <v>-0.55959000000000003</v>
          </cell>
        </row>
        <row r="797">
          <cell r="A797" t="str">
            <v>Foster Care</v>
          </cell>
          <cell r="B797">
            <v>0.59672999999999998</v>
          </cell>
          <cell r="C797">
            <v>0.58164000000000005</v>
          </cell>
          <cell r="D797">
            <v>-1.5100000000000001E-2</v>
          </cell>
          <cell r="E797">
            <v>-0.21404999999999999</v>
          </cell>
          <cell r="F797">
            <v>3.2299999999999998E-3</v>
          </cell>
        </row>
        <row r="798">
          <cell r="A798" t="str">
            <v>PreTest Scores</v>
          </cell>
          <cell r="B798">
            <v>474.33276000000001</v>
          </cell>
          <cell r="C798">
            <v>501.34537</v>
          </cell>
          <cell r="D798">
            <v>27.012609999999999</v>
          </cell>
          <cell r="E798">
            <v>1.206E-2</v>
          </cell>
          <cell r="F798">
            <v>0.32584999999999997</v>
          </cell>
        </row>
        <row r="799">
          <cell r="A799" t="str">
            <v>Unemployment Rate</v>
          </cell>
          <cell r="B799">
            <v>10.625</v>
          </cell>
          <cell r="C799">
            <v>9.2166999999999994</v>
          </cell>
          <cell r="D799">
            <v>-1.4083000000000001</v>
          </cell>
          <cell r="E799">
            <v>9.0200000000000002E-3</v>
          </cell>
          <cell r="F799">
            <v>-1.2699999999999999E-2</v>
          </cell>
        </row>
        <row r="801">
          <cell r="A801" t="str">
            <v xml:space="preserve">Missouri            </v>
          </cell>
        </row>
        <row r="802">
          <cell r="A802" t="str">
            <v>Measure</v>
          </cell>
          <cell r="B802" t="str">
            <v>Attainment_of_Degree_or_Certificate</v>
          </cell>
          <cell r="C802" t="str">
            <v>Year</v>
          </cell>
        </row>
        <row r="803">
          <cell r="A803" t="str">
            <v>State Fips Code</v>
          </cell>
          <cell r="B803">
            <v>29</v>
          </cell>
          <cell r="C803">
            <v>2011</v>
          </cell>
        </row>
        <row r="804">
          <cell r="A804" t="str">
            <v>Actual Outcome</v>
          </cell>
          <cell r="B804">
            <v>66.2</v>
          </cell>
          <cell r="C804">
            <v>2011</v>
          </cell>
        </row>
        <row r="805">
          <cell r="A805" t="str">
            <v>Total Adjustment</v>
          </cell>
          <cell r="B805">
            <v>-3.9</v>
          </cell>
          <cell r="C805">
            <v>2013</v>
          </cell>
        </row>
        <row r="806">
          <cell r="A806" t="str">
            <v>Target</v>
          </cell>
          <cell r="B806">
            <v>62.3</v>
          </cell>
          <cell r="C806">
            <v>2013</v>
          </cell>
        </row>
        <row r="808">
          <cell r="A808" t="str">
            <v>Variables</v>
          </cell>
          <cell r="B808" t="str">
            <v>Base_Year</v>
          </cell>
          <cell r="C808" t="str">
            <v>Current_Values</v>
          </cell>
          <cell r="D808" t="str">
            <v>Difference</v>
          </cell>
          <cell r="E808" t="str">
            <v>Weights</v>
          </cell>
          <cell r="F808" t="str">
            <v>Effect_Per_Factor</v>
          </cell>
        </row>
        <row r="809">
          <cell r="A809" t="str">
            <v>Female</v>
          </cell>
          <cell r="B809">
            <v>53.785609999999998</v>
          </cell>
          <cell r="C809">
            <v>54.369970000000002</v>
          </cell>
          <cell r="D809">
            <v>0.58436999999999995</v>
          </cell>
          <cell r="E809">
            <v>0.11829000000000001</v>
          </cell>
          <cell r="F809">
            <v>6.9129999999999997E-2</v>
          </cell>
        </row>
        <row r="810">
          <cell r="A810" t="str">
            <v>Age 14-15</v>
          </cell>
          <cell r="B810">
            <v>2.7736100000000001</v>
          </cell>
          <cell r="C810">
            <v>2.7345799999999998</v>
          </cell>
          <cell r="D810">
            <v>-3.9030000000000002E-2</v>
          </cell>
          <cell r="E810">
            <v>-0.14351</v>
          </cell>
          <cell r="F810">
            <v>5.5999999999999999E-3</v>
          </cell>
        </row>
        <row r="811">
          <cell r="A811" t="str">
            <v>Age 16-17</v>
          </cell>
          <cell r="B811">
            <v>31.55922</v>
          </cell>
          <cell r="C811">
            <v>32.171579999999999</v>
          </cell>
          <cell r="D811">
            <v>0.61236000000000002</v>
          </cell>
          <cell r="E811">
            <v>0.17548</v>
          </cell>
          <cell r="F811">
            <v>0.10745</v>
          </cell>
        </row>
        <row r="812">
          <cell r="A812" t="str">
            <v>Age 18-20</v>
          </cell>
          <cell r="B812">
            <v>54.797600000000003</v>
          </cell>
          <cell r="C812">
            <v>54.477209999999999</v>
          </cell>
          <cell r="D812">
            <v>-0.32039000000000001</v>
          </cell>
          <cell r="E812">
            <v>9.4810000000000005E-2</v>
          </cell>
          <cell r="F812">
            <v>-3.0380000000000001E-2</v>
          </cell>
        </row>
        <row r="813">
          <cell r="A813" t="str">
            <v>Hispanic</v>
          </cell>
          <cell r="B813">
            <v>2.5801400000000001</v>
          </cell>
          <cell r="C813">
            <v>2.1535099999999998</v>
          </cell>
          <cell r="D813">
            <v>-0.42663000000000001</v>
          </cell>
          <cell r="E813">
            <v>-0.14735999999999999</v>
          </cell>
          <cell r="F813">
            <v>6.2869999999999995E-2</v>
          </cell>
        </row>
        <row r="814">
          <cell r="A814" t="str">
            <v>Asian</v>
          </cell>
          <cell r="B814">
            <v>0.19547</v>
          </cell>
          <cell r="C814">
            <v>0.22087000000000001</v>
          </cell>
          <cell r="D814">
            <v>2.5409999999999999E-2</v>
          </cell>
          <cell r="E814">
            <v>-4.2439999999999999E-2</v>
          </cell>
          <cell r="F814">
            <v>-1.08E-3</v>
          </cell>
        </row>
        <row r="815">
          <cell r="A815" t="str">
            <v>African American</v>
          </cell>
          <cell r="B815">
            <v>35.340110000000003</v>
          </cell>
          <cell r="C815">
            <v>35.836550000000003</v>
          </cell>
          <cell r="D815">
            <v>0.49643999999999999</v>
          </cell>
          <cell r="E815">
            <v>-9.5610000000000001E-2</v>
          </cell>
          <cell r="F815">
            <v>-4.7469999999999998E-2</v>
          </cell>
        </row>
        <row r="816">
          <cell r="A816" t="str">
            <v>Native Hawaiian or Pacific Islander</v>
          </cell>
          <cell r="B816">
            <v>0.15637000000000001</v>
          </cell>
          <cell r="C816">
            <v>0.27609</v>
          </cell>
          <cell r="D816">
            <v>0.11971999999999999</v>
          </cell>
          <cell r="E816">
            <v>-0.32968999999999998</v>
          </cell>
          <cell r="F816">
            <v>-3.9469999999999998E-2</v>
          </cell>
        </row>
        <row r="817">
          <cell r="A817" t="str">
            <v>American Indian or Alaska Native</v>
          </cell>
          <cell r="B817">
            <v>0.74277000000000004</v>
          </cell>
          <cell r="C817">
            <v>0.60740000000000005</v>
          </cell>
          <cell r="D817">
            <v>-0.13536999999999999</v>
          </cell>
          <cell r="E817">
            <v>-0.11398</v>
          </cell>
          <cell r="F817">
            <v>1.5429999999999999E-2</v>
          </cell>
        </row>
        <row r="818">
          <cell r="A818" t="str">
            <v>Multiple Races</v>
          </cell>
          <cell r="B818">
            <v>1.75919</v>
          </cell>
          <cell r="C818">
            <v>2.2639399999999998</v>
          </cell>
          <cell r="D818">
            <v>0.50475999999999999</v>
          </cell>
          <cell r="E818">
            <v>-5.0250000000000003E-2</v>
          </cell>
          <cell r="F818">
            <v>-2.537E-2</v>
          </cell>
        </row>
        <row r="819">
          <cell r="A819" t="str">
            <v>Highschool Graduate</v>
          </cell>
          <cell r="B819">
            <v>35.232379999999999</v>
          </cell>
          <cell r="C819">
            <v>35.783259999999999</v>
          </cell>
          <cell r="D819">
            <v>0.55088000000000004</v>
          </cell>
          <cell r="E819">
            <v>-3.8260000000000002E-2</v>
          </cell>
          <cell r="F819">
            <v>-2.1080000000000002E-2</v>
          </cell>
        </row>
        <row r="820">
          <cell r="A820" t="str">
            <v>Disabled</v>
          </cell>
          <cell r="B820">
            <v>12.368819999999999</v>
          </cell>
          <cell r="C820">
            <v>14.31635</v>
          </cell>
          <cell r="D820">
            <v>1.94754</v>
          </cell>
          <cell r="E820">
            <v>8.6749999999999994E-2</v>
          </cell>
          <cell r="F820">
            <v>0.16894999999999999</v>
          </cell>
        </row>
        <row r="821">
          <cell r="A821" t="str">
            <v>Limited English</v>
          </cell>
          <cell r="B821">
            <v>0.37480999999999998</v>
          </cell>
          <cell r="C821">
            <v>0.37534000000000001</v>
          </cell>
          <cell r="D821">
            <v>5.1999999999999995E-4</v>
          </cell>
          <cell r="E821">
            <v>-0.13957</v>
          </cell>
          <cell r="F821">
            <v>-6.9999999999999994E-5</v>
          </cell>
        </row>
        <row r="822">
          <cell r="A822" t="str">
            <v>Low Income</v>
          </cell>
          <cell r="B822">
            <v>95.127440000000007</v>
          </cell>
          <cell r="C822">
            <v>95.764080000000007</v>
          </cell>
          <cell r="D822">
            <v>0.63663999999999998</v>
          </cell>
          <cell r="E822">
            <v>-4.7750000000000001E-2</v>
          </cell>
          <cell r="F822">
            <v>-3.04E-2</v>
          </cell>
        </row>
        <row r="823">
          <cell r="A823" t="str">
            <v>Homeless</v>
          </cell>
          <cell r="B823">
            <v>3.2233900000000002</v>
          </cell>
          <cell r="C823">
            <v>2.9490599999999998</v>
          </cell>
          <cell r="D823">
            <v>-0.27433000000000002</v>
          </cell>
          <cell r="E823">
            <v>-0.10644000000000001</v>
          </cell>
          <cell r="F823">
            <v>2.92E-2</v>
          </cell>
        </row>
        <row r="824">
          <cell r="A824" t="str">
            <v>Offender</v>
          </cell>
          <cell r="B824">
            <v>4.42279</v>
          </cell>
          <cell r="C824">
            <v>5.3619300000000001</v>
          </cell>
          <cell r="D824">
            <v>0.93913999999999997</v>
          </cell>
          <cell r="E824">
            <v>7.5969999999999996E-2</v>
          </cell>
          <cell r="F824">
            <v>7.1349999999999997E-2</v>
          </cell>
        </row>
        <row r="825">
          <cell r="A825" t="str">
            <v>Parentig Youth</v>
          </cell>
          <cell r="B825">
            <v>18.110240000000001</v>
          </cell>
          <cell r="C825">
            <v>19.635190000000001</v>
          </cell>
          <cell r="D825">
            <v>1.5249600000000001</v>
          </cell>
          <cell r="E825">
            <v>-7.7310000000000004E-2</v>
          </cell>
          <cell r="F825">
            <v>-0.1179</v>
          </cell>
        </row>
        <row r="826">
          <cell r="A826" t="str">
            <v>Needs Additional Assistance</v>
          </cell>
          <cell r="B826">
            <v>38.868070000000003</v>
          </cell>
          <cell r="C826">
            <v>52.654159999999997</v>
          </cell>
          <cell r="D826">
            <v>13.78609</v>
          </cell>
          <cell r="E826">
            <v>-8.5699999999999995E-3</v>
          </cell>
          <cell r="F826">
            <v>-0.11822000000000001</v>
          </cell>
        </row>
        <row r="827">
          <cell r="A827" t="str">
            <v>School Status</v>
          </cell>
          <cell r="B827">
            <v>52.623690000000003</v>
          </cell>
          <cell r="C827">
            <v>50.187669999999997</v>
          </cell>
          <cell r="D827">
            <v>-2.4360200000000001</v>
          </cell>
          <cell r="E827">
            <v>1.8890000000000001E-2</v>
          </cell>
          <cell r="F827">
            <v>-4.6030000000000001E-2</v>
          </cell>
        </row>
        <row r="828">
          <cell r="A828" t="str">
            <v>Basic Skills Deficient</v>
          </cell>
          <cell r="B828">
            <v>41.791600000000003</v>
          </cell>
          <cell r="C828">
            <v>45.898119999999999</v>
          </cell>
          <cell r="D828">
            <v>4.1065199999999997</v>
          </cell>
          <cell r="E828">
            <v>-3.474E-2</v>
          </cell>
          <cell r="F828">
            <v>-0.14265</v>
          </cell>
        </row>
        <row r="829">
          <cell r="A829" t="str">
            <v>Foster Care</v>
          </cell>
          <cell r="B829">
            <v>3.5995499999999998</v>
          </cell>
          <cell r="C829">
            <v>4.0236099999999997</v>
          </cell>
          <cell r="D829">
            <v>0.42405999999999999</v>
          </cell>
          <cell r="E829">
            <v>-0.21404999999999999</v>
          </cell>
          <cell r="F829">
            <v>-9.0770000000000003E-2</v>
          </cell>
        </row>
        <row r="830">
          <cell r="A830" t="str">
            <v>PreTest Scores</v>
          </cell>
          <cell r="B830">
            <v>885.80737999999997</v>
          </cell>
          <cell r="C830">
            <v>575.71157000000005</v>
          </cell>
          <cell r="D830">
            <v>-310.09580999999997</v>
          </cell>
          <cell r="E830">
            <v>1.206E-2</v>
          </cell>
          <cell r="F830">
            <v>-3.7406899999999998</v>
          </cell>
        </row>
        <row r="831">
          <cell r="A831" t="str">
            <v>Unemployment Rate</v>
          </cell>
          <cell r="B831">
            <v>8.7833000000000006</v>
          </cell>
          <cell r="C831">
            <v>6.9166999999999996</v>
          </cell>
          <cell r="D831">
            <v>-1.8666</v>
          </cell>
          <cell r="E831">
            <v>9.0200000000000002E-3</v>
          </cell>
          <cell r="F831">
            <v>-1.6830000000000001E-2</v>
          </cell>
        </row>
        <row r="833">
          <cell r="A833" t="str">
            <v xml:space="preserve">Montana             </v>
          </cell>
        </row>
        <row r="834">
          <cell r="A834" t="str">
            <v>Measure</v>
          </cell>
          <cell r="B834" t="str">
            <v>Attainment_of_Degree_or_Certificate</v>
          </cell>
          <cell r="C834" t="str">
            <v>Year</v>
          </cell>
        </row>
        <row r="835">
          <cell r="A835" t="str">
            <v>State Fips Code</v>
          </cell>
          <cell r="B835">
            <v>30</v>
          </cell>
          <cell r="C835">
            <v>2011</v>
          </cell>
        </row>
        <row r="836">
          <cell r="A836" t="str">
            <v>Actual Outcome</v>
          </cell>
          <cell r="B836">
            <v>60.7</v>
          </cell>
          <cell r="C836">
            <v>2011</v>
          </cell>
        </row>
        <row r="837">
          <cell r="A837" t="str">
            <v>Total Adjustment</v>
          </cell>
          <cell r="B837">
            <v>1</v>
          </cell>
          <cell r="C837">
            <v>2013</v>
          </cell>
        </row>
        <row r="838">
          <cell r="A838" t="str">
            <v>Target</v>
          </cell>
          <cell r="B838">
            <v>61.7</v>
          </cell>
          <cell r="C838">
            <v>2013</v>
          </cell>
        </row>
        <row r="840">
          <cell r="A840" t="str">
            <v>Variables</v>
          </cell>
          <cell r="B840" t="str">
            <v>Base_Year</v>
          </cell>
          <cell r="C840" t="str">
            <v>Current_Values</v>
          </cell>
          <cell r="D840" t="str">
            <v>Difference</v>
          </cell>
          <cell r="E840" t="str">
            <v>Weights</v>
          </cell>
          <cell r="F840" t="str">
            <v>Effect_Per_Factor</v>
          </cell>
        </row>
        <row r="841">
          <cell r="A841" t="str">
            <v>Female</v>
          </cell>
          <cell r="B841">
            <v>55.619599999999998</v>
          </cell>
          <cell r="C841">
            <v>53.333329999999997</v>
          </cell>
          <cell r="D841">
            <v>-2.28626</v>
          </cell>
          <cell r="E841">
            <v>0.11829000000000001</v>
          </cell>
          <cell r="F841">
            <v>-0.27045000000000002</v>
          </cell>
        </row>
        <row r="842">
          <cell r="A842" t="str">
            <v>Age 14-15</v>
          </cell>
          <cell r="B842">
            <v>10.66282</v>
          </cell>
          <cell r="C842">
            <v>12.66667</v>
          </cell>
          <cell r="D842">
            <v>2.0038399999999998</v>
          </cell>
          <cell r="E842">
            <v>-0.14351</v>
          </cell>
          <cell r="F842">
            <v>-0.28755999999999998</v>
          </cell>
        </row>
        <row r="843">
          <cell r="A843" t="str">
            <v>Age 16-17</v>
          </cell>
          <cell r="B843">
            <v>43.804029999999997</v>
          </cell>
          <cell r="C843">
            <v>42</v>
          </cell>
          <cell r="D843">
            <v>-1.80403</v>
          </cell>
          <cell r="E843">
            <v>0.17548</v>
          </cell>
          <cell r="F843">
            <v>-0.31656000000000001</v>
          </cell>
        </row>
        <row r="844">
          <cell r="A844" t="str">
            <v>Age 18-20</v>
          </cell>
          <cell r="B844">
            <v>39.481270000000002</v>
          </cell>
          <cell r="C844">
            <v>33.333329999999997</v>
          </cell>
          <cell r="D844">
            <v>-6.1479299999999997</v>
          </cell>
          <cell r="E844">
            <v>9.4810000000000005E-2</v>
          </cell>
          <cell r="F844">
            <v>-0.58287</v>
          </cell>
        </row>
        <row r="845">
          <cell r="A845" t="str">
            <v>Hispanic</v>
          </cell>
          <cell r="B845">
            <v>8.4548100000000002</v>
          </cell>
          <cell r="C845">
            <v>8.9655199999999997</v>
          </cell>
          <cell r="D845">
            <v>0.51071</v>
          </cell>
          <cell r="E845">
            <v>-0.14735999999999999</v>
          </cell>
          <cell r="F845">
            <v>-7.5259999999999994E-2</v>
          </cell>
        </row>
        <row r="846">
          <cell r="A846" t="str">
            <v>Asian</v>
          </cell>
          <cell r="B846">
            <v>0.29154999999999998</v>
          </cell>
          <cell r="C846">
            <v>0</v>
          </cell>
          <cell r="D846">
            <v>-0.29154999999999998</v>
          </cell>
          <cell r="E846">
            <v>-4.2439999999999999E-2</v>
          </cell>
          <cell r="F846">
            <v>1.2370000000000001E-2</v>
          </cell>
        </row>
        <row r="847">
          <cell r="A847" t="str">
            <v>African American</v>
          </cell>
          <cell r="B847">
            <v>0.29154999999999998</v>
          </cell>
          <cell r="C847">
            <v>1.37931</v>
          </cell>
          <cell r="D847">
            <v>1.0877699999999999</v>
          </cell>
          <cell r="E847">
            <v>-9.5610000000000001E-2</v>
          </cell>
          <cell r="F847">
            <v>-0.10401000000000001</v>
          </cell>
        </row>
        <row r="848">
          <cell r="A848" t="str">
            <v>Native Hawaiian or Pacific Islander</v>
          </cell>
          <cell r="B848">
            <v>0</v>
          </cell>
          <cell r="C848">
            <v>0.68966000000000005</v>
          </cell>
          <cell r="D848">
            <v>0.68966000000000005</v>
          </cell>
          <cell r="E848">
            <v>-0.32968999999999998</v>
          </cell>
          <cell r="F848">
            <v>-0.22736999999999999</v>
          </cell>
        </row>
        <row r="849">
          <cell r="A849" t="str">
            <v>American Indian or Alaska Native</v>
          </cell>
          <cell r="B849">
            <v>26.239070000000002</v>
          </cell>
          <cell r="C849">
            <v>17.93103</v>
          </cell>
          <cell r="D849">
            <v>-8.3080300000000005</v>
          </cell>
          <cell r="E849">
            <v>-0.11398</v>
          </cell>
          <cell r="F849">
            <v>0.94693000000000005</v>
          </cell>
        </row>
        <row r="850">
          <cell r="A850" t="str">
            <v>Multiple Races</v>
          </cell>
          <cell r="B850">
            <v>3.7900900000000002</v>
          </cell>
          <cell r="C850">
            <v>5.5172400000000001</v>
          </cell>
          <cell r="D850">
            <v>1.72715</v>
          </cell>
          <cell r="E850">
            <v>-5.0250000000000003E-2</v>
          </cell>
          <cell r="F850">
            <v>-8.6790000000000006E-2</v>
          </cell>
        </row>
        <row r="851">
          <cell r="A851" t="str">
            <v>Highschool Graduate</v>
          </cell>
          <cell r="B851">
            <v>22.766570000000002</v>
          </cell>
          <cell r="C851">
            <v>20.66667</v>
          </cell>
          <cell r="D851">
            <v>-2.0998999999999999</v>
          </cell>
          <cell r="E851">
            <v>-3.8260000000000002E-2</v>
          </cell>
          <cell r="F851">
            <v>8.0339999999999995E-2</v>
          </cell>
        </row>
        <row r="852">
          <cell r="A852" t="str">
            <v>Disabled</v>
          </cell>
          <cell r="B852">
            <v>13.832850000000001</v>
          </cell>
          <cell r="C852">
            <v>12.66667</v>
          </cell>
          <cell r="D852">
            <v>-1.1661900000000001</v>
          </cell>
          <cell r="E852">
            <v>8.6749999999999994E-2</v>
          </cell>
          <cell r="F852">
            <v>-0.10117</v>
          </cell>
        </row>
        <row r="853">
          <cell r="A853" t="str">
            <v>Limited English</v>
          </cell>
          <cell r="B853">
            <v>0.57637000000000005</v>
          </cell>
          <cell r="C853">
            <v>0</v>
          </cell>
          <cell r="D853">
            <v>-0.57637000000000005</v>
          </cell>
          <cell r="E853">
            <v>-0.13957</v>
          </cell>
          <cell r="F853">
            <v>8.0439999999999998E-2</v>
          </cell>
        </row>
        <row r="854">
          <cell r="A854" t="str">
            <v>Low Income</v>
          </cell>
          <cell r="B854">
            <v>97.694519999999997</v>
          </cell>
          <cell r="C854">
            <v>95.333330000000004</v>
          </cell>
          <cell r="D854">
            <v>-2.3611900000000001</v>
          </cell>
          <cell r="E854">
            <v>-4.7750000000000001E-2</v>
          </cell>
          <cell r="F854">
            <v>0.11275</v>
          </cell>
        </row>
        <row r="855">
          <cell r="A855" t="str">
            <v>Homeless</v>
          </cell>
          <cell r="B855">
            <v>16.13833</v>
          </cell>
          <cell r="C855">
            <v>14</v>
          </cell>
          <cell r="D855">
            <v>-2.1383299999999998</v>
          </cell>
          <cell r="E855">
            <v>-0.10644000000000001</v>
          </cell>
          <cell r="F855">
            <v>0.2276</v>
          </cell>
        </row>
        <row r="856">
          <cell r="A856" t="str">
            <v>Offender</v>
          </cell>
          <cell r="B856">
            <v>12.39193</v>
          </cell>
          <cell r="C856">
            <v>15.33333</v>
          </cell>
          <cell r="D856">
            <v>2.9413999999999998</v>
          </cell>
          <cell r="E856">
            <v>7.5969999999999996E-2</v>
          </cell>
          <cell r="F856">
            <v>0.22345999999999999</v>
          </cell>
        </row>
        <row r="857">
          <cell r="A857" t="str">
            <v>Parentig Youth</v>
          </cell>
          <cell r="B857">
            <v>18.497109999999999</v>
          </cell>
          <cell r="C857">
            <v>15.43624</v>
          </cell>
          <cell r="D857">
            <v>-3.06087</v>
          </cell>
          <cell r="E857">
            <v>-7.7310000000000004E-2</v>
          </cell>
          <cell r="F857">
            <v>0.23665</v>
          </cell>
        </row>
        <row r="858">
          <cell r="A858" t="str">
            <v>Needs Additional Assistance</v>
          </cell>
          <cell r="B858">
            <v>6.9164300000000001</v>
          </cell>
          <cell r="C858">
            <v>9.3333300000000001</v>
          </cell>
          <cell r="D858">
            <v>2.4169100000000001</v>
          </cell>
          <cell r="E858">
            <v>-8.5699999999999995E-3</v>
          </cell>
          <cell r="F858">
            <v>-2.0719999999999999E-2</v>
          </cell>
        </row>
        <row r="859">
          <cell r="A859" t="str">
            <v>School Status</v>
          </cell>
          <cell r="B859">
            <v>56.48415</v>
          </cell>
          <cell r="C859">
            <v>53.333329999999997</v>
          </cell>
          <cell r="D859">
            <v>-3.15082</v>
          </cell>
          <cell r="E859">
            <v>1.8890000000000001E-2</v>
          </cell>
          <cell r="F859">
            <v>-5.953E-2</v>
          </cell>
        </row>
        <row r="860">
          <cell r="A860" t="str">
            <v>Basic Skills Deficient</v>
          </cell>
          <cell r="B860">
            <v>85.838149999999999</v>
          </cell>
          <cell r="C860">
            <v>76.666669999999996</v>
          </cell>
          <cell r="D860">
            <v>-9.1714800000000007</v>
          </cell>
          <cell r="E860">
            <v>-3.474E-2</v>
          </cell>
          <cell r="F860">
            <v>0.31858999999999998</v>
          </cell>
        </row>
        <row r="861">
          <cell r="A861" t="str">
            <v>Foster Care</v>
          </cell>
          <cell r="B861">
            <v>8.6705199999999998</v>
          </cell>
          <cell r="C861">
            <v>5.3691300000000002</v>
          </cell>
          <cell r="D861">
            <v>-3.30139</v>
          </cell>
          <cell r="E861">
            <v>-0.21404999999999999</v>
          </cell>
          <cell r="F861">
            <v>0.70665</v>
          </cell>
        </row>
        <row r="862">
          <cell r="A862" t="str">
            <v>PreTest Scores</v>
          </cell>
          <cell r="B862">
            <v>535.07483999999999</v>
          </cell>
          <cell r="C862">
            <v>549.66405999999995</v>
          </cell>
          <cell r="D862">
            <v>14.589219999999999</v>
          </cell>
          <cell r="E862">
            <v>1.206E-2</v>
          </cell>
          <cell r="F862">
            <v>0.17599000000000001</v>
          </cell>
        </row>
        <row r="863">
          <cell r="A863" t="str">
            <v>Unemployment Rate</v>
          </cell>
          <cell r="B863">
            <v>6.6917</v>
          </cell>
          <cell r="C863">
            <v>5.9916999999999998</v>
          </cell>
          <cell r="D863">
            <v>-0.7</v>
          </cell>
          <cell r="E863">
            <v>9.0200000000000002E-3</v>
          </cell>
          <cell r="F863">
            <v>-6.3099999999999996E-3</v>
          </cell>
        </row>
        <row r="865">
          <cell r="A865" t="str">
            <v xml:space="preserve">Nebraska            </v>
          </cell>
        </row>
        <row r="866">
          <cell r="A866" t="str">
            <v>Measure</v>
          </cell>
          <cell r="B866" t="str">
            <v>Attainment_of_Degree_or_Certificate</v>
          </cell>
          <cell r="C866" t="str">
            <v>Year</v>
          </cell>
        </row>
        <row r="867">
          <cell r="A867" t="str">
            <v>State Fips Code</v>
          </cell>
          <cell r="B867">
            <v>31</v>
          </cell>
          <cell r="C867">
            <v>2011</v>
          </cell>
        </row>
        <row r="868">
          <cell r="A868" t="str">
            <v>Actual Outcome</v>
          </cell>
          <cell r="B868">
            <v>59.6</v>
          </cell>
          <cell r="C868">
            <v>2011</v>
          </cell>
        </row>
        <row r="869">
          <cell r="A869" t="str">
            <v>Total Adjustment</v>
          </cell>
          <cell r="B869">
            <v>0</v>
          </cell>
          <cell r="C869">
            <v>2013</v>
          </cell>
        </row>
        <row r="870">
          <cell r="A870" t="str">
            <v>Target</v>
          </cell>
          <cell r="B870">
            <v>59.6</v>
          </cell>
          <cell r="C870">
            <v>2013</v>
          </cell>
        </row>
        <row r="872">
          <cell r="A872" t="str">
            <v>Variables</v>
          </cell>
          <cell r="B872" t="str">
            <v>Base_Year</v>
          </cell>
          <cell r="C872" t="str">
            <v>Current_Values</v>
          </cell>
          <cell r="D872" t="str">
            <v>Difference</v>
          </cell>
          <cell r="E872" t="str">
            <v>Weights</v>
          </cell>
          <cell r="F872" t="str">
            <v>Effect_Per_Factor</v>
          </cell>
        </row>
        <row r="873">
          <cell r="A873" t="str">
            <v>Female</v>
          </cell>
          <cell r="B873">
            <v>60.794040000000003</v>
          </cell>
          <cell r="C873">
            <v>57.76173</v>
          </cell>
          <cell r="D873">
            <v>-3.0323099999999998</v>
          </cell>
          <cell r="E873">
            <v>0.11829000000000001</v>
          </cell>
          <cell r="F873">
            <v>-0.35870000000000002</v>
          </cell>
        </row>
        <row r="874">
          <cell r="A874" t="str">
            <v>Age 14-15</v>
          </cell>
          <cell r="B874">
            <v>0</v>
          </cell>
          <cell r="C874">
            <v>0.36101</v>
          </cell>
          <cell r="D874">
            <v>0.36101</v>
          </cell>
          <cell r="E874">
            <v>-0.14351</v>
          </cell>
          <cell r="F874">
            <v>-5.1810000000000002E-2</v>
          </cell>
        </row>
        <row r="875">
          <cell r="A875" t="str">
            <v>Age 16-17</v>
          </cell>
          <cell r="B875">
            <v>22.828779999999998</v>
          </cell>
          <cell r="C875">
            <v>15.52347</v>
          </cell>
          <cell r="D875">
            <v>-7.30532</v>
          </cell>
          <cell r="E875">
            <v>0.17548</v>
          </cell>
          <cell r="F875">
            <v>-1.2819100000000001</v>
          </cell>
        </row>
        <row r="876">
          <cell r="A876" t="str">
            <v>Age 18-20</v>
          </cell>
          <cell r="B876">
            <v>65.756820000000005</v>
          </cell>
          <cell r="C876">
            <v>69.314080000000004</v>
          </cell>
          <cell r="D876">
            <v>3.5572599999999999</v>
          </cell>
          <cell r="E876">
            <v>9.4810000000000005E-2</v>
          </cell>
          <cell r="F876">
            <v>0.33724999999999999</v>
          </cell>
        </row>
        <row r="877">
          <cell r="A877" t="str">
            <v>Hispanic</v>
          </cell>
          <cell r="B877">
            <v>18.356159999999999</v>
          </cell>
          <cell r="C877">
            <v>14.61538</v>
          </cell>
          <cell r="D877">
            <v>-3.74078</v>
          </cell>
          <cell r="E877">
            <v>-0.14735999999999999</v>
          </cell>
          <cell r="F877">
            <v>0.55123999999999995</v>
          </cell>
        </row>
        <row r="878">
          <cell r="A878" t="str">
            <v>Asian</v>
          </cell>
          <cell r="B878">
            <v>0.27396999999999999</v>
          </cell>
          <cell r="C878">
            <v>1.9230799999999999</v>
          </cell>
          <cell r="D878">
            <v>1.6491</v>
          </cell>
          <cell r="E878">
            <v>-4.2439999999999999E-2</v>
          </cell>
          <cell r="F878">
            <v>-6.9989999999999997E-2</v>
          </cell>
        </row>
        <row r="879">
          <cell r="A879" t="str">
            <v>African American</v>
          </cell>
          <cell r="B879">
            <v>27.123290000000001</v>
          </cell>
          <cell r="C879">
            <v>30.76923</v>
          </cell>
          <cell r="D879">
            <v>3.64594</v>
          </cell>
          <cell r="E879">
            <v>-9.5610000000000001E-2</v>
          </cell>
          <cell r="F879">
            <v>-0.34860000000000002</v>
          </cell>
        </row>
        <row r="880">
          <cell r="A880" t="str">
            <v>Native Hawaiian or Pacific Islander</v>
          </cell>
          <cell r="B880">
            <v>0.27396999999999999</v>
          </cell>
          <cell r="C880">
            <v>0</v>
          </cell>
          <cell r="D880">
            <v>-0.27396999999999999</v>
          </cell>
          <cell r="E880">
            <v>-0.32968999999999998</v>
          </cell>
          <cell r="F880">
            <v>9.0319999999999998E-2</v>
          </cell>
        </row>
        <row r="881">
          <cell r="A881" t="str">
            <v>American Indian or Alaska Native</v>
          </cell>
          <cell r="B881">
            <v>1.91781</v>
          </cell>
          <cell r="C881">
            <v>1.9230799999999999</v>
          </cell>
          <cell r="D881">
            <v>5.2700000000000004E-3</v>
          </cell>
          <cell r="E881">
            <v>-0.11398</v>
          </cell>
          <cell r="F881">
            <v>-5.9999999999999995E-4</v>
          </cell>
        </row>
        <row r="882">
          <cell r="A882" t="str">
            <v>Multiple Races</v>
          </cell>
          <cell r="B882">
            <v>0.27396999999999999</v>
          </cell>
          <cell r="C882">
            <v>3.4615399999999998</v>
          </cell>
          <cell r="D882">
            <v>3.18757</v>
          </cell>
          <cell r="E882">
            <v>-5.0250000000000003E-2</v>
          </cell>
          <cell r="F882">
            <v>-0.16017999999999999</v>
          </cell>
        </row>
        <row r="883">
          <cell r="A883" t="str">
            <v>Highschool Graduate</v>
          </cell>
          <cell r="B883">
            <v>49.875929999999997</v>
          </cell>
          <cell r="C883">
            <v>55.956679999999999</v>
          </cell>
          <cell r="D883">
            <v>6.0807500000000001</v>
          </cell>
          <cell r="E883">
            <v>-3.8260000000000002E-2</v>
          </cell>
          <cell r="F883">
            <v>-0.23264000000000001</v>
          </cell>
        </row>
        <row r="884">
          <cell r="A884" t="str">
            <v>Disabled</v>
          </cell>
          <cell r="B884">
            <v>19.851120000000002</v>
          </cell>
          <cell r="C884">
            <v>18.411549999999998</v>
          </cell>
          <cell r="D884">
            <v>-1.43956</v>
          </cell>
          <cell r="E884">
            <v>8.6749999999999994E-2</v>
          </cell>
          <cell r="F884">
            <v>-0.12489</v>
          </cell>
        </row>
        <row r="885">
          <cell r="A885" t="str">
            <v>Limited English</v>
          </cell>
          <cell r="B885">
            <v>1.7369699999999999</v>
          </cell>
          <cell r="C885">
            <v>0.72202</v>
          </cell>
          <cell r="D885">
            <v>-1.01495</v>
          </cell>
          <cell r="E885">
            <v>-0.13957</v>
          </cell>
          <cell r="F885">
            <v>0.14165</v>
          </cell>
        </row>
        <row r="886">
          <cell r="A886" t="str">
            <v>Low Income</v>
          </cell>
          <cell r="B886">
            <v>97.270470000000003</v>
          </cell>
          <cell r="C886">
            <v>98.916970000000006</v>
          </cell>
          <cell r="D886">
            <v>1.6465000000000001</v>
          </cell>
          <cell r="E886">
            <v>-4.7750000000000001E-2</v>
          </cell>
          <cell r="F886">
            <v>-7.8619999999999995E-2</v>
          </cell>
        </row>
        <row r="887">
          <cell r="A887" t="str">
            <v>Homeless</v>
          </cell>
          <cell r="B887">
            <v>2.9776699999999998</v>
          </cell>
          <cell r="C887">
            <v>1.80505</v>
          </cell>
          <cell r="D887">
            <v>-1.1726099999999999</v>
          </cell>
          <cell r="E887">
            <v>-0.10644000000000001</v>
          </cell>
          <cell r="F887">
            <v>0.12481</v>
          </cell>
        </row>
        <row r="888">
          <cell r="A888" t="str">
            <v>Offender</v>
          </cell>
          <cell r="B888">
            <v>20.099260000000001</v>
          </cell>
          <cell r="C888">
            <v>24.548739999999999</v>
          </cell>
          <cell r="D888">
            <v>4.4494800000000003</v>
          </cell>
          <cell r="E888">
            <v>7.5969999999999996E-2</v>
          </cell>
          <cell r="F888">
            <v>0.33801999999999999</v>
          </cell>
        </row>
        <row r="889">
          <cell r="A889" t="str">
            <v>Parentig Youth</v>
          </cell>
          <cell r="B889">
            <v>25.870650000000001</v>
          </cell>
          <cell r="C889">
            <v>22.46377</v>
          </cell>
          <cell r="D889">
            <v>-3.4068800000000001</v>
          </cell>
          <cell r="E889">
            <v>-7.7310000000000004E-2</v>
          </cell>
          <cell r="F889">
            <v>0.26340000000000002</v>
          </cell>
        </row>
        <row r="890">
          <cell r="A890" t="str">
            <v>Needs Additional Assistance</v>
          </cell>
          <cell r="B890">
            <v>21.83623</v>
          </cell>
          <cell r="C890">
            <v>19.855599999999999</v>
          </cell>
          <cell r="D890">
            <v>-1.9806299999999999</v>
          </cell>
          <cell r="E890">
            <v>-8.5699999999999995E-3</v>
          </cell>
          <cell r="F890">
            <v>1.6979999999999999E-2</v>
          </cell>
        </row>
        <row r="891">
          <cell r="A891" t="str">
            <v>School Status</v>
          </cell>
          <cell r="B891">
            <v>42.431759999999997</v>
          </cell>
          <cell r="C891">
            <v>33.574010000000001</v>
          </cell>
          <cell r="D891">
            <v>-8.8577499999999993</v>
          </cell>
          <cell r="E891">
            <v>1.8890000000000001E-2</v>
          </cell>
          <cell r="F891">
            <v>-0.16736000000000001</v>
          </cell>
        </row>
        <row r="892">
          <cell r="A892" t="str">
            <v>Basic Skills Deficient</v>
          </cell>
          <cell r="B892">
            <v>55.334989999999998</v>
          </cell>
          <cell r="C892">
            <v>60.288809999999998</v>
          </cell>
          <cell r="D892">
            <v>4.9538200000000003</v>
          </cell>
          <cell r="E892">
            <v>-3.474E-2</v>
          </cell>
          <cell r="F892">
            <v>-0.17208000000000001</v>
          </cell>
        </row>
        <row r="893">
          <cell r="A893" t="str">
            <v>Foster Care</v>
          </cell>
          <cell r="B893">
            <v>6.2189100000000002</v>
          </cell>
          <cell r="C893">
            <v>3.6231900000000001</v>
          </cell>
          <cell r="D893">
            <v>-2.59572</v>
          </cell>
          <cell r="E893">
            <v>-0.21404999999999999</v>
          </cell>
          <cell r="F893">
            <v>0.55559999999999998</v>
          </cell>
        </row>
        <row r="894">
          <cell r="A894" t="str">
            <v>PreTest Scores</v>
          </cell>
          <cell r="B894">
            <v>420.79818999999998</v>
          </cell>
          <cell r="C894">
            <v>470.35793999999999</v>
          </cell>
          <cell r="D894">
            <v>49.559750000000001</v>
          </cell>
          <cell r="E894">
            <v>1.206E-2</v>
          </cell>
          <cell r="F894">
            <v>0.59784000000000004</v>
          </cell>
        </row>
        <row r="895">
          <cell r="A895" t="str">
            <v>Unemployment Rate</v>
          </cell>
          <cell r="B895">
            <v>4.5167000000000002</v>
          </cell>
          <cell r="C895">
            <v>3.9582999999999999</v>
          </cell>
          <cell r="D895">
            <v>-0.55840000000000001</v>
          </cell>
          <cell r="E895">
            <v>9.0200000000000002E-3</v>
          </cell>
          <cell r="F895">
            <v>-5.0299999999999997E-3</v>
          </cell>
        </row>
        <row r="897">
          <cell r="A897" t="str">
            <v xml:space="preserve">Nevada              </v>
          </cell>
        </row>
        <row r="898">
          <cell r="A898" t="str">
            <v>Measure</v>
          </cell>
          <cell r="B898" t="str">
            <v>Attainment_of_Degree_or_Certificate</v>
          </cell>
          <cell r="C898" t="str">
            <v>Year</v>
          </cell>
        </row>
        <row r="899">
          <cell r="A899" t="str">
            <v>State Fips Code</v>
          </cell>
          <cell r="B899">
            <v>32</v>
          </cell>
          <cell r="C899">
            <v>2011</v>
          </cell>
        </row>
        <row r="900">
          <cell r="A900" t="str">
            <v>Actual Outcome</v>
          </cell>
          <cell r="B900">
            <v>57.4</v>
          </cell>
          <cell r="C900">
            <v>2011</v>
          </cell>
        </row>
        <row r="901">
          <cell r="A901" t="str">
            <v>Total Adjustment</v>
          </cell>
          <cell r="B901">
            <v>2.4</v>
          </cell>
          <cell r="C901">
            <v>2013</v>
          </cell>
        </row>
        <row r="902">
          <cell r="A902" t="str">
            <v>Target</v>
          </cell>
          <cell r="B902">
            <v>59.8</v>
          </cell>
          <cell r="C902">
            <v>2013</v>
          </cell>
        </row>
        <row r="904">
          <cell r="A904" t="str">
            <v>Variables</v>
          </cell>
          <cell r="B904" t="str">
            <v>Base_Year</v>
          </cell>
          <cell r="C904" t="str">
            <v>Current_Values</v>
          </cell>
          <cell r="D904" t="str">
            <v>Difference</v>
          </cell>
          <cell r="E904" t="str">
            <v>Weights</v>
          </cell>
          <cell r="F904" t="str">
            <v>Effect_Per_Factor</v>
          </cell>
        </row>
        <row r="905">
          <cell r="A905" t="str">
            <v>Female</v>
          </cell>
          <cell r="B905">
            <v>45.501730000000002</v>
          </cell>
          <cell r="C905">
            <v>46.575339999999997</v>
          </cell>
          <cell r="D905">
            <v>1.07361</v>
          </cell>
          <cell r="E905">
            <v>0.11829000000000001</v>
          </cell>
          <cell r="F905">
            <v>0.127</v>
          </cell>
        </row>
        <row r="906">
          <cell r="A906" t="str">
            <v>Age 14-15</v>
          </cell>
          <cell r="B906">
            <v>15.37133</v>
          </cell>
          <cell r="C906">
            <v>9.9315099999999994</v>
          </cell>
          <cell r="D906">
            <v>-5.4398200000000001</v>
          </cell>
          <cell r="E906">
            <v>-0.14351</v>
          </cell>
          <cell r="F906">
            <v>0.78064999999999996</v>
          </cell>
        </row>
        <row r="907">
          <cell r="A907" t="str">
            <v>Age 16-17</v>
          </cell>
          <cell r="B907">
            <v>44.732300000000002</v>
          </cell>
          <cell r="C907">
            <v>40.239730000000002</v>
          </cell>
          <cell r="D907">
            <v>-4.4925699999999997</v>
          </cell>
          <cell r="E907">
            <v>0.17548</v>
          </cell>
          <cell r="F907">
            <v>-0.78834000000000004</v>
          </cell>
        </row>
        <row r="908">
          <cell r="A908" t="str">
            <v>Age 18-20</v>
          </cell>
          <cell r="B908">
            <v>37.478409999999997</v>
          </cell>
          <cell r="C908">
            <v>44.349319999999999</v>
          </cell>
          <cell r="D908">
            <v>6.8708999999999998</v>
          </cell>
          <cell r="E908">
            <v>9.4810000000000005E-2</v>
          </cell>
          <cell r="F908">
            <v>0.65141000000000004</v>
          </cell>
        </row>
        <row r="909">
          <cell r="A909" t="str">
            <v>Hispanic</v>
          </cell>
          <cell r="B909">
            <v>22.66187</v>
          </cell>
          <cell r="C909">
            <v>23.938220000000001</v>
          </cell>
          <cell r="D909">
            <v>1.2763500000000001</v>
          </cell>
          <cell r="E909">
            <v>-0.14735999999999999</v>
          </cell>
          <cell r="F909">
            <v>-0.18808</v>
          </cell>
        </row>
        <row r="910">
          <cell r="A910" t="str">
            <v>Asian</v>
          </cell>
          <cell r="B910">
            <v>1.2589900000000001</v>
          </cell>
          <cell r="C910">
            <v>0.57915000000000005</v>
          </cell>
          <cell r="D910">
            <v>-0.67984</v>
          </cell>
          <cell r="E910">
            <v>-4.2439999999999999E-2</v>
          </cell>
          <cell r="F910">
            <v>2.886E-2</v>
          </cell>
        </row>
        <row r="911">
          <cell r="A911" t="str">
            <v>African American</v>
          </cell>
          <cell r="B911">
            <v>31.115110000000001</v>
          </cell>
          <cell r="C911">
            <v>28.571429999999999</v>
          </cell>
          <cell r="D911">
            <v>-2.5436800000000002</v>
          </cell>
          <cell r="E911">
            <v>-9.5610000000000001E-2</v>
          </cell>
          <cell r="F911">
            <v>0.24321000000000001</v>
          </cell>
        </row>
        <row r="912">
          <cell r="A912" t="str">
            <v>Native Hawaiian or Pacific Islander</v>
          </cell>
          <cell r="B912">
            <v>1.43885</v>
          </cell>
          <cell r="C912">
            <v>1.1583000000000001</v>
          </cell>
          <cell r="D912">
            <v>-0.28055000000000002</v>
          </cell>
          <cell r="E912">
            <v>-0.32968999999999998</v>
          </cell>
          <cell r="F912">
            <v>9.2490000000000003E-2</v>
          </cell>
        </row>
        <row r="913">
          <cell r="A913" t="str">
            <v>American Indian or Alaska Native</v>
          </cell>
          <cell r="B913">
            <v>2.8776999999999999</v>
          </cell>
          <cell r="C913">
            <v>2.3166000000000002</v>
          </cell>
          <cell r="D913">
            <v>-0.56110000000000004</v>
          </cell>
          <cell r="E913">
            <v>-0.11398</v>
          </cell>
          <cell r="F913">
            <v>6.3950000000000007E-2</v>
          </cell>
        </row>
        <row r="914">
          <cell r="A914" t="str">
            <v>Multiple Races</v>
          </cell>
          <cell r="B914">
            <v>3.2374100000000001</v>
          </cell>
          <cell r="C914">
            <v>4.8262499999999999</v>
          </cell>
          <cell r="D914">
            <v>1.58884</v>
          </cell>
          <cell r="E914">
            <v>-5.0250000000000003E-2</v>
          </cell>
          <cell r="F914">
            <v>-7.9839999999999994E-2</v>
          </cell>
        </row>
        <row r="915">
          <cell r="A915" t="str">
            <v>Highschool Graduate</v>
          </cell>
          <cell r="B915">
            <v>11.22625</v>
          </cell>
          <cell r="C915">
            <v>20.54795</v>
          </cell>
          <cell r="D915">
            <v>9.3216900000000003</v>
          </cell>
          <cell r="E915">
            <v>-3.8260000000000002E-2</v>
          </cell>
          <cell r="F915">
            <v>-0.35664000000000001</v>
          </cell>
        </row>
        <row r="916">
          <cell r="A916" t="str">
            <v>Disabled</v>
          </cell>
          <cell r="B916">
            <v>39.139780000000002</v>
          </cell>
          <cell r="C916">
            <v>36.666670000000003</v>
          </cell>
          <cell r="D916">
            <v>-2.4731200000000002</v>
          </cell>
          <cell r="E916">
            <v>8.6749999999999994E-2</v>
          </cell>
          <cell r="F916">
            <v>-0.21454999999999999</v>
          </cell>
        </row>
        <row r="917">
          <cell r="A917" t="str">
            <v>Limited English</v>
          </cell>
          <cell r="B917">
            <v>2.24525</v>
          </cell>
          <cell r="C917">
            <v>3.4246599999999998</v>
          </cell>
          <cell r="D917">
            <v>1.1794100000000001</v>
          </cell>
          <cell r="E917">
            <v>-0.13957</v>
          </cell>
          <cell r="F917">
            <v>-0.16461000000000001</v>
          </cell>
        </row>
        <row r="918">
          <cell r="A918" t="str">
            <v>Low Income</v>
          </cell>
          <cell r="B918">
            <v>73.575130000000001</v>
          </cell>
          <cell r="C918">
            <v>55.136989999999997</v>
          </cell>
          <cell r="D918">
            <v>-18.438140000000001</v>
          </cell>
          <cell r="E918">
            <v>-4.7750000000000001E-2</v>
          </cell>
          <cell r="F918">
            <v>0.88044</v>
          </cell>
        </row>
        <row r="919">
          <cell r="A919" t="str">
            <v>Homeless</v>
          </cell>
          <cell r="B919">
            <v>14.33506</v>
          </cell>
          <cell r="C919">
            <v>9.9315099999999994</v>
          </cell>
          <cell r="D919">
            <v>-4.4035500000000001</v>
          </cell>
          <cell r="E919">
            <v>-0.10644000000000001</v>
          </cell>
          <cell r="F919">
            <v>0.46870000000000001</v>
          </cell>
        </row>
        <row r="920">
          <cell r="A920" t="str">
            <v>Offender</v>
          </cell>
          <cell r="B920">
            <v>24.352329999999998</v>
          </cell>
          <cell r="C920">
            <v>18.321919999999999</v>
          </cell>
          <cell r="D920">
            <v>-6.0304099999999998</v>
          </cell>
          <cell r="E920">
            <v>7.5969999999999996E-2</v>
          </cell>
          <cell r="F920">
            <v>-0.45812000000000003</v>
          </cell>
        </row>
        <row r="921">
          <cell r="A921" t="str">
            <v>Parentig Youth</v>
          </cell>
          <cell r="B921">
            <v>12.802770000000001</v>
          </cell>
          <cell r="C921">
            <v>11.66381</v>
          </cell>
          <cell r="D921">
            <v>-1.13896</v>
          </cell>
          <cell r="E921">
            <v>-7.7310000000000004E-2</v>
          </cell>
          <cell r="F921">
            <v>8.8059999999999999E-2</v>
          </cell>
        </row>
        <row r="922">
          <cell r="A922" t="str">
            <v>Needs Additional Assistance</v>
          </cell>
          <cell r="B922">
            <v>73.229709999999997</v>
          </cell>
          <cell r="C922">
            <v>79.109589999999997</v>
          </cell>
          <cell r="D922">
            <v>5.87988</v>
          </cell>
          <cell r="E922">
            <v>-8.5699999999999995E-3</v>
          </cell>
          <cell r="F922">
            <v>-5.042E-2</v>
          </cell>
        </row>
        <row r="923">
          <cell r="A923" t="str">
            <v>School Status</v>
          </cell>
          <cell r="B923">
            <v>66.839380000000006</v>
          </cell>
          <cell r="C923">
            <v>59.931510000000003</v>
          </cell>
          <cell r="D923">
            <v>-6.90787</v>
          </cell>
          <cell r="E923">
            <v>1.8890000000000001E-2</v>
          </cell>
          <cell r="F923">
            <v>-0.13052</v>
          </cell>
        </row>
        <row r="924">
          <cell r="A924" t="str">
            <v>Basic Skills Deficient</v>
          </cell>
          <cell r="B924">
            <v>51.122630000000001</v>
          </cell>
          <cell r="C924">
            <v>30.821919999999999</v>
          </cell>
          <cell r="D924">
            <v>-20.300709999999999</v>
          </cell>
          <cell r="E924">
            <v>-3.474E-2</v>
          </cell>
          <cell r="F924">
            <v>0.70518999999999998</v>
          </cell>
        </row>
        <row r="925">
          <cell r="A925" t="str">
            <v>Foster Care</v>
          </cell>
          <cell r="B925">
            <v>4.84429</v>
          </cell>
          <cell r="C925">
            <v>2.2298499999999999</v>
          </cell>
          <cell r="D925">
            <v>-2.6144500000000002</v>
          </cell>
          <cell r="E925">
            <v>-0.21404999999999999</v>
          </cell>
          <cell r="F925">
            <v>0.55961000000000005</v>
          </cell>
        </row>
        <row r="926">
          <cell r="A926" t="str">
            <v>PreTest Scores</v>
          </cell>
          <cell r="B926">
            <v>218.27717000000001</v>
          </cell>
          <cell r="C926">
            <v>236.17112</v>
          </cell>
          <cell r="D926">
            <v>17.89395</v>
          </cell>
          <cell r="E926">
            <v>1.206E-2</v>
          </cell>
          <cell r="F926">
            <v>0.21584999999999999</v>
          </cell>
        </row>
        <row r="927">
          <cell r="A927" t="str">
            <v>Unemployment Rate</v>
          </cell>
          <cell r="B927">
            <v>13.566700000000001</v>
          </cell>
          <cell r="C927">
            <v>10.8583</v>
          </cell>
          <cell r="D927">
            <v>-2.7084000000000001</v>
          </cell>
          <cell r="E927">
            <v>9.0200000000000002E-3</v>
          </cell>
          <cell r="F927">
            <v>-2.4420000000000001E-2</v>
          </cell>
        </row>
        <row r="929">
          <cell r="A929" t="str">
            <v xml:space="preserve">New Hampshire       </v>
          </cell>
        </row>
        <row r="930">
          <cell r="A930" t="str">
            <v>Measure</v>
          </cell>
          <cell r="B930" t="str">
            <v>Attainment_of_Degree_or_Certificate</v>
          </cell>
          <cell r="C930" t="str">
            <v>Year</v>
          </cell>
        </row>
        <row r="931">
          <cell r="A931" t="str">
            <v>State Fips Code</v>
          </cell>
          <cell r="B931">
            <v>33</v>
          </cell>
          <cell r="C931">
            <v>2011</v>
          </cell>
        </row>
        <row r="932">
          <cell r="A932" t="str">
            <v>Actual Outcome</v>
          </cell>
          <cell r="B932">
            <v>60.1</v>
          </cell>
          <cell r="C932">
            <v>2011</v>
          </cell>
        </row>
        <row r="933">
          <cell r="A933" t="str">
            <v>Total Adjustment</v>
          </cell>
          <cell r="B933">
            <v>0.4</v>
          </cell>
          <cell r="C933">
            <v>2013</v>
          </cell>
        </row>
        <row r="934">
          <cell r="A934" t="str">
            <v>Target</v>
          </cell>
          <cell r="B934">
            <v>60.5</v>
          </cell>
          <cell r="C934">
            <v>2013</v>
          </cell>
        </row>
        <row r="936">
          <cell r="A936" t="str">
            <v>Variables</v>
          </cell>
          <cell r="B936" t="str">
            <v>Base_Year</v>
          </cell>
          <cell r="C936" t="str">
            <v>Current_Values</v>
          </cell>
          <cell r="D936" t="str">
            <v>Difference</v>
          </cell>
          <cell r="E936" t="str">
            <v>Weights</v>
          </cell>
          <cell r="F936" t="str">
            <v>Effect_Per_Factor</v>
          </cell>
        </row>
        <row r="937">
          <cell r="A937" t="str">
            <v>Female</v>
          </cell>
          <cell r="B937">
            <v>53.583620000000003</v>
          </cell>
          <cell r="C937">
            <v>48.727269999999997</v>
          </cell>
          <cell r="D937">
            <v>-4.8563499999999999</v>
          </cell>
          <cell r="E937">
            <v>0.11829000000000001</v>
          </cell>
          <cell r="F937">
            <v>-0.57447000000000004</v>
          </cell>
        </row>
        <row r="938">
          <cell r="A938" t="str">
            <v>Age 14-15</v>
          </cell>
          <cell r="B938">
            <v>22.866890000000001</v>
          </cell>
          <cell r="C938">
            <v>24</v>
          </cell>
          <cell r="D938">
            <v>1.1331100000000001</v>
          </cell>
          <cell r="E938">
            <v>-0.14351</v>
          </cell>
          <cell r="F938">
            <v>-0.16261</v>
          </cell>
        </row>
        <row r="939">
          <cell r="A939" t="str">
            <v>Age 16-17</v>
          </cell>
          <cell r="B939">
            <v>38.907850000000003</v>
          </cell>
          <cell r="C939">
            <v>45.090910000000001</v>
          </cell>
          <cell r="D939">
            <v>6.1830600000000002</v>
          </cell>
          <cell r="E939">
            <v>0.17548</v>
          </cell>
          <cell r="F939">
            <v>1.0849800000000001</v>
          </cell>
        </row>
        <row r="940">
          <cell r="A940" t="str">
            <v>Age 18-20</v>
          </cell>
          <cell r="B940">
            <v>35.494880000000002</v>
          </cell>
          <cell r="C940">
            <v>28.36364</v>
          </cell>
          <cell r="D940">
            <v>-7.13124</v>
          </cell>
          <cell r="E940">
            <v>9.4810000000000005E-2</v>
          </cell>
          <cell r="F940">
            <v>-0.67608999999999997</v>
          </cell>
        </row>
        <row r="941">
          <cell r="A941" t="str">
            <v>Hispanic</v>
          </cell>
          <cell r="B941">
            <v>20.13889</v>
          </cell>
          <cell r="C941">
            <v>18.65672</v>
          </cell>
          <cell r="D941">
            <v>-1.48217</v>
          </cell>
          <cell r="E941">
            <v>-0.14735999999999999</v>
          </cell>
          <cell r="F941">
            <v>0.21840999999999999</v>
          </cell>
        </row>
        <row r="942">
          <cell r="A942" t="str">
            <v>Asian</v>
          </cell>
          <cell r="B942">
            <v>2.4305599999999998</v>
          </cell>
          <cell r="C942">
            <v>2.23881</v>
          </cell>
          <cell r="D942">
            <v>-0.19175</v>
          </cell>
          <cell r="E942">
            <v>-4.2439999999999999E-2</v>
          </cell>
          <cell r="F942">
            <v>8.1399999999999997E-3</v>
          </cell>
        </row>
        <row r="943">
          <cell r="A943" t="str">
            <v>African American</v>
          </cell>
          <cell r="B943">
            <v>6.9444400000000002</v>
          </cell>
          <cell r="C943">
            <v>6.34328</v>
          </cell>
          <cell r="D943">
            <v>-0.60116000000000003</v>
          </cell>
          <cell r="E943">
            <v>-9.5610000000000001E-2</v>
          </cell>
          <cell r="F943">
            <v>5.7480000000000003E-2</v>
          </cell>
        </row>
        <row r="944">
          <cell r="A944" t="str">
            <v>Native Hawaiian or Pacific Islander</v>
          </cell>
          <cell r="B944">
            <v>0.69443999999999995</v>
          </cell>
          <cell r="C944">
            <v>0.37313000000000002</v>
          </cell>
          <cell r="D944">
            <v>-0.32130999999999998</v>
          </cell>
          <cell r="E944">
            <v>-0.32968999999999998</v>
          </cell>
          <cell r="F944">
            <v>0.10593</v>
          </cell>
        </row>
        <row r="945">
          <cell r="A945" t="str">
            <v>American Indian or Alaska Native</v>
          </cell>
          <cell r="B945">
            <v>0.34721999999999997</v>
          </cell>
          <cell r="C945">
            <v>0.37313000000000002</v>
          </cell>
          <cell r="D945">
            <v>2.5909999999999999E-2</v>
          </cell>
          <cell r="E945">
            <v>-0.11398</v>
          </cell>
          <cell r="F945">
            <v>-2.9499999999999999E-3</v>
          </cell>
        </row>
        <row r="946">
          <cell r="A946" t="str">
            <v>Multiple Races</v>
          </cell>
          <cell r="B946">
            <v>1.0416700000000001</v>
          </cell>
          <cell r="C946">
            <v>1.8656699999999999</v>
          </cell>
          <cell r="D946">
            <v>0.82399999999999995</v>
          </cell>
          <cell r="E946">
            <v>-5.0250000000000003E-2</v>
          </cell>
          <cell r="F946">
            <v>-4.1410000000000002E-2</v>
          </cell>
        </row>
        <row r="947">
          <cell r="A947" t="str">
            <v>Highschool Graduate</v>
          </cell>
          <cell r="B947">
            <v>8.8737200000000005</v>
          </cell>
          <cell r="C947">
            <v>6.5454499999999998</v>
          </cell>
          <cell r="D947">
            <v>-2.3282699999999998</v>
          </cell>
          <cell r="E947">
            <v>-3.8260000000000002E-2</v>
          </cell>
          <cell r="F947">
            <v>8.9080000000000006E-2</v>
          </cell>
        </row>
        <row r="948">
          <cell r="A948" t="str">
            <v>Disabled</v>
          </cell>
          <cell r="B948">
            <v>63.698630000000001</v>
          </cell>
          <cell r="C948">
            <v>62.181820000000002</v>
          </cell>
          <cell r="D948">
            <v>-1.51681</v>
          </cell>
          <cell r="E948">
            <v>8.6749999999999994E-2</v>
          </cell>
          <cell r="F948">
            <v>-0.13159000000000001</v>
          </cell>
        </row>
        <row r="949">
          <cell r="A949" t="str">
            <v>Limited English</v>
          </cell>
          <cell r="B949">
            <v>2.7303799999999998</v>
          </cell>
          <cell r="C949">
            <v>0.36364000000000002</v>
          </cell>
          <cell r="D949">
            <v>-2.3667400000000001</v>
          </cell>
          <cell r="E949">
            <v>-0.13957</v>
          </cell>
          <cell r="F949">
            <v>0.33032</v>
          </cell>
        </row>
        <row r="950">
          <cell r="A950" t="str">
            <v>Low Income</v>
          </cell>
          <cell r="B950">
            <v>99.658699999999996</v>
          </cell>
          <cell r="C950">
            <v>98.545450000000002</v>
          </cell>
          <cell r="D950">
            <v>-1.1132500000000001</v>
          </cell>
          <cell r="E950">
            <v>-4.7750000000000001E-2</v>
          </cell>
          <cell r="F950">
            <v>5.3159999999999999E-2</v>
          </cell>
        </row>
        <row r="951">
          <cell r="A951" t="str">
            <v>Homeless</v>
          </cell>
          <cell r="B951">
            <v>5.8020500000000004</v>
          </cell>
          <cell r="C951">
            <v>4.7272699999999999</v>
          </cell>
          <cell r="D951">
            <v>-1.0747800000000001</v>
          </cell>
          <cell r="E951">
            <v>-0.10644000000000001</v>
          </cell>
          <cell r="F951">
            <v>0.1144</v>
          </cell>
        </row>
        <row r="952">
          <cell r="A952" t="str">
            <v>Offender</v>
          </cell>
          <cell r="B952">
            <v>11.604100000000001</v>
          </cell>
          <cell r="C952">
            <v>6.90909</v>
          </cell>
          <cell r="D952">
            <v>-4.6950000000000003</v>
          </cell>
          <cell r="E952">
            <v>7.5969999999999996E-2</v>
          </cell>
          <cell r="F952">
            <v>-0.35666999999999999</v>
          </cell>
        </row>
        <row r="953">
          <cell r="A953" t="str">
            <v>Parentig Youth</v>
          </cell>
          <cell r="B953">
            <v>9.5890400000000007</v>
          </cell>
          <cell r="C953">
            <v>6.5693400000000004</v>
          </cell>
          <cell r="D953">
            <v>-3.0196999999999998</v>
          </cell>
          <cell r="E953">
            <v>-7.7310000000000004E-2</v>
          </cell>
          <cell r="F953">
            <v>0.23347000000000001</v>
          </cell>
        </row>
        <row r="954">
          <cell r="A954" t="str">
            <v>Needs Additional Assistance</v>
          </cell>
          <cell r="B954">
            <v>96.928330000000003</v>
          </cell>
          <cell r="C954">
            <v>98.909090000000006</v>
          </cell>
          <cell r="D954">
            <v>1.9807600000000001</v>
          </cell>
          <cell r="E954">
            <v>-8.5699999999999995E-3</v>
          </cell>
          <cell r="F954">
            <v>-1.6990000000000002E-2</v>
          </cell>
        </row>
        <row r="955">
          <cell r="A955" t="str">
            <v>School Status</v>
          </cell>
          <cell r="B955">
            <v>68.259389999999996</v>
          </cell>
          <cell r="C955">
            <v>76</v>
          </cell>
          <cell r="D955">
            <v>7.7406100000000002</v>
          </cell>
          <cell r="E955">
            <v>1.8890000000000001E-2</v>
          </cell>
          <cell r="F955">
            <v>0.14624999999999999</v>
          </cell>
        </row>
        <row r="956">
          <cell r="A956" t="str">
            <v>Basic Skills Deficient</v>
          </cell>
          <cell r="B956">
            <v>89.761089999999996</v>
          </cell>
          <cell r="C956">
            <v>92</v>
          </cell>
          <cell r="D956">
            <v>2.2389100000000002</v>
          </cell>
          <cell r="E956">
            <v>-3.474E-2</v>
          </cell>
          <cell r="F956">
            <v>-7.7770000000000006E-2</v>
          </cell>
        </row>
        <row r="957">
          <cell r="A957" t="str">
            <v>Foster Care</v>
          </cell>
          <cell r="B957">
            <v>2.3972600000000002</v>
          </cell>
          <cell r="C957">
            <v>2.5547399999999998</v>
          </cell>
          <cell r="D957">
            <v>0.15748000000000001</v>
          </cell>
          <cell r="E957">
            <v>-0.21404999999999999</v>
          </cell>
          <cell r="F957">
            <v>-3.3709999999999997E-2</v>
          </cell>
        </row>
        <row r="958">
          <cell r="A958" t="str">
            <v>PreTest Scores</v>
          </cell>
          <cell r="B958">
            <v>226.8871</v>
          </cell>
          <cell r="C958">
            <v>226.81061</v>
          </cell>
          <cell r="D958">
            <v>-7.6490000000000002E-2</v>
          </cell>
          <cell r="E958">
            <v>1.206E-2</v>
          </cell>
          <cell r="F958">
            <v>-9.2000000000000003E-4</v>
          </cell>
        </row>
        <row r="959">
          <cell r="A959" t="str">
            <v>Unemployment Rate</v>
          </cell>
          <cell r="B959">
            <v>5.6</v>
          </cell>
          <cell r="C959">
            <v>5.6082999999999998</v>
          </cell>
          <cell r="D959">
            <v>8.3000000000000001E-3</v>
          </cell>
          <cell r="E959">
            <v>9.0200000000000002E-3</v>
          </cell>
          <cell r="F959">
            <v>6.9999999999999994E-5</v>
          </cell>
        </row>
        <row r="961">
          <cell r="A961" t="str">
            <v xml:space="preserve">New Jersey          </v>
          </cell>
        </row>
        <row r="962">
          <cell r="A962" t="str">
            <v>Measure</v>
          </cell>
          <cell r="B962" t="str">
            <v>Attainment_of_Degree_or_Certificate</v>
          </cell>
          <cell r="C962" t="str">
            <v>Year</v>
          </cell>
        </row>
        <row r="963">
          <cell r="A963" t="str">
            <v>State Fips Code</v>
          </cell>
          <cell r="B963">
            <v>34</v>
          </cell>
          <cell r="C963">
            <v>2011</v>
          </cell>
        </row>
        <row r="964">
          <cell r="A964" t="str">
            <v>Actual Outcome</v>
          </cell>
          <cell r="B964">
            <v>75.599999999999994</v>
          </cell>
          <cell r="C964">
            <v>2011</v>
          </cell>
        </row>
        <row r="965">
          <cell r="A965" t="str">
            <v>Total Adjustment</v>
          </cell>
          <cell r="B965">
            <v>1.8</v>
          </cell>
          <cell r="C965">
            <v>2013</v>
          </cell>
        </row>
        <row r="966">
          <cell r="A966" t="str">
            <v>Target</v>
          </cell>
          <cell r="B966">
            <v>77.400000000000006</v>
          </cell>
          <cell r="C966">
            <v>2013</v>
          </cell>
        </row>
        <row r="968">
          <cell r="A968" t="str">
            <v>Variables</v>
          </cell>
          <cell r="B968" t="str">
            <v>Base_Year</v>
          </cell>
          <cell r="C968" t="str">
            <v>Current_Values</v>
          </cell>
          <cell r="D968" t="str">
            <v>Difference</v>
          </cell>
          <cell r="E968" t="str">
            <v>Weights</v>
          </cell>
          <cell r="F968" t="str">
            <v>Effect_Per_Factor</v>
          </cell>
        </row>
        <row r="969">
          <cell r="A969" t="str">
            <v>Female</v>
          </cell>
          <cell r="B969">
            <v>47.745489999999997</v>
          </cell>
          <cell r="C969">
            <v>49.204120000000003</v>
          </cell>
          <cell r="D969">
            <v>1.4586300000000001</v>
          </cell>
          <cell r="E969">
            <v>0.11829000000000001</v>
          </cell>
          <cell r="F969">
            <v>0.17254</v>
          </cell>
        </row>
        <row r="970">
          <cell r="A970" t="str">
            <v>Age 14-15</v>
          </cell>
          <cell r="B970">
            <v>9.1136700000000008</v>
          </cell>
          <cell r="C970">
            <v>8.3333300000000001</v>
          </cell>
          <cell r="D970">
            <v>-0.78034000000000003</v>
          </cell>
          <cell r="E970">
            <v>-0.14351</v>
          </cell>
          <cell r="F970">
            <v>0.11198</v>
          </cell>
        </row>
        <row r="971">
          <cell r="A971" t="str">
            <v>Age 16-17</v>
          </cell>
          <cell r="B971">
            <v>45.96895</v>
          </cell>
          <cell r="C971">
            <v>53.4176</v>
          </cell>
          <cell r="D971">
            <v>7.4486499999999998</v>
          </cell>
          <cell r="E971">
            <v>0.17548</v>
          </cell>
          <cell r="F971">
            <v>1.3070600000000001</v>
          </cell>
        </row>
        <row r="972">
          <cell r="A972" t="str">
            <v>Age 18-20</v>
          </cell>
          <cell r="B972">
            <v>39.959940000000003</v>
          </cell>
          <cell r="C972">
            <v>34.45693</v>
          </cell>
          <cell r="D972">
            <v>-5.5030099999999997</v>
          </cell>
          <cell r="E972">
            <v>9.4810000000000005E-2</v>
          </cell>
          <cell r="F972">
            <v>-0.52171999999999996</v>
          </cell>
        </row>
        <row r="973">
          <cell r="A973" t="str">
            <v>Hispanic</v>
          </cell>
          <cell r="B973">
            <v>24.124289999999998</v>
          </cell>
          <cell r="C973">
            <v>21.465969999999999</v>
          </cell>
          <cell r="D973">
            <v>-2.6583299999999999</v>
          </cell>
          <cell r="E973">
            <v>-0.14735999999999999</v>
          </cell>
          <cell r="F973">
            <v>0.39173000000000002</v>
          </cell>
        </row>
        <row r="974">
          <cell r="A974" t="str">
            <v>Asian</v>
          </cell>
          <cell r="B974">
            <v>1.7514099999999999</v>
          </cell>
          <cell r="C974">
            <v>2.6177999999999999</v>
          </cell>
          <cell r="D974">
            <v>0.86638999999999999</v>
          </cell>
          <cell r="E974">
            <v>-4.2439999999999999E-2</v>
          </cell>
          <cell r="F974">
            <v>-3.6769999999999997E-2</v>
          </cell>
        </row>
        <row r="975">
          <cell r="A975" t="str">
            <v>African American</v>
          </cell>
          <cell r="B975">
            <v>47.062150000000003</v>
          </cell>
          <cell r="C975">
            <v>47.643979999999999</v>
          </cell>
          <cell r="D975">
            <v>0.58182999999999996</v>
          </cell>
          <cell r="E975">
            <v>-9.5610000000000001E-2</v>
          </cell>
          <cell r="F975">
            <v>-5.5629999999999999E-2</v>
          </cell>
        </row>
        <row r="976">
          <cell r="A976" t="str">
            <v>Native Hawaiian or Pacific Islander</v>
          </cell>
          <cell r="B976">
            <v>0.11298999999999999</v>
          </cell>
          <cell r="C976">
            <v>0.36648999999999998</v>
          </cell>
          <cell r="D976">
            <v>0.2535</v>
          </cell>
          <cell r="E976">
            <v>-0.32968999999999998</v>
          </cell>
          <cell r="F976">
            <v>-8.3570000000000005E-2</v>
          </cell>
        </row>
        <row r="977">
          <cell r="A977" t="str">
            <v>American Indian or Alaska Native</v>
          </cell>
          <cell r="B977">
            <v>0.28249000000000002</v>
          </cell>
          <cell r="C977">
            <v>5.2359999999999997E-2</v>
          </cell>
          <cell r="D977">
            <v>-0.23013</v>
          </cell>
          <cell r="E977">
            <v>-0.11398</v>
          </cell>
          <cell r="F977">
            <v>2.623E-2</v>
          </cell>
        </row>
        <row r="978">
          <cell r="A978" t="str">
            <v>Multiple Races</v>
          </cell>
          <cell r="B978">
            <v>1.7514099999999999</v>
          </cell>
          <cell r="C978">
            <v>1.62304</v>
          </cell>
          <cell r="D978">
            <v>-0.12837999999999999</v>
          </cell>
          <cell r="E978">
            <v>-5.0250000000000003E-2</v>
          </cell>
          <cell r="F978">
            <v>6.45E-3</v>
          </cell>
        </row>
        <row r="979">
          <cell r="A979" t="str">
            <v>Highschool Graduate</v>
          </cell>
          <cell r="B979">
            <v>16.868079999999999</v>
          </cell>
          <cell r="C979">
            <v>13.963329999999999</v>
          </cell>
          <cell r="D979">
            <v>-2.9047499999999999</v>
          </cell>
          <cell r="E979">
            <v>-3.8260000000000002E-2</v>
          </cell>
          <cell r="F979">
            <v>0.11113000000000001</v>
          </cell>
        </row>
        <row r="980">
          <cell r="A980" t="str">
            <v>Disabled</v>
          </cell>
          <cell r="B980">
            <v>40.40842</v>
          </cell>
          <cell r="C980">
            <v>39.591389999999997</v>
          </cell>
          <cell r="D980">
            <v>-0.81703000000000003</v>
          </cell>
          <cell r="E980">
            <v>8.6749999999999994E-2</v>
          </cell>
          <cell r="F980">
            <v>-7.0879999999999999E-2</v>
          </cell>
        </row>
        <row r="981">
          <cell r="A981" t="str">
            <v>Limited English</v>
          </cell>
          <cell r="B981">
            <v>1.3520300000000001</v>
          </cell>
          <cell r="C981">
            <v>0.56179999999999997</v>
          </cell>
          <cell r="D981">
            <v>-0.79022999999999999</v>
          </cell>
          <cell r="E981">
            <v>-0.13957</v>
          </cell>
          <cell r="F981">
            <v>0.11029</v>
          </cell>
        </row>
        <row r="982">
          <cell r="A982" t="str">
            <v>Low Income</v>
          </cell>
          <cell r="B982">
            <v>99.148719999999997</v>
          </cell>
          <cell r="C982">
            <v>99.297749999999994</v>
          </cell>
          <cell r="D982">
            <v>0.14903</v>
          </cell>
          <cell r="E982">
            <v>-4.7750000000000001E-2</v>
          </cell>
          <cell r="F982">
            <v>-7.1199999999999996E-3</v>
          </cell>
        </row>
        <row r="983">
          <cell r="A983" t="str">
            <v>Homeless</v>
          </cell>
          <cell r="B983">
            <v>2.75413</v>
          </cell>
          <cell r="C983">
            <v>2.71536</v>
          </cell>
          <cell r="D983">
            <v>-3.8780000000000002E-2</v>
          </cell>
          <cell r="E983">
            <v>-0.10644000000000001</v>
          </cell>
          <cell r="F983">
            <v>4.13E-3</v>
          </cell>
        </row>
        <row r="984">
          <cell r="A984" t="str">
            <v>Offender</v>
          </cell>
          <cell r="B984">
            <v>5.5583400000000003</v>
          </cell>
          <cell r="C984">
            <v>4.3539300000000001</v>
          </cell>
          <cell r="D984">
            <v>-1.2043999999999999</v>
          </cell>
          <cell r="E984">
            <v>7.5969999999999996E-2</v>
          </cell>
          <cell r="F984">
            <v>-9.1499999999999998E-2</v>
          </cell>
        </row>
        <row r="985">
          <cell r="A985" t="str">
            <v>Parentig Youth</v>
          </cell>
          <cell r="B985">
            <v>10.77154</v>
          </cell>
          <cell r="C985">
            <v>8.8993000000000002</v>
          </cell>
          <cell r="D985">
            <v>-1.87225</v>
          </cell>
          <cell r="E985">
            <v>-7.7310000000000004E-2</v>
          </cell>
          <cell r="F985">
            <v>0.14474999999999999</v>
          </cell>
        </row>
        <row r="986">
          <cell r="A986" t="str">
            <v>Needs Additional Assistance</v>
          </cell>
          <cell r="B986">
            <v>89.83475</v>
          </cell>
          <cell r="C986">
            <v>88.717230000000001</v>
          </cell>
          <cell r="D986">
            <v>-1.1175200000000001</v>
          </cell>
          <cell r="E986">
            <v>-8.5699999999999995E-3</v>
          </cell>
          <cell r="F986">
            <v>9.58E-3</v>
          </cell>
        </row>
        <row r="987">
          <cell r="A987" t="str">
            <v>School Status</v>
          </cell>
          <cell r="B987">
            <v>59.739609999999999</v>
          </cell>
          <cell r="C987">
            <v>65.683520000000001</v>
          </cell>
          <cell r="D987">
            <v>5.9439099999999998</v>
          </cell>
          <cell r="E987">
            <v>1.8890000000000001E-2</v>
          </cell>
          <cell r="F987">
            <v>0.1123</v>
          </cell>
        </row>
        <row r="988">
          <cell r="A988" t="str">
            <v>Basic Skills Deficient</v>
          </cell>
          <cell r="B988">
            <v>54.381570000000004</v>
          </cell>
          <cell r="C988">
            <v>49.204120000000003</v>
          </cell>
          <cell r="D988">
            <v>-5.1774500000000003</v>
          </cell>
          <cell r="E988">
            <v>-3.474E-2</v>
          </cell>
          <cell r="F988">
            <v>0.17985000000000001</v>
          </cell>
        </row>
        <row r="989">
          <cell r="A989" t="str">
            <v>Foster Care</v>
          </cell>
          <cell r="B989">
            <v>0.95189999999999997</v>
          </cell>
          <cell r="C989">
            <v>1.2178</v>
          </cell>
          <cell r="D989">
            <v>0.26589000000000002</v>
          </cell>
          <cell r="E989">
            <v>-0.21404999999999999</v>
          </cell>
          <cell r="F989">
            <v>-5.6910000000000002E-2</v>
          </cell>
        </row>
        <row r="990">
          <cell r="A990" t="str">
            <v>PreTest Scores</v>
          </cell>
          <cell r="B990">
            <v>503.25799999999998</v>
          </cell>
          <cell r="C990">
            <v>506.46260999999998</v>
          </cell>
          <cell r="D990">
            <v>3.2046100000000002</v>
          </cell>
          <cell r="E990">
            <v>1.206E-2</v>
          </cell>
          <cell r="F990">
            <v>3.866E-2</v>
          </cell>
        </row>
        <row r="991">
          <cell r="A991" t="str">
            <v>Unemployment Rate</v>
          </cell>
          <cell r="B991">
            <v>9.4332999999999991</v>
          </cell>
          <cell r="C991">
            <v>9.5250000000000004</v>
          </cell>
          <cell r="D991">
            <v>9.1700000000000004E-2</v>
          </cell>
          <cell r="E991">
            <v>9.0200000000000002E-3</v>
          </cell>
          <cell r="F991">
            <v>8.3000000000000001E-4</v>
          </cell>
        </row>
        <row r="993">
          <cell r="A993" t="str">
            <v xml:space="preserve">New Mexico          </v>
          </cell>
        </row>
        <row r="994">
          <cell r="A994" t="str">
            <v>Measure</v>
          </cell>
          <cell r="B994" t="str">
            <v>Attainment_of_Degree_or_Certificate</v>
          </cell>
          <cell r="C994" t="str">
            <v>Year</v>
          </cell>
        </row>
        <row r="995">
          <cell r="A995" t="str">
            <v>State Fips Code</v>
          </cell>
          <cell r="B995">
            <v>35</v>
          </cell>
          <cell r="C995">
            <v>2011</v>
          </cell>
        </row>
        <row r="996">
          <cell r="A996" t="str">
            <v>Actual Outcome</v>
          </cell>
          <cell r="B996">
            <v>37</v>
          </cell>
          <cell r="C996">
            <v>2011</v>
          </cell>
        </row>
        <row r="997">
          <cell r="A997" t="str">
            <v>Total Adjustment</v>
          </cell>
          <cell r="B997">
            <v>0.7</v>
          </cell>
          <cell r="C997">
            <v>2013</v>
          </cell>
        </row>
        <row r="998">
          <cell r="A998" t="str">
            <v>Target</v>
          </cell>
          <cell r="B998">
            <v>37.700000000000003</v>
          </cell>
          <cell r="C998">
            <v>2013</v>
          </cell>
        </row>
        <row r="1000">
          <cell r="A1000" t="str">
            <v>Variables</v>
          </cell>
          <cell r="B1000" t="str">
            <v>Base_Year</v>
          </cell>
          <cell r="C1000" t="str">
            <v>Current_Values</v>
          </cell>
          <cell r="D1000" t="str">
            <v>Difference</v>
          </cell>
          <cell r="E1000" t="str">
            <v>Weights</v>
          </cell>
          <cell r="F1000" t="str">
            <v>Effect_Per_Factor</v>
          </cell>
        </row>
        <row r="1001">
          <cell r="A1001" t="str">
            <v>Female</v>
          </cell>
          <cell r="B1001">
            <v>56.454920000000001</v>
          </cell>
          <cell r="C1001">
            <v>52.638190000000002</v>
          </cell>
          <cell r="D1001">
            <v>-3.8167300000000002</v>
          </cell>
          <cell r="E1001">
            <v>0.11829000000000001</v>
          </cell>
          <cell r="F1001">
            <v>-0.45149</v>
          </cell>
        </row>
        <row r="1002">
          <cell r="A1002" t="str">
            <v>Age 14-15</v>
          </cell>
          <cell r="B1002">
            <v>4.6059400000000004</v>
          </cell>
          <cell r="C1002">
            <v>0.75187999999999999</v>
          </cell>
          <cell r="D1002">
            <v>-3.85406</v>
          </cell>
          <cell r="E1002">
            <v>-0.14351</v>
          </cell>
          <cell r="F1002">
            <v>0.55308000000000002</v>
          </cell>
        </row>
        <row r="1003">
          <cell r="A1003" t="str">
            <v>Age 16-17</v>
          </cell>
          <cell r="B1003">
            <v>41.965200000000003</v>
          </cell>
          <cell r="C1003">
            <v>44.736840000000001</v>
          </cell>
          <cell r="D1003">
            <v>2.7716400000000001</v>
          </cell>
          <cell r="E1003">
            <v>0.17548</v>
          </cell>
          <cell r="F1003">
            <v>0.48636000000000001</v>
          </cell>
        </row>
        <row r="1004">
          <cell r="A1004" t="str">
            <v>Age 18-20</v>
          </cell>
          <cell r="B1004">
            <v>48.822929999999999</v>
          </cell>
          <cell r="C1004">
            <v>49.24812</v>
          </cell>
          <cell r="D1004">
            <v>0.42519000000000001</v>
          </cell>
          <cell r="E1004">
            <v>9.4810000000000005E-2</v>
          </cell>
          <cell r="F1004">
            <v>4.0309999999999999E-2</v>
          </cell>
        </row>
        <row r="1005">
          <cell r="A1005" t="str">
            <v>Hispanic</v>
          </cell>
          <cell r="B1005">
            <v>71</v>
          </cell>
          <cell r="C1005">
            <v>62.892220000000002</v>
          </cell>
          <cell r="D1005">
            <v>-8.10778</v>
          </cell>
          <cell r="E1005">
            <v>-0.14735999999999999</v>
          </cell>
          <cell r="F1005">
            <v>1.19476</v>
          </cell>
        </row>
        <row r="1006">
          <cell r="A1006" t="str">
            <v>Asian</v>
          </cell>
          <cell r="B1006">
            <v>0.11111</v>
          </cell>
          <cell r="C1006">
            <v>0</v>
          </cell>
          <cell r="D1006">
            <v>-0.11111</v>
          </cell>
          <cell r="E1006">
            <v>-4.2439999999999999E-2</v>
          </cell>
          <cell r="F1006">
            <v>4.7200000000000002E-3</v>
          </cell>
        </row>
        <row r="1007">
          <cell r="A1007" t="str">
            <v>African American</v>
          </cell>
          <cell r="B1007">
            <v>2.3333300000000001</v>
          </cell>
          <cell r="C1007">
            <v>2.1828099999999999</v>
          </cell>
          <cell r="D1007">
            <v>-0.15051999999999999</v>
          </cell>
          <cell r="E1007">
            <v>-9.5610000000000001E-2</v>
          </cell>
          <cell r="F1007">
            <v>1.439E-2</v>
          </cell>
        </row>
        <row r="1008">
          <cell r="A1008" t="str">
            <v>Native Hawaiian or Pacific Islander</v>
          </cell>
          <cell r="B1008">
            <v>0.22222</v>
          </cell>
          <cell r="C1008">
            <v>0.27284999999999998</v>
          </cell>
          <cell r="D1008">
            <v>5.0630000000000001E-2</v>
          </cell>
          <cell r="E1008">
            <v>-0.32968999999999998</v>
          </cell>
          <cell r="F1008">
            <v>-1.669E-2</v>
          </cell>
        </row>
        <row r="1009">
          <cell r="A1009" t="str">
            <v>American Indian or Alaska Native</v>
          </cell>
          <cell r="B1009">
            <v>12.44444</v>
          </cell>
          <cell r="C1009">
            <v>18.417459999999998</v>
          </cell>
          <cell r="D1009">
            <v>5.97302</v>
          </cell>
          <cell r="E1009">
            <v>-0.11398</v>
          </cell>
          <cell r="F1009">
            <v>-0.68079000000000001</v>
          </cell>
        </row>
        <row r="1010">
          <cell r="A1010" t="str">
            <v>Multiple Races</v>
          </cell>
          <cell r="B1010">
            <v>0.66666999999999998</v>
          </cell>
          <cell r="C1010">
            <v>0.95498000000000005</v>
          </cell>
          <cell r="D1010">
            <v>0.28831000000000001</v>
          </cell>
          <cell r="E1010">
            <v>-5.0250000000000003E-2</v>
          </cell>
          <cell r="F1010">
            <v>-1.4489999999999999E-2</v>
          </cell>
        </row>
        <row r="1011">
          <cell r="A1011" t="str">
            <v>Highschool Graduate</v>
          </cell>
          <cell r="B1011">
            <v>25.997949999999999</v>
          </cell>
          <cell r="C1011">
            <v>26.441099999999999</v>
          </cell>
          <cell r="D1011">
            <v>0.44314999999999999</v>
          </cell>
          <cell r="E1011">
            <v>-3.8260000000000002E-2</v>
          </cell>
          <cell r="F1011">
            <v>-1.695E-2</v>
          </cell>
        </row>
        <row r="1012">
          <cell r="A1012" t="str">
            <v>Disabled</v>
          </cell>
          <cell r="B1012">
            <v>13.20368</v>
          </cell>
          <cell r="C1012">
            <v>9.3985000000000003</v>
          </cell>
          <cell r="D1012">
            <v>-3.8051900000000001</v>
          </cell>
          <cell r="E1012">
            <v>8.6749999999999994E-2</v>
          </cell>
          <cell r="F1012">
            <v>-0.33011000000000001</v>
          </cell>
        </row>
        <row r="1013">
          <cell r="A1013" t="str">
            <v>Limited English</v>
          </cell>
          <cell r="B1013">
            <v>2.4565000000000001</v>
          </cell>
          <cell r="C1013">
            <v>2.00501</v>
          </cell>
          <cell r="D1013">
            <v>-0.45149</v>
          </cell>
          <cell r="E1013">
            <v>-0.13957</v>
          </cell>
          <cell r="F1013">
            <v>6.3009999999999997E-2</v>
          </cell>
        </row>
        <row r="1014">
          <cell r="A1014" t="str">
            <v>Low Income</v>
          </cell>
          <cell r="B1014">
            <v>98.259979999999999</v>
          </cell>
          <cell r="C1014">
            <v>99.373429999999999</v>
          </cell>
          <cell r="D1014">
            <v>1.1134500000000001</v>
          </cell>
          <cell r="E1014">
            <v>-4.7750000000000001E-2</v>
          </cell>
          <cell r="F1014">
            <v>-5.3170000000000002E-2</v>
          </cell>
        </row>
        <row r="1015">
          <cell r="A1015" t="str">
            <v>Homeless</v>
          </cell>
          <cell r="B1015">
            <v>4.40123</v>
          </cell>
          <cell r="C1015">
            <v>1.7543899999999999</v>
          </cell>
          <cell r="D1015">
            <v>-2.6468400000000001</v>
          </cell>
          <cell r="E1015">
            <v>-0.10644000000000001</v>
          </cell>
          <cell r="F1015">
            <v>0.28172000000000003</v>
          </cell>
        </row>
        <row r="1016">
          <cell r="A1016" t="str">
            <v>Offender</v>
          </cell>
          <cell r="B1016">
            <v>8.0859799999999993</v>
          </cell>
          <cell r="C1016">
            <v>7.5187999999999997</v>
          </cell>
          <cell r="D1016">
            <v>-0.56718000000000002</v>
          </cell>
          <cell r="E1016">
            <v>7.5969999999999996E-2</v>
          </cell>
          <cell r="F1016">
            <v>-4.3090000000000003E-2</v>
          </cell>
        </row>
        <row r="1017">
          <cell r="A1017" t="str">
            <v>Parentig Youth</v>
          </cell>
          <cell r="B1017">
            <v>15.88115</v>
          </cell>
          <cell r="C1017">
            <v>17.69134</v>
          </cell>
          <cell r="D1017">
            <v>1.81019</v>
          </cell>
          <cell r="E1017">
            <v>-7.7310000000000004E-2</v>
          </cell>
          <cell r="F1017">
            <v>-0.13996</v>
          </cell>
        </row>
        <row r="1018">
          <cell r="A1018" t="str">
            <v>Needs Additional Assistance</v>
          </cell>
          <cell r="B1018">
            <v>38.48516</v>
          </cell>
          <cell r="C1018">
            <v>16.040099999999999</v>
          </cell>
          <cell r="D1018">
            <v>-22.445060000000002</v>
          </cell>
          <cell r="E1018">
            <v>-8.5699999999999995E-3</v>
          </cell>
          <cell r="F1018">
            <v>0.19247</v>
          </cell>
        </row>
        <row r="1019">
          <cell r="A1019" t="str">
            <v>School Status</v>
          </cell>
          <cell r="B1019">
            <v>59.467759999999998</v>
          </cell>
          <cell r="C1019">
            <v>60.025060000000003</v>
          </cell>
          <cell r="D1019">
            <v>0.55730000000000002</v>
          </cell>
          <cell r="E1019">
            <v>1.8890000000000001E-2</v>
          </cell>
          <cell r="F1019">
            <v>1.0529999999999999E-2</v>
          </cell>
        </row>
        <row r="1020">
          <cell r="A1020" t="str">
            <v>Basic Skills Deficient</v>
          </cell>
          <cell r="B1020">
            <v>77.277379999999994</v>
          </cell>
          <cell r="C1020">
            <v>85.839600000000004</v>
          </cell>
          <cell r="D1020">
            <v>8.5622199999999999</v>
          </cell>
          <cell r="E1020">
            <v>-3.474E-2</v>
          </cell>
          <cell r="F1020">
            <v>-0.29743000000000003</v>
          </cell>
        </row>
        <row r="1021">
          <cell r="A1021" t="str">
            <v>Foster Care</v>
          </cell>
          <cell r="B1021">
            <v>1.7418</v>
          </cell>
          <cell r="C1021">
            <v>1.38018</v>
          </cell>
          <cell r="D1021">
            <v>-0.36163000000000001</v>
          </cell>
          <cell r="E1021">
            <v>-0.21404999999999999</v>
          </cell>
          <cell r="F1021">
            <v>7.7399999999999997E-2</v>
          </cell>
        </row>
        <row r="1022">
          <cell r="A1022" t="str">
            <v>PreTest Scores</v>
          </cell>
          <cell r="B1022">
            <v>455.28325999999998</v>
          </cell>
          <cell r="C1022">
            <v>444.22627999999997</v>
          </cell>
          <cell r="D1022">
            <v>-11.056979999999999</v>
          </cell>
          <cell r="E1022">
            <v>1.206E-2</v>
          </cell>
          <cell r="F1022">
            <v>-0.13338</v>
          </cell>
        </row>
        <row r="1023">
          <cell r="A1023" t="str">
            <v>Unemployment Rate</v>
          </cell>
          <cell r="B1023">
            <v>7.65</v>
          </cell>
          <cell r="C1023">
            <v>6.875</v>
          </cell>
          <cell r="D1023">
            <v>-0.77500000000000002</v>
          </cell>
          <cell r="E1023">
            <v>9.0200000000000002E-3</v>
          </cell>
          <cell r="F1023">
            <v>-6.9899999999999997E-3</v>
          </cell>
        </row>
        <row r="1025">
          <cell r="A1025" t="str">
            <v xml:space="preserve">New York            </v>
          </cell>
        </row>
        <row r="1026">
          <cell r="A1026" t="str">
            <v>Measure</v>
          </cell>
          <cell r="B1026" t="str">
            <v>Attainment_of_Degree_or_Certificate</v>
          </cell>
          <cell r="C1026" t="str">
            <v>Year</v>
          </cell>
        </row>
        <row r="1027">
          <cell r="A1027" t="str">
            <v>State Fips Code</v>
          </cell>
          <cell r="B1027">
            <v>36</v>
          </cell>
          <cell r="C1027">
            <v>2011</v>
          </cell>
        </row>
        <row r="1028">
          <cell r="A1028" t="str">
            <v>Actual Outcome</v>
          </cell>
          <cell r="B1028">
            <v>59.9</v>
          </cell>
          <cell r="C1028">
            <v>2011</v>
          </cell>
        </row>
        <row r="1029">
          <cell r="A1029" t="str">
            <v>Total Adjustment</v>
          </cell>
          <cell r="B1029">
            <v>0.8</v>
          </cell>
          <cell r="C1029">
            <v>2013</v>
          </cell>
        </row>
        <row r="1030">
          <cell r="A1030" t="str">
            <v>Target</v>
          </cell>
          <cell r="B1030">
            <v>60.7</v>
          </cell>
          <cell r="C1030">
            <v>2013</v>
          </cell>
        </row>
        <row r="1032">
          <cell r="A1032" t="str">
            <v>Variables</v>
          </cell>
          <cell r="B1032" t="str">
            <v>Base_Year</v>
          </cell>
          <cell r="C1032" t="str">
            <v>Current_Values</v>
          </cell>
          <cell r="D1032" t="str">
            <v>Difference</v>
          </cell>
          <cell r="E1032" t="str">
            <v>Weights</v>
          </cell>
          <cell r="F1032" t="str">
            <v>Effect_Per_Factor</v>
          </cell>
        </row>
        <row r="1033">
          <cell r="A1033" t="str">
            <v>Female</v>
          </cell>
          <cell r="B1033">
            <v>50.252719999999997</v>
          </cell>
          <cell r="C1033">
            <v>54.902479999999997</v>
          </cell>
          <cell r="D1033">
            <v>4.6497599999999997</v>
          </cell>
          <cell r="E1033">
            <v>0.11829000000000001</v>
          </cell>
          <cell r="F1033">
            <v>0.55003000000000002</v>
          </cell>
        </row>
        <row r="1034">
          <cell r="A1034" t="str">
            <v>Age 14-15</v>
          </cell>
          <cell r="B1034">
            <v>8.1663599999999992</v>
          </cell>
          <cell r="C1034">
            <v>6.4422800000000002</v>
          </cell>
          <cell r="D1034">
            <v>-1.7240800000000001</v>
          </cell>
          <cell r="E1034">
            <v>-0.14351</v>
          </cell>
          <cell r="F1034">
            <v>0.24742</v>
          </cell>
        </row>
        <row r="1035">
          <cell r="A1035" t="str">
            <v>Age 16-17</v>
          </cell>
          <cell r="B1035">
            <v>35.139650000000003</v>
          </cell>
          <cell r="C1035">
            <v>33.499870000000001</v>
          </cell>
          <cell r="D1035">
            <v>-1.63978</v>
          </cell>
          <cell r="E1035">
            <v>0.17548</v>
          </cell>
          <cell r="F1035">
            <v>-0.28774</v>
          </cell>
        </row>
        <row r="1036">
          <cell r="A1036" t="str">
            <v>Age 18-20</v>
          </cell>
          <cell r="B1036">
            <v>47.374009999999998</v>
          </cell>
          <cell r="C1036">
            <v>50.539050000000003</v>
          </cell>
          <cell r="D1036">
            <v>3.1650299999999998</v>
          </cell>
          <cell r="E1036">
            <v>9.4810000000000005E-2</v>
          </cell>
          <cell r="F1036">
            <v>0.30007</v>
          </cell>
        </row>
        <row r="1037">
          <cell r="A1037" t="str">
            <v>Hispanic</v>
          </cell>
          <cell r="B1037">
            <v>22.43854</v>
          </cell>
          <cell r="C1037">
            <v>21.70036</v>
          </cell>
          <cell r="D1037">
            <v>-0.73817999999999995</v>
          </cell>
          <cell r="E1037">
            <v>-0.14735999999999999</v>
          </cell>
          <cell r="F1037">
            <v>0.10878</v>
          </cell>
        </row>
        <row r="1038">
          <cell r="A1038" t="str">
            <v>Asian</v>
          </cell>
          <cell r="B1038">
            <v>3.5637699999999999</v>
          </cell>
          <cell r="C1038">
            <v>5.2913199999999998</v>
          </cell>
          <cell r="D1038">
            <v>1.7275499999999999</v>
          </cell>
          <cell r="E1038">
            <v>-4.2439999999999999E-2</v>
          </cell>
          <cell r="F1038">
            <v>-7.3319999999999996E-2</v>
          </cell>
        </row>
        <row r="1039">
          <cell r="A1039" t="str">
            <v>African American</v>
          </cell>
          <cell r="B1039">
            <v>43.458179999999999</v>
          </cell>
          <cell r="C1039">
            <v>39.506540000000001</v>
          </cell>
          <cell r="D1039">
            <v>-3.9516399999999998</v>
          </cell>
          <cell r="E1039">
            <v>-9.5610000000000001E-2</v>
          </cell>
          <cell r="F1039">
            <v>0.37783</v>
          </cell>
        </row>
        <row r="1040">
          <cell r="A1040" t="str">
            <v>Native Hawaiian or Pacific Islander</v>
          </cell>
          <cell r="B1040">
            <v>9.8989999999999995E-2</v>
          </cell>
          <cell r="C1040">
            <v>0.17835999999999999</v>
          </cell>
          <cell r="D1040">
            <v>7.9369999999999996E-2</v>
          </cell>
          <cell r="E1040">
            <v>-0.32968999999999998</v>
          </cell>
          <cell r="F1040">
            <v>-2.6169999999999999E-2</v>
          </cell>
        </row>
        <row r="1041">
          <cell r="A1041" t="str">
            <v>American Indian or Alaska Native</v>
          </cell>
          <cell r="B1041">
            <v>0.69294999999999995</v>
          </cell>
          <cell r="C1041">
            <v>0.65398000000000001</v>
          </cell>
          <cell r="D1041">
            <v>-3.8969999999999998E-2</v>
          </cell>
          <cell r="E1041">
            <v>-0.11398</v>
          </cell>
          <cell r="F1041">
            <v>4.4400000000000004E-3</v>
          </cell>
        </row>
        <row r="1042">
          <cell r="A1042" t="str">
            <v>Multiple Races</v>
          </cell>
          <cell r="B1042">
            <v>1.91388</v>
          </cell>
          <cell r="C1042">
            <v>2.0213999999999999</v>
          </cell>
          <cell r="D1042">
            <v>0.10753</v>
          </cell>
          <cell r="E1042">
            <v>-5.0250000000000003E-2</v>
          </cell>
          <cell r="F1042">
            <v>-5.4000000000000003E-3</v>
          </cell>
        </row>
        <row r="1043">
          <cell r="A1043" t="str">
            <v>Highschool Graduate</v>
          </cell>
          <cell r="B1043">
            <v>25.755960000000002</v>
          </cell>
          <cell r="C1043">
            <v>31.18591</v>
          </cell>
          <cell r="D1043">
            <v>5.4299400000000002</v>
          </cell>
          <cell r="E1043">
            <v>-3.8260000000000002E-2</v>
          </cell>
          <cell r="F1043">
            <v>-0.20774000000000001</v>
          </cell>
        </row>
        <row r="1044">
          <cell r="A1044" t="str">
            <v>Disabled</v>
          </cell>
          <cell r="B1044">
            <v>12.63231</v>
          </cell>
          <cell r="C1044">
            <v>14.99255</v>
          </cell>
          <cell r="D1044">
            <v>2.3602400000000001</v>
          </cell>
          <cell r="E1044">
            <v>8.6749999999999994E-2</v>
          </cell>
          <cell r="F1044">
            <v>0.20476</v>
          </cell>
        </row>
        <row r="1045">
          <cell r="A1045" t="str">
            <v>Limited English</v>
          </cell>
          <cell r="B1045">
            <v>2.3224</v>
          </cell>
          <cell r="C1045">
            <v>2.8661599999999998</v>
          </cell>
          <cell r="D1045">
            <v>0.54374999999999996</v>
          </cell>
          <cell r="E1045">
            <v>-0.13957</v>
          </cell>
          <cell r="F1045">
            <v>-7.5889999999999999E-2</v>
          </cell>
        </row>
        <row r="1046">
          <cell r="A1046" t="str">
            <v>Low Income</v>
          </cell>
          <cell r="B1046">
            <v>90.255009999999999</v>
          </cell>
          <cell r="C1046">
            <v>94.925060000000002</v>
          </cell>
          <cell r="D1046">
            <v>4.6700499999999998</v>
          </cell>
          <cell r="E1046">
            <v>-4.7750000000000001E-2</v>
          </cell>
          <cell r="F1046">
            <v>-0.223</v>
          </cell>
        </row>
        <row r="1047">
          <cell r="A1047" t="str">
            <v>Homeless</v>
          </cell>
          <cell r="B1047">
            <v>5.46448</v>
          </cell>
          <cell r="C1047">
            <v>3.7601900000000001</v>
          </cell>
          <cell r="D1047">
            <v>-1.7042900000000001</v>
          </cell>
          <cell r="E1047">
            <v>-0.10644000000000001</v>
          </cell>
          <cell r="F1047">
            <v>0.18140000000000001</v>
          </cell>
        </row>
        <row r="1048">
          <cell r="A1048" t="str">
            <v>Offender</v>
          </cell>
          <cell r="B1048">
            <v>9.3351500000000005</v>
          </cell>
          <cell r="C1048">
            <v>6.4948699999999997</v>
          </cell>
          <cell r="D1048">
            <v>-2.8402799999999999</v>
          </cell>
          <cell r="E1048">
            <v>7.5969999999999996E-2</v>
          </cell>
          <cell r="F1048">
            <v>-0.21576999999999999</v>
          </cell>
        </row>
        <row r="1049">
          <cell r="A1049" t="str">
            <v>Parentig Youth</v>
          </cell>
          <cell r="B1049">
            <v>13.739179999999999</v>
          </cell>
          <cell r="C1049">
            <v>13.94003</v>
          </cell>
          <cell r="D1049">
            <v>0.20085</v>
          </cell>
          <cell r="E1049">
            <v>-7.7310000000000004E-2</v>
          </cell>
          <cell r="F1049">
            <v>-1.553E-2</v>
          </cell>
        </row>
        <row r="1050">
          <cell r="A1050" t="str">
            <v>Needs Additional Assistance</v>
          </cell>
          <cell r="B1050">
            <v>74.423190000000005</v>
          </cell>
          <cell r="C1050">
            <v>83.960030000000003</v>
          </cell>
          <cell r="D1050">
            <v>9.5368399999999998</v>
          </cell>
          <cell r="E1050">
            <v>-8.5699999999999995E-3</v>
          </cell>
          <cell r="F1050">
            <v>-8.1780000000000005E-2</v>
          </cell>
        </row>
        <row r="1051">
          <cell r="A1051" t="str">
            <v>School Status</v>
          </cell>
          <cell r="B1051">
            <v>41.575589999999998</v>
          </cell>
          <cell r="C1051">
            <v>35.997900000000001</v>
          </cell>
          <cell r="D1051">
            <v>-5.5777000000000001</v>
          </cell>
          <cell r="E1051">
            <v>1.8890000000000001E-2</v>
          </cell>
          <cell r="F1051">
            <v>-0.10538</v>
          </cell>
        </row>
        <row r="1052">
          <cell r="A1052" t="str">
            <v>Basic Skills Deficient</v>
          </cell>
          <cell r="B1052">
            <v>43.10868</v>
          </cell>
          <cell r="C1052">
            <v>45.937420000000003</v>
          </cell>
          <cell r="D1052">
            <v>2.8287399999999998</v>
          </cell>
          <cell r="E1052">
            <v>-3.474E-2</v>
          </cell>
          <cell r="F1052">
            <v>-9.826E-2</v>
          </cell>
        </row>
        <row r="1053">
          <cell r="A1053" t="str">
            <v>Foster Care</v>
          </cell>
          <cell r="B1053">
            <v>2.6567500000000002</v>
          </cell>
          <cell r="C1053">
            <v>1.94634</v>
          </cell>
          <cell r="D1053">
            <v>-0.71040000000000003</v>
          </cell>
          <cell r="E1053">
            <v>-0.21404999999999999</v>
          </cell>
          <cell r="F1053">
            <v>0.15206</v>
          </cell>
        </row>
        <row r="1054">
          <cell r="A1054" t="str">
            <v>PreTest Scores</v>
          </cell>
          <cell r="B1054">
            <v>546.47735999999998</v>
          </cell>
          <cell r="C1054">
            <v>551.72706000000005</v>
          </cell>
          <cell r="D1054">
            <v>5.2496999999999998</v>
          </cell>
          <cell r="E1054">
            <v>1.206E-2</v>
          </cell>
          <cell r="F1054">
            <v>6.3329999999999997E-2</v>
          </cell>
        </row>
        <row r="1055">
          <cell r="A1055" t="str">
            <v>Unemployment Rate</v>
          </cell>
          <cell r="B1055">
            <v>8.2750000000000004</v>
          </cell>
          <cell r="C1055">
            <v>8.5</v>
          </cell>
          <cell r="D1055">
            <v>0.22500000000000001</v>
          </cell>
          <cell r="E1055">
            <v>9.0200000000000002E-3</v>
          </cell>
          <cell r="F1055">
            <v>2.0300000000000001E-3</v>
          </cell>
        </row>
        <row r="1057">
          <cell r="A1057" t="str">
            <v xml:space="preserve">North Carolina      </v>
          </cell>
        </row>
        <row r="1058">
          <cell r="A1058" t="str">
            <v>Measure</v>
          </cell>
          <cell r="B1058" t="str">
            <v>Attainment_of_Degree_or_Certificate</v>
          </cell>
          <cell r="C1058" t="str">
            <v>Year</v>
          </cell>
        </row>
        <row r="1059">
          <cell r="A1059" t="str">
            <v>State Fips Code</v>
          </cell>
          <cell r="B1059">
            <v>37</v>
          </cell>
          <cell r="C1059">
            <v>2011</v>
          </cell>
        </row>
        <row r="1060">
          <cell r="A1060" t="str">
            <v>Actual Outcome</v>
          </cell>
          <cell r="B1060">
            <v>60.7</v>
          </cell>
          <cell r="C1060">
            <v>2011</v>
          </cell>
        </row>
        <row r="1061">
          <cell r="A1061" t="str">
            <v>Total Adjustment</v>
          </cell>
          <cell r="B1061">
            <v>-0.4</v>
          </cell>
          <cell r="C1061">
            <v>2013</v>
          </cell>
        </row>
        <row r="1062">
          <cell r="A1062" t="str">
            <v>Target</v>
          </cell>
          <cell r="B1062">
            <v>60.3</v>
          </cell>
          <cell r="C1062">
            <v>2013</v>
          </cell>
        </row>
        <row r="1064">
          <cell r="A1064" t="str">
            <v>Variables</v>
          </cell>
          <cell r="B1064" t="str">
            <v>Base_Year</v>
          </cell>
          <cell r="C1064" t="str">
            <v>Current_Values</v>
          </cell>
          <cell r="D1064" t="str">
            <v>Difference</v>
          </cell>
          <cell r="E1064" t="str">
            <v>Weights</v>
          </cell>
          <cell r="F1064" t="str">
            <v>Effect_Per_Factor</v>
          </cell>
        </row>
        <row r="1065">
          <cell r="A1065" t="str">
            <v>Female</v>
          </cell>
          <cell r="B1065">
            <v>58.446089999999998</v>
          </cell>
          <cell r="C1065">
            <v>59.065420000000003</v>
          </cell>
          <cell r="D1065">
            <v>0.61933000000000005</v>
          </cell>
          <cell r="E1065">
            <v>0.11829000000000001</v>
          </cell>
          <cell r="F1065">
            <v>7.3260000000000006E-2</v>
          </cell>
        </row>
        <row r="1066">
          <cell r="A1066" t="str">
            <v>Age 14-15</v>
          </cell>
          <cell r="B1066">
            <v>5.1942399999999997</v>
          </cell>
          <cell r="C1066">
            <v>3.5981299999999998</v>
          </cell>
          <cell r="D1066">
            <v>-1.5961099999999999</v>
          </cell>
          <cell r="E1066">
            <v>-0.14351</v>
          </cell>
          <cell r="F1066">
            <v>0.22905</v>
          </cell>
        </row>
        <row r="1067">
          <cell r="A1067" t="str">
            <v>Age 16-17</v>
          </cell>
          <cell r="B1067">
            <v>36.141419999999997</v>
          </cell>
          <cell r="C1067">
            <v>31.588789999999999</v>
          </cell>
          <cell r="D1067">
            <v>-4.5526400000000002</v>
          </cell>
          <cell r="E1067">
            <v>0.17548</v>
          </cell>
          <cell r="F1067">
            <v>-0.79888000000000003</v>
          </cell>
        </row>
        <row r="1068">
          <cell r="A1068" t="str">
            <v>Age 18-20</v>
          </cell>
          <cell r="B1068">
            <v>50.458320000000001</v>
          </cell>
          <cell r="C1068">
            <v>55.70093</v>
          </cell>
          <cell r="D1068">
            <v>5.2426199999999996</v>
          </cell>
          <cell r="E1068">
            <v>9.4810000000000005E-2</v>
          </cell>
          <cell r="F1068">
            <v>0.49703999999999998</v>
          </cell>
        </row>
        <row r="1069">
          <cell r="A1069" t="str">
            <v>Hispanic</v>
          </cell>
          <cell r="B1069">
            <v>3.9301300000000001</v>
          </cell>
          <cell r="C1069">
            <v>4.1198499999999996</v>
          </cell>
          <cell r="D1069">
            <v>0.18972</v>
          </cell>
          <cell r="E1069">
            <v>-0.14735999999999999</v>
          </cell>
          <cell r="F1069">
            <v>-2.7959999999999999E-2</v>
          </cell>
        </row>
        <row r="1070">
          <cell r="A1070" t="str">
            <v>Asian</v>
          </cell>
          <cell r="B1070">
            <v>8.7340000000000001E-2</v>
          </cell>
          <cell r="C1070">
            <v>0.37452999999999997</v>
          </cell>
          <cell r="D1070">
            <v>0.28720000000000001</v>
          </cell>
          <cell r="E1070">
            <v>-4.2439999999999999E-2</v>
          </cell>
          <cell r="F1070">
            <v>-1.2189999999999999E-2</v>
          </cell>
        </row>
        <row r="1071">
          <cell r="A1071" t="str">
            <v>African American</v>
          </cell>
          <cell r="B1071">
            <v>63.406109999999998</v>
          </cell>
          <cell r="C1071">
            <v>64.466290000000001</v>
          </cell>
          <cell r="D1071">
            <v>1.0601799999999999</v>
          </cell>
          <cell r="E1071">
            <v>-9.5610000000000001E-2</v>
          </cell>
          <cell r="F1071">
            <v>-0.10137</v>
          </cell>
        </row>
        <row r="1072">
          <cell r="A1072" t="str">
            <v>Native Hawaiian or Pacific Islander</v>
          </cell>
          <cell r="B1072">
            <v>0.21834000000000001</v>
          </cell>
          <cell r="C1072">
            <v>9.3630000000000005E-2</v>
          </cell>
          <cell r="D1072">
            <v>-0.12471</v>
          </cell>
          <cell r="E1072">
            <v>-0.32968999999999998</v>
          </cell>
          <cell r="F1072">
            <v>4.1110000000000001E-2</v>
          </cell>
        </row>
        <row r="1073">
          <cell r="A1073" t="str">
            <v>American Indian or Alaska Native</v>
          </cell>
          <cell r="B1073">
            <v>3.2314400000000001</v>
          </cell>
          <cell r="C1073">
            <v>3.08989</v>
          </cell>
          <cell r="D1073">
            <v>-0.14155000000000001</v>
          </cell>
          <cell r="E1073">
            <v>-0.11398</v>
          </cell>
          <cell r="F1073">
            <v>1.6129999999999999E-2</v>
          </cell>
        </row>
        <row r="1074">
          <cell r="A1074" t="str">
            <v>Multiple Races</v>
          </cell>
          <cell r="B1074">
            <v>1.22271</v>
          </cell>
          <cell r="C1074">
            <v>1.6853899999999999</v>
          </cell>
          <cell r="D1074">
            <v>0.46268999999999999</v>
          </cell>
          <cell r="E1074">
            <v>-5.0250000000000003E-2</v>
          </cell>
          <cell r="F1074">
            <v>-2.325E-2</v>
          </cell>
        </row>
        <row r="1075">
          <cell r="A1075" t="str">
            <v>Highschool Graduate</v>
          </cell>
          <cell r="B1075">
            <v>27.237010000000001</v>
          </cell>
          <cell r="C1075">
            <v>29.579440000000002</v>
          </cell>
          <cell r="D1075">
            <v>2.3424200000000002</v>
          </cell>
          <cell r="E1075">
            <v>-3.8260000000000002E-2</v>
          </cell>
          <cell r="F1075">
            <v>-8.9620000000000005E-2</v>
          </cell>
        </row>
        <row r="1076">
          <cell r="A1076" t="str">
            <v>Disabled</v>
          </cell>
          <cell r="B1076">
            <v>7.9316399999999998</v>
          </cell>
          <cell r="C1076">
            <v>8.3059600000000007</v>
          </cell>
          <cell r="D1076">
            <v>0.37431999999999999</v>
          </cell>
          <cell r="E1076">
            <v>8.6749999999999994E-2</v>
          </cell>
          <cell r="F1076">
            <v>3.2469999999999999E-2</v>
          </cell>
        </row>
        <row r="1077">
          <cell r="A1077" t="str">
            <v>Limited English</v>
          </cell>
          <cell r="B1077">
            <v>0.26189000000000001</v>
          </cell>
          <cell r="C1077">
            <v>0.51402000000000003</v>
          </cell>
          <cell r="D1077">
            <v>0.25212000000000001</v>
          </cell>
          <cell r="E1077">
            <v>-0.13957</v>
          </cell>
          <cell r="F1077">
            <v>-3.5189999999999999E-2</v>
          </cell>
        </row>
        <row r="1078">
          <cell r="A1078" t="str">
            <v>Low Income</v>
          </cell>
          <cell r="B1078">
            <v>98.821479999999994</v>
          </cell>
          <cell r="C1078">
            <v>99.11215</v>
          </cell>
          <cell r="D1078">
            <v>0.29066999999999998</v>
          </cell>
          <cell r="E1078">
            <v>-4.7750000000000001E-2</v>
          </cell>
          <cell r="F1078">
            <v>-1.388E-2</v>
          </cell>
        </row>
        <row r="1079">
          <cell r="A1079" t="str">
            <v>Homeless</v>
          </cell>
          <cell r="B1079">
            <v>3.6665199999999998</v>
          </cell>
          <cell r="C1079">
            <v>4.57944</v>
          </cell>
          <cell r="D1079">
            <v>0.91291999999999995</v>
          </cell>
          <cell r="E1079">
            <v>-0.10644000000000001</v>
          </cell>
          <cell r="F1079">
            <v>-9.7170000000000006E-2</v>
          </cell>
        </row>
        <row r="1080">
          <cell r="A1080" t="str">
            <v>Offender</v>
          </cell>
          <cell r="B1080">
            <v>14.53514</v>
          </cell>
          <cell r="C1080">
            <v>13.83178</v>
          </cell>
          <cell r="D1080">
            <v>-0.70335999999999999</v>
          </cell>
          <cell r="E1080">
            <v>7.5969999999999996E-2</v>
          </cell>
          <cell r="F1080">
            <v>-5.3429999999999998E-2</v>
          </cell>
        </row>
        <row r="1081">
          <cell r="A1081" t="str">
            <v>Parentig Youth</v>
          </cell>
          <cell r="B1081">
            <v>23.05677</v>
          </cell>
          <cell r="C1081">
            <v>24.263670000000001</v>
          </cell>
          <cell r="D1081">
            <v>1.2069099999999999</v>
          </cell>
          <cell r="E1081">
            <v>-7.7310000000000004E-2</v>
          </cell>
          <cell r="F1081">
            <v>-9.3310000000000004E-2</v>
          </cell>
        </row>
        <row r="1082">
          <cell r="A1082" t="str">
            <v>Needs Additional Assistance</v>
          </cell>
          <cell r="B1082">
            <v>8.0314300000000003</v>
          </cell>
          <cell r="C1082">
            <v>11.21495</v>
          </cell>
          <cell r="D1082">
            <v>3.1835300000000002</v>
          </cell>
          <cell r="E1082">
            <v>-8.5699999999999995E-3</v>
          </cell>
          <cell r="F1082">
            <v>-2.7300000000000001E-2</v>
          </cell>
        </row>
        <row r="1083">
          <cell r="A1083" t="str">
            <v>School Status</v>
          </cell>
          <cell r="B1083">
            <v>39.022260000000003</v>
          </cell>
          <cell r="C1083">
            <v>36.962620000000001</v>
          </cell>
          <cell r="D1083">
            <v>-2.0596399999999999</v>
          </cell>
          <cell r="E1083">
            <v>1.8890000000000001E-2</v>
          </cell>
          <cell r="F1083">
            <v>-3.891E-2</v>
          </cell>
        </row>
        <row r="1084">
          <cell r="A1084" t="str">
            <v>Basic Skills Deficient</v>
          </cell>
          <cell r="B1084">
            <v>73.723259999999996</v>
          </cell>
          <cell r="C1084">
            <v>72.383179999999996</v>
          </cell>
          <cell r="D1084">
            <v>-1.34009</v>
          </cell>
          <cell r="E1084">
            <v>-3.474E-2</v>
          </cell>
          <cell r="F1084">
            <v>4.6550000000000001E-2</v>
          </cell>
        </row>
        <row r="1085">
          <cell r="A1085" t="str">
            <v>Foster Care</v>
          </cell>
          <cell r="B1085">
            <v>5.5021800000000001</v>
          </cell>
          <cell r="C1085">
            <v>5.2360899999999999</v>
          </cell>
          <cell r="D1085">
            <v>-0.26608999999999999</v>
          </cell>
          <cell r="E1085">
            <v>-0.21404999999999999</v>
          </cell>
          <cell r="F1085">
            <v>5.6959999999999997E-2</v>
          </cell>
        </row>
        <row r="1086">
          <cell r="A1086" t="str">
            <v>PreTest Scores</v>
          </cell>
          <cell r="B1086">
            <v>496.89917000000003</v>
          </cell>
          <cell r="C1086">
            <v>498.65888999999999</v>
          </cell>
          <cell r="D1086">
            <v>1.75972</v>
          </cell>
          <cell r="E1086">
            <v>1.206E-2</v>
          </cell>
          <cell r="F1086">
            <v>2.1229999999999999E-2</v>
          </cell>
        </row>
        <row r="1087">
          <cell r="A1087" t="str">
            <v>Unemployment Rate</v>
          </cell>
          <cell r="B1087">
            <v>10.375</v>
          </cell>
          <cell r="C1087">
            <v>9.4832999999999998</v>
          </cell>
          <cell r="D1087">
            <v>-0.89170000000000005</v>
          </cell>
          <cell r="E1087">
            <v>9.0200000000000002E-3</v>
          </cell>
          <cell r="F1087">
            <v>-8.0400000000000003E-3</v>
          </cell>
        </row>
        <row r="1089">
          <cell r="A1089" t="str">
            <v xml:space="preserve">North Dakota        </v>
          </cell>
        </row>
        <row r="1090">
          <cell r="A1090" t="str">
            <v>Measure</v>
          </cell>
          <cell r="B1090" t="str">
            <v>Attainment_of_Degree_or_Certificate</v>
          </cell>
          <cell r="C1090" t="str">
            <v>Year</v>
          </cell>
        </row>
        <row r="1091">
          <cell r="A1091" t="str">
            <v>State Fips Code</v>
          </cell>
          <cell r="B1091">
            <v>38</v>
          </cell>
          <cell r="C1091">
            <v>2011</v>
          </cell>
        </row>
        <row r="1092">
          <cell r="A1092" t="str">
            <v>Actual Outcome</v>
          </cell>
          <cell r="B1092">
            <v>64.2</v>
          </cell>
          <cell r="C1092">
            <v>2011</v>
          </cell>
        </row>
        <row r="1093">
          <cell r="A1093" t="str">
            <v>Total Adjustment</v>
          </cell>
          <cell r="B1093">
            <v>0</v>
          </cell>
          <cell r="C1093">
            <v>2013</v>
          </cell>
        </row>
        <row r="1094">
          <cell r="A1094" t="str">
            <v>Target</v>
          </cell>
          <cell r="B1094">
            <v>64.2</v>
          </cell>
          <cell r="C1094">
            <v>2013</v>
          </cell>
        </row>
        <row r="1096">
          <cell r="A1096" t="str">
            <v>Variables</v>
          </cell>
          <cell r="B1096" t="str">
            <v>Base_Year</v>
          </cell>
          <cell r="C1096" t="str">
            <v>Current_Values</v>
          </cell>
          <cell r="D1096" t="str">
            <v>Difference</v>
          </cell>
          <cell r="E1096" t="str">
            <v>Weights</v>
          </cell>
          <cell r="F1096" t="str">
            <v>Effect_Per_Factor</v>
          </cell>
        </row>
        <row r="1097">
          <cell r="A1097" t="str">
            <v>Female</v>
          </cell>
          <cell r="B1097">
            <v>46.846850000000003</v>
          </cell>
          <cell r="C1097">
            <v>52.63158</v>
          </cell>
          <cell r="D1097">
            <v>5.7847299999999997</v>
          </cell>
          <cell r="E1097">
            <v>0.11829000000000001</v>
          </cell>
          <cell r="F1097">
            <v>0.68428999999999995</v>
          </cell>
        </row>
        <row r="1098">
          <cell r="A1098" t="str">
            <v>Age 14-15</v>
          </cell>
          <cell r="B1098">
            <v>11.71171</v>
          </cell>
          <cell r="C1098">
            <v>13.68421</v>
          </cell>
          <cell r="D1098">
            <v>1.9724999999999999</v>
          </cell>
          <cell r="E1098">
            <v>-0.14351</v>
          </cell>
          <cell r="F1098">
            <v>-0.28306999999999999</v>
          </cell>
        </row>
        <row r="1099">
          <cell r="A1099" t="str">
            <v>Age 16-17</v>
          </cell>
          <cell r="B1099">
            <v>39.03904</v>
          </cell>
          <cell r="C1099">
            <v>27.894739999999999</v>
          </cell>
          <cell r="D1099">
            <v>-11.144299999999999</v>
          </cell>
          <cell r="E1099">
            <v>0.17548</v>
          </cell>
          <cell r="F1099">
            <v>-1.95556</v>
          </cell>
        </row>
        <row r="1100">
          <cell r="A1100" t="str">
            <v>Age 18-20</v>
          </cell>
          <cell r="B1100">
            <v>44.14414</v>
          </cell>
          <cell r="C1100">
            <v>52.63158</v>
          </cell>
          <cell r="D1100">
            <v>8.4874299999999998</v>
          </cell>
          <cell r="E1100">
            <v>9.4810000000000005E-2</v>
          </cell>
          <cell r="F1100">
            <v>0.80467</v>
          </cell>
        </row>
        <row r="1101">
          <cell r="A1101" t="str">
            <v>Hispanic</v>
          </cell>
          <cell r="B1101">
            <v>5.625</v>
          </cell>
          <cell r="C1101">
            <v>3.88889</v>
          </cell>
          <cell r="D1101">
            <v>-1.73611</v>
          </cell>
          <cell r="E1101">
            <v>-0.14735999999999999</v>
          </cell>
          <cell r="F1101">
            <v>0.25583</v>
          </cell>
        </row>
        <row r="1102">
          <cell r="A1102" t="str">
            <v>Asian</v>
          </cell>
          <cell r="B1102">
            <v>1.25</v>
          </cell>
          <cell r="C1102">
            <v>1.11111</v>
          </cell>
          <cell r="D1102">
            <v>-0.13889000000000001</v>
          </cell>
          <cell r="E1102">
            <v>-4.2439999999999999E-2</v>
          </cell>
          <cell r="F1102">
            <v>5.8999999999999999E-3</v>
          </cell>
        </row>
        <row r="1103">
          <cell r="A1103" t="str">
            <v>African American</v>
          </cell>
          <cell r="B1103">
            <v>6.25</v>
          </cell>
          <cell r="C1103">
            <v>6.11111</v>
          </cell>
          <cell r="D1103">
            <v>-0.13889000000000001</v>
          </cell>
          <cell r="E1103">
            <v>-9.5610000000000001E-2</v>
          </cell>
          <cell r="F1103">
            <v>1.328E-2</v>
          </cell>
        </row>
        <row r="1104">
          <cell r="A1104" t="str">
            <v>Native Hawaiian or Pacific Islander</v>
          </cell>
          <cell r="B1104">
            <v>0.3125</v>
          </cell>
          <cell r="C1104">
            <v>0</v>
          </cell>
          <cell r="D1104">
            <v>-0.3125</v>
          </cell>
          <cell r="E1104">
            <v>-0.32968999999999998</v>
          </cell>
          <cell r="F1104">
            <v>0.10303</v>
          </cell>
        </row>
        <row r="1105">
          <cell r="A1105" t="str">
            <v>American Indian or Alaska Native</v>
          </cell>
          <cell r="B1105">
            <v>17.1875</v>
          </cell>
          <cell r="C1105">
            <v>13.33333</v>
          </cell>
          <cell r="D1105">
            <v>-3.8541699999999999</v>
          </cell>
          <cell r="E1105">
            <v>-0.11398</v>
          </cell>
          <cell r="F1105">
            <v>0.43929000000000001</v>
          </cell>
        </row>
        <row r="1106">
          <cell r="A1106" t="str">
            <v>Multiple Races</v>
          </cell>
          <cell r="B1106">
            <v>3.75</v>
          </cell>
          <cell r="C1106">
            <v>4.4444400000000002</v>
          </cell>
          <cell r="D1106">
            <v>0.69443999999999995</v>
          </cell>
          <cell r="E1106">
            <v>-5.0250000000000003E-2</v>
          </cell>
          <cell r="F1106">
            <v>-3.49E-2</v>
          </cell>
        </row>
        <row r="1107">
          <cell r="A1107" t="str">
            <v>Highschool Graduate</v>
          </cell>
          <cell r="B1107">
            <v>26.12613</v>
          </cell>
          <cell r="C1107">
            <v>37.36842</v>
          </cell>
          <cell r="D1107">
            <v>11.242290000000001</v>
          </cell>
          <cell r="E1107">
            <v>-3.8260000000000002E-2</v>
          </cell>
          <cell r="F1107">
            <v>-0.43012</v>
          </cell>
        </row>
        <row r="1108">
          <cell r="A1108" t="str">
            <v>Disabled</v>
          </cell>
          <cell r="B1108">
            <v>54.354349999999997</v>
          </cell>
          <cell r="C1108">
            <v>63.68421</v>
          </cell>
          <cell r="D1108">
            <v>9.32986</v>
          </cell>
          <cell r="E1108">
            <v>8.6749999999999994E-2</v>
          </cell>
          <cell r="F1108">
            <v>0.80937999999999999</v>
          </cell>
        </row>
        <row r="1109">
          <cell r="A1109" t="str">
            <v>Limited English</v>
          </cell>
          <cell r="B1109">
            <v>3.6036000000000001</v>
          </cell>
          <cell r="C1109">
            <v>2.63158</v>
          </cell>
          <cell r="D1109">
            <v>-0.97202</v>
          </cell>
          <cell r="E1109">
            <v>-0.13957</v>
          </cell>
          <cell r="F1109">
            <v>0.13566</v>
          </cell>
        </row>
        <row r="1110">
          <cell r="A1110" t="str">
            <v>Low Income</v>
          </cell>
          <cell r="B1110">
            <v>96.3964</v>
          </cell>
          <cell r="C1110">
            <v>98.947370000000006</v>
          </cell>
          <cell r="D1110">
            <v>2.55097</v>
          </cell>
          <cell r="E1110">
            <v>-4.7750000000000001E-2</v>
          </cell>
          <cell r="F1110">
            <v>-0.12181</v>
          </cell>
        </row>
        <row r="1111">
          <cell r="A1111" t="str">
            <v>Homeless</v>
          </cell>
          <cell r="B1111">
            <v>3.6036000000000001</v>
          </cell>
          <cell r="C1111">
            <v>6.3157899999999998</v>
          </cell>
          <cell r="D1111">
            <v>2.7121900000000001</v>
          </cell>
          <cell r="E1111">
            <v>-0.10644000000000001</v>
          </cell>
          <cell r="F1111">
            <v>-0.28867999999999999</v>
          </cell>
        </row>
        <row r="1112">
          <cell r="A1112" t="str">
            <v>Offender</v>
          </cell>
          <cell r="B1112">
            <v>20.12013</v>
          </cell>
          <cell r="C1112">
            <v>12.63158</v>
          </cell>
          <cell r="D1112">
            <v>-7.4885400000000004</v>
          </cell>
          <cell r="E1112">
            <v>7.5969999999999996E-2</v>
          </cell>
          <cell r="F1112">
            <v>-0.56889999999999996</v>
          </cell>
        </row>
        <row r="1113">
          <cell r="A1113" t="str">
            <v>Parentig Youth</v>
          </cell>
          <cell r="B1113">
            <v>13.855420000000001</v>
          </cell>
          <cell r="C1113">
            <v>10.58201</v>
          </cell>
          <cell r="D1113">
            <v>-3.2734100000000002</v>
          </cell>
          <cell r="E1113">
            <v>-7.7310000000000004E-2</v>
          </cell>
          <cell r="F1113">
            <v>0.25308000000000003</v>
          </cell>
        </row>
        <row r="1114">
          <cell r="A1114" t="str">
            <v>Needs Additional Assistance</v>
          </cell>
          <cell r="B1114">
            <v>49.849850000000004</v>
          </cell>
          <cell r="C1114">
            <v>53.68421</v>
          </cell>
          <cell r="D1114">
            <v>3.8343600000000002</v>
          </cell>
          <cell r="E1114">
            <v>-8.5699999999999995E-3</v>
          </cell>
          <cell r="F1114">
            <v>-3.288E-2</v>
          </cell>
        </row>
        <row r="1115">
          <cell r="A1115" t="str">
            <v>School Status</v>
          </cell>
          <cell r="B1115">
            <v>55.85586</v>
          </cell>
          <cell r="C1115">
            <v>55.789470000000001</v>
          </cell>
          <cell r="D1115">
            <v>-6.6379999999999995E-2</v>
          </cell>
          <cell r="E1115">
            <v>1.8890000000000001E-2</v>
          </cell>
          <cell r="F1115">
            <v>-1.25E-3</v>
          </cell>
        </row>
        <row r="1116">
          <cell r="A1116" t="str">
            <v>Basic Skills Deficient</v>
          </cell>
          <cell r="B1116">
            <v>63.36336</v>
          </cell>
          <cell r="C1116">
            <v>70</v>
          </cell>
          <cell r="D1116">
            <v>6.6366399999999999</v>
          </cell>
          <cell r="E1116">
            <v>-3.474E-2</v>
          </cell>
          <cell r="F1116">
            <v>-0.23053999999999999</v>
          </cell>
        </row>
        <row r="1117">
          <cell r="A1117" t="str">
            <v>Foster Care</v>
          </cell>
          <cell r="B1117">
            <v>13.25301</v>
          </cell>
          <cell r="C1117">
            <v>10.052910000000001</v>
          </cell>
          <cell r="D1117">
            <v>-3.2000999999999999</v>
          </cell>
          <cell r="E1117">
            <v>-0.21404999999999999</v>
          </cell>
          <cell r="F1117">
            <v>0.68496999999999997</v>
          </cell>
        </row>
        <row r="1118">
          <cell r="A1118" t="str">
            <v>PreTest Scores</v>
          </cell>
          <cell r="B1118">
            <v>552.25230999999997</v>
          </cell>
          <cell r="C1118">
            <v>528.70084999999995</v>
          </cell>
          <cell r="D1118">
            <v>-23.551459999999999</v>
          </cell>
          <cell r="E1118">
            <v>1.206E-2</v>
          </cell>
          <cell r="F1118">
            <v>-0.28410000000000002</v>
          </cell>
        </row>
        <row r="1119">
          <cell r="A1119" t="str">
            <v>Unemployment Rate</v>
          </cell>
          <cell r="B1119">
            <v>3.6</v>
          </cell>
          <cell r="C1119">
            <v>3.1583000000000001</v>
          </cell>
          <cell r="D1119">
            <v>-0.44169999999999998</v>
          </cell>
          <cell r="E1119">
            <v>9.0200000000000002E-3</v>
          </cell>
          <cell r="F1119">
            <v>-3.98E-3</v>
          </cell>
        </row>
        <row r="1121">
          <cell r="A1121" t="str">
            <v xml:space="preserve">Ohio                </v>
          </cell>
        </row>
        <row r="1122">
          <cell r="A1122" t="str">
            <v>Measure</v>
          </cell>
          <cell r="B1122" t="str">
            <v>Attainment_of_Degree_or_Certificate</v>
          </cell>
          <cell r="C1122" t="str">
            <v>Year</v>
          </cell>
        </row>
        <row r="1123">
          <cell r="A1123" t="str">
            <v>State Fips Code</v>
          </cell>
          <cell r="B1123">
            <v>39</v>
          </cell>
          <cell r="C1123">
            <v>2011</v>
          </cell>
        </row>
        <row r="1124">
          <cell r="A1124" t="str">
            <v>Actual Outcome</v>
          </cell>
          <cell r="B1124">
            <v>59.6</v>
          </cell>
          <cell r="C1124">
            <v>2011</v>
          </cell>
        </row>
        <row r="1125">
          <cell r="A1125" t="str">
            <v>Total Adjustment</v>
          </cell>
          <cell r="B1125">
            <v>0.1</v>
          </cell>
          <cell r="C1125">
            <v>2013</v>
          </cell>
        </row>
        <row r="1126">
          <cell r="A1126" t="str">
            <v>Target</v>
          </cell>
          <cell r="B1126">
            <v>59.7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56.279240000000001</v>
          </cell>
          <cell r="C1129">
            <v>58.686129999999999</v>
          </cell>
          <cell r="D1129">
            <v>2.4068900000000002</v>
          </cell>
          <cell r="E1129">
            <v>0.11829000000000001</v>
          </cell>
          <cell r="F1129">
            <v>0.28471999999999997</v>
          </cell>
        </row>
        <row r="1130">
          <cell r="A1130" t="str">
            <v>Age 14-15</v>
          </cell>
          <cell r="B1130">
            <v>10.260529999999999</v>
          </cell>
          <cell r="C1130">
            <v>6.9045500000000004</v>
          </cell>
          <cell r="D1130">
            <v>-3.3559700000000001</v>
          </cell>
          <cell r="E1130">
            <v>-0.14351</v>
          </cell>
          <cell r="F1130">
            <v>0.48159999999999997</v>
          </cell>
        </row>
        <row r="1131">
          <cell r="A1131" t="str">
            <v>Age 16-17</v>
          </cell>
          <cell r="B1131">
            <v>37.544609999999999</v>
          </cell>
          <cell r="C1131">
            <v>35.65419</v>
          </cell>
          <cell r="D1131">
            <v>-1.89042</v>
          </cell>
          <cell r="E1131">
            <v>0.17548</v>
          </cell>
          <cell r="F1131">
            <v>-0.33172000000000001</v>
          </cell>
        </row>
        <row r="1132">
          <cell r="A1132" t="str">
            <v>Age 18-20</v>
          </cell>
          <cell r="B1132">
            <v>44.468240000000002</v>
          </cell>
          <cell r="C1132">
            <v>48.360889999999998</v>
          </cell>
          <cell r="D1132">
            <v>3.8926599999999998</v>
          </cell>
          <cell r="E1132">
            <v>9.4810000000000005E-2</v>
          </cell>
          <cell r="F1132">
            <v>0.36904999999999999</v>
          </cell>
        </row>
        <row r="1133">
          <cell r="A1133" t="str">
            <v>Hispanic</v>
          </cell>
          <cell r="B1133">
            <v>4.7376100000000001</v>
          </cell>
          <cell r="C1133">
            <v>3.3511299999999999</v>
          </cell>
          <cell r="D1133">
            <v>-1.3864799999999999</v>
          </cell>
          <cell r="E1133">
            <v>-0.14735999999999999</v>
          </cell>
          <cell r="F1133">
            <v>0.20430999999999999</v>
          </cell>
        </row>
        <row r="1134">
          <cell r="A1134" t="str">
            <v>Asian</v>
          </cell>
          <cell r="B1134">
            <v>0.27332000000000001</v>
          </cell>
          <cell r="C1134">
            <v>0.11862</v>
          </cell>
          <cell r="D1134">
            <v>-0.1547</v>
          </cell>
          <cell r="E1134">
            <v>-4.2439999999999999E-2</v>
          </cell>
          <cell r="F1134">
            <v>6.5700000000000003E-3</v>
          </cell>
        </row>
        <row r="1135">
          <cell r="A1135" t="str">
            <v>African American</v>
          </cell>
          <cell r="B1135">
            <v>46.920549999999999</v>
          </cell>
          <cell r="C1135">
            <v>49.080660000000002</v>
          </cell>
          <cell r="D1135">
            <v>2.16011</v>
          </cell>
          <cell r="E1135">
            <v>-9.5610000000000001E-2</v>
          </cell>
          <cell r="F1135">
            <v>-0.20654</v>
          </cell>
        </row>
        <row r="1136">
          <cell r="A1136" t="str">
            <v>Native Hawaiian or Pacific Islander</v>
          </cell>
          <cell r="B1136">
            <v>3.644E-2</v>
          </cell>
          <cell r="C1136">
            <v>0</v>
          </cell>
          <cell r="D1136">
            <v>-3.644E-2</v>
          </cell>
          <cell r="E1136">
            <v>-0.32968999999999998</v>
          </cell>
          <cell r="F1136">
            <v>1.201E-2</v>
          </cell>
        </row>
        <row r="1137">
          <cell r="A1137" t="str">
            <v>American Indian or Alaska Native</v>
          </cell>
          <cell r="B1137">
            <v>0.41909999999999997</v>
          </cell>
          <cell r="C1137">
            <v>0.23724999999999999</v>
          </cell>
          <cell r="D1137">
            <v>-0.18185000000000001</v>
          </cell>
          <cell r="E1137">
            <v>-0.11398</v>
          </cell>
          <cell r="F1137">
            <v>2.0729999999999998E-2</v>
          </cell>
        </row>
        <row r="1138">
          <cell r="A1138" t="str">
            <v>Multiple Races</v>
          </cell>
          <cell r="B1138">
            <v>0.67420000000000002</v>
          </cell>
          <cell r="C1138">
            <v>0.71174000000000004</v>
          </cell>
          <cell r="D1138">
            <v>3.755E-2</v>
          </cell>
          <cell r="E1138">
            <v>-5.0250000000000003E-2</v>
          </cell>
          <cell r="F1138">
            <v>-1.89E-3</v>
          </cell>
        </row>
        <row r="1139">
          <cell r="A1139" t="str">
            <v>Highschool Graduate</v>
          </cell>
          <cell r="B1139">
            <v>21.07423</v>
          </cell>
          <cell r="C1139">
            <v>23.70177</v>
          </cell>
          <cell r="D1139">
            <v>2.6275400000000002</v>
          </cell>
          <cell r="E1139">
            <v>-3.8260000000000002E-2</v>
          </cell>
          <cell r="F1139">
            <v>-0.10052999999999999</v>
          </cell>
        </row>
        <row r="1140">
          <cell r="A1140" t="str">
            <v>Disabled</v>
          </cell>
          <cell r="B1140">
            <v>20.645969999999998</v>
          </cell>
          <cell r="C1140">
            <v>17.8416</v>
          </cell>
          <cell r="D1140">
            <v>-2.80437</v>
          </cell>
          <cell r="E1140">
            <v>8.6749999999999994E-2</v>
          </cell>
          <cell r="F1140">
            <v>-0.24328</v>
          </cell>
        </row>
        <row r="1141">
          <cell r="A1141" t="str">
            <v>Limited English</v>
          </cell>
          <cell r="B1141">
            <v>0.32119999999999999</v>
          </cell>
          <cell r="C1141">
            <v>0.17405999999999999</v>
          </cell>
          <cell r="D1141">
            <v>-0.14713000000000001</v>
          </cell>
          <cell r="E1141">
            <v>-0.13957</v>
          </cell>
          <cell r="F1141">
            <v>2.0539999999999999E-2</v>
          </cell>
        </row>
        <row r="1142">
          <cell r="A1142" t="str">
            <v>Low Income</v>
          </cell>
          <cell r="B1142">
            <v>97.305499999999995</v>
          </cell>
          <cell r="C1142">
            <v>96.924859999999995</v>
          </cell>
          <cell r="D1142">
            <v>-0.38063000000000002</v>
          </cell>
          <cell r="E1142">
            <v>-4.7750000000000001E-2</v>
          </cell>
          <cell r="F1142">
            <v>1.8180000000000002E-2</v>
          </cell>
        </row>
        <row r="1143">
          <cell r="A1143" t="str">
            <v>Homeless</v>
          </cell>
          <cell r="B1143">
            <v>3.6224099999999999</v>
          </cell>
          <cell r="C1143">
            <v>4.8157800000000002</v>
          </cell>
          <cell r="D1143">
            <v>1.19337</v>
          </cell>
          <cell r="E1143">
            <v>-0.10644000000000001</v>
          </cell>
          <cell r="F1143">
            <v>-0.12701999999999999</v>
          </cell>
        </row>
        <row r="1144">
          <cell r="A1144" t="str">
            <v>Offender</v>
          </cell>
          <cell r="B1144">
            <v>8.6723800000000004</v>
          </cell>
          <cell r="C1144">
            <v>9.9506800000000002</v>
          </cell>
          <cell r="D1144">
            <v>1.2783</v>
          </cell>
          <cell r="E1144">
            <v>7.5969999999999996E-2</v>
          </cell>
          <cell r="F1144">
            <v>9.7110000000000002E-2</v>
          </cell>
        </row>
        <row r="1145">
          <cell r="A1145" t="str">
            <v>Parentig Youth</v>
          </cell>
          <cell r="B1145">
            <v>17.883279999999999</v>
          </cell>
          <cell r="C1145">
            <v>20.400459999999999</v>
          </cell>
          <cell r="D1145">
            <v>2.5171899999999998</v>
          </cell>
          <cell r="E1145">
            <v>-7.7310000000000004E-2</v>
          </cell>
          <cell r="F1145">
            <v>-0.19461999999999999</v>
          </cell>
        </row>
        <row r="1146">
          <cell r="A1146" t="str">
            <v>Needs Additional Assistance</v>
          </cell>
          <cell r="B1146">
            <v>59.118490000000001</v>
          </cell>
          <cell r="C1146">
            <v>56.135770000000001</v>
          </cell>
          <cell r="D1146">
            <v>-2.98272</v>
          </cell>
          <cell r="E1146">
            <v>-8.5699999999999995E-3</v>
          </cell>
          <cell r="F1146">
            <v>2.5579999999999999E-2</v>
          </cell>
        </row>
        <row r="1147">
          <cell r="A1147" t="str">
            <v>School Status</v>
          </cell>
          <cell r="B1147">
            <v>58.012129999999999</v>
          </cell>
          <cell r="C1147">
            <v>47.316510000000001</v>
          </cell>
          <cell r="D1147">
            <v>-10.69563</v>
          </cell>
          <cell r="E1147">
            <v>1.8890000000000001E-2</v>
          </cell>
          <cell r="F1147">
            <v>-0.20208000000000001</v>
          </cell>
        </row>
        <row r="1148">
          <cell r="A1148" t="str">
            <v>Basic Skills Deficient</v>
          </cell>
          <cell r="B1148">
            <v>56.245539999999998</v>
          </cell>
          <cell r="C1148">
            <v>58.282559999999997</v>
          </cell>
          <cell r="D1148">
            <v>2.0370300000000001</v>
          </cell>
          <cell r="E1148">
            <v>-3.474E-2</v>
          </cell>
          <cell r="F1148">
            <v>-7.0760000000000003E-2</v>
          </cell>
        </row>
        <row r="1149">
          <cell r="A1149" t="str">
            <v>Foster Care</v>
          </cell>
          <cell r="B1149">
            <v>4.6046800000000001</v>
          </cell>
          <cell r="C1149">
            <v>4.3818900000000003</v>
          </cell>
          <cell r="D1149">
            <v>-0.22278000000000001</v>
          </cell>
          <cell r="E1149">
            <v>-0.21404999999999999</v>
          </cell>
          <cell r="F1149">
            <v>4.7690000000000003E-2</v>
          </cell>
        </row>
        <row r="1150">
          <cell r="A1150" t="str">
            <v>PreTest Scores</v>
          </cell>
          <cell r="B1150">
            <v>500.75117999999998</v>
          </cell>
          <cell r="C1150">
            <v>502.54079999999999</v>
          </cell>
          <cell r="D1150">
            <v>1.78962</v>
          </cell>
          <cell r="E1150">
            <v>1.206E-2</v>
          </cell>
          <cell r="F1150">
            <v>2.1590000000000002E-2</v>
          </cell>
        </row>
        <row r="1151">
          <cell r="A1151" t="str">
            <v>Unemployment Rate</v>
          </cell>
          <cell r="B1151">
            <v>8.9916999999999998</v>
          </cell>
          <cell r="C1151">
            <v>7.1749999999999998</v>
          </cell>
          <cell r="D1151">
            <v>-1.8167</v>
          </cell>
          <cell r="E1151">
            <v>9.0200000000000002E-3</v>
          </cell>
          <cell r="F1151">
            <v>-1.6379999999999999E-2</v>
          </cell>
        </row>
        <row r="1153">
          <cell r="A1153" t="str">
            <v xml:space="preserve">Oklahoma            </v>
          </cell>
        </row>
        <row r="1154">
          <cell r="A1154" t="str">
            <v>Measure</v>
          </cell>
          <cell r="B1154" t="str">
            <v>Attainment_of_Degree_or_Certificate</v>
          </cell>
          <cell r="C1154" t="str">
            <v>Year</v>
          </cell>
        </row>
        <row r="1155">
          <cell r="A1155" t="str">
            <v>State Fips Code</v>
          </cell>
          <cell r="B1155">
            <v>40</v>
          </cell>
          <cell r="C1155">
            <v>2011</v>
          </cell>
        </row>
        <row r="1156">
          <cell r="A1156" t="str">
            <v>Actual Outcome</v>
          </cell>
          <cell r="B1156">
            <v>53.1</v>
          </cell>
          <cell r="C1156">
            <v>2011</v>
          </cell>
        </row>
        <row r="1157">
          <cell r="A1157" t="str">
            <v>Total Adjustment</v>
          </cell>
          <cell r="B1157">
            <v>-0.1</v>
          </cell>
          <cell r="C1157">
            <v>2013</v>
          </cell>
        </row>
        <row r="1158">
          <cell r="A1158" t="str">
            <v>Target</v>
          </cell>
          <cell r="B1158">
            <v>53</v>
          </cell>
          <cell r="C1158">
            <v>2013</v>
          </cell>
        </row>
        <row r="1160">
          <cell r="A1160" t="str">
            <v>Variables</v>
          </cell>
          <cell r="B1160" t="str">
            <v>Base_Year</v>
          </cell>
          <cell r="C1160" t="str">
            <v>Current_Values</v>
          </cell>
          <cell r="D1160" t="str">
            <v>Difference</v>
          </cell>
          <cell r="E1160" t="str">
            <v>Weights</v>
          </cell>
          <cell r="F1160" t="str">
            <v>Effect_Per_Factor</v>
          </cell>
        </row>
        <row r="1161">
          <cell r="A1161" t="str">
            <v>Female</v>
          </cell>
          <cell r="B1161">
            <v>59.720460000000003</v>
          </cell>
          <cell r="C1161">
            <v>62.138730000000002</v>
          </cell>
          <cell r="D1161">
            <v>2.4182700000000001</v>
          </cell>
          <cell r="E1161">
            <v>0.11829000000000001</v>
          </cell>
          <cell r="F1161">
            <v>0.28605999999999998</v>
          </cell>
        </row>
        <row r="1162">
          <cell r="A1162" t="str">
            <v>Age 14-15</v>
          </cell>
          <cell r="B1162">
            <v>7.9949199999999996</v>
          </cell>
          <cell r="C1162">
            <v>5.9248599999999998</v>
          </cell>
          <cell r="D1162">
            <v>-2.0700699999999999</v>
          </cell>
          <cell r="E1162">
            <v>-0.14351</v>
          </cell>
          <cell r="F1162">
            <v>0.29707</v>
          </cell>
        </row>
        <row r="1163">
          <cell r="A1163" t="str">
            <v>Age 16-17</v>
          </cell>
          <cell r="B1163">
            <v>29.187819999999999</v>
          </cell>
          <cell r="C1163">
            <v>24.710979999999999</v>
          </cell>
          <cell r="D1163">
            <v>-4.4768299999999996</v>
          </cell>
          <cell r="E1163">
            <v>0.17548</v>
          </cell>
          <cell r="F1163">
            <v>-0.78557999999999995</v>
          </cell>
        </row>
        <row r="1164">
          <cell r="A1164" t="str">
            <v>Age 18-20</v>
          </cell>
          <cell r="B1164">
            <v>51.015230000000003</v>
          </cell>
          <cell r="C1164">
            <v>57.803469999999997</v>
          </cell>
          <cell r="D1164">
            <v>6.7882400000000001</v>
          </cell>
          <cell r="E1164">
            <v>9.4810000000000005E-2</v>
          </cell>
          <cell r="F1164">
            <v>0.64356999999999998</v>
          </cell>
        </row>
        <row r="1165">
          <cell r="A1165" t="str">
            <v>Hispanic</v>
          </cell>
          <cell r="B1165">
            <v>4</v>
          </cell>
          <cell r="C1165">
            <v>6.93215</v>
          </cell>
          <cell r="D1165">
            <v>2.93215</v>
          </cell>
          <cell r="E1165">
            <v>-0.14735999999999999</v>
          </cell>
          <cell r="F1165">
            <v>-0.43208000000000002</v>
          </cell>
        </row>
        <row r="1166">
          <cell r="A1166" t="str">
            <v>Asian</v>
          </cell>
          <cell r="B1166">
            <v>0.3871</v>
          </cell>
          <cell r="C1166">
            <v>0</v>
          </cell>
          <cell r="D1166">
            <v>-0.3871</v>
          </cell>
          <cell r="E1166">
            <v>-4.2439999999999999E-2</v>
          </cell>
          <cell r="F1166">
            <v>1.643E-2</v>
          </cell>
        </row>
        <row r="1167">
          <cell r="A1167" t="str">
            <v>African American</v>
          </cell>
          <cell r="B1167">
            <v>40.774189999999997</v>
          </cell>
          <cell r="C1167">
            <v>34.070799999999998</v>
          </cell>
          <cell r="D1167">
            <v>-6.7034000000000002</v>
          </cell>
          <cell r="E1167">
            <v>-9.5610000000000001E-2</v>
          </cell>
          <cell r="F1167">
            <v>0.64093999999999995</v>
          </cell>
        </row>
        <row r="1168">
          <cell r="A1168" t="str">
            <v>Native Hawaiian or Pacific Islander</v>
          </cell>
          <cell r="B1168">
            <v>0</v>
          </cell>
          <cell r="C1168">
            <v>0.44247999999999998</v>
          </cell>
          <cell r="D1168">
            <v>0.44247999999999998</v>
          </cell>
          <cell r="E1168">
            <v>-0.32968999999999998</v>
          </cell>
          <cell r="F1168">
            <v>-0.14588000000000001</v>
          </cell>
        </row>
        <row r="1169">
          <cell r="A1169" t="str">
            <v>American Indian or Alaska Native</v>
          </cell>
          <cell r="B1169">
            <v>12.3871</v>
          </cell>
          <cell r="C1169">
            <v>15.339230000000001</v>
          </cell>
          <cell r="D1169">
            <v>2.95214</v>
          </cell>
          <cell r="E1169">
            <v>-0.11398</v>
          </cell>
          <cell r="F1169">
            <v>-0.33648</v>
          </cell>
        </row>
        <row r="1170">
          <cell r="A1170" t="str">
            <v>Multiple Races</v>
          </cell>
          <cell r="B1170">
            <v>4.2580600000000004</v>
          </cell>
          <cell r="C1170">
            <v>4.8672599999999999</v>
          </cell>
          <cell r="D1170">
            <v>0.60919000000000001</v>
          </cell>
          <cell r="E1170">
            <v>-5.0250000000000003E-2</v>
          </cell>
          <cell r="F1170">
            <v>-3.0609999999999998E-2</v>
          </cell>
        </row>
        <row r="1171">
          <cell r="A1171" t="str">
            <v>Highschool Graduate</v>
          </cell>
          <cell r="B1171">
            <v>35.532989999999998</v>
          </cell>
          <cell r="C1171">
            <v>41.473990000000001</v>
          </cell>
          <cell r="D1171">
            <v>5.9409900000000002</v>
          </cell>
          <cell r="E1171">
            <v>-3.8260000000000002E-2</v>
          </cell>
          <cell r="F1171">
            <v>-0.2273</v>
          </cell>
        </row>
        <row r="1172">
          <cell r="A1172" t="str">
            <v>Disabled</v>
          </cell>
          <cell r="B1172">
            <v>7.27041</v>
          </cell>
          <cell r="C1172">
            <v>7.9295200000000001</v>
          </cell>
          <cell r="D1172">
            <v>0.65910999999999997</v>
          </cell>
          <cell r="E1172">
            <v>8.6749999999999994E-2</v>
          </cell>
          <cell r="F1172">
            <v>5.7180000000000002E-2</v>
          </cell>
        </row>
        <row r="1173">
          <cell r="A1173" t="str">
            <v>Limited English</v>
          </cell>
          <cell r="B1173">
            <v>0.63451999999999997</v>
          </cell>
          <cell r="C1173">
            <v>0.14451</v>
          </cell>
          <cell r="D1173">
            <v>-0.49001</v>
          </cell>
          <cell r="E1173">
            <v>-0.13957</v>
          </cell>
          <cell r="F1173">
            <v>6.8390000000000006E-2</v>
          </cell>
        </row>
        <row r="1174">
          <cell r="A1174" t="str">
            <v>Low Income</v>
          </cell>
          <cell r="B1174">
            <v>95.939089999999993</v>
          </cell>
          <cell r="C1174">
            <v>96.242769999999993</v>
          </cell>
          <cell r="D1174">
            <v>0.30369000000000002</v>
          </cell>
          <cell r="E1174">
            <v>-4.7750000000000001E-2</v>
          </cell>
          <cell r="F1174">
            <v>-1.4500000000000001E-2</v>
          </cell>
        </row>
        <row r="1175">
          <cell r="A1175" t="str">
            <v>Homeless</v>
          </cell>
          <cell r="B1175">
            <v>2.0304600000000002</v>
          </cell>
          <cell r="C1175">
            <v>1.3005800000000001</v>
          </cell>
          <cell r="D1175">
            <v>-0.72987999999999997</v>
          </cell>
          <cell r="E1175">
            <v>-0.10644000000000001</v>
          </cell>
          <cell r="F1175">
            <v>7.7689999999999995E-2</v>
          </cell>
        </row>
        <row r="1176">
          <cell r="A1176" t="str">
            <v>Offender</v>
          </cell>
          <cell r="B1176">
            <v>5.9644700000000004</v>
          </cell>
          <cell r="C1176">
            <v>7.0809199999999999</v>
          </cell>
          <cell r="D1176">
            <v>1.11646</v>
          </cell>
          <cell r="E1176">
            <v>7.5969999999999996E-2</v>
          </cell>
          <cell r="F1176">
            <v>8.4820000000000007E-2</v>
          </cell>
        </row>
        <row r="1177">
          <cell r="A1177" t="str">
            <v>Parentig Youth</v>
          </cell>
          <cell r="B1177">
            <v>18.043199999999999</v>
          </cell>
          <cell r="C1177">
            <v>21.128799999999998</v>
          </cell>
          <cell r="D1177">
            <v>3.0855999999999999</v>
          </cell>
          <cell r="E1177">
            <v>-7.7310000000000004E-2</v>
          </cell>
          <cell r="F1177">
            <v>-0.23855999999999999</v>
          </cell>
        </row>
        <row r="1178">
          <cell r="A1178" t="str">
            <v>Needs Additional Assistance</v>
          </cell>
          <cell r="B1178">
            <v>63.705579999999998</v>
          </cell>
          <cell r="C1178">
            <v>71.098269999999999</v>
          </cell>
          <cell r="D1178">
            <v>7.3926800000000004</v>
          </cell>
          <cell r="E1178">
            <v>-8.5699999999999995E-3</v>
          </cell>
          <cell r="F1178">
            <v>-6.3390000000000002E-2</v>
          </cell>
        </row>
        <row r="1179">
          <cell r="A1179" t="str">
            <v>School Status</v>
          </cell>
          <cell r="B1179">
            <v>52.411169999999998</v>
          </cell>
          <cell r="C1179">
            <v>41.763010000000001</v>
          </cell>
          <cell r="D1179">
            <v>-10.648160000000001</v>
          </cell>
          <cell r="E1179">
            <v>1.8890000000000001E-2</v>
          </cell>
          <cell r="F1179">
            <v>-0.20119000000000001</v>
          </cell>
        </row>
        <row r="1180">
          <cell r="A1180" t="str">
            <v>Basic Skills Deficient</v>
          </cell>
          <cell r="B1180">
            <v>67.38579</v>
          </cell>
          <cell r="C1180">
            <v>66.184970000000007</v>
          </cell>
          <cell r="D1180">
            <v>-1.20082</v>
          </cell>
          <cell r="E1180">
            <v>-3.474E-2</v>
          </cell>
          <cell r="F1180">
            <v>4.1709999999999997E-2</v>
          </cell>
        </row>
        <row r="1181">
          <cell r="A1181" t="str">
            <v>Foster Care</v>
          </cell>
          <cell r="B1181">
            <v>9.1486699999999992</v>
          </cell>
          <cell r="C1181">
            <v>8.5383499999999994</v>
          </cell>
          <cell r="D1181">
            <v>-0.61031999999999997</v>
          </cell>
          <cell r="E1181">
            <v>-0.21404999999999999</v>
          </cell>
          <cell r="F1181">
            <v>0.13064000000000001</v>
          </cell>
        </row>
        <row r="1182">
          <cell r="A1182" t="str">
            <v>PreTest Scores</v>
          </cell>
          <cell r="B1182">
            <v>505.52125000000001</v>
          </cell>
          <cell r="C1182">
            <v>506.74061</v>
          </cell>
          <cell r="D1182">
            <v>1.21936</v>
          </cell>
          <cell r="E1182">
            <v>1.206E-2</v>
          </cell>
          <cell r="F1182">
            <v>1.4710000000000001E-2</v>
          </cell>
        </row>
        <row r="1183">
          <cell r="A1183" t="str">
            <v>Unemployment Rate</v>
          </cell>
          <cell r="B1183">
            <v>6.0750000000000002</v>
          </cell>
          <cell r="C1183">
            <v>5.1833</v>
          </cell>
          <cell r="D1183">
            <v>-0.89170000000000005</v>
          </cell>
          <cell r="E1183">
            <v>9.0200000000000002E-3</v>
          </cell>
          <cell r="F1183">
            <v>-8.0400000000000003E-3</v>
          </cell>
        </row>
        <row r="1185">
          <cell r="A1185" t="str">
            <v xml:space="preserve">Oregon              </v>
          </cell>
        </row>
        <row r="1186">
          <cell r="A1186" t="str">
            <v>Measure</v>
          </cell>
          <cell r="B1186" t="str">
            <v>Attainment_of_Degree_or_Certificate</v>
          </cell>
          <cell r="C1186" t="str">
            <v>Year</v>
          </cell>
        </row>
        <row r="1187">
          <cell r="A1187" t="str">
            <v>State Fips Code</v>
          </cell>
          <cell r="B1187">
            <v>41</v>
          </cell>
          <cell r="C1187">
            <v>2011</v>
          </cell>
        </row>
        <row r="1188">
          <cell r="A1188" t="str">
            <v>Actual Outcome</v>
          </cell>
          <cell r="B1188">
            <v>71.7</v>
          </cell>
          <cell r="C1188">
            <v>2011</v>
          </cell>
        </row>
        <row r="1189">
          <cell r="A1189" t="str">
            <v>Total Adjustment</v>
          </cell>
          <cell r="B1189">
            <v>-0.7</v>
          </cell>
          <cell r="C1189">
            <v>2013</v>
          </cell>
        </row>
        <row r="1190">
          <cell r="A1190" t="str">
            <v>Target</v>
          </cell>
          <cell r="B1190">
            <v>71</v>
          </cell>
          <cell r="C1190">
            <v>2013</v>
          </cell>
        </row>
        <row r="1192">
          <cell r="A1192" t="str">
            <v>Variables</v>
          </cell>
          <cell r="B1192" t="str">
            <v>Base_Year</v>
          </cell>
          <cell r="C1192" t="str">
            <v>Current_Values</v>
          </cell>
          <cell r="D1192" t="str">
            <v>Difference</v>
          </cell>
          <cell r="E1192" t="str">
            <v>Weights</v>
          </cell>
          <cell r="F1192" t="str">
            <v>Effect_Per_Factor</v>
          </cell>
        </row>
        <row r="1193">
          <cell r="A1193" t="str">
            <v>Female</v>
          </cell>
          <cell r="B1193">
            <v>47.563119999999998</v>
          </cell>
          <cell r="C1193">
            <v>48.055990000000001</v>
          </cell>
          <cell r="D1193">
            <v>0.49286000000000002</v>
          </cell>
          <cell r="E1193">
            <v>0.11829000000000001</v>
          </cell>
          <cell r="F1193">
            <v>5.8299999999999998E-2</v>
          </cell>
        </row>
        <row r="1194">
          <cell r="A1194" t="str">
            <v>Age 14-15</v>
          </cell>
          <cell r="B1194">
            <v>3.1121599999999998</v>
          </cell>
          <cell r="C1194">
            <v>3.2659400000000001</v>
          </cell>
          <cell r="D1194">
            <v>0.15379000000000001</v>
          </cell>
          <cell r="E1194">
            <v>-0.14351</v>
          </cell>
          <cell r="F1194">
            <v>-2.2069999999999999E-2</v>
          </cell>
        </row>
        <row r="1195">
          <cell r="A1195" t="str">
            <v>Age 16-17</v>
          </cell>
          <cell r="B1195">
            <v>43.041690000000003</v>
          </cell>
          <cell r="C1195">
            <v>40.124420000000001</v>
          </cell>
          <cell r="D1195">
            <v>-2.9172699999999998</v>
          </cell>
          <cell r="E1195">
            <v>0.17548</v>
          </cell>
          <cell r="F1195">
            <v>-0.51190999999999998</v>
          </cell>
        </row>
        <row r="1196">
          <cell r="A1196" t="str">
            <v>Age 18-20</v>
          </cell>
          <cell r="B1196">
            <v>47.26952</v>
          </cell>
          <cell r="C1196">
            <v>49.844479999999997</v>
          </cell>
          <cell r="D1196">
            <v>2.5749499999999999</v>
          </cell>
          <cell r="E1196">
            <v>9.4810000000000005E-2</v>
          </cell>
          <cell r="F1196">
            <v>0.24412</v>
          </cell>
        </row>
        <row r="1197">
          <cell r="A1197" t="str">
            <v>Hispanic</v>
          </cell>
          <cell r="B1197">
            <v>19.773</v>
          </cell>
          <cell r="C1197">
            <v>24.287970000000001</v>
          </cell>
          <cell r="D1197">
            <v>4.5149800000000004</v>
          </cell>
          <cell r="E1197">
            <v>-0.14735999999999999</v>
          </cell>
          <cell r="F1197">
            <v>-0.66532999999999998</v>
          </cell>
        </row>
        <row r="1198">
          <cell r="A1198" t="str">
            <v>Asian</v>
          </cell>
          <cell r="B1198">
            <v>0.41815999999999998</v>
          </cell>
          <cell r="C1198">
            <v>2.0569600000000001</v>
          </cell>
          <cell r="D1198">
            <v>1.6388</v>
          </cell>
          <cell r="E1198">
            <v>-4.2439999999999999E-2</v>
          </cell>
          <cell r="F1198">
            <v>-6.9559999999999997E-2</v>
          </cell>
        </row>
        <row r="1199">
          <cell r="A1199" t="str">
            <v>African American</v>
          </cell>
          <cell r="B1199">
            <v>4.8984500000000004</v>
          </cell>
          <cell r="C1199">
            <v>5.30063</v>
          </cell>
          <cell r="D1199">
            <v>0.40218999999999999</v>
          </cell>
          <cell r="E1199">
            <v>-9.5610000000000001E-2</v>
          </cell>
          <cell r="F1199">
            <v>-3.8449999999999998E-2</v>
          </cell>
        </row>
        <row r="1200">
          <cell r="A1200" t="str">
            <v>Native Hawaiian or Pacific Islander</v>
          </cell>
          <cell r="B1200">
            <v>0.47789999999999999</v>
          </cell>
          <cell r="C1200">
            <v>0.63290999999999997</v>
          </cell>
          <cell r="D1200">
            <v>0.15501000000000001</v>
          </cell>
          <cell r="E1200">
            <v>-0.32968999999999998</v>
          </cell>
          <cell r="F1200">
            <v>-5.1110000000000003E-2</v>
          </cell>
        </row>
        <row r="1201">
          <cell r="A1201" t="str">
            <v>American Indian or Alaska Native</v>
          </cell>
          <cell r="B1201">
            <v>2.6881699999999999</v>
          </cell>
          <cell r="C1201">
            <v>2.2151900000000002</v>
          </cell>
          <cell r="D1201">
            <v>-0.47298000000000001</v>
          </cell>
          <cell r="E1201">
            <v>-0.11398</v>
          </cell>
          <cell r="F1201">
            <v>5.391E-2</v>
          </cell>
        </row>
        <row r="1202">
          <cell r="A1202" t="str">
            <v>Multiple Races</v>
          </cell>
          <cell r="B1202">
            <v>6.1529299999999996</v>
          </cell>
          <cell r="C1202">
            <v>6.32911</v>
          </cell>
          <cell r="D1202">
            <v>0.17619000000000001</v>
          </cell>
          <cell r="E1202">
            <v>-5.0250000000000003E-2</v>
          </cell>
          <cell r="F1202">
            <v>-8.8500000000000002E-3</v>
          </cell>
        </row>
        <row r="1203">
          <cell r="A1203" t="str">
            <v>Highschool Graduate</v>
          </cell>
          <cell r="B1203">
            <v>21.96124</v>
          </cell>
          <cell r="C1203">
            <v>20.83981</v>
          </cell>
          <cell r="D1203">
            <v>-1.1214299999999999</v>
          </cell>
          <cell r="E1203">
            <v>-3.8260000000000002E-2</v>
          </cell>
          <cell r="F1203">
            <v>4.2900000000000001E-2</v>
          </cell>
        </row>
        <row r="1204">
          <cell r="A1204" t="str">
            <v>Disabled</v>
          </cell>
          <cell r="B1204">
            <v>14.1515</v>
          </cell>
          <cell r="C1204">
            <v>14.696730000000001</v>
          </cell>
          <cell r="D1204">
            <v>0.54523999999999995</v>
          </cell>
          <cell r="E1204">
            <v>8.6749999999999994E-2</v>
          </cell>
          <cell r="F1204">
            <v>4.7300000000000002E-2</v>
          </cell>
        </row>
        <row r="1205">
          <cell r="A1205" t="str">
            <v>Limited English</v>
          </cell>
          <cell r="B1205">
            <v>2.5836800000000002</v>
          </cell>
          <cell r="C1205">
            <v>3.18818</v>
          </cell>
          <cell r="D1205">
            <v>0.60450000000000004</v>
          </cell>
          <cell r="E1205">
            <v>-0.13957</v>
          </cell>
          <cell r="F1205">
            <v>-8.4370000000000001E-2</v>
          </cell>
        </row>
        <row r="1206">
          <cell r="A1206" t="str">
            <v>Low Income</v>
          </cell>
          <cell r="B1206">
            <v>96.535529999999994</v>
          </cell>
          <cell r="C1206">
            <v>96.734059999999999</v>
          </cell>
          <cell r="D1206">
            <v>0.19853000000000001</v>
          </cell>
          <cell r="E1206">
            <v>-4.7750000000000001E-2</v>
          </cell>
          <cell r="F1206">
            <v>-9.4800000000000006E-3</v>
          </cell>
        </row>
        <row r="1207">
          <cell r="A1207" t="str">
            <v>Homeless</v>
          </cell>
          <cell r="B1207">
            <v>12.03758</v>
          </cell>
          <cell r="C1207">
            <v>11.275270000000001</v>
          </cell>
          <cell r="D1207">
            <v>-0.76231000000000004</v>
          </cell>
          <cell r="E1207">
            <v>-0.10644000000000001</v>
          </cell>
          <cell r="F1207">
            <v>8.1140000000000004E-2</v>
          </cell>
        </row>
        <row r="1208">
          <cell r="A1208" t="str">
            <v>Offender</v>
          </cell>
          <cell r="B1208">
            <v>18.555489999999999</v>
          </cell>
          <cell r="C1208">
            <v>13.99689</v>
          </cell>
          <cell r="D1208">
            <v>-4.5586000000000002</v>
          </cell>
          <cell r="E1208">
            <v>7.5969999999999996E-2</v>
          </cell>
          <cell r="F1208">
            <v>-0.34631000000000001</v>
          </cell>
        </row>
        <row r="1209">
          <cell r="A1209" t="str">
            <v>Parentig Youth</v>
          </cell>
          <cell r="B1209">
            <v>14.394830000000001</v>
          </cell>
          <cell r="C1209">
            <v>12.06226</v>
          </cell>
          <cell r="D1209">
            <v>-2.33257</v>
          </cell>
          <cell r="E1209">
            <v>-7.7310000000000004E-2</v>
          </cell>
          <cell r="F1209">
            <v>0.18034</v>
          </cell>
        </row>
        <row r="1210">
          <cell r="A1210" t="str">
            <v>Needs Additional Assistance</v>
          </cell>
          <cell r="B1210">
            <v>40.223140000000001</v>
          </cell>
          <cell r="C1210">
            <v>44.090200000000003</v>
          </cell>
          <cell r="D1210">
            <v>3.86707</v>
          </cell>
          <cell r="E1210">
            <v>-8.5699999999999995E-3</v>
          </cell>
          <cell r="F1210">
            <v>-3.3160000000000002E-2</v>
          </cell>
        </row>
        <row r="1211">
          <cell r="A1211" t="str">
            <v>School Status</v>
          </cell>
          <cell r="B1211">
            <v>45.860250000000001</v>
          </cell>
          <cell r="C1211">
            <v>49.066870000000002</v>
          </cell>
          <cell r="D1211">
            <v>3.2066300000000001</v>
          </cell>
          <cell r="E1211">
            <v>1.8890000000000001E-2</v>
          </cell>
          <cell r="F1211">
            <v>6.0589999999999998E-2</v>
          </cell>
        </row>
        <row r="1212">
          <cell r="A1212" t="str">
            <v>Basic Skills Deficient</v>
          </cell>
          <cell r="B1212">
            <v>62.77158</v>
          </cell>
          <cell r="C1212">
            <v>57.309489999999997</v>
          </cell>
          <cell r="D1212">
            <v>-5.4620899999999999</v>
          </cell>
          <cell r="E1212">
            <v>-3.474E-2</v>
          </cell>
          <cell r="F1212">
            <v>0.18973999999999999</v>
          </cell>
        </row>
        <row r="1213">
          <cell r="A1213" t="str">
            <v>Foster Care</v>
          </cell>
          <cell r="B1213">
            <v>5.6991800000000001</v>
          </cell>
          <cell r="C1213">
            <v>4.6692600000000004</v>
          </cell>
          <cell r="D1213">
            <v>-1.0299199999999999</v>
          </cell>
          <cell r="E1213">
            <v>-0.21404999999999999</v>
          </cell>
          <cell r="F1213">
            <v>0.22045000000000001</v>
          </cell>
        </row>
        <row r="1214">
          <cell r="A1214" t="str">
            <v>PreTest Scores</v>
          </cell>
          <cell r="B1214">
            <v>276.32011</v>
          </cell>
          <cell r="C1214">
            <v>276.06833</v>
          </cell>
          <cell r="D1214">
            <v>-0.25178</v>
          </cell>
          <cell r="E1214">
            <v>1.206E-2</v>
          </cell>
          <cell r="F1214">
            <v>-3.0400000000000002E-3</v>
          </cell>
        </row>
        <row r="1215">
          <cell r="A1215" t="str">
            <v>Unemployment Rate</v>
          </cell>
          <cell r="B1215">
            <v>9.9</v>
          </cell>
          <cell r="C1215">
            <v>8.6750000000000007</v>
          </cell>
          <cell r="D1215">
            <v>-1.2250000000000001</v>
          </cell>
          <cell r="E1215">
            <v>9.0200000000000002E-3</v>
          </cell>
          <cell r="F1215">
            <v>-1.1039999999999999E-2</v>
          </cell>
        </row>
        <row r="1217">
          <cell r="A1217" t="str">
            <v xml:space="preserve">Pennsylvania        </v>
          </cell>
        </row>
        <row r="1218">
          <cell r="A1218" t="str">
            <v>Measure</v>
          </cell>
          <cell r="B1218" t="str">
            <v>Attainment_of_Degree_or_Certificate</v>
          </cell>
          <cell r="C1218" t="str">
            <v>Year</v>
          </cell>
        </row>
        <row r="1219">
          <cell r="A1219" t="str">
            <v>State Fips Code</v>
          </cell>
          <cell r="B1219">
            <v>42</v>
          </cell>
          <cell r="C1219">
            <v>2011</v>
          </cell>
        </row>
        <row r="1220">
          <cell r="A1220" t="str">
            <v>Actual Outcome</v>
          </cell>
          <cell r="B1220">
            <v>83.9</v>
          </cell>
          <cell r="C1220">
            <v>2011</v>
          </cell>
        </row>
        <row r="1221">
          <cell r="A1221" t="str">
            <v>Total Adjustment</v>
          </cell>
          <cell r="B1221">
            <v>0.4</v>
          </cell>
          <cell r="C1221">
            <v>2013</v>
          </cell>
        </row>
        <row r="1222">
          <cell r="A1222" t="str">
            <v>Target</v>
          </cell>
          <cell r="B1222">
            <v>84.3</v>
          </cell>
          <cell r="C1222">
            <v>2013</v>
          </cell>
        </row>
        <row r="1224">
          <cell r="A1224" t="str">
            <v>Variables</v>
          </cell>
          <cell r="B1224" t="str">
            <v>Base_Year</v>
          </cell>
          <cell r="C1224" t="str">
            <v>Current_Values</v>
          </cell>
          <cell r="D1224" t="str">
            <v>Difference</v>
          </cell>
          <cell r="E1224" t="str">
            <v>Weights</v>
          </cell>
          <cell r="F1224" t="str">
            <v>Effect_Per_Factor</v>
          </cell>
        </row>
        <row r="1225">
          <cell r="A1225" t="str">
            <v>Female</v>
          </cell>
          <cell r="B1225">
            <v>49.475839999999998</v>
          </cell>
          <cell r="C1225">
            <v>51.973399999999998</v>
          </cell>
          <cell r="D1225">
            <v>2.49756</v>
          </cell>
          <cell r="E1225">
            <v>0.11829000000000001</v>
          </cell>
          <cell r="F1225">
            <v>0.29543999999999998</v>
          </cell>
        </row>
        <row r="1226">
          <cell r="A1226" t="str">
            <v>Age 14-15</v>
          </cell>
          <cell r="B1226">
            <v>5.5606200000000001</v>
          </cell>
          <cell r="C1226">
            <v>6.0274599999999996</v>
          </cell>
          <cell r="D1226">
            <v>0.46683999999999998</v>
          </cell>
          <cell r="E1226">
            <v>-0.14351</v>
          </cell>
          <cell r="F1226">
            <v>-6.6989999999999994E-2</v>
          </cell>
        </row>
        <row r="1227">
          <cell r="A1227" t="str">
            <v>Age 16-17</v>
          </cell>
          <cell r="B1227">
            <v>33.796720000000001</v>
          </cell>
          <cell r="C1227">
            <v>36.958390000000001</v>
          </cell>
          <cell r="D1227">
            <v>3.16167</v>
          </cell>
          <cell r="E1227">
            <v>0.17548</v>
          </cell>
          <cell r="F1227">
            <v>0.55479999999999996</v>
          </cell>
        </row>
        <row r="1228">
          <cell r="A1228" t="str">
            <v>Age 18-20</v>
          </cell>
          <cell r="B1228">
            <v>52.438470000000002</v>
          </cell>
          <cell r="C1228">
            <v>50.214500000000001</v>
          </cell>
          <cell r="D1228">
            <v>-2.22397</v>
          </cell>
          <cell r="E1228">
            <v>9.4810000000000005E-2</v>
          </cell>
          <cell r="F1228">
            <v>-0.21085000000000001</v>
          </cell>
        </row>
        <row r="1229">
          <cell r="A1229" t="str">
            <v>Hispanic</v>
          </cell>
          <cell r="B1229">
            <v>11.86003</v>
          </cell>
          <cell r="C1229">
            <v>14.08638</v>
          </cell>
          <cell r="D1229">
            <v>2.2263500000000001</v>
          </cell>
          <cell r="E1229">
            <v>-0.14735999999999999</v>
          </cell>
          <cell r="F1229">
            <v>-0.32807999999999998</v>
          </cell>
        </row>
        <row r="1230">
          <cell r="A1230" t="str">
            <v>Asian</v>
          </cell>
          <cell r="B1230">
            <v>1.4795700000000001</v>
          </cell>
          <cell r="C1230">
            <v>1.3067599999999999</v>
          </cell>
          <cell r="D1230">
            <v>-0.17280999999999999</v>
          </cell>
          <cell r="E1230">
            <v>-4.2439999999999999E-2</v>
          </cell>
          <cell r="F1230">
            <v>7.3299999999999997E-3</v>
          </cell>
        </row>
        <row r="1231">
          <cell r="A1231" t="str">
            <v>African American</v>
          </cell>
          <cell r="B1231">
            <v>37.6233</v>
          </cell>
          <cell r="C1231">
            <v>35.769660000000002</v>
          </cell>
          <cell r="D1231">
            <v>-1.85364</v>
          </cell>
          <cell r="E1231">
            <v>-9.5610000000000001E-2</v>
          </cell>
          <cell r="F1231">
            <v>0.17723</v>
          </cell>
        </row>
        <row r="1232">
          <cell r="A1232" t="str">
            <v>Native Hawaiian or Pacific Islander</v>
          </cell>
          <cell r="B1232">
            <v>7.0459999999999995E-2</v>
          </cell>
          <cell r="C1232">
            <v>0.17718999999999999</v>
          </cell>
          <cell r="D1232">
            <v>0.10673000000000001</v>
          </cell>
          <cell r="E1232">
            <v>-0.32968999999999998</v>
          </cell>
          <cell r="F1232">
            <v>-3.5189999999999999E-2</v>
          </cell>
        </row>
        <row r="1233">
          <cell r="A1233" t="str">
            <v>American Indian or Alaska Native</v>
          </cell>
          <cell r="B1233">
            <v>0.30531000000000003</v>
          </cell>
          <cell r="C1233">
            <v>0.35437000000000002</v>
          </cell>
          <cell r="D1233">
            <v>4.9070000000000003E-2</v>
          </cell>
          <cell r="E1233">
            <v>-0.11398</v>
          </cell>
          <cell r="F1233">
            <v>-5.5900000000000004E-3</v>
          </cell>
        </row>
        <row r="1234">
          <cell r="A1234" t="str">
            <v>Multiple Races</v>
          </cell>
          <cell r="B1234">
            <v>2.1136699999999999</v>
          </cell>
          <cell r="C1234">
            <v>2.2591399999999999</v>
          </cell>
          <cell r="D1234">
            <v>0.14546999999999999</v>
          </cell>
          <cell r="E1234">
            <v>-5.0250000000000003E-2</v>
          </cell>
          <cell r="F1234">
            <v>-7.3099999999999997E-3</v>
          </cell>
        </row>
        <row r="1235">
          <cell r="A1235" t="str">
            <v>Highschool Graduate</v>
          </cell>
          <cell r="B1235">
            <v>21.969010000000001</v>
          </cell>
          <cell r="C1235">
            <v>19.755469999999999</v>
          </cell>
          <cell r="D1235">
            <v>-2.2135400000000001</v>
          </cell>
          <cell r="E1235">
            <v>-3.8260000000000002E-2</v>
          </cell>
          <cell r="F1235">
            <v>8.4690000000000001E-2</v>
          </cell>
        </row>
        <row r="1236">
          <cell r="A1236" t="str">
            <v>Disabled</v>
          </cell>
          <cell r="B1236">
            <v>24.817679999999999</v>
          </cell>
          <cell r="C1236">
            <v>28.93608</v>
          </cell>
          <cell r="D1236">
            <v>4.1183899999999998</v>
          </cell>
          <cell r="E1236">
            <v>8.6749999999999994E-2</v>
          </cell>
          <cell r="F1236">
            <v>0.35727999999999999</v>
          </cell>
        </row>
        <row r="1237">
          <cell r="A1237" t="str">
            <v>Limited English</v>
          </cell>
          <cell r="B1237">
            <v>0.95716000000000001</v>
          </cell>
          <cell r="C1237">
            <v>1.1153999999999999</v>
          </cell>
          <cell r="D1237">
            <v>0.15825</v>
          </cell>
          <cell r="E1237">
            <v>-0.13957</v>
          </cell>
          <cell r="F1237">
            <v>-2.2089999999999999E-2</v>
          </cell>
        </row>
        <row r="1238">
          <cell r="A1238" t="str">
            <v>Low Income</v>
          </cell>
          <cell r="B1238">
            <v>96.695530000000005</v>
          </cell>
          <cell r="C1238">
            <v>98.090950000000007</v>
          </cell>
          <cell r="D1238">
            <v>1.39541</v>
          </cell>
          <cell r="E1238">
            <v>-4.7750000000000001E-2</v>
          </cell>
          <cell r="F1238">
            <v>-6.6629999999999995E-2</v>
          </cell>
        </row>
        <row r="1239">
          <cell r="A1239" t="str">
            <v>Homeless</v>
          </cell>
          <cell r="B1239">
            <v>3.0309900000000001</v>
          </cell>
          <cell r="C1239">
            <v>2.7456</v>
          </cell>
          <cell r="D1239">
            <v>-0.28538999999999998</v>
          </cell>
          <cell r="E1239">
            <v>-0.10644000000000001</v>
          </cell>
          <cell r="F1239">
            <v>3.0380000000000001E-2</v>
          </cell>
        </row>
        <row r="1240">
          <cell r="A1240" t="str">
            <v>Offender</v>
          </cell>
          <cell r="B1240">
            <v>8.4776699999999998</v>
          </cell>
          <cell r="C1240">
            <v>6.4564599999999999</v>
          </cell>
          <cell r="D1240">
            <v>-2.02121</v>
          </cell>
          <cell r="E1240">
            <v>7.5969999999999996E-2</v>
          </cell>
          <cell r="F1240">
            <v>-0.15354999999999999</v>
          </cell>
        </row>
        <row r="1241">
          <cell r="A1241" t="str">
            <v>Parentig Youth</v>
          </cell>
          <cell r="B1241">
            <v>13.49442</v>
          </cell>
          <cell r="C1241">
            <v>15.983689999999999</v>
          </cell>
          <cell r="D1241">
            <v>2.4892799999999999</v>
          </cell>
          <cell r="E1241">
            <v>-7.7310000000000004E-2</v>
          </cell>
          <cell r="F1241">
            <v>-0.19245999999999999</v>
          </cell>
        </row>
        <row r="1242">
          <cell r="A1242" t="str">
            <v>Needs Additional Assistance</v>
          </cell>
          <cell r="B1242">
            <v>67.023700000000005</v>
          </cell>
          <cell r="C1242">
            <v>74.217070000000007</v>
          </cell>
          <cell r="D1242">
            <v>7.1933699999999998</v>
          </cell>
          <cell r="E1242">
            <v>-8.5699999999999995E-3</v>
          </cell>
          <cell r="F1242">
            <v>-6.1679999999999999E-2</v>
          </cell>
        </row>
        <row r="1243">
          <cell r="A1243" t="str">
            <v>School Status</v>
          </cell>
          <cell r="B1243">
            <v>44.396160000000002</v>
          </cell>
          <cell r="C1243">
            <v>47.951079999999997</v>
          </cell>
          <cell r="D1243">
            <v>3.5549300000000001</v>
          </cell>
          <cell r="E1243">
            <v>1.8890000000000001E-2</v>
          </cell>
          <cell r="F1243">
            <v>6.7169999999999994E-2</v>
          </cell>
        </row>
        <row r="1244">
          <cell r="A1244" t="str">
            <v>Basic Skills Deficient</v>
          </cell>
          <cell r="B1244">
            <v>55.446669999999997</v>
          </cell>
          <cell r="C1244">
            <v>49.270699999999998</v>
          </cell>
          <cell r="D1244">
            <v>-6.1759700000000004</v>
          </cell>
          <cell r="E1244">
            <v>-3.474E-2</v>
          </cell>
          <cell r="F1244">
            <v>0.21453</v>
          </cell>
        </row>
        <row r="1245">
          <cell r="A1245" t="str">
            <v>Foster Care</v>
          </cell>
          <cell r="B1245">
            <v>2.7581500000000001</v>
          </cell>
          <cell r="C1245">
            <v>3.4327399999999999</v>
          </cell>
          <cell r="D1245">
            <v>0.67459000000000002</v>
          </cell>
          <cell r="E1245">
            <v>-0.21404999999999999</v>
          </cell>
          <cell r="F1245">
            <v>-0.14438999999999999</v>
          </cell>
        </row>
        <row r="1246">
          <cell r="A1246" t="str">
            <v>PreTest Scores</v>
          </cell>
          <cell r="B1246">
            <v>532.18741999999997</v>
          </cell>
          <cell r="C1246">
            <v>524.70420999999999</v>
          </cell>
          <cell r="D1246">
            <v>-7.4832099999999997</v>
          </cell>
          <cell r="E1246">
            <v>1.206E-2</v>
          </cell>
          <cell r="F1246">
            <v>-9.0270000000000003E-2</v>
          </cell>
        </row>
        <row r="1247">
          <cell r="A1247" t="str">
            <v>Unemployment Rate</v>
          </cell>
          <cell r="B1247">
            <v>8.0250000000000004</v>
          </cell>
          <cell r="C1247">
            <v>8</v>
          </cell>
          <cell r="D1247">
            <v>-2.5000000000000001E-2</v>
          </cell>
          <cell r="E1247">
            <v>9.0200000000000002E-3</v>
          </cell>
          <cell r="F1247">
            <v>-2.3000000000000001E-4</v>
          </cell>
        </row>
        <row r="1249">
          <cell r="A1249" t="str">
            <v xml:space="preserve">Rhode Island        </v>
          </cell>
        </row>
        <row r="1250">
          <cell r="A1250" t="str">
            <v>Measure</v>
          </cell>
          <cell r="B1250" t="str">
            <v>Attainment_of_Degree_or_Certificate</v>
          </cell>
          <cell r="C1250" t="str">
            <v>Year</v>
          </cell>
        </row>
        <row r="1251">
          <cell r="A1251" t="str">
            <v>State Fips Code</v>
          </cell>
          <cell r="B1251">
            <v>44</v>
          </cell>
          <cell r="C1251">
            <v>2011</v>
          </cell>
        </row>
        <row r="1252">
          <cell r="A1252" t="str">
            <v>Actual Outcome</v>
          </cell>
          <cell r="B1252">
            <v>31.9</v>
          </cell>
          <cell r="C1252">
            <v>2011</v>
          </cell>
        </row>
        <row r="1253">
          <cell r="A1253" t="str">
            <v>Total Adjustment</v>
          </cell>
          <cell r="B1253">
            <v>-0.3</v>
          </cell>
          <cell r="C1253">
            <v>2013</v>
          </cell>
        </row>
        <row r="1254">
          <cell r="A1254" t="str">
            <v>Target</v>
          </cell>
          <cell r="B1254">
            <v>31.6</v>
          </cell>
          <cell r="C1254">
            <v>2013</v>
          </cell>
        </row>
        <row r="1256">
          <cell r="A1256" t="str">
            <v>Variables</v>
          </cell>
          <cell r="B1256" t="str">
            <v>Base_Year</v>
          </cell>
          <cell r="C1256" t="str">
            <v>Current_Values</v>
          </cell>
          <cell r="D1256" t="str">
            <v>Difference</v>
          </cell>
          <cell r="E1256" t="str">
            <v>Weights</v>
          </cell>
          <cell r="F1256" t="str">
            <v>Effect_Per_Factor</v>
          </cell>
        </row>
        <row r="1257">
          <cell r="A1257" t="str">
            <v>Female</v>
          </cell>
          <cell r="B1257">
            <v>49.512459999999997</v>
          </cell>
          <cell r="C1257">
            <v>50.240380000000002</v>
          </cell>
          <cell r="D1257">
            <v>0.72792999999999997</v>
          </cell>
          <cell r="E1257">
            <v>0.11829000000000001</v>
          </cell>
          <cell r="F1257">
            <v>8.6110000000000006E-2</v>
          </cell>
        </row>
        <row r="1258">
          <cell r="A1258" t="str">
            <v>Age 14-15</v>
          </cell>
          <cell r="B1258">
            <v>25.460460000000001</v>
          </cell>
          <cell r="C1258">
            <v>19.711539999999999</v>
          </cell>
          <cell r="D1258">
            <v>-5.74892</v>
          </cell>
          <cell r="E1258">
            <v>-0.14351</v>
          </cell>
          <cell r="F1258">
            <v>0.82499999999999996</v>
          </cell>
        </row>
        <row r="1259">
          <cell r="A1259" t="str">
            <v>Age 16-17</v>
          </cell>
          <cell r="B1259">
            <v>38.569879999999998</v>
          </cell>
          <cell r="C1259">
            <v>31.73077</v>
          </cell>
          <cell r="D1259">
            <v>-6.8391099999999998</v>
          </cell>
          <cell r="E1259">
            <v>0.17548</v>
          </cell>
          <cell r="F1259">
            <v>-1.2000999999999999</v>
          </cell>
        </row>
        <row r="1260">
          <cell r="A1260" t="str">
            <v>Age 18-20</v>
          </cell>
          <cell r="B1260">
            <v>31.419280000000001</v>
          </cell>
          <cell r="C1260">
            <v>40.865380000000002</v>
          </cell>
          <cell r="D1260">
            <v>9.4460999999999995</v>
          </cell>
          <cell r="E1260">
            <v>9.4810000000000005E-2</v>
          </cell>
          <cell r="F1260">
            <v>0.89556000000000002</v>
          </cell>
        </row>
        <row r="1261">
          <cell r="A1261" t="str">
            <v>Hispanic</v>
          </cell>
          <cell r="B1261">
            <v>34.124290000000002</v>
          </cell>
          <cell r="C1261">
            <v>36.708860000000001</v>
          </cell>
          <cell r="D1261">
            <v>2.5845699999999998</v>
          </cell>
          <cell r="E1261">
            <v>-0.14735999999999999</v>
          </cell>
          <cell r="F1261">
            <v>-0.38085999999999998</v>
          </cell>
        </row>
        <row r="1262">
          <cell r="A1262" t="str">
            <v>Asian</v>
          </cell>
          <cell r="B1262">
            <v>1.2429399999999999</v>
          </cell>
          <cell r="C1262">
            <v>3.0379700000000001</v>
          </cell>
          <cell r="D1262">
            <v>1.79504</v>
          </cell>
          <cell r="E1262">
            <v>-4.2439999999999999E-2</v>
          </cell>
          <cell r="F1262">
            <v>-7.6189999999999994E-2</v>
          </cell>
        </row>
        <row r="1263">
          <cell r="A1263" t="str">
            <v>African American</v>
          </cell>
          <cell r="B1263">
            <v>20.225989999999999</v>
          </cell>
          <cell r="C1263">
            <v>15.696199999999999</v>
          </cell>
          <cell r="D1263">
            <v>-4.5297900000000002</v>
          </cell>
          <cell r="E1263">
            <v>-9.5610000000000001E-2</v>
          </cell>
          <cell r="F1263">
            <v>0.43310999999999999</v>
          </cell>
        </row>
        <row r="1264">
          <cell r="A1264" t="str">
            <v>Native Hawaiian or Pacific Islander</v>
          </cell>
          <cell r="B1264">
            <v>0.11298999999999999</v>
          </cell>
          <cell r="C1264">
            <v>0</v>
          </cell>
          <cell r="D1264">
            <v>-0.11298999999999999</v>
          </cell>
          <cell r="E1264">
            <v>-0.32968999999999998</v>
          </cell>
          <cell r="F1264">
            <v>3.7249999999999998E-2</v>
          </cell>
        </row>
        <row r="1265">
          <cell r="A1265" t="str">
            <v>American Indian or Alaska Native</v>
          </cell>
          <cell r="B1265">
            <v>0.90395000000000003</v>
          </cell>
          <cell r="C1265">
            <v>0.50632999999999995</v>
          </cell>
          <cell r="D1265">
            <v>-0.39762999999999998</v>
          </cell>
          <cell r="E1265">
            <v>-0.11398</v>
          </cell>
          <cell r="F1265">
            <v>4.5319999999999999E-2</v>
          </cell>
        </row>
        <row r="1266">
          <cell r="A1266" t="str">
            <v>Multiple Races</v>
          </cell>
          <cell r="B1266">
            <v>5.8757099999999998</v>
          </cell>
          <cell r="C1266">
            <v>6.5822799999999999</v>
          </cell>
          <cell r="D1266">
            <v>0.70657000000000003</v>
          </cell>
          <cell r="E1266">
            <v>-5.0250000000000003E-2</v>
          </cell>
          <cell r="F1266">
            <v>-3.551E-2</v>
          </cell>
        </row>
        <row r="1267">
          <cell r="A1267" t="str">
            <v>Highschool Graduate</v>
          </cell>
          <cell r="B1267">
            <v>5.0920899999999998</v>
          </cell>
          <cell r="C1267">
            <v>13.22115</v>
          </cell>
          <cell r="D1267">
            <v>8.1290600000000008</v>
          </cell>
          <cell r="E1267">
            <v>-3.8260000000000002E-2</v>
          </cell>
          <cell r="F1267">
            <v>-0.31101000000000001</v>
          </cell>
        </row>
        <row r="1268">
          <cell r="A1268" t="str">
            <v>Disabled</v>
          </cell>
          <cell r="B1268">
            <v>3.4669599999999998</v>
          </cell>
          <cell r="C1268">
            <v>2.88462</v>
          </cell>
          <cell r="D1268">
            <v>-0.58233999999999997</v>
          </cell>
          <cell r="E1268">
            <v>8.6749999999999994E-2</v>
          </cell>
          <cell r="F1268">
            <v>-5.0520000000000002E-2</v>
          </cell>
        </row>
        <row r="1269">
          <cell r="A1269" t="str">
            <v>Limited English</v>
          </cell>
          <cell r="B1269">
            <v>6.3921999999999999</v>
          </cell>
          <cell r="C1269">
            <v>2.1634600000000002</v>
          </cell>
          <cell r="D1269">
            <v>-4.2287400000000002</v>
          </cell>
          <cell r="E1269">
            <v>-0.13957</v>
          </cell>
          <cell r="F1269">
            <v>0.59018999999999999</v>
          </cell>
        </row>
        <row r="1270">
          <cell r="A1270" t="str">
            <v>Low Income</v>
          </cell>
          <cell r="B1270">
            <v>99.349950000000007</v>
          </cell>
          <cell r="C1270">
            <v>99.759619999999998</v>
          </cell>
          <cell r="D1270">
            <v>0.40966999999999998</v>
          </cell>
          <cell r="E1270">
            <v>-4.7750000000000001E-2</v>
          </cell>
          <cell r="F1270">
            <v>-1.9560000000000001E-2</v>
          </cell>
        </row>
        <row r="1271">
          <cell r="A1271" t="str">
            <v>Homeless</v>
          </cell>
          <cell r="B1271">
            <v>1.62514</v>
          </cell>
          <cell r="C1271">
            <v>2.1634600000000002</v>
          </cell>
          <cell r="D1271">
            <v>0.53832999999999998</v>
          </cell>
          <cell r="E1271">
            <v>-0.10644000000000001</v>
          </cell>
          <cell r="F1271">
            <v>-5.7299999999999997E-2</v>
          </cell>
        </row>
        <row r="1272">
          <cell r="A1272" t="str">
            <v>Offender</v>
          </cell>
          <cell r="B1272">
            <v>19.718309999999999</v>
          </cell>
          <cell r="C1272">
            <v>10.576919999999999</v>
          </cell>
          <cell r="D1272">
            <v>-9.1413899999999995</v>
          </cell>
          <cell r="E1272">
            <v>7.5969999999999996E-2</v>
          </cell>
          <cell r="F1272">
            <v>-0.69445999999999997</v>
          </cell>
        </row>
        <row r="1273">
          <cell r="A1273" t="str">
            <v>Parentig Youth</v>
          </cell>
          <cell r="B1273">
            <v>10.52061</v>
          </cell>
          <cell r="C1273">
            <v>13.01205</v>
          </cell>
          <cell r="D1273">
            <v>2.4914399999999999</v>
          </cell>
          <cell r="E1273">
            <v>-7.7310000000000004E-2</v>
          </cell>
          <cell r="F1273">
            <v>-0.19263</v>
          </cell>
        </row>
        <row r="1274">
          <cell r="A1274" t="str">
            <v>Needs Additional Assistance</v>
          </cell>
          <cell r="B1274">
            <v>0.32502999999999999</v>
          </cell>
          <cell r="C1274">
            <v>0.96153999999999995</v>
          </cell>
          <cell r="D1274">
            <v>0.63651000000000002</v>
          </cell>
          <cell r="E1274">
            <v>-8.5699999999999995E-3</v>
          </cell>
          <cell r="F1274">
            <v>-5.4599999999999996E-3</v>
          </cell>
        </row>
        <row r="1275">
          <cell r="A1275" t="str">
            <v>School Status</v>
          </cell>
          <cell r="B1275">
            <v>53.629469999999998</v>
          </cell>
          <cell r="C1275">
            <v>38.221150000000002</v>
          </cell>
          <cell r="D1275">
            <v>-15.40832</v>
          </cell>
          <cell r="E1275">
            <v>1.8890000000000001E-2</v>
          </cell>
          <cell r="F1275">
            <v>-0.29111999999999999</v>
          </cell>
        </row>
        <row r="1276">
          <cell r="A1276" t="str">
            <v>Basic Skills Deficient</v>
          </cell>
          <cell r="B1276">
            <v>91.115930000000006</v>
          </cell>
          <cell r="C1276">
            <v>87.980770000000007</v>
          </cell>
          <cell r="D1276">
            <v>-3.1351599999999999</v>
          </cell>
          <cell r="E1276">
            <v>-3.474E-2</v>
          </cell>
          <cell r="F1276">
            <v>0.10891000000000001</v>
          </cell>
        </row>
        <row r="1277">
          <cell r="A1277" t="str">
            <v>Foster Care</v>
          </cell>
          <cell r="B1277">
            <v>12.03905</v>
          </cell>
          <cell r="C1277">
            <v>8.4337300000000006</v>
          </cell>
          <cell r="D1277">
            <v>-3.6053099999999998</v>
          </cell>
          <cell r="E1277">
            <v>-0.21404999999999999</v>
          </cell>
          <cell r="F1277">
            <v>0.77170000000000005</v>
          </cell>
        </row>
        <row r="1278">
          <cell r="A1278" t="str">
            <v>PreTest Scores</v>
          </cell>
          <cell r="B1278">
            <v>531.51288999999997</v>
          </cell>
          <cell r="C1278">
            <v>467.98453999999998</v>
          </cell>
          <cell r="D1278">
            <v>-63.528359999999999</v>
          </cell>
          <cell r="E1278">
            <v>1.206E-2</v>
          </cell>
          <cell r="F1278">
            <v>-0.76634000000000002</v>
          </cell>
        </row>
        <row r="1279">
          <cell r="A1279" t="str">
            <v>Unemployment Rate</v>
          </cell>
          <cell r="B1279">
            <v>11.3667</v>
          </cell>
          <cell r="C1279">
            <v>10.308299999999999</v>
          </cell>
          <cell r="D1279">
            <v>-1.0584</v>
          </cell>
          <cell r="E1279">
            <v>9.0200000000000002E-3</v>
          </cell>
          <cell r="F1279">
            <v>-9.5399999999999999E-3</v>
          </cell>
        </row>
        <row r="1281">
          <cell r="A1281" t="str">
            <v xml:space="preserve">South Carolina      </v>
          </cell>
        </row>
        <row r="1282">
          <cell r="A1282" t="str">
            <v>Measure</v>
          </cell>
          <cell r="B1282" t="str">
            <v>Attainment_of_Degree_or_Certificate</v>
          </cell>
          <cell r="C1282" t="str">
            <v>Year</v>
          </cell>
        </row>
        <row r="1283">
          <cell r="A1283" t="str">
            <v>State Fips Code</v>
          </cell>
          <cell r="B1283">
            <v>45</v>
          </cell>
          <cell r="C1283">
            <v>2011</v>
          </cell>
        </row>
        <row r="1284">
          <cell r="A1284" t="str">
            <v>Actual Outcome</v>
          </cell>
          <cell r="B1284">
            <v>66.400000000000006</v>
          </cell>
          <cell r="C1284">
            <v>2011</v>
          </cell>
        </row>
        <row r="1285">
          <cell r="A1285" t="str">
            <v>Total Adjustment</v>
          </cell>
          <cell r="B1285">
            <v>0.2</v>
          </cell>
          <cell r="C1285">
            <v>2013</v>
          </cell>
        </row>
        <row r="1286">
          <cell r="A1286" t="str">
            <v>Target</v>
          </cell>
          <cell r="B1286">
            <v>66.599999999999994</v>
          </cell>
          <cell r="C1286">
            <v>2013</v>
          </cell>
        </row>
        <row r="1288">
          <cell r="A1288" t="str">
            <v>Variables</v>
          </cell>
          <cell r="B1288" t="str">
            <v>Base_Year</v>
          </cell>
          <cell r="C1288" t="str">
            <v>Current_Values</v>
          </cell>
          <cell r="D1288" t="str">
            <v>Difference</v>
          </cell>
          <cell r="E1288" t="str">
            <v>Weights</v>
          </cell>
          <cell r="F1288" t="str">
            <v>Effect_Per_Factor</v>
          </cell>
        </row>
        <row r="1289">
          <cell r="A1289" t="str">
            <v>Female</v>
          </cell>
          <cell r="B1289">
            <v>59.882350000000002</v>
          </cell>
          <cell r="C1289">
            <v>59.130859999999998</v>
          </cell>
          <cell r="D1289">
            <v>-0.75148999999999999</v>
          </cell>
          <cell r="E1289">
            <v>0.11829000000000001</v>
          </cell>
          <cell r="F1289">
            <v>-8.8900000000000007E-2</v>
          </cell>
        </row>
        <row r="1290">
          <cell r="A1290" t="str">
            <v>Age 14-15</v>
          </cell>
          <cell r="B1290">
            <v>0.27439999999999998</v>
          </cell>
          <cell r="C1290">
            <v>0.58594000000000002</v>
          </cell>
          <cell r="D1290">
            <v>0.31153999999999998</v>
          </cell>
          <cell r="E1290">
            <v>-0.14351</v>
          </cell>
          <cell r="F1290">
            <v>-4.471E-2</v>
          </cell>
        </row>
        <row r="1291">
          <cell r="A1291" t="str">
            <v>Age 16-17</v>
          </cell>
          <cell r="B1291">
            <v>27.98902</v>
          </cell>
          <cell r="C1291">
            <v>22.900390000000002</v>
          </cell>
          <cell r="D1291">
            <v>-5.0886300000000002</v>
          </cell>
          <cell r="E1291">
            <v>0.17548</v>
          </cell>
          <cell r="F1291">
            <v>-0.89293</v>
          </cell>
        </row>
        <row r="1292">
          <cell r="A1292" t="str">
            <v>Age 18-20</v>
          </cell>
          <cell r="B1292">
            <v>59.153269999999999</v>
          </cell>
          <cell r="C1292">
            <v>61.328130000000002</v>
          </cell>
          <cell r="D1292">
            <v>2.1748500000000002</v>
          </cell>
          <cell r="E1292">
            <v>9.4810000000000005E-2</v>
          </cell>
          <cell r="F1292">
            <v>0.20619000000000001</v>
          </cell>
        </row>
        <row r="1293">
          <cell r="A1293" t="str">
            <v>Hispanic</v>
          </cell>
          <cell r="B1293">
            <v>2.5681500000000002</v>
          </cell>
          <cell r="C1293">
            <v>3.23847</v>
          </cell>
          <cell r="D1293">
            <v>0.67030999999999996</v>
          </cell>
          <cell r="E1293">
            <v>-0.14735999999999999</v>
          </cell>
          <cell r="F1293">
            <v>-9.8780000000000007E-2</v>
          </cell>
        </row>
        <row r="1294">
          <cell r="A1294" t="str">
            <v>Asian</v>
          </cell>
          <cell r="B1294">
            <v>0.15804000000000001</v>
          </cell>
          <cell r="C1294">
            <v>0.39254</v>
          </cell>
          <cell r="D1294">
            <v>0.23449999999999999</v>
          </cell>
          <cell r="E1294">
            <v>-4.2439999999999999E-2</v>
          </cell>
          <cell r="F1294">
            <v>-9.9500000000000005E-3</v>
          </cell>
        </row>
        <row r="1295">
          <cell r="A1295" t="str">
            <v>African American</v>
          </cell>
          <cell r="B1295">
            <v>68.470960000000005</v>
          </cell>
          <cell r="C1295">
            <v>61.727179999999997</v>
          </cell>
          <cell r="D1295">
            <v>-6.7437800000000001</v>
          </cell>
          <cell r="E1295">
            <v>-9.5610000000000001E-2</v>
          </cell>
          <cell r="F1295">
            <v>0.64480000000000004</v>
          </cell>
        </row>
        <row r="1296">
          <cell r="A1296" t="str">
            <v>Native Hawaiian or Pacific Islander</v>
          </cell>
          <cell r="B1296">
            <v>3.9510000000000003E-2</v>
          </cell>
          <cell r="C1296">
            <v>9.8140000000000005E-2</v>
          </cell>
          <cell r="D1296">
            <v>5.8630000000000002E-2</v>
          </cell>
          <cell r="E1296">
            <v>-0.32968999999999998</v>
          </cell>
          <cell r="F1296">
            <v>-1.933E-2</v>
          </cell>
        </row>
        <row r="1297">
          <cell r="A1297" t="str">
            <v>American Indian or Alaska Native</v>
          </cell>
          <cell r="B1297">
            <v>0.43461</v>
          </cell>
          <cell r="C1297">
            <v>0.44161</v>
          </cell>
          <cell r="D1297">
            <v>7.0000000000000001E-3</v>
          </cell>
          <cell r="E1297">
            <v>-0.11398</v>
          </cell>
          <cell r="F1297">
            <v>-8.0000000000000004E-4</v>
          </cell>
        </row>
        <row r="1298">
          <cell r="A1298" t="str">
            <v>Multiple Races</v>
          </cell>
          <cell r="B1298">
            <v>1.73844</v>
          </cell>
          <cell r="C1298">
            <v>2.2571099999999999</v>
          </cell>
          <cell r="D1298">
            <v>0.51866999999999996</v>
          </cell>
          <cell r="E1298">
            <v>-5.0250000000000003E-2</v>
          </cell>
          <cell r="F1298">
            <v>-2.606E-2</v>
          </cell>
        </row>
        <row r="1299">
          <cell r="A1299" t="str">
            <v>Highschool Graduate</v>
          </cell>
          <cell r="B1299">
            <v>25.872209999999999</v>
          </cell>
          <cell r="C1299">
            <v>28.857420000000001</v>
          </cell>
          <cell r="D1299">
            <v>2.9852099999999999</v>
          </cell>
          <cell r="E1299">
            <v>-3.8260000000000002E-2</v>
          </cell>
          <cell r="F1299">
            <v>-0.11421000000000001</v>
          </cell>
        </row>
        <row r="1300">
          <cell r="A1300" t="str">
            <v>Disabled</v>
          </cell>
          <cell r="B1300">
            <v>2.2344200000000001</v>
          </cell>
          <cell r="C1300">
            <v>3.41797</v>
          </cell>
          <cell r="D1300">
            <v>1.1835500000000001</v>
          </cell>
          <cell r="E1300">
            <v>8.6749999999999994E-2</v>
          </cell>
          <cell r="F1300">
            <v>0.10267999999999999</v>
          </cell>
        </row>
        <row r="1301">
          <cell r="A1301" t="str">
            <v>Limited English</v>
          </cell>
          <cell r="B1301">
            <v>0.39200000000000002</v>
          </cell>
          <cell r="C1301">
            <v>0.58594000000000002</v>
          </cell>
          <cell r="D1301">
            <v>0.19392999999999999</v>
          </cell>
          <cell r="E1301">
            <v>-0.13957</v>
          </cell>
          <cell r="F1301">
            <v>-2.707E-2</v>
          </cell>
        </row>
        <row r="1302">
          <cell r="A1302" t="str">
            <v>Low Income</v>
          </cell>
          <cell r="B1302">
            <v>98.863190000000003</v>
          </cell>
          <cell r="C1302">
            <v>98.779300000000006</v>
          </cell>
          <cell r="D1302">
            <v>-8.3890000000000006E-2</v>
          </cell>
          <cell r="E1302">
            <v>-4.7750000000000001E-2</v>
          </cell>
          <cell r="F1302">
            <v>4.0099999999999997E-3</v>
          </cell>
        </row>
        <row r="1303">
          <cell r="A1303" t="str">
            <v>Homeless</v>
          </cell>
          <cell r="B1303">
            <v>1.5680099999999999</v>
          </cell>
          <cell r="C1303">
            <v>1.3671899999999999</v>
          </cell>
          <cell r="D1303">
            <v>-0.20083000000000001</v>
          </cell>
          <cell r="E1303">
            <v>-0.10644000000000001</v>
          </cell>
          <cell r="F1303">
            <v>2.138E-2</v>
          </cell>
        </row>
        <row r="1304">
          <cell r="A1304" t="str">
            <v>Offender</v>
          </cell>
          <cell r="B1304">
            <v>11.9953</v>
          </cell>
          <cell r="C1304">
            <v>13.476559999999999</v>
          </cell>
          <cell r="D1304">
            <v>1.4812700000000001</v>
          </cell>
          <cell r="E1304">
            <v>7.5969999999999996E-2</v>
          </cell>
          <cell r="F1304">
            <v>0.11253000000000001</v>
          </cell>
        </row>
        <row r="1305">
          <cell r="A1305" t="str">
            <v>Parentig Youth</v>
          </cell>
          <cell r="B1305">
            <v>25.68627</v>
          </cell>
          <cell r="C1305">
            <v>26.819739999999999</v>
          </cell>
          <cell r="D1305">
            <v>1.1334599999999999</v>
          </cell>
          <cell r="E1305">
            <v>-7.7310000000000004E-2</v>
          </cell>
          <cell r="F1305">
            <v>-8.763E-2</v>
          </cell>
        </row>
        <row r="1306">
          <cell r="A1306" t="str">
            <v>Needs Additional Assistance</v>
          </cell>
          <cell r="B1306">
            <v>71.775769999999994</v>
          </cell>
          <cell r="C1306">
            <v>62.744140000000002</v>
          </cell>
          <cell r="D1306">
            <v>-9.0316299999999998</v>
          </cell>
          <cell r="E1306">
            <v>-8.5699999999999995E-3</v>
          </cell>
          <cell r="F1306">
            <v>7.7450000000000005E-2</v>
          </cell>
        </row>
        <row r="1307">
          <cell r="A1307" t="str">
            <v>School Status</v>
          </cell>
          <cell r="B1307">
            <v>23.441790000000001</v>
          </cell>
          <cell r="C1307">
            <v>16.162109999999998</v>
          </cell>
          <cell r="D1307">
            <v>-7.2796799999999999</v>
          </cell>
          <cell r="E1307">
            <v>1.8890000000000001E-2</v>
          </cell>
          <cell r="F1307">
            <v>-0.13754</v>
          </cell>
        </row>
        <row r="1308">
          <cell r="A1308" t="str">
            <v>Basic Skills Deficient</v>
          </cell>
          <cell r="B1308">
            <v>71.618970000000004</v>
          </cell>
          <cell r="C1308">
            <v>64.599609999999998</v>
          </cell>
          <cell r="D1308">
            <v>-7.0193599999999998</v>
          </cell>
          <cell r="E1308">
            <v>-3.474E-2</v>
          </cell>
          <cell r="F1308">
            <v>0.24382999999999999</v>
          </cell>
        </row>
        <row r="1309">
          <cell r="A1309" t="str">
            <v>Foster Care</v>
          </cell>
          <cell r="B1309">
            <v>2.15686</v>
          </cell>
          <cell r="C1309">
            <v>1.6609700000000001</v>
          </cell>
          <cell r="D1309">
            <v>-0.49590000000000001</v>
          </cell>
          <cell r="E1309">
            <v>-0.21404999999999999</v>
          </cell>
          <cell r="F1309">
            <v>0.10614</v>
          </cell>
        </row>
        <row r="1310">
          <cell r="A1310" t="str">
            <v>PreTest Scores</v>
          </cell>
          <cell r="B1310">
            <v>545.16413</v>
          </cell>
          <cell r="C1310">
            <v>561.21430999999995</v>
          </cell>
          <cell r="D1310">
            <v>16.050190000000001</v>
          </cell>
          <cell r="E1310">
            <v>1.206E-2</v>
          </cell>
          <cell r="F1310">
            <v>0.19361</v>
          </cell>
        </row>
        <row r="1311">
          <cell r="A1311" t="str">
            <v>Unemployment Rate</v>
          </cell>
          <cell r="B1311">
            <v>10.6167</v>
          </cell>
          <cell r="C1311">
            <v>9.0333000000000006</v>
          </cell>
          <cell r="D1311">
            <v>-1.5833999999999999</v>
          </cell>
          <cell r="E1311">
            <v>9.0200000000000002E-3</v>
          </cell>
          <cell r="F1311">
            <v>-1.4279999999999999E-2</v>
          </cell>
        </row>
        <row r="1313">
          <cell r="A1313" t="str">
            <v xml:space="preserve">South Dakota        </v>
          </cell>
        </row>
        <row r="1314">
          <cell r="A1314" t="str">
            <v>Measure</v>
          </cell>
          <cell r="B1314" t="str">
            <v>Attainment_of_Degree_or_Certificate</v>
          </cell>
          <cell r="C1314" t="str">
            <v>Year</v>
          </cell>
        </row>
        <row r="1315">
          <cell r="A1315" t="str">
            <v>State Fips Code</v>
          </cell>
          <cell r="B1315">
            <v>46</v>
          </cell>
          <cell r="C1315">
            <v>2011</v>
          </cell>
        </row>
        <row r="1316">
          <cell r="A1316" t="str">
            <v>Actual Outcome</v>
          </cell>
          <cell r="B1316">
            <v>64.400000000000006</v>
          </cell>
          <cell r="C1316">
            <v>2011</v>
          </cell>
        </row>
        <row r="1317">
          <cell r="A1317" t="str">
            <v>Total Adjustment</v>
          </cell>
          <cell r="B1317">
            <v>-0.1</v>
          </cell>
          <cell r="C1317">
            <v>2013</v>
          </cell>
        </row>
        <row r="1318">
          <cell r="A1318" t="str">
            <v>Target</v>
          </cell>
          <cell r="B1318">
            <v>64.3</v>
          </cell>
          <cell r="C1318">
            <v>2013</v>
          </cell>
        </row>
        <row r="1320">
          <cell r="A1320" t="str">
            <v>Variables</v>
          </cell>
          <cell r="B1320" t="str">
            <v>Base_Year</v>
          </cell>
          <cell r="C1320" t="str">
            <v>Current_Values</v>
          </cell>
          <cell r="D1320" t="str">
            <v>Difference</v>
          </cell>
          <cell r="E1320" t="str">
            <v>Weights</v>
          </cell>
          <cell r="F1320" t="str">
            <v>Effect_Per_Factor</v>
          </cell>
        </row>
        <row r="1321">
          <cell r="A1321" t="str">
            <v>Female</v>
          </cell>
          <cell r="B1321">
            <v>48.10127</v>
          </cell>
          <cell r="C1321">
            <v>56.666670000000003</v>
          </cell>
          <cell r="D1321">
            <v>8.5654000000000003</v>
          </cell>
          <cell r="E1321">
            <v>0.11829000000000001</v>
          </cell>
          <cell r="F1321">
            <v>1.01322</v>
          </cell>
        </row>
        <row r="1322">
          <cell r="A1322" t="str">
            <v>Age 14-15</v>
          </cell>
          <cell r="B1322">
            <v>0.63290999999999997</v>
          </cell>
          <cell r="C1322">
            <v>0</v>
          </cell>
          <cell r="D1322">
            <v>-0.63290999999999997</v>
          </cell>
          <cell r="E1322">
            <v>-0.14351</v>
          </cell>
          <cell r="F1322">
            <v>9.0829999999999994E-2</v>
          </cell>
        </row>
        <row r="1323">
          <cell r="A1323" t="str">
            <v>Age 16-17</v>
          </cell>
          <cell r="B1323">
            <v>16.4557</v>
          </cell>
          <cell r="C1323">
            <v>13.33333</v>
          </cell>
          <cell r="D1323">
            <v>-3.12236</v>
          </cell>
          <cell r="E1323">
            <v>0.17548</v>
          </cell>
          <cell r="F1323">
            <v>-0.54790000000000005</v>
          </cell>
        </row>
        <row r="1324">
          <cell r="A1324" t="str">
            <v>Age 18-20</v>
          </cell>
          <cell r="B1324">
            <v>70.253159999999994</v>
          </cell>
          <cell r="C1324">
            <v>74.583330000000004</v>
          </cell>
          <cell r="D1324">
            <v>4.3301699999999999</v>
          </cell>
          <cell r="E1324">
            <v>9.4810000000000005E-2</v>
          </cell>
          <cell r="F1324">
            <v>0.41053000000000001</v>
          </cell>
        </row>
        <row r="1325">
          <cell r="A1325" t="str">
            <v>Hispanic</v>
          </cell>
          <cell r="B1325">
            <v>5.6962000000000002</v>
          </cell>
          <cell r="C1325">
            <v>4.5833300000000001</v>
          </cell>
          <cell r="D1325">
            <v>-1.11287</v>
          </cell>
          <cell r="E1325">
            <v>-0.14735999999999999</v>
          </cell>
          <cell r="F1325">
            <v>0.16399</v>
          </cell>
        </row>
        <row r="1326">
          <cell r="A1326" t="str">
            <v>Asian</v>
          </cell>
          <cell r="B1326">
            <v>0</v>
          </cell>
          <cell r="C1326">
            <v>0.41666999999999998</v>
          </cell>
          <cell r="D1326">
            <v>0.41666999999999998</v>
          </cell>
          <cell r="E1326">
            <v>-4.2439999999999999E-2</v>
          </cell>
          <cell r="F1326">
            <v>-1.7690000000000001E-2</v>
          </cell>
        </row>
        <row r="1327">
          <cell r="A1327" t="str">
            <v>African American</v>
          </cell>
          <cell r="B1327">
            <v>2.53165</v>
          </cell>
          <cell r="C1327">
            <v>1.6666700000000001</v>
          </cell>
          <cell r="D1327">
            <v>-0.86497999999999997</v>
          </cell>
          <cell r="E1327">
            <v>-9.5610000000000001E-2</v>
          </cell>
          <cell r="F1327">
            <v>8.2699999999999996E-2</v>
          </cell>
        </row>
        <row r="1328">
          <cell r="A1328" t="str">
            <v>Native Hawaiian or Pacific Islander</v>
          </cell>
          <cell r="B1328">
            <v>0.63290999999999997</v>
          </cell>
          <cell r="C1328">
            <v>0</v>
          </cell>
          <cell r="D1328">
            <v>-0.63290999999999997</v>
          </cell>
          <cell r="E1328">
            <v>-0.32968999999999998</v>
          </cell>
          <cell r="F1328">
            <v>0.20866000000000001</v>
          </cell>
        </row>
        <row r="1329">
          <cell r="A1329" t="str">
            <v>American Indian or Alaska Native</v>
          </cell>
          <cell r="B1329">
            <v>15.82278</v>
          </cell>
          <cell r="C1329">
            <v>20.83333</v>
          </cell>
          <cell r="D1329">
            <v>5.0105500000000003</v>
          </cell>
          <cell r="E1329">
            <v>-0.11398</v>
          </cell>
          <cell r="F1329">
            <v>-0.57108999999999999</v>
          </cell>
        </row>
        <row r="1330">
          <cell r="A1330" t="str">
            <v>Multiple Races</v>
          </cell>
          <cell r="B1330">
            <v>5.0632900000000003</v>
          </cell>
          <cell r="C1330">
            <v>2.0833300000000001</v>
          </cell>
          <cell r="D1330">
            <v>-2.9799600000000002</v>
          </cell>
          <cell r="E1330">
            <v>-5.0250000000000003E-2</v>
          </cell>
          <cell r="F1330">
            <v>0.14974999999999999</v>
          </cell>
        </row>
        <row r="1331">
          <cell r="A1331" t="str">
            <v>Highschool Graduate</v>
          </cell>
          <cell r="B1331">
            <v>36.708860000000001</v>
          </cell>
          <cell r="C1331">
            <v>41.25</v>
          </cell>
          <cell r="D1331">
            <v>4.5411400000000004</v>
          </cell>
          <cell r="E1331">
            <v>-3.8260000000000002E-2</v>
          </cell>
          <cell r="F1331">
            <v>-0.17374000000000001</v>
          </cell>
        </row>
        <row r="1332">
          <cell r="A1332" t="str">
            <v>Disabled</v>
          </cell>
          <cell r="B1332">
            <v>13.924049999999999</v>
          </cell>
          <cell r="C1332">
            <v>16.66667</v>
          </cell>
          <cell r="D1332">
            <v>2.7426200000000001</v>
          </cell>
          <cell r="E1332">
            <v>8.6749999999999994E-2</v>
          </cell>
          <cell r="F1332">
            <v>0.23793</v>
          </cell>
        </row>
        <row r="1333">
          <cell r="A1333" t="str">
            <v>Limited English</v>
          </cell>
          <cell r="B1333">
            <v>0</v>
          </cell>
          <cell r="C1333">
            <v>2.0833300000000001</v>
          </cell>
          <cell r="D1333">
            <v>2.0833300000000001</v>
          </cell>
          <cell r="E1333">
            <v>-0.13957</v>
          </cell>
          <cell r="F1333">
            <v>-0.29076000000000002</v>
          </cell>
        </row>
        <row r="1334">
          <cell r="A1334" t="str">
            <v>Low Income</v>
          </cell>
          <cell r="B1334">
            <v>94.303799999999995</v>
          </cell>
          <cell r="C1334">
            <v>91.25</v>
          </cell>
          <cell r="D1334">
            <v>-3.0537999999999998</v>
          </cell>
          <cell r="E1334">
            <v>-4.7750000000000001E-2</v>
          </cell>
          <cell r="F1334">
            <v>0.14582000000000001</v>
          </cell>
        </row>
        <row r="1335">
          <cell r="A1335" t="str">
            <v>Homeless</v>
          </cell>
          <cell r="B1335">
            <v>12.025320000000001</v>
          </cell>
          <cell r="C1335">
            <v>10.83333</v>
          </cell>
          <cell r="D1335">
            <v>-1.19198</v>
          </cell>
          <cell r="E1335">
            <v>-0.10644000000000001</v>
          </cell>
          <cell r="F1335">
            <v>0.12687000000000001</v>
          </cell>
        </row>
        <row r="1336">
          <cell r="A1336" t="str">
            <v>Offender</v>
          </cell>
          <cell r="B1336">
            <v>20.253160000000001</v>
          </cell>
          <cell r="C1336">
            <v>12.5</v>
          </cell>
          <cell r="D1336">
            <v>-7.7531600000000003</v>
          </cell>
          <cell r="E1336">
            <v>7.5969999999999996E-2</v>
          </cell>
          <cell r="F1336">
            <v>-0.58899999999999997</v>
          </cell>
        </row>
        <row r="1337">
          <cell r="A1337" t="str">
            <v>Parentig Youth</v>
          </cell>
          <cell r="B1337">
            <v>25.477709999999998</v>
          </cell>
          <cell r="C1337">
            <v>23.012550000000001</v>
          </cell>
          <cell r="D1337">
            <v>-2.46515</v>
          </cell>
          <cell r="E1337">
            <v>-7.7310000000000004E-2</v>
          </cell>
          <cell r="F1337">
            <v>0.19059000000000001</v>
          </cell>
        </row>
        <row r="1338">
          <cell r="A1338" t="str">
            <v>Needs Additional Assistance</v>
          </cell>
          <cell r="B1338">
            <v>72.784809999999993</v>
          </cell>
          <cell r="C1338">
            <v>76.666669999999996</v>
          </cell>
          <cell r="D1338">
            <v>3.8818600000000001</v>
          </cell>
          <cell r="E1338">
            <v>-8.5699999999999995E-3</v>
          </cell>
          <cell r="F1338">
            <v>-3.329E-2</v>
          </cell>
        </row>
        <row r="1339">
          <cell r="A1339" t="str">
            <v>School Status</v>
          </cell>
          <cell r="B1339">
            <v>29.11392</v>
          </cell>
          <cell r="C1339">
            <v>26.25</v>
          </cell>
          <cell r="D1339">
            <v>-2.8639199999999998</v>
          </cell>
          <cell r="E1339">
            <v>1.8890000000000001E-2</v>
          </cell>
          <cell r="F1339">
            <v>-5.4109999999999998E-2</v>
          </cell>
        </row>
        <row r="1340">
          <cell r="A1340" t="str">
            <v>Basic Skills Deficient</v>
          </cell>
          <cell r="B1340">
            <v>42.405059999999999</v>
          </cell>
          <cell r="C1340">
            <v>42.5</v>
          </cell>
          <cell r="D1340">
            <v>9.4939999999999997E-2</v>
          </cell>
          <cell r="E1340">
            <v>-3.474E-2</v>
          </cell>
          <cell r="F1340">
            <v>-3.3E-3</v>
          </cell>
        </row>
        <row r="1341">
          <cell r="A1341" t="str">
            <v>Foster Care</v>
          </cell>
          <cell r="B1341">
            <v>3.8216600000000001</v>
          </cell>
          <cell r="C1341">
            <v>6.6945600000000001</v>
          </cell>
          <cell r="D1341">
            <v>2.8729</v>
          </cell>
          <cell r="E1341">
            <v>-0.21404999999999999</v>
          </cell>
          <cell r="F1341">
            <v>-0.61492999999999998</v>
          </cell>
        </row>
        <row r="1342">
          <cell r="A1342" t="str">
            <v>PreTest Scores</v>
          </cell>
          <cell r="B1342">
            <v>490.47221999999999</v>
          </cell>
          <cell r="C1342">
            <v>490.6875</v>
          </cell>
          <cell r="D1342">
            <v>0.21528</v>
          </cell>
          <cell r="E1342">
            <v>1.206E-2</v>
          </cell>
          <cell r="F1342">
            <v>2.5999999999999999E-3</v>
          </cell>
        </row>
        <row r="1343">
          <cell r="A1343" t="str">
            <v>Unemployment Rate</v>
          </cell>
          <cell r="B1343">
            <v>4.9333</v>
          </cell>
          <cell r="C1343">
            <v>4.4000000000000004</v>
          </cell>
          <cell r="D1343">
            <v>-0.5333</v>
          </cell>
          <cell r="E1343">
            <v>9.0200000000000002E-3</v>
          </cell>
          <cell r="F1343">
            <v>-4.81E-3</v>
          </cell>
        </row>
        <row r="1345">
          <cell r="A1345" t="str">
            <v xml:space="preserve">Tennessee           </v>
          </cell>
        </row>
        <row r="1346">
          <cell r="A1346" t="str">
            <v>Measure</v>
          </cell>
          <cell r="B1346" t="str">
            <v>Attainment_of_Degree_or_Certificate</v>
          </cell>
          <cell r="C1346" t="str">
            <v>Year</v>
          </cell>
        </row>
        <row r="1347">
          <cell r="A1347" t="str">
            <v>State Fips Code</v>
          </cell>
          <cell r="B1347">
            <v>47</v>
          </cell>
          <cell r="C1347">
            <v>2011</v>
          </cell>
        </row>
        <row r="1348">
          <cell r="A1348" t="str">
            <v>Actual Outcome</v>
          </cell>
          <cell r="B1348">
            <v>76.3</v>
          </cell>
          <cell r="C1348">
            <v>2011</v>
          </cell>
        </row>
        <row r="1349">
          <cell r="A1349" t="str">
            <v>Total Adjustment</v>
          </cell>
          <cell r="B1349">
            <v>-0.1</v>
          </cell>
          <cell r="C1349">
            <v>2013</v>
          </cell>
        </row>
        <row r="1350">
          <cell r="A1350" t="str">
            <v>Target</v>
          </cell>
          <cell r="B1350">
            <v>76.2</v>
          </cell>
          <cell r="C1350">
            <v>2013</v>
          </cell>
        </row>
        <row r="1352">
          <cell r="A1352" t="str">
            <v>Variables</v>
          </cell>
          <cell r="B1352" t="str">
            <v>Base_Year</v>
          </cell>
          <cell r="C1352" t="str">
            <v>Current_Values</v>
          </cell>
          <cell r="D1352" t="str">
            <v>Difference</v>
          </cell>
          <cell r="E1352" t="str">
            <v>Weights</v>
          </cell>
          <cell r="F1352" t="str">
            <v>Effect_Per_Factor</v>
          </cell>
        </row>
        <row r="1353">
          <cell r="A1353" t="str">
            <v>Female</v>
          </cell>
          <cell r="B1353">
            <v>55.837049999999998</v>
          </cell>
          <cell r="C1353">
            <v>54.692329999999998</v>
          </cell>
          <cell r="D1353">
            <v>-1.1447099999999999</v>
          </cell>
          <cell r="E1353">
            <v>0.11829000000000001</v>
          </cell>
          <cell r="F1353">
            <v>-0.13541</v>
          </cell>
        </row>
        <row r="1354">
          <cell r="A1354" t="str">
            <v>Age 14-15</v>
          </cell>
          <cell r="B1354">
            <v>1.9051499999999999</v>
          </cell>
          <cell r="C1354">
            <v>1.4438</v>
          </cell>
          <cell r="D1354">
            <v>-0.46134999999999998</v>
          </cell>
          <cell r="E1354">
            <v>-0.14351</v>
          </cell>
          <cell r="F1354">
            <v>6.6210000000000005E-2</v>
          </cell>
        </row>
        <row r="1355">
          <cell r="A1355" t="str">
            <v>Age 16-17</v>
          </cell>
          <cell r="B1355">
            <v>42.237540000000003</v>
          </cell>
          <cell r="C1355">
            <v>47.542110000000001</v>
          </cell>
          <cell r="D1355">
            <v>5.3045799999999996</v>
          </cell>
          <cell r="E1355">
            <v>0.17548</v>
          </cell>
          <cell r="F1355">
            <v>0.93083000000000005</v>
          </cell>
        </row>
        <row r="1356">
          <cell r="A1356" t="str">
            <v>Age 18-20</v>
          </cell>
          <cell r="B1356">
            <v>48.561010000000003</v>
          </cell>
          <cell r="C1356">
            <v>43.93262</v>
          </cell>
          <cell r="D1356">
            <v>-4.6283799999999999</v>
          </cell>
          <cell r="E1356">
            <v>9.4810000000000005E-2</v>
          </cell>
          <cell r="F1356">
            <v>-0.43880000000000002</v>
          </cell>
        </row>
        <row r="1357">
          <cell r="A1357" t="str">
            <v>Hispanic</v>
          </cell>
          <cell r="B1357">
            <v>2.18323</v>
          </cell>
          <cell r="C1357">
            <v>1.79931</v>
          </cell>
          <cell r="D1357">
            <v>-0.38391999999999998</v>
          </cell>
          <cell r="E1357">
            <v>-0.14735999999999999</v>
          </cell>
          <cell r="F1357">
            <v>5.6570000000000002E-2</v>
          </cell>
        </row>
        <row r="1358">
          <cell r="A1358" t="str">
            <v>Asian</v>
          </cell>
          <cell r="B1358">
            <v>0.14283000000000001</v>
          </cell>
          <cell r="C1358">
            <v>6.9199999999999998E-2</v>
          </cell>
          <cell r="D1358">
            <v>-7.3620000000000005E-2</v>
          </cell>
          <cell r="E1358">
            <v>-4.2439999999999999E-2</v>
          </cell>
          <cell r="F1358">
            <v>3.1199999999999999E-3</v>
          </cell>
        </row>
        <row r="1359">
          <cell r="A1359" t="str">
            <v>African American</v>
          </cell>
          <cell r="B1359">
            <v>39.400120000000001</v>
          </cell>
          <cell r="C1359">
            <v>40.103810000000003</v>
          </cell>
          <cell r="D1359">
            <v>0.70367999999999997</v>
          </cell>
          <cell r="E1359">
            <v>-9.5610000000000001E-2</v>
          </cell>
          <cell r="F1359">
            <v>-6.7280000000000006E-2</v>
          </cell>
        </row>
        <row r="1360">
          <cell r="A1360" t="str">
            <v>Native Hawaiian or Pacific Islander</v>
          </cell>
          <cell r="B1360">
            <v>8.1619999999999998E-2</v>
          </cell>
          <cell r="C1360">
            <v>0.13841000000000001</v>
          </cell>
          <cell r="D1360">
            <v>5.679E-2</v>
          </cell>
          <cell r="E1360">
            <v>-0.32968999999999998</v>
          </cell>
          <cell r="F1360">
            <v>-1.8720000000000001E-2</v>
          </cell>
        </row>
        <row r="1361">
          <cell r="A1361" t="str">
            <v>American Indian or Alaska Native</v>
          </cell>
          <cell r="B1361">
            <v>0.24485000000000001</v>
          </cell>
          <cell r="C1361">
            <v>0.44983000000000001</v>
          </cell>
          <cell r="D1361">
            <v>0.20498</v>
          </cell>
          <cell r="E1361">
            <v>-0.11398</v>
          </cell>
          <cell r="F1361">
            <v>-2.3359999999999999E-2</v>
          </cell>
        </row>
        <row r="1362">
          <cell r="A1362" t="str">
            <v>Multiple Races</v>
          </cell>
          <cell r="B1362">
            <v>0.65293000000000001</v>
          </cell>
          <cell r="C1362">
            <v>0.48443000000000003</v>
          </cell>
          <cell r="D1362">
            <v>-0.16850000000000001</v>
          </cell>
          <cell r="E1362">
            <v>-5.0250000000000003E-2</v>
          </cell>
          <cell r="F1362">
            <v>8.4700000000000001E-3</v>
          </cell>
        </row>
        <row r="1363">
          <cell r="A1363" t="str">
            <v>Highschool Graduate</v>
          </cell>
          <cell r="B1363">
            <v>23.61167</v>
          </cell>
          <cell r="C1363">
            <v>24.235130000000002</v>
          </cell>
          <cell r="D1363">
            <v>0.62346000000000001</v>
          </cell>
          <cell r="E1363">
            <v>-3.8260000000000002E-2</v>
          </cell>
          <cell r="F1363">
            <v>-2.385E-2</v>
          </cell>
        </row>
        <row r="1364">
          <cell r="A1364" t="str">
            <v>Disabled</v>
          </cell>
          <cell r="B1364">
            <v>11.87003</v>
          </cell>
          <cell r="C1364">
            <v>13.53581</v>
          </cell>
          <cell r="D1364">
            <v>1.66578</v>
          </cell>
          <cell r="E1364">
            <v>8.6749999999999994E-2</v>
          </cell>
          <cell r="F1364">
            <v>0.14451</v>
          </cell>
        </row>
        <row r="1365">
          <cell r="A1365" t="str">
            <v>Limited English</v>
          </cell>
          <cell r="B1365">
            <v>0.62829000000000002</v>
          </cell>
          <cell r="C1365">
            <v>1.03128</v>
          </cell>
          <cell r="D1365">
            <v>0.40299000000000001</v>
          </cell>
          <cell r="E1365">
            <v>-0.13957</v>
          </cell>
          <cell r="F1365">
            <v>-5.6239999999999998E-2</v>
          </cell>
        </row>
        <row r="1366">
          <cell r="A1366" t="str">
            <v>Low Income</v>
          </cell>
          <cell r="B1366">
            <v>86.603160000000003</v>
          </cell>
          <cell r="C1366">
            <v>94.431079999999994</v>
          </cell>
          <cell r="D1366">
            <v>7.8279100000000001</v>
          </cell>
          <cell r="E1366">
            <v>-4.7750000000000001E-2</v>
          </cell>
          <cell r="F1366">
            <v>-0.37379000000000001</v>
          </cell>
        </row>
        <row r="1367">
          <cell r="A1367" t="str">
            <v>Homeless</v>
          </cell>
          <cell r="B1367">
            <v>8.1070000000000003E-2</v>
          </cell>
          <cell r="C1367">
            <v>0.55001999999999995</v>
          </cell>
          <cell r="D1367">
            <v>0.46894999999999998</v>
          </cell>
          <cell r="E1367">
            <v>-0.10644000000000001</v>
          </cell>
          <cell r="F1367">
            <v>-4.9910000000000003E-2</v>
          </cell>
        </row>
        <row r="1368">
          <cell r="A1368" t="str">
            <v>Offender</v>
          </cell>
          <cell r="B1368">
            <v>0</v>
          </cell>
          <cell r="C1368">
            <v>0</v>
          </cell>
          <cell r="D1368">
            <v>0</v>
          </cell>
          <cell r="E1368">
            <v>7.5969999999999996E-2</v>
          </cell>
          <cell r="F1368">
            <v>0</v>
          </cell>
        </row>
        <row r="1369">
          <cell r="A1369" t="str">
            <v>Parentig Youth</v>
          </cell>
          <cell r="B1369">
            <v>5.7976900000000002</v>
          </cell>
          <cell r="C1369">
            <v>7.1870700000000003</v>
          </cell>
          <cell r="D1369">
            <v>1.3893800000000001</v>
          </cell>
          <cell r="E1369">
            <v>-7.7310000000000004E-2</v>
          </cell>
          <cell r="F1369">
            <v>-0.10742</v>
          </cell>
        </row>
        <row r="1370">
          <cell r="A1370" t="str">
            <v>Needs Additional Assistance</v>
          </cell>
          <cell r="B1370">
            <v>28.840699999999998</v>
          </cell>
          <cell r="C1370">
            <v>36.198009999999996</v>
          </cell>
          <cell r="D1370">
            <v>7.35731</v>
          </cell>
          <cell r="E1370">
            <v>-8.5699999999999995E-3</v>
          </cell>
          <cell r="F1370">
            <v>-6.3089999999999993E-2</v>
          </cell>
        </row>
        <row r="1371">
          <cell r="A1371" t="str">
            <v>School Status</v>
          </cell>
          <cell r="B1371">
            <v>57.600320000000004</v>
          </cell>
          <cell r="C1371">
            <v>61.739429999999999</v>
          </cell>
          <cell r="D1371">
            <v>4.1391099999999996</v>
          </cell>
          <cell r="E1371">
            <v>1.8890000000000001E-2</v>
          </cell>
          <cell r="F1371">
            <v>7.8200000000000006E-2</v>
          </cell>
        </row>
        <row r="1372">
          <cell r="A1372" t="str">
            <v>Basic Skills Deficient</v>
          </cell>
          <cell r="B1372">
            <v>46.027560000000001</v>
          </cell>
          <cell r="C1372">
            <v>46.029559999999996</v>
          </cell>
          <cell r="D1372">
            <v>2E-3</v>
          </cell>
          <cell r="E1372">
            <v>-3.474E-2</v>
          </cell>
          <cell r="F1372">
            <v>-6.9999999999999994E-5</v>
          </cell>
        </row>
        <row r="1373">
          <cell r="A1373" t="str">
            <v>Foster Care</v>
          </cell>
          <cell r="B1373">
            <v>1.1352100000000001</v>
          </cell>
          <cell r="C1373">
            <v>1.2035800000000001</v>
          </cell>
          <cell r="D1373">
            <v>6.8360000000000004E-2</v>
          </cell>
          <cell r="E1373">
            <v>-0.21404999999999999</v>
          </cell>
          <cell r="F1373">
            <v>-1.4630000000000001E-2</v>
          </cell>
        </row>
        <row r="1374">
          <cell r="A1374" t="str">
            <v>PreTest Scores</v>
          </cell>
          <cell r="B1374">
            <v>558.60119999999995</v>
          </cell>
          <cell r="C1374">
            <v>559.54074000000003</v>
          </cell>
          <cell r="D1374">
            <v>0.93954000000000004</v>
          </cell>
          <cell r="E1374">
            <v>1.206E-2</v>
          </cell>
          <cell r="F1374">
            <v>1.133E-2</v>
          </cell>
        </row>
        <row r="1375">
          <cell r="A1375" t="str">
            <v>Unemployment Rate</v>
          </cell>
          <cell r="B1375">
            <v>9.5083000000000002</v>
          </cell>
          <cell r="C1375">
            <v>7.9832999999999998</v>
          </cell>
          <cell r="D1375">
            <v>-1.5249999999999999</v>
          </cell>
          <cell r="E1375">
            <v>9.0200000000000002E-3</v>
          </cell>
          <cell r="F1375">
            <v>-1.375E-2</v>
          </cell>
        </row>
        <row r="1377">
          <cell r="A1377" t="str">
            <v xml:space="preserve">Texas               </v>
          </cell>
        </row>
        <row r="1378">
          <cell r="A1378" t="str">
            <v>Measure</v>
          </cell>
          <cell r="B1378" t="str">
            <v>Attainment_of_Degree_or_Certificate</v>
          </cell>
          <cell r="C1378" t="str">
            <v>Year</v>
          </cell>
        </row>
        <row r="1379">
          <cell r="A1379" t="str">
            <v>State Fips Code</v>
          </cell>
          <cell r="B1379">
            <v>48</v>
          </cell>
          <cell r="C1379">
            <v>2011</v>
          </cell>
        </row>
        <row r="1380">
          <cell r="A1380" t="str">
            <v>Actual Outcome</v>
          </cell>
          <cell r="B1380">
            <v>64.400000000000006</v>
          </cell>
          <cell r="C1380">
            <v>2011</v>
          </cell>
        </row>
        <row r="1381">
          <cell r="A1381" t="str">
            <v>Total Adjustment</v>
          </cell>
          <cell r="B1381">
            <v>-0.8</v>
          </cell>
          <cell r="C1381">
            <v>2013</v>
          </cell>
        </row>
        <row r="1382">
          <cell r="A1382" t="str">
            <v>Target</v>
          </cell>
          <cell r="B1382">
            <v>63.6</v>
          </cell>
          <cell r="C1382">
            <v>2013</v>
          </cell>
        </row>
        <row r="1384">
          <cell r="A1384" t="str">
            <v>Variables</v>
          </cell>
          <cell r="B1384" t="str">
            <v>Base_Year</v>
          </cell>
          <cell r="C1384" t="str">
            <v>Current_Values</v>
          </cell>
          <cell r="D1384" t="str">
            <v>Difference</v>
          </cell>
          <cell r="E1384" t="str">
            <v>Weights</v>
          </cell>
          <cell r="F1384" t="str">
            <v>Effect_Per_Factor</v>
          </cell>
        </row>
        <row r="1385">
          <cell r="A1385" t="str">
            <v>Female</v>
          </cell>
          <cell r="B1385">
            <v>58.655769999999997</v>
          </cell>
          <cell r="C1385">
            <v>56.241399999999999</v>
          </cell>
          <cell r="D1385">
            <v>-2.4143699999999999</v>
          </cell>
          <cell r="E1385">
            <v>0.11829000000000001</v>
          </cell>
          <cell r="F1385">
            <v>-0.28560000000000002</v>
          </cell>
        </row>
        <row r="1386">
          <cell r="A1386" t="str">
            <v>Age 14-15</v>
          </cell>
          <cell r="B1386">
            <v>4.2694200000000002</v>
          </cell>
          <cell r="C1386">
            <v>4.5204399999999998</v>
          </cell>
          <cell r="D1386">
            <v>0.25102000000000002</v>
          </cell>
          <cell r="E1386">
            <v>-0.14351</v>
          </cell>
          <cell r="F1386">
            <v>-3.6020000000000003E-2</v>
          </cell>
        </row>
        <row r="1387">
          <cell r="A1387" t="str">
            <v>Age 16-17</v>
          </cell>
          <cell r="B1387">
            <v>31.473490000000002</v>
          </cell>
          <cell r="C1387">
            <v>25.668240000000001</v>
          </cell>
          <cell r="D1387">
            <v>-5.80525</v>
          </cell>
          <cell r="E1387">
            <v>0.17548</v>
          </cell>
          <cell r="F1387">
            <v>-1.01868</v>
          </cell>
        </row>
        <row r="1388">
          <cell r="A1388" t="str">
            <v>Age 18-20</v>
          </cell>
          <cell r="B1388">
            <v>54.130699999999997</v>
          </cell>
          <cell r="C1388">
            <v>57.7044</v>
          </cell>
          <cell r="D1388">
            <v>3.5737000000000001</v>
          </cell>
          <cell r="E1388">
            <v>9.4810000000000005E-2</v>
          </cell>
          <cell r="F1388">
            <v>0.33881</v>
          </cell>
        </row>
        <row r="1389">
          <cell r="A1389" t="str">
            <v>Hispanic</v>
          </cell>
          <cell r="B1389">
            <v>52.622619999999998</v>
          </cell>
          <cell r="C1389">
            <v>48.489040000000003</v>
          </cell>
          <cell r="D1389">
            <v>-4.1335800000000003</v>
          </cell>
          <cell r="E1389">
            <v>-0.14735999999999999</v>
          </cell>
          <cell r="F1389">
            <v>0.60911999999999999</v>
          </cell>
        </row>
        <row r="1390">
          <cell r="A1390" t="str">
            <v>Asian</v>
          </cell>
          <cell r="B1390">
            <v>0.18567</v>
          </cell>
          <cell r="C1390">
            <v>0.33577000000000001</v>
          </cell>
          <cell r="D1390">
            <v>0.15010000000000001</v>
          </cell>
          <cell r="E1390">
            <v>-4.2439999999999999E-2</v>
          </cell>
          <cell r="F1390">
            <v>-6.3699999999999998E-3</v>
          </cell>
        </row>
        <row r="1391">
          <cell r="A1391" t="str">
            <v>African American</v>
          </cell>
          <cell r="B1391">
            <v>30.852550000000001</v>
          </cell>
          <cell r="C1391">
            <v>34.564489999999999</v>
          </cell>
          <cell r="D1391">
            <v>3.7119399999999998</v>
          </cell>
          <cell r="E1391">
            <v>-9.5610000000000001E-2</v>
          </cell>
          <cell r="F1391">
            <v>-0.35491</v>
          </cell>
        </row>
        <row r="1392">
          <cell r="A1392" t="str">
            <v>Native Hawaiian or Pacific Islander</v>
          </cell>
          <cell r="B1392">
            <v>3.0949999999999998E-2</v>
          </cell>
          <cell r="C1392">
            <v>5.9249999999999997E-2</v>
          </cell>
          <cell r="D1392">
            <v>2.8309999999999998E-2</v>
          </cell>
          <cell r="E1392">
            <v>-0.32968999999999998</v>
          </cell>
          <cell r="F1392">
            <v>-9.3299999999999998E-3</v>
          </cell>
        </row>
        <row r="1393">
          <cell r="A1393" t="str">
            <v>American Indian or Alaska Native</v>
          </cell>
          <cell r="B1393">
            <v>0.10831</v>
          </cell>
          <cell r="C1393">
            <v>0.15801000000000001</v>
          </cell>
          <cell r="D1393">
            <v>4.9700000000000001E-2</v>
          </cell>
          <cell r="E1393">
            <v>-0.11398</v>
          </cell>
          <cell r="F1393">
            <v>-5.6600000000000001E-3</v>
          </cell>
        </row>
        <row r="1394">
          <cell r="A1394" t="str">
            <v>Multiple Races</v>
          </cell>
          <cell r="B1394">
            <v>2.8933900000000001</v>
          </cell>
          <cell r="C1394">
            <v>2.7651599999999998</v>
          </cell>
          <cell r="D1394">
            <v>-0.12823000000000001</v>
          </cell>
          <cell r="E1394">
            <v>-5.0250000000000003E-2</v>
          </cell>
          <cell r="F1394">
            <v>6.4400000000000004E-3</v>
          </cell>
        </row>
        <row r="1395">
          <cell r="A1395" t="str">
            <v>Highschool Graduate</v>
          </cell>
          <cell r="B1395">
            <v>35.557949999999998</v>
          </cell>
          <cell r="C1395">
            <v>42.492139999999999</v>
          </cell>
          <cell r="D1395">
            <v>6.9341900000000001</v>
          </cell>
          <cell r="E1395">
            <v>-3.8260000000000002E-2</v>
          </cell>
          <cell r="F1395">
            <v>-0.26529000000000003</v>
          </cell>
        </row>
        <row r="1396">
          <cell r="A1396" t="str">
            <v>Disabled</v>
          </cell>
          <cell r="B1396">
            <v>5.3892199999999999</v>
          </cell>
          <cell r="C1396">
            <v>5.8</v>
          </cell>
          <cell r="D1396">
            <v>0.41077999999999998</v>
          </cell>
          <cell r="E1396">
            <v>8.6749999999999994E-2</v>
          </cell>
          <cell r="F1396">
            <v>3.5639999999999998E-2</v>
          </cell>
        </row>
        <row r="1397">
          <cell r="A1397" t="str">
            <v>Limited English</v>
          </cell>
          <cell r="B1397">
            <v>2.2542300000000002</v>
          </cell>
          <cell r="C1397">
            <v>1.7782199999999999</v>
          </cell>
          <cell r="D1397">
            <v>-0.47599999999999998</v>
          </cell>
          <cell r="E1397">
            <v>-0.13957</v>
          </cell>
          <cell r="F1397">
            <v>6.6430000000000003E-2</v>
          </cell>
        </row>
        <row r="1398">
          <cell r="A1398" t="str">
            <v>Low Income</v>
          </cell>
          <cell r="B1398">
            <v>89.858199999999997</v>
          </cell>
          <cell r="C1398">
            <v>89.838840000000005</v>
          </cell>
          <cell r="D1398">
            <v>-1.9359999999999999E-2</v>
          </cell>
          <cell r="E1398">
            <v>-4.7750000000000001E-2</v>
          </cell>
          <cell r="F1398">
            <v>9.2000000000000003E-4</v>
          </cell>
        </row>
        <row r="1399">
          <cell r="A1399" t="str">
            <v>Homeless</v>
          </cell>
          <cell r="B1399">
            <v>2.3427899999999999</v>
          </cell>
          <cell r="C1399">
            <v>1.98506</v>
          </cell>
          <cell r="D1399">
            <v>-0.35771999999999998</v>
          </cell>
          <cell r="E1399">
            <v>-0.10644000000000001</v>
          </cell>
          <cell r="F1399">
            <v>3.8080000000000003E-2</v>
          </cell>
        </row>
        <row r="1400">
          <cell r="A1400" t="str">
            <v>Offender</v>
          </cell>
          <cell r="B1400">
            <v>11.89889</v>
          </cell>
          <cell r="C1400">
            <v>13.10928</v>
          </cell>
          <cell r="D1400">
            <v>1.2103900000000001</v>
          </cell>
          <cell r="E1400">
            <v>7.5969999999999996E-2</v>
          </cell>
          <cell r="F1400">
            <v>9.1950000000000004E-2</v>
          </cell>
        </row>
        <row r="1401">
          <cell r="A1401" t="str">
            <v>Parentig Youth</v>
          </cell>
          <cell r="B1401">
            <v>27.794049999999999</v>
          </cell>
          <cell r="C1401">
            <v>27.698049999999999</v>
          </cell>
          <cell r="D1401">
            <v>-9.6000000000000002E-2</v>
          </cell>
          <cell r="E1401">
            <v>-7.7310000000000004E-2</v>
          </cell>
          <cell r="F1401">
            <v>7.4200000000000004E-3</v>
          </cell>
        </row>
        <row r="1402">
          <cell r="A1402" t="str">
            <v>Needs Additional Assistance</v>
          </cell>
          <cell r="B1402">
            <v>41.399509999999999</v>
          </cell>
          <cell r="C1402">
            <v>41.705970000000001</v>
          </cell>
          <cell r="D1402">
            <v>0.30647000000000002</v>
          </cell>
          <cell r="E1402">
            <v>-8.5699999999999995E-3</v>
          </cell>
          <cell r="F1402">
            <v>-2.63E-3</v>
          </cell>
        </row>
        <row r="1403">
          <cell r="A1403" t="str">
            <v>School Status</v>
          </cell>
          <cell r="B1403">
            <v>37.035319999999999</v>
          </cell>
          <cell r="C1403">
            <v>34.722769999999997</v>
          </cell>
          <cell r="D1403">
            <v>-2.3125499999999999</v>
          </cell>
          <cell r="E1403">
            <v>1.8890000000000001E-2</v>
          </cell>
          <cell r="F1403">
            <v>-4.369E-2</v>
          </cell>
        </row>
        <row r="1404">
          <cell r="A1404" t="str">
            <v>Basic Skills Deficient</v>
          </cell>
          <cell r="B1404">
            <v>45.255130000000001</v>
          </cell>
          <cell r="C1404">
            <v>48.307090000000002</v>
          </cell>
          <cell r="D1404">
            <v>3.0519500000000002</v>
          </cell>
          <cell r="E1404">
            <v>-3.474E-2</v>
          </cell>
          <cell r="F1404">
            <v>-0.10602</v>
          </cell>
        </row>
        <row r="1405">
          <cell r="A1405" t="str">
            <v>Foster Care</v>
          </cell>
          <cell r="B1405">
            <v>4.3317399999999999</v>
          </cell>
          <cell r="C1405">
            <v>3.6956899999999999</v>
          </cell>
          <cell r="D1405">
            <v>-0.63605</v>
          </cell>
          <cell r="E1405">
            <v>-0.21404999999999999</v>
          </cell>
          <cell r="F1405">
            <v>0.13614000000000001</v>
          </cell>
        </row>
        <row r="1406">
          <cell r="A1406" t="str">
            <v>PreTest Scores</v>
          </cell>
          <cell r="B1406">
            <v>557.20111999999995</v>
          </cell>
          <cell r="C1406">
            <v>560.96609999999998</v>
          </cell>
          <cell r="D1406">
            <v>3.7650700000000001</v>
          </cell>
          <cell r="E1406">
            <v>1.206E-2</v>
          </cell>
          <cell r="F1406">
            <v>4.5420000000000002E-2</v>
          </cell>
        </row>
        <row r="1407">
          <cell r="A1407" t="str">
            <v>Unemployment Rate</v>
          </cell>
          <cell r="B1407">
            <v>8.1082999999999998</v>
          </cell>
          <cell r="C1407">
            <v>6.7332999999999998</v>
          </cell>
          <cell r="D1407">
            <v>-1.375</v>
          </cell>
          <cell r="E1407">
            <v>9.0200000000000002E-3</v>
          </cell>
          <cell r="F1407">
            <v>-1.24E-2</v>
          </cell>
        </row>
        <row r="1409">
          <cell r="A1409" t="str">
            <v xml:space="preserve">Utah                </v>
          </cell>
        </row>
        <row r="1410">
          <cell r="A1410" t="str">
            <v>Measure</v>
          </cell>
          <cell r="B1410" t="str">
            <v>Attainment_of_Degree_or_Certificate</v>
          </cell>
          <cell r="C1410" t="str">
            <v>Year</v>
          </cell>
        </row>
        <row r="1411">
          <cell r="A1411" t="str">
            <v>State Fips Code</v>
          </cell>
          <cell r="B1411">
            <v>49</v>
          </cell>
          <cell r="C1411">
            <v>2011</v>
          </cell>
        </row>
        <row r="1412">
          <cell r="A1412" t="str">
            <v>Actual Outcome</v>
          </cell>
          <cell r="B1412">
            <v>56.1</v>
          </cell>
          <cell r="C1412">
            <v>2011</v>
          </cell>
        </row>
        <row r="1413">
          <cell r="A1413" t="str">
            <v>Total Adjustment</v>
          </cell>
          <cell r="B1413">
            <v>2.2000000000000002</v>
          </cell>
          <cell r="C1413">
            <v>2013</v>
          </cell>
        </row>
        <row r="1414">
          <cell r="A1414" t="str">
            <v>Target</v>
          </cell>
          <cell r="B1414">
            <v>58.3</v>
          </cell>
          <cell r="C1414">
            <v>2013</v>
          </cell>
        </row>
        <row r="1416">
          <cell r="A1416" t="str">
            <v>Variables</v>
          </cell>
          <cell r="B1416" t="str">
            <v>Base_Year</v>
          </cell>
          <cell r="C1416" t="str">
            <v>Current_Values</v>
          </cell>
          <cell r="D1416" t="str">
            <v>Difference</v>
          </cell>
          <cell r="E1416" t="str">
            <v>Weights</v>
          </cell>
          <cell r="F1416" t="str">
            <v>Effect_Per_Factor</v>
          </cell>
        </row>
        <row r="1417">
          <cell r="A1417" t="str">
            <v>Female</v>
          </cell>
          <cell r="B1417">
            <v>56.233060000000002</v>
          </cell>
          <cell r="C1417">
            <v>53.774830000000001</v>
          </cell>
          <cell r="D1417">
            <v>-2.4582299999999999</v>
          </cell>
          <cell r="E1417">
            <v>0.11829000000000001</v>
          </cell>
          <cell r="F1417">
            <v>-0.29078999999999999</v>
          </cell>
        </row>
        <row r="1418">
          <cell r="A1418" t="str">
            <v>Age 14-15</v>
          </cell>
          <cell r="B1418">
            <v>7.0460700000000003</v>
          </cell>
          <cell r="C1418">
            <v>6.3576199999999998</v>
          </cell>
          <cell r="D1418">
            <v>-0.68845000000000001</v>
          </cell>
          <cell r="E1418">
            <v>-0.14351</v>
          </cell>
          <cell r="F1418">
            <v>9.8799999999999999E-2</v>
          </cell>
        </row>
        <row r="1419">
          <cell r="A1419" t="str">
            <v>Age 16-17</v>
          </cell>
          <cell r="B1419">
            <v>29.945799999999998</v>
          </cell>
          <cell r="C1419">
            <v>31.390730000000001</v>
          </cell>
          <cell r="D1419">
            <v>1.44493</v>
          </cell>
          <cell r="E1419">
            <v>0.17548</v>
          </cell>
          <cell r="F1419">
            <v>0.25355</v>
          </cell>
        </row>
        <row r="1420">
          <cell r="A1420" t="str">
            <v>Age 18-20</v>
          </cell>
          <cell r="B1420">
            <v>53.116529999999997</v>
          </cell>
          <cell r="C1420">
            <v>54.172190000000001</v>
          </cell>
          <cell r="D1420">
            <v>1.05565</v>
          </cell>
          <cell r="E1420">
            <v>9.4810000000000005E-2</v>
          </cell>
          <cell r="F1420">
            <v>0.10008</v>
          </cell>
        </row>
        <row r="1421">
          <cell r="A1421" t="str">
            <v>Hispanic</v>
          </cell>
          <cell r="B1421">
            <v>23.81616</v>
          </cell>
          <cell r="C1421">
            <v>23.54571</v>
          </cell>
          <cell r="D1421">
            <v>-0.27045000000000002</v>
          </cell>
          <cell r="E1421">
            <v>-0.14735999999999999</v>
          </cell>
          <cell r="F1421">
            <v>3.9849999999999997E-2</v>
          </cell>
        </row>
        <row r="1422">
          <cell r="A1422" t="str">
            <v>Asian</v>
          </cell>
          <cell r="B1422">
            <v>1.6713100000000001</v>
          </cell>
          <cell r="C1422">
            <v>0.83101999999999998</v>
          </cell>
          <cell r="D1422">
            <v>-0.84028000000000003</v>
          </cell>
          <cell r="E1422">
            <v>-4.2439999999999999E-2</v>
          </cell>
          <cell r="F1422">
            <v>3.567E-2</v>
          </cell>
        </row>
        <row r="1423">
          <cell r="A1423" t="str">
            <v>African American</v>
          </cell>
          <cell r="B1423">
            <v>4.7353800000000001</v>
          </cell>
          <cell r="C1423">
            <v>4.7091399999999997</v>
          </cell>
          <cell r="D1423">
            <v>-2.623E-2</v>
          </cell>
          <cell r="E1423">
            <v>-9.5610000000000001E-2</v>
          </cell>
          <cell r="F1423">
            <v>2.5100000000000001E-3</v>
          </cell>
        </row>
        <row r="1424">
          <cell r="A1424" t="str">
            <v>Native Hawaiian or Pacific Islander</v>
          </cell>
          <cell r="B1424">
            <v>1.2534799999999999</v>
          </cell>
          <cell r="C1424">
            <v>1.38504</v>
          </cell>
          <cell r="D1424">
            <v>0.13156000000000001</v>
          </cell>
          <cell r="E1424">
            <v>-0.32968999999999998</v>
          </cell>
          <cell r="F1424">
            <v>-4.3369999999999999E-2</v>
          </cell>
        </row>
        <row r="1425">
          <cell r="A1425" t="str">
            <v>American Indian or Alaska Native</v>
          </cell>
          <cell r="B1425">
            <v>4.1782700000000004</v>
          </cell>
          <cell r="C1425">
            <v>3.6011099999999998</v>
          </cell>
          <cell r="D1425">
            <v>-0.57716000000000001</v>
          </cell>
          <cell r="E1425">
            <v>-0.11398</v>
          </cell>
          <cell r="F1425">
            <v>6.5780000000000005E-2</v>
          </cell>
        </row>
        <row r="1426">
          <cell r="A1426" t="str">
            <v>Multiple Races</v>
          </cell>
          <cell r="B1426">
            <v>3.6211700000000002</v>
          </cell>
          <cell r="C1426">
            <v>2.7700800000000001</v>
          </cell>
          <cell r="D1426">
            <v>-0.85109000000000001</v>
          </cell>
          <cell r="E1426">
            <v>-5.0250000000000003E-2</v>
          </cell>
          <cell r="F1426">
            <v>4.2770000000000002E-2</v>
          </cell>
        </row>
        <row r="1427">
          <cell r="A1427" t="str">
            <v>Highschool Graduate</v>
          </cell>
          <cell r="B1427">
            <v>30.216799999999999</v>
          </cell>
          <cell r="C1427">
            <v>26.490069999999999</v>
          </cell>
          <cell r="D1427">
            <v>-3.7267399999999999</v>
          </cell>
          <cell r="E1427">
            <v>-3.8260000000000002E-2</v>
          </cell>
          <cell r="F1427">
            <v>0.14258000000000001</v>
          </cell>
        </row>
        <row r="1428">
          <cell r="A1428" t="str">
            <v>Disabled</v>
          </cell>
          <cell r="B1428">
            <v>10.97561</v>
          </cell>
          <cell r="C1428">
            <v>13.90728</v>
          </cell>
          <cell r="D1428">
            <v>2.9316800000000001</v>
          </cell>
          <cell r="E1428">
            <v>8.6749999999999994E-2</v>
          </cell>
          <cell r="F1428">
            <v>0.25433</v>
          </cell>
        </row>
        <row r="1429">
          <cell r="A1429" t="str">
            <v>Limited English</v>
          </cell>
          <cell r="B1429">
            <v>2.9810300000000001</v>
          </cell>
          <cell r="C1429">
            <v>2.3841100000000002</v>
          </cell>
          <cell r="D1429">
            <v>-0.59692000000000001</v>
          </cell>
          <cell r="E1429">
            <v>-0.13957</v>
          </cell>
          <cell r="F1429">
            <v>8.3309999999999995E-2</v>
          </cell>
        </row>
        <row r="1430">
          <cell r="A1430" t="str">
            <v>Low Income</v>
          </cell>
          <cell r="B1430">
            <v>96.883470000000003</v>
          </cell>
          <cell r="C1430">
            <v>96.158940000000001</v>
          </cell>
          <cell r="D1430">
            <v>-0.72453000000000001</v>
          </cell>
          <cell r="E1430">
            <v>-4.7750000000000001E-2</v>
          </cell>
          <cell r="F1430">
            <v>3.4599999999999999E-2</v>
          </cell>
        </row>
        <row r="1431">
          <cell r="A1431" t="str">
            <v>Homeless</v>
          </cell>
          <cell r="B1431">
            <v>12.737130000000001</v>
          </cell>
          <cell r="C1431">
            <v>11.65563</v>
          </cell>
          <cell r="D1431">
            <v>-1.0814999999999999</v>
          </cell>
          <cell r="E1431">
            <v>-0.10644000000000001</v>
          </cell>
          <cell r="F1431">
            <v>0.11511</v>
          </cell>
        </row>
        <row r="1432">
          <cell r="A1432" t="str">
            <v>Offender</v>
          </cell>
          <cell r="B1432">
            <v>48.238480000000003</v>
          </cell>
          <cell r="C1432">
            <v>48.609270000000002</v>
          </cell>
          <cell r="D1432">
            <v>0.37079000000000001</v>
          </cell>
          <cell r="E1432">
            <v>7.5969999999999996E-2</v>
          </cell>
          <cell r="F1432">
            <v>2.8170000000000001E-2</v>
          </cell>
        </row>
        <row r="1433">
          <cell r="A1433" t="str">
            <v>Parentig Youth</v>
          </cell>
          <cell r="B1433">
            <v>26.865670000000001</v>
          </cell>
          <cell r="C1433">
            <v>23.076920000000001</v>
          </cell>
          <cell r="D1433">
            <v>-3.7887499999999998</v>
          </cell>
          <cell r="E1433">
            <v>-7.7310000000000004E-2</v>
          </cell>
          <cell r="F1433">
            <v>0.29293000000000002</v>
          </cell>
        </row>
        <row r="1434">
          <cell r="A1434" t="str">
            <v>Needs Additional Assistance</v>
          </cell>
          <cell r="B1434">
            <v>97.018969999999996</v>
          </cell>
          <cell r="C1434">
            <v>98.6755</v>
          </cell>
          <cell r="D1434">
            <v>1.6565300000000001</v>
          </cell>
          <cell r="E1434">
            <v>-8.5699999999999995E-3</v>
          </cell>
          <cell r="F1434">
            <v>-1.4200000000000001E-2</v>
          </cell>
        </row>
        <row r="1435">
          <cell r="A1435" t="str">
            <v>School Status</v>
          </cell>
          <cell r="B1435">
            <v>37.127369999999999</v>
          </cell>
          <cell r="C1435">
            <v>38.543050000000001</v>
          </cell>
          <cell r="D1435">
            <v>1.41568</v>
          </cell>
          <cell r="E1435">
            <v>1.8890000000000001E-2</v>
          </cell>
          <cell r="F1435">
            <v>2.6749999999999999E-2</v>
          </cell>
        </row>
        <row r="1436">
          <cell r="A1436" t="str">
            <v>Basic Skills Deficient</v>
          </cell>
          <cell r="B1436">
            <v>76.693770000000001</v>
          </cell>
          <cell r="C1436">
            <v>78.940399999999997</v>
          </cell>
          <cell r="D1436">
            <v>2.2466300000000001</v>
          </cell>
          <cell r="E1436">
            <v>-3.474E-2</v>
          </cell>
          <cell r="F1436">
            <v>-7.8039999999999998E-2</v>
          </cell>
        </row>
        <row r="1437">
          <cell r="A1437" t="str">
            <v>Foster Care</v>
          </cell>
          <cell r="B1437">
            <v>11.66893</v>
          </cell>
          <cell r="C1437">
            <v>13.39523</v>
          </cell>
          <cell r="D1437">
            <v>1.7262999999999999</v>
          </cell>
          <cell r="E1437">
            <v>-0.21404999999999999</v>
          </cell>
          <cell r="F1437">
            <v>-0.36951000000000001</v>
          </cell>
        </row>
        <row r="1438">
          <cell r="A1438" t="str">
            <v>PreTest Scores</v>
          </cell>
          <cell r="B1438">
            <v>538.90913999999998</v>
          </cell>
          <cell r="C1438">
            <v>657.51310000000001</v>
          </cell>
          <cell r="D1438">
            <v>118.60396</v>
          </cell>
          <cell r="E1438">
            <v>1.206E-2</v>
          </cell>
          <cell r="F1438">
            <v>1.43072</v>
          </cell>
        </row>
        <row r="1439">
          <cell r="A1439" t="str">
            <v>Unemployment Rate</v>
          </cell>
          <cell r="B1439">
            <v>7.2916999999999996</v>
          </cell>
          <cell r="C1439">
            <v>5.6582999999999997</v>
          </cell>
          <cell r="D1439">
            <v>-1.6334</v>
          </cell>
          <cell r="E1439">
            <v>9.0200000000000002E-3</v>
          </cell>
          <cell r="F1439">
            <v>-1.473E-2</v>
          </cell>
        </row>
        <row r="1441">
          <cell r="A1441" t="str">
            <v xml:space="preserve">Vermont             </v>
          </cell>
        </row>
        <row r="1442">
          <cell r="A1442" t="str">
            <v>Measure</v>
          </cell>
          <cell r="B1442" t="str">
            <v>Attainment_of_Degree_or_Certificate</v>
          </cell>
          <cell r="C1442" t="str">
            <v>Year</v>
          </cell>
        </row>
        <row r="1443">
          <cell r="A1443" t="str">
            <v>State Fips Code</v>
          </cell>
          <cell r="B1443">
            <v>50</v>
          </cell>
          <cell r="C1443">
            <v>2011</v>
          </cell>
        </row>
        <row r="1444">
          <cell r="A1444" t="str">
            <v>Actual Outcome</v>
          </cell>
          <cell r="B1444">
            <v>18.7</v>
          </cell>
          <cell r="C1444">
            <v>2011</v>
          </cell>
        </row>
        <row r="1445">
          <cell r="A1445" t="str">
            <v>Total Adjustment</v>
          </cell>
          <cell r="B1445">
            <v>-2.6842799999999998</v>
          </cell>
          <cell r="C1445">
            <v>2013</v>
          </cell>
        </row>
        <row r="1446">
          <cell r="A1446" t="str">
            <v>Target</v>
          </cell>
          <cell r="B1446">
            <v>16.015719999999998</v>
          </cell>
          <cell r="C1446">
            <v>2013</v>
          </cell>
        </row>
        <row r="1448">
          <cell r="A1448" t="str">
            <v>Variables</v>
          </cell>
          <cell r="B1448" t="str">
            <v>Base_Year</v>
          </cell>
          <cell r="C1448" t="str">
            <v>Current_Values</v>
          </cell>
          <cell r="D1448" t="str">
            <v>Difference</v>
          </cell>
          <cell r="E1448" t="str">
            <v>Weights</v>
          </cell>
          <cell r="F1448" t="str">
            <v>Effect_Per_Factor</v>
          </cell>
        </row>
        <row r="1449">
          <cell r="A1449" t="str">
            <v>Female</v>
          </cell>
          <cell r="B1449">
            <v>40.080970000000001</v>
          </cell>
          <cell r="C1449">
            <v>39.568350000000002</v>
          </cell>
          <cell r="D1449">
            <v>-0.51263000000000003</v>
          </cell>
          <cell r="E1449">
            <v>0.11829000000000001</v>
          </cell>
          <cell r="F1449">
            <v>-6.0639999999999999E-2</v>
          </cell>
        </row>
        <row r="1450">
          <cell r="A1450" t="str">
            <v>Age 14-15</v>
          </cell>
          <cell r="B1450">
            <v>19.433199999999999</v>
          </cell>
          <cell r="C1450">
            <v>14.388489999999999</v>
          </cell>
          <cell r="D1450">
            <v>-5.0447100000000002</v>
          </cell>
          <cell r="E1450">
            <v>-0.14351</v>
          </cell>
          <cell r="F1450">
            <v>0.72394999999999998</v>
          </cell>
        </row>
        <row r="1451">
          <cell r="A1451" t="str">
            <v>Age 16-17</v>
          </cell>
          <cell r="B1451">
            <v>43.319839999999999</v>
          </cell>
          <cell r="C1451">
            <v>33.093530000000001</v>
          </cell>
          <cell r="D1451">
            <v>-10.22631</v>
          </cell>
          <cell r="E1451">
            <v>0.17548</v>
          </cell>
          <cell r="F1451">
            <v>-1.79447</v>
          </cell>
        </row>
        <row r="1452">
          <cell r="A1452" t="str">
            <v>Age 18-20</v>
          </cell>
          <cell r="B1452">
            <v>34.008099999999999</v>
          </cell>
          <cell r="C1452">
            <v>46.762590000000003</v>
          </cell>
          <cell r="D1452">
            <v>12.754490000000001</v>
          </cell>
          <cell r="E1452">
            <v>9.4810000000000005E-2</v>
          </cell>
          <cell r="F1452">
            <v>1.20922</v>
          </cell>
        </row>
        <row r="1453">
          <cell r="A1453" t="str">
            <v>Hispanic</v>
          </cell>
          <cell r="B1453">
            <v>1.6194299999999999</v>
          </cell>
          <cell r="C1453">
            <v>1.43885</v>
          </cell>
          <cell r="D1453">
            <v>-0.18057999999999999</v>
          </cell>
          <cell r="E1453">
            <v>-0.14735999999999999</v>
          </cell>
          <cell r="F1453">
            <v>2.6610000000000002E-2</v>
          </cell>
        </row>
        <row r="1454">
          <cell r="A1454" t="str">
            <v>Asian</v>
          </cell>
          <cell r="B1454">
            <v>1.2145699999999999</v>
          </cell>
          <cell r="C1454">
            <v>0.71941999999999995</v>
          </cell>
          <cell r="D1454">
            <v>-0.49514999999999998</v>
          </cell>
          <cell r="E1454">
            <v>-4.2439999999999999E-2</v>
          </cell>
          <cell r="F1454">
            <v>2.102E-2</v>
          </cell>
        </row>
        <row r="1455">
          <cell r="A1455" t="str">
            <v>African American</v>
          </cell>
          <cell r="B1455">
            <v>5.6680200000000003</v>
          </cell>
          <cell r="C1455">
            <v>7.1942399999999997</v>
          </cell>
          <cell r="D1455">
            <v>1.52623</v>
          </cell>
          <cell r="E1455">
            <v>-9.5610000000000001E-2</v>
          </cell>
          <cell r="F1455">
            <v>-0.14593</v>
          </cell>
        </row>
        <row r="1456">
          <cell r="A1456" t="str">
            <v>Native Hawaiian or Pacific Islander</v>
          </cell>
          <cell r="B1456">
            <v>0.40486</v>
          </cell>
          <cell r="C1456">
            <v>0.71941999999999995</v>
          </cell>
          <cell r="D1456">
            <v>0.31457000000000002</v>
          </cell>
          <cell r="E1456">
            <v>-0.32968999999999998</v>
          </cell>
          <cell r="F1456">
            <v>-0.10371</v>
          </cell>
        </row>
        <row r="1457">
          <cell r="A1457" t="str">
            <v>American Indian or Alaska Native</v>
          </cell>
          <cell r="B1457">
            <v>2.0242900000000001</v>
          </cell>
          <cell r="C1457">
            <v>2.1582699999999999</v>
          </cell>
          <cell r="D1457">
            <v>0.13397999999999999</v>
          </cell>
          <cell r="E1457">
            <v>-0.11398</v>
          </cell>
          <cell r="F1457">
            <v>-1.5270000000000001E-2</v>
          </cell>
        </row>
        <row r="1458">
          <cell r="A1458" t="str">
            <v>Multiple Races</v>
          </cell>
          <cell r="B1458">
            <v>0</v>
          </cell>
          <cell r="C1458">
            <v>0</v>
          </cell>
          <cell r="D1458">
            <v>0</v>
          </cell>
          <cell r="E1458">
            <v>-5.0250000000000003E-2</v>
          </cell>
          <cell r="F1458">
            <v>0</v>
          </cell>
        </row>
        <row r="1459">
          <cell r="A1459" t="str">
            <v>Highschool Graduate</v>
          </cell>
          <cell r="B1459">
            <v>18.218620000000001</v>
          </cell>
          <cell r="C1459">
            <v>23.02158</v>
          </cell>
          <cell r="D1459">
            <v>4.8029599999999997</v>
          </cell>
          <cell r="E1459">
            <v>-3.8260000000000002E-2</v>
          </cell>
          <cell r="F1459">
            <v>-0.18376000000000001</v>
          </cell>
        </row>
        <row r="1460">
          <cell r="A1460" t="str">
            <v>Disabled</v>
          </cell>
          <cell r="B1460">
            <v>74.898790000000005</v>
          </cell>
          <cell r="C1460">
            <v>69.784170000000003</v>
          </cell>
          <cell r="D1460">
            <v>-5.1146099999999999</v>
          </cell>
          <cell r="E1460">
            <v>8.6749999999999994E-2</v>
          </cell>
          <cell r="F1460">
            <v>-0.44369999999999998</v>
          </cell>
        </row>
        <row r="1461">
          <cell r="A1461" t="str">
            <v>Limited English</v>
          </cell>
          <cell r="B1461">
            <v>2.8340100000000001</v>
          </cell>
          <cell r="C1461">
            <v>2.1582699999999999</v>
          </cell>
          <cell r="D1461">
            <v>-0.67573000000000005</v>
          </cell>
          <cell r="E1461">
            <v>-0.13957</v>
          </cell>
          <cell r="F1461">
            <v>9.4310000000000005E-2</v>
          </cell>
        </row>
        <row r="1462">
          <cell r="A1462" t="str">
            <v>Low Income</v>
          </cell>
          <cell r="B1462">
            <v>99.595140000000001</v>
          </cell>
          <cell r="C1462">
            <v>97.841729999999998</v>
          </cell>
          <cell r="D1462">
            <v>-1.75342</v>
          </cell>
          <cell r="E1462">
            <v>-4.7750000000000001E-2</v>
          </cell>
          <cell r="F1462">
            <v>8.3729999999999999E-2</v>
          </cell>
        </row>
        <row r="1463">
          <cell r="A1463" t="str">
            <v>Homeless</v>
          </cell>
          <cell r="B1463">
            <v>14.979760000000001</v>
          </cell>
          <cell r="C1463">
            <v>26.61871</v>
          </cell>
          <cell r="D1463">
            <v>11.638949999999999</v>
          </cell>
          <cell r="E1463">
            <v>-0.10644000000000001</v>
          </cell>
          <cell r="F1463">
            <v>-1.23881</v>
          </cell>
        </row>
        <row r="1464">
          <cell r="A1464" t="str">
            <v>Offender</v>
          </cell>
          <cell r="B1464">
            <v>40.080970000000001</v>
          </cell>
          <cell r="C1464">
            <v>31.654679999999999</v>
          </cell>
          <cell r="D1464">
            <v>-8.4262999999999995</v>
          </cell>
          <cell r="E1464">
            <v>7.5969999999999996E-2</v>
          </cell>
          <cell r="F1464">
            <v>-0.64014000000000004</v>
          </cell>
        </row>
        <row r="1465">
          <cell r="A1465" t="str">
            <v>Parentig Youth</v>
          </cell>
          <cell r="B1465">
            <v>14.227639999999999</v>
          </cell>
          <cell r="C1465">
            <v>12.31884</v>
          </cell>
          <cell r="D1465">
            <v>-1.9088000000000001</v>
          </cell>
          <cell r="E1465">
            <v>-7.7310000000000004E-2</v>
          </cell>
          <cell r="F1465">
            <v>0.14757999999999999</v>
          </cell>
        </row>
        <row r="1466">
          <cell r="A1466" t="str">
            <v>Needs Additional Assistance</v>
          </cell>
          <cell r="B1466">
            <v>98.785430000000005</v>
          </cell>
          <cell r="C1466">
            <v>98.561149999999998</v>
          </cell>
          <cell r="D1466">
            <v>-0.22427</v>
          </cell>
          <cell r="E1466">
            <v>-8.5699999999999995E-3</v>
          </cell>
          <cell r="F1466">
            <v>1.92E-3</v>
          </cell>
        </row>
        <row r="1467">
          <cell r="A1467" t="str">
            <v>School Status</v>
          </cell>
          <cell r="B1467">
            <v>51.417000000000002</v>
          </cell>
          <cell r="C1467">
            <v>48.920859999999998</v>
          </cell>
          <cell r="D1467">
            <v>-2.49614</v>
          </cell>
          <cell r="E1467">
            <v>1.8890000000000001E-2</v>
          </cell>
          <cell r="F1467">
            <v>-4.7160000000000001E-2</v>
          </cell>
        </row>
        <row r="1468">
          <cell r="A1468" t="str">
            <v>Basic Skills Deficient</v>
          </cell>
          <cell r="B1468">
            <v>48.987850000000002</v>
          </cell>
          <cell r="C1468">
            <v>41.726619999999997</v>
          </cell>
          <cell r="D1468">
            <v>-7.2612399999999999</v>
          </cell>
          <cell r="E1468">
            <v>-3.474E-2</v>
          </cell>
          <cell r="F1468">
            <v>0.25223000000000001</v>
          </cell>
        </row>
        <row r="1469">
          <cell r="A1469" t="str">
            <v>Foster Care</v>
          </cell>
          <cell r="B1469">
            <v>19.105689999999999</v>
          </cell>
          <cell r="C1469">
            <v>21.739129999999999</v>
          </cell>
          <cell r="D1469">
            <v>2.6334399999999998</v>
          </cell>
          <cell r="E1469">
            <v>-0.21404999999999999</v>
          </cell>
          <cell r="F1469">
            <v>-0.56367</v>
          </cell>
        </row>
        <row r="1470">
          <cell r="A1470" t="str">
            <v>PreTest Scores</v>
          </cell>
          <cell r="B1470">
            <v>0</v>
          </cell>
          <cell r="C1470">
            <v>0</v>
          </cell>
          <cell r="D1470">
            <v>0</v>
          </cell>
          <cell r="E1470">
            <v>1.206E-2</v>
          </cell>
          <cell r="F1470">
            <v>0</v>
          </cell>
        </row>
        <row r="1471">
          <cell r="A1471" t="str">
            <v>Unemployment Rate</v>
          </cell>
          <cell r="B1471">
            <v>5.7916999999999996</v>
          </cell>
          <cell r="C1471">
            <v>4.95</v>
          </cell>
          <cell r="D1471">
            <v>-0.8417</v>
          </cell>
          <cell r="E1471">
            <v>9.0200000000000002E-3</v>
          </cell>
          <cell r="F1471">
            <v>-7.5900000000000004E-3</v>
          </cell>
        </row>
        <row r="1473">
          <cell r="A1473" t="str">
            <v xml:space="preserve">Virginia            </v>
          </cell>
        </row>
        <row r="1474">
          <cell r="A1474" t="str">
            <v>Measure</v>
          </cell>
          <cell r="B1474" t="str">
            <v>Attainment_of_Degree_or_Certificate</v>
          </cell>
          <cell r="C1474" t="str">
            <v>Year</v>
          </cell>
        </row>
        <row r="1475">
          <cell r="A1475" t="str">
            <v>State Fips Code</v>
          </cell>
          <cell r="B1475">
            <v>51</v>
          </cell>
          <cell r="C1475">
            <v>2011</v>
          </cell>
        </row>
        <row r="1476">
          <cell r="A1476" t="str">
            <v>Actual Outcome</v>
          </cell>
          <cell r="B1476">
            <v>61</v>
          </cell>
          <cell r="C1476">
            <v>2011</v>
          </cell>
        </row>
        <row r="1477">
          <cell r="A1477" t="str">
            <v>Total Adjustment</v>
          </cell>
          <cell r="B1477">
            <v>0.8</v>
          </cell>
          <cell r="C1477">
            <v>2013</v>
          </cell>
        </row>
        <row r="1478">
          <cell r="A1478" t="str">
            <v>Target</v>
          </cell>
          <cell r="B1478">
            <v>61.8</v>
          </cell>
          <cell r="C1478">
            <v>2013</v>
          </cell>
        </row>
        <row r="1480">
          <cell r="A1480" t="str">
            <v>Variables</v>
          </cell>
          <cell r="B1480" t="str">
            <v>Base_Year</v>
          </cell>
          <cell r="C1480" t="str">
            <v>Current_Values</v>
          </cell>
          <cell r="D1480" t="str">
            <v>Difference</v>
          </cell>
          <cell r="E1480" t="str">
            <v>Weights</v>
          </cell>
          <cell r="F1480" t="str">
            <v>Effect_Per_Factor</v>
          </cell>
        </row>
        <row r="1481">
          <cell r="A1481" t="str">
            <v>Female</v>
          </cell>
          <cell r="B1481">
            <v>53.51003</v>
          </cell>
          <cell r="C1481">
            <v>56.893070000000002</v>
          </cell>
          <cell r="D1481">
            <v>3.3830399999999998</v>
          </cell>
          <cell r="E1481">
            <v>0.11829000000000001</v>
          </cell>
          <cell r="F1481">
            <v>0.40018999999999999</v>
          </cell>
        </row>
        <row r="1482">
          <cell r="A1482" t="str">
            <v>Age 14-15</v>
          </cell>
          <cell r="B1482">
            <v>11.246420000000001</v>
          </cell>
          <cell r="C1482">
            <v>7.7336900000000002</v>
          </cell>
          <cell r="D1482">
            <v>-3.5127299999999999</v>
          </cell>
          <cell r="E1482">
            <v>-0.14351</v>
          </cell>
          <cell r="F1482">
            <v>0.50409999999999999</v>
          </cell>
        </row>
        <row r="1483">
          <cell r="A1483" t="str">
            <v>Age 16-17</v>
          </cell>
          <cell r="B1483">
            <v>31.948419999999999</v>
          </cell>
          <cell r="C1483">
            <v>35.709479999999999</v>
          </cell>
          <cell r="D1483">
            <v>3.7610600000000001</v>
          </cell>
          <cell r="E1483">
            <v>0.17548</v>
          </cell>
          <cell r="F1483">
            <v>0.65998000000000001</v>
          </cell>
        </row>
        <row r="1484">
          <cell r="A1484" t="str">
            <v>Age 18-20</v>
          </cell>
          <cell r="B1484">
            <v>46.991399999999999</v>
          </cell>
          <cell r="C1484">
            <v>45.59516</v>
          </cell>
          <cell r="D1484">
            <v>-1.39625</v>
          </cell>
          <cell r="E1484">
            <v>9.4810000000000005E-2</v>
          </cell>
          <cell r="F1484">
            <v>-0.13236999999999999</v>
          </cell>
        </row>
        <row r="1485">
          <cell r="A1485" t="str">
            <v>Hispanic</v>
          </cell>
          <cell r="B1485">
            <v>4.8798300000000001</v>
          </cell>
          <cell r="C1485">
            <v>4.7488000000000001</v>
          </cell>
          <cell r="D1485">
            <v>-0.13103000000000001</v>
          </cell>
          <cell r="E1485">
            <v>-0.14735999999999999</v>
          </cell>
          <cell r="F1485">
            <v>1.9310000000000001E-2</v>
          </cell>
        </row>
        <row r="1486">
          <cell r="A1486" t="str">
            <v>Asian</v>
          </cell>
          <cell r="B1486">
            <v>0.80117000000000005</v>
          </cell>
          <cell r="C1486">
            <v>0.61941000000000002</v>
          </cell>
          <cell r="D1486">
            <v>-0.18176</v>
          </cell>
          <cell r="E1486">
            <v>-4.2439999999999999E-2</v>
          </cell>
          <cell r="F1486">
            <v>7.7099999999999998E-3</v>
          </cell>
        </row>
        <row r="1487">
          <cell r="A1487" t="str">
            <v>African American</v>
          </cell>
          <cell r="B1487">
            <v>58.120899999999999</v>
          </cell>
          <cell r="C1487">
            <v>60.839640000000003</v>
          </cell>
          <cell r="D1487">
            <v>2.7187399999999999</v>
          </cell>
          <cell r="E1487">
            <v>-9.5610000000000001E-2</v>
          </cell>
          <cell r="F1487">
            <v>-0.25995000000000001</v>
          </cell>
        </row>
        <row r="1488">
          <cell r="A1488" t="str">
            <v>Native Hawaiian or Pacific Islander</v>
          </cell>
          <cell r="B1488">
            <v>0</v>
          </cell>
          <cell r="C1488">
            <v>0</v>
          </cell>
          <cell r="D1488">
            <v>0</v>
          </cell>
          <cell r="E1488">
            <v>-0.32968999999999998</v>
          </cell>
          <cell r="F1488">
            <v>0</v>
          </cell>
        </row>
        <row r="1489">
          <cell r="A1489" t="str">
            <v>American Indian or Alaska Native</v>
          </cell>
          <cell r="B1489">
            <v>0.80117000000000005</v>
          </cell>
          <cell r="C1489">
            <v>0.41293999999999997</v>
          </cell>
          <cell r="D1489">
            <v>-0.38823000000000002</v>
          </cell>
          <cell r="E1489">
            <v>-0.11398</v>
          </cell>
          <cell r="F1489">
            <v>4.4249999999999998E-2</v>
          </cell>
        </row>
        <row r="1490">
          <cell r="A1490" t="str">
            <v>Multiple Races</v>
          </cell>
          <cell r="B1490">
            <v>1.3838299999999999</v>
          </cell>
          <cell r="C1490">
            <v>3.0970399999999998</v>
          </cell>
          <cell r="D1490">
            <v>1.7132099999999999</v>
          </cell>
          <cell r="E1490">
            <v>-5.0250000000000003E-2</v>
          </cell>
          <cell r="F1490">
            <v>-8.609E-2</v>
          </cell>
        </row>
        <row r="1491">
          <cell r="A1491" t="str">
            <v>Highschool Graduate</v>
          </cell>
          <cell r="B1491">
            <v>29.584530000000001</v>
          </cell>
          <cell r="C1491">
            <v>33.759250000000002</v>
          </cell>
          <cell r="D1491">
            <v>4.1747199999999998</v>
          </cell>
          <cell r="E1491">
            <v>-3.8260000000000002E-2</v>
          </cell>
          <cell r="F1491">
            <v>-0.15972</v>
          </cell>
        </row>
        <row r="1492">
          <cell r="A1492" t="str">
            <v>Disabled</v>
          </cell>
          <cell r="B1492">
            <v>22.34957</v>
          </cell>
          <cell r="C1492">
            <v>20.57835</v>
          </cell>
          <cell r="D1492">
            <v>-1.77122</v>
          </cell>
          <cell r="E1492">
            <v>8.6749999999999994E-2</v>
          </cell>
          <cell r="F1492">
            <v>-0.15365999999999999</v>
          </cell>
        </row>
        <row r="1493">
          <cell r="A1493" t="str">
            <v>Limited English</v>
          </cell>
          <cell r="B1493">
            <v>0.64470000000000005</v>
          </cell>
          <cell r="C1493">
            <v>1.07599</v>
          </cell>
          <cell r="D1493">
            <v>0.43129000000000001</v>
          </cell>
          <cell r="E1493">
            <v>-0.13957</v>
          </cell>
          <cell r="F1493">
            <v>-6.019E-2</v>
          </cell>
        </row>
        <row r="1494">
          <cell r="A1494" t="str">
            <v>Low Income</v>
          </cell>
          <cell r="B1494">
            <v>98.280799999999999</v>
          </cell>
          <cell r="C1494">
            <v>98.722260000000006</v>
          </cell>
          <cell r="D1494">
            <v>0.44146000000000002</v>
          </cell>
          <cell r="E1494">
            <v>-4.7750000000000001E-2</v>
          </cell>
          <cell r="F1494">
            <v>-2.1080000000000002E-2</v>
          </cell>
        </row>
        <row r="1495">
          <cell r="A1495" t="str">
            <v>Homeless</v>
          </cell>
          <cell r="B1495">
            <v>3.4384000000000001</v>
          </cell>
          <cell r="C1495">
            <v>3.09348</v>
          </cell>
          <cell r="D1495">
            <v>-0.34492</v>
          </cell>
          <cell r="E1495">
            <v>-0.10644000000000001</v>
          </cell>
          <cell r="F1495">
            <v>3.671E-2</v>
          </cell>
        </row>
        <row r="1496">
          <cell r="A1496" t="str">
            <v>Offender</v>
          </cell>
          <cell r="B1496">
            <v>8.5243599999999997</v>
          </cell>
          <cell r="C1496">
            <v>8.4061900000000005</v>
          </cell>
          <cell r="D1496">
            <v>-0.11817</v>
          </cell>
          <cell r="E1496">
            <v>7.5969999999999996E-2</v>
          </cell>
          <cell r="F1496">
            <v>-8.9800000000000001E-3</v>
          </cell>
        </row>
        <row r="1497">
          <cell r="A1497" t="str">
            <v>Parentig Youth</v>
          </cell>
          <cell r="B1497">
            <v>17.70609</v>
          </cell>
          <cell r="C1497">
            <v>20.121130000000001</v>
          </cell>
          <cell r="D1497">
            <v>2.4150399999999999</v>
          </cell>
          <cell r="E1497">
            <v>-7.7310000000000004E-2</v>
          </cell>
          <cell r="F1497">
            <v>-0.18672</v>
          </cell>
        </row>
        <row r="1498">
          <cell r="A1498" t="str">
            <v>Needs Additional Assistance</v>
          </cell>
          <cell r="B1498">
            <v>46.418340000000001</v>
          </cell>
          <cell r="C1498">
            <v>43.779420000000002</v>
          </cell>
          <cell r="D1498">
            <v>-2.6389200000000002</v>
          </cell>
          <cell r="E1498">
            <v>-8.5699999999999995E-3</v>
          </cell>
          <cell r="F1498">
            <v>2.2630000000000001E-2</v>
          </cell>
        </row>
        <row r="1499">
          <cell r="A1499" t="str">
            <v>School Status</v>
          </cell>
          <cell r="B1499">
            <v>56.66189</v>
          </cell>
          <cell r="C1499">
            <v>56.153329999999997</v>
          </cell>
          <cell r="D1499">
            <v>-0.50856000000000001</v>
          </cell>
          <cell r="E1499">
            <v>1.8890000000000001E-2</v>
          </cell>
          <cell r="F1499">
            <v>-9.6100000000000005E-3</v>
          </cell>
        </row>
        <row r="1500">
          <cell r="A1500" t="str">
            <v>Basic Skills Deficient</v>
          </cell>
          <cell r="B1500">
            <v>74.426929999999999</v>
          </cell>
          <cell r="C1500">
            <v>69.401480000000006</v>
          </cell>
          <cell r="D1500">
            <v>-5.0254500000000002</v>
          </cell>
          <cell r="E1500">
            <v>-3.474E-2</v>
          </cell>
          <cell r="F1500">
            <v>0.17457</v>
          </cell>
        </row>
        <row r="1501">
          <cell r="A1501" t="str">
            <v>Foster Care</v>
          </cell>
          <cell r="B1501">
            <v>5.1612900000000002</v>
          </cell>
          <cell r="C1501">
            <v>5.1143999999999998</v>
          </cell>
          <cell r="D1501">
            <v>-4.6890000000000001E-2</v>
          </cell>
          <cell r="E1501">
            <v>-0.21404999999999999</v>
          </cell>
          <cell r="F1501">
            <v>1.004E-2</v>
          </cell>
        </row>
        <row r="1502">
          <cell r="A1502" t="str">
            <v>PreTest Scores</v>
          </cell>
          <cell r="B1502">
            <v>503.54099000000002</v>
          </cell>
          <cell r="C1502">
            <v>501.75071000000003</v>
          </cell>
          <cell r="D1502">
            <v>-1.7902800000000001</v>
          </cell>
          <cell r="E1502">
            <v>1.206E-2</v>
          </cell>
          <cell r="F1502">
            <v>-2.1600000000000001E-2</v>
          </cell>
        </row>
        <row r="1503">
          <cell r="A1503" t="str">
            <v>Unemployment Rate</v>
          </cell>
          <cell r="B1503">
            <v>6.5667</v>
          </cell>
          <cell r="C1503">
            <v>5.8582999999999998</v>
          </cell>
          <cell r="D1503">
            <v>-0.70840000000000003</v>
          </cell>
          <cell r="E1503">
            <v>9.0200000000000002E-3</v>
          </cell>
          <cell r="F1503">
            <v>-6.3899999999999998E-3</v>
          </cell>
        </row>
        <row r="1505">
          <cell r="A1505" t="str">
            <v xml:space="preserve">Washington          </v>
          </cell>
        </row>
        <row r="1506">
          <cell r="A1506" t="str">
            <v>Measure</v>
          </cell>
          <cell r="B1506" t="str">
            <v>Attainment_of_Degree_or_Certificate</v>
          </cell>
          <cell r="C1506" t="str">
            <v>Year</v>
          </cell>
        </row>
        <row r="1507">
          <cell r="A1507" t="str">
            <v>State Fips Code</v>
          </cell>
          <cell r="B1507">
            <v>53</v>
          </cell>
          <cell r="C1507">
            <v>2011</v>
          </cell>
        </row>
        <row r="1508">
          <cell r="A1508" t="str">
            <v>Actual Outcome</v>
          </cell>
          <cell r="B1508">
            <v>74.2</v>
          </cell>
          <cell r="C1508">
            <v>2011</v>
          </cell>
        </row>
        <row r="1509">
          <cell r="A1509" t="str">
            <v>Total Adjustment</v>
          </cell>
          <cell r="B1509">
            <v>-1.3</v>
          </cell>
          <cell r="C1509">
            <v>2013</v>
          </cell>
        </row>
        <row r="1510">
          <cell r="A1510" t="str">
            <v>Target</v>
          </cell>
          <cell r="B1510">
            <v>72.900000000000006</v>
          </cell>
          <cell r="C1510">
            <v>2013</v>
          </cell>
        </row>
        <row r="1512">
          <cell r="A1512" t="str">
            <v>Variables</v>
          </cell>
          <cell r="B1512" t="str">
            <v>Base_Year</v>
          </cell>
          <cell r="C1512" t="str">
            <v>Current_Values</v>
          </cell>
          <cell r="D1512" t="str">
            <v>Difference</v>
          </cell>
          <cell r="E1512" t="str">
            <v>Weights</v>
          </cell>
          <cell r="F1512" t="str">
            <v>Effect_Per_Factor</v>
          </cell>
        </row>
        <row r="1513">
          <cell r="A1513" t="str">
            <v>Female</v>
          </cell>
          <cell r="B1513">
            <v>55.495399999999997</v>
          </cell>
          <cell r="C1513">
            <v>54.453780000000002</v>
          </cell>
          <cell r="D1513">
            <v>-1.04162</v>
          </cell>
          <cell r="E1513">
            <v>0.11829000000000001</v>
          </cell>
          <cell r="F1513">
            <v>-0.12321</v>
          </cell>
        </row>
        <row r="1514">
          <cell r="A1514" t="str">
            <v>Age 14-15</v>
          </cell>
          <cell r="B1514">
            <v>2.4905300000000001</v>
          </cell>
          <cell r="C1514">
            <v>2.0728300000000002</v>
          </cell>
          <cell r="D1514">
            <v>-0.41770000000000002</v>
          </cell>
          <cell r="E1514">
            <v>-0.14351</v>
          </cell>
          <cell r="F1514">
            <v>5.994E-2</v>
          </cell>
        </row>
        <row r="1515">
          <cell r="A1515" t="str">
            <v>Age 16-17</v>
          </cell>
          <cell r="B1515">
            <v>41.526800000000001</v>
          </cell>
          <cell r="C1515">
            <v>37.70308</v>
          </cell>
          <cell r="D1515">
            <v>-3.8237199999999998</v>
          </cell>
          <cell r="E1515">
            <v>0.17548</v>
          </cell>
          <cell r="F1515">
            <v>-0.67096999999999996</v>
          </cell>
        </row>
        <row r="1516">
          <cell r="A1516" t="str">
            <v>Age 18-20</v>
          </cell>
          <cell r="B1516">
            <v>50.51435</v>
          </cell>
          <cell r="C1516">
            <v>52.044820000000001</v>
          </cell>
          <cell r="D1516">
            <v>1.53047</v>
          </cell>
          <cell r="E1516">
            <v>9.4810000000000005E-2</v>
          </cell>
          <cell r="F1516">
            <v>0.14510000000000001</v>
          </cell>
        </row>
        <row r="1517">
          <cell r="A1517" t="str">
            <v>Hispanic</v>
          </cell>
          <cell r="B1517">
            <v>22.774439999999998</v>
          </cell>
          <cell r="C1517">
            <v>24.98574</v>
          </cell>
          <cell r="D1517">
            <v>2.2113</v>
          </cell>
          <cell r="E1517">
            <v>-0.14735999999999999</v>
          </cell>
          <cell r="F1517">
            <v>-0.32585999999999998</v>
          </cell>
        </row>
        <row r="1518">
          <cell r="A1518" t="str">
            <v>Asian</v>
          </cell>
          <cell r="B1518">
            <v>3.1676700000000002</v>
          </cell>
          <cell r="C1518">
            <v>3.8220200000000002</v>
          </cell>
          <cell r="D1518">
            <v>0.65434999999999999</v>
          </cell>
          <cell r="E1518">
            <v>-4.2439999999999999E-2</v>
          </cell>
          <cell r="F1518">
            <v>-2.777E-2</v>
          </cell>
        </row>
        <row r="1519">
          <cell r="A1519" t="str">
            <v>African American</v>
          </cell>
          <cell r="B1519">
            <v>12.99836</v>
          </cell>
          <cell r="C1519">
            <v>12.09355</v>
          </cell>
          <cell r="D1519">
            <v>-0.90481</v>
          </cell>
          <cell r="E1519">
            <v>-9.5610000000000001E-2</v>
          </cell>
          <cell r="F1519">
            <v>8.6510000000000004E-2</v>
          </cell>
        </row>
        <row r="1520">
          <cell r="A1520" t="str">
            <v>Native Hawaiian or Pacific Islander</v>
          </cell>
          <cell r="B1520">
            <v>1.20153</v>
          </cell>
          <cell r="C1520">
            <v>1.3690800000000001</v>
          </cell>
          <cell r="D1520">
            <v>0.16755</v>
          </cell>
          <cell r="E1520">
            <v>-0.32968999999999998</v>
          </cell>
          <cell r="F1520">
            <v>-5.5239999999999997E-2</v>
          </cell>
        </row>
        <row r="1521">
          <cell r="A1521" t="str">
            <v>American Indian or Alaska Native</v>
          </cell>
          <cell r="B1521">
            <v>3.22228</v>
          </cell>
          <cell r="C1521">
            <v>2.9093</v>
          </cell>
          <cell r="D1521">
            <v>-0.31297999999999998</v>
          </cell>
          <cell r="E1521">
            <v>-0.11398</v>
          </cell>
          <cell r="F1521">
            <v>3.567E-2</v>
          </cell>
        </row>
        <row r="1522">
          <cell r="A1522" t="str">
            <v>Multiple Races</v>
          </cell>
          <cell r="B1522">
            <v>4.25997</v>
          </cell>
          <cell r="C1522">
            <v>6.04678</v>
          </cell>
          <cell r="D1522">
            <v>1.78681</v>
          </cell>
          <cell r="E1522">
            <v>-5.0250000000000003E-2</v>
          </cell>
          <cell r="F1522">
            <v>-8.9789999999999995E-2</v>
          </cell>
        </row>
        <row r="1523">
          <cell r="A1523" t="str">
            <v>Highschool Graduate</v>
          </cell>
          <cell r="B1523">
            <v>18.40823</v>
          </cell>
          <cell r="C1523">
            <v>22.689080000000001</v>
          </cell>
          <cell r="D1523">
            <v>4.28085</v>
          </cell>
          <cell r="E1523">
            <v>-3.8260000000000002E-2</v>
          </cell>
          <cell r="F1523">
            <v>-0.16378000000000001</v>
          </cell>
        </row>
        <row r="1524">
          <cell r="A1524" t="str">
            <v>Disabled</v>
          </cell>
          <cell r="B1524">
            <v>12.61505</v>
          </cell>
          <cell r="C1524">
            <v>10.98039</v>
          </cell>
          <cell r="D1524">
            <v>-1.63466</v>
          </cell>
          <cell r="E1524">
            <v>8.6749999999999994E-2</v>
          </cell>
          <cell r="F1524">
            <v>-0.14180999999999999</v>
          </cell>
        </row>
        <row r="1525">
          <cell r="A1525" t="str">
            <v>Limited English</v>
          </cell>
          <cell r="B1525">
            <v>3.5192199999999998</v>
          </cell>
          <cell r="C1525">
            <v>3.30532</v>
          </cell>
          <cell r="D1525">
            <v>-0.21390000000000001</v>
          </cell>
          <cell r="E1525">
            <v>-0.13957</v>
          </cell>
          <cell r="F1525">
            <v>2.9850000000000002E-2</v>
          </cell>
        </row>
        <row r="1526">
          <cell r="A1526" t="str">
            <v>Low Income</v>
          </cell>
          <cell r="B1526">
            <v>97.996750000000006</v>
          </cell>
          <cell r="C1526">
            <v>98.151259999999994</v>
          </cell>
          <cell r="D1526">
            <v>0.15451000000000001</v>
          </cell>
          <cell r="E1526">
            <v>-4.7750000000000001E-2</v>
          </cell>
          <cell r="F1526">
            <v>-7.3800000000000003E-3</v>
          </cell>
        </row>
        <row r="1527">
          <cell r="A1527" t="str">
            <v>Homeless</v>
          </cell>
          <cell r="B1527">
            <v>12.12777</v>
          </cell>
          <cell r="C1527">
            <v>13.61345</v>
          </cell>
          <cell r="D1527">
            <v>1.48567</v>
          </cell>
          <cell r="E1527">
            <v>-0.10644000000000001</v>
          </cell>
          <cell r="F1527">
            <v>-0.15812999999999999</v>
          </cell>
        </row>
        <row r="1528">
          <cell r="A1528" t="str">
            <v>Offender</v>
          </cell>
          <cell r="B1528">
            <v>18.46237</v>
          </cell>
          <cell r="C1528">
            <v>19.88796</v>
          </cell>
          <cell r="D1528">
            <v>1.4255800000000001</v>
          </cell>
          <cell r="E1528">
            <v>7.5969999999999996E-2</v>
          </cell>
          <cell r="F1528">
            <v>0.10829999999999999</v>
          </cell>
        </row>
        <row r="1529">
          <cell r="A1529" t="str">
            <v>Parentig Youth</v>
          </cell>
          <cell r="B1529">
            <v>13.97616</v>
          </cell>
          <cell r="C1529">
            <v>13.565020000000001</v>
          </cell>
          <cell r="D1529">
            <v>-0.41114000000000001</v>
          </cell>
          <cell r="E1529">
            <v>-7.7310000000000004E-2</v>
          </cell>
          <cell r="F1529">
            <v>3.1789999999999999E-2</v>
          </cell>
        </row>
        <row r="1530">
          <cell r="A1530" t="str">
            <v>Needs Additional Assistance</v>
          </cell>
          <cell r="B1530">
            <v>92.636709999999994</v>
          </cell>
          <cell r="C1530">
            <v>79.495800000000003</v>
          </cell>
          <cell r="D1530">
            <v>-13.14091</v>
          </cell>
          <cell r="E1530">
            <v>-8.5699999999999995E-3</v>
          </cell>
          <cell r="F1530">
            <v>0.11268</v>
          </cell>
        </row>
        <row r="1531">
          <cell r="A1531" t="str">
            <v>School Status</v>
          </cell>
          <cell r="B1531">
            <v>44.288029999999999</v>
          </cell>
          <cell r="C1531">
            <v>37.310920000000003</v>
          </cell>
          <cell r="D1531">
            <v>-6.9771099999999997</v>
          </cell>
          <cell r="E1531">
            <v>1.8890000000000001E-2</v>
          </cell>
          <cell r="F1531">
            <v>-0.13183</v>
          </cell>
        </row>
        <row r="1532">
          <cell r="A1532" t="str">
            <v>Basic Skills Deficient</v>
          </cell>
          <cell r="B1532">
            <v>60.638869999999997</v>
          </cell>
          <cell r="C1532">
            <v>63.753500000000003</v>
          </cell>
          <cell r="D1532">
            <v>3.11463</v>
          </cell>
          <cell r="E1532">
            <v>-3.474E-2</v>
          </cell>
          <cell r="F1532">
            <v>-0.10818999999999999</v>
          </cell>
        </row>
        <row r="1533">
          <cell r="A1533" t="str">
            <v>Foster Care</v>
          </cell>
          <cell r="B1533">
            <v>2.7085599999999999</v>
          </cell>
          <cell r="C1533">
            <v>2.0179399999999998</v>
          </cell>
          <cell r="D1533">
            <v>-0.69062000000000001</v>
          </cell>
          <cell r="E1533">
            <v>-0.21404999999999999</v>
          </cell>
          <cell r="F1533">
            <v>0.14782000000000001</v>
          </cell>
        </row>
        <row r="1534">
          <cell r="A1534" t="str">
            <v>PreTest Scores</v>
          </cell>
          <cell r="B1534">
            <v>235.59876</v>
          </cell>
          <cell r="C1534">
            <v>232.52839</v>
          </cell>
          <cell r="D1534">
            <v>-3.07037</v>
          </cell>
          <cell r="E1534">
            <v>1.206E-2</v>
          </cell>
          <cell r="F1534">
            <v>-3.7039999999999997E-2</v>
          </cell>
        </row>
        <row r="1535">
          <cell r="A1535" t="str">
            <v>Unemployment Rate</v>
          </cell>
          <cell r="B1535">
            <v>9.4417000000000009</v>
          </cell>
          <cell r="C1535">
            <v>8.0916999999999994</v>
          </cell>
          <cell r="D1535">
            <v>-1.35</v>
          </cell>
          <cell r="E1535">
            <v>9.0200000000000002E-3</v>
          </cell>
          <cell r="F1535">
            <v>-1.217E-2</v>
          </cell>
        </row>
        <row r="1537">
          <cell r="A1537" t="str">
            <v xml:space="preserve">West Virginia       </v>
          </cell>
        </row>
        <row r="1538">
          <cell r="A1538" t="str">
            <v>Measure</v>
          </cell>
          <cell r="B1538" t="str">
            <v>Attainment_of_Degree_or_Certificate</v>
          </cell>
          <cell r="C1538" t="str">
            <v>Year</v>
          </cell>
        </row>
        <row r="1539">
          <cell r="A1539" t="str">
            <v>State Fips Code</v>
          </cell>
          <cell r="B1539">
            <v>54</v>
          </cell>
          <cell r="C1539">
            <v>2011</v>
          </cell>
        </row>
        <row r="1540">
          <cell r="A1540" t="str">
            <v>Actual Outcome</v>
          </cell>
          <cell r="B1540">
            <v>63.7</v>
          </cell>
          <cell r="C1540">
            <v>2011</v>
          </cell>
        </row>
        <row r="1541">
          <cell r="A1541" t="str">
            <v>Total Adjustment</v>
          </cell>
          <cell r="B1541">
            <v>0.4</v>
          </cell>
          <cell r="C1541">
            <v>2013</v>
          </cell>
        </row>
        <row r="1542">
          <cell r="A1542" t="str">
            <v>Target</v>
          </cell>
          <cell r="B1542">
            <v>64.099999999999994</v>
          </cell>
          <cell r="C1542">
            <v>2013</v>
          </cell>
        </row>
        <row r="1544">
          <cell r="A1544" t="str">
            <v>Variables</v>
          </cell>
          <cell r="B1544" t="str">
            <v>Base_Year</v>
          </cell>
          <cell r="C1544" t="str">
            <v>Current_Values</v>
          </cell>
          <cell r="D1544" t="str">
            <v>Difference</v>
          </cell>
          <cell r="E1544" t="str">
            <v>Weights</v>
          </cell>
          <cell r="F1544" t="str">
            <v>Effect_Per_Factor</v>
          </cell>
        </row>
        <row r="1545">
          <cell r="A1545" t="str">
            <v>Female</v>
          </cell>
          <cell r="B1545">
            <v>49.262540000000001</v>
          </cell>
          <cell r="C1545">
            <v>43.396230000000003</v>
          </cell>
          <cell r="D1545">
            <v>-5.8663100000000004</v>
          </cell>
          <cell r="E1545">
            <v>0.11829000000000001</v>
          </cell>
          <cell r="F1545">
            <v>-0.69394</v>
          </cell>
        </row>
        <row r="1546">
          <cell r="A1546" t="str">
            <v>Age 14-15</v>
          </cell>
          <cell r="B1546">
            <v>6.6350699999999998</v>
          </cell>
          <cell r="C1546">
            <v>10.707800000000001</v>
          </cell>
          <cell r="D1546">
            <v>4.07273</v>
          </cell>
          <cell r="E1546">
            <v>-0.14351</v>
          </cell>
          <cell r="F1546">
            <v>-0.58445999999999998</v>
          </cell>
        </row>
        <row r="1547">
          <cell r="A1547" t="str">
            <v>Age 16-17</v>
          </cell>
          <cell r="B1547">
            <v>34.360190000000003</v>
          </cell>
          <cell r="C1547">
            <v>39.745919999999998</v>
          </cell>
          <cell r="D1547">
            <v>5.3857299999999997</v>
          </cell>
          <cell r="E1547">
            <v>0.17548</v>
          </cell>
          <cell r="F1547">
            <v>0.94506999999999997</v>
          </cell>
        </row>
        <row r="1548">
          <cell r="A1548" t="str">
            <v>Age 18-20</v>
          </cell>
          <cell r="B1548">
            <v>53.554499999999997</v>
          </cell>
          <cell r="C1548">
            <v>43.92015</v>
          </cell>
          <cell r="D1548">
            <v>-9.6343599999999991</v>
          </cell>
          <cell r="E1548">
            <v>9.4810000000000005E-2</v>
          </cell>
          <cell r="F1548">
            <v>-0.91339999999999999</v>
          </cell>
        </row>
        <row r="1549">
          <cell r="A1549" t="str">
            <v>Hispanic</v>
          </cell>
          <cell r="B1549">
            <v>2.5531899999999998</v>
          </cell>
          <cell r="C1549">
            <v>0</v>
          </cell>
          <cell r="D1549">
            <v>-2.5531899999999998</v>
          </cell>
          <cell r="E1549">
            <v>-0.14735999999999999</v>
          </cell>
          <cell r="F1549">
            <v>0.37624000000000002</v>
          </cell>
        </row>
        <row r="1550">
          <cell r="A1550" t="str">
            <v>Asian</v>
          </cell>
          <cell r="B1550">
            <v>0</v>
          </cell>
          <cell r="C1550">
            <v>0</v>
          </cell>
          <cell r="D1550">
            <v>0</v>
          </cell>
          <cell r="E1550">
            <v>-4.2439999999999999E-2</v>
          </cell>
          <cell r="F1550">
            <v>0</v>
          </cell>
        </row>
        <row r="1551">
          <cell r="A1551" t="str">
            <v>African American</v>
          </cell>
          <cell r="B1551">
            <v>11.91489</v>
          </cell>
          <cell r="C1551">
            <v>8.8372100000000007</v>
          </cell>
          <cell r="D1551">
            <v>-3.07768</v>
          </cell>
          <cell r="E1551">
            <v>-9.5610000000000001E-2</v>
          </cell>
          <cell r="F1551">
            <v>0.29426999999999998</v>
          </cell>
        </row>
        <row r="1552">
          <cell r="A1552" t="str">
            <v>Native Hawaiian or Pacific Islander</v>
          </cell>
          <cell r="B1552">
            <v>0</v>
          </cell>
          <cell r="C1552">
            <v>0</v>
          </cell>
          <cell r="D1552">
            <v>0</v>
          </cell>
          <cell r="E1552">
            <v>-0.32968999999999998</v>
          </cell>
          <cell r="F1552">
            <v>0</v>
          </cell>
        </row>
        <row r="1553">
          <cell r="A1553" t="str">
            <v>American Indian or Alaska Native</v>
          </cell>
          <cell r="B1553">
            <v>0.85106000000000004</v>
          </cell>
          <cell r="C1553">
            <v>0.46511999999999998</v>
          </cell>
          <cell r="D1553">
            <v>-0.38595000000000002</v>
          </cell>
          <cell r="E1553">
            <v>-0.11398</v>
          </cell>
          <cell r="F1553">
            <v>4.3990000000000001E-2</v>
          </cell>
        </row>
        <row r="1554">
          <cell r="A1554" t="str">
            <v>Multiple Races</v>
          </cell>
          <cell r="B1554">
            <v>1.2766</v>
          </cell>
          <cell r="C1554">
            <v>0</v>
          </cell>
          <cell r="D1554">
            <v>-1.2766</v>
          </cell>
          <cell r="E1554">
            <v>-5.0250000000000003E-2</v>
          </cell>
          <cell r="F1554">
            <v>6.4149999999999999E-2</v>
          </cell>
        </row>
        <row r="1555">
          <cell r="A1555" t="str">
            <v>Highschool Graduate</v>
          </cell>
          <cell r="B1555">
            <v>17.77251</v>
          </cell>
          <cell r="C1555">
            <v>15.97096</v>
          </cell>
          <cell r="D1555">
            <v>-1.80155</v>
          </cell>
          <cell r="E1555">
            <v>-3.8260000000000002E-2</v>
          </cell>
          <cell r="F1555">
            <v>6.8930000000000005E-2</v>
          </cell>
        </row>
        <row r="1556">
          <cell r="A1556" t="str">
            <v>Disabled</v>
          </cell>
          <cell r="B1556">
            <v>10.426539999999999</v>
          </cell>
          <cell r="C1556">
            <v>14.70054</v>
          </cell>
          <cell r="D1556">
            <v>4.274</v>
          </cell>
          <cell r="E1556">
            <v>8.6749999999999994E-2</v>
          </cell>
          <cell r="F1556">
            <v>0.37078</v>
          </cell>
        </row>
        <row r="1557">
          <cell r="A1557" t="str">
            <v>Limited English</v>
          </cell>
          <cell r="B1557">
            <v>0</v>
          </cell>
          <cell r="C1557">
            <v>0</v>
          </cell>
          <cell r="D1557">
            <v>0</v>
          </cell>
          <cell r="E1557">
            <v>-0.13957</v>
          </cell>
          <cell r="F1557">
            <v>0</v>
          </cell>
        </row>
        <row r="1558">
          <cell r="A1558" t="str">
            <v>Low Income</v>
          </cell>
          <cell r="B1558">
            <v>96.208529999999996</v>
          </cell>
          <cell r="C1558">
            <v>96.551720000000003</v>
          </cell>
          <cell r="D1558">
            <v>0.34319</v>
          </cell>
          <cell r="E1558">
            <v>-4.7750000000000001E-2</v>
          </cell>
          <cell r="F1558">
            <v>-1.6389999999999998E-2</v>
          </cell>
        </row>
        <row r="1559">
          <cell r="A1559" t="str">
            <v>Homeless</v>
          </cell>
          <cell r="B1559">
            <v>3.7914699999999999</v>
          </cell>
          <cell r="C1559">
            <v>5.9891100000000002</v>
          </cell>
          <cell r="D1559">
            <v>2.1976399999999998</v>
          </cell>
          <cell r="E1559">
            <v>-0.10644000000000001</v>
          </cell>
          <cell r="F1559">
            <v>-0.23391000000000001</v>
          </cell>
        </row>
        <row r="1560">
          <cell r="A1560" t="str">
            <v>Offender</v>
          </cell>
          <cell r="B1560">
            <v>5.9241700000000002</v>
          </cell>
          <cell r="C1560">
            <v>5.2631600000000001</v>
          </cell>
          <cell r="D1560">
            <v>-0.66100999999999999</v>
          </cell>
          <cell r="E1560">
            <v>7.5969999999999996E-2</v>
          </cell>
          <cell r="F1560">
            <v>-5.0220000000000001E-2</v>
          </cell>
        </row>
        <row r="1561">
          <cell r="A1561" t="str">
            <v>Parentig Youth</v>
          </cell>
          <cell r="B1561">
            <v>19.477429999999998</v>
          </cell>
          <cell r="C1561">
            <v>18.909089999999999</v>
          </cell>
          <cell r="D1561">
            <v>-0.56833999999999996</v>
          </cell>
          <cell r="E1561">
            <v>-7.7310000000000004E-2</v>
          </cell>
          <cell r="F1561">
            <v>4.394E-2</v>
          </cell>
        </row>
        <row r="1562">
          <cell r="A1562" t="str">
            <v>Needs Additional Assistance</v>
          </cell>
          <cell r="B1562">
            <v>94.549760000000006</v>
          </cell>
          <cell r="C1562">
            <v>94.373869999999997</v>
          </cell>
          <cell r="D1562">
            <v>-0.1759</v>
          </cell>
          <cell r="E1562">
            <v>-8.5699999999999995E-3</v>
          </cell>
          <cell r="F1562">
            <v>1.5100000000000001E-3</v>
          </cell>
        </row>
        <row r="1563">
          <cell r="A1563" t="str">
            <v>School Status</v>
          </cell>
          <cell r="B1563">
            <v>36.01896</v>
          </cell>
          <cell r="C1563">
            <v>44.646099999999997</v>
          </cell>
          <cell r="D1563">
            <v>8.6271400000000007</v>
          </cell>
          <cell r="E1563">
            <v>1.8890000000000001E-2</v>
          </cell>
          <cell r="F1563">
            <v>0.16300000000000001</v>
          </cell>
        </row>
        <row r="1564">
          <cell r="A1564" t="str">
            <v>Basic Skills Deficient</v>
          </cell>
          <cell r="B1564">
            <v>68.899519999999995</v>
          </cell>
          <cell r="C1564">
            <v>60.980040000000002</v>
          </cell>
          <cell r="D1564">
            <v>-7.9194899999999997</v>
          </cell>
          <cell r="E1564">
            <v>-3.474E-2</v>
          </cell>
          <cell r="F1564">
            <v>0.27510000000000001</v>
          </cell>
        </row>
        <row r="1565">
          <cell r="A1565" t="str">
            <v>Foster Care</v>
          </cell>
          <cell r="B1565">
            <v>3.8004799999999999</v>
          </cell>
          <cell r="C1565">
            <v>2.5454500000000002</v>
          </cell>
          <cell r="D1565">
            <v>-1.25502</v>
          </cell>
          <cell r="E1565">
            <v>-0.21404999999999999</v>
          </cell>
          <cell r="F1565">
            <v>0.26862999999999998</v>
          </cell>
        </row>
        <row r="1566">
          <cell r="A1566" t="str">
            <v>PreTest Scores</v>
          </cell>
          <cell r="B1566">
            <v>535.48880999999994</v>
          </cell>
          <cell r="C1566">
            <v>531.54769999999996</v>
          </cell>
          <cell r="D1566">
            <v>-3.9411100000000001</v>
          </cell>
          <cell r="E1566">
            <v>1.206E-2</v>
          </cell>
          <cell r="F1566">
            <v>-4.7539999999999999E-2</v>
          </cell>
        </row>
        <row r="1567">
          <cell r="A1567" t="str">
            <v>Unemployment Rate</v>
          </cell>
          <cell r="B1567">
            <v>8.0832999999999995</v>
          </cell>
          <cell r="C1567">
            <v>7.3833000000000002</v>
          </cell>
          <cell r="D1567">
            <v>-0.7</v>
          </cell>
          <cell r="E1567">
            <v>9.0200000000000002E-3</v>
          </cell>
          <cell r="F1567">
            <v>-6.3099999999999996E-3</v>
          </cell>
        </row>
        <row r="1569">
          <cell r="A1569" t="str">
            <v xml:space="preserve">Wisconsin           </v>
          </cell>
        </row>
        <row r="1570">
          <cell r="A1570" t="str">
            <v>Measure</v>
          </cell>
          <cell r="B1570" t="str">
            <v>Attainment_of_Degree_or_Certificate</v>
          </cell>
          <cell r="C1570" t="str">
            <v>Year</v>
          </cell>
        </row>
        <row r="1571">
          <cell r="A1571" t="str">
            <v>State Fips Code</v>
          </cell>
          <cell r="B1571">
            <v>55</v>
          </cell>
          <cell r="C1571">
            <v>2011</v>
          </cell>
        </row>
        <row r="1572">
          <cell r="A1572" t="str">
            <v>Actual Outcome</v>
          </cell>
          <cell r="B1572">
            <v>76.099999999999994</v>
          </cell>
          <cell r="C1572">
            <v>2011</v>
          </cell>
        </row>
        <row r="1573">
          <cell r="A1573" t="str">
            <v>Total Adjustment</v>
          </cell>
          <cell r="B1573">
            <v>0.3</v>
          </cell>
          <cell r="C1573">
            <v>2013</v>
          </cell>
        </row>
        <row r="1574">
          <cell r="A1574" t="str">
            <v>Target</v>
          </cell>
          <cell r="B1574">
            <v>76.400000000000006</v>
          </cell>
          <cell r="C1574">
            <v>2013</v>
          </cell>
        </row>
        <row r="1576">
          <cell r="A1576" t="str">
            <v>Variables</v>
          </cell>
          <cell r="B1576" t="str">
            <v>Base_Year</v>
          </cell>
          <cell r="C1576" t="str">
            <v>Current_Values</v>
          </cell>
          <cell r="D1576" t="str">
            <v>Difference</v>
          </cell>
          <cell r="E1576" t="str">
            <v>Weights</v>
          </cell>
          <cell r="F1576" t="str">
            <v>Effect_Per_Factor</v>
          </cell>
        </row>
        <row r="1577">
          <cell r="A1577" t="str">
            <v>Female</v>
          </cell>
          <cell r="B1577">
            <v>58.45214</v>
          </cell>
          <cell r="C1577">
            <v>51.256279999999997</v>
          </cell>
          <cell r="D1577">
            <v>-7.1958599999999997</v>
          </cell>
          <cell r="E1577">
            <v>0.11829000000000001</v>
          </cell>
          <cell r="F1577">
            <v>-0.85121000000000002</v>
          </cell>
        </row>
        <row r="1578">
          <cell r="A1578" t="str">
            <v>Age 14-15</v>
          </cell>
          <cell r="B1578">
            <v>4.2769899999999996</v>
          </cell>
          <cell r="C1578">
            <v>4.2211100000000004</v>
          </cell>
          <cell r="D1578">
            <v>-5.5879999999999999E-2</v>
          </cell>
          <cell r="E1578">
            <v>-0.14351</v>
          </cell>
          <cell r="F1578">
            <v>8.0199999999999994E-3</v>
          </cell>
        </row>
        <row r="1579">
          <cell r="A1579" t="str">
            <v>Age 16-17</v>
          </cell>
          <cell r="B1579">
            <v>33.09572</v>
          </cell>
          <cell r="C1579">
            <v>34.572859999999999</v>
          </cell>
          <cell r="D1579">
            <v>1.4771399999999999</v>
          </cell>
          <cell r="E1579">
            <v>0.17548</v>
          </cell>
          <cell r="F1579">
            <v>0.25919999999999999</v>
          </cell>
        </row>
        <row r="1580">
          <cell r="A1580" t="str">
            <v>Age 18-20</v>
          </cell>
          <cell r="B1580">
            <v>55.600810000000003</v>
          </cell>
          <cell r="C1580">
            <v>53.869349999999997</v>
          </cell>
          <cell r="D1580">
            <v>-1.7314700000000001</v>
          </cell>
          <cell r="E1580">
            <v>9.4810000000000005E-2</v>
          </cell>
          <cell r="F1580">
            <v>-0.16416</v>
          </cell>
        </row>
        <row r="1581">
          <cell r="A1581" t="str">
            <v>Hispanic</v>
          </cell>
          <cell r="B1581">
            <v>9.5634099999999993</v>
          </cell>
          <cell r="C1581">
            <v>6.5989800000000001</v>
          </cell>
          <cell r="D1581">
            <v>-2.9644200000000001</v>
          </cell>
          <cell r="E1581">
            <v>-0.14735999999999999</v>
          </cell>
          <cell r="F1581">
            <v>0.43684000000000001</v>
          </cell>
        </row>
        <row r="1582">
          <cell r="A1582" t="str">
            <v>Asian</v>
          </cell>
          <cell r="B1582">
            <v>4.4698500000000001</v>
          </cell>
          <cell r="C1582">
            <v>5.1776600000000004</v>
          </cell>
          <cell r="D1582">
            <v>0.70781000000000005</v>
          </cell>
          <cell r="E1582">
            <v>-4.2439999999999999E-2</v>
          </cell>
          <cell r="F1582">
            <v>-3.0040000000000001E-2</v>
          </cell>
        </row>
        <row r="1583">
          <cell r="A1583" t="str">
            <v>African American</v>
          </cell>
          <cell r="B1583">
            <v>25.155930000000001</v>
          </cell>
          <cell r="C1583">
            <v>38.17259</v>
          </cell>
          <cell r="D1583">
            <v>13.01666</v>
          </cell>
          <cell r="E1583">
            <v>-9.5610000000000001E-2</v>
          </cell>
          <cell r="F1583">
            <v>-1.24458</v>
          </cell>
        </row>
        <row r="1584">
          <cell r="A1584" t="str">
            <v>Native Hawaiian or Pacific Islander</v>
          </cell>
          <cell r="B1584">
            <v>0.10395</v>
          </cell>
          <cell r="C1584">
            <v>0</v>
          </cell>
          <cell r="D1584">
            <v>-0.10395</v>
          </cell>
          <cell r="E1584">
            <v>-0.32968999999999998</v>
          </cell>
          <cell r="F1584">
            <v>3.4270000000000002E-2</v>
          </cell>
        </row>
        <row r="1585">
          <cell r="A1585" t="str">
            <v>American Indian or Alaska Native</v>
          </cell>
          <cell r="B1585">
            <v>1.97505</v>
          </cell>
          <cell r="C1585">
            <v>1.82741</v>
          </cell>
          <cell r="D1585">
            <v>-0.14763999999999999</v>
          </cell>
          <cell r="E1585">
            <v>-0.11398</v>
          </cell>
          <cell r="F1585">
            <v>1.6830000000000001E-2</v>
          </cell>
        </row>
        <row r="1586">
          <cell r="A1586" t="str">
            <v>Multiple Races</v>
          </cell>
          <cell r="B1586">
            <v>2.3908499999999999</v>
          </cell>
          <cell r="C1586">
            <v>2.3350300000000002</v>
          </cell>
          <cell r="D1586">
            <v>-5.5829999999999998E-2</v>
          </cell>
          <cell r="E1586">
            <v>-5.0250000000000003E-2</v>
          </cell>
          <cell r="F1586">
            <v>2.81E-3</v>
          </cell>
        </row>
        <row r="1587">
          <cell r="A1587" t="str">
            <v>Highschool Graduate</v>
          </cell>
          <cell r="B1587">
            <v>35.947049999999997</v>
          </cell>
          <cell r="C1587">
            <v>30.452259999999999</v>
          </cell>
          <cell r="D1587">
            <v>-5.4947900000000001</v>
          </cell>
          <cell r="E1587">
            <v>-3.8260000000000002E-2</v>
          </cell>
          <cell r="F1587">
            <v>0.21021999999999999</v>
          </cell>
        </row>
        <row r="1588">
          <cell r="A1588" t="str">
            <v>Disabled</v>
          </cell>
          <cell r="B1588">
            <v>34.396360000000001</v>
          </cell>
          <cell r="C1588">
            <v>40.777920000000002</v>
          </cell>
          <cell r="D1588">
            <v>6.3815600000000003</v>
          </cell>
          <cell r="E1588">
            <v>8.6749999999999994E-2</v>
          </cell>
          <cell r="F1588">
            <v>0.55361000000000005</v>
          </cell>
        </row>
        <row r="1589">
          <cell r="A1589" t="str">
            <v>Limited English</v>
          </cell>
          <cell r="B1589">
            <v>4.8879799999999998</v>
          </cell>
          <cell r="C1589">
            <v>3.41709</v>
          </cell>
          <cell r="D1589">
            <v>-1.4709000000000001</v>
          </cell>
          <cell r="E1589">
            <v>-0.13957</v>
          </cell>
          <cell r="F1589">
            <v>0.20529</v>
          </cell>
        </row>
        <row r="1590">
          <cell r="A1590" t="str">
            <v>Low Income</v>
          </cell>
          <cell r="B1590">
            <v>98.268839999999997</v>
          </cell>
          <cell r="C1590">
            <v>98.994969999999995</v>
          </cell>
          <cell r="D1590">
            <v>0.72614000000000001</v>
          </cell>
          <cell r="E1590">
            <v>-4.7750000000000001E-2</v>
          </cell>
          <cell r="F1590">
            <v>-3.4669999999999999E-2</v>
          </cell>
        </row>
        <row r="1591">
          <cell r="A1591" t="str">
            <v>Homeless</v>
          </cell>
          <cell r="B1591">
            <v>6.0081499999999997</v>
          </cell>
          <cell r="C1591">
            <v>4.3216099999999997</v>
          </cell>
          <cell r="D1591">
            <v>-1.6865399999999999</v>
          </cell>
          <cell r="E1591">
            <v>-0.10644000000000001</v>
          </cell>
          <cell r="F1591">
            <v>0.17951</v>
          </cell>
        </row>
        <row r="1592">
          <cell r="A1592" t="str">
            <v>Offender</v>
          </cell>
          <cell r="B1592">
            <v>12.423629999999999</v>
          </cell>
          <cell r="C1592">
            <v>11.356780000000001</v>
          </cell>
          <cell r="D1592">
            <v>-1.06684</v>
          </cell>
          <cell r="E1592">
            <v>7.5969999999999996E-2</v>
          </cell>
          <cell r="F1592">
            <v>-8.1049999999999997E-2</v>
          </cell>
        </row>
        <row r="1593">
          <cell r="A1593" t="str">
            <v>Parentig Youth</v>
          </cell>
          <cell r="B1593">
            <v>20.08155</v>
          </cell>
          <cell r="C1593">
            <v>11.871230000000001</v>
          </cell>
          <cell r="D1593">
            <v>-8.2103199999999994</v>
          </cell>
          <cell r="E1593">
            <v>-7.7310000000000004E-2</v>
          </cell>
          <cell r="F1593">
            <v>0.63478000000000001</v>
          </cell>
        </row>
        <row r="1594">
          <cell r="A1594" t="str">
            <v>Needs Additional Assistance</v>
          </cell>
          <cell r="B1594">
            <v>73.421589999999995</v>
          </cell>
          <cell r="C1594">
            <v>75.778890000000004</v>
          </cell>
          <cell r="D1594">
            <v>2.35731</v>
          </cell>
          <cell r="E1594">
            <v>-8.5699999999999995E-3</v>
          </cell>
          <cell r="F1594">
            <v>-2.0209999999999999E-2</v>
          </cell>
        </row>
        <row r="1595">
          <cell r="A1595" t="str">
            <v>School Status</v>
          </cell>
          <cell r="B1595">
            <v>56.822809999999997</v>
          </cell>
          <cell r="C1595">
            <v>64.52261</v>
          </cell>
          <cell r="D1595">
            <v>7.6997999999999998</v>
          </cell>
          <cell r="E1595">
            <v>1.8890000000000001E-2</v>
          </cell>
          <cell r="F1595">
            <v>0.14548</v>
          </cell>
        </row>
        <row r="1596">
          <cell r="A1596" t="str">
            <v>Basic Skills Deficient</v>
          </cell>
          <cell r="B1596">
            <v>56.008150000000001</v>
          </cell>
          <cell r="C1596">
            <v>49.346730000000001</v>
          </cell>
          <cell r="D1596">
            <v>-6.6614100000000001</v>
          </cell>
          <cell r="E1596">
            <v>-3.474E-2</v>
          </cell>
          <cell r="F1596">
            <v>0.23139999999999999</v>
          </cell>
        </row>
        <row r="1597">
          <cell r="A1597" t="str">
            <v>Foster Care</v>
          </cell>
          <cell r="B1597">
            <v>2.1406700000000001</v>
          </cell>
          <cell r="C1597">
            <v>2.91751</v>
          </cell>
          <cell r="D1597">
            <v>0.77683000000000002</v>
          </cell>
          <cell r="E1597">
            <v>-0.21404999999999999</v>
          </cell>
          <cell r="F1597">
            <v>-0.16628000000000001</v>
          </cell>
        </row>
        <row r="1598">
          <cell r="A1598" t="str">
            <v>PreTest Scores</v>
          </cell>
          <cell r="B1598">
            <v>522.38931000000002</v>
          </cell>
          <cell r="C1598">
            <v>518.28772000000004</v>
          </cell>
          <cell r="D1598">
            <v>-4.1015899999999998</v>
          </cell>
          <cell r="E1598">
            <v>1.206E-2</v>
          </cell>
          <cell r="F1598">
            <v>-4.9480000000000003E-2</v>
          </cell>
        </row>
        <row r="1599">
          <cell r="A1599" t="str">
            <v>Unemployment Rate</v>
          </cell>
          <cell r="B1599">
            <v>7.7083000000000004</v>
          </cell>
          <cell r="C1599">
            <v>6.95</v>
          </cell>
          <cell r="D1599">
            <v>-0.75829999999999997</v>
          </cell>
          <cell r="E1599">
            <v>9.0200000000000002E-3</v>
          </cell>
          <cell r="F1599">
            <v>-6.8399999999999997E-3</v>
          </cell>
        </row>
        <row r="1601">
          <cell r="A1601" t="str">
            <v xml:space="preserve">Wyoming             </v>
          </cell>
        </row>
        <row r="1602">
          <cell r="A1602" t="str">
            <v>Measure</v>
          </cell>
          <cell r="B1602" t="str">
            <v>Attainment_of_Degree_or_Certificate</v>
          </cell>
          <cell r="C1602" t="str">
            <v>Year</v>
          </cell>
        </row>
        <row r="1603">
          <cell r="A1603" t="str">
            <v>State Fips Code</v>
          </cell>
          <cell r="B1603">
            <v>56</v>
          </cell>
          <cell r="C1603">
            <v>2011</v>
          </cell>
        </row>
        <row r="1604">
          <cell r="A1604" t="str">
            <v>Actual Outcome</v>
          </cell>
          <cell r="B1604">
            <v>60.6</v>
          </cell>
          <cell r="C1604">
            <v>2011</v>
          </cell>
        </row>
        <row r="1605">
          <cell r="A1605" t="str">
            <v>Total Adjustment</v>
          </cell>
          <cell r="B1605">
            <v>-0.3</v>
          </cell>
          <cell r="C1605">
            <v>2013</v>
          </cell>
        </row>
        <row r="1606">
          <cell r="A1606" t="str">
            <v>Target</v>
          </cell>
          <cell r="B1606">
            <v>60.3</v>
          </cell>
          <cell r="C1606">
            <v>2013</v>
          </cell>
        </row>
        <row r="1608">
          <cell r="A1608" t="str">
            <v>Variables</v>
          </cell>
          <cell r="B1608" t="str">
            <v>Base_Year</v>
          </cell>
          <cell r="C1608" t="str">
            <v>Current_Values</v>
          </cell>
          <cell r="D1608" t="str">
            <v>Difference</v>
          </cell>
          <cell r="E1608" t="str">
            <v>Weights</v>
          </cell>
          <cell r="F1608" t="str">
            <v>Effect_Per_Factor</v>
          </cell>
        </row>
        <row r="1609">
          <cell r="A1609" t="str">
            <v>Female</v>
          </cell>
          <cell r="B1609">
            <v>48.803829999999998</v>
          </cell>
          <cell r="C1609">
            <v>46.666670000000003</v>
          </cell>
          <cell r="D1609">
            <v>-2.1371600000000002</v>
          </cell>
          <cell r="E1609">
            <v>0.11829000000000001</v>
          </cell>
          <cell r="F1609">
            <v>-0.25280999999999998</v>
          </cell>
        </row>
        <row r="1610">
          <cell r="A1610" t="str">
            <v>Age 14-15</v>
          </cell>
          <cell r="B1610">
            <v>1.91388</v>
          </cell>
          <cell r="C1610">
            <v>5</v>
          </cell>
          <cell r="D1610">
            <v>3.0861200000000002</v>
          </cell>
          <cell r="E1610">
            <v>-0.14351</v>
          </cell>
          <cell r="F1610">
            <v>-0.44288</v>
          </cell>
        </row>
        <row r="1611">
          <cell r="A1611" t="str">
            <v>Age 16-17</v>
          </cell>
          <cell r="B1611">
            <v>41.387560000000001</v>
          </cell>
          <cell r="C1611">
            <v>45.333329999999997</v>
          </cell>
          <cell r="D1611">
            <v>3.94577</v>
          </cell>
          <cell r="E1611">
            <v>0.17548</v>
          </cell>
          <cell r="F1611">
            <v>0.69238999999999995</v>
          </cell>
        </row>
        <row r="1612">
          <cell r="A1612" t="str">
            <v>Age 18-20</v>
          </cell>
          <cell r="B1612">
            <v>49.760770000000001</v>
          </cell>
          <cell r="C1612">
            <v>43.333329999999997</v>
          </cell>
          <cell r="D1612">
            <v>-6.4274300000000002</v>
          </cell>
          <cell r="E1612">
            <v>9.4810000000000005E-2</v>
          </cell>
          <cell r="F1612">
            <v>-0.60936999999999997</v>
          </cell>
        </row>
        <row r="1613">
          <cell r="A1613" t="str">
            <v>Hispanic</v>
          </cell>
          <cell r="B1613">
            <v>18.95262</v>
          </cell>
          <cell r="C1613">
            <v>14.532870000000001</v>
          </cell>
          <cell r="D1613">
            <v>-4.4197499999999996</v>
          </cell>
          <cell r="E1613">
            <v>-0.14735999999999999</v>
          </cell>
          <cell r="F1613">
            <v>0.65129000000000004</v>
          </cell>
        </row>
        <row r="1614">
          <cell r="A1614" t="str">
            <v>Asian</v>
          </cell>
          <cell r="B1614">
            <v>0</v>
          </cell>
          <cell r="C1614">
            <v>0.34601999999999999</v>
          </cell>
          <cell r="D1614">
            <v>0.34601999999999999</v>
          </cell>
          <cell r="E1614">
            <v>-4.2439999999999999E-2</v>
          </cell>
          <cell r="F1614">
            <v>-1.469E-2</v>
          </cell>
        </row>
        <row r="1615">
          <cell r="A1615" t="str">
            <v>African American</v>
          </cell>
          <cell r="B1615">
            <v>0.74812999999999996</v>
          </cell>
          <cell r="C1615">
            <v>2.07612</v>
          </cell>
          <cell r="D1615">
            <v>1.32799</v>
          </cell>
          <cell r="E1615">
            <v>-9.5610000000000001E-2</v>
          </cell>
          <cell r="F1615">
            <v>-0.12697</v>
          </cell>
        </row>
        <row r="1616">
          <cell r="A1616" t="str">
            <v>Native Hawaiian or Pacific Islander</v>
          </cell>
          <cell r="B1616">
            <v>0</v>
          </cell>
          <cell r="C1616">
            <v>1.03806</v>
          </cell>
          <cell r="D1616">
            <v>1.03806</v>
          </cell>
          <cell r="E1616">
            <v>-0.32968999999999998</v>
          </cell>
          <cell r="F1616">
            <v>-0.34222999999999998</v>
          </cell>
        </row>
        <row r="1617">
          <cell r="A1617" t="str">
            <v>American Indian or Alaska Native</v>
          </cell>
          <cell r="B1617">
            <v>5.7356600000000002</v>
          </cell>
          <cell r="C1617">
            <v>7.9584799999999998</v>
          </cell>
          <cell r="D1617">
            <v>2.22282</v>
          </cell>
          <cell r="E1617">
            <v>-0.11398</v>
          </cell>
          <cell r="F1617">
            <v>-0.25335000000000002</v>
          </cell>
        </row>
        <row r="1618">
          <cell r="A1618" t="str">
            <v>Multiple Races</v>
          </cell>
          <cell r="B1618">
            <v>1.7456400000000001</v>
          </cell>
          <cell r="C1618">
            <v>4.4982699999999998</v>
          </cell>
          <cell r="D1618">
            <v>2.7526299999999999</v>
          </cell>
          <cell r="E1618">
            <v>-5.0250000000000003E-2</v>
          </cell>
          <cell r="F1618">
            <v>-0.13833000000000001</v>
          </cell>
        </row>
        <row r="1619">
          <cell r="A1619" t="str">
            <v>Highschool Graduate</v>
          </cell>
          <cell r="B1619">
            <v>26.076560000000001</v>
          </cell>
          <cell r="C1619">
            <v>21.66667</v>
          </cell>
          <cell r="D1619">
            <v>-4.4098899999999999</v>
          </cell>
          <cell r="E1619">
            <v>-3.8260000000000002E-2</v>
          </cell>
          <cell r="F1619">
            <v>0.16872000000000001</v>
          </cell>
        </row>
        <row r="1620">
          <cell r="A1620" t="str">
            <v>Disabled</v>
          </cell>
          <cell r="B1620">
            <v>23.923439999999999</v>
          </cell>
          <cell r="C1620">
            <v>28</v>
          </cell>
          <cell r="D1620">
            <v>4.0765599999999997</v>
          </cell>
          <cell r="E1620">
            <v>8.6749999999999994E-2</v>
          </cell>
          <cell r="F1620">
            <v>0.35365000000000002</v>
          </cell>
        </row>
        <row r="1621">
          <cell r="A1621" t="str">
            <v>Limited English</v>
          </cell>
          <cell r="B1621">
            <v>0.95694000000000001</v>
          </cell>
          <cell r="C1621">
            <v>1</v>
          </cell>
          <cell r="D1621">
            <v>4.3060000000000001E-2</v>
          </cell>
          <cell r="E1621">
            <v>-0.13957</v>
          </cell>
          <cell r="F1621">
            <v>-6.0099999999999997E-3</v>
          </cell>
        </row>
        <row r="1622">
          <cell r="A1622" t="str">
            <v>Low Income</v>
          </cell>
          <cell r="B1622">
            <v>94.976079999999996</v>
          </cell>
          <cell r="C1622">
            <v>94.666669999999996</v>
          </cell>
          <cell r="D1622">
            <v>-0.30941000000000002</v>
          </cell>
          <cell r="E1622">
            <v>-4.7750000000000001E-2</v>
          </cell>
          <cell r="F1622">
            <v>1.477E-2</v>
          </cell>
        </row>
        <row r="1623">
          <cell r="A1623" t="str">
            <v>Homeless</v>
          </cell>
          <cell r="B1623">
            <v>1.4354100000000001</v>
          </cell>
          <cell r="C1623">
            <v>1.3333299999999999</v>
          </cell>
          <cell r="D1623">
            <v>-0.10206999999999999</v>
          </cell>
          <cell r="E1623">
            <v>-0.10644000000000001</v>
          </cell>
          <cell r="F1623">
            <v>1.086E-2</v>
          </cell>
        </row>
        <row r="1624">
          <cell r="A1624" t="str">
            <v>Offender</v>
          </cell>
          <cell r="B1624">
            <v>16.507180000000002</v>
          </cell>
          <cell r="C1624">
            <v>21.33333</v>
          </cell>
          <cell r="D1624">
            <v>4.8261599999999998</v>
          </cell>
          <cell r="E1624">
            <v>7.5969999999999996E-2</v>
          </cell>
          <cell r="F1624">
            <v>0.36664000000000002</v>
          </cell>
        </row>
        <row r="1625">
          <cell r="A1625" t="str">
            <v>Parentig Youth</v>
          </cell>
          <cell r="B1625">
            <v>10.55156</v>
          </cell>
          <cell r="C1625">
            <v>11.03679</v>
          </cell>
          <cell r="D1625">
            <v>0.48522999999999999</v>
          </cell>
          <cell r="E1625">
            <v>-7.7310000000000004E-2</v>
          </cell>
          <cell r="F1625">
            <v>-3.7519999999999998E-2</v>
          </cell>
        </row>
        <row r="1626">
          <cell r="A1626" t="str">
            <v>Needs Additional Assistance</v>
          </cell>
          <cell r="B1626">
            <v>71.052629999999994</v>
          </cell>
          <cell r="C1626">
            <v>69</v>
          </cell>
          <cell r="D1626">
            <v>-2.0526300000000002</v>
          </cell>
          <cell r="E1626">
            <v>-8.5699999999999995E-3</v>
          </cell>
          <cell r="F1626">
            <v>1.7600000000000001E-2</v>
          </cell>
        </row>
        <row r="1627">
          <cell r="A1627" t="str">
            <v>School Status</v>
          </cell>
          <cell r="B1627">
            <v>48.325360000000003</v>
          </cell>
          <cell r="C1627">
            <v>44.666670000000003</v>
          </cell>
          <cell r="D1627">
            <v>-3.65869</v>
          </cell>
          <cell r="E1627">
            <v>1.8890000000000001E-2</v>
          </cell>
          <cell r="F1627">
            <v>-6.9129999999999997E-2</v>
          </cell>
        </row>
        <row r="1628">
          <cell r="A1628" t="str">
            <v>Basic Skills Deficient</v>
          </cell>
          <cell r="B1628">
            <v>43.540669999999999</v>
          </cell>
          <cell r="C1628">
            <v>37.333329999999997</v>
          </cell>
          <cell r="D1628">
            <v>-6.2073400000000003</v>
          </cell>
          <cell r="E1628">
            <v>-3.474E-2</v>
          </cell>
          <cell r="F1628">
            <v>0.21562000000000001</v>
          </cell>
        </row>
        <row r="1629">
          <cell r="A1629" t="str">
            <v>Foster Care</v>
          </cell>
          <cell r="B1629">
            <v>4.07674</v>
          </cell>
          <cell r="C1629">
            <v>6.6889599999999998</v>
          </cell>
          <cell r="D1629">
            <v>2.6122200000000002</v>
          </cell>
          <cell r="E1629">
            <v>-0.21404999999999999</v>
          </cell>
          <cell r="F1629">
            <v>-0.55913000000000002</v>
          </cell>
        </row>
        <row r="1630">
          <cell r="A1630" t="str">
            <v>PreTest Scores</v>
          </cell>
          <cell r="B1630">
            <v>555.92394999999999</v>
          </cell>
          <cell r="C1630">
            <v>565.34122000000002</v>
          </cell>
          <cell r="D1630">
            <v>9.4172700000000003</v>
          </cell>
          <cell r="E1630">
            <v>1.206E-2</v>
          </cell>
          <cell r="F1630">
            <v>0.11360000000000001</v>
          </cell>
        </row>
        <row r="1631">
          <cell r="A1631" t="str">
            <v>Unemployment Rate</v>
          </cell>
          <cell r="B1631">
            <v>6.2832999999999997</v>
          </cell>
          <cell r="C1631">
            <v>5.3167</v>
          </cell>
          <cell r="D1631">
            <v>-0.96660000000000001</v>
          </cell>
          <cell r="E1631">
            <v>9.0200000000000002E-3</v>
          </cell>
          <cell r="F1631">
            <v>-8.7100000000000007E-3</v>
          </cell>
        </row>
        <row r="1633">
          <cell r="A1633" t="str">
            <v xml:space="preserve">Puerto Rico         </v>
          </cell>
        </row>
        <row r="1634">
          <cell r="A1634" t="str">
            <v>Measure</v>
          </cell>
          <cell r="B1634" t="str">
            <v>Attainment_of_Degree_or_Certificate</v>
          </cell>
          <cell r="C1634" t="str">
            <v>Year</v>
          </cell>
        </row>
        <row r="1635">
          <cell r="A1635" t="str">
            <v>State Fips Code</v>
          </cell>
          <cell r="B1635">
            <v>72</v>
          </cell>
          <cell r="C1635">
            <v>2011</v>
          </cell>
        </row>
        <row r="1636">
          <cell r="A1636" t="str">
            <v>Actual Outcome</v>
          </cell>
          <cell r="B1636">
            <v>28.1</v>
          </cell>
          <cell r="C1636">
            <v>2011</v>
          </cell>
        </row>
        <row r="1637">
          <cell r="A1637" t="str">
            <v>Total Adjustment</v>
          </cell>
          <cell r="B1637">
            <v>-5.4</v>
          </cell>
          <cell r="C1637">
            <v>2013</v>
          </cell>
        </row>
        <row r="1638">
          <cell r="A1638" t="str">
            <v>Target</v>
          </cell>
          <cell r="B1638">
            <v>22.7</v>
          </cell>
          <cell r="C1638">
            <v>2013</v>
          </cell>
        </row>
        <row r="1640">
          <cell r="A1640" t="str">
            <v>Variables</v>
          </cell>
          <cell r="B1640" t="str">
            <v>Base_Year</v>
          </cell>
          <cell r="C1640" t="str">
            <v>Current_Values</v>
          </cell>
          <cell r="D1640" t="str">
            <v>Difference</v>
          </cell>
          <cell r="E1640" t="str">
            <v>Weights</v>
          </cell>
          <cell r="F1640" t="str">
            <v>Effect_Per_Factor</v>
          </cell>
        </row>
        <row r="1641">
          <cell r="A1641" t="str">
            <v>Female</v>
          </cell>
          <cell r="B1641">
            <v>51.821359999999999</v>
          </cell>
          <cell r="C1641">
            <v>54.826529999999998</v>
          </cell>
          <cell r="D1641">
            <v>3.0051700000000001</v>
          </cell>
          <cell r="E1641">
            <v>0.11829000000000001</v>
          </cell>
          <cell r="F1641">
            <v>0.35548999999999997</v>
          </cell>
        </row>
        <row r="1642">
          <cell r="A1642" t="str">
            <v>Age 14-15</v>
          </cell>
          <cell r="B1642">
            <v>20.264209999999999</v>
          </cell>
          <cell r="C1642">
            <v>15.622450000000001</v>
          </cell>
          <cell r="D1642">
            <v>-4.6417599999999997</v>
          </cell>
          <cell r="E1642">
            <v>-0.14351</v>
          </cell>
          <cell r="F1642">
            <v>0.66612000000000005</v>
          </cell>
        </row>
        <row r="1643">
          <cell r="A1643" t="str">
            <v>Age 16-17</v>
          </cell>
          <cell r="B1643">
            <v>46.423819999999999</v>
          </cell>
          <cell r="C1643">
            <v>48.795920000000002</v>
          </cell>
          <cell r="D1643">
            <v>2.3721000000000001</v>
          </cell>
          <cell r="E1643">
            <v>0.17548</v>
          </cell>
          <cell r="F1643">
            <v>0.41625000000000001</v>
          </cell>
        </row>
        <row r="1644">
          <cell r="A1644" t="str">
            <v>Age 18-20</v>
          </cell>
          <cell r="B1644">
            <v>29.807269999999999</v>
          </cell>
          <cell r="C1644">
            <v>31.632650000000002</v>
          </cell>
          <cell r="D1644">
            <v>1.8253900000000001</v>
          </cell>
          <cell r="E1644">
            <v>9.4810000000000005E-2</v>
          </cell>
          <cell r="F1644">
            <v>0.17305999999999999</v>
          </cell>
        </row>
        <row r="1645">
          <cell r="A1645" t="str">
            <v>Hispanic</v>
          </cell>
          <cell r="B1645">
            <v>99.935919999999996</v>
          </cell>
          <cell r="C1645">
            <v>99.969390000000004</v>
          </cell>
          <cell r="D1645">
            <v>3.347E-2</v>
          </cell>
          <cell r="E1645">
            <v>-0.14735999999999999</v>
          </cell>
          <cell r="F1645">
            <v>-4.9300000000000004E-3</v>
          </cell>
        </row>
        <row r="1646">
          <cell r="A1646" t="str">
            <v>Asian</v>
          </cell>
          <cell r="B1646">
            <v>0</v>
          </cell>
          <cell r="C1646">
            <v>0</v>
          </cell>
          <cell r="D1646">
            <v>0</v>
          </cell>
          <cell r="E1646">
            <v>-4.2439999999999999E-2</v>
          </cell>
          <cell r="F1646">
            <v>0</v>
          </cell>
        </row>
        <row r="1647">
          <cell r="A1647" t="str">
            <v>African American</v>
          </cell>
          <cell r="B1647">
            <v>0</v>
          </cell>
          <cell r="C1647">
            <v>0</v>
          </cell>
          <cell r="D1647">
            <v>0</v>
          </cell>
          <cell r="E1647">
            <v>-9.5610000000000001E-2</v>
          </cell>
          <cell r="F1647">
            <v>0</v>
          </cell>
        </row>
        <row r="1648">
          <cell r="A1648" t="str">
            <v>Native Hawaiian or Pacific Islander</v>
          </cell>
          <cell r="B1648">
            <v>0</v>
          </cell>
          <cell r="C1648">
            <v>0</v>
          </cell>
          <cell r="D1648">
            <v>0</v>
          </cell>
          <cell r="E1648">
            <v>-0.32968999999999998</v>
          </cell>
          <cell r="F1648">
            <v>0</v>
          </cell>
        </row>
        <row r="1649">
          <cell r="A1649" t="str">
            <v>American Indian or Alaska Native</v>
          </cell>
          <cell r="B1649">
            <v>0</v>
          </cell>
          <cell r="C1649">
            <v>0</v>
          </cell>
          <cell r="D1649">
            <v>0</v>
          </cell>
          <cell r="E1649">
            <v>-0.11398</v>
          </cell>
          <cell r="F1649">
            <v>0</v>
          </cell>
        </row>
        <row r="1650">
          <cell r="A1650" t="str">
            <v>Multiple Races</v>
          </cell>
          <cell r="B1650">
            <v>4.4359999999999997E-2</v>
          </cell>
          <cell r="C1650">
            <v>2.0410000000000001E-2</v>
          </cell>
          <cell r="D1650">
            <v>-2.3959999999999999E-2</v>
          </cell>
          <cell r="E1650">
            <v>-5.0250000000000003E-2</v>
          </cell>
          <cell r="F1650">
            <v>1.1999999999999999E-3</v>
          </cell>
        </row>
        <row r="1651">
          <cell r="A1651" t="str">
            <v>Highschool Graduate</v>
          </cell>
          <cell r="B1651">
            <v>19.52975</v>
          </cell>
          <cell r="C1651">
            <v>18.938780000000001</v>
          </cell>
          <cell r="D1651">
            <v>-0.59097</v>
          </cell>
          <cell r="E1651">
            <v>-3.8260000000000002E-2</v>
          </cell>
          <cell r="F1651">
            <v>2.2610000000000002E-2</v>
          </cell>
        </row>
        <row r="1652">
          <cell r="A1652" t="str">
            <v>Disabled</v>
          </cell>
          <cell r="B1652">
            <v>1.69567</v>
          </cell>
          <cell r="C1652">
            <v>1.3061199999999999</v>
          </cell>
          <cell r="D1652">
            <v>-0.38954</v>
          </cell>
          <cell r="E1652">
            <v>8.6749999999999994E-2</v>
          </cell>
          <cell r="F1652">
            <v>-3.3790000000000001E-2</v>
          </cell>
        </row>
        <row r="1653">
          <cell r="A1653" t="str">
            <v>Limited English</v>
          </cell>
          <cell r="B1653">
            <v>77.157790000000006</v>
          </cell>
          <cell r="C1653">
            <v>97.071430000000007</v>
          </cell>
          <cell r="D1653">
            <v>19.913640000000001</v>
          </cell>
          <cell r="E1653">
            <v>-0.13957</v>
          </cell>
          <cell r="F1653">
            <v>-2.7792699999999999</v>
          </cell>
        </row>
        <row r="1654">
          <cell r="A1654" t="str">
            <v>Low Income</v>
          </cell>
          <cell r="B1654">
            <v>99.842259999999996</v>
          </cell>
          <cell r="C1654">
            <v>99.959180000000003</v>
          </cell>
          <cell r="D1654">
            <v>0.11692</v>
          </cell>
          <cell r="E1654">
            <v>-4.7750000000000001E-2</v>
          </cell>
          <cell r="F1654">
            <v>-5.5799999999999999E-3</v>
          </cell>
        </row>
        <row r="1655">
          <cell r="A1655" t="str">
            <v>Homeless</v>
          </cell>
          <cell r="B1655">
            <v>15.77997</v>
          </cell>
          <cell r="C1655">
            <v>30.670929999999998</v>
          </cell>
          <cell r="D1655">
            <v>14.89095</v>
          </cell>
          <cell r="E1655">
            <v>-0.10644000000000001</v>
          </cell>
          <cell r="F1655">
            <v>-1.5849500000000001</v>
          </cell>
        </row>
        <row r="1656">
          <cell r="A1656" t="str">
            <v>Offender</v>
          </cell>
          <cell r="B1656">
            <v>16.02421</v>
          </cell>
          <cell r="C1656">
            <v>30.031949999999998</v>
          </cell>
          <cell r="D1656">
            <v>14.00774</v>
          </cell>
          <cell r="E1656">
            <v>7.5969999999999996E-2</v>
          </cell>
          <cell r="F1656">
            <v>1.0641499999999999</v>
          </cell>
        </row>
        <row r="1657">
          <cell r="A1657" t="str">
            <v>Parentig Youth</v>
          </cell>
          <cell r="B1657">
            <v>49.679580000000001</v>
          </cell>
          <cell r="C1657">
            <v>95.968980000000002</v>
          </cell>
          <cell r="D1657">
            <v>46.289389999999997</v>
          </cell>
          <cell r="E1657">
            <v>-7.7310000000000004E-2</v>
          </cell>
          <cell r="F1657">
            <v>-3.5788600000000002</v>
          </cell>
        </row>
        <row r="1658">
          <cell r="A1658" t="str">
            <v>Needs Additional Assistance</v>
          </cell>
          <cell r="B1658">
            <v>73.377039999999994</v>
          </cell>
          <cell r="C1658">
            <v>98.224490000000003</v>
          </cell>
          <cell r="D1658">
            <v>24.847449999999998</v>
          </cell>
          <cell r="E1658">
            <v>-8.5699999999999995E-3</v>
          </cell>
          <cell r="F1658">
            <v>-0.21307000000000001</v>
          </cell>
        </row>
        <row r="1659">
          <cell r="A1659" t="str">
            <v>School Status</v>
          </cell>
          <cell r="B1659">
            <v>74.560059999999993</v>
          </cell>
          <cell r="C1659">
            <v>75.071430000000007</v>
          </cell>
          <cell r="D1659">
            <v>0.51136999999999999</v>
          </cell>
          <cell r="E1659">
            <v>1.8890000000000001E-2</v>
          </cell>
          <cell r="F1659">
            <v>9.6600000000000002E-3</v>
          </cell>
        </row>
        <row r="1660">
          <cell r="A1660" t="str">
            <v>Basic Skills Deficient</v>
          </cell>
          <cell r="B1660">
            <v>70.207520000000002</v>
          </cell>
          <cell r="C1660">
            <v>96.275509999999997</v>
          </cell>
          <cell r="D1660">
            <v>26.067990000000002</v>
          </cell>
          <cell r="E1660">
            <v>-3.474E-2</v>
          </cell>
          <cell r="F1660">
            <v>-0.90551999999999999</v>
          </cell>
        </row>
        <row r="1661">
          <cell r="A1661" t="str">
            <v>Foster Care</v>
          </cell>
          <cell r="B1661">
            <v>7.3844000000000003</v>
          </cell>
          <cell r="C1661">
            <v>0.94908000000000003</v>
          </cell>
          <cell r="D1661">
            <v>-6.4353300000000004</v>
          </cell>
          <cell r="E1661">
            <v>-0.21404999999999999</v>
          </cell>
          <cell r="F1661">
            <v>1.3774500000000001</v>
          </cell>
        </row>
        <row r="1662">
          <cell r="A1662" t="str">
            <v>PreTest Scores</v>
          </cell>
          <cell r="B1662">
            <v>407.75157000000002</v>
          </cell>
          <cell r="C1662">
            <v>373.48021</v>
          </cell>
          <cell r="D1662">
            <v>-34.271369999999997</v>
          </cell>
          <cell r="E1662">
            <v>1.206E-2</v>
          </cell>
          <cell r="F1662">
            <v>-0.41342000000000001</v>
          </cell>
        </row>
        <row r="1663">
          <cell r="A1663" t="str">
            <v>Unemployment Rate</v>
          </cell>
          <cell r="B1663">
            <v>16.05</v>
          </cell>
          <cell r="C1663">
            <v>14.408300000000001</v>
          </cell>
          <cell r="D1663">
            <v>-1.6416999999999999</v>
          </cell>
          <cell r="E1663">
            <v>9.0200000000000002E-3</v>
          </cell>
          <cell r="F1663">
            <v>-1.4800000000000001E-2</v>
          </cell>
        </row>
        <row r="1665">
          <cell r="A1665" t="str">
            <v xml:space="preserve">Virgin Islands      </v>
          </cell>
        </row>
        <row r="1666">
          <cell r="A1666" t="str">
            <v>Measure</v>
          </cell>
          <cell r="B1666" t="str">
            <v>Attainment_of_Degree_or_Certificate</v>
          </cell>
          <cell r="C1666" t="str">
            <v>Year</v>
          </cell>
        </row>
        <row r="1667">
          <cell r="A1667" t="str">
            <v>State Fips Code</v>
          </cell>
          <cell r="B1667">
            <v>78</v>
          </cell>
          <cell r="C1667">
            <v>2011</v>
          </cell>
        </row>
        <row r="1668">
          <cell r="A1668" t="str">
            <v>Actual Outcome</v>
          </cell>
          <cell r="B1668">
            <v>11.6</v>
          </cell>
          <cell r="C1668">
            <v>2011</v>
          </cell>
        </row>
        <row r="1669">
          <cell r="A1669" t="str">
            <v>Total Adjustment</v>
          </cell>
          <cell r="B1669">
            <v>1.7</v>
          </cell>
          <cell r="C1669">
            <v>2013</v>
          </cell>
        </row>
        <row r="1670">
          <cell r="A1670" t="str">
            <v>Target</v>
          </cell>
          <cell r="B1670">
            <v>13.3</v>
          </cell>
          <cell r="C1670">
            <v>2013</v>
          </cell>
        </row>
        <row r="1672">
          <cell r="A1672" t="str">
            <v>Variables</v>
          </cell>
          <cell r="B1672" t="str">
            <v>Base_Year</v>
          </cell>
          <cell r="C1672" t="str">
            <v>Current_Values</v>
          </cell>
          <cell r="D1672" t="str">
            <v>Difference</v>
          </cell>
          <cell r="E1672" t="str">
            <v>Weights</v>
          </cell>
          <cell r="F1672" t="str">
            <v>Effect_Per_Factor</v>
          </cell>
        </row>
        <row r="1673">
          <cell r="A1673" t="str">
            <v>Female</v>
          </cell>
          <cell r="B1673">
            <v>52.674900000000001</v>
          </cell>
          <cell r="C1673">
            <v>53.846150000000002</v>
          </cell>
          <cell r="D1673">
            <v>1.17126</v>
          </cell>
          <cell r="E1673">
            <v>0.11829000000000001</v>
          </cell>
          <cell r="F1673">
            <v>0.13855000000000001</v>
          </cell>
        </row>
        <row r="1674">
          <cell r="A1674" t="str">
            <v>Age 14-15</v>
          </cell>
          <cell r="B1674">
            <v>4.1152300000000004</v>
          </cell>
          <cell r="C1674">
            <v>3.8461500000000002</v>
          </cell>
          <cell r="D1674">
            <v>-0.26906999999999998</v>
          </cell>
          <cell r="E1674">
            <v>-0.14351</v>
          </cell>
          <cell r="F1674">
            <v>3.8609999999999998E-2</v>
          </cell>
        </row>
        <row r="1675">
          <cell r="A1675" t="str">
            <v>Age 16-17</v>
          </cell>
          <cell r="B1675">
            <v>30.8642</v>
          </cell>
          <cell r="C1675">
            <v>36.538460000000001</v>
          </cell>
          <cell r="D1675">
            <v>5.6742600000000003</v>
          </cell>
          <cell r="E1675">
            <v>0.17548</v>
          </cell>
          <cell r="F1675">
            <v>0.99570000000000003</v>
          </cell>
        </row>
        <row r="1676">
          <cell r="A1676" t="str">
            <v>Age 18-20</v>
          </cell>
          <cell r="B1676">
            <v>59.259259999999998</v>
          </cell>
          <cell r="C1676">
            <v>48.076920000000001</v>
          </cell>
          <cell r="D1676">
            <v>-11.18234</v>
          </cell>
          <cell r="E1676">
            <v>9.4810000000000005E-2</v>
          </cell>
          <cell r="F1676">
            <v>-1.06016</v>
          </cell>
        </row>
        <row r="1677">
          <cell r="A1677" t="str">
            <v>Hispanic</v>
          </cell>
          <cell r="B1677">
            <v>80.833330000000004</v>
          </cell>
          <cell r="C1677">
            <v>43.137250000000002</v>
          </cell>
          <cell r="D1677">
            <v>-37.696080000000002</v>
          </cell>
          <cell r="E1677">
            <v>-0.14735999999999999</v>
          </cell>
          <cell r="F1677">
            <v>5.5548900000000003</v>
          </cell>
        </row>
        <row r="1678">
          <cell r="A1678" t="str">
            <v>Asian</v>
          </cell>
          <cell r="B1678">
            <v>0</v>
          </cell>
          <cell r="C1678">
            <v>0</v>
          </cell>
          <cell r="D1678">
            <v>0</v>
          </cell>
          <cell r="E1678">
            <v>-4.2439999999999999E-2</v>
          </cell>
          <cell r="F1678">
            <v>0</v>
          </cell>
        </row>
        <row r="1679">
          <cell r="A1679" t="str">
            <v>African American</v>
          </cell>
          <cell r="B1679">
            <v>19.16667</v>
          </cell>
          <cell r="C1679">
            <v>56.862749999999998</v>
          </cell>
          <cell r="D1679">
            <v>37.696080000000002</v>
          </cell>
          <cell r="E1679">
            <v>-9.5610000000000001E-2</v>
          </cell>
          <cell r="F1679">
            <v>-3.6042700000000001</v>
          </cell>
        </row>
        <row r="1680">
          <cell r="A1680" t="str">
            <v>Native Hawaiian or Pacific Islander</v>
          </cell>
          <cell r="B1680">
            <v>0</v>
          </cell>
          <cell r="C1680">
            <v>0</v>
          </cell>
          <cell r="D1680">
            <v>0</v>
          </cell>
          <cell r="E1680">
            <v>-0.32968999999999998</v>
          </cell>
          <cell r="F1680">
            <v>0</v>
          </cell>
        </row>
        <row r="1681">
          <cell r="A1681" t="str">
            <v>American Indian or Alaska Native</v>
          </cell>
          <cell r="B1681">
            <v>0</v>
          </cell>
          <cell r="C1681">
            <v>0</v>
          </cell>
          <cell r="D1681">
            <v>0</v>
          </cell>
          <cell r="E1681">
            <v>-0.11398</v>
          </cell>
          <cell r="F1681">
            <v>0</v>
          </cell>
        </row>
        <row r="1682">
          <cell r="A1682" t="str">
            <v>Multiple Races</v>
          </cell>
          <cell r="B1682">
            <v>0</v>
          </cell>
          <cell r="C1682">
            <v>0</v>
          </cell>
          <cell r="D1682">
            <v>0</v>
          </cell>
          <cell r="E1682">
            <v>-5.0250000000000003E-2</v>
          </cell>
          <cell r="F1682">
            <v>0</v>
          </cell>
        </row>
        <row r="1683">
          <cell r="A1683" t="str">
            <v>Highschool Graduate</v>
          </cell>
          <cell r="B1683">
            <v>29.629629999999999</v>
          </cell>
          <cell r="C1683">
            <v>34.615380000000002</v>
          </cell>
          <cell r="D1683">
            <v>4.9857500000000003</v>
          </cell>
          <cell r="E1683">
            <v>-3.8260000000000002E-2</v>
          </cell>
          <cell r="F1683">
            <v>-0.19075</v>
          </cell>
        </row>
        <row r="1684">
          <cell r="A1684" t="str">
            <v>Disabled</v>
          </cell>
          <cell r="B1684">
            <v>1.2345699999999999</v>
          </cell>
          <cell r="C1684">
            <v>0</v>
          </cell>
          <cell r="D1684">
            <v>-1.2345699999999999</v>
          </cell>
          <cell r="E1684">
            <v>8.6749999999999994E-2</v>
          </cell>
          <cell r="F1684">
            <v>-0.1071</v>
          </cell>
        </row>
        <row r="1685">
          <cell r="A1685" t="str">
            <v>Limited English</v>
          </cell>
          <cell r="B1685">
            <v>4.5267499999999998</v>
          </cell>
          <cell r="C1685">
            <v>0</v>
          </cell>
          <cell r="D1685">
            <v>-4.5267499999999998</v>
          </cell>
          <cell r="E1685">
            <v>-0.13957</v>
          </cell>
          <cell r="F1685">
            <v>0.63178000000000001</v>
          </cell>
        </row>
        <row r="1686">
          <cell r="A1686" t="str">
            <v>Low Income</v>
          </cell>
          <cell r="B1686">
            <v>86.008229999999998</v>
          </cell>
          <cell r="C1686">
            <v>90.384619999999998</v>
          </cell>
          <cell r="D1686">
            <v>4.3763800000000002</v>
          </cell>
          <cell r="E1686">
            <v>-4.7750000000000001E-2</v>
          </cell>
          <cell r="F1686">
            <v>-0.20898</v>
          </cell>
        </row>
        <row r="1687">
          <cell r="A1687" t="str">
            <v>Homeless</v>
          </cell>
          <cell r="B1687">
            <v>0</v>
          </cell>
          <cell r="C1687">
            <v>0</v>
          </cell>
          <cell r="D1687">
            <v>0</v>
          </cell>
          <cell r="E1687">
            <v>-0.10644000000000001</v>
          </cell>
          <cell r="F1687">
            <v>0</v>
          </cell>
        </row>
        <row r="1688">
          <cell r="A1688" t="str">
            <v>Offender</v>
          </cell>
          <cell r="B1688">
            <v>5.7613200000000004</v>
          </cell>
          <cell r="C1688">
            <v>5.7692300000000003</v>
          </cell>
          <cell r="D1688">
            <v>7.9100000000000004E-3</v>
          </cell>
          <cell r="E1688">
            <v>7.5969999999999996E-2</v>
          </cell>
          <cell r="F1688">
            <v>5.9999999999999995E-4</v>
          </cell>
        </row>
        <row r="1689">
          <cell r="A1689" t="str">
            <v>Parentig Youth</v>
          </cell>
          <cell r="B1689">
            <v>15.289260000000001</v>
          </cell>
          <cell r="C1689">
            <v>13.725490000000001</v>
          </cell>
          <cell r="D1689">
            <v>-1.5637700000000001</v>
          </cell>
          <cell r="E1689">
            <v>-7.7310000000000004E-2</v>
          </cell>
          <cell r="F1689">
            <v>0.12089999999999999</v>
          </cell>
        </row>
        <row r="1690">
          <cell r="A1690" t="str">
            <v>Needs Additional Assistance</v>
          </cell>
          <cell r="B1690">
            <v>0.41152</v>
          </cell>
          <cell r="C1690">
            <v>30.76923</v>
          </cell>
          <cell r="D1690">
            <v>30.357710000000001</v>
          </cell>
          <cell r="E1690">
            <v>-8.5699999999999995E-3</v>
          </cell>
          <cell r="F1690">
            <v>-0.26032</v>
          </cell>
        </row>
        <row r="1691">
          <cell r="A1691" t="str">
            <v>School Status</v>
          </cell>
          <cell r="B1691">
            <v>34.979419999999998</v>
          </cell>
          <cell r="C1691">
            <v>32.692309999999999</v>
          </cell>
          <cell r="D1691">
            <v>-2.2871199999999998</v>
          </cell>
          <cell r="E1691">
            <v>1.8890000000000001E-2</v>
          </cell>
          <cell r="F1691">
            <v>-4.3209999999999998E-2</v>
          </cell>
        </row>
        <row r="1692">
          <cell r="A1692" t="str">
            <v>Basic Skills Deficient</v>
          </cell>
          <cell r="B1692">
            <v>71.193420000000003</v>
          </cell>
          <cell r="C1692">
            <v>57.692309999999999</v>
          </cell>
          <cell r="D1692">
            <v>-13.501110000000001</v>
          </cell>
          <cell r="E1692">
            <v>-3.474E-2</v>
          </cell>
          <cell r="F1692">
            <v>0.46899000000000002</v>
          </cell>
        </row>
        <row r="1693">
          <cell r="A1693" t="str">
            <v>Foster Care</v>
          </cell>
          <cell r="B1693">
            <v>0</v>
          </cell>
          <cell r="C1693">
            <v>3.92157</v>
          </cell>
          <cell r="D1693">
            <v>3.92157</v>
          </cell>
          <cell r="E1693">
            <v>-0.21404999999999999</v>
          </cell>
          <cell r="F1693">
            <v>-0.83938999999999997</v>
          </cell>
        </row>
        <row r="1694">
          <cell r="A1694" t="str">
            <v>PreTest Scores</v>
          </cell>
          <cell r="B1694">
            <v>613.48880999999994</v>
          </cell>
          <cell r="C1694">
            <v>620.48077000000001</v>
          </cell>
          <cell r="D1694">
            <v>6.9919599999999997</v>
          </cell>
          <cell r="E1694">
            <v>1.206E-2</v>
          </cell>
          <cell r="F1694">
            <v>8.4339999999999998E-2</v>
          </cell>
        </row>
        <row r="1695">
          <cell r="A1695" t="str">
            <v>Unemployment Rate</v>
          </cell>
          <cell r="B1695">
            <v>16.05</v>
          </cell>
          <cell r="C1695">
            <v>14.408300000000001</v>
          </cell>
          <cell r="D1695">
            <v>-1.6416999999999999</v>
          </cell>
          <cell r="E1695">
            <v>9.0200000000000002E-3</v>
          </cell>
          <cell r="F1695">
            <v>-1.4800000000000001E-2</v>
          </cell>
        </row>
      </sheetData>
      <sheetData sheetId="21">
        <row r="1">
          <cell r="A1" t="str">
            <v xml:space="preserve">Alabama             </v>
          </cell>
        </row>
        <row r="2">
          <cell r="A2" t="str">
            <v>Measure</v>
          </cell>
          <cell r="B2" t="str">
            <v>Literacy_Numeracy</v>
          </cell>
          <cell r="C2" t="str">
            <v>Year</v>
          </cell>
        </row>
        <row r="3">
          <cell r="A3" t="str">
            <v>State Fips Code</v>
          </cell>
          <cell r="B3">
            <v>1</v>
          </cell>
          <cell r="C3">
            <v>2011</v>
          </cell>
        </row>
        <row r="4">
          <cell r="A4" t="str">
            <v>Actual Outcome</v>
          </cell>
          <cell r="B4">
            <v>27.1</v>
          </cell>
          <cell r="C4">
            <v>2011</v>
          </cell>
        </row>
        <row r="5">
          <cell r="A5" t="str">
            <v>Total Adjustment</v>
          </cell>
          <cell r="B5">
            <v>-3.2</v>
          </cell>
          <cell r="C5">
            <v>2013</v>
          </cell>
        </row>
        <row r="6">
          <cell r="A6" t="str">
            <v>Target</v>
          </cell>
          <cell r="B6">
            <v>23.9</v>
          </cell>
          <cell r="C6">
            <v>2013</v>
          </cell>
        </row>
        <row r="8">
          <cell r="A8" t="str">
            <v>Variables</v>
          </cell>
          <cell r="B8" t="str">
            <v>Base_Year</v>
          </cell>
          <cell r="C8" t="str">
            <v>Current_Values</v>
          </cell>
          <cell r="D8" t="str">
            <v>Difference</v>
          </cell>
          <cell r="E8" t="str">
            <v>Weights</v>
          </cell>
          <cell r="F8" t="str">
            <v>Effect_Per_Factor</v>
          </cell>
        </row>
        <row r="9">
          <cell r="A9" t="str">
            <v>Female</v>
          </cell>
          <cell r="B9">
            <v>52.750489999999999</v>
          </cell>
          <cell r="C9">
            <v>57.877000000000002</v>
          </cell>
          <cell r="D9">
            <v>5.1265099999999997</v>
          </cell>
          <cell r="E9">
            <v>-4.4099999999999999E-3</v>
          </cell>
          <cell r="F9">
            <v>-2.2620000000000001E-2</v>
          </cell>
        </row>
        <row r="10">
          <cell r="A10" t="str">
            <v>Age 14-15</v>
          </cell>
          <cell r="B10">
            <v>0.39293</v>
          </cell>
          <cell r="C10">
            <v>0</v>
          </cell>
          <cell r="D10">
            <v>-0.39293</v>
          </cell>
          <cell r="E10">
            <v>-0.16624</v>
          </cell>
          <cell r="F10">
            <v>6.5320000000000003E-2</v>
          </cell>
        </row>
        <row r="11">
          <cell r="A11" t="str">
            <v>Age 16-17</v>
          </cell>
          <cell r="B11">
            <v>19.253440000000001</v>
          </cell>
          <cell r="C11">
            <v>18.418839999999999</v>
          </cell>
          <cell r="D11">
            <v>-0.83460000000000001</v>
          </cell>
          <cell r="E11">
            <v>6.5670000000000006E-2</v>
          </cell>
          <cell r="F11">
            <v>-5.4809999999999998E-2</v>
          </cell>
        </row>
        <row r="12">
          <cell r="A12" t="str">
            <v>Age 18-20</v>
          </cell>
          <cell r="B12">
            <v>61.591360000000002</v>
          </cell>
          <cell r="C12">
            <v>64.42389</v>
          </cell>
          <cell r="D12">
            <v>2.8325300000000002</v>
          </cell>
          <cell r="E12">
            <v>-4.96E-3</v>
          </cell>
          <cell r="F12">
            <v>-1.405E-2</v>
          </cell>
        </row>
        <row r="13">
          <cell r="A13" t="str">
            <v>Hispanic</v>
          </cell>
          <cell r="B13">
            <v>1.2820499999999999</v>
          </cell>
          <cell r="C13">
            <v>0.42698999999999998</v>
          </cell>
          <cell r="D13">
            <v>-0.85507</v>
          </cell>
          <cell r="E13">
            <v>4.9399999999999999E-2</v>
          </cell>
          <cell r="F13">
            <v>-4.224E-2</v>
          </cell>
        </row>
        <row r="14">
          <cell r="A14" t="str">
            <v>Asian</v>
          </cell>
          <cell r="B14">
            <v>0.59172000000000002</v>
          </cell>
          <cell r="C14">
            <v>0.59777999999999998</v>
          </cell>
          <cell r="D14">
            <v>6.0600000000000003E-3</v>
          </cell>
          <cell r="E14">
            <v>-5.4699999999999999E-2</v>
          </cell>
          <cell r="F14">
            <v>-3.3E-4</v>
          </cell>
        </row>
        <row r="15">
          <cell r="A15" t="str">
            <v>African American</v>
          </cell>
          <cell r="B15">
            <v>56.311639999999997</v>
          </cell>
          <cell r="C15">
            <v>51.152859999999997</v>
          </cell>
          <cell r="D15">
            <v>-5.1587800000000001</v>
          </cell>
          <cell r="E15">
            <v>-3.8440000000000002E-2</v>
          </cell>
          <cell r="F15">
            <v>0.19828999999999999</v>
          </cell>
        </row>
        <row r="16">
          <cell r="A16" t="str">
            <v>Native Hawaiian or Pacific Islander</v>
          </cell>
          <cell r="B16">
            <v>0</v>
          </cell>
          <cell r="C16">
            <v>0</v>
          </cell>
          <cell r="D16">
            <v>0</v>
          </cell>
          <cell r="E16">
            <v>-0.22625999999999999</v>
          </cell>
          <cell r="F16">
            <v>0</v>
          </cell>
        </row>
        <row r="17">
          <cell r="A17" t="str">
            <v>American Indian or Alaska Native</v>
          </cell>
          <cell r="B17">
            <v>9.8619999999999999E-2</v>
          </cell>
          <cell r="C17">
            <v>0.34159</v>
          </cell>
          <cell r="D17">
            <v>0.24296999999999999</v>
          </cell>
          <cell r="E17">
            <v>-0.10828</v>
          </cell>
          <cell r="F17">
            <v>-2.631E-2</v>
          </cell>
        </row>
        <row r="18">
          <cell r="A18" t="str">
            <v>Multiple Races</v>
          </cell>
          <cell r="B18">
            <v>1.0848100000000001</v>
          </cell>
          <cell r="C18">
            <v>1.19556</v>
          </cell>
          <cell r="D18">
            <v>0.11075</v>
          </cell>
          <cell r="E18">
            <v>2.486E-2</v>
          </cell>
          <cell r="F18">
            <v>2.7499999999999998E-3</v>
          </cell>
        </row>
        <row r="19">
          <cell r="A19" t="str">
            <v>Highschool Graduate</v>
          </cell>
          <cell r="B19">
            <v>39.489190000000001</v>
          </cell>
          <cell r="C19">
            <v>55.00421</v>
          </cell>
          <cell r="D19">
            <v>15.51501</v>
          </cell>
          <cell r="E19">
            <v>-0.13006999999999999</v>
          </cell>
          <cell r="F19">
            <v>-2.0181</v>
          </cell>
        </row>
        <row r="20">
          <cell r="A20" t="str">
            <v>Disabled</v>
          </cell>
          <cell r="B20">
            <v>5.5009800000000002</v>
          </cell>
          <cell r="C20">
            <v>6.8965500000000004</v>
          </cell>
          <cell r="D20">
            <v>1.39557</v>
          </cell>
          <cell r="E20">
            <v>-8.0070000000000002E-2</v>
          </cell>
          <cell r="F20">
            <v>-0.11175</v>
          </cell>
        </row>
        <row r="21">
          <cell r="A21" t="str">
            <v>Limited English</v>
          </cell>
          <cell r="B21">
            <v>1.5717099999999999</v>
          </cell>
          <cell r="C21">
            <v>0.84104000000000001</v>
          </cell>
          <cell r="D21">
            <v>-0.73067000000000004</v>
          </cell>
          <cell r="E21">
            <v>-8.8910000000000003E-2</v>
          </cell>
          <cell r="F21">
            <v>6.497E-2</v>
          </cell>
        </row>
        <row r="22">
          <cell r="A22" t="str">
            <v>Low Income</v>
          </cell>
          <cell r="B22">
            <v>98.722989999999996</v>
          </cell>
          <cell r="C22">
            <v>99.411270000000002</v>
          </cell>
          <cell r="D22">
            <v>0.68828</v>
          </cell>
          <cell r="E22">
            <v>-4.5530000000000001E-2</v>
          </cell>
          <cell r="F22">
            <v>-3.134E-2</v>
          </cell>
        </row>
        <row r="23">
          <cell r="A23" t="str">
            <v>Homeless</v>
          </cell>
          <cell r="B23">
            <v>1.9646399999999999</v>
          </cell>
          <cell r="C23">
            <v>1.5138799999999999</v>
          </cell>
          <cell r="D23">
            <v>-0.45075999999999999</v>
          </cell>
          <cell r="E23">
            <v>-0.10224999999999999</v>
          </cell>
          <cell r="F23">
            <v>4.6089999999999999E-2</v>
          </cell>
        </row>
        <row r="24">
          <cell r="A24" t="str">
            <v>Offender</v>
          </cell>
          <cell r="B24">
            <v>4.8133600000000003</v>
          </cell>
          <cell r="C24">
            <v>2.9436499999999999</v>
          </cell>
          <cell r="D24">
            <v>-1.86971</v>
          </cell>
          <cell r="E24">
            <v>2.6669999999999999E-2</v>
          </cell>
          <cell r="F24">
            <v>-4.9869999999999998E-2</v>
          </cell>
        </row>
        <row r="25">
          <cell r="A25" t="str">
            <v>Parentig Youth</v>
          </cell>
          <cell r="B25">
            <v>23.59882</v>
          </cell>
          <cell r="C25">
            <v>21.043769999999999</v>
          </cell>
          <cell r="D25">
            <v>-2.55505</v>
          </cell>
          <cell r="E25">
            <v>-5.4199999999999998E-2</v>
          </cell>
          <cell r="F25">
            <v>0.13847999999999999</v>
          </cell>
        </row>
        <row r="26">
          <cell r="A26" t="str">
            <v>Needs Additional Assistance</v>
          </cell>
          <cell r="B26">
            <v>61.001959999999997</v>
          </cell>
          <cell r="C26">
            <v>73.591250000000002</v>
          </cell>
          <cell r="D26">
            <v>12.58929</v>
          </cell>
          <cell r="E26">
            <v>2.7199999999999998E-2</v>
          </cell>
          <cell r="F26">
            <v>0.34239000000000003</v>
          </cell>
        </row>
        <row r="27">
          <cell r="A27" t="str">
            <v>School Status</v>
          </cell>
          <cell r="B27">
            <v>10.8055</v>
          </cell>
          <cell r="C27">
            <v>17.325479999999999</v>
          </cell>
          <cell r="D27">
            <v>6.5199800000000003</v>
          </cell>
          <cell r="E27">
            <v>-6.9110000000000005E-2</v>
          </cell>
          <cell r="F27">
            <v>-0.4506</v>
          </cell>
        </row>
        <row r="28">
          <cell r="A28" t="str">
            <v>Foster Care</v>
          </cell>
          <cell r="B28">
            <v>6.1946899999999996</v>
          </cell>
          <cell r="C28">
            <v>5.8922600000000003</v>
          </cell>
          <cell r="D28">
            <v>-0.30242999999999998</v>
          </cell>
          <cell r="E28">
            <v>-6.3909999999999995E-2</v>
          </cell>
          <cell r="F28">
            <v>1.933E-2</v>
          </cell>
        </row>
        <row r="29">
          <cell r="A29" t="str">
            <v>PreTest Scores</v>
          </cell>
          <cell r="B29">
            <v>507.31130000000002</v>
          </cell>
          <cell r="C29">
            <v>508.36198000000002</v>
          </cell>
          <cell r="D29">
            <v>1.0506800000000001</v>
          </cell>
          <cell r="E29">
            <v>8.1589999999999996E-2</v>
          </cell>
          <cell r="F29">
            <v>8.5720000000000005E-2</v>
          </cell>
        </row>
        <row r="30">
          <cell r="A30" t="str">
            <v>Unemployment Rate</v>
          </cell>
          <cell r="B30">
            <v>9</v>
          </cell>
          <cell r="C30">
            <v>7.2916999999999996</v>
          </cell>
          <cell r="D30">
            <v>-1.7082999999999999</v>
          </cell>
          <cell r="E30">
            <v>0.80193999999999999</v>
          </cell>
          <cell r="F30">
            <v>-1.3699600000000001</v>
          </cell>
        </row>
        <row r="33">
          <cell r="A33" t="str">
            <v xml:space="preserve">Alaska              </v>
          </cell>
        </row>
        <row r="34">
          <cell r="A34" t="str">
            <v>Measure</v>
          </cell>
          <cell r="B34" t="str">
            <v>Literacy_Numeracy</v>
          </cell>
          <cell r="C34" t="str">
            <v>Year</v>
          </cell>
        </row>
        <row r="35">
          <cell r="A35" t="str">
            <v>State Fips Code</v>
          </cell>
          <cell r="B35">
            <v>2</v>
          </cell>
          <cell r="C35">
            <v>2011</v>
          </cell>
        </row>
        <row r="36">
          <cell r="A36" t="str">
            <v>Actual Outcome</v>
          </cell>
          <cell r="B36">
            <v>21.6</v>
          </cell>
          <cell r="C36">
            <v>2011</v>
          </cell>
        </row>
        <row r="37">
          <cell r="A37" t="str">
            <v>Total Adjustment</v>
          </cell>
          <cell r="B37">
            <v>0.8</v>
          </cell>
          <cell r="C37">
            <v>2013</v>
          </cell>
        </row>
        <row r="38">
          <cell r="A38" t="str">
            <v>Target</v>
          </cell>
          <cell r="B38">
            <v>22.4</v>
          </cell>
          <cell r="C38">
            <v>2013</v>
          </cell>
        </row>
        <row r="40">
          <cell r="A40" t="str">
            <v>Variables</v>
          </cell>
          <cell r="B40" t="str">
            <v>Base_Year</v>
          </cell>
          <cell r="C40" t="str">
            <v>Current_Values</v>
          </cell>
          <cell r="D40" t="str">
            <v>Difference</v>
          </cell>
          <cell r="E40" t="str">
            <v>Weights</v>
          </cell>
          <cell r="F40" t="str">
            <v>Effect_Per_Factor</v>
          </cell>
        </row>
        <row r="41">
          <cell r="A41" t="str">
            <v>Female</v>
          </cell>
          <cell r="B41">
            <v>42.605629999999998</v>
          </cell>
          <cell r="C41">
            <v>40.714289999999998</v>
          </cell>
          <cell r="D41">
            <v>-1.8913500000000001</v>
          </cell>
          <cell r="E41">
            <v>-4.4099999999999999E-3</v>
          </cell>
          <cell r="F41">
            <v>8.3499999999999998E-3</v>
          </cell>
        </row>
        <row r="42">
          <cell r="A42" t="str">
            <v>Age 14-15</v>
          </cell>
          <cell r="B42">
            <v>6.5140799999999999</v>
          </cell>
          <cell r="C42">
            <v>6.4285699999999997</v>
          </cell>
          <cell r="D42">
            <v>-8.5510000000000003E-2</v>
          </cell>
          <cell r="E42">
            <v>-0.16624</v>
          </cell>
          <cell r="F42">
            <v>1.422E-2</v>
          </cell>
        </row>
        <row r="43">
          <cell r="A43" t="str">
            <v>Age 16-17</v>
          </cell>
          <cell r="B43">
            <v>36.795769999999997</v>
          </cell>
          <cell r="C43">
            <v>35.357140000000001</v>
          </cell>
          <cell r="D43">
            <v>-1.4386300000000001</v>
          </cell>
          <cell r="E43">
            <v>6.5670000000000006E-2</v>
          </cell>
          <cell r="F43">
            <v>-9.4469999999999998E-2</v>
          </cell>
        </row>
        <row r="44">
          <cell r="A44" t="str">
            <v>Age 18-20</v>
          </cell>
          <cell r="B44">
            <v>51.232390000000002</v>
          </cell>
          <cell r="C44">
            <v>52.857140000000001</v>
          </cell>
          <cell r="D44">
            <v>1.6247499999999999</v>
          </cell>
          <cell r="E44">
            <v>-4.96E-3</v>
          </cell>
          <cell r="F44">
            <v>-8.0599999999999995E-3</v>
          </cell>
        </row>
        <row r="45">
          <cell r="A45" t="str">
            <v>Hispanic</v>
          </cell>
          <cell r="B45">
            <v>10.387320000000001</v>
          </cell>
          <cell r="C45">
            <v>6.4285699999999997</v>
          </cell>
          <cell r="D45">
            <v>-3.9587500000000002</v>
          </cell>
          <cell r="E45">
            <v>4.9399999999999999E-2</v>
          </cell>
          <cell r="F45">
            <v>-0.19558</v>
          </cell>
        </row>
        <row r="46">
          <cell r="A46" t="str">
            <v>Asian</v>
          </cell>
          <cell r="B46">
            <v>1.93662</v>
          </cell>
          <cell r="C46">
            <v>3.9285700000000001</v>
          </cell>
          <cell r="D46">
            <v>1.9919500000000001</v>
          </cell>
          <cell r="E46">
            <v>-5.4699999999999999E-2</v>
          </cell>
          <cell r="F46">
            <v>-0.10896</v>
          </cell>
        </row>
        <row r="47">
          <cell r="A47" t="str">
            <v>African American</v>
          </cell>
          <cell r="B47">
            <v>7.0422500000000001</v>
          </cell>
          <cell r="C47">
            <v>7.1428599999999998</v>
          </cell>
          <cell r="D47">
            <v>0.10059999999999999</v>
          </cell>
          <cell r="E47">
            <v>-3.8440000000000002E-2</v>
          </cell>
          <cell r="F47">
            <v>-3.8700000000000002E-3</v>
          </cell>
        </row>
        <row r="48">
          <cell r="A48" t="str">
            <v>Native Hawaiian or Pacific Islander</v>
          </cell>
          <cell r="B48">
            <v>2.6408499999999999</v>
          </cell>
          <cell r="C48">
            <v>1.7857099999999999</v>
          </cell>
          <cell r="D48">
            <v>-0.85512999999999995</v>
          </cell>
          <cell r="E48">
            <v>-0.22625999999999999</v>
          </cell>
          <cell r="F48">
            <v>0.19349</v>
          </cell>
        </row>
        <row r="49">
          <cell r="A49" t="str">
            <v>American Indian or Alaska Native</v>
          </cell>
          <cell r="B49">
            <v>19.894369999999999</v>
          </cell>
          <cell r="C49">
            <v>19.642859999999999</v>
          </cell>
          <cell r="D49">
            <v>-0.25151000000000001</v>
          </cell>
          <cell r="E49">
            <v>-0.10828</v>
          </cell>
          <cell r="F49">
            <v>2.7230000000000001E-2</v>
          </cell>
        </row>
        <row r="50">
          <cell r="A50" t="str">
            <v>Multiple Races</v>
          </cell>
          <cell r="B50">
            <v>17.605630000000001</v>
          </cell>
          <cell r="C50">
            <v>20.714289999999998</v>
          </cell>
          <cell r="D50">
            <v>3.1086499999999999</v>
          </cell>
          <cell r="E50">
            <v>2.486E-2</v>
          </cell>
          <cell r="F50">
            <v>7.7270000000000005E-2</v>
          </cell>
        </row>
        <row r="51">
          <cell r="A51" t="str">
            <v>Highschool Graduate</v>
          </cell>
          <cell r="B51">
            <v>49.793390000000002</v>
          </cell>
          <cell r="C51">
            <v>29.496400000000001</v>
          </cell>
          <cell r="D51">
            <v>-20.296990000000001</v>
          </cell>
          <cell r="E51">
            <v>-0.13006999999999999</v>
          </cell>
          <cell r="F51">
            <v>2.64011</v>
          </cell>
        </row>
        <row r="52">
          <cell r="A52" t="str">
            <v>Disabled</v>
          </cell>
          <cell r="B52">
            <v>16.725349999999999</v>
          </cell>
          <cell r="C52">
            <v>17.857140000000001</v>
          </cell>
          <cell r="D52">
            <v>1.1317900000000001</v>
          </cell>
          <cell r="E52">
            <v>-8.0070000000000002E-2</v>
          </cell>
          <cell r="F52">
            <v>-9.0630000000000002E-2</v>
          </cell>
        </row>
        <row r="53">
          <cell r="A53" t="str">
            <v>Limited English</v>
          </cell>
          <cell r="B53">
            <v>2.6408499999999999</v>
          </cell>
          <cell r="C53">
            <v>3.2142900000000001</v>
          </cell>
          <cell r="D53">
            <v>0.57343999999999995</v>
          </cell>
          <cell r="E53">
            <v>-8.8910000000000003E-2</v>
          </cell>
          <cell r="F53">
            <v>-5.0990000000000001E-2</v>
          </cell>
        </row>
        <row r="54">
          <cell r="A54" t="str">
            <v>Low Income</v>
          </cell>
          <cell r="B54">
            <v>83.274649999999994</v>
          </cell>
          <cell r="C54">
            <v>97.142859999999999</v>
          </cell>
          <cell r="D54">
            <v>13.868209999999999</v>
          </cell>
          <cell r="E54">
            <v>-4.5530000000000001E-2</v>
          </cell>
          <cell r="F54">
            <v>-0.63148000000000004</v>
          </cell>
        </row>
        <row r="55">
          <cell r="A55" t="str">
            <v>Homeless</v>
          </cell>
          <cell r="B55">
            <v>16.197179999999999</v>
          </cell>
          <cell r="C55">
            <v>24.642859999999999</v>
          </cell>
          <cell r="D55">
            <v>8.4456699999999998</v>
          </cell>
          <cell r="E55">
            <v>-0.10224999999999999</v>
          </cell>
          <cell r="F55">
            <v>-0.86360000000000003</v>
          </cell>
        </row>
        <row r="56">
          <cell r="A56" t="str">
            <v>Offender</v>
          </cell>
          <cell r="B56">
            <v>22.00704</v>
          </cell>
          <cell r="C56">
            <v>19.642859999999999</v>
          </cell>
          <cell r="D56">
            <v>-2.3641899999999998</v>
          </cell>
          <cell r="E56">
            <v>2.6669999999999999E-2</v>
          </cell>
          <cell r="F56">
            <v>-6.3060000000000005E-2</v>
          </cell>
        </row>
        <row r="57">
          <cell r="A57" t="str">
            <v>Parentig Youth</v>
          </cell>
          <cell r="B57">
            <v>12.169309999999999</v>
          </cell>
          <cell r="C57">
            <v>11.11111</v>
          </cell>
          <cell r="D57">
            <v>-1.0582</v>
          </cell>
          <cell r="E57">
            <v>-5.4199999999999998E-2</v>
          </cell>
          <cell r="F57">
            <v>5.7349999999999998E-2</v>
          </cell>
        </row>
        <row r="58">
          <cell r="A58" t="str">
            <v>Needs Additional Assistance</v>
          </cell>
          <cell r="B58">
            <v>97.183099999999996</v>
          </cell>
          <cell r="C58">
            <v>97.142859999999999</v>
          </cell>
          <cell r="D58">
            <v>-4.0239999999999998E-2</v>
          </cell>
          <cell r="E58">
            <v>2.7199999999999998E-2</v>
          </cell>
          <cell r="F58">
            <v>-1.09E-3</v>
          </cell>
        </row>
        <row r="59">
          <cell r="A59" t="str">
            <v>School Status</v>
          </cell>
          <cell r="B59">
            <v>44.366199999999999</v>
          </cell>
          <cell r="C59">
            <v>48.214289999999998</v>
          </cell>
          <cell r="D59">
            <v>3.84809</v>
          </cell>
          <cell r="E59">
            <v>-6.9110000000000005E-2</v>
          </cell>
          <cell r="F59">
            <v>-0.26595000000000002</v>
          </cell>
        </row>
        <row r="60">
          <cell r="A60" t="str">
            <v>Foster Care</v>
          </cell>
          <cell r="B60">
            <v>14.81481</v>
          </cell>
          <cell r="C60">
            <v>12.18638</v>
          </cell>
          <cell r="D60">
            <v>-2.6284299999999998</v>
          </cell>
          <cell r="E60">
            <v>-6.3909999999999995E-2</v>
          </cell>
          <cell r="F60">
            <v>0.16797999999999999</v>
          </cell>
        </row>
        <row r="61">
          <cell r="A61" t="str">
            <v>PreTest Scores</v>
          </cell>
          <cell r="B61">
            <v>577.12887999999998</v>
          </cell>
          <cell r="C61">
            <v>585.03741000000002</v>
          </cell>
          <cell r="D61">
            <v>7.9085400000000003</v>
          </cell>
          <cell r="E61">
            <v>8.1589999999999996E-2</v>
          </cell>
          <cell r="F61">
            <v>0.64522000000000002</v>
          </cell>
        </row>
        <row r="62">
          <cell r="A62" t="str">
            <v>Unemployment Rate</v>
          </cell>
          <cell r="B62">
            <v>7.8</v>
          </cell>
          <cell r="C62">
            <v>6.9583000000000004</v>
          </cell>
          <cell r="D62">
            <v>-0.8417</v>
          </cell>
          <cell r="E62">
            <v>0.80193999999999999</v>
          </cell>
          <cell r="F62">
            <v>-0.67500000000000004</v>
          </cell>
        </row>
        <row r="65">
          <cell r="A65" t="str">
            <v xml:space="preserve">Arizona             </v>
          </cell>
        </row>
        <row r="66">
          <cell r="A66" t="str">
            <v>Measure</v>
          </cell>
          <cell r="B66" t="str">
            <v>Literacy_Numeracy</v>
          </cell>
          <cell r="C66" t="str">
            <v>Year</v>
          </cell>
        </row>
        <row r="67">
          <cell r="A67" t="str">
            <v>State Fips Code</v>
          </cell>
          <cell r="B67">
            <v>4</v>
          </cell>
          <cell r="C67">
            <v>2011</v>
          </cell>
        </row>
        <row r="68">
          <cell r="A68" t="str">
            <v>Actual Outcome</v>
          </cell>
          <cell r="B68">
            <v>43.5</v>
          </cell>
          <cell r="C68">
            <v>2011</v>
          </cell>
        </row>
        <row r="69">
          <cell r="A69" t="str">
            <v>Total Adjustment</v>
          </cell>
          <cell r="B69">
            <v>-2.1</v>
          </cell>
          <cell r="C69">
            <v>2013</v>
          </cell>
        </row>
        <row r="70">
          <cell r="A70" t="str">
            <v>Target</v>
          </cell>
          <cell r="B70">
            <v>41.4</v>
          </cell>
          <cell r="C70">
            <v>2013</v>
          </cell>
        </row>
        <row r="72">
          <cell r="A72" t="str">
            <v>Variables</v>
          </cell>
          <cell r="B72" t="str">
            <v>Base_Year</v>
          </cell>
          <cell r="C72" t="str">
            <v>Current_Values</v>
          </cell>
          <cell r="D72" t="str">
            <v>Difference</v>
          </cell>
          <cell r="E72" t="str">
            <v>Weights</v>
          </cell>
          <cell r="F72" t="str">
            <v>Effect_Per_Factor</v>
          </cell>
        </row>
        <row r="73">
          <cell r="A73" t="str">
            <v>Female</v>
          </cell>
          <cell r="B73">
            <v>54.343629999999997</v>
          </cell>
          <cell r="C73">
            <v>56.457560000000001</v>
          </cell>
          <cell r="D73">
            <v>2.1139399999999999</v>
          </cell>
          <cell r="E73">
            <v>-4.4099999999999999E-3</v>
          </cell>
          <cell r="F73">
            <v>-9.3299999999999998E-3</v>
          </cell>
        </row>
        <row r="74">
          <cell r="A74" t="str">
            <v>Age 14-15</v>
          </cell>
          <cell r="B74">
            <v>7.6218000000000004</v>
          </cell>
          <cell r="C74">
            <v>5.4612499999999997</v>
          </cell>
          <cell r="D74">
            <v>-2.1605500000000002</v>
          </cell>
          <cell r="E74">
            <v>-0.16624</v>
          </cell>
          <cell r="F74">
            <v>0.35916999999999999</v>
          </cell>
        </row>
        <row r="75">
          <cell r="A75" t="str">
            <v>Age 16-17</v>
          </cell>
          <cell r="B75">
            <v>35.79354</v>
          </cell>
          <cell r="C75">
            <v>31.58672</v>
          </cell>
          <cell r="D75">
            <v>-4.2068199999999996</v>
          </cell>
          <cell r="E75">
            <v>6.5670000000000006E-2</v>
          </cell>
          <cell r="F75">
            <v>-0.27625</v>
          </cell>
        </row>
        <row r="76">
          <cell r="A76" t="str">
            <v>Age 18-20</v>
          </cell>
          <cell r="B76">
            <v>47.612160000000003</v>
          </cell>
          <cell r="C76">
            <v>53.65314</v>
          </cell>
          <cell r="D76">
            <v>6.0409800000000002</v>
          </cell>
          <cell r="E76">
            <v>-4.96E-3</v>
          </cell>
          <cell r="F76">
            <v>-2.9960000000000001E-2</v>
          </cell>
        </row>
        <row r="77">
          <cell r="A77" t="str">
            <v>Hispanic</v>
          </cell>
          <cell r="B77">
            <v>59.930660000000003</v>
          </cell>
          <cell r="C77">
            <v>62.462009999999999</v>
          </cell>
          <cell r="D77">
            <v>2.5313500000000002</v>
          </cell>
          <cell r="E77">
            <v>4.9399999999999999E-2</v>
          </cell>
          <cell r="F77">
            <v>0.12506</v>
          </cell>
        </row>
        <row r="78">
          <cell r="A78" t="str">
            <v>Asian</v>
          </cell>
          <cell r="B78">
            <v>0.44577</v>
          </cell>
          <cell r="C78">
            <v>0</v>
          </cell>
          <cell r="D78">
            <v>-0.44577</v>
          </cell>
          <cell r="E78">
            <v>-5.4699999999999999E-2</v>
          </cell>
          <cell r="F78">
            <v>2.4379999999999999E-2</v>
          </cell>
        </row>
        <row r="79">
          <cell r="A79" t="str">
            <v>African American</v>
          </cell>
          <cell r="B79">
            <v>9.6582500000000007</v>
          </cell>
          <cell r="C79">
            <v>9.0425500000000003</v>
          </cell>
          <cell r="D79">
            <v>-0.61568999999999996</v>
          </cell>
          <cell r="E79">
            <v>-3.8440000000000002E-2</v>
          </cell>
          <cell r="F79">
            <v>2.367E-2</v>
          </cell>
        </row>
        <row r="80">
          <cell r="A80" t="str">
            <v>Native Hawaiian or Pacific Islander</v>
          </cell>
          <cell r="B80">
            <v>9.9059999999999995E-2</v>
          </cell>
          <cell r="C80">
            <v>0.22796</v>
          </cell>
          <cell r="D80">
            <v>0.12889999999999999</v>
          </cell>
          <cell r="E80">
            <v>-0.22625999999999999</v>
          </cell>
          <cell r="F80">
            <v>-2.9170000000000001E-2</v>
          </cell>
        </row>
        <row r="81">
          <cell r="A81" t="str">
            <v>American Indian or Alaska Native</v>
          </cell>
          <cell r="B81">
            <v>11.78801</v>
          </cell>
          <cell r="C81">
            <v>11.09422</v>
          </cell>
          <cell r="D81">
            <v>-0.69379000000000002</v>
          </cell>
          <cell r="E81">
            <v>-0.10828</v>
          </cell>
          <cell r="F81">
            <v>7.5120000000000006E-2</v>
          </cell>
        </row>
        <row r="82">
          <cell r="A82" t="str">
            <v>Multiple Races</v>
          </cell>
          <cell r="B82">
            <v>1.38683</v>
          </cell>
          <cell r="C82">
            <v>1.2158100000000001</v>
          </cell>
          <cell r="D82">
            <v>-0.17102000000000001</v>
          </cell>
          <cell r="E82">
            <v>2.486E-2</v>
          </cell>
          <cell r="F82">
            <v>-4.2500000000000003E-3</v>
          </cell>
        </row>
        <row r="83">
          <cell r="A83" t="str">
            <v>Highschool Graduate</v>
          </cell>
          <cell r="B83">
            <v>29.37771</v>
          </cell>
          <cell r="C83">
            <v>32.619929999999997</v>
          </cell>
          <cell r="D83">
            <v>3.24221</v>
          </cell>
          <cell r="E83">
            <v>-0.13006999999999999</v>
          </cell>
          <cell r="F83">
            <v>-0.42172999999999999</v>
          </cell>
        </row>
        <row r="84">
          <cell r="A84" t="str">
            <v>Disabled</v>
          </cell>
          <cell r="B84">
            <v>6.8017399999999997</v>
          </cell>
          <cell r="C84">
            <v>7.1639600000000003</v>
          </cell>
          <cell r="D84">
            <v>0.36221999999999999</v>
          </cell>
          <cell r="E84">
            <v>-8.0070000000000002E-2</v>
          </cell>
          <cell r="F84">
            <v>-2.9000000000000001E-2</v>
          </cell>
        </row>
        <row r="85">
          <cell r="A85" t="str">
            <v>Limited English</v>
          </cell>
          <cell r="B85">
            <v>2.8943599999999998</v>
          </cell>
          <cell r="C85">
            <v>3.7638400000000001</v>
          </cell>
          <cell r="D85">
            <v>0.86948000000000003</v>
          </cell>
          <cell r="E85">
            <v>-8.8910000000000003E-2</v>
          </cell>
          <cell r="F85">
            <v>-7.7310000000000004E-2</v>
          </cell>
        </row>
        <row r="86">
          <cell r="A86" t="str">
            <v>Low Income</v>
          </cell>
          <cell r="B86">
            <v>91.075739999999996</v>
          </cell>
          <cell r="C86">
            <v>94.760149999999996</v>
          </cell>
          <cell r="D86">
            <v>3.6844100000000002</v>
          </cell>
          <cell r="E86">
            <v>-4.5530000000000001E-2</v>
          </cell>
          <cell r="F86">
            <v>-0.16777</v>
          </cell>
        </row>
        <row r="87">
          <cell r="A87" t="str">
            <v>Homeless</v>
          </cell>
          <cell r="B87">
            <v>8.9242600000000003</v>
          </cell>
          <cell r="C87">
            <v>10.996309999999999</v>
          </cell>
          <cell r="D87">
            <v>2.0720499999999999</v>
          </cell>
          <cell r="E87">
            <v>-0.10224999999999999</v>
          </cell>
          <cell r="F87">
            <v>-0.21187</v>
          </cell>
        </row>
        <row r="88">
          <cell r="A88" t="str">
            <v>Offender</v>
          </cell>
          <cell r="B88">
            <v>10.08201</v>
          </cell>
          <cell r="C88">
            <v>10.553509999999999</v>
          </cell>
          <cell r="D88">
            <v>0.47149999999999997</v>
          </cell>
          <cell r="E88">
            <v>2.6669999999999999E-2</v>
          </cell>
          <cell r="F88">
            <v>1.2579999999999999E-2</v>
          </cell>
        </row>
        <row r="89">
          <cell r="A89" t="str">
            <v>Parentig Youth</v>
          </cell>
          <cell r="B89">
            <v>16.119689999999999</v>
          </cell>
          <cell r="C89">
            <v>16.174299999999999</v>
          </cell>
          <cell r="D89">
            <v>5.4609999999999999E-2</v>
          </cell>
          <cell r="E89">
            <v>-5.4199999999999998E-2</v>
          </cell>
          <cell r="F89">
            <v>-2.96E-3</v>
          </cell>
        </row>
        <row r="90">
          <cell r="A90" t="str">
            <v>Needs Additional Assistance</v>
          </cell>
          <cell r="B90">
            <v>6.6087800000000003</v>
          </cell>
          <cell r="C90">
            <v>22.214020000000001</v>
          </cell>
          <cell r="D90">
            <v>15.60524</v>
          </cell>
          <cell r="E90">
            <v>2.7199999999999998E-2</v>
          </cell>
          <cell r="F90">
            <v>0.42442000000000002</v>
          </cell>
        </row>
        <row r="91">
          <cell r="A91" t="str">
            <v>School Status</v>
          </cell>
          <cell r="B91">
            <v>44.862520000000004</v>
          </cell>
          <cell r="C91">
            <v>37.638379999999998</v>
          </cell>
          <cell r="D91">
            <v>-7.2241400000000002</v>
          </cell>
          <cell r="E91">
            <v>-6.9110000000000005E-2</v>
          </cell>
          <cell r="F91">
            <v>0.49926999999999999</v>
          </cell>
        </row>
        <row r="92">
          <cell r="A92" t="str">
            <v>Foster Care</v>
          </cell>
          <cell r="B92">
            <v>2.89575</v>
          </cell>
          <cell r="C92">
            <v>2.4372199999999999</v>
          </cell>
          <cell r="D92">
            <v>-0.45852999999999999</v>
          </cell>
          <cell r="E92">
            <v>-6.3909999999999995E-2</v>
          </cell>
          <cell r="F92">
            <v>2.93E-2</v>
          </cell>
        </row>
        <row r="93">
          <cell r="A93" t="str">
            <v>PreTest Scores</v>
          </cell>
          <cell r="B93">
            <v>492.11389000000003</v>
          </cell>
          <cell r="C93">
            <v>481.48401000000001</v>
          </cell>
          <cell r="D93">
            <v>-10.62988</v>
          </cell>
          <cell r="E93">
            <v>8.1589999999999996E-2</v>
          </cell>
          <cell r="F93">
            <v>-0.86724000000000001</v>
          </cell>
        </row>
        <row r="94">
          <cell r="A94" t="str">
            <v>Unemployment Rate</v>
          </cell>
          <cell r="B94">
            <v>10.15</v>
          </cell>
          <cell r="C94">
            <v>8.2667000000000002</v>
          </cell>
          <cell r="D94">
            <v>-1.8833</v>
          </cell>
          <cell r="E94">
            <v>0.80193999999999999</v>
          </cell>
          <cell r="F94">
            <v>-1.5103</v>
          </cell>
        </row>
        <row r="97">
          <cell r="A97" t="str">
            <v xml:space="preserve">Arkansas            </v>
          </cell>
        </row>
        <row r="98">
          <cell r="A98" t="str">
            <v>Measure</v>
          </cell>
          <cell r="B98" t="str">
            <v>Literacy_Numeracy</v>
          </cell>
          <cell r="C98" t="str">
            <v>Year</v>
          </cell>
        </row>
        <row r="99">
          <cell r="A99" t="str">
            <v>State Fips Code</v>
          </cell>
          <cell r="B99">
            <v>5</v>
          </cell>
          <cell r="C99">
            <v>2011</v>
          </cell>
        </row>
        <row r="100">
          <cell r="A100" t="str">
            <v>Actual Outcome</v>
          </cell>
          <cell r="B100">
            <v>85.9</v>
          </cell>
          <cell r="C100">
            <v>2011</v>
          </cell>
        </row>
        <row r="101">
          <cell r="A101" t="str">
            <v>Total Adjustment</v>
          </cell>
          <cell r="B101">
            <v>-0.3</v>
          </cell>
          <cell r="C101">
            <v>2013</v>
          </cell>
        </row>
        <row r="102">
          <cell r="A102" t="str">
            <v>Target</v>
          </cell>
          <cell r="B102">
            <v>85.6</v>
          </cell>
          <cell r="C102">
            <v>2013</v>
          </cell>
        </row>
        <row r="104">
          <cell r="A104" t="str">
            <v>Variables</v>
          </cell>
          <cell r="B104" t="str">
            <v>Base_Year</v>
          </cell>
          <cell r="C104" t="str">
            <v>Current_Values</v>
          </cell>
          <cell r="D104" t="str">
            <v>Difference</v>
          </cell>
          <cell r="E104" t="str">
            <v>Weights</v>
          </cell>
          <cell r="F104" t="str">
            <v>Effect_Per_Factor</v>
          </cell>
        </row>
        <row r="105">
          <cell r="A105" t="str">
            <v>Female</v>
          </cell>
          <cell r="B105">
            <v>56.435639999999999</v>
          </cell>
          <cell r="C105">
            <v>50.074739999999998</v>
          </cell>
          <cell r="D105">
            <v>-6.3609099999999996</v>
          </cell>
          <cell r="E105">
            <v>-4.4099999999999999E-3</v>
          </cell>
          <cell r="F105">
            <v>2.8070000000000001E-2</v>
          </cell>
        </row>
        <row r="106">
          <cell r="A106" t="str">
            <v>Age 14-15</v>
          </cell>
          <cell r="B106">
            <v>12.45875</v>
          </cell>
          <cell r="C106">
            <v>10.16442</v>
          </cell>
          <cell r="D106">
            <v>-2.2943199999999999</v>
          </cell>
          <cell r="E106">
            <v>-0.16624</v>
          </cell>
          <cell r="F106">
            <v>0.38141000000000003</v>
          </cell>
        </row>
        <row r="107">
          <cell r="A107" t="str">
            <v>Age 16-17</v>
          </cell>
          <cell r="B107">
            <v>52.392740000000003</v>
          </cell>
          <cell r="C107">
            <v>52.615839999999999</v>
          </cell>
          <cell r="D107">
            <v>0.22311</v>
          </cell>
          <cell r="E107">
            <v>6.5670000000000006E-2</v>
          </cell>
          <cell r="F107">
            <v>1.465E-2</v>
          </cell>
        </row>
        <row r="108">
          <cell r="A108" t="str">
            <v>Age 18-20</v>
          </cell>
          <cell r="B108">
            <v>31.518149999999999</v>
          </cell>
          <cell r="C108">
            <v>32.286999999999999</v>
          </cell>
          <cell r="D108">
            <v>0.76883999999999997</v>
          </cell>
          <cell r="E108">
            <v>-4.96E-3</v>
          </cell>
          <cell r="F108">
            <v>-3.81E-3</v>
          </cell>
        </row>
        <row r="109">
          <cell r="A109" t="str">
            <v>Hispanic</v>
          </cell>
          <cell r="B109">
            <v>3.2204799999999998</v>
          </cell>
          <cell r="C109">
            <v>3.9156599999999999</v>
          </cell>
          <cell r="D109">
            <v>0.69518000000000002</v>
          </cell>
          <cell r="E109">
            <v>4.9399999999999999E-2</v>
          </cell>
          <cell r="F109">
            <v>3.4349999999999999E-2</v>
          </cell>
        </row>
        <row r="110">
          <cell r="A110" t="str">
            <v>Asian</v>
          </cell>
          <cell r="B110">
            <v>0.33030999999999999</v>
          </cell>
          <cell r="C110">
            <v>0.30120000000000002</v>
          </cell>
          <cell r="D110">
            <v>-2.9100000000000001E-2</v>
          </cell>
          <cell r="E110">
            <v>-5.4699999999999999E-2</v>
          </cell>
          <cell r="F110">
            <v>1.5900000000000001E-3</v>
          </cell>
        </row>
        <row r="111">
          <cell r="A111" t="str">
            <v>African American</v>
          </cell>
          <cell r="B111">
            <v>49.463250000000002</v>
          </cell>
          <cell r="C111">
            <v>42.168669999999999</v>
          </cell>
          <cell r="D111">
            <v>-7.2945799999999998</v>
          </cell>
          <cell r="E111">
            <v>-3.8440000000000002E-2</v>
          </cell>
          <cell r="F111">
            <v>0.28038999999999997</v>
          </cell>
        </row>
        <row r="112">
          <cell r="A112" t="str">
            <v>Native Hawaiian or Pacific Islander</v>
          </cell>
          <cell r="B112">
            <v>0.16514999999999999</v>
          </cell>
          <cell r="C112">
            <v>0.15060000000000001</v>
          </cell>
          <cell r="D112">
            <v>-1.455E-2</v>
          </cell>
          <cell r="E112">
            <v>-0.22625999999999999</v>
          </cell>
          <cell r="F112">
            <v>3.29E-3</v>
          </cell>
        </row>
        <row r="113">
          <cell r="A113" t="str">
            <v>American Indian or Alaska Native</v>
          </cell>
          <cell r="B113">
            <v>0.16514999999999999</v>
          </cell>
          <cell r="C113">
            <v>0.45180999999999999</v>
          </cell>
          <cell r="D113">
            <v>0.28665000000000002</v>
          </cell>
          <cell r="E113">
            <v>-0.10828</v>
          </cell>
          <cell r="F113">
            <v>-3.1040000000000002E-2</v>
          </cell>
        </row>
        <row r="114">
          <cell r="A114" t="str">
            <v>Multiple Races</v>
          </cell>
          <cell r="B114">
            <v>1.6515299999999999</v>
          </cell>
          <cell r="C114">
            <v>1.65663</v>
          </cell>
          <cell r="D114">
            <v>5.1000000000000004E-3</v>
          </cell>
          <cell r="E114">
            <v>2.486E-2</v>
          </cell>
          <cell r="F114">
            <v>1.2999999999999999E-4</v>
          </cell>
        </row>
        <row r="115">
          <cell r="A115" t="str">
            <v>Highschool Graduate</v>
          </cell>
          <cell r="B115">
            <v>17.656770000000002</v>
          </cell>
          <cell r="C115">
            <v>18.0867</v>
          </cell>
          <cell r="D115">
            <v>0.42992999999999998</v>
          </cell>
          <cell r="E115">
            <v>-0.13006999999999999</v>
          </cell>
          <cell r="F115">
            <v>-5.5919999999999997E-2</v>
          </cell>
        </row>
        <row r="116">
          <cell r="A116" t="str">
            <v>Disabled</v>
          </cell>
          <cell r="B116">
            <v>11.99338</v>
          </cell>
          <cell r="C116">
            <v>14.520960000000001</v>
          </cell>
          <cell r="D116">
            <v>2.5275799999999999</v>
          </cell>
          <cell r="E116">
            <v>-8.0070000000000002E-2</v>
          </cell>
          <cell r="F116">
            <v>-0.2024</v>
          </cell>
        </row>
        <row r="117">
          <cell r="A117" t="str">
            <v>Limited English</v>
          </cell>
          <cell r="B117">
            <v>0.41254000000000002</v>
          </cell>
          <cell r="C117">
            <v>0.29894999999999999</v>
          </cell>
          <cell r="D117">
            <v>-0.11359</v>
          </cell>
          <cell r="E117">
            <v>-8.8910000000000003E-2</v>
          </cell>
          <cell r="F117">
            <v>1.01E-2</v>
          </cell>
        </row>
        <row r="118">
          <cell r="A118" t="str">
            <v>Low Income</v>
          </cell>
          <cell r="B118">
            <v>98.597359999999995</v>
          </cell>
          <cell r="C118">
            <v>97.608369999999994</v>
          </cell>
          <cell r="D118">
            <v>-0.98899000000000004</v>
          </cell>
          <cell r="E118">
            <v>-4.5530000000000001E-2</v>
          </cell>
          <cell r="F118">
            <v>4.5030000000000001E-2</v>
          </cell>
        </row>
        <row r="119">
          <cell r="A119" t="str">
            <v>Homeless</v>
          </cell>
          <cell r="B119">
            <v>0.57755999999999996</v>
          </cell>
          <cell r="C119">
            <v>0.74738000000000004</v>
          </cell>
          <cell r="D119">
            <v>0.16983000000000001</v>
          </cell>
          <cell r="E119">
            <v>-0.10224999999999999</v>
          </cell>
          <cell r="F119">
            <v>-1.737E-2</v>
          </cell>
        </row>
        <row r="120">
          <cell r="A120" t="str">
            <v>Offender</v>
          </cell>
          <cell r="B120">
            <v>3.5478499999999999</v>
          </cell>
          <cell r="C120">
            <v>1.9432</v>
          </cell>
          <cell r="D120">
            <v>-1.60466</v>
          </cell>
          <cell r="E120">
            <v>2.6669999999999999E-2</v>
          </cell>
          <cell r="F120">
            <v>-4.2799999999999998E-2</v>
          </cell>
        </row>
        <row r="121">
          <cell r="A121" t="str">
            <v>Parentig Youth</v>
          </cell>
          <cell r="B121">
            <v>10.4872</v>
          </cell>
          <cell r="C121">
            <v>10.32934</v>
          </cell>
          <cell r="D121">
            <v>-0.15786</v>
          </cell>
          <cell r="E121">
            <v>-5.4199999999999998E-2</v>
          </cell>
          <cell r="F121">
            <v>8.5599999999999999E-3</v>
          </cell>
        </row>
        <row r="122">
          <cell r="A122" t="str">
            <v>Needs Additional Assistance</v>
          </cell>
          <cell r="B122">
            <v>62.128709999999998</v>
          </cell>
          <cell r="C122">
            <v>69.207769999999996</v>
          </cell>
          <cell r="D122">
            <v>7.0790600000000001</v>
          </cell>
          <cell r="E122">
            <v>2.7199999999999998E-2</v>
          </cell>
          <cell r="F122">
            <v>0.19253000000000001</v>
          </cell>
        </row>
        <row r="123">
          <cell r="A123" t="str">
            <v>School Status</v>
          </cell>
          <cell r="B123">
            <v>81.105609999999999</v>
          </cell>
          <cell r="C123">
            <v>84.005979999999994</v>
          </cell>
          <cell r="D123">
            <v>2.9003700000000001</v>
          </cell>
          <cell r="E123">
            <v>-6.9110000000000005E-2</v>
          </cell>
          <cell r="F123">
            <v>-0.20044999999999999</v>
          </cell>
        </row>
        <row r="124">
          <cell r="A124" t="str">
            <v>Foster Care</v>
          </cell>
          <cell r="B124">
            <v>2.3121399999999999</v>
          </cell>
          <cell r="C124">
            <v>2.6946099999999999</v>
          </cell>
          <cell r="D124">
            <v>0.38246999999999998</v>
          </cell>
          <cell r="E124">
            <v>-6.3909999999999995E-2</v>
          </cell>
          <cell r="F124">
            <v>-2.444E-2</v>
          </cell>
        </row>
        <row r="125">
          <cell r="A125" t="str">
            <v>PreTest Scores</v>
          </cell>
          <cell r="B125">
            <v>517.29495999999995</v>
          </cell>
          <cell r="C125">
            <v>514.01301999999998</v>
          </cell>
          <cell r="D125">
            <v>-3.2819400000000001</v>
          </cell>
          <cell r="E125">
            <v>8.1589999999999996E-2</v>
          </cell>
          <cell r="F125">
            <v>-0.26776</v>
          </cell>
        </row>
        <row r="126">
          <cell r="A126" t="str">
            <v>Unemployment Rate</v>
          </cell>
          <cell r="B126">
            <v>7.8917000000000002</v>
          </cell>
          <cell r="C126">
            <v>7.2750000000000004</v>
          </cell>
          <cell r="D126">
            <v>-0.61670000000000003</v>
          </cell>
          <cell r="E126">
            <v>0.80193999999999999</v>
          </cell>
          <cell r="F126">
            <v>-0.49456</v>
          </cell>
        </row>
        <row r="129">
          <cell r="A129" t="str">
            <v xml:space="preserve">California          </v>
          </cell>
        </row>
        <row r="130">
          <cell r="A130" t="str">
            <v>Measure</v>
          </cell>
          <cell r="B130" t="str">
            <v>Literacy_Numeracy</v>
          </cell>
          <cell r="C130" t="str">
            <v>Year</v>
          </cell>
        </row>
        <row r="131">
          <cell r="A131" t="str">
            <v>State Fips Code</v>
          </cell>
          <cell r="B131">
            <v>6</v>
          </cell>
          <cell r="C131">
            <v>2011</v>
          </cell>
        </row>
        <row r="132">
          <cell r="A132" t="str">
            <v>Actual Outcome</v>
          </cell>
          <cell r="B132">
            <v>53.3</v>
          </cell>
          <cell r="C132">
            <v>2011</v>
          </cell>
        </row>
        <row r="133">
          <cell r="A133" t="str">
            <v>Total Adjustment</v>
          </cell>
          <cell r="B133">
            <v>-0.5</v>
          </cell>
          <cell r="C133">
            <v>2013</v>
          </cell>
        </row>
        <row r="134">
          <cell r="A134" t="str">
            <v>Target</v>
          </cell>
          <cell r="B134">
            <v>52.8</v>
          </cell>
          <cell r="C134">
            <v>2013</v>
          </cell>
        </row>
        <row r="136">
          <cell r="A136" t="str">
            <v>Variables</v>
          </cell>
          <cell r="B136" t="str">
            <v>Base_Year</v>
          </cell>
          <cell r="C136" t="str">
            <v>Current_Values</v>
          </cell>
          <cell r="D136" t="str">
            <v>Difference</v>
          </cell>
          <cell r="E136" t="str">
            <v>Weights</v>
          </cell>
          <cell r="F136" t="str">
            <v>Effect_Per_Factor</v>
          </cell>
        </row>
        <row r="137">
          <cell r="A137" t="str">
            <v>Female</v>
          </cell>
          <cell r="B137">
            <v>52.389800000000001</v>
          </cell>
          <cell r="C137">
            <v>54.161810000000003</v>
          </cell>
          <cell r="D137">
            <v>1.7720100000000001</v>
          </cell>
          <cell r="E137">
            <v>-4.4099999999999999E-3</v>
          </cell>
          <cell r="F137">
            <v>-7.8200000000000006E-3</v>
          </cell>
        </row>
        <row r="138">
          <cell r="A138" t="str">
            <v>Age 14-15</v>
          </cell>
          <cell r="B138">
            <v>3.5924399999999999</v>
          </cell>
          <cell r="C138">
            <v>4.0536799999999999</v>
          </cell>
          <cell r="D138">
            <v>0.46123999999999998</v>
          </cell>
          <cell r="E138">
            <v>-0.16624</v>
          </cell>
          <cell r="F138">
            <v>-7.6679999999999998E-2</v>
          </cell>
        </row>
        <row r="139">
          <cell r="A139" t="str">
            <v>Age 16-17</v>
          </cell>
          <cell r="B139">
            <v>37.529679999999999</v>
          </cell>
          <cell r="C139">
            <v>35.379579999999997</v>
          </cell>
          <cell r="D139">
            <v>-2.1501000000000001</v>
          </cell>
          <cell r="E139">
            <v>6.5670000000000006E-2</v>
          </cell>
          <cell r="F139">
            <v>-0.14119000000000001</v>
          </cell>
        </row>
        <row r="140">
          <cell r="A140" t="str">
            <v>Age 18-20</v>
          </cell>
          <cell r="B140">
            <v>52.353670000000001</v>
          </cell>
          <cell r="C140">
            <v>52.847560000000001</v>
          </cell>
          <cell r="D140">
            <v>0.49389</v>
          </cell>
          <cell r="E140">
            <v>-4.96E-3</v>
          </cell>
          <cell r="F140">
            <v>-2.4499999999999999E-3</v>
          </cell>
        </row>
        <row r="141">
          <cell r="A141" t="str">
            <v>Hispanic</v>
          </cell>
          <cell r="B141">
            <v>58.759160000000001</v>
          </cell>
          <cell r="C141">
            <v>61.82</v>
          </cell>
          <cell r="D141">
            <v>3.0608300000000002</v>
          </cell>
          <cell r="E141">
            <v>4.9399999999999999E-2</v>
          </cell>
          <cell r="F141">
            <v>0.15121999999999999</v>
          </cell>
        </row>
        <row r="142">
          <cell r="A142" t="str">
            <v>Asian</v>
          </cell>
          <cell r="B142">
            <v>5.5796400000000004</v>
          </cell>
          <cell r="C142">
            <v>5.4344799999999998</v>
          </cell>
          <cell r="D142">
            <v>-0.14516000000000001</v>
          </cell>
          <cell r="E142">
            <v>-5.4699999999999999E-2</v>
          </cell>
          <cell r="F142">
            <v>7.9399999999999991E-3</v>
          </cell>
        </row>
        <row r="143">
          <cell r="A143" t="str">
            <v>African American</v>
          </cell>
          <cell r="B143">
            <v>18.901620000000001</v>
          </cell>
          <cell r="C143">
            <v>18.172239999999999</v>
          </cell>
          <cell r="D143">
            <v>-0.72938000000000003</v>
          </cell>
          <cell r="E143">
            <v>-3.8440000000000002E-2</v>
          </cell>
          <cell r="F143">
            <v>2.8039999999999999E-2</v>
          </cell>
        </row>
        <row r="144">
          <cell r="A144" t="str">
            <v>Native Hawaiian or Pacific Islander</v>
          </cell>
          <cell r="B144">
            <v>0.65036000000000005</v>
          </cell>
          <cell r="C144">
            <v>0.46027000000000001</v>
          </cell>
          <cell r="D144">
            <v>-0.19009000000000001</v>
          </cell>
          <cell r="E144">
            <v>-0.22625999999999999</v>
          </cell>
          <cell r="F144">
            <v>4.301E-2</v>
          </cell>
        </row>
        <row r="145">
          <cell r="A145" t="str">
            <v>American Indian or Alaska Native</v>
          </cell>
          <cell r="B145">
            <v>0.57293000000000005</v>
          </cell>
          <cell r="C145">
            <v>0.44363000000000002</v>
          </cell>
          <cell r="D145">
            <v>-0.1293</v>
          </cell>
          <cell r="E145">
            <v>-0.10828</v>
          </cell>
          <cell r="F145">
            <v>1.4E-2</v>
          </cell>
        </row>
        <row r="146">
          <cell r="A146" t="str">
            <v>Multiple Races</v>
          </cell>
          <cell r="B146">
            <v>1.8478399999999999</v>
          </cell>
          <cell r="C146">
            <v>2.1294300000000002</v>
          </cell>
          <cell r="D146">
            <v>0.28159000000000001</v>
          </cell>
          <cell r="E146">
            <v>2.486E-2</v>
          </cell>
          <cell r="F146">
            <v>7.0000000000000001E-3</v>
          </cell>
        </row>
        <row r="147">
          <cell r="A147" t="str">
            <v>Highschool Graduate</v>
          </cell>
          <cell r="B147">
            <v>32.982349999999997</v>
          </cell>
          <cell r="C147">
            <v>37.059829999999998</v>
          </cell>
          <cell r="D147">
            <v>4.0774900000000001</v>
          </cell>
          <cell r="E147">
            <v>-0.13006999999999999</v>
          </cell>
          <cell r="F147">
            <v>-0.53037999999999996</v>
          </cell>
        </row>
        <row r="148">
          <cell r="A148" t="str">
            <v>Disabled</v>
          </cell>
          <cell r="B148">
            <v>9.3630600000000008</v>
          </cell>
          <cell r="C148">
            <v>8.5343499999999999</v>
          </cell>
          <cell r="D148">
            <v>-0.82870999999999995</v>
          </cell>
          <cell r="E148">
            <v>-8.0070000000000002E-2</v>
          </cell>
          <cell r="F148">
            <v>6.6360000000000002E-2</v>
          </cell>
        </row>
        <row r="149">
          <cell r="A149" t="str">
            <v>Limited English</v>
          </cell>
          <cell r="B149">
            <v>5.3577000000000004</v>
          </cell>
          <cell r="C149">
            <v>6.4382000000000001</v>
          </cell>
          <cell r="D149">
            <v>1.0805</v>
          </cell>
          <cell r="E149">
            <v>-8.8910000000000003E-2</v>
          </cell>
          <cell r="F149">
            <v>-9.6070000000000003E-2</v>
          </cell>
        </row>
        <row r="150">
          <cell r="A150" t="str">
            <v>Low Income</v>
          </cell>
          <cell r="B150">
            <v>98.152159999999995</v>
          </cell>
          <cell r="C150">
            <v>98.391840000000002</v>
          </cell>
          <cell r="D150">
            <v>0.23966999999999999</v>
          </cell>
          <cell r="E150">
            <v>-4.5530000000000001E-2</v>
          </cell>
          <cell r="F150">
            <v>-1.091E-2</v>
          </cell>
        </row>
        <row r="151">
          <cell r="A151" t="str">
            <v>Homeless</v>
          </cell>
          <cell r="B151">
            <v>4.5008800000000004</v>
          </cell>
          <cell r="C151">
            <v>4.0370400000000002</v>
          </cell>
          <cell r="D151">
            <v>-0.46383000000000002</v>
          </cell>
          <cell r="E151">
            <v>-0.10224999999999999</v>
          </cell>
          <cell r="F151">
            <v>4.743E-2</v>
          </cell>
        </row>
        <row r="152">
          <cell r="A152" t="str">
            <v>Offender</v>
          </cell>
          <cell r="B152">
            <v>8.7798099999999994</v>
          </cell>
          <cell r="C152">
            <v>7.88</v>
          </cell>
          <cell r="D152">
            <v>-0.89981</v>
          </cell>
          <cell r="E152">
            <v>2.6669999999999999E-2</v>
          </cell>
          <cell r="F152">
            <v>-2.4E-2</v>
          </cell>
        </row>
        <row r="153">
          <cell r="A153" t="str">
            <v>Parentig Youth</v>
          </cell>
          <cell r="B153">
            <v>10.323650000000001</v>
          </cell>
          <cell r="C153">
            <v>11.62378</v>
          </cell>
          <cell r="D153">
            <v>1.30013</v>
          </cell>
          <cell r="E153">
            <v>-5.4199999999999998E-2</v>
          </cell>
          <cell r="F153">
            <v>-7.0470000000000005E-2</v>
          </cell>
        </row>
        <row r="154">
          <cell r="A154" t="str">
            <v>Needs Additional Assistance</v>
          </cell>
          <cell r="B154">
            <v>60.581189999999999</v>
          </cell>
          <cell r="C154">
            <v>54.389180000000003</v>
          </cell>
          <cell r="D154">
            <v>-6.1920200000000003</v>
          </cell>
          <cell r="E154">
            <v>2.7199999999999998E-2</v>
          </cell>
          <cell r="F154">
            <v>-0.16839999999999999</v>
          </cell>
        </row>
        <row r="155">
          <cell r="A155" t="str">
            <v>School Status</v>
          </cell>
          <cell r="B155">
            <v>50.820689999999999</v>
          </cell>
          <cell r="C155">
            <v>47.512889999999999</v>
          </cell>
          <cell r="D155">
            <v>-3.3077899999999998</v>
          </cell>
          <cell r="E155">
            <v>-6.9110000000000005E-2</v>
          </cell>
          <cell r="F155">
            <v>0.2286</v>
          </cell>
        </row>
        <row r="156">
          <cell r="A156" t="str">
            <v>Foster Care</v>
          </cell>
          <cell r="B156">
            <v>5.327</v>
          </cell>
          <cell r="C156">
            <v>4.6472899999999999</v>
          </cell>
          <cell r="D156">
            <v>-0.67971000000000004</v>
          </cell>
          <cell r="E156">
            <v>-6.3909999999999995E-2</v>
          </cell>
          <cell r="F156">
            <v>4.3439999999999999E-2</v>
          </cell>
        </row>
        <row r="157">
          <cell r="A157" t="str">
            <v>PreTest Scores</v>
          </cell>
          <cell r="B157">
            <v>295.90406000000002</v>
          </cell>
          <cell r="C157">
            <v>314.29557999999997</v>
          </cell>
          <cell r="D157">
            <v>18.39152</v>
          </cell>
          <cell r="E157">
            <v>8.1589999999999996E-2</v>
          </cell>
          <cell r="F157">
            <v>1.50047</v>
          </cell>
        </row>
        <row r="158">
          <cell r="A158" t="str">
            <v>Unemployment Rate</v>
          </cell>
          <cell r="B158">
            <v>12.2417</v>
          </cell>
          <cell r="C158">
            <v>10.3833</v>
          </cell>
          <cell r="D158">
            <v>-1.8584000000000001</v>
          </cell>
          <cell r="E158">
            <v>0.80193999999999999</v>
          </cell>
          <cell r="F158">
            <v>-1.4903299999999999</v>
          </cell>
        </row>
        <row r="161">
          <cell r="A161" t="str">
            <v xml:space="preserve">Colorado            </v>
          </cell>
        </row>
        <row r="162">
          <cell r="A162" t="str">
            <v>Measure</v>
          </cell>
          <cell r="B162" t="str">
            <v>Literacy_Numeracy</v>
          </cell>
          <cell r="C162" t="str">
            <v>Year</v>
          </cell>
        </row>
        <row r="163">
          <cell r="A163" t="str">
            <v>State Fips Code</v>
          </cell>
          <cell r="B163">
            <v>8</v>
          </cell>
          <cell r="C163">
            <v>2011</v>
          </cell>
        </row>
        <row r="164">
          <cell r="A164" t="str">
            <v>Actual Outcome</v>
          </cell>
          <cell r="B164">
            <v>49.7</v>
          </cell>
          <cell r="C164">
            <v>2011</v>
          </cell>
        </row>
        <row r="165">
          <cell r="A165" t="str">
            <v>Total Adjustment</v>
          </cell>
          <cell r="B165">
            <v>-1.3</v>
          </cell>
          <cell r="C165">
            <v>2013</v>
          </cell>
        </row>
        <row r="166">
          <cell r="A166" t="str">
            <v>Target</v>
          </cell>
          <cell r="B166">
            <v>48.4</v>
          </cell>
          <cell r="C166">
            <v>2013</v>
          </cell>
        </row>
        <row r="168">
          <cell r="A168" t="str">
            <v>Variables</v>
          </cell>
          <cell r="B168" t="str">
            <v>Base_Year</v>
          </cell>
          <cell r="C168" t="str">
            <v>Current_Values</v>
          </cell>
          <cell r="D168" t="str">
            <v>Difference</v>
          </cell>
          <cell r="E168" t="str">
            <v>Weights</v>
          </cell>
          <cell r="F168" t="str">
            <v>Effect_Per_Factor</v>
          </cell>
        </row>
        <row r="169">
          <cell r="A169" t="str">
            <v>Female</v>
          </cell>
          <cell r="B169">
            <v>52.775869999999998</v>
          </cell>
          <cell r="C169">
            <v>59.02655</v>
          </cell>
          <cell r="D169">
            <v>6.2506700000000004</v>
          </cell>
          <cell r="E169">
            <v>-4.4099999999999999E-3</v>
          </cell>
          <cell r="F169">
            <v>-2.758E-2</v>
          </cell>
        </row>
        <row r="170">
          <cell r="A170" t="str">
            <v>Age 14-15</v>
          </cell>
          <cell r="B170">
            <v>1.7820400000000001</v>
          </cell>
          <cell r="C170">
            <v>1.2389399999999999</v>
          </cell>
          <cell r="D170">
            <v>-0.54310000000000003</v>
          </cell>
          <cell r="E170">
            <v>-0.16624</v>
          </cell>
          <cell r="F170">
            <v>9.0289999999999995E-2</v>
          </cell>
        </row>
        <row r="171">
          <cell r="A171" t="str">
            <v>Age 16-17</v>
          </cell>
          <cell r="B171">
            <v>35.161070000000002</v>
          </cell>
          <cell r="C171">
            <v>32.212389999999999</v>
          </cell>
          <cell r="D171">
            <v>-2.94868</v>
          </cell>
          <cell r="E171">
            <v>6.5670000000000006E-2</v>
          </cell>
          <cell r="F171">
            <v>-0.19363</v>
          </cell>
        </row>
        <row r="172">
          <cell r="A172" t="str">
            <v>Age 18-20</v>
          </cell>
          <cell r="B172">
            <v>55.243319999999997</v>
          </cell>
          <cell r="C172">
            <v>54.424779999999998</v>
          </cell>
          <cell r="D172">
            <v>-0.81854000000000005</v>
          </cell>
          <cell r="E172">
            <v>-4.96E-3</v>
          </cell>
          <cell r="F172">
            <v>4.0600000000000002E-3</v>
          </cell>
        </row>
        <row r="173">
          <cell r="A173" t="str">
            <v>Hispanic</v>
          </cell>
          <cell r="B173">
            <v>41.988950000000003</v>
          </cell>
          <cell r="C173">
            <v>45.040210000000002</v>
          </cell>
          <cell r="D173">
            <v>3.0512600000000001</v>
          </cell>
          <cell r="E173">
            <v>4.9399999999999999E-2</v>
          </cell>
          <cell r="F173">
            <v>0.15075</v>
          </cell>
        </row>
        <row r="174">
          <cell r="A174" t="str">
            <v>Asian</v>
          </cell>
          <cell r="B174">
            <v>0.96684999999999999</v>
          </cell>
          <cell r="C174">
            <v>1.25112</v>
          </cell>
          <cell r="D174">
            <v>0.28427000000000002</v>
          </cell>
          <cell r="E174">
            <v>-5.4699999999999999E-2</v>
          </cell>
          <cell r="F174">
            <v>-1.555E-2</v>
          </cell>
        </row>
        <row r="175">
          <cell r="A175" t="str">
            <v>African American</v>
          </cell>
          <cell r="B175">
            <v>9.3231999999999999</v>
          </cell>
          <cell r="C175">
            <v>11.17069</v>
          </cell>
          <cell r="D175">
            <v>1.84748</v>
          </cell>
          <cell r="E175">
            <v>-3.8440000000000002E-2</v>
          </cell>
          <cell r="F175">
            <v>-7.1010000000000004E-2</v>
          </cell>
        </row>
        <row r="176">
          <cell r="A176" t="str">
            <v>Native Hawaiian or Pacific Islander</v>
          </cell>
          <cell r="B176">
            <v>0.55249000000000004</v>
          </cell>
          <cell r="C176">
            <v>0.17873</v>
          </cell>
          <cell r="D176">
            <v>-0.37375999999999998</v>
          </cell>
          <cell r="E176">
            <v>-0.22625999999999999</v>
          </cell>
          <cell r="F176">
            <v>8.4570000000000006E-2</v>
          </cell>
        </row>
        <row r="177">
          <cell r="A177" t="str">
            <v>American Indian or Alaska Native</v>
          </cell>
          <cell r="B177">
            <v>1.5884</v>
          </cell>
          <cell r="C177">
            <v>1.3404799999999999</v>
          </cell>
          <cell r="D177">
            <v>-0.24792</v>
          </cell>
          <cell r="E177">
            <v>-0.10828</v>
          </cell>
          <cell r="F177">
            <v>2.6839999999999999E-2</v>
          </cell>
        </row>
        <row r="178">
          <cell r="A178" t="str">
            <v>Multiple Races</v>
          </cell>
          <cell r="B178">
            <v>3.3839800000000002</v>
          </cell>
          <cell r="C178">
            <v>2.8597000000000001</v>
          </cell>
          <cell r="D178">
            <v>-0.52427999999999997</v>
          </cell>
          <cell r="E178">
            <v>2.486E-2</v>
          </cell>
          <cell r="F178">
            <v>-1.303E-2</v>
          </cell>
        </row>
        <row r="179">
          <cell r="A179" t="str">
            <v>Highschool Graduate</v>
          </cell>
          <cell r="B179">
            <v>20.836189999999998</v>
          </cell>
          <cell r="C179">
            <v>28.584070000000001</v>
          </cell>
          <cell r="D179">
            <v>7.7478800000000003</v>
          </cell>
          <cell r="E179">
            <v>-0.13006999999999999</v>
          </cell>
          <cell r="F179">
            <v>-1.0078</v>
          </cell>
        </row>
        <row r="180">
          <cell r="A180" t="str">
            <v>Disabled</v>
          </cell>
          <cell r="B180">
            <v>23.646329999999999</v>
          </cell>
          <cell r="C180">
            <v>16.725660000000001</v>
          </cell>
          <cell r="D180">
            <v>-6.9206700000000003</v>
          </cell>
          <cell r="E180">
            <v>-8.0070000000000002E-2</v>
          </cell>
          <cell r="F180">
            <v>0.55417000000000005</v>
          </cell>
        </row>
        <row r="181">
          <cell r="A181" t="str">
            <v>Limited English</v>
          </cell>
          <cell r="B181">
            <v>1.4393400000000001</v>
          </cell>
          <cell r="C181">
            <v>1.3274300000000001</v>
          </cell>
          <cell r="D181">
            <v>-0.11191</v>
          </cell>
          <cell r="E181">
            <v>-8.8910000000000003E-2</v>
          </cell>
          <cell r="F181">
            <v>9.9500000000000005E-3</v>
          </cell>
        </row>
        <row r="182">
          <cell r="A182" t="str">
            <v>Low Income</v>
          </cell>
          <cell r="B182">
            <v>91.843729999999994</v>
          </cell>
          <cell r="C182">
            <v>92.654870000000003</v>
          </cell>
          <cell r="D182">
            <v>0.81113999999999997</v>
          </cell>
          <cell r="E182">
            <v>-4.5530000000000001E-2</v>
          </cell>
          <cell r="F182">
            <v>-3.6929999999999998E-2</v>
          </cell>
        </row>
        <row r="183">
          <cell r="A183" t="str">
            <v>Homeless</v>
          </cell>
          <cell r="B183">
            <v>9.3899899999999992</v>
          </cell>
          <cell r="C183">
            <v>13.89381</v>
          </cell>
          <cell r="D183">
            <v>4.5038099999999996</v>
          </cell>
          <cell r="E183">
            <v>-0.10224999999999999</v>
          </cell>
          <cell r="F183">
            <v>-0.46052999999999999</v>
          </cell>
        </row>
        <row r="184">
          <cell r="A184" t="str">
            <v>Offender</v>
          </cell>
          <cell r="B184">
            <v>18.026050000000001</v>
          </cell>
          <cell r="C184">
            <v>17.876110000000001</v>
          </cell>
          <cell r="D184">
            <v>-0.14993999999999999</v>
          </cell>
          <cell r="E184">
            <v>2.6669999999999999E-2</v>
          </cell>
          <cell r="F184">
            <v>-4.0000000000000001E-3</v>
          </cell>
        </row>
        <row r="185">
          <cell r="A185" t="str">
            <v>Parentig Youth</v>
          </cell>
          <cell r="B185">
            <v>21.810700000000001</v>
          </cell>
          <cell r="C185">
            <v>24.623560000000001</v>
          </cell>
          <cell r="D185">
            <v>2.8128600000000001</v>
          </cell>
          <cell r="E185">
            <v>-5.4199999999999998E-2</v>
          </cell>
          <cell r="F185">
            <v>-0.15245</v>
          </cell>
        </row>
        <row r="186">
          <cell r="A186" t="str">
            <v>Needs Additional Assistance</v>
          </cell>
          <cell r="B186">
            <v>83.756</v>
          </cell>
          <cell r="C186">
            <v>86.106189999999998</v>
          </cell>
          <cell r="D186">
            <v>2.3502000000000001</v>
          </cell>
          <cell r="E186">
            <v>2.7199999999999998E-2</v>
          </cell>
          <cell r="F186">
            <v>6.3920000000000005E-2</v>
          </cell>
        </row>
        <row r="187">
          <cell r="A187" t="str">
            <v>School Status</v>
          </cell>
          <cell r="B187">
            <v>43.180259999999997</v>
          </cell>
          <cell r="C187">
            <v>35.132739999999998</v>
          </cell>
          <cell r="D187">
            <v>-8.0475200000000005</v>
          </cell>
          <cell r="E187">
            <v>-6.9110000000000005E-2</v>
          </cell>
          <cell r="F187">
            <v>0.55617000000000005</v>
          </cell>
        </row>
        <row r="188">
          <cell r="A188" t="str">
            <v>Foster Care</v>
          </cell>
          <cell r="B188">
            <v>6.2414300000000003</v>
          </cell>
          <cell r="C188">
            <v>5.3144400000000003</v>
          </cell>
          <cell r="D188">
            <v>-0.92698999999999998</v>
          </cell>
          <cell r="E188">
            <v>-6.3909999999999995E-2</v>
          </cell>
          <cell r="F188">
            <v>5.9240000000000001E-2</v>
          </cell>
        </row>
        <row r="189">
          <cell r="A189" t="str">
            <v>PreTest Scores</v>
          </cell>
          <cell r="B189">
            <v>553.38383999999996</v>
          </cell>
          <cell r="C189">
            <v>551.59974</v>
          </cell>
          <cell r="D189">
            <v>-1.78409</v>
          </cell>
          <cell r="E189">
            <v>8.1589999999999996E-2</v>
          </cell>
          <cell r="F189">
            <v>-0.14555999999999999</v>
          </cell>
        </row>
        <row r="190">
          <cell r="A190" t="str">
            <v>Unemployment Rate</v>
          </cell>
          <cell r="B190">
            <v>8.9</v>
          </cell>
          <cell r="C190">
            <v>7.9082999999999997</v>
          </cell>
          <cell r="D190">
            <v>-0.99170000000000003</v>
          </cell>
          <cell r="E190">
            <v>0.80193999999999999</v>
          </cell>
          <cell r="F190">
            <v>-0.79529000000000005</v>
          </cell>
        </row>
        <row r="193">
          <cell r="A193" t="str">
            <v xml:space="preserve">Connecticut         </v>
          </cell>
        </row>
        <row r="194">
          <cell r="A194" t="str">
            <v>Measure</v>
          </cell>
          <cell r="B194" t="str">
            <v>Literacy_Numeracy</v>
          </cell>
          <cell r="C194" t="str">
            <v>Year</v>
          </cell>
        </row>
        <row r="195">
          <cell r="A195" t="str">
            <v>State Fips Code</v>
          </cell>
          <cell r="B195">
            <v>9</v>
          </cell>
          <cell r="C195">
            <v>2011</v>
          </cell>
        </row>
        <row r="196">
          <cell r="A196" t="str">
            <v>Actual Outcome</v>
          </cell>
          <cell r="B196">
            <v>53.8</v>
          </cell>
          <cell r="C196">
            <v>2011</v>
          </cell>
        </row>
        <row r="197">
          <cell r="A197" t="str">
            <v>Total Adjustment</v>
          </cell>
          <cell r="B197">
            <v>-0.8</v>
          </cell>
          <cell r="C197">
            <v>2013</v>
          </cell>
        </row>
        <row r="198">
          <cell r="A198" t="str">
            <v>Target</v>
          </cell>
          <cell r="B198">
            <v>53</v>
          </cell>
          <cell r="C198">
            <v>2013</v>
          </cell>
        </row>
        <row r="200">
          <cell r="A200" t="str">
            <v>Variables</v>
          </cell>
          <cell r="B200" t="str">
            <v>Base_Year</v>
          </cell>
          <cell r="C200" t="str">
            <v>Current_Values</v>
          </cell>
          <cell r="D200" t="str">
            <v>Difference</v>
          </cell>
          <cell r="E200" t="str">
            <v>Weights</v>
          </cell>
          <cell r="F200" t="str">
            <v>Effect_Per_Factor</v>
          </cell>
        </row>
        <row r="201">
          <cell r="A201" t="str">
            <v>Female</v>
          </cell>
          <cell r="B201">
            <v>58.543419999999998</v>
          </cell>
          <cell r="C201">
            <v>58.105939999999997</v>
          </cell>
          <cell r="D201">
            <v>-0.43747999999999998</v>
          </cell>
          <cell r="E201">
            <v>-4.4099999999999999E-3</v>
          </cell>
          <cell r="F201">
            <v>1.9300000000000001E-3</v>
          </cell>
        </row>
        <row r="202">
          <cell r="A202" t="str">
            <v>Age 14-15</v>
          </cell>
          <cell r="B202">
            <v>3.6414599999999999</v>
          </cell>
          <cell r="C202">
            <v>5.2969499999999998</v>
          </cell>
          <cell r="D202">
            <v>1.6554899999999999</v>
          </cell>
          <cell r="E202">
            <v>-0.16624</v>
          </cell>
          <cell r="F202">
            <v>-0.27521000000000001</v>
          </cell>
        </row>
        <row r="203">
          <cell r="A203" t="str">
            <v>Age 16-17</v>
          </cell>
          <cell r="B203">
            <v>29.551819999999999</v>
          </cell>
          <cell r="C203">
            <v>26.64526</v>
          </cell>
          <cell r="D203">
            <v>-2.9065599999999998</v>
          </cell>
          <cell r="E203">
            <v>6.5670000000000006E-2</v>
          </cell>
          <cell r="F203">
            <v>-0.19087000000000001</v>
          </cell>
        </row>
        <row r="204">
          <cell r="A204" t="str">
            <v>Age 18-20</v>
          </cell>
          <cell r="B204">
            <v>56.582630000000002</v>
          </cell>
          <cell r="C204">
            <v>55.21669</v>
          </cell>
          <cell r="D204">
            <v>-1.3659399999999999</v>
          </cell>
          <cell r="E204">
            <v>-4.96E-3</v>
          </cell>
          <cell r="F204">
            <v>6.7799999999999996E-3</v>
          </cell>
        </row>
        <row r="205">
          <cell r="A205" t="str">
            <v>Hispanic</v>
          </cell>
          <cell r="B205">
            <v>37.861269999999998</v>
          </cell>
          <cell r="C205">
            <v>37.947879999999998</v>
          </cell>
          <cell r="D205">
            <v>8.6610000000000006E-2</v>
          </cell>
          <cell r="E205">
            <v>4.9399999999999999E-2</v>
          </cell>
          <cell r="F205">
            <v>4.28E-3</v>
          </cell>
        </row>
        <row r="206">
          <cell r="A206" t="str">
            <v>Asian</v>
          </cell>
          <cell r="B206">
            <v>1.1560699999999999</v>
          </cell>
          <cell r="C206">
            <v>0.65146999999999999</v>
          </cell>
          <cell r="D206">
            <v>-0.50460000000000005</v>
          </cell>
          <cell r="E206">
            <v>-5.4699999999999999E-2</v>
          </cell>
          <cell r="F206">
            <v>2.76E-2</v>
          </cell>
        </row>
        <row r="207">
          <cell r="A207" t="str">
            <v>African American</v>
          </cell>
          <cell r="B207">
            <v>40.173409999999997</v>
          </cell>
          <cell r="C207">
            <v>41.693809999999999</v>
          </cell>
          <cell r="D207">
            <v>1.5204</v>
          </cell>
          <cell r="E207">
            <v>-3.8440000000000002E-2</v>
          </cell>
          <cell r="F207">
            <v>-5.8439999999999999E-2</v>
          </cell>
        </row>
        <row r="208">
          <cell r="A208" t="str">
            <v>Native Hawaiian or Pacific Islander</v>
          </cell>
          <cell r="B208">
            <v>0.28902</v>
          </cell>
          <cell r="C208">
            <v>0</v>
          </cell>
          <cell r="D208">
            <v>-0.28902</v>
          </cell>
          <cell r="E208">
            <v>-0.22625999999999999</v>
          </cell>
          <cell r="F208">
            <v>6.5390000000000004E-2</v>
          </cell>
        </row>
        <row r="209">
          <cell r="A209" t="str">
            <v>American Indian or Alaska Native</v>
          </cell>
          <cell r="B209">
            <v>0.14451</v>
          </cell>
          <cell r="C209">
            <v>0</v>
          </cell>
          <cell r="D209">
            <v>-0.14451</v>
          </cell>
          <cell r="E209">
            <v>-0.10828</v>
          </cell>
          <cell r="F209">
            <v>1.5650000000000001E-2</v>
          </cell>
        </row>
        <row r="210">
          <cell r="A210" t="str">
            <v>Multiple Races</v>
          </cell>
          <cell r="B210">
            <v>2.8901699999999999</v>
          </cell>
          <cell r="C210">
            <v>1.62866</v>
          </cell>
          <cell r="D210">
            <v>-1.2615099999999999</v>
          </cell>
          <cell r="E210">
            <v>2.486E-2</v>
          </cell>
          <cell r="F210">
            <v>-3.1359999999999999E-2</v>
          </cell>
        </row>
        <row r="211">
          <cell r="A211" t="str">
            <v>Highschool Graduate</v>
          </cell>
          <cell r="B211">
            <v>34.453780000000002</v>
          </cell>
          <cell r="C211">
            <v>34.83146</v>
          </cell>
          <cell r="D211">
            <v>0.37768000000000002</v>
          </cell>
          <cell r="E211">
            <v>-0.13006999999999999</v>
          </cell>
          <cell r="F211">
            <v>-4.913E-2</v>
          </cell>
        </row>
        <row r="212">
          <cell r="A212" t="str">
            <v>Disabled</v>
          </cell>
          <cell r="B212">
            <v>18.61862</v>
          </cell>
          <cell r="C212">
            <v>15.124560000000001</v>
          </cell>
          <cell r="D212">
            <v>-3.4940600000000002</v>
          </cell>
          <cell r="E212">
            <v>-8.0070000000000002E-2</v>
          </cell>
          <cell r="F212">
            <v>0.27978999999999998</v>
          </cell>
        </row>
        <row r="213">
          <cell r="A213" t="str">
            <v>Limited English</v>
          </cell>
          <cell r="B213">
            <v>0.14005999999999999</v>
          </cell>
          <cell r="C213">
            <v>0</v>
          </cell>
          <cell r="D213">
            <v>-0.14005999999999999</v>
          </cell>
          <cell r="E213">
            <v>-8.8910000000000003E-2</v>
          </cell>
          <cell r="F213">
            <v>1.2449999999999999E-2</v>
          </cell>
        </row>
        <row r="214">
          <cell r="A214" t="str">
            <v>Low Income</v>
          </cell>
          <cell r="B214">
            <v>95.098039999999997</v>
          </cell>
          <cell r="C214">
            <v>94.703050000000005</v>
          </cell>
          <cell r="D214">
            <v>-0.39499000000000001</v>
          </cell>
          <cell r="E214">
            <v>-4.5530000000000001E-2</v>
          </cell>
          <cell r="F214">
            <v>1.7989999999999999E-2</v>
          </cell>
        </row>
        <row r="215">
          <cell r="A215" t="str">
            <v>Homeless</v>
          </cell>
          <cell r="B215">
            <v>1.2605</v>
          </cell>
          <cell r="C215">
            <v>0.96308000000000005</v>
          </cell>
          <cell r="D215">
            <v>-0.29742000000000002</v>
          </cell>
          <cell r="E215">
            <v>-0.10224999999999999</v>
          </cell>
          <cell r="F215">
            <v>3.041E-2</v>
          </cell>
        </row>
        <row r="216">
          <cell r="A216" t="str">
            <v>Offender</v>
          </cell>
          <cell r="B216">
            <v>7.0027999999999997</v>
          </cell>
          <cell r="C216">
            <v>8.1861999999999995</v>
          </cell>
          <cell r="D216">
            <v>1.1833899999999999</v>
          </cell>
          <cell r="E216">
            <v>2.6669999999999999E-2</v>
          </cell>
          <cell r="F216">
            <v>3.1559999999999998E-2</v>
          </cell>
        </row>
        <row r="217">
          <cell r="A217" t="str">
            <v>Parentig Youth</v>
          </cell>
          <cell r="B217">
            <v>0</v>
          </cell>
          <cell r="C217">
            <v>0</v>
          </cell>
          <cell r="D217">
            <v>0</v>
          </cell>
          <cell r="E217">
            <v>-5.4199999999999998E-2</v>
          </cell>
          <cell r="F217">
            <v>0</v>
          </cell>
        </row>
        <row r="218">
          <cell r="A218" t="str">
            <v>Needs Additional Assistance</v>
          </cell>
          <cell r="B218">
            <v>45.238100000000003</v>
          </cell>
          <cell r="C218">
            <v>41.733550000000001</v>
          </cell>
          <cell r="D218">
            <v>-3.5045500000000001</v>
          </cell>
          <cell r="E218">
            <v>2.7199999999999998E-2</v>
          </cell>
          <cell r="F218">
            <v>-9.5310000000000006E-2</v>
          </cell>
        </row>
        <row r="219">
          <cell r="A219" t="str">
            <v>School Status</v>
          </cell>
          <cell r="B219">
            <v>40.336129999999997</v>
          </cell>
          <cell r="C219">
            <v>35.15249</v>
          </cell>
          <cell r="D219">
            <v>-5.1836500000000001</v>
          </cell>
          <cell r="E219">
            <v>-6.9110000000000005E-2</v>
          </cell>
          <cell r="F219">
            <v>0.35825000000000001</v>
          </cell>
        </row>
        <row r="220">
          <cell r="A220" t="str">
            <v>Foster Care</v>
          </cell>
          <cell r="B220">
            <v>3.08555</v>
          </cell>
          <cell r="C220">
            <v>4.1800600000000001</v>
          </cell>
          <cell r="D220">
            <v>1.0945100000000001</v>
          </cell>
          <cell r="E220">
            <v>-6.3909999999999995E-2</v>
          </cell>
          <cell r="F220">
            <v>-6.9949999999999998E-2</v>
          </cell>
        </row>
        <row r="221">
          <cell r="A221" t="str">
            <v>PreTest Scores</v>
          </cell>
          <cell r="B221">
            <v>230.97692000000001</v>
          </cell>
          <cell r="C221">
            <v>229.63003</v>
          </cell>
          <cell r="D221">
            <v>-1.3468899999999999</v>
          </cell>
          <cell r="E221">
            <v>8.1589999999999996E-2</v>
          </cell>
          <cell r="F221">
            <v>-0.10989</v>
          </cell>
        </row>
        <row r="222">
          <cell r="A222" t="str">
            <v>Unemployment Rate</v>
          </cell>
          <cell r="B222">
            <v>9.3167000000000009</v>
          </cell>
          <cell r="C222">
            <v>8.35</v>
          </cell>
          <cell r="D222">
            <v>-0.9667</v>
          </cell>
          <cell r="E222">
            <v>0.80193999999999999</v>
          </cell>
          <cell r="F222">
            <v>-0.77524000000000004</v>
          </cell>
        </row>
        <row r="225">
          <cell r="A225" t="str">
            <v xml:space="preserve">Delaware            </v>
          </cell>
        </row>
        <row r="226">
          <cell r="A226" t="str">
            <v>Measure</v>
          </cell>
          <cell r="B226" t="str">
            <v>Literacy_Numeracy</v>
          </cell>
          <cell r="C226" t="str">
            <v>Year</v>
          </cell>
        </row>
        <row r="227">
          <cell r="A227" t="str">
            <v>State Fips Code</v>
          </cell>
          <cell r="B227">
            <v>10</v>
          </cell>
          <cell r="C227">
            <v>2011</v>
          </cell>
        </row>
        <row r="228">
          <cell r="A228" t="str">
            <v>Actual Outcome</v>
          </cell>
          <cell r="B228">
            <v>70.7</v>
          </cell>
          <cell r="C228">
            <v>2011</v>
          </cell>
        </row>
        <row r="229">
          <cell r="A229" t="str">
            <v>Total Adjustment</v>
          </cell>
          <cell r="B229">
            <v>-0.2</v>
          </cell>
          <cell r="C229">
            <v>2013</v>
          </cell>
        </row>
        <row r="230">
          <cell r="A230" t="str">
            <v>Target</v>
          </cell>
          <cell r="B230">
            <v>70.5</v>
          </cell>
          <cell r="C230">
            <v>2013</v>
          </cell>
        </row>
        <row r="232">
          <cell r="A232" t="str">
            <v>Variables</v>
          </cell>
          <cell r="B232" t="str">
            <v>Base_Year</v>
          </cell>
          <cell r="C232" t="str">
            <v>Current_Values</v>
          </cell>
          <cell r="D232" t="str">
            <v>Difference</v>
          </cell>
          <cell r="E232" t="str">
            <v>Weights</v>
          </cell>
          <cell r="F232" t="str">
            <v>Effect_Per_Factor</v>
          </cell>
        </row>
        <row r="233">
          <cell r="A233" t="str">
            <v>Female</v>
          </cell>
          <cell r="B233">
            <v>47.353760000000001</v>
          </cell>
          <cell r="C233">
            <v>43.24324</v>
          </cell>
          <cell r="D233">
            <v>-4.1105200000000002</v>
          </cell>
          <cell r="E233">
            <v>-4.4099999999999999E-3</v>
          </cell>
          <cell r="F233">
            <v>1.814E-2</v>
          </cell>
        </row>
        <row r="234">
          <cell r="A234" t="str">
            <v>Age 14-15</v>
          </cell>
          <cell r="B234">
            <v>33.147629999999999</v>
          </cell>
          <cell r="C234">
            <v>28.37838</v>
          </cell>
          <cell r="D234">
            <v>-4.7692500000000004</v>
          </cell>
          <cell r="E234">
            <v>-0.16624</v>
          </cell>
          <cell r="F234">
            <v>0.79283999999999999</v>
          </cell>
        </row>
        <row r="235">
          <cell r="A235" t="str">
            <v>Age 16-17</v>
          </cell>
          <cell r="B235">
            <v>37.883009999999999</v>
          </cell>
          <cell r="C235">
            <v>31.08108</v>
          </cell>
          <cell r="D235">
            <v>-6.8019299999999996</v>
          </cell>
          <cell r="E235">
            <v>6.5670000000000006E-2</v>
          </cell>
          <cell r="F235">
            <v>-0.44667000000000001</v>
          </cell>
        </row>
        <row r="236">
          <cell r="A236" t="str">
            <v>Age 18-20</v>
          </cell>
          <cell r="B236">
            <v>25.348189999999999</v>
          </cell>
          <cell r="C236">
            <v>29.72973</v>
          </cell>
          <cell r="D236">
            <v>4.3815400000000002</v>
          </cell>
          <cell r="E236">
            <v>-4.96E-3</v>
          </cell>
          <cell r="F236">
            <v>-2.1729999999999999E-2</v>
          </cell>
        </row>
        <row r="237">
          <cell r="A237" t="str">
            <v>Hispanic</v>
          </cell>
          <cell r="B237">
            <v>5.7471300000000003</v>
          </cell>
          <cell r="C237">
            <v>12.05674</v>
          </cell>
          <cell r="D237">
            <v>6.3096100000000002</v>
          </cell>
          <cell r="E237">
            <v>4.9399999999999999E-2</v>
          </cell>
          <cell r="F237">
            <v>0.31173000000000001</v>
          </cell>
        </row>
        <row r="238">
          <cell r="A238" t="str">
            <v>Asian</v>
          </cell>
          <cell r="B238">
            <v>0.28736</v>
          </cell>
          <cell r="C238">
            <v>0</v>
          </cell>
          <cell r="D238">
            <v>-0.28736</v>
          </cell>
          <cell r="E238">
            <v>-5.4699999999999999E-2</v>
          </cell>
          <cell r="F238">
            <v>1.5720000000000001E-2</v>
          </cell>
        </row>
        <row r="239">
          <cell r="A239" t="str">
            <v>African American</v>
          </cell>
          <cell r="B239">
            <v>63.505749999999999</v>
          </cell>
          <cell r="C239">
            <v>63.829790000000003</v>
          </cell>
          <cell r="D239">
            <v>0.32403999999999999</v>
          </cell>
          <cell r="E239">
            <v>-3.8440000000000002E-2</v>
          </cell>
          <cell r="F239">
            <v>-1.2460000000000001E-2</v>
          </cell>
        </row>
        <row r="240">
          <cell r="A240" t="str">
            <v>Native Hawaiian or Pacific Islander</v>
          </cell>
          <cell r="B240">
            <v>0.28736</v>
          </cell>
          <cell r="C240">
            <v>0</v>
          </cell>
          <cell r="D240">
            <v>-0.28736</v>
          </cell>
          <cell r="E240">
            <v>-0.22625999999999999</v>
          </cell>
          <cell r="F240">
            <v>6.5019999999999994E-2</v>
          </cell>
        </row>
        <row r="241">
          <cell r="A241" t="str">
            <v>American Indian or Alaska Native</v>
          </cell>
          <cell r="B241">
            <v>0.28736</v>
          </cell>
          <cell r="C241">
            <v>0</v>
          </cell>
          <cell r="D241">
            <v>-0.28736</v>
          </cell>
          <cell r="E241">
            <v>-0.10828</v>
          </cell>
          <cell r="F241">
            <v>3.1109999999999999E-2</v>
          </cell>
        </row>
        <row r="242">
          <cell r="A242" t="str">
            <v>Multiple Races</v>
          </cell>
          <cell r="B242">
            <v>0.28736</v>
          </cell>
          <cell r="C242">
            <v>0.70921999999999996</v>
          </cell>
          <cell r="D242">
            <v>0.42186000000000001</v>
          </cell>
          <cell r="E242">
            <v>2.486E-2</v>
          </cell>
          <cell r="F242">
            <v>1.0489999999999999E-2</v>
          </cell>
        </row>
        <row r="243">
          <cell r="A243" t="str">
            <v>Highschool Graduate</v>
          </cell>
          <cell r="B243">
            <v>6.4066900000000002</v>
          </cell>
          <cell r="C243">
            <v>11.48649</v>
          </cell>
          <cell r="D243">
            <v>5.0797999999999996</v>
          </cell>
          <cell r="E243">
            <v>-0.13006999999999999</v>
          </cell>
          <cell r="F243">
            <v>-0.66074999999999995</v>
          </cell>
        </row>
        <row r="244">
          <cell r="A244" t="str">
            <v>Disabled</v>
          </cell>
          <cell r="B244">
            <v>42.29692</v>
          </cell>
          <cell r="C244">
            <v>35.13514</v>
          </cell>
          <cell r="D244">
            <v>-7.1617800000000003</v>
          </cell>
          <cell r="E244">
            <v>-8.0070000000000002E-2</v>
          </cell>
          <cell r="F244">
            <v>0.57347999999999999</v>
          </cell>
        </row>
        <row r="245">
          <cell r="A245" t="str">
            <v>Limited English</v>
          </cell>
          <cell r="B245">
            <v>0.83565</v>
          </cell>
          <cell r="C245">
            <v>5.4054099999999998</v>
          </cell>
          <cell r="D245">
            <v>4.56975</v>
          </cell>
          <cell r="E245">
            <v>-8.8910000000000003E-2</v>
          </cell>
          <cell r="F245">
            <v>-0.40631</v>
          </cell>
        </row>
        <row r="246">
          <cell r="A246" t="str">
            <v>Low Income</v>
          </cell>
          <cell r="B246">
            <v>89.136489999999995</v>
          </cell>
          <cell r="C246">
            <v>96.621619999999993</v>
          </cell>
          <cell r="D246">
            <v>7.4851299999999998</v>
          </cell>
          <cell r="E246">
            <v>-4.5530000000000001E-2</v>
          </cell>
          <cell r="F246">
            <v>-0.34083000000000002</v>
          </cell>
        </row>
        <row r="247">
          <cell r="A247" t="str">
            <v>Homeless</v>
          </cell>
          <cell r="B247">
            <v>0.83565</v>
          </cell>
          <cell r="C247">
            <v>2.0270299999999999</v>
          </cell>
          <cell r="D247">
            <v>1.19137</v>
          </cell>
          <cell r="E247">
            <v>-0.10224999999999999</v>
          </cell>
          <cell r="F247">
            <v>-0.12182</v>
          </cell>
        </row>
        <row r="248">
          <cell r="A248" t="str">
            <v>Offender</v>
          </cell>
          <cell r="B248">
            <v>8.3565500000000004</v>
          </cell>
          <cell r="C248">
            <v>10.81081</v>
          </cell>
          <cell r="D248">
            <v>2.4542600000000001</v>
          </cell>
          <cell r="E248">
            <v>2.6669999999999999E-2</v>
          </cell>
          <cell r="F248">
            <v>6.5460000000000004E-2</v>
          </cell>
        </row>
        <row r="249">
          <cell r="A249" t="str">
            <v>Parentig Youth</v>
          </cell>
          <cell r="B249">
            <v>5.5865900000000002</v>
          </cell>
          <cell r="C249">
            <v>10.88435</v>
          </cell>
          <cell r="D249">
            <v>5.2977600000000002</v>
          </cell>
          <cell r="E249">
            <v>-5.4199999999999998E-2</v>
          </cell>
          <cell r="F249">
            <v>-0.28713</v>
          </cell>
        </row>
        <row r="250">
          <cell r="A250" t="str">
            <v>Needs Additional Assistance</v>
          </cell>
          <cell r="B250">
            <v>82.172700000000006</v>
          </cell>
          <cell r="C250">
            <v>62.16216</v>
          </cell>
          <cell r="D250">
            <v>-20.010539999999999</v>
          </cell>
          <cell r="E250">
            <v>2.7199999999999998E-2</v>
          </cell>
          <cell r="F250">
            <v>-0.54422999999999999</v>
          </cell>
        </row>
        <row r="251">
          <cell r="A251" t="str">
            <v>School Status</v>
          </cell>
          <cell r="B251">
            <v>69.080780000000004</v>
          </cell>
          <cell r="C251">
            <v>53.37838</v>
          </cell>
          <cell r="D251">
            <v>-15.702400000000001</v>
          </cell>
          <cell r="E251">
            <v>-6.9110000000000005E-2</v>
          </cell>
          <cell r="F251">
            <v>1.08521</v>
          </cell>
        </row>
        <row r="252">
          <cell r="A252" t="str">
            <v>Foster Care</v>
          </cell>
          <cell r="B252">
            <v>3.3519600000000001</v>
          </cell>
          <cell r="C252">
            <v>8.1632700000000007</v>
          </cell>
          <cell r="D252">
            <v>4.8113099999999998</v>
          </cell>
          <cell r="E252">
            <v>-6.3909999999999995E-2</v>
          </cell>
          <cell r="F252">
            <v>-0.30747999999999998</v>
          </cell>
        </row>
        <row r="253">
          <cell r="A253" t="str">
            <v>PreTest Scores</v>
          </cell>
          <cell r="B253">
            <v>519.40222000000006</v>
          </cell>
          <cell r="C253">
            <v>525.12765999999999</v>
          </cell>
          <cell r="D253">
            <v>5.7254399999999999</v>
          </cell>
          <cell r="E253">
            <v>8.1589999999999996E-2</v>
          </cell>
          <cell r="F253">
            <v>0.46711000000000003</v>
          </cell>
        </row>
        <row r="254">
          <cell r="A254" t="str">
            <v>Unemployment Rate</v>
          </cell>
          <cell r="B254">
            <v>7.75</v>
          </cell>
          <cell r="C254">
            <v>7.15</v>
          </cell>
          <cell r="D254">
            <v>-0.6</v>
          </cell>
          <cell r="E254">
            <v>0.80193999999999999</v>
          </cell>
          <cell r="F254">
            <v>-0.48116999999999999</v>
          </cell>
        </row>
        <row r="257">
          <cell r="A257" t="str">
            <v>District of Columbia</v>
          </cell>
        </row>
        <row r="258">
          <cell r="A258" t="str">
            <v>Measure</v>
          </cell>
          <cell r="B258" t="str">
            <v>Literacy_Numeracy</v>
          </cell>
          <cell r="C258" t="str">
            <v>Year</v>
          </cell>
        </row>
        <row r="259">
          <cell r="A259" t="str">
            <v>State Fips Code</v>
          </cell>
          <cell r="B259">
            <v>11</v>
          </cell>
          <cell r="C259">
            <v>2011</v>
          </cell>
        </row>
        <row r="260">
          <cell r="A260" t="str">
            <v>Actual Outcome</v>
          </cell>
          <cell r="B260">
            <v>64.3</v>
          </cell>
          <cell r="C260">
            <v>2011</v>
          </cell>
        </row>
        <row r="261">
          <cell r="A261" t="str">
            <v>Total Adjustment</v>
          </cell>
          <cell r="B261">
            <v>-7.6</v>
          </cell>
          <cell r="C261">
            <v>2013</v>
          </cell>
        </row>
        <row r="262">
          <cell r="A262" t="str">
            <v>Target</v>
          </cell>
          <cell r="B262">
            <v>56.7</v>
          </cell>
          <cell r="C262">
            <v>2013</v>
          </cell>
        </row>
        <row r="264">
          <cell r="A264" t="str">
            <v>Variables</v>
          </cell>
          <cell r="B264" t="str">
            <v>Base_Year</v>
          </cell>
          <cell r="C264" t="str">
            <v>Current_Values</v>
          </cell>
          <cell r="D264" t="str">
            <v>Difference</v>
          </cell>
          <cell r="E264" t="str">
            <v>Weights</v>
          </cell>
          <cell r="F264" t="str">
            <v>Effect_Per_Factor</v>
          </cell>
        </row>
        <row r="265">
          <cell r="A265" t="str">
            <v>Female</v>
          </cell>
          <cell r="B265">
            <v>58.227849999999997</v>
          </cell>
          <cell r="C265">
            <v>60.215049999999998</v>
          </cell>
          <cell r="D265">
            <v>1.9872099999999999</v>
          </cell>
          <cell r="E265">
            <v>-4.4099999999999999E-3</v>
          </cell>
          <cell r="F265">
            <v>-8.77E-3</v>
          </cell>
        </row>
        <row r="266">
          <cell r="A266" t="str">
            <v>Age 14-15</v>
          </cell>
          <cell r="B266">
            <v>11.39241</v>
          </cell>
          <cell r="C266">
            <v>13.978490000000001</v>
          </cell>
          <cell r="D266">
            <v>2.58609</v>
          </cell>
          <cell r="E266">
            <v>-0.16624</v>
          </cell>
          <cell r="F266">
            <v>-0.42991000000000001</v>
          </cell>
        </row>
        <row r="267">
          <cell r="A267" t="str">
            <v>Age 16-17</v>
          </cell>
          <cell r="B267">
            <v>51.265819999999998</v>
          </cell>
          <cell r="C267">
            <v>17.2043</v>
          </cell>
          <cell r="D267">
            <v>-34.061520000000002</v>
          </cell>
          <cell r="E267">
            <v>6.5670000000000006E-2</v>
          </cell>
          <cell r="F267">
            <v>-2.2367499999999998</v>
          </cell>
        </row>
        <row r="268">
          <cell r="A268" t="str">
            <v>Age 18-20</v>
          </cell>
          <cell r="B268">
            <v>32.911389999999997</v>
          </cell>
          <cell r="C268">
            <v>53.763440000000003</v>
          </cell>
          <cell r="D268">
            <v>20.852049999999998</v>
          </cell>
          <cell r="E268">
            <v>-4.96E-3</v>
          </cell>
          <cell r="F268">
            <v>-0.10342999999999999</v>
          </cell>
        </row>
        <row r="269">
          <cell r="A269" t="str">
            <v>Hispanic</v>
          </cell>
          <cell r="B269">
            <v>1.91083</v>
          </cell>
          <cell r="C269">
            <v>2.2222200000000001</v>
          </cell>
          <cell r="D269">
            <v>0.31139</v>
          </cell>
          <cell r="E269">
            <v>4.9399999999999999E-2</v>
          </cell>
          <cell r="F269">
            <v>1.538E-2</v>
          </cell>
        </row>
        <row r="270">
          <cell r="A270" t="str">
            <v>Asian</v>
          </cell>
          <cell r="B270">
            <v>3.1847099999999999</v>
          </cell>
          <cell r="C270">
            <v>0</v>
          </cell>
          <cell r="D270">
            <v>-3.1847099999999999</v>
          </cell>
          <cell r="E270">
            <v>-5.4699999999999999E-2</v>
          </cell>
          <cell r="F270">
            <v>0.17419999999999999</v>
          </cell>
        </row>
        <row r="271">
          <cell r="A271" t="str">
            <v>African American</v>
          </cell>
          <cell r="B271">
            <v>94.90446</v>
          </cell>
          <cell r="C271">
            <v>96.666669999999996</v>
          </cell>
          <cell r="D271">
            <v>1.7622100000000001</v>
          </cell>
          <cell r="E271">
            <v>-3.8440000000000002E-2</v>
          </cell>
          <cell r="F271">
            <v>-6.7739999999999995E-2</v>
          </cell>
        </row>
        <row r="272">
          <cell r="A272" t="str">
            <v>Native Hawaiian or Pacific Islander</v>
          </cell>
          <cell r="B272">
            <v>0</v>
          </cell>
          <cell r="C272">
            <v>0</v>
          </cell>
          <cell r="D272">
            <v>0</v>
          </cell>
          <cell r="E272">
            <v>-0.22625999999999999</v>
          </cell>
          <cell r="F272">
            <v>0</v>
          </cell>
        </row>
        <row r="273">
          <cell r="A273" t="str">
            <v>American Indian or Alaska Native</v>
          </cell>
          <cell r="B273">
            <v>0</v>
          </cell>
          <cell r="C273">
            <v>0</v>
          </cell>
          <cell r="D273">
            <v>0</v>
          </cell>
          <cell r="E273">
            <v>-0.10828</v>
          </cell>
          <cell r="F273">
            <v>0</v>
          </cell>
        </row>
        <row r="274">
          <cell r="A274" t="str">
            <v>Multiple Races</v>
          </cell>
          <cell r="B274">
            <v>0</v>
          </cell>
          <cell r="C274">
            <v>1.11111</v>
          </cell>
          <cell r="D274">
            <v>1.11111</v>
          </cell>
          <cell r="E274">
            <v>2.486E-2</v>
          </cell>
          <cell r="F274">
            <v>2.7619999999999999E-2</v>
          </cell>
        </row>
        <row r="275">
          <cell r="A275" t="str">
            <v>Highschool Graduate</v>
          </cell>
          <cell r="B275">
            <v>8.2278500000000001</v>
          </cell>
          <cell r="C275">
            <v>54.838709999999999</v>
          </cell>
          <cell r="D275">
            <v>46.610860000000002</v>
          </cell>
          <cell r="E275">
            <v>-0.13006999999999999</v>
          </cell>
          <cell r="F275">
            <v>-6.0628599999999997</v>
          </cell>
        </row>
        <row r="276">
          <cell r="A276" t="str">
            <v>Disabled</v>
          </cell>
          <cell r="B276">
            <v>0</v>
          </cell>
          <cell r="C276">
            <v>0</v>
          </cell>
          <cell r="D276">
            <v>0</v>
          </cell>
          <cell r="E276">
            <v>-8.0070000000000002E-2</v>
          </cell>
          <cell r="F276">
            <v>0</v>
          </cell>
        </row>
        <row r="277">
          <cell r="A277" t="str">
            <v>Limited English</v>
          </cell>
          <cell r="B277">
            <v>0</v>
          </cell>
          <cell r="C277">
            <v>1.0752699999999999</v>
          </cell>
          <cell r="D277">
            <v>1.0752699999999999</v>
          </cell>
          <cell r="E277">
            <v>-8.8910000000000003E-2</v>
          </cell>
          <cell r="F277">
            <v>-9.5610000000000001E-2</v>
          </cell>
        </row>
        <row r="278">
          <cell r="A278" t="str">
            <v>Low Income</v>
          </cell>
          <cell r="B278">
            <v>98.734179999999995</v>
          </cell>
          <cell r="C278">
            <v>100</v>
          </cell>
          <cell r="D278">
            <v>1.2658199999999999</v>
          </cell>
          <cell r="E278">
            <v>-4.5530000000000001E-2</v>
          </cell>
          <cell r="F278">
            <v>-5.7639999999999997E-2</v>
          </cell>
        </row>
        <row r="279">
          <cell r="A279" t="str">
            <v>Homeless</v>
          </cell>
          <cell r="B279">
            <v>0.63290999999999997</v>
          </cell>
          <cell r="C279">
            <v>4.3010799999999998</v>
          </cell>
          <cell r="D279">
            <v>3.6681599999999999</v>
          </cell>
          <cell r="E279">
            <v>-0.10224999999999999</v>
          </cell>
          <cell r="F279">
            <v>-0.37508000000000002</v>
          </cell>
        </row>
        <row r="280">
          <cell r="A280" t="str">
            <v>Offender</v>
          </cell>
          <cell r="B280">
            <v>2.53165</v>
          </cell>
          <cell r="C280">
            <v>5.3763399999999999</v>
          </cell>
          <cell r="D280">
            <v>2.8447</v>
          </cell>
          <cell r="E280">
            <v>2.6669999999999999E-2</v>
          </cell>
          <cell r="F280">
            <v>7.5870000000000007E-2</v>
          </cell>
        </row>
        <row r="281">
          <cell r="A281" t="str">
            <v>Parentig Youth</v>
          </cell>
          <cell r="B281">
            <v>1.27389</v>
          </cell>
          <cell r="C281">
            <v>6.5217400000000003</v>
          </cell>
          <cell r="D281">
            <v>5.2478499999999997</v>
          </cell>
          <cell r="E281">
            <v>-5.4199999999999998E-2</v>
          </cell>
          <cell r="F281">
            <v>-0.28443000000000002</v>
          </cell>
        </row>
        <row r="282">
          <cell r="A282" t="str">
            <v>Needs Additional Assistance</v>
          </cell>
          <cell r="B282">
            <v>63.291139999999999</v>
          </cell>
          <cell r="C282">
            <v>30.107530000000001</v>
          </cell>
          <cell r="D282">
            <v>-33.183610000000002</v>
          </cell>
          <cell r="E282">
            <v>2.7199999999999998E-2</v>
          </cell>
          <cell r="F282">
            <v>-0.90249000000000001</v>
          </cell>
        </row>
        <row r="283">
          <cell r="A283" t="str">
            <v>School Status</v>
          </cell>
          <cell r="B283">
            <v>80.379750000000001</v>
          </cell>
          <cell r="C283">
            <v>25.806450000000002</v>
          </cell>
          <cell r="D283">
            <v>-54.573300000000003</v>
          </cell>
          <cell r="E283">
            <v>-6.9110000000000005E-2</v>
          </cell>
          <cell r="F283">
            <v>3.77162</v>
          </cell>
        </row>
        <row r="284">
          <cell r="A284" t="str">
            <v>Foster Care</v>
          </cell>
          <cell r="B284">
            <v>1.91083</v>
          </cell>
          <cell r="C284">
            <v>8.6956500000000005</v>
          </cell>
          <cell r="D284">
            <v>6.7848199999999999</v>
          </cell>
          <cell r="E284">
            <v>-6.3909999999999995E-2</v>
          </cell>
          <cell r="F284">
            <v>-0.43359999999999999</v>
          </cell>
        </row>
        <row r="285">
          <cell r="A285" t="str">
            <v>PreTest Scores</v>
          </cell>
          <cell r="B285">
            <v>232.26562999999999</v>
          </cell>
          <cell r="C285">
            <v>234.94927999999999</v>
          </cell>
          <cell r="D285">
            <v>2.6836500000000001</v>
          </cell>
          <cell r="E285">
            <v>8.1589999999999996E-2</v>
          </cell>
          <cell r="F285">
            <v>0.21895000000000001</v>
          </cell>
        </row>
        <row r="286">
          <cell r="A286" t="str">
            <v>Unemployment Rate</v>
          </cell>
          <cell r="B286">
            <v>9.9499999999999993</v>
          </cell>
          <cell r="C286">
            <v>8.9</v>
          </cell>
          <cell r="D286">
            <v>-1.05</v>
          </cell>
          <cell r="E286">
            <v>0.80193999999999999</v>
          </cell>
          <cell r="F286">
            <v>-0.84204000000000001</v>
          </cell>
        </row>
        <row r="289">
          <cell r="A289" t="str">
            <v xml:space="preserve">Florida             </v>
          </cell>
        </row>
        <row r="290">
          <cell r="A290" t="str">
            <v>Measure</v>
          </cell>
          <cell r="B290" t="str">
            <v>Literacy_Numeracy</v>
          </cell>
          <cell r="C290" t="str">
            <v>Year</v>
          </cell>
        </row>
        <row r="291">
          <cell r="A291" t="str">
            <v>State Fips Code</v>
          </cell>
          <cell r="B291">
            <v>12</v>
          </cell>
          <cell r="C291">
            <v>2011</v>
          </cell>
        </row>
        <row r="292">
          <cell r="A292" t="str">
            <v>Actual Outcome</v>
          </cell>
          <cell r="B292">
            <v>45.3</v>
          </cell>
          <cell r="C292">
            <v>2011</v>
          </cell>
        </row>
        <row r="293">
          <cell r="A293" t="str">
            <v>Total Adjustment</v>
          </cell>
          <cell r="B293">
            <v>2.8</v>
          </cell>
          <cell r="C293">
            <v>2013</v>
          </cell>
        </row>
        <row r="294">
          <cell r="A294" t="str">
            <v>Target</v>
          </cell>
          <cell r="B294">
            <v>48.1</v>
          </cell>
          <cell r="C294">
            <v>2013</v>
          </cell>
        </row>
        <row r="296">
          <cell r="A296" t="str">
            <v>Variables</v>
          </cell>
          <cell r="B296" t="str">
            <v>Base_Year</v>
          </cell>
          <cell r="C296" t="str">
            <v>Current_Values</v>
          </cell>
          <cell r="D296" t="str">
            <v>Difference</v>
          </cell>
          <cell r="E296" t="str">
            <v>Weights</v>
          </cell>
          <cell r="F296" t="str">
            <v>Effect_Per_Factor</v>
          </cell>
        </row>
        <row r="297">
          <cell r="A297" t="str">
            <v>Female</v>
          </cell>
          <cell r="B297">
            <v>57.040190000000003</v>
          </cell>
          <cell r="C297">
            <v>55.426580000000001</v>
          </cell>
          <cell r="D297">
            <v>-1.61361</v>
          </cell>
          <cell r="E297">
            <v>-4.4099999999999999E-3</v>
          </cell>
          <cell r="F297">
            <v>7.1199999999999996E-3</v>
          </cell>
        </row>
        <row r="298">
          <cell r="A298" t="str">
            <v>Age 14-15</v>
          </cell>
          <cell r="B298">
            <v>12.802770000000001</v>
          </cell>
          <cell r="C298">
            <v>4.9912900000000002</v>
          </cell>
          <cell r="D298">
            <v>-7.8114699999999999</v>
          </cell>
          <cell r="E298">
            <v>-0.16624</v>
          </cell>
          <cell r="F298">
            <v>1.2985800000000001</v>
          </cell>
        </row>
        <row r="299">
          <cell r="A299" t="str">
            <v>Age 16-17</v>
          </cell>
          <cell r="B299">
            <v>34.748469999999998</v>
          </cell>
          <cell r="C299">
            <v>28.574190000000002</v>
          </cell>
          <cell r="D299">
            <v>-6.1742800000000004</v>
          </cell>
          <cell r="E299">
            <v>6.5670000000000006E-2</v>
          </cell>
          <cell r="F299">
            <v>-0.40544999999999998</v>
          </cell>
        </row>
        <row r="300">
          <cell r="A300" t="str">
            <v>Age 18-20</v>
          </cell>
          <cell r="B300">
            <v>44.543520000000001</v>
          </cell>
          <cell r="C300">
            <v>55.890889999999999</v>
          </cell>
          <cell r="D300">
            <v>11.34737</v>
          </cell>
          <cell r="E300">
            <v>-4.96E-3</v>
          </cell>
          <cell r="F300">
            <v>-5.6279999999999997E-2</v>
          </cell>
        </row>
        <row r="301">
          <cell r="A301" t="str">
            <v>Hispanic</v>
          </cell>
          <cell r="B301">
            <v>15.21349</v>
          </cell>
          <cell r="C301">
            <v>17.88</v>
          </cell>
          <cell r="D301">
            <v>2.6665100000000002</v>
          </cell>
          <cell r="E301">
            <v>4.9399999999999999E-2</v>
          </cell>
          <cell r="F301">
            <v>0.13174</v>
          </cell>
        </row>
        <row r="302">
          <cell r="A302" t="str">
            <v>Asian</v>
          </cell>
          <cell r="B302">
            <v>0.55271999999999999</v>
          </cell>
          <cell r="C302">
            <v>0.34</v>
          </cell>
          <cell r="D302">
            <v>-0.21271999999999999</v>
          </cell>
          <cell r="E302">
            <v>-5.4699999999999999E-2</v>
          </cell>
          <cell r="F302">
            <v>1.1639999999999999E-2</v>
          </cell>
        </row>
        <row r="303">
          <cell r="A303" t="str">
            <v>African American</v>
          </cell>
          <cell r="B303">
            <v>56.252589999999998</v>
          </cell>
          <cell r="C303">
            <v>54.34</v>
          </cell>
          <cell r="D303">
            <v>-1.91259</v>
          </cell>
          <cell r="E303">
            <v>-3.8440000000000002E-2</v>
          </cell>
          <cell r="F303">
            <v>7.3520000000000002E-2</v>
          </cell>
        </row>
        <row r="304">
          <cell r="A304" t="str">
            <v>Native Hawaiian or Pacific Islander</v>
          </cell>
          <cell r="B304">
            <v>0.2349</v>
          </cell>
          <cell r="C304">
            <v>0.22</v>
          </cell>
          <cell r="D304">
            <v>-1.49E-2</v>
          </cell>
          <cell r="E304">
            <v>-0.22625999999999999</v>
          </cell>
          <cell r="F304">
            <v>3.3700000000000002E-3</v>
          </cell>
        </row>
        <row r="305">
          <cell r="A305" t="str">
            <v>American Indian or Alaska Native</v>
          </cell>
          <cell r="B305">
            <v>0.42835000000000001</v>
          </cell>
          <cell r="C305">
            <v>0.34</v>
          </cell>
          <cell r="D305">
            <v>-8.8349999999999998E-2</v>
          </cell>
          <cell r="E305">
            <v>-0.10828</v>
          </cell>
          <cell r="F305">
            <v>9.5700000000000004E-3</v>
          </cell>
        </row>
        <row r="306">
          <cell r="A306" t="str">
            <v>Multiple Races</v>
          </cell>
          <cell r="B306">
            <v>1.5890599999999999</v>
          </cell>
          <cell r="C306">
            <v>2.1</v>
          </cell>
          <cell r="D306">
            <v>0.51093999999999995</v>
          </cell>
          <cell r="E306">
            <v>2.486E-2</v>
          </cell>
          <cell r="F306">
            <v>1.2699999999999999E-2</v>
          </cell>
        </row>
        <row r="307">
          <cell r="A307" t="str">
            <v>Highschool Graduate</v>
          </cell>
          <cell r="B307">
            <v>25.445830000000001</v>
          </cell>
          <cell r="C307">
            <v>30.702259999999999</v>
          </cell>
          <cell r="D307">
            <v>5.2564299999999999</v>
          </cell>
          <cell r="E307">
            <v>-0.13006999999999999</v>
          </cell>
          <cell r="F307">
            <v>-0.68371999999999999</v>
          </cell>
        </row>
        <row r="308">
          <cell r="A308" t="str">
            <v>Disabled</v>
          </cell>
          <cell r="B308">
            <v>10.753259999999999</v>
          </cell>
          <cell r="C308">
            <v>8.9185499999999998</v>
          </cell>
          <cell r="D308">
            <v>-1.8347100000000001</v>
          </cell>
          <cell r="E308">
            <v>-8.0070000000000002E-2</v>
          </cell>
          <cell r="F308">
            <v>0.14691000000000001</v>
          </cell>
        </row>
        <row r="309">
          <cell r="A309" t="str">
            <v>Limited English</v>
          </cell>
          <cell r="B309">
            <v>1.3308500000000001</v>
          </cell>
          <cell r="C309">
            <v>0.71580999999999995</v>
          </cell>
          <cell r="D309">
            <v>-0.61504000000000003</v>
          </cell>
          <cell r="E309">
            <v>-8.8910000000000003E-2</v>
          </cell>
          <cell r="F309">
            <v>5.4690000000000003E-2</v>
          </cell>
        </row>
        <row r="310">
          <cell r="A310" t="str">
            <v>Low Income</v>
          </cell>
          <cell r="B310">
            <v>97.724249999999998</v>
          </cell>
          <cell r="C310">
            <v>100</v>
          </cell>
          <cell r="D310">
            <v>2.2757499999999999</v>
          </cell>
          <cell r="E310">
            <v>-4.5530000000000001E-2</v>
          </cell>
          <cell r="F310">
            <v>-0.10362</v>
          </cell>
        </row>
        <row r="311">
          <cell r="A311" t="str">
            <v>Homeless</v>
          </cell>
          <cell r="B311">
            <v>1.95635</v>
          </cell>
          <cell r="C311">
            <v>2.65042</v>
          </cell>
          <cell r="D311">
            <v>0.69406999999999996</v>
          </cell>
          <cell r="E311">
            <v>-0.10224999999999999</v>
          </cell>
          <cell r="F311">
            <v>-7.0970000000000005E-2</v>
          </cell>
        </row>
        <row r="312">
          <cell r="A312" t="str">
            <v>Offender</v>
          </cell>
          <cell r="B312">
            <v>15.09183</v>
          </cell>
          <cell r="C312">
            <v>16.115300000000001</v>
          </cell>
          <cell r="D312">
            <v>1.0234700000000001</v>
          </cell>
          <cell r="E312">
            <v>2.6669999999999999E-2</v>
          </cell>
          <cell r="F312">
            <v>2.7300000000000001E-2</v>
          </cell>
        </row>
        <row r="313">
          <cell r="A313" t="str">
            <v>Parentig Youth</v>
          </cell>
          <cell r="B313">
            <v>12.817780000000001</v>
          </cell>
          <cell r="C313">
            <v>16.93111</v>
          </cell>
          <cell r="D313">
            <v>4.1133300000000004</v>
          </cell>
          <cell r="E313">
            <v>-5.4199999999999998E-2</v>
          </cell>
          <cell r="F313">
            <v>-0.22294</v>
          </cell>
        </row>
        <row r="314">
          <cell r="A314" t="str">
            <v>Needs Additional Assistance</v>
          </cell>
          <cell r="B314">
            <v>61.791319999999999</v>
          </cell>
          <cell r="C314">
            <v>44.999029999999998</v>
          </cell>
          <cell r="D314">
            <v>-16.792290000000001</v>
          </cell>
          <cell r="E314">
            <v>2.7199999999999998E-2</v>
          </cell>
          <cell r="F314">
            <v>-0.45669999999999999</v>
          </cell>
        </row>
        <row r="315">
          <cell r="A315" t="str">
            <v>School Status</v>
          </cell>
          <cell r="B315">
            <v>62.816079999999999</v>
          </cell>
          <cell r="C315">
            <v>39.291930000000001</v>
          </cell>
          <cell r="D315">
            <v>-23.524139999999999</v>
          </cell>
          <cell r="E315">
            <v>-6.9110000000000005E-2</v>
          </cell>
          <cell r="F315">
            <v>1.62578</v>
          </cell>
        </row>
        <row r="316">
          <cell r="A316" t="str">
            <v>Foster Care</v>
          </cell>
          <cell r="B316">
            <v>11.48676</v>
          </cell>
          <cell r="C316">
            <v>3.23142</v>
          </cell>
          <cell r="D316">
            <v>-8.2553300000000007</v>
          </cell>
          <cell r="E316">
            <v>-6.3909999999999995E-2</v>
          </cell>
          <cell r="F316">
            <v>0.52758000000000005</v>
          </cell>
        </row>
        <row r="317">
          <cell r="A317" t="str">
            <v>PreTest Scores</v>
          </cell>
          <cell r="B317">
            <v>499.78958999999998</v>
          </cell>
          <cell r="C317">
            <v>536.13112999999998</v>
          </cell>
          <cell r="D317">
            <v>36.341540000000002</v>
          </cell>
          <cell r="E317">
            <v>8.1589999999999996E-2</v>
          </cell>
          <cell r="F317">
            <v>2.9649200000000002</v>
          </cell>
        </row>
        <row r="318">
          <cell r="A318" t="str">
            <v>Unemployment Rate</v>
          </cell>
          <cell r="B318">
            <v>11.091699999999999</v>
          </cell>
          <cell r="C318">
            <v>8.5083000000000002</v>
          </cell>
          <cell r="D318">
            <v>-2.5834000000000001</v>
          </cell>
          <cell r="E318">
            <v>0.80193999999999999</v>
          </cell>
          <cell r="F318">
            <v>-2.0717400000000001</v>
          </cell>
        </row>
        <row r="321">
          <cell r="A321" t="str">
            <v xml:space="preserve">Georgia             </v>
          </cell>
        </row>
        <row r="322">
          <cell r="A322" t="str">
            <v>Measure</v>
          </cell>
          <cell r="B322" t="str">
            <v>Literacy_Numeracy</v>
          </cell>
          <cell r="C322" t="str">
            <v>Year</v>
          </cell>
        </row>
        <row r="323">
          <cell r="A323" t="str">
            <v>State Fips Code</v>
          </cell>
          <cell r="B323">
            <v>13</v>
          </cell>
          <cell r="C323">
            <v>2011</v>
          </cell>
        </row>
        <row r="324">
          <cell r="A324" t="str">
            <v>Actual Outcome</v>
          </cell>
          <cell r="B324">
            <v>37.700000000000003</v>
          </cell>
          <cell r="C324">
            <v>2011</v>
          </cell>
        </row>
        <row r="325">
          <cell r="A325" t="str">
            <v>Total Adjustment</v>
          </cell>
          <cell r="B325">
            <v>1.1000000000000001</v>
          </cell>
          <cell r="C325">
            <v>2013</v>
          </cell>
        </row>
        <row r="326">
          <cell r="A326" t="str">
            <v>Target</v>
          </cell>
          <cell r="B326">
            <v>38.799999999999997</v>
          </cell>
          <cell r="C326">
            <v>2013</v>
          </cell>
        </row>
        <row r="328">
          <cell r="A328" t="str">
            <v>Variables</v>
          </cell>
          <cell r="B328" t="str">
            <v>Base_Year</v>
          </cell>
          <cell r="C328" t="str">
            <v>Current_Values</v>
          </cell>
          <cell r="D328" t="str">
            <v>Difference</v>
          </cell>
          <cell r="E328" t="str">
            <v>Weights</v>
          </cell>
          <cell r="F328" t="str">
            <v>Effect_Per_Factor</v>
          </cell>
        </row>
        <row r="329">
          <cell r="A329" t="str">
            <v>Female</v>
          </cell>
          <cell r="B329">
            <v>58.02852</v>
          </cell>
          <cell r="C329">
            <v>56.73959</v>
          </cell>
          <cell r="D329">
            <v>-1.2889299999999999</v>
          </cell>
          <cell r="E329">
            <v>-4.4099999999999999E-3</v>
          </cell>
          <cell r="F329">
            <v>5.6899999999999997E-3</v>
          </cell>
        </row>
        <row r="330">
          <cell r="A330" t="str">
            <v>Age 14-15</v>
          </cell>
          <cell r="B330">
            <v>7.71854</v>
          </cell>
          <cell r="C330">
            <v>5.6104399999999996</v>
          </cell>
          <cell r="D330">
            <v>-2.1080899999999998</v>
          </cell>
          <cell r="E330">
            <v>-0.16624</v>
          </cell>
          <cell r="F330">
            <v>0.35044999999999998</v>
          </cell>
        </row>
        <row r="331">
          <cell r="A331" t="str">
            <v>Age 16-17</v>
          </cell>
          <cell r="B331">
            <v>39.02666</v>
          </cell>
          <cell r="C331">
            <v>39.202539999999999</v>
          </cell>
          <cell r="D331">
            <v>0.17588000000000001</v>
          </cell>
          <cell r="E331">
            <v>6.5670000000000006E-2</v>
          </cell>
          <cell r="F331">
            <v>1.155E-2</v>
          </cell>
        </row>
        <row r="332">
          <cell r="A332" t="str">
            <v>Age 18-20</v>
          </cell>
          <cell r="B332">
            <v>45.071300000000001</v>
          </cell>
          <cell r="C332">
            <v>47.706420000000001</v>
          </cell>
          <cell r="D332">
            <v>2.6351300000000002</v>
          </cell>
          <cell r="E332">
            <v>-4.96E-3</v>
          </cell>
          <cell r="F332">
            <v>-1.307E-2</v>
          </cell>
        </row>
        <row r="333">
          <cell r="A333" t="str">
            <v>Hispanic</v>
          </cell>
          <cell r="B333">
            <v>2.9165399999999999</v>
          </cell>
          <cell r="C333">
            <v>4.41228</v>
          </cell>
          <cell r="D333">
            <v>1.4957499999999999</v>
          </cell>
          <cell r="E333">
            <v>4.9399999999999999E-2</v>
          </cell>
          <cell r="F333">
            <v>7.3899999999999993E-2</v>
          </cell>
        </row>
        <row r="334">
          <cell r="A334" t="str">
            <v>Asian</v>
          </cell>
          <cell r="B334">
            <v>0.46539999999999998</v>
          </cell>
          <cell r="C334">
            <v>0.74126000000000003</v>
          </cell>
          <cell r="D334">
            <v>0.27585999999999999</v>
          </cell>
          <cell r="E334">
            <v>-5.4699999999999999E-2</v>
          </cell>
          <cell r="F334">
            <v>-1.5089999999999999E-2</v>
          </cell>
        </row>
        <row r="335">
          <cell r="A335" t="str">
            <v>African American</v>
          </cell>
          <cell r="B335">
            <v>78.622399999999999</v>
          </cell>
          <cell r="C335">
            <v>69.89058</v>
          </cell>
          <cell r="D335">
            <v>-8.7318300000000004</v>
          </cell>
          <cell r="E335">
            <v>-3.8440000000000002E-2</v>
          </cell>
          <cell r="F335">
            <v>0.33562999999999998</v>
          </cell>
        </row>
        <row r="336">
          <cell r="A336" t="str">
            <v>Native Hawaiian or Pacific Islander</v>
          </cell>
          <cell r="B336">
            <v>3.1029999999999999E-2</v>
          </cell>
          <cell r="C336">
            <v>3.5299999999999998E-2</v>
          </cell>
          <cell r="D336">
            <v>4.2700000000000004E-3</v>
          </cell>
          <cell r="E336">
            <v>-0.22625999999999999</v>
          </cell>
          <cell r="F336">
            <v>-9.7000000000000005E-4</v>
          </cell>
        </row>
        <row r="337">
          <cell r="A337" t="str">
            <v>American Indian or Alaska Native</v>
          </cell>
          <cell r="B337">
            <v>0.18615999999999999</v>
          </cell>
          <cell r="C337">
            <v>0.10589</v>
          </cell>
          <cell r="D337">
            <v>-8.0269999999999994E-2</v>
          </cell>
          <cell r="E337">
            <v>-0.10828</v>
          </cell>
          <cell r="F337">
            <v>8.6899999999999998E-3</v>
          </cell>
        </row>
        <row r="338">
          <cell r="A338" t="str">
            <v>Multiple Races</v>
          </cell>
          <cell r="B338">
            <v>1.02389</v>
          </cell>
          <cell r="C338">
            <v>0.95304999999999995</v>
          </cell>
          <cell r="D338">
            <v>-7.084E-2</v>
          </cell>
          <cell r="E338">
            <v>2.486E-2</v>
          </cell>
          <cell r="F338">
            <v>-1.7600000000000001E-3</v>
          </cell>
        </row>
        <row r="339">
          <cell r="A339" t="str">
            <v>Highschool Graduate</v>
          </cell>
          <cell r="B339">
            <v>19.528829999999999</v>
          </cell>
          <cell r="C339">
            <v>15.20819</v>
          </cell>
          <cell r="D339">
            <v>-4.32064</v>
          </cell>
          <cell r="E339">
            <v>-0.13006999999999999</v>
          </cell>
          <cell r="F339">
            <v>0.56200000000000006</v>
          </cell>
        </row>
        <row r="340">
          <cell r="A340" t="str">
            <v>Disabled</v>
          </cell>
          <cell r="B340">
            <v>8.4934899999999995</v>
          </cell>
          <cell r="C340">
            <v>8.3980200000000007</v>
          </cell>
          <cell r="D340">
            <v>-9.5469999999999999E-2</v>
          </cell>
          <cell r="E340">
            <v>-8.0070000000000002E-2</v>
          </cell>
          <cell r="F340">
            <v>7.6400000000000001E-3</v>
          </cell>
        </row>
        <row r="341">
          <cell r="A341" t="str">
            <v>Limited English</v>
          </cell>
          <cell r="B341">
            <v>0.27898000000000001</v>
          </cell>
          <cell r="C341">
            <v>0.10586</v>
          </cell>
          <cell r="D341">
            <v>-0.17313000000000001</v>
          </cell>
          <cell r="E341">
            <v>-8.8910000000000003E-2</v>
          </cell>
          <cell r="F341">
            <v>1.5389999999999999E-2</v>
          </cell>
        </row>
        <row r="342">
          <cell r="A342" t="str">
            <v>Low Income</v>
          </cell>
          <cell r="B342">
            <v>98.357100000000003</v>
          </cell>
          <cell r="C342">
            <v>98.659139999999994</v>
          </cell>
          <cell r="D342">
            <v>0.30203999999999998</v>
          </cell>
          <cell r="E342">
            <v>-4.5530000000000001E-2</v>
          </cell>
          <cell r="F342">
            <v>-1.375E-2</v>
          </cell>
        </row>
        <row r="343">
          <cell r="A343" t="str">
            <v>Homeless</v>
          </cell>
          <cell r="B343">
            <v>2.0148799999999998</v>
          </cell>
          <cell r="C343">
            <v>2.89344</v>
          </cell>
          <cell r="D343">
            <v>0.87856000000000001</v>
          </cell>
          <cell r="E343">
            <v>-0.10224999999999999</v>
          </cell>
          <cell r="F343">
            <v>-8.9840000000000003E-2</v>
          </cell>
        </row>
        <row r="344">
          <cell r="A344" t="str">
            <v>Offender</v>
          </cell>
          <cell r="B344">
            <v>6.7266000000000004</v>
          </cell>
          <cell r="C344">
            <v>10.762169999999999</v>
          </cell>
          <cell r="D344">
            <v>4.0355800000000004</v>
          </cell>
          <cell r="E344">
            <v>2.6669999999999999E-2</v>
          </cell>
          <cell r="F344">
            <v>0.10763</v>
          </cell>
        </row>
        <row r="345">
          <cell r="A345" t="str">
            <v>Parentig Youth</v>
          </cell>
          <cell r="B345">
            <v>15.534879999999999</v>
          </cell>
          <cell r="C345">
            <v>16.448989999999998</v>
          </cell>
          <cell r="D345">
            <v>0.91410999999999998</v>
          </cell>
          <cell r="E345">
            <v>-5.4199999999999998E-2</v>
          </cell>
          <cell r="F345">
            <v>-4.9540000000000001E-2</v>
          </cell>
        </row>
        <row r="346">
          <cell r="A346" t="str">
            <v>Needs Additional Assistance</v>
          </cell>
          <cell r="B346">
            <v>78.983260000000001</v>
          </cell>
          <cell r="C346">
            <v>80.451660000000004</v>
          </cell>
          <cell r="D346">
            <v>1.4683999999999999</v>
          </cell>
          <cell r="E346">
            <v>2.7199999999999998E-2</v>
          </cell>
          <cell r="F346">
            <v>3.9940000000000003E-2</v>
          </cell>
        </row>
        <row r="347">
          <cell r="A347" t="str">
            <v>School Status</v>
          </cell>
          <cell r="B347">
            <v>63.143210000000003</v>
          </cell>
          <cell r="C347">
            <v>53.493299999999998</v>
          </cell>
          <cell r="D347">
            <v>-9.6499199999999998</v>
          </cell>
          <cell r="E347">
            <v>-6.9110000000000005E-2</v>
          </cell>
          <cell r="F347">
            <v>0.66691999999999996</v>
          </cell>
        </row>
        <row r="348">
          <cell r="A348" t="str">
            <v>Foster Care</v>
          </cell>
          <cell r="B348">
            <v>2.7907000000000002</v>
          </cell>
          <cell r="C348">
            <v>2.7179700000000002</v>
          </cell>
          <cell r="D348">
            <v>-7.2730000000000003E-2</v>
          </cell>
          <cell r="E348">
            <v>-6.3909999999999995E-2</v>
          </cell>
          <cell r="F348">
            <v>4.6499999999999996E-3</v>
          </cell>
        </row>
        <row r="349">
          <cell r="A349" t="str">
            <v>PreTest Scores</v>
          </cell>
          <cell r="B349">
            <v>525.95447999999999</v>
          </cell>
          <cell r="C349">
            <v>525.23594000000003</v>
          </cell>
          <cell r="D349">
            <v>-0.71853999999999996</v>
          </cell>
          <cell r="E349">
            <v>8.1589999999999996E-2</v>
          </cell>
          <cell r="F349">
            <v>-5.8619999999999998E-2</v>
          </cell>
        </row>
        <row r="350">
          <cell r="A350" t="str">
            <v>Unemployment Rate</v>
          </cell>
          <cell r="B350">
            <v>10.1</v>
          </cell>
          <cell r="C350">
            <v>9.0083000000000002</v>
          </cell>
          <cell r="D350">
            <v>-1.0916999999999999</v>
          </cell>
          <cell r="E350">
            <v>0.80193999999999999</v>
          </cell>
          <cell r="F350">
            <v>-0.87548000000000004</v>
          </cell>
        </row>
        <row r="353">
          <cell r="A353" t="str">
            <v xml:space="preserve">Hawaii              </v>
          </cell>
        </row>
        <row r="354">
          <cell r="A354" t="str">
            <v>Measure</v>
          </cell>
          <cell r="B354" t="str">
            <v>Literacy_Numeracy</v>
          </cell>
          <cell r="C354" t="str">
            <v>Year</v>
          </cell>
        </row>
        <row r="355">
          <cell r="A355" t="str">
            <v>State Fips Code</v>
          </cell>
          <cell r="B355">
            <v>15</v>
          </cell>
          <cell r="C355">
            <v>2011</v>
          </cell>
        </row>
        <row r="356">
          <cell r="A356" t="str">
            <v>Actual Outcome</v>
          </cell>
          <cell r="B356">
            <v>36.1</v>
          </cell>
          <cell r="C356">
            <v>2011</v>
          </cell>
        </row>
        <row r="357">
          <cell r="A357" t="str">
            <v>Total Adjustment</v>
          </cell>
          <cell r="B357">
            <v>1.1000000000000001</v>
          </cell>
          <cell r="C357">
            <v>2013</v>
          </cell>
        </row>
        <row r="358">
          <cell r="A358" t="str">
            <v>Target</v>
          </cell>
          <cell r="B358">
            <v>37.200000000000003</v>
          </cell>
          <cell r="C358">
            <v>2013</v>
          </cell>
        </row>
        <row r="360">
          <cell r="A360" t="str">
            <v>Variables</v>
          </cell>
          <cell r="B360" t="str">
            <v>Base_Year</v>
          </cell>
          <cell r="C360" t="str">
            <v>Current_Values</v>
          </cell>
          <cell r="D360" t="str">
            <v>Difference</v>
          </cell>
          <cell r="E360" t="str">
            <v>Weights</v>
          </cell>
          <cell r="F360" t="str">
            <v>Effect_Per_Factor</v>
          </cell>
        </row>
        <row r="361">
          <cell r="A361" t="str">
            <v>Female</v>
          </cell>
          <cell r="B361">
            <v>41.237110000000001</v>
          </cell>
          <cell r="C361">
            <v>42.38411</v>
          </cell>
          <cell r="D361">
            <v>1.14699</v>
          </cell>
          <cell r="E361">
            <v>-4.4099999999999999E-3</v>
          </cell>
          <cell r="F361">
            <v>-5.0600000000000003E-3</v>
          </cell>
        </row>
        <row r="362">
          <cell r="A362" t="str">
            <v>Age 14-15</v>
          </cell>
          <cell r="B362">
            <v>9.7938100000000006</v>
          </cell>
          <cell r="C362">
            <v>6.6225199999999997</v>
          </cell>
          <cell r="D362">
            <v>-3.1713</v>
          </cell>
          <cell r="E362">
            <v>-0.16624</v>
          </cell>
          <cell r="F362">
            <v>0.5272</v>
          </cell>
        </row>
        <row r="363">
          <cell r="A363" t="str">
            <v>Age 16-17</v>
          </cell>
          <cell r="B363">
            <v>64.948449999999994</v>
          </cell>
          <cell r="C363">
            <v>66.225170000000006</v>
          </cell>
          <cell r="D363">
            <v>1.27671</v>
          </cell>
          <cell r="E363">
            <v>6.5670000000000006E-2</v>
          </cell>
          <cell r="F363">
            <v>8.3839999999999998E-2</v>
          </cell>
        </row>
        <row r="364">
          <cell r="A364" t="str">
            <v>Age 18-20</v>
          </cell>
          <cell r="B364">
            <v>23.195879999999999</v>
          </cell>
          <cell r="C364">
            <v>24.503309999999999</v>
          </cell>
          <cell r="D364">
            <v>1.3074300000000001</v>
          </cell>
          <cell r="E364">
            <v>-4.96E-3</v>
          </cell>
          <cell r="F364">
            <v>-6.4799999999999996E-3</v>
          </cell>
        </row>
        <row r="365">
          <cell r="A365" t="str">
            <v>Hispanic</v>
          </cell>
          <cell r="B365">
            <v>12.64368</v>
          </cell>
          <cell r="C365">
            <v>15.82734</v>
          </cell>
          <cell r="D365">
            <v>3.1836600000000002</v>
          </cell>
          <cell r="E365">
            <v>4.9399999999999999E-2</v>
          </cell>
          <cell r="F365">
            <v>0.15729000000000001</v>
          </cell>
        </row>
        <row r="366">
          <cell r="A366" t="str">
            <v>Asian</v>
          </cell>
          <cell r="B366">
            <v>17.241379999999999</v>
          </cell>
          <cell r="C366">
            <v>21.582730000000002</v>
          </cell>
          <cell r="D366">
            <v>4.3413500000000003</v>
          </cell>
          <cell r="E366">
            <v>-5.4699999999999999E-2</v>
          </cell>
          <cell r="F366">
            <v>-0.23746999999999999</v>
          </cell>
        </row>
        <row r="367">
          <cell r="A367" t="str">
            <v>African American</v>
          </cell>
          <cell r="B367">
            <v>1.14943</v>
          </cell>
          <cell r="C367">
            <v>0.71941999999999995</v>
          </cell>
          <cell r="D367">
            <v>-0.43</v>
          </cell>
          <cell r="E367">
            <v>-3.8440000000000002E-2</v>
          </cell>
          <cell r="F367">
            <v>1.653E-2</v>
          </cell>
        </row>
        <row r="368">
          <cell r="A368" t="str">
            <v>Native Hawaiian or Pacific Islander</v>
          </cell>
          <cell r="B368">
            <v>32.183909999999997</v>
          </cell>
          <cell r="C368">
            <v>33.093530000000001</v>
          </cell>
          <cell r="D368">
            <v>0.90961999999999998</v>
          </cell>
          <cell r="E368">
            <v>-0.22625999999999999</v>
          </cell>
          <cell r="F368">
            <v>-0.20580999999999999</v>
          </cell>
        </row>
        <row r="369">
          <cell r="A369" t="str">
            <v>American Indian or Alaska Native</v>
          </cell>
          <cell r="B369">
            <v>0</v>
          </cell>
          <cell r="C369">
            <v>0.71941999999999995</v>
          </cell>
          <cell r="D369">
            <v>0.71941999999999995</v>
          </cell>
          <cell r="E369">
            <v>-0.10828</v>
          </cell>
          <cell r="F369">
            <v>-7.7899999999999997E-2</v>
          </cell>
        </row>
        <row r="370">
          <cell r="A370" t="str">
            <v>Multiple Races</v>
          </cell>
          <cell r="B370">
            <v>25.28736</v>
          </cell>
          <cell r="C370">
            <v>23.741009999999999</v>
          </cell>
          <cell r="D370">
            <v>-1.5463499999999999</v>
          </cell>
          <cell r="E370">
            <v>2.486E-2</v>
          </cell>
          <cell r="F370">
            <v>-3.8440000000000002E-2</v>
          </cell>
        </row>
        <row r="371">
          <cell r="A371" t="str">
            <v>Highschool Graduate</v>
          </cell>
          <cell r="B371">
            <v>8.7628900000000005</v>
          </cell>
          <cell r="C371">
            <v>2.6490100000000001</v>
          </cell>
          <cell r="D371">
            <v>-6.11388</v>
          </cell>
          <cell r="E371">
            <v>-0.13006999999999999</v>
          </cell>
          <cell r="F371">
            <v>0.79525999999999997</v>
          </cell>
        </row>
        <row r="372">
          <cell r="A372" t="str">
            <v>Disabled</v>
          </cell>
          <cell r="B372">
            <v>12.8866</v>
          </cell>
          <cell r="C372">
            <v>9.2715200000000006</v>
          </cell>
          <cell r="D372">
            <v>-3.6150699999999998</v>
          </cell>
          <cell r="E372">
            <v>-8.0070000000000002E-2</v>
          </cell>
          <cell r="F372">
            <v>0.28948000000000002</v>
          </cell>
        </row>
        <row r="373">
          <cell r="A373" t="str">
            <v>Limited English</v>
          </cell>
          <cell r="B373">
            <v>2.5773199999999998</v>
          </cell>
          <cell r="C373">
            <v>1.3245</v>
          </cell>
          <cell r="D373">
            <v>-1.25282</v>
          </cell>
          <cell r="E373">
            <v>-8.8910000000000003E-2</v>
          </cell>
          <cell r="F373">
            <v>0.11139</v>
          </cell>
        </row>
        <row r="374">
          <cell r="A374" t="str">
            <v>Low Income</v>
          </cell>
          <cell r="B374">
            <v>95.360820000000004</v>
          </cell>
          <cell r="C374">
            <v>95.364239999999995</v>
          </cell>
          <cell r="D374">
            <v>3.4099999999999998E-3</v>
          </cell>
          <cell r="E374">
            <v>-4.5530000000000001E-2</v>
          </cell>
          <cell r="F374">
            <v>-1.6000000000000001E-4</v>
          </cell>
        </row>
        <row r="375">
          <cell r="A375" t="str">
            <v>Homeless</v>
          </cell>
          <cell r="B375">
            <v>3.60825</v>
          </cell>
          <cell r="C375">
            <v>2.6490100000000001</v>
          </cell>
          <cell r="D375">
            <v>-0.95923999999999998</v>
          </cell>
          <cell r="E375">
            <v>-0.10224999999999999</v>
          </cell>
          <cell r="F375">
            <v>9.8089999999999997E-2</v>
          </cell>
        </row>
        <row r="376">
          <cell r="A376" t="str">
            <v>Offender</v>
          </cell>
          <cell r="B376">
            <v>18.041239999999998</v>
          </cell>
          <cell r="C376">
            <v>27.81457</v>
          </cell>
          <cell r="D376">
            <v>9.7733299999999996</v>
          </cell>
          <cell r="E376">
            <v>2.6669999999999999E-2</v>
          </cell>
          <cell r="F376">
            <v>0.26066</v>
          </cell>
        </row>
        <row r="377">
          <cell r="A377" t="str">
            <v>Parentig Youth</v>
          </cell>
          <cell r="B377">
            <v>7.7720200000000004</v>
          </cell>
          <cell r="C377">
            <v>8.6666699999999999</v>
          </cell>
          <cell r="D377">
            <v>0.89464999999999995</v>
          </cell>
          <cell r="E377">
            <v>-5.4199999999999998E-2</v>
          </cell>
          <cell r="F377">
            <v>-4.8489999999999998E-2</v>
          </cell>
        </row>
        <row r="378">
          <cell r="A378" t="str">
            <v>Needs Additional Assistance</v>
          </cell>
          <cell r="B378">
            <v>90.721649999999997</v>
          </cell>
          <cell r="C378">
            <v>100</v>
          </cell>
          <cell r="D378">
            <v>9.2783499999999997</v>
          </cell>
          <cell r="E378">
            <v>2.7199999999999998E-2</v>
          </cell>
          <cell r="F378">
            <v>0.25234000000000001</v>
          </cell>
        </row>
        <row r="379">
          <cell r="A379" t="str">
            <v>School Status</v>
          </cell>
          <cell r="B379">
            <v>37.628869999999999</v>
          </cell>
          <cell r="C379">
            <v>38.410600000000002</v>
          </cell>
          <cell r="D379">
            <v>0.78173000000000004</v>
          </cell>
          <cell r="E379">
            <v>-6.9110000000000005E-2</v>
          </cell>
          <cell r="F379">
            <v>-5.4030000000000002E-2</v>
          </cell>
        </row>
        <row r="380">
          <cell r="A380" t="str">
            <v>Foster Care</v>
          </cell>
          <cell r="B380">
            <v>4.1450800000000001</v>
          </cell>
          <cell r="C380">
            <v>4.6666699999999999</v>
          </cell>
          <cell r="D380">
            <v>0.52159</v>
          </cell>
          <cell r="E380">
            <v>-6.3909999999999995E-2</v>
          </cell>
          <cell r="F380">
            <v>-3.3329999999999999E-2</v>
          </cell>
        </row>
        <row r="381">
          <cell r="A381" t="str">
            <v>PreTest Scores</v>
          </cell>
          <cell r="B381">
            <v>226.73949999999999</v>
          </cell>
          <cell r="C381">
            <v>226.53371000000001</v>
          </cell>
          <cell r="D381">
            <v>-0.20579</v>
          </cell>
          <cell r="E381">
            <v>8.1589999999999996E-2</v>
          </cell>
          <cell r="F381">
            <v>-1.6789999999999999E-2</v>
          </cell>
        </row>
        <row r="382">
          <cell r="A382" t="str">
            <v>Unemployment Rate</v>
          </cell>
          <cell r="B382">
            <v>6.65</v>
          </cell>
          <cell r="C382">
            <v>5.7416999999999998</v>
          </cell>
          <cell r="D382">
            <v>-0.9083</v>
          </cell>
          <cell r="E382">
            <v>0.80193999999999999</v>
          </cell>
          <cell r="F382">
            <v>-0.72840000000000005</v>
          </cell>
        </row>
        <row r="385">
          <cell r="A385" t="str">
            <v xml:space="preserve">Idaho               </v>
          </cell>
        </row>
        <row r="386">
          <cell r="A386" t="str">
            <v>Measure</v>
          </cell>
          <cell r="B386" t="str">
            <v>Literacy_Numeracy</v>
          </cell>
          <cell r="C386" t="str">
            <v>Year</v>
          </cell>
        </row>
        <row r="387">
          <cell r="A387" t="str">
            <v>State Fips Code</v>
          </cell>
          <cell r="B387">
            <v>16</v>
          </cell>
          <cell r="C387">
            <v>2011</v>
          </cell>
        </row>
        <row r="388">
          <cell r="A388" t="str">
            <v>Actual Outcome</v>
          </cell>
          <cell r="B388">
            <v>46.8</v>
          </cell>
          <cell r="C388">
            <v>2011</v>
          </cell>
        </row>
        <row r="389">
          <cell r="A389" t="str">
            <v>Total Adjustment</v>
          </cell>
          <cell r="B389">
            <v>0.9</v>
          </cell>
          <cell r="C389">
            <v>2013</v>
          </cell>
        </row>
        <row r="390">
          <cell r="A390" t="str">
            <v>Target</v>
          </cell>
          <cell r="B390">
            <v>47.7</v>
          </cell>
          <cell r="C390">
            <v>2013</v>
          </cell>
        </row>
        <row r="392">
          <cell r="A392" t="str">
            <v>Variables</v>
          </cell>
          <cell r="B392" t="str">
            <v>Base_Year</v>
          </cell>
          <cell r="C392" t="str">
            <v>Current_Values</v>
          </cell>
          <cell r="D392" t="str">
            <v>Difference</v>
          </cell>
          <cell r="E392" t="str">
            <v>Weights</v>
          </cell>
          <cell r="F392" t="str">
            <v>Effect_Per_Factor</v>
          </cell>
        </row>
        <row r="393">
          <cell r="A393" t="str">
            <v>Female</v>
          </cell>
          <cell r="B393">
            <v>52.129820000000002</v>
          </cell>
          <cell r="C393">
            <v>50.971919999999997</v>
          </cell>
          <cell r="D393">
            <v>-1.1578999999999999</v>
          </cell>
          <cell r="E393">
            <v>-4.4099999999999999E-3</v>
          </cell>
          <cell r="F393">
            <v>5.11E-3</v>
          </cell>
        </row>
        <row r="394">
          <cell r="A394" t="str">
            <v>Age 14-15</v>
          </cell>
          <cell r="B394">
            <v>1.2170399999999999</v>
          </cell>
          <cell r="C394">
            <v>1.0799099999999999</v>
          </cell>
          <cell r="D394">
            <v>-0.13711999999999999</v>
          </cell>
          <cell r="E394">
            <v>-0.16624</v>
          </cell>
          <cell r="F394">
            <v>2.2800000000000001E-2</v>
          </cell>
        </row>
        <row r="395">
          <cell r="A395" t="str">
            <v>Age 16-17</v>
          </cell>
          <cell r="B395">
            <v>35.699800000000003</v>
          </cell>
          <cell r="C395">
            <v>32.829369999999997</v>
          </cell>
          <cell r="D395">
            <v>-2.8704200000000002</v>
          </cell>
          <cell r="E395">
            <v>6.5670000000000006E-2</v>
          </cell>
          <cell r="F395">
            <v>-0.18848999999999999</v>
          </cell>
        </row>
        <row r="396">
          <cell r="A396" t="str">
            <v>Age 18-20</v>
          </cell>
          <cell r="B396">
            <v>54.766730000000003</v>
          </cell>
          <cell r="C396">
            <v>55.291580000000003</v>
          </cell>
          <cell r="D396">
            <v>0.52483999999999997</v>
          </cell>
          <cell r="E396">
            <v>-4.96E-3</v>
          </cell>
          <cell r="F396">
            <v>-2.5999999999999999E-3</v>
          </cell>
        </row>
        <row r="397">
          <cell r="A397" t="str">
            <v>Hispanic</v>
          </cell>
          <cell r="B397">
            <v>12.889810000000001</v>
          </cell>
          <cell r="C397">
            <v>15.334770000000001</v>
          </cell>
          <cell r="D397">
            <v>2.44496</v>
          </cell>
          <cell r="E397">
            <v>4.9399999999999999E-2</v>
          </cell>
          <cell r="F397">
            <v>0.12078999999999999</v>
          </cell>
        </row>
        <row r="398">
          <cell r="A398" t="str">
            <v>Asian</v>
          </cell>
          <cell r="B398">
            <v>1.6632</v>
          </cell>
          <cell r="C398">
            <v>1.0799099999999999</v>
          </cell>
          <cell r="D398">
            <v>-0.58328999999999998</v>
          </cell>
          <cell r="E398">
            <v>-5.4699999999999999E-2</v>
          </cell>
          <cell r="F398">
            <v>3.1910000000000001E-2</v>
          </cell>
        </row>
        <row r="399">
          <cell r="A399" t="str">
            <v>African American</v>
          </cell>
          <cell r="B399">
            <v>0.83160000000000001</v>
          </cell>
          <cell r="C399">
            <v>1.5118799999999999</v>
          </cell>
          <cell r="D399">
            <v>0.68028</v>
          </cell>
          <cell r="E399">
            <v>-3.8440000000000002E-2</v>
          </cell>
          <cell r="F399">
            <v>-2.615E-2</v>
          </cell>
        </row>
        <row r="400">
          <cell r="A400" t="str">
            <v>Native Hawaiian or Pacific Islander</v>
          </cell>
          <cell r="B400">
            <v>1.0395000000000001</v>
          </cell>
          <cell r="C400">
            <v>0.21598000000000001</v>
          </cell>
          <cell r="D400">
            <v>-0.82352000000000003</v>
          </cell>
          <cell r="E400">
            <v>-0.22625999999999999</v>
          </cell>
          <cell r="F400">
            <v>0.18633</v>
          </cell>
        </row>
        <row r="401">
          <cell r="A401" t="str">
            <v>American Indian or Alaska Native</v>
          </cell>
          <cell r="B401">
            <v>2.2869000000000002</v>
          </cell>
          <cell r="C401">
            <v>1.5118799999999999</v>
          </cell>
          <cell r="D401">
            <v>-0.77502000000000004</v>
          </cell>
          <cell r="E401">
            <v>-0.10828</v>
          </cell>
          <cell r="F401">
            <v>8.3919999999999995E-2</v>
          </cell>
        </row>
        <row r="402">
          <cell r="A402" t="str">
            <v>Multiple Races</v>
          </cell>
          <cell r="B402">
            <v>1.2474000000000001</v>
          </cell>
          <cell r="C402">
            <v>1.72786</v>
          </cell>
          <cell r="D402">
            <v>0.48046</v>
          </cell>
          <cell r="E402">
            <v>2.486E-2</v>
          </cell>
          <cell r="F402">
            <v>1.1939999999999999E-2</v>
          </cell>
        </row>
        <row r="403">
          <cell r="A403" t="str">
            <v>Highschool Graduate</v>
          </cell>
          <cell r="B403">
            <v>29.817440000000001</v>
          </cell>
          <cell r="C403">
            <v>43.412529999999997</v>
          </cell>
          <cell r="D403">
            <v>13.595079999999999</v>
          </cell>
          <cell r="E403">
            <v>-0.13006999999999999</v>
          </cell>
          <cell r="F403">
            <v>-1.76837</v>
          </cell>
        </row>
        <row r="404">
          <cell r="A404" t="str">
            <v>Disabled</v>
          </cell>
          <cell r="B404">
            <v>24.340769999999999</v>
          </cell>
          <cell r="C404">
            <v>20.302379999999999</v>
          </cell>
          <cell r="D404">
            <v>-4.0383899999999997</v>
          </cell>
          <cell r="E404">
            <v>-8.0070000000000002E-2</v>
          </cell>
          <cell r="F404">
            <v>0.32336999999999999</v>
          </cell>
        </row>
        <row r="405">
          <cell r="A405" t="str">
            <v>Limited English</v>
          </cell>
          <cell r="B405">
            <v>2.0284</v>
          </cell>
          <cell r="C405">
            <v>1.0799099999999999</v>
          </cell>
          <cell r="D405">
            <v>-0.94847999999999999</v>
          </cell>
          <cell r="E405">
            <v>-8.8910000000000003E-2</v>
          </cell>
          <cell r="F405">
            <v>8.4330000000000002E-2</v>
          </cell>
        </row>
        <row r="406">
          <cell r="A406" t="str">
            <v>Low Income</v>
          </cell>
          <cell r="B406">
            <v>100</v>
          </cell>
          <cell r="C406">
            <v>100</v>
          </cell>
          <cell r="D406">
            <v>0</v>
          </cell>
          <cell r="E406">
            <v>-4.5530000000000001E-2</v>
          </cell>
          <cell r="F406">
            <v>0</v>
          </cell>
        </row>
        <row r="407">
          <cell r="A407" t="str">
            <v>Homeless</v>
          </cell>
          <cell r="B407">
            <v>9.9391499999999997</v>
          </cell>
          <cell r="C407">
            <v>8.42333</v>
          </cell>
          <cell r="D407">
            <v>-1.5158199999999999</v>
          </cell>
          <cell r="E407">
            <v>-0.10224999999999999</v>
          </cell>
          <cell r="F407">
            <v>0.155</v>
          </cell>
        </row>
        <row r="408">
          <cell r="A408" t="str">
            <v>Offender</v>
          </cell>
          <cell r="B408">
            <v>26.572009999999999</v>
          </cell>
          <cell r="C408">
            <v>23.110150000000001</v>
          </cell>
          <cell r="D408">
            <v>-3.4618600000000002</v>
          </cell>
          <cell r="E408">
            <v>2.6669999999999999E-2</v>
          </cell>
          <cell r="F408">
            <v>-9.2329999999999995E-2</v>
          </cell>
        </row>
        <row r="409">
          <cell r="A409" t="str">
            <v>Parentig Youth</v>
          </cell>
          <cell r="B409">
            <v>18.699190000000002</v>
          </cell>
          <cell r="C409">
            <v>17.53247</v>
          </cell>
          <cell r="D409">
            <v>-1.16672</v>
          </cell>
          <cell r="E409">
            <v>-5.4199999999999998E-2</v>
          </cell>
          <cell r="F409">
            <v>6.3240000000000005E-2</v>
          </cell>
        </row>
        <row r="410">
          <cell r="A410" t="str">
            <v>Needs Additional Assistance</v>
          </cell>
          <cell r="B410">
            <v>88.438130000000001</v>
          </cell>
          <cell r="C410">
            <v>84.233260000000001</v>
          </cell>
          <cell r="D410">
            <v>-4.2048699999999997</v>
          </cell>
          <cell r="E410">
            <v>2.7199999999999998E-2</v>
          </cell>
          <cell r="F410">
            <v>-0.11436</v>
          </cell>
        </row>
        <row r="411">
          <cell r="A411" t="str">
            <v>School Status</v>
          </cell>
          <cell r="B411">
            <v>37.525350000000003</v>
          </cell>
          <cell r="C411">
            <v>36.933050000000001</v>
          </cell>
          <cell r="D411">
            <v>-0.59231</v>
          </cell>
          <cell r="E411">
            <v>-6.9110000000000005E-2</v>
          </cell>
          <cell r="F411">
            <v>4.0939999999999997E-2</v>
          </cell>
        </row>
        <row r="412">
          <cell r="A412" t="str">
            <v>Foster Care</v>
          </cell>
          <cell r="B412">
            <v>4.6748000000000003</v>
          </cell>
          <cell r="C412">
            <v>3.8961000000000001</v>
          </cell>
          <cell r="D412">
            <v>-0.77868999999999999</v>
          </cell>
          <cell r="E412">
            <v>-6.3909999999999995E-2</v>
          </cell>
          <cell r="F412">
            <v>4.9759999999999999E-2</v>
          </cell>
        </row>
        <row r="413">
          <cell r="A413" t="str">
            <v>PreTest Scores</v>
          </cell>
          <cell r="B413">
            <v>492.4375</v>
          </cell>
          <cell r="C413">
            <v>531.91666999999995</v>
          </cell>
          <cell r="D413">
            <v>39.479170000000003</v>
          </cell>
          <cell r="E413">
            <v>8.1589999999999996E-2</v>
          </cell>
          <cell r="F413">
            <v>3.2209099999999999</v>
          </cell>
        </row>
        <row r="414">
          <cell r="A414" t="str">
            <v>Unemployment Rate</v>
          </cell>
          <cell r="B414">
            <v>8.6583000000000006</v>
          </cell>
          <cell r="C414">
            <v>6.9749999999999996</v>
          </cell>
          <cell r="D414">
            <v>-1.6833</v>
          </cell>
          <cell r="E414">
            <v>0.80193999999999999</v>
          </cell>
          <cell r="F414">
            <v>-1.3499099999999999</v>
          </cell>
        </row>
        <row r="417">
          <cell r="A417" t="str">
            <v xml:space="preserve">Illinois            </v>
          </cell>
        </row>
        <row r="418">
          <cell r="A418" t="str">
            <v>Measure</v>
          </cell>
          <cell r="B418" t="str">
            <v>Literacy_Numeracy</v>
          </cell>
          <cell r="C418" t="str">
            <v>Year</v>
          </cell>
        </row>
        <row r="419">
          <cell r="A419" t="str">
            <v>State Fips Code</v>
          </cell>
          <cell r="B419">
            <v>17</v>
          </cell>
          <cell r="C419">
            <v>2011</v>
          </cell>
        </row>
        <row r="420">
          <cell r="A420" t="str">
            <v>Actual Outcome</v>
          </cell>
          <cell r="B420">
            <v>56.9</v>
          </cell>
          <cell r="C420">
            <v>2011</v>
          </cell>
        </row>
        <row r="421">
          <cell r="A421" t="str">
            <v>Total Adjustment</v>
          </cell>
          <cell r="B421">
            <v>-2.1</v>
          </cell>
          <cell r="C421">
            <v>2013</v>
          </cell>
        </row>
        <row r="422">
          <cell r="A422" t="str">
            <v>Target</v>
          </cell>
          <cell r="B422">
            <v>54.8</v>
          </cell>
          <cell r="C422">
            <v>2013</v>
          </cell>
        </row>
        <row r="424">
          <cell r="A424" t="str">
            <v>Variables</v>
          </cell>
          <cell r="B424" t="str">
            <v>Base_Year</v>
          </cell>
          <cell r="C424" t="str">
            <v>Current_Values</v>
          </cell>
          <cell r="D424" t="str">
            <v>Difference</v>
          </cell>
          <cell r="E424" t="str">
            <v>Weights</v>
          </cell>
          <cell r="F424" t="str">
            <v>Effect_Per_Factor</v>
          </cell>
        </row>
        <row r="425">
          <cell r="A425" t="str">
            <v>Female</v>
          </cell>
          <cell r="B425">
            <v>57.968389999999999</v>
          </cell>
          <cell r="C425">
            <v>60.138309999999997</v>
          </cell>
          <cell r="D425">
            <v>2.1699199999999998</v>
          </cell>
          <cell r="E425">
            <v>-4.4099999999999999E-3</v>
          </cell>
          <cell r="F425">
            <v>-9.58E-3</v>
          </cell>
        </row>
        <row r="426">
          <cell r="A426" t="str">
            <v>Age 14-15</v>
          </cell>
          <cell r="B426">
            <v>3.2341500000000001</v>
          </cell>
          <cell r="C426">
            <v>1.95014</v>
          </cell>
          <cell r="D426">
            <v>-1.2840199999999999</v>
          </cell>
          <cell r="E426">
            <v>-0.16624</v>
          </cell>
          <cell r="F426">
            <v>0.21345</v>
          </cell>
        </row>
        <row r="427">
          <cell r="A427" t="str">
            <v>Age 16-17</v>
          </cell>
          <cell r="B427">
            <v>34.152650000000001</v>
          </cell>
          <cell r="C427">
            <v>31.646509999999999</v>
          </cell>
          <cell r="D427">
            <v>-2.5061399999999998</v>
          </cell>
          <cell r="E427">
            <v>6.5670000000000006E-2</v>
          </cell>
          <cell r="F427">
            <v>-0.16456999999999999</v>
          </cell>
        </row>
        <row r="428">
          <cell r="A428" t="str">
            <v>Age 18-20</v>
          </cell>
          <cell r="B428">
            <v>52.574390000000001</v>
          </cell>
          <cell r="C428">
            <v>54.900019999999998</v>
          </cell>
          <cell r="D428">
            <v>2.3256399999999999</v>
          </cell>
          <cell r="E428">
            <v>-4.96E-3</v>
          </cell>
          <cell r="F428">
            <v>-1.154E-2</v>
          </cell>
        </row>
        <row r="429">
          <cell r="A429" t="str">
            <v>Hispanic</v>
          </cell>
          <cell r="B429">
            <v>19.085170000000002</v>
          </cell>
          <cell r="C429">
            <v>19.804459999999999</v>
          </cell>
          <cell r="D429">
            <v>0.71928999999999998</v>
          </cell>
          <cell r="E429">
            <v>4.9399999999999999E-2</v>
          </cell>
          <cell r="F429">
            <v>3.5540000000000002E-2</v>
          </cell>
        </row>
        <row r="430">
          <cell r="A430" t="str">
            <v>Asian</v>
          </cell>
          <cell r="B430">
            <v>1.1829700000000001</v>
          </cell>
          <cell r="C430">
            <v>0.85233999999999999</v>
          </cell>
          <cell r="D430">
            <v>-0.33062000000000002</v>
          </cell>
          <cell r="E430">
            <v>-5.4699999999999999E-2</v>
          </cell>
          <cell r="F430">
            <v>1.8079999999999999E-2</v>
          </cell>
        </row>
        <row r="431">
          <cell r="A431" t="str">
            <v>African American</v>
          </cell>
          <cell r="B431">
            <v>48.52787</v>
          </cell>
          <cell r="C431">
            <v>51.692149999999998</v>
          </cell>
          <cell r="D431">
            <v>3.1642899999999998</v>
          </cell>
          <cell r="E431">
            <v>-3.8440000000000002E-2</v>
          </cell>
          <cell r="F431">
            <v>-0.12163</v>
          </cell>
        </row>
        <row r="432">
          <cell r="A432" t="str">
            <v>Native Hawaiian or Pacific Islander</v>
          </cell>
          <cell r="B432">
            <v>0.10514999999999999</v>
          </cell>
          <cell r="C432">
            <v>5.0139999999999997E-2</v>
          </cell>
          <cell r="D432">
            <v>-5.5010000000000003E-2</v>
          </cell>
          <cell r="E432">
            <v>-0.22625999999999999</v>
          </cell>
          <cell r="F432">
            <v>1.2449999999999999E-2</v>
          </cell>
        </row>
        <row r="433">
          <cell r="A433" t="str">
            <v>American Indian or Alaska Native</v>
          </cell>
          <cell r="B433">
            <v>0.13144</v>
          </cell>
          <cell r="C433">
            <v>0.20055000000000001</v>
          </cell>
          <cell r="D433">
            <v>6.9110000000000005E-2</v>
          </cell>
          <cell r="E433">
            <v>-0.10828</v>
          </cell>
          <cell r="F433">
            <v>-7.4799999999999997E-3</v>
          </cell>
        </row>
        <row r="434">
          <cell r="A434" t="str">
            <v>Multiple Races</v>
          </cell>
          <cell r="B434">
            <v>0.97265999999999997</v>
          </cell>
          <cell r="C434">
            <v>1.1281000000000001</v>
          </cell>
          <cell r="D434">
            <v>0.15543999999999999</v>
          </cell>
          <cell r="E434">
            <v>2.486E-2</v>
          </cell>
          <cell r="F434">
            <v>3.8600000000000001E-3</v>
          </cell>
        </row>
        <row r="435">
          <cell r="A435" t="str">
            <v>Highschool Graduate</v>
          </cell>
          <cell r="B435">
            <v>32.18629</v>
          </cell>
          <cell r="C435">
            <v>37.274749999999997</v>
          </cell>
          <cell r="D435">
            <v>5.0884600000000004</v>
          </cell>
          <cell r="E435">
            <v>-0.13006999999999999</v>
          </cell>
          <cell r="F435">
            <v>-0.66188000000000002</v>
          </cell>
        </row>
        <row r="436">
          <cell r="A436" t="str">
            <v>Disabled</v>
          </cell>
          <cell r="B436">
            <v>21.164290000000001</v>
          </cell>
          <cell r="C436">
            <v>19.22982</v>
          </cell>
          <cell r="D436">
            <v>-1.93448</v>
          </cell>
          <cell r="E436">
            <v>-8.0070000000000002E-2</v>
          </cell>
          <cell r="F436">
            <v>0.15490000000000001</v>
          </cell>
        </row>
        <row r="437">
          <cell r="A437" t="str">
            <v>Limited English</v>
          </cell>
          <cell r="B437">
            <v>0.95730999999999999</v>
          </cell>
          <cell r="C437">
            <v>0.98741000000000001</v>
          </cell>
          <cell r="D437">
            <v>3.0099999999999998E-2</v>
          </cell>
          <cell r="E437">
            <v>-8.8910000000000003E-2</v>
          </cell>
          <cell r="F437">
            <v>-2.6800000000000001E-3</v>
          </cell>
        </row>
        <row r="438">
          <cell r="A438" t="str">
            <v>Low Income</v>
          </cell>
          <cell r="B438">
            <v>97.54204</v>
          </cell>
          <cell r="C438">
            <v>98.074550000000002</v>
          </cell>
          <cell r="D438">
            <v>0.53251000000000004</v>
          </cell>
          <cell r="E438">
            <v>-4.5530000000000001E-2</v>
          </cell>
          <cell r="F438">
            <v>-2.4250000000000001E-2</v>
          </cell>
        </row>
        <row r="439">
          <cell r="A439" t="str">
            <v>Homeless</v>
          </cell>
          <cell r="B439">
            <v>2.0439799999999999</v>
          </cell>
          <cell r="C439">
            <v>2.4191600000000002</v>
          </cell>
          <cell r="D439">
            <v>0.37517</v>
          </cell>
          <cell r="E439">
            <v>-0.10224999999999999</v>
          </cell>
          <cell r="F439">
            <v>-3.8359999999999998E-2</v>
          </cell>
        </row>
        <row r="440">
          <cell r="A440" t="str">
            <v>Offender</v>
          </cell>
          <cell r="B440">
            <v>7.8137100000000004</v>
          </cell>
          <cell r="C440">
            <v>5.9738300000000004</v>
          </cell>
          <cell r="D440">
            <v>-1.83988</v>
          </cell>
          <cell r="E440">
            <v>2.6669999999999999E-2</v>
          </cell>
          <cell r="F440">
            <v>-4.9070000000000003E-2</v>
          </cell>
        </row>
        <row r="441">
          <cell r="A441" t="str">
            <v>Parentig Youth</v>
          </cell>
          <cell r="B441">
            <v>20.988610000000001</v>
          </cell>
          <cell r="C441">
            <v>21.432099999999998</v>
          </cell>
          <cell r="D441">
            <v>0.44349</v>
          </cell>
          <cell r="E441">
            <v>-5.4199999999999998E-2</v>
          </cell>
          <cell r="F441">
            <v>-2.4039999999999999E-2</v>
          </cell>
        </row>
        <row r="442">
          <cell r="A442" t="str">
            <v>Needs Additional Assistance</v>
          </cell>
          <cell r="B442">
            <v>62.173349999999999</v>
          </cell>
          <cell r="C442">
            <v>46.926679999999998</v>
          </cell>
          <cell r="D442">
            <v>-15.24667</v>
          </cell>
          <cell r="E442">
            <v>2.7199999999999998E-2</v>
          </cell>
          <cell r="F442">
            <v>-0.41465999999999997</v>
          </cell>
        </row>
        <row r="443">
          <cell r="A443" t="str">
            <v>School Status</v>
          </cell>
          <cell r="B443">
            <v>38.473480000000002</v>
          </cell>
          <cell r="C443">
            <v>33.571959999999997</v>
          </cell>
          <cell r="D443">
            <v>-4.9015199999999997</v>
          </cell>
          <cell r="E443">
            <v>-6.9110000000000005E-2</v>
          </cell>
          <cell r="F443">
            <v>0.33875</v>
          </cell>
        </row>
        <row r="444">
          <cell r="A444" t="str">
            <v>Foster Care</v>
          </cell>
          <cell r="B444">
            <v>1.2681199999999999</v>
          </cell>
          <cell r="C444">
            <v>0.86419999999999997</v>
          </cell>
          <cell r="D444">
            <v>-0.40392</v>
          </cell>
          <cell r="E444">
            <v>-6.3909999999999995E-2</v>
          </cell>
          <cell r="F444">
            <v>2.581E-2</v>
          </cell>
        </row>
        <row r="445">
          <cell r="A445" t="str">
            <v>PreTest Scores</v>
          </cell>
          <cell r="B445">
            <v>520.32006000000001</v>
          </cell>
          <cell r="C445">
            <v>513.90414999999996</v>
          </cell>
          <cell r="D445">
            <v>-6.4158999999999997</v>
          </cell>
          <cell r="E445">
            <v>8.1589999999999996E-2</v>
          </cell>
          <cell r="F445">
            <v>-0.52344000000000002</v>
          </cell>
        </row>
        <row r="446">
          <cell r="A446" t="str">
            <v>Unemployment Rate</v>
          </cell>
          <cell r="B446">
            <v>9.9250000000000007</v>
          </cell>
          <cell r="C446">
            <v>8.9</v>
          </cell>
          <cell r="D446">
            <v>-1.0249999999999999</v>
          </cell>
          <cell r="E446">
            <v>0.80193999999999999</v>
          </cell>
          <cell r="F446">
            <v>-0.82199</v>
          </cell>
        </row>
        <row r="449">
          <cell r="A449" t="str">
            <v xml:space="preserve">Indiana             </v>
          </cell>
        </row>
        <row r="450">
          <cell r="A450" t="str">
            <v>Measure</v>
          </cell>
          <cell r="B450" t="str">
            <v>Literacy_Numeracy</v>
          </cell>
          <cell r="C450" t="str">
            <v>Year</v>
          </cell>
        </row>
        <row r="451">
          <cell r="A451" t="str">
            <v>State Fips Code</v>
          </cell>
          <cell r="B451">
            <v>18</v>
          </cell>
          <cell r="C451">
            <v>2011</v>
          </cell>
        </row>
        <row r="452">
          <cell r="A452" t="str">
            <v>Actual Outcome</v>
          </cell>
          <cell r="B452">
            <v>32.5</v>
          </cell>
          <cell r="C452">
            <v>2011</v>
          </cell>
        </row>
        <row r="453">
          <cell r="A453" t="str">
            <v>Total Adjustment</v>
          </cell>
          <cell r="B453">
            <v>0.8</v>
          </cell>
          <cell r="C453">
            <v>2013</v>
          </cell>
        </row>
        <row r="454">
          <cell r="A454" t="str">
            <v>Target</v>
          </cell>
          <cell r="B454">
            <v>33.299999999999997</v>
          </cell>
          <cell r="C454">
            <v>2013</v>
          </cell>
        </row>
        <row r="456">
          <cell r="A456" t="str">
            <v>Variables</v>
          </cell>
          <cell r="B456" t="str">
            <v>Base_Year</v>
          </cell>
          <cell r="C456" t="str">
            <v>Current_Values</v>
          </cell>
          <cell r="D456" t="str">
            <v>Difference</v>
          </cell>
          <cell r="E456" t="str">
            <v>Weights</v>
          </cell>
          <cell r="F456" t="str">
            <v>Effect_Per_Factor</v>
          </cell>
        </row>
        <row r="457">
          <cell r="A457" t="str">
            <v>Female</v>
          </cell>
          <cell r="B457">
            <v>54.449539999999999</v>
          </cell>
          <cell r="C457">
            <v>56.333570000000002</v>
          </cell>
          <cell r="D457">
            <v>1.8840300000000001</v>
          </cell>
          <cell r="E457">
            <v>-4.4099999999999999E-3</v>
          </cell>
          <cell r="F457">
            <v>-8.3099999999999997E-3</v>
          </cell>
        </row>
        <row r="458">
          <cell r="A458" t="str">
            <v>Age 14-15</v>
          </cell>
          <cell r="B458">
            <v>0.91596</v>
          </cell>
          <cell r="C458">
            <v>0.56022000000000005</v>
          </cell>
          <cell r="D458">
            <v>-0.35574</v>
          </cell>
          <cell r="E458">
            <v>-0.16624</v>
          </cell>
          <cell r="F458">
            <v>5.9139999999999998E-2</v>
          </cell>
        </row>
        <row r="459">
          <cell r="A459" t="str">
            <v>Age 16-17</v>
          </cell>
          <cell r="B459">
            <v>30.089310000000001</v>
          </cell>
          <cell r="C459">
            <v>49.369750000000003</v>
          </cell>
          <cell r="D459">
            <v>19.280439999999999</v>
          </cell>
          <cell r="E459">
            <v>6.5670000000000006E-2</v>
          </cell>
          <cell r="F459">
            <v>1.2661100000000001</v>
          </cell>
        </row>
        <row r="460">
          <cell r="A460" t="str">
            <v>Age 18-20</v>
          </cell>
          <cell r="B460">
            <v>56.949849999999998</v>
          </cell>
          <cell r="C460">
            <v>42.401960000000003</v>
          </cell>
          <cell r="D460">
            <v>-14.547890000000001</v>
          </cell>
          <cell r="E460">
            <v>-4.96E-3</v>
          </cell>
          <cell r="F460">
            <v>7.2160000000000002E-2</v>
          </cell>
        </row>
        <row r="461">
          <cell r="A461" t="str">
            <v>Hispanic</v>
          </cell>
          <cell r="B461">
            <v>5.3608700000000002</v>
          </cell>
          <cell r="C461">
            <v>6.1697600000000001</v>
          </cell>
          <cell r="D461">
            <v>0.80888000000000004</v>
          </cell>
          <cell r="E461">
            <v>4.9399999999999999E-2</v>
          </cell>
          <cell r="F461">
            <v>3.9960000000000002E-2</v>
          </cell>
        </row>
        <row r="462">
          <cell r="A462" t="str">
            <v>Asian</v>
          </cell>
          <cell r="B462">
            <v>0.37131999999999998</v>
          </cell>
          <cell r="C462">
            <v>0.24964</v>
          </cell>
          <cell r="D462">
            <v>-0.12167</v>
          </cell>
          <cell r="E462">
            <v>-5.4699999999999999E-2</v>
          </cell>
          <cell r="F462">
            <v>6.6600000000000001E-3</v>
          </cell>
        </row>
        <row r="463">
          <cell r="A463" t="str">
            <v>African American</v>
          </cell>
          <cell r="B463">
            <v>36.296120000000002</v>
          </cell>
          <cell r="C463">
            <v>36.26961</v>
          </cell>
          <cell r="D463">
            <v>-2.6509999999999999E-2</v>
          </cell>
          <cell r="E463">
            <v>-3.8440000000000002E-2</v>
          </cell>
          <cell r="F463">
            <v>1.0200000000000001E-3</v>
          </cell>
        </row>
        <row r="464">
          <cell r="A464" t="str">
            <v>Native Hawaiian or Pacific Islander</v>
          </cell>
          <cell r="B464">
            <v>2.3210000000000001E-2</v>
          </cell>
          <cell r="C464">
            <v>3.5659999999999997E-2</v>
          </cell>
          <cell r="D464">
            <v>1.2460000000000001E-2</v>
          </cell>
          <cell r="E464">
            <v>-0.22625999999999999</v>
          </cell>
          <cell r="F464">
            <v>-2.82E-3</v>
          </cell>
        </row>
        <row r="465">
          <cell r="A465" t="str">
            <v>American Indian or Alaska Native</v>
          </cell>
          <cell r="B465">
            <v>0.37131999999999998</v>
          </cell>
          <cell r="C465">
            <v>0.32096999999999998</v>
          </cell>
          <cell r="D465">
            <v>-5.0349999999999999E-2</v>
          </cell>
          <cell r="E465">
            <v>-0.10828</v>
          </cell>
          <cell r="F465">
            <v>5.45E-3</v>
          </cell>
        </row>
        <row r="466">
          <cell r="A466" t="str">
            <v>Multiple Races</v>
          </cell>
          <cell r="B466">
            <v>2.0422400000000001</v>
          </cell>
          <cell r="C466">
            <v>2.8887299999999998</v>
          </cell>
          <cell r="D466">
            <v>0.84648999999999996</v>
          </cell>
          <cell r="E466">
            <v>2.486E-2</v>
          </cell>
          <cell r="F466">
            <v>2.104E-2</v>
          </cell>
        </row>
        <row r="467">
          <cell r="A467" t="str">
            <v>Highschool Graduate</v>
          </cell>
          <cell r="B467">
            <v>30.158000000000001</v>
          </cell>
          <cell r="C467">
            <v>16.176469999999998</v>
          </cell>
          <cell r="D467">
            <v>-13.981529999999999</v>
          </cell>
          <cell r="E467">
            <v>-0.13006999999999999</v>
          </cell>
          <cell r="F467">
            <v>1.81863</v>
          </cell>
        </row>
        <row r="468">
          <cell r="A468" t="str">
            <v>Disabled</v>
          </cell>
          <cell r="B468">
            <v>9.8510899999999992</v>
          </cell>
          <cell r="C468">
            <v>12.14986</v>
          </cell>
          <cell r="D468">
            <v>2.2987700000000002</v>
          </cell>
          <cell r="E468">
            <v>-8.0070000000000002E-2</v>
          </cell>
          <cell r="F468">
            <v>-0.18407000000000001</v>
          </cell>
        </row>
        <row r="469">
          <cell r="A469" t="str">
            <v>Limited English</v>
          </cell>
          <cell r="B469">
            <v>0.32058999999999999</v>
          </cell>
          <cell r="C469">
            <v>0.38514999999999999</v>
          </cell>
          <cell r="D469">
            <v>6.4570000000000002E-2</v>
          </cell>
          <cell r="E469">
            <v>-8.8910000000000003E-2</v>
          </cell>
          <cell r="F469">
            <v>-5.7400000000000003E-3</v>
          </cell>
        </row>
        <row r="470">
          <cell r="A470" t="str">
            <v>Low Income</v>
          </cell>
          <cell r="B470">
            <v>97.160520000000005</v>
          </cell>
          <cell r="C470">
            <v>97.759100000000004</v>
          </cell>
          <cell r="D470">
            <v>0.59858</v>
          </cell>
          <cell r="E470">
            <v>-4.5530000000000001E-2</v>
          </cell>
          <cell r="F470">
            <v>-2.726E-2</v>
          </cell>
        </row>
        <row r="471">
          <cell r="A471" t="str">
            <v>Homeless</v>
          </cell>
          <cell r="B471">
            <v>1.83192</v>
          </cell>
          <cell r="C471">
            <v>1.36555</v>
          </cell>
          <cell r="D471">
            <v>-0.46638000000000002</v>
          </cell>
          <cell r="E471">
            <v>-0.10224999999999999</v>
          </cell>
          <cell r="F471">
            <v>4.7690000000000003E-2</v>
          </cell>
        </row>
        <row r="472">
          <cell r="A472" t="str">
            <v>Offender</v>
          </cell>
          <cell r="B472">
            <v>5.4957599999999998</v>
          </cell>
          <cell r="C472">
            <v>5.2521000000000004</v>
          </cell>
          <cell r="D472">
            <v>-0.24365999999999999</v>
          </cell>
          <cell r="E472">
            <v>2.6669999999999999E-2</v>
          </cell>
          <cell r="F472">
            <v>-6.4999999999999997E-3</v>
          </cell>
        </row>
        <row r="473">
          <cell r="A473" t="str">
            <v>Parentig Youth</v>
          </cell>
          <cell r="B473">
            <v>19.147960000000001</v>
          </cell>
          <cell r="C473">
            <v>15.76182</v>
          </cell>
          <cell r="D473">
            <v>-3.3861400000000001</v>
          </cell>
          <cell r="E473">
            <v>-5.4199999999999998E-2</v>
          </cell>
          <cell r="F473">
            <v>0.18353</v>
          </cell>
        </row>
        <row r="474">
          <cell r="A474" t="str">
            <v>Needs Additional Assistance</v>
          </cell>
          <cell r="B474">
            <v>75.749939999999995</v>
          </cell>
          <cell r="C474">
            <v>81.337540000000004</v>
          </cell>
          <cell r="D474">
            <v>5.5875899999999996</v>
          </cell>
          <cell r="E474">
            <v>2.7199999999999998E-2</v>
          </cell>
          <cell r="F474">
            <v>0.15196999999999999</v>
          </cell>
        </row>
        <row r="475">
          <cell r="A475" t="str">
            <v>School Status</v>
          </cell>
          <cell r="B475">
            <v>39.573790000000002</v>
          </cell>
          <cell r="C475">
            <v>59.838940000000001</v>
          </cell>
          <cell r="D475">
            <v>20.265149999999998</v>
          </cell>
          <cell r="E475">
            <v>-6.9110000000000005E-2</v>
          </cell>
          <cell r="F475">
            <v>-1.4005399999999999</v>
          </cell>
        </row>
        <row r="476">
          <cell r="A476" t="str">
            <v>Foster Care</v>
          </cell>
          <cell r="B476">
            <v>1.87815</v>
          </cell>
          <cell r="C476">
            <v>2.1366000000000001</v>
          </cell>
          <cell r="D476">
            <v>0.25845000000000001</v>
          </cell>
          <cell r="E476">
            <v>-6.3909999999999995E-2</v>
          </cell>
          <cell r="F476">
            <v>-1.652E-2</v>
          </cell>
        </row>
        <row r="477">
          <cell r="A477" t="str">
            <v>PreTest Scores</v>
          </cell>
          <cell r="B477">
            <v>560.90967999999998</v>
          </cell>
          <cell r="C477">
            <v>557.57122000000004</v>
          </cell>
          <cell r="D477">
            <v>-3.33846</v>
          </cell>
          <cell r="E477">
            <v>8.1589999999999996E-2</v>
          </cell>
          <cell r="F477">
            <v>-0.27237</v>
          </cell>
        </row>
        <row r="478">
          <cell r="A478" t="str">
            <v>Unemployment Rate</v>
          </cell>
          <cell r="B478">
            <v>9.6082999999999998</v>
          </cell>
          <cell r="C478">
            <v>8.4250000000000007</v>
          </cell>
          <cell r="D478">
            <v>-1.1833</v>
          </cell>
          <cell r="E478">
            <v>0.80193999999999999</v>
          </cell>
          <cell r="F478">
            <v>-0.94894000000000001</v>
          </cell>
        </row>
        <row r="481">
          <cell r="A481" t="str">
            <v xml:space="preserve">Iowa                </v>
          </cell>
        </row>
        <row r="482">
          <cell r="A482" t="str">
            <v>Measure</v>
          </cell>
          <cell r="B482" t="str">
            <v>Literacy_Numeracy</v>
          </cell>
          <cell r="C482" t="str">
            <v>Year</v>
          </cell>
        </row>
        <row r="483">
          <cell r="A483" t="str">
            <v>State Fips Code</v>
          </cell>
          <cell r="B483">
            <v>19</v>
          </cell>
          <cell r="C483">
            <v>2011</v>
          </cell>
        </row>
        <row r="484">
          <cell r="A484" t="str">
            <v>Actual Outcome</v>
          </cell>
          <cell r="B484">
            <v>25.6</v>
          </cell>
          <cell r="C484">
            <v>2011</v>
          </cell>
        </row>
        <row r="485">
          <cell r="A485" t="str">
            <v>Total Adjustment</v>
          </cell>
          <cell r="B485">
            <v>5.8</v>
          </cell>
          <cell r="C485">
            <v>2013</v>
          </cell>
        </row>
        <row r="486">
          <cell r="A486" t="str">
            <v>Target</v>
          </cell>
          <cell r="B486">
            <v>31.4</v>
          </cell>
          <cell r="C486">
            <v>2013</v>
          </cell>
        </row>
        <row r="488">
          <cell r="A488" t="str">
            <v>Variables</v>
          </cell>
          <cell r="B488" t="str">
            <v>Base_Year</v>
          </cell>
          <cell r="C488" t="str">
            <v>Current_Values</v>
          </cell>
          <cell r="D488" t="str">
            <v>Difference</v>
          </cell>
          <cell r="E488" t="str">
            <v>Weights</v>
          </cell>
          <cell r="F488" t="str">
            <v>Effect_Per_Factor</v>
          </cell>
        </row>
        <row r="489">
          <cell r="A489" t="str">
            <v>Female</v>
          </cell>
          <cell r="B489">
            <v>60.191079999999999</v>
          </cell>
          <cell r="C489">
            <v>56.75676</v>
          </cell>
          <cell r="D489">
            <v>-3.4343300000000001</v>
          </cell>
          <cell r="E489">
            <v>-4.4099999999999999E-3</v>
          </cell>
          <cell r="F489">
            <v>1.516E-2</v>
          </cell>
        </row>
        <row r="490">
          <cell r="A490" t="str">
            <v>Age 14-15</v>
          </cell>
          <cell r="B490">
            <v>6.3694300000000004</v>
          </cell>
          <cell r="C490">
            <v>4.0540500000000002</v>
          </cell>
          <cell r="D490">
            <v>-2.3153700000000002</v>
          </cell>
          <cell r="E490">
            <v>-0.16624</v>
          </cell>
          <cell r="F490">
            <v>0.38490999999999997</v>
          </cell>
        </row>
        <row r="491">
          <cell r="A491" t="str">
            <v>Age 16-17</v>
          </cell>
          <cell r="B491">
            <v>31.84713</v>
          </cell>
          <cell r="C491">
            <v>30.115829999999999</v>
          </cell>
          <cell r="D491">
            <v>-1.7313000000000001</v>
          </cell>
          <cell r="E491">
            <v>6.5670000000000006E-2</v>
          </cell>
          <cell r="F491">
            <v>-0.11369</v>
          </cell>
        </row>
        <row r="492">
          <cell r="A492" t="str">
            <v>Age 18-20</v>
          </cell>
          <cell r="B492">
            <v>51.592359999999999</v>
          </cell>
          <cell r="C492">
            <v>52.509650000000001</v>
          </cell>
          <cell r="D492">
            <v>0.9173</v>
          </cell>
          <cell r="E492">
            <v>-4.96E-3</v>
          </cell>
          <cell r="F492">
            <v>-4.5500000000000002E-3</v>
          </cell>
        </row>
        <row r="493">
          <cell r="A493" t="str">
            <v>Hispanic</v>
          </cell>
          <cell r="B493">
            <v>8.7662300000000002</v>
          </cell>
          <cell r="C493">
            <v>7.8189299999999999</v>
          </cell>
          <cell r="D493">
            <v>-0.94730000000000003</v>
          </cell>
          <cell r="E493">
            <v>4.9399999999999999E-2</v>
          </cell>
          <cell r="F493">
            <v>-4.6800000000000001E-2</v>
          </cell>
        </row>
        <row r="494">
          <cell r="A494" t="str">
            <v>Asian</v>
          </cell>
          <cell r="B494">
            <v>0.48701</v>
          </cell>
          <cell r="C494">
            <v>0</v>
          </cell>
          <cell r="D494">
            <v>-0.48701</v>
          </cell>
          <cell r="E494">
            <v>-5.4699999999999999E-2</v>
          </cell>
          <cell r="F494">
            <v>2.664E-2</v>
          </cell>
        </row>
        <row r="495">
          <cell r="A495" t="str">
            <v>African American</v>
          </cell>
          <cell r="B495">
            <v>22.077919999999999</v>
          </cell>
          <cell r="C495">
            <v>19.547329999999999</v>
          </cell>
          <cell r="D495">
            <v>-2.5306000000000002</v>
          </cell>
          <cell r="E495">
            <v>-3.8440000000000002E-2</v>
          </cell>
          <cell r="F495">
            <v>9.7269999999999995E-2</v>
          </cell>
        </row>
        <row r="496">
          <cell r="A496" t="str">
            <v>Native Hawaiian or Pacific Islander</v>
          </cell>
          <cell r="B496">
            <v>0.16234000000000001</v>
          </cell>
          <cell r="C496">
            <v>0.20576</v>
          </cell>
          <cell r="D496">
            <v>4.342E-2</v>
          </cell>
          <cell r="E496">
            <v>-0.22625999999999999</v>
          </cell>
          <cell r="F496">
            <v>-9.8300000000000002E-3</v>
          </cell>
        </row>
        <row r="497">
          <cell r="A497" t="str">
            <v>American Indian or Alaska Native</v>
          </cell>
          <cell r="B497">
            <v>0.64934999999999998</v>
          </cell>
          <cell r="C497">
            <v>0.41152</v>
          </cell>
          <cell r="D497">
            <v>-0.23783000000000001</v>
          </cell>
          <cell r="E497">
            <v>-0.10828</v>
          </cell>
          <cell r="F497">
            <v>2.5749999999999999E-2</v>
          </cell>
        </row>
        <row r="498">
          <cell r="A498" t="str">
            <v>Multiple Races</v>
          </cell>
          <cell r="B498">
            <v>2.9220799999999998</v>
          </cell>
          <cell r="C498">
            <v>2.2633700000000001</v>
          </cell>
          <cell r="D498">
            <v>-0.65869999999999995</v>
          </cell>
          <cell r="E498">
            <v>2.486E-2</v>
          </cell>
          <cell r="F498">
            <v>-1.6369999999999999E-2</v>
          </cell>
        </row>
        <row r="499">
          <cell r="A499" t="str">
            <v>Highschool Graduate</v>
          </cell>
          <cell r="B499">
            <v>28.980889999999999</v>
          </cell>
          <cell r="C499">
            <v>33.397680000000001</v>
          </cell>
          <cell r="D499">
            <v>4.4167899999999998</v>
          </cell>
          <cell r="E499">
            <v>-0.13006999999999999</v>
          </cell>
          <cell r="F499">
            <v>-0.57450999999999997</v>
          </cell>
        </row>
        <row r="500">
          <cell r="A500" t="str">
            <v>Disabled</v>
          </cell>
          <cell r="B500">
            <v>20.574159999999999</v>
          </cell>
          <cell r="C500">
            <v>18.72587</v>
          </cell>
          <cell r="D500">
            <v>-1.84829</v>
          </cell>
          <cell r="E500">
            <v>-8.0070000000000002E-2</v>
          </cell>
          <cell r="F500">
            <v>0.14799999999999999</v>
          </cell>
        </row>
        <row r="501">
          <cell r="A501" t="str">
            <v>Limited English</v>
          </cell>
          <cell r="B501">
            <v>2.2292999999999998</v>
          </cell>
          <cell r="C501">
            <v>0.57915000000000005</v>
          </cell>
          <cell r="D501">
            <v>-1.65015</v>
          </cell>
          <cell r="E501">
            <v>-8.8910000000000003E-2</v>
          </cell>
          <cell r="F501">
            <v>0.14671999999999999</v>
          </cell>
        </row>
        <row r="502">
          <cell r="A502" t="str">
            <v>Low Income</v>
          </cell>
          <cell r="B502">
            <v>95.541399999999996</v>
          </cell>
          <cell r="C502">
            <v>95.173749999999998</v>
          </cell>
          <cell r="D502">
            <v>-0.36765999999999999</v>
          </cell>
          <cell r="E502">
            <v>-4.5530000000000001E-2</v>
          </cell>
          <cell r="F502">
            <v>1.6740000000000001E-2</v>
          </cell>
        </row>
        <row r="503">
          <cell r="A503" t="str">
            <v>Homeless</v>
          </cell>
          <cell r="B503">
            <v>1.59236</v>
          </cell>
          <cell r="C503">
            <v>0.3861</v>
          </cell>
          <cell r="D503">
            <v>-1.2062600000000001</v>
          </cell>
          <cell r="E503">
            <v>-0.10224999999999999</v>
          </cell>
          <cell r="F503">
            <v>0.12334000000000001</v>
          </cell>
        </row>
        <row r="504">
          <cell r="A504" t="str">
            <v>Offender</v>
          </cell>
          <cell r="B504">
            <v>21.815290000000001</v>
          </cell>
          <cell r="C504">
            <v>25.096530000000001</v>
          </cell>
          <cell r="D504">
            <v>3.2812399999999999</v>
          </cell>
          <cell r="E504">
            <v>2.6669999999999999E-2</v>
          </cell>
          <cell r="F504">
            <v>8.7510000000000004E-2</v>
          </cell>
        </row>
        <row r="505">
          <cell r="A505" t="str">
            <v>Parentig Youth</v>
          </cell>
          <cell r="B505">
            <v>28.229669999999999</v>
          </cell>
          <cell r="C505">
            <v>27.272729999999999</v>
          </cell>
          <cell r="D505">
            <v>-0.95694000000000001</v>
          </cell>
          <cell r="E505">
            <v>-5.4199999999999998E-2</v>
          </cell>
          <cell r="F505">
            <v>5.1869999999999999E-2</v>
          </cell>
        </row>
        <row r="506">
          <cell r="A506" t="str">
            <v>Needs Additional Assistance</v>
          </cell>
          <cell r="B506">
            <v>31.369430000000001</v>
          </cell>
          <cell r="C506">
            <v>29.343630000000001</v>
          </cell>
          <cell r="D506">
            <v>-2.0257999999999998</v>
          </cell>
          <cell r="E506">
            <v>2.7199999999999998E-2</v>
          </cell>
          <cell r="F506">
            <v>-5.5100000000000003E-2</v>
          </cell>
        </row>
        <row r="507">
          <cell r="A507" t="str">
            <v>School Status</v>
          </cell>
          <cell r="B507">
            <v>56.528660000000002</v>
          </cell>
          <cell r="C507">
            <v>46.332050000000002</v>
          </cell>
          <cell r="D507">
            <v>-10.196619999999999</v>
          </cell>
          <cell r="E507">
            <v>-6.9110000000000005E-2</v>
          </cell>
          <cell r="F507">
            <v>0.70469999999999999</v>
          </cell>
        </row>
        <row r="508">
          <cell r="A508" t="str">
            <v>Foster Care</v>
          </cell>
          <cell r="B508">
            <v>4.6252000000000004</v>
          </cell>
          <cell r="C508">
            <v>3.6750500000000001</v>
          </cell>
          <cell r="D508">
            <v>-0.95015000000000005</v>
          </cell>
          <cell r="E508">
            <v>-6.3909999999999995E-2</v>
          </cell>
          <cell r="F508">
            <v>6.0720000000000003E-2</v>
          </cell>
        </row>
        <row r="509">
          <cell r="A509" t="str">
            <v>PreTest Scores</v>
          </cell>
          <cell r="B509">
            <v>361.27902999999998</v>
          </cell>
          <cell r="C509">
            <v>429.52994000000001</v>
          </cell>
          <cell r="D509">
            <v>68.250919999999994</v>
          </cell>
          <cell r="E509">
            <v>8.1589999999999996E-2</v>
          </cell>
          <cell r="F509">
            <v>5.5682499999999999</v>
          </cell>
        </row>
        <row r="510">
          <cell r="A510" t="str">
            <v>Unemployment Rate</v>
          </cell>
          <cell r="B510">
            <v>6.2083000000000004</v>
          </cell>
          <cell r="C510">
            <v>5.2249999999999996</v>
          </cell>
          <cell r="D510">
            <v>-0.98329999999999995</v>
          </cell>
          <cell r="E510">
            <v>0.80193999999999999</v>
          </cell>
          <cell r="F510">
            <v>-0.78854999999999997</v>
          </cell>
        </row>
        <row r="513">
          <cell r="A513" t="str">
            <v xml:space="preserve">Kansas              </v>
          </cell>
        </row>
        <row r="514">
          <cell r="A514" t="str">
            <v>Measure</v>
          </cell>
          <cell r="B514" t="str">
            <v>Literacy_Numeracy</v>
          </cell>
          <cell r="C514" t="str">
            <v>Year</v>
          </cell>
        </row>
        <row r="515">
          <cell r="A515" t="str">
            <v>State Fips Code</v>
          </cell>
          <cell r="B515">
            <v>20</v>
          </cell>
          <cell r="C515">
            <v>2011</v>
          </cell>
        </row>
        <row r="516">
          <cell r="A516" t="str">
            <v>Actual Outcome</v>
          </cell>
          <cell r="B516">
            <v>49.5</v>
          </cell>
          <cell r="C516">
            <v>2011</v>
          </cell>
        </row>
        <row r="517">
          <cell r="A517" t="str">
            <v>Total Adjustment</v>
          </cell>
          <cell r="B517">
            <v>5.6</v>
          </cell>
          <cell r="C517">
            <v>2013</v>
          </cell>
        </row>
        <row r="518">
          <cell r="A518" t="str">
            <v>Target</v>
          </cell>
          <cell r="B518">
            <v>55.1</v>
          </cell>
          <cell r="C518">
            <v>2013</v>
          </cell>
        </row>
        <row r="520">
          <cell r="A520" t="str">
            <v>Variables</v>
          </cell>
          <cell r="B520" t="str">
            <v>Base_Year</v>
          </cell>
          <cell r="C520" t="str">
            <v>Current_Values</v>
          </cell>
          <cell r="D520" t="str">
            <v>Difference</v>
          </cell>
          <cell r="E520" t="str">
            <v>Weights</v>
          </cell>
          <cell r="F520" t="str">
            <v>Effect_Per_Factor</v>
          </cell>
        </row>
        <row r="521">
          <cell r="A521" t="str">
            <v>Female</v>
          </cell>
          <cell r="B521">
            <v>46.850999999999999</v>
          </cell>
          <cell r="C521">
            <v>50.096339999999998</v>
          </cell>
          <cell r="D521">
            <v>3.2453400000000001</v>
          </cell>
          <cell r="E521">
            <v>-4.4099999999999999E-3</v>
          </cell>
          <cell r="F521">
            <v>-1.4319999999999999E-2</v>
          </cell>
        </row>
        <row r="522">
          <cell r="A522" t="str">
            <v>Age 14-15</v>
          </cell>
          <cell r="B522">
            <v>2.1505399999999999</v>
          </cell>
          <cell r="C522">
            <v>1.1560699999999999</v>
          </cell>
          <cell r="D522">
            <v>-0.99446999999999997</v>
          </cell>
          <cell r="E522">
            <v>-0.16624</v>
          </cell>
          <cell r="F522">
            <v>0.16531999999999999</v>
          </cell>
        </row>
        <row r="523">
          <cell r="A523" t="str">
            <v>Age 16-17</v>
          </cell>
          <cell r="B523">
            <v>31.490020000000001</v>
          </cell>
          <cell r="C523">
            <v>30.828520000000001</v>
          </cell>
          <cell r="D523">
            <v>-0.66149999999999998</v>
          </cell>
          <cell r="E523">
            <v>6.5670000000000006E-2</v>
          </cell>
          <cell r="F523">
            <v>-4.3439999999999999E-2</v>
          </cell>
        </row>
        <row r="524">
          <cell r="A524" t="str">
            <v>Age 18-20</v>
          </cell>
          <cell r="B524">
            <v>59.600610000000003</v>
          </cell>
          <cell r="C524">
            <v>54.913290000000003</v>
          </cell>
          <cell r="D524">
            <v>-4.6873199999999997</v>
          </cell>
          <cell r="E524">
            <v>-4.96E-3</v>
          </cell>
          <cell r="F524">
            <v>2.325E-2</v>
          </cell>
        </row>
        <row r="525">
          <cell r="A525" t="str">
            <v>Hispanic</v>
          </cell>
          <cell r="B525">
            <v>15.797790000000001</v>
          </cell>
          <cell r="C525">
            <v>16.12903</v>
          </cell>
          <cell r="D525">
            <v>0.33123999999999998</v>
          </cell>
          <cell r="E525">
            <v>4.9399999999999999E-2</v>
          </cell>
          <cell r="F525">
            <v>1.6369999999999999E-2</v>
          </cell>
        </row>
        <row r="526">
          <cell r="A526" t="str">
            <v>Asian</v>
          </cell>
          <cell r="B526">
            <v>1.2638199999999999</v>
          </cell>
          <cell r="C526">
            <v>0.80645</v>
          </cell>
          <cell r="D526">
            <v>-0.45737</v>
          </cell>
          <cell r="E526">
            <v>-5.4699999999999999E-2</v>
          </cell>
          <cell r="F526">
            <v>2.5020000000000001E-2</v>
          </cell>
        </row>
        <row r="527">
          <cell r="A527" t="str">
            <v>African American</v>
          </cell>
          <cell r="B527">
            <v>24.328589999999998</v>
          </cell>
          <cell r="C527">
            <v>21.572579999999999</v>
          </cell>
          <cell r="D527">
            <v>-2.7560099999999998</v>
          </cell>
          <cell r="E527">
            <v>-3.8440000000000002E-2</v>
          </cell>
          <cell r="F527">
            <v>0.10594000000000001</v>
          </cell>
        </row>
        <row r="528">
          <cell r="A528" t="str">
            <v>Native Hawaiian or Pacific Islander</v>
          </cell>
          <cell r="B528">
            <v>0.15798000000000001</v>
          </cell>
          <cell r="C528">
            <v>0.20161000000000001</v>
          </cell>
          <cell r="D528">
            <v>4.3639999999999998E-2</v>
          </cell>
          <cell r="E528">
            <v>-0.22625999999999999</v>
          </cell>
          <cell r="F528">
            <v>-9.8700000000000003E-3</v>
          </cell>
        </row>
        <row r="529">
          <cell r="A529" t="str">
            <v>American Indian or Alaska Native</v>
          </cell>
          <cell r="B529">
            <v>1.2638199999999999</v>
          </cell>
          <cell r="C529">
            <v>1.2096800000000001</v>
          </cell>
          <cell r="D529">
            <v>-5.4149999999999997E-2</v>
          </cell>
          <cell r="E529">
            <v>-0.10828</v>
          </cell>
          <cell r="F529">
            <v>5.8599999999999998E-3</v>
          </cell>
        </row>
        <row r="530">
          <cell r="A530" t="str">
            <v>Multiple Races</v>
          </cell>
          <cell r="B530">
            <v>2.52765</v>
          </cell>
          <cell r="C530">
            <v>3.0241899999999999</v>
          </cell>
          <cell r="D530">
            <v>0.49654999999999999</v>
          </cell>
          <cell r="E530">
            <v>2.486E-2</v>
          </cell>
          <cell r="F530">
            <v>1.234E-2</v>
          </cell>
        </row>
        <row r="531">
          <cell r="A531" t="str">
            <v>Highschool Graduate</v>
          </cell>
          <cell r="B531">
            <v>32.411670000000001</v>
          </cell>
          <cell r="C531">
            <v>33.718690000000002</v>
          </cell>
          <cell r="D531">
            <v>1.3070200000000001</v>
          </cell>
          <cell r="E531">
            <v>-0.13006999999999999</v>
          </cell>
          <cell r="F531">
            <v>-0.17000999999999999</v>
          </cell>
        </row>
        <row r="532">
          <cell r="A532" t="str">
            <v>Disabled</v>
          </cell>
          <cell r="B532">
            <v>29.566559999999999</v>
          </cell>
          <cell r="C532">
            <v>30.799219999999998</v>
          </cell>
          <cell r="D532">
            <v>1.2326600000000001</v>
          </cell>
          <cell r="E532">
            <v>-8.0070000000000002E-2</v>
          </cell>
          <cell r="F532">
            <v>-9.8699999999999996E-2</v>
          </cell>
        </row>
        <row r="533">
          <cell r="A533" t="str">
            <v>Limited English</v>
          </cell>
          <cell r="B533">
            <v>0.92166000000000003</v>
          </cell>
          <cell r="C533">
            <v>0.96338999999999997</v>
          </cell>
          <cell r="D533">
            <v>4.1730000000000003E-2</v>
          </cell>
          <cell r="E533">
            <v>-8.8910000000000003E-2</v>
          </cell>
          <cell r="F533">
            <v>-3.7100000000000002E-3</v>
          </cell>
        </row>
        <row r="534">
          <cell r="A534" t="str">
            <v>Low Income</v>
          </cell>
          <cell r="B534">
            <v>97.695849999999993</v>
          </cell>
          <cell r="C534">
            <v>98.265900000000002</v>
          </cell>
          <cell r="D534">
            <v>0.57003999999999999</v>
          </cell>
          <cell r="E534">
            <v>-4.5530000000000001E-2</v>
          </cell>
          <cell r="F534">
            <v>-2.596E-2</v>
          </cell>
        </row>
        <row r="535">
          <cell r="A535" t="str">
            <v>Homeless</v>
          </cell>
          <cell r="B535">
            <v>1.38249</v>
          </cell>
          <cell r="C535">
            <v>5.7803500000000003</v>
          </cell>
          <cell r="D535">
            <v>4.3978599999999997</v>
          </cell>
          <cell r="E535">
            <v>-0.10224999999999999</v>
          </cell>
          <cell r="F535">
            <v>-0.44969999999999999</v>
          </cell>
        </row>
        <row r="536">
          <cell r="A536" t="str">
            <v>Offender</v>
          </cell>
          <cell r="B536">
            <v>16.897079999999999</v>
          </cell>
          <cell r="C536">
            <v>17.34104</v>
          </cell>
          <cell r="D536">
            <v>0.44396000000000002</v>
          </cell>
          <cell r="E536">
            <v>2.6669999999999999E-2</v>
          </cell>
          <cell r="F536">
            <v>1.184E-2</v>
          </cell>
        </row>
        <row r="537">
          <cell r="A537" t="str">
            <v>Parentig Youth</v>
          </cell>
          <cell r="B537">
            <v>17.23077</v>
          </cell>
          <cell r="C537">
            <v>22.007719999999999</v>
          </cell>
          <cell r="D537">
            <v>4.7769500000000003</v>
          </cell>
          <cell r="E537">
            <v>-5.4199999999999998E-2</v>
          </cell>
          <cell r="F537">
            <v>-0.25890999999999997</v>
          </cell>
        </row>
        <row r="538">
          <cell r="A538" t="str">
            <v>Needs Additional Assistance</v>
          </cell>
          <cell r="B538">
            <v>89.400919999999999</v>
          </cell>
          <cell r="C538">
            <v>88.439310000000006</v>
          </cell>
          <cell r="D538">
            <v>-0.96162000000000003</v>
          </cell>
          <cell r="E538">
            <v>2.7199999999999998E-2</v>
          </cell>
          <cell r="F538">
            <v>-2.615E-2</v>
          </cell>
        </row>
        <row r="539">
          <cell r="A539" t="str">
            <v>School Status</v>
          </cell>
          <cell r="B539">
            <v>40.706609999999998</v>
          </cell>
          <cell r="C539">
            <v>37.186900000000001</v>
          </cell>
          <cell r="D539">
            <v>-3.5197099999999999</v>
          </cell>
          <cell r="E539">
            <v>-6.9110000000000005E-2</v>
          </cell>
          <cell r="F539">
            <v>0.24324999999999999</v>
          </cell>
        </row>
        <row r="540">
          <cell r="A540" t="str">
            <v>Foster Care</v>
          </cell>
          <cell r="B540">
            <v>9.2307699999999997</v>
          </cell>
          <cell r="C540">
            <v>8.6872600000000002</v>
          </cell>
          <cell r="D540">
            <v>-0.54351000000000005</v>
          </cell>
          <cell r="E540">
            <v>-6.3909999999999995E-2</v>
          </cell>
          <cell r="F540">
            <v>3.4729999999999997E-2</v>
          </cell>
        </row>
        <row r="541">
          <cell r="A541" t="str">
            <v>PreTest Scores</v>
          </cell>
          <cell r="B541">
            <v>128.46347</v>
          </cell>
          <cell r="C541">
            <v>214.93391</v>
          </cell>
          <cell r="D541">
            <v>86.470439999999996</v>
          </cell>
          <cell r="E541">
            <v>8.1589999999999996E-2</v>
          </cell>
          <cell r="F541">
            <v>7.0546899999999999</v>
          </cell>
        </row>
        <row r="542">
          <cell r="A542" t="str">
            <v>Unemployment Rate</v>
          </cell>
          <cell r="B542">
            <v>6.9667000000000003</v>
          </cell>
          <cell r="C542">
            <v>5.7332999999999998</v>
          </cell>
          <cell r="D542">
            <v>-1.2334000000000001</v>
          </cell>
          <cell r="E542">
            <v>0.80193999999999999</v>
          </cell>
          <cell r="F542">
            <v>-0.98912</v>
          </cell>
        </row>
        <row r="545">
          <cell r="A545" t="str">
            <v xml:space="preserve">Kentucky            </v>
          </cell>
        </row>
        <row r="546">
          <cell r="A546" t="str">
            <v>Measure</v>
          </cell>
          <cell r="B546" t="str">
            <v>Literacy_Numeracy</v>
          </cell>
          <cell r="C546" t="str">
            <v>Year</v>
          </cell>
        </row>
        <row r="547">
          <cell r="A547" t="str">
            <v>State Fips Code</v>
          </cell>
          <cell r="B547">
            <v>21</v>
          </cell>
          <cell r="C547">
            <v>2011</v>
          </cell>
        </row>
        <row r="548">
          <cell r="A548" t="str">
            <v>Actual Outcome</v>
          </cell>
          <cell r="B548">
            <v>63.1</v>
          </cell>
          <cell r="C548">
            <v>2011</v>
          </cell>
        </row>
        <row r="549">
          <cell r="A549" t="str">
            <v>Total Adjustment</v>
          </cell>
          <cell r="B549">
            <v>-0.4</v>
          </cell>
          <cell r="C549">
            <v>2013</v>
          </cell>
        </row>
        <row r="550">
          <cell r="A550" t="str">
            <v>Target</v>
          </cell>
          <cell r="B550">
            <v>62.7</v>
          </cell>
          <cell r="C550">
            <v>2013</v>
          </cell>
        </row>
        <row r="552">
          <cell r="A552" t="str">
            <v>Variables</v>
          </cell>
          <cell r="B552" t="str">
            <v>Base_Year</v>
          </cell>
          <cell r="C552" t="str">
            <v>Current_Values</v>
          </cell>
          <cell r="D552" t="str">
            <v>Difference</v>
          </cell>
          <cell r="E552" t="str">
            <v>Weights</v>
          </cell>
          <cell r="F552" t="str">
            <v>Effect_Per_Factor</v>
          </cell>
        </row>
        <row r="553">
          <cell r="A553" t="str">
            <v>Female</v>
          </cell>
          <cell r="B553">
            <v>56.446660000000001</v>
          </cell>
          <cell r="C553">
            <v>57.973329999999997</v>
          </cell>
          <cell r="D553">
            <v>1.52667</v>
          </cell>
          <cell r="E553">
            <v>-4.4099999999999999E-3</v>
          </cell>
          <cell r="F553">
            <v>-6.7400000000000003E-3</v>
          </cell>
        </row>
        <row r="554">
          <cell r="A554" t="str">
            <v>Age 14-15</v>
          </cell>
          <cell r="B554">
            <v>3.2220900000000001</v>
          </cell>
          <cell r="C554">
            <v>3.04</v>
          </cell>
          <cell r="D554">
            <v>-0.18209</v>
          </cell>
          <cell r="E554">
            <v>-0.16624</v>
          </cell>
          <cell r="F554">
            <v>3.0269999999999998E-2</v>
          </cell>
        </row>
        <row r="555">
          <cell r="A555" t="str">
            <v>Age 16-17</v>
          </cell>
          <cell r="B555">
            <v>44.764099999999999</v>
          </cell>
          <cell r="C555">
            <v>40.799999999999997</v>
          </cell>
          <cell r="D555">
            <v>-3.9641000000000002</v>
          </cell>
          <cell r="E555">
            <v>6.5670000000000006E-2</v>
          </cell>
          <cell r="F555">
            <v>-0.26030999999999999</v>
          </cell>
        </row>
        <row r="556">
          <cell r="A556" t="str">
            <v>Age 18-20</v>
          </cell>
          <cell r="B556">
            <v>46.106639999999999</v>
          </cell>
          <cell r="C556">
            <v>48.746670000000002</v>
          </cell>
          <cell r="D556">
            <v>2.6400299999999999</v>
          </cell>
          <cell r="E556">
            <v>-4.96E-3</v>
          </cell>
          <cell r="F556">
            <v>-1.3089999999999999E-2</v>
          </cell>
        </row>
        <row r="557">
          <cell r="A557" t="str">
            <v>Hispanic</v>
          </cell>
          <cell r="B557">
            <v>2.77108</v>
          </cell>
          <cell r="C557">
            <v>3.6342300000000001</v>
          </cell>
          <cell r="D557">
            <v>0.86314999999999997</v>
          </cell>
          <cell r="E557">
            <v>4.9399999999999999E-2</v>
          </cell>
          <cell r="F557">
            <v>4.2639999999999997E-2</v>
          </cell>
        </row>
        <row r="558">
          <cell r="A558" t="str">
            <v>Asian</v>
          </cell>
          <cell r="B558">
            <v>0.24096000000000001</v>
          </cell>
          <cell r="C558">
            <v>0.11723</v>
          </cell>
          <cell r="D558">
            <v>-0.12373000000000001</v>
          </cell>
          <cell r="E558">
            <v>-5.4699999999999999E-2</v>
          </cell>
          <cell r="F558">
            <v>6.77E-3</v>
          </cell>
        </row>
        <row r="559">
          <cell r="A559" t="str">
            <v>African American</v>
          </cell>
          <cell r="B559">
            <v>14.8996</v>
          </cell>
          <cell r="C559">
            <v>12.60258</v>
          </cell>
          <cell r="D559">
            <v>-2.2970199999999998</v>
          </cell>
          <cell r="E559">
            <v>-3.8440000000000002E-2</v>
          </cell>
          <cell r="F559">
            <v>8.8289999999999993E-2</v>
          </cell>
        </row>
        <row r="560">
          <cell r="A560" t="str">
            <v>Native Hawaiian or Pacific Islander</v>
          </cell>
          <cell r="B560">
            <v>4.0160000000000001E-2</v>
          </cell>
          <cell r="C560">
            <v>5.8619999999999998E-2</v>
          </cell>
          <cell r="D560">
            <v>1.8460000000000001E-2</v>
          </cell>
          <cell r="E560">
            <v>-0.22625999999999999</v>
          </cell>
          <cell r="F560">
            <v>-4.1799999999999997E-3</v>
          </cell>
        </row>
        <row r="561">
          <cell r="A561" t="str">
            <v>American Indian or Alaska Native</v>
          </cell>
          <cell r="B561">
            <v>4.0160000000000001E-2</v>
          </cell>
          <cell r="C561">
            <v>0.17585000000000001</v>
          </cell>
          <cell r="D561">
            <v>0.13569000000000001</v>
          </cell>
          <cell r="E561">
            <v>-0.10828</v>
          </cell>
          <cell r="F561">
            <v>-1.469E-2</v>
          </cell>
        </row>
        <row r="562">
          <cell r="A562" t="str">
            <v>Multiple Races</v>
          </cell>
          <cell r="B562">
            <v>0.92369000000000001</v>
          </cell>
          <cell r="C562">
            <v>0.93786999999999998</v>
          </cell>
          <cell r="D562">
            <v>1.417E-2</v>
          </cell>
          <cell r="E562">
            <v>2.486E-2</v>
          </cell>
          <cell r="F562">
            <v>3.5E-4</v>
          </cell>
        </row>
        <row r="563">
          <cell r="A563" t="str">
            <v>Highschool Graduate</v>
          </cell>
          <cell r="B563">
            <v>21.825849999999999</v>
          </cell>
          <cell r="C563">
            <v>26.773330000000001</v>
          </cell>
          <cell r="D563">
            <v>4.9474799999999997</v>
          </cell>
          <cell r="E563">
            <v>-0.13006999999999999</v>
          </cell>
          <cell r="F563">
            <v>-0.64354</v>
          </cell>
        </row>
        <row r="564">
          <cell r="A564" t="str">
            <v>Disabled</v>
          </cell>
          <cell r="B564">
            <v>3.1055899999999999</v>
          </cell>
          <cell r="C564">
            <v>1.99275</v>
          </cell>
          <cell r="D564">
            <v>-1.1128400000000001</v>
          </cell>
          <cell r="E564">
            <v>-8.0070000000000002E-2</v>
          </cell>
          <cell r="F564">
            <v>8.9109999999999995E-2</v>
          </cell>
        </row>
        <row r="565">
          <cell r="A565" t="str">
            <v>Limited English</v>
          </cell>
          <cell r="B565">
            <v>0.61373</v>
          </cell>
          <cell r="C565">
            <v>0.32</v>
          </cell>
          <cell r="D565">
            <v>-0.29372999999999999</v>
          </cell>
          <cell r="E565">
            <v>-8.8910000000000003E-2</v>
          </cell>
          <cell r="F565">
            <v>2.6120000000000001E-2</v>
          </cell>
        </row>
        <row r="566">
          <cell r="A566" t="str">
            <v>Low Income</v>
          </cell>
          <cell r="B566">
            <v>96.586110000000005</v>
          </cell>
          <cell r="C566">
            <v>97.92</v>
          </cell>
          <cell r="D566">
            <v>1.33389</v>
          </cell>
          <cell r="E566">
            <v>-4.5530000000000001E-2</v>
          </cell>
          <cell r="F566">
            <v>-6.0740000000000002E-2</v>
          </cell>
        </row>
        <row r="567">
          <cell r="A567" t="str">
            <v>Homeless</v>
          </cell>
          <cell r="B567">
            <v>1.41926</v>
          </cell>
          <cell r="C567">
            <v>1.17333</v>
          </cell>
          <cell r="D567">
            <v>-0.24592</v>
          </cell>
          <cell r="E567">
            <v>-0.10224999999999999</v>
          </cell>
          <cell r="F567">
            <v>2.5149999999999999E-2</v>
          </cell>
        </row>
        <row r="568">
          <cell r="A568" t="str">
            <v>Offender</v>
          </cell>
          <cell r="B568">
            <v>3.4138899999999999</v>
          </cell>
          <cell r="C568">
            <v>1.92</v>
          </cell>
          <cell r="D568">
            <v>-1.4938899999999999</v>
          </cell>
          <cell r="E568">
            <v>2.6669999999999999E-2</v>
          </cell>
          <cell r="F568">
            <v>-3.984E-2</v>
          </cell>
        </row>
        <row r="569">
          <cell r="A569" t="str">
            <v>Parentig Youth</v>
          </cell>
          <cell r="B569">
            <v>13.430540000000001</v>
          </cell>
          <cell r="C569">
            <v>13.553900000000001</v>
          </cell>
          <cell r="D569">
            <v>0.12335</v>
          </cell>
          <cell r="E569">
            <v>-5.4199999999999998E-2</v>
          </cell>
          <cell r="F569">
            <v>-6.6899999999999998E-3</v>
          </cell>
        </row>
        <row r="570">
          <cell r="A570" t="str">
            <v>Needs Additional Assistance</v>
          </cell>
          <cell r="B570">
            <v>98.235519999999994</v>
          </cell>
          <cell r="C570">
            <v>98.56</v>
          </cell>
          <cell r="D570">
            <v>0.32447999999999999</v>
          </cell>
          <cell r="E570">
            <v>2.7199999999999998E-2</v>
          </cell>
          <cell r="F570">
            <v>8.8199999999999997E-3</v>
          </cell>
        </row>
        <row r="571">
          <cell r="A571" t="str">
            <v>School Status</v>
          </cell>
          <cell r="B571">
            <v>56.578440000000001</v>
          </cell>
          <cell r="C571">
            <v>51.04</v>
          </cell>
          <cell r="D571">
            <v>-5.5384399999999996</v>
          </cell>
          <cell r="E571">
            <v>-6.9110000000000005E-2</v>
          </cell>
          <cell r="F571">
            <v>0.38277</v>
          </cell>
        </row>
        <row r="572">
          <cell r="A572" t="str">
            <v>Foster Care</v>
          </cell>
          <cell r="B572">
            <v>1.0744400000000001</v>
          </cell>
          <cell r="C572">
            <v>0.85379000000000005</v>
          </cell>
          <cell r="D572">
            <v>-0.22065000000000001</v>
          </cell>
          <cell r="E572">
            <v>-6.3909999999999995E-2</v>
          </cell>
          <cell r="F572">
            <v>1.41E-2</v>
          </cell>
        </row>
        <row r="573">
          <cell r="A573" t="str">
            <v>PreTest Scores</v>
          </cell>
          <cell r="B573">
            <v>522.77166999999997</v>
          </cell>
          <cell r="C573">
            <v>539.49761000000001</v>
          </cell>
          <cell r="D573">
            <v>16.725940000000001</v>
          </cell>
          <cell r="E573">
            <v>8.1589999999999996E-2</v>
          </cell>
          <cell r="F573">
            <v>1.36459</v>
          </cell>
        </row>
        <row r="574">
          <cell r="A574" t="str">
            <v>Unemployment Rate</v>
          </cell>
          <cell r="B574">
            <v>9.9582999999999995</v>
          </cell>
          <cell r="C574">
            <v>8.2082999999999995</v>
          </cell>
          <cell r="D574">
            <v>-1.75</v>
          </cell>
          <cell r="E574">
            <v>0.80193999999999999</v>
          </cell>
          <cell r="F574">
            <v>-1.4034</v>
          </cell>
        </row>
        <row r="577">
          <cell r="A577" t="str">
            <v xml:space="preserve">Louisiana           </v>
          </cell>
        </row>
        <row r="578">
          <cell r="A578" t="str">
            <v>Measure</v>
          </cell>
          <cell r="B578" t="str">
            <v>Literacy_Numeracy</v>
          </cell>
          <cell r="C578" t="str">
            <v>Year</v>
          </cell>
        </row>
        <row r="579">
          <cell r="A579" t="str">
            <v>State Fips Code</v>
          </cell>
          <cell r="B579">
            <v>22</v>
          </cell>
          <cell r="C579">
            <v>2011</v>
          </cell>
        </row>
        <row r="580">
          <cell r="A580" t="str">
            <v>Actual Outcome</v>
          </cell>
          <cell r="B580">
            <v>53.5</v>
          </cell>
          <cell r="C580">
            <v>2011</v>
          </cell>
        </row>
        <row r="581">
          <cell r="A581" t="str">
            <v>Total Adjustment</v>
          </cell>
          <cell r="B581">
            <v>-1.4</v>
          </cell>
          <cell r="C581">
            <v>2013</v>
          </cell>
        </row>
        <row r="582">
          <cell r="A582" t="str">
            <v>Target</v>
          </cell>
          <cell r="B582">
            <v>52.1</v>
          </cell>
          <cell r="C582">
            <v>2013</v>
          </cell>
        </row>
        <row r="584">
          <cell r="A584" t="str">
            <v>Variables</v>
          </cell>
          <cell r="B584" t="str">
            <v>Base_Year</v>
          </cell>
          <cell r="C584" t="str">
            <v>Current_Values</v>
          </cell>
          <cell r="D584" t="str">
            <v>Difference</v>
          </cell>
          <cell r="E584" t="str">
            <v>Weights</v>
          </cell>
          <cell r="F584" t="str">
            <v>Effect_Per_Factor</v>
          </cell>
        </row>
        <row r="585">
          <cell r="A585" t="str">
            <v>Female</v>
          </cell>
          <cell r="B585">
            <v>59.757240000000003</v>
          </cell>
          <cell r="C585">
            <v>55.304519999999997</v>
          </cell>
          <cell r="D585">
            <v>-4.4527200000000002</v>
          </cell>
          <cell r="E585">
            <v>-4.4099999999999999E-3</v>
          </cell>
          <cell r="F585">
            <v>1.9650000000000001E-2</v>
          </cell>
        </row>
        <row r="586">
          <cell r="A586" t="str">
            <v>Age 14-15</v>
          </cell>
          <cell r="B586">
            <v>5.5088699999999999</v>
          </cell>
          <cell r="C586">
            <v>1.8664000000000001</v>
          </cell>
          <cell r="D586">
            <v>-3.6424699999999999</v>
          </cell>
          <cell r="E586">
            <v>-0.16624</v>
          </cell>
          <cell r="F586">
            <v>0.60551999999999995</v>
          </cell>
        </row>
        <row r="587">
          <cell r="A587" t="str">
            <v>Age 16-17</v>
          </cell>
          <cell r="B587">
            <v>22.595700000000001</v>
          </cell>
          <cell r="C587">
            <v>18.860510000000001</v>
          </cell>
          <cell r="D587">
            <v>-3.7351899999999998</v>
          </cell>
          <cell r="E587">
            <v>6.5670000000000006E-2</v>
          </cell>
          <cell r="F587">
            <v>-0.24528</v>
          </cell>
        </row>
        <row r="588">
          <cell r="A588" t="str">
            <v>Age 18-20</v>
          </cell>
          <cell r="B588">
            <v>60.410829999999997</v>
          </cell>
          <cell r="C588">
            <v>62.9666</v>
          </cell>
          <cell r="D588">
            <v>2.5557699999999999</v>
          </cell>
          <cell r="E588">
            <v>-4.96E-3</v>
          </cell>
          <cell r="F588">
            <v>-1.268E-2</v>
          </cell>
        </row>
        <row r="589">
          <cell r="A589" t="str">
            <v>Hispanic</v>
          </cell>
          <cell r="B589">
            <v>4.9812000000000003</v>
          </cell>
          <cell r="C589">
            <v>3.1745999999999999</v>
          </cell>
          <cell r="D589">
            <v>-1.8066</v>
          </cell>
          <cell r="E589">
            <v>4.9399999999999999E-2</v>
          </cell>
          <cell r="F589">
            <v>-8.9260000000000006E-2</v>
          </cell>
        </row>
        <row r="590">
          <cell r="A590" t="str">
            <v>Asian</v>
          </cell>
          <cell r="B590">
            <v>0.18797</v>
          </cell>
          <cell r="C590">
            <v>9.9210000000000007E-2</v>
          </cell>
          <cell r="D590">
            <v>-8.8760000000000006E-2</v>
          </cell>
          <cell r="E590">
            <v>-5.4699999999999999E-2</v>
          </cell>
          <cell r="F590">
            <v>4.8599999999999997E-3</v>
          </cell>
        </row>
        <row r="591">
          <cell r="A591" t="str">
            <v>African American</v>
          </cell>
          <cell r="B591">
            <v>72.274439999999998</v>
          </cell>
          <cell r="C591">
            <v>76.984129999999993</v>
          </cell>
          <cell r="D591">
            <v>4.7096900000000002</v>
          </cell>
          <cell r="E591">
            <v>-3.8440000000000002E-2</v>
          </cell>
          <cell r="F591">
            <v>-0.18103</v>
          </cell>
        </row>
        <row r="592">
          <cell r="A592" t="str">
            <v>Native Hawaiian or Pacific Islander</v>
          </cell>
          <cell r="B592">
            <v>0</v>
          </cell>
          <cell r="C592">
            <v>0</v>
          </cell>
          <cell r="D592">
            <v>0</v>
          </cell>
          <cell r="E592">
            <v>-0.22625999999999999</v>
          </cell>
          <cell r="F592">
            <v>0</v>
          </cell>
        </row>
        <row r="593">
          <cell r="A593" t="str">
            <v>American Indian or Alaska Native</v>
          </cell>
          <cell r="B593">
            <v>0.56391000000000002</v>
          </cell>
          <cell r="C593">
            <v>9.9210000000000007E-2</v>
          </cell>
          <cell r="D593">
            <v>-0.4647</v>
          </cell>
          <cell r="E593">
            <v>-0.10828</v>
          </cell>
          <cell r="F593">
            <v>5.0319999999999997E-2</v>
          </cell>
        </row>
        <row r="594">
          <cell r="A594" t="str">
            <v>Multiple Races</v>
          </cell>
          <cell r="B594">
            <v>0.84585999999999995</v>
          </cell>
          <cell r="C594">
            <v>1.5872999999999999</v>
          </cell>
          <cell r="D594">
            <v>0.74143999999999999</v>
          </cell>
          <cell r="E594">
            <v>2.486E-2</v>
          </cell>
          <cell r="F594">
            <v>1.8429999999999998E-2</v>
          </cell>
        </row>
        <row r="595">
          <cell r="A595" t="str">
            <v>Highschool Graduate</v>
          </cell>
          <cell r="B595">
            <v>44.2577</v>
          </cell>
          <cell r="C595">
            <v>47.642440000000001</v>
          </cell>
          <cell r="D595">
            <v>3.3847299999999998</v>
          </cell>
          <cell r="E595">
            <v>-0.13006999999999999</v>
          </cell>
          <cell r="F595">
            <v>-0.44026999999999999</v>
          </cell>
        </row>
        <row r="596">
          <cell r="A596" t="str">
            <v>Disabled</v>
          </cell>
          <cell r="B596">
            <v>1.6806700000000001</v>
          </cell>
          <cell r="C596">
            <v>2.3575599999999999</v>
          </cell>
          <cell r="D596">
            <v>0.67688999999999999</v>
          </cell>
          <cell r="E596">
            <v>-8.0070000000000002E-2</v>
          </cell>
          <cell r="F596">
            <v>-5.4199999999999998E-2</v>
          </cell>
        </row>
        <row r="597">
          <cell r="A597" t="str">
            <v>Limited English</v>
          </cell>
          <cell r="B597">
            <v>9.3369999999999995E-2</v>
          </cell>
          <cell r="C597">
            <v>0.29470000000000002</v>
          </cell>
          <cell r="D597">
            <v>0.20132</v>
          </cell>
          <cell r="E597">
            <v>-8.8910000000000003E-2</v>
          </cell>
          <cell r="F597">
            <v>-1.7899999999999999E-2</v>
          </cell>
        </row>
        <row r="598">
          <cell r="A598" t="str">
            <v>Low Income</v>
          </cell>
          <cell r="B598">
            <v>97.945849999999993</v>
          </cell>
          <cell r="C598">
            <v>99.11591</v>
          </cell>
          <cell r="D598">
            <v>1.1700699999999999</v>
          </cell>
          <cell r="E598">
            <v>-4.5530000000000001E-2</v>
          </cell>
          <cell r="F598">
            <v>-5.3280000000000001E-2</v>
          </cell>
        </row>
        <row r="599">
          <cell r="A599" t="str">
            <v>Homeless</v>
          </cell>
          <cell r="B599">
            <v>2.2408999999999999</v>
          </cell>
          <cell r="C599">
            <v>2.2593299999999998</v>
          </cell>
          <cell r="D599">
            <v>1.8440000000000002E-2</v>
          </cell>
          <cell r="E599">
            <v>-0.10224999999999999</v>
          </cell>
          <cell r="F599">
            <v>-1.89E-3</v>
          </cell>
        </row>
        <row r="600">
          <cell r="A600" t="str">
            <v>Offender</v>
          </cell>
          <cell r="B600">
            <v>3.0812300000000001</v>
          </cell>
          <cell r="C600">
            <v>2.6522600000000001</v>
          </cell>
          <cell r="D600">
            <v>-0.42897000000000002</v>
          </cell>
          <cell r="E600">
            <v>2.6669999999999999E-2</v>
          </cell>
          <cell r="F600">
            <v>-1.1440000000000001E-2</v>
          </cell>
        </row>
        <row r="601">
          <cell r="A601" t="str">
            <v>Parentig Youth</v>
          </cell>
          <cell r="B601">
            <v>21.68224</v>
          </cell>
          <cell r="C601">
            <v>18.584070000000001</v>
          </cell>
          <cell r="D601">
            <v>-3.0981700000000001</v>
          </cell>
          <cell r="E601">
            <v>-5.4199999999999998E-2</v>
          </cell>
          <cell r="F601">
            <v>0.16792000000000001</v>
          </cell>
        </row>
        <row r="602">
          <cell r="A602" t="str">
            <v>Needs Additional Assistance</v>
          </cell>
          <cell r="B602">
            <v>62.278239999999997</v>
          </cell>
          <cell r="C602">
            <v>61.787820000000004</v>
          </cell>
          <cell r="D602">
            <v>-0.49042999999999998</v>
          </cell>
          <cell r="E602">
            <v>2.7199999999999998E-2</v>
          </cell>
          <cell r="F602">
            <v>-1.3339999999999999E-2</v>
          </cell>
        </row>
        <row r="603">
          <cell r="A603" t="str">
            <v>School Status</v>
          </cell>
          <cell r="B603">
            <v>29.691880000000001</v>
          </cell>
          <cell r="C603">
            <v>23.772099999999998</v>
          </cell>
          <cell r="D603">
            <v>-5.9197699999999998</v>
          </cell>
          <cell r="E603">
            <v>-6.9110000000000005E-2</v>
          </cell>
          <cell r="F603">
            <v>0.40911999999999998</v>
          </cell>
        </row>
        <row r="604">
          <cell r="A604" t="str">
            <v>Foster Care</v>
          </cell>
          <cell r="B604">
            <v>0.93457999999999997</v>
          </cell>
          <cell r="C604">
            <v>0.58996999999999999</v>
          </cell>
          <cell r="D604">
            <v>-0.34461000000000003</v>
          </cell>
          <cell r="E604">
            <v>-6.3909999999999995E-2</v>
          </cell>
          <cell r="F604">
            <v>2.2020000000000001E-2</v>
          </cell>
        </row>
        <row r="605">
          <cell r="A605" t="str">
            <v>PreTest Scores</v>
          </cell>
          <cell r="B605">
            <v>534.76026999999999</v>
          </cell>
          <cell r="C605">
            <v>526.69917999999996</v>
          </cell>
          <cell r="D605">
            <v>-8.0610900000000001</v>
          </cell>
          <cell r="E605">
            <v>8.1589999999999996E-2</v>
          </cell>
          <cell r="F605">
            <v>-0.65766000000000002</v>
          </cell>
        </row>
        <row r="606">
          <cell r="A606" t="str">
            <v>Unemployment Rate</v>
          </cell>
          <cell r="B606">
            <v>7.5667</v>
          </cell>
          <cell r="C606">
            <v>6.3917000000000002</v>
          </cell>
          <cell r="D606">
            <v>-1.175</v>
          </cell>
          <cell r="E606">
            <v>0.80193999999999999</v>
          </cell>
          <cell r="F606">
            <v>-0.94228000000000001</v>
          </cell>
        </row>
        <row r="609">
          <cell r="A609" t="str">
            <v xml:space="preserve">Maine               </v>
          </cell>
        </row>
        <row r="610">
          <cell r="A610" t="str">
            <v>Measure</v>
          </cell>
          <cell r="B610" t="str">
            <v>Literacy_Numeracy</v>
          </cell>
          <cell r="C610" t="str">
            <v>Year</v>
          </cell>
        </row>
        <row r="611">
          <cell r="A611" t="str">
            <v>State Fips Code</v>
          </cell>
          <cell r="B611">
            <v>23</v>
          </cell>
          <cell r="C611">
            <v>2011</v>
          </cell>
        </row>
        <row r="612">
          <cell r="A612" t="str">
            <v>Actual Outcome</v>
          </cell>
          <cell r="B612">
            <v>7.7</v>
          </cell>
          <cell r="C612">
            <v>2011</v>
          </cell>
        </row>
        <row r="613">
          <cell r="A613" t="str">
            <v>Total Adjustment</v>
          </cell>
          <cell r="B613">
            <v>-0.9</v>
          </cell>
          <cell r="C613">
            <v>2013</v>
          </cell>
        </row>
        <row r="614">
          <cell r="A614" t="str">
            <v>Target</v>
          </cell>
          <cell r="B614">
            <v>6.8</v>
          </cell>
          <cell r="C614">
            <v>2013</v>
          </cell>
        </row>
        <row r="616">
          <cell r="A616" t="str">
            <v>Variables</v>
          </cell>
          <cell r="B616" t="str">
            <v>Base_Year</v>
          </cell>
          <cell r="C616" t="str">
            <v>Current_Values</v>
          </cell>
          <cell r="D616" t="str">
            <v>Difference</v>
          </cell>
          <cell r="E616" t="str">
            <v>Weights</v>
          </cell>
          <cell r="F616" t="str">
            <v>Effect_Per_Factor</v>
          </cell>
        </row>
        <row r="617">
          <cell r="A617" t="str">
            <v>Female</v>
          </cell>
          <cell r="B617">
            <v>53.477220000000003</v>
          </cell>
          <cell r="C617">
            <v>57.692309999999999</v>
          </cell>
          <cell r="D617">
            <v>4.21509</v>
          </cell>
          <cell r="E617">
            <v>-4.4099999999999999E-3</v>
          </cell>
          <cell r="F617">
            <v>-1.8599999999999998E-2</v>
          </cell>
        </row>
        <row r="618">
          <cell r="A618" t="str">
            <v>Age 14-15</v>
          </cell>
          <cell r="B618">
            <v>1.43885</v>
          </cell>
          <cell r="C618">
            <v>3.0364399999999998</v>
          </cell>
          <cell r="D618">
            <v>1.5975900000000001</v>
          </cell>
          <cell r="E618">
            <v>-0.16624</v>
          </cell>
          <cell r="F618">
            <v>-0.26557999999999998</v>
          </cell>
        </row>
        <row r="619">
          <cell r="A619" t="str">
            <v>Age 16-17</v>
          </cell>
          <cell r="B619">
            <v>32.13429</v>
          </cell>
          <cell r="C619">
            <v>35.020240000000001</v>
          </cell>
          <cell r="D619">
            <v>2.8859499999999998</v>
          </cell>
          <cell r="E619">
            <v>6.5670000000000006E-2</v>
          </cell>
          <cell r="F619">
            <v>0.18951000000000001</v>
          </cell>
        </row>
        <row r="620">
          <cell r="A620" t="str">
            <v>Age 18-20</v>
          </cell>
          <cell r="B620">
            <v>59.712229999999998</v>
          </cell>
          <cell r="C620">
            <v>55.870449999999998</v>
          </cell>
          <cell r="D620">
            <v>-3.84178</v>
          </cell>
          <cell r="E620">
            <v>-4.96E-3</v>
          </cell>
          <cell r="F620">
            <v>1.9060000000000001E-2</v>
          </cell>
        </row>
        <row r="621">
          <cell r="A621" t="str">
            <v>Hispanic</v>
          </cell>
          <cell r="B621">
            <v>1.52284</v>
          </cell>
          <cell r="C621">
            <v>2.9411800000000001</v>
          </cell>
          <cell r="D621">
            <v>1.4183300000000001</v>
          </cell>
          <cell r="E621">
            <v>4.9399999999999999E-2</v>
          </cell>
          <cell r="F621">
            <v>7.0069999999999993E-2</v>
          </cell>
        </row>
        <row r="622">
          <cell r="A622" t="str">
            <v>Asian</v>
          </cell>
          <cell r="B622">
            <v>0.50761000000000001</v>
          </cell>
          <cell r="C622">
            <v>0.45249</v>
          </cell>
          <cell r="D622">
            <v>-5.5129999999999998E-2</v>
          </cell>
          <cell r="E622">
            <v>-5.4699999999999999E-2</v>
          </cell>
          <cell r="F622">
            <v>3.0200000000000001E-3</v>
          </cell>
        </row>
        <row r="623">
          <cell r="A623" t="str">
            <v>African American</v>
          </cell>
          <cell r="B623">
            <v>5.0761399999999997</v>
          </cell>
          <cell r="C623">
            <v>9.0497700000000005</v>
          </cell>
          <cell r="D623">
            <v>3.97363</v>
          </cell>
          <cell r="E623">
            <v>-3.8440000000000002E-2</v>
          </cell>
          <cell r="F623">
            <v>-0.15273999999999999</v>
          </cell>
        </row>
        <row r="624">
          <cell r="A624" t="str">
            <v>Native Hawaiian or Pacific Islander</v>
          </cell>
          <cell r="B624">
            <v>0.25380999999999998</v>
          </cell>
          <cell r="C624">
            <v>0</v>
          </cell>
          <cell r="D624">
            <v>-0.25380999999999998</v>
          </cell>
          <cell r="E624">
            <v>-0.22625999999999999</v>
          </cell>
          <cell r="F624">
            <v>5.7430000000000002E-2</v>
          </cell>
        </row>
        <row r="625">
          <cell r="A625" t="str">
            <v>American Indian or Alaska Native</v>
          </cell>
          <cell r="B625">
            <v>2.0304600000000002</v>
          </cell>
          <cell r="C625">
            <v>0.67873000000000006</v>
          </cell>
          <cell r="D625">
            <v>-1.35172</v>
          </cell>
          <cell r="E625">
            <v>-0.10828</v>
          </cell>
          <cell r="F625">
            <v>0.14635999999999999</v>
          </cell>
        </row>
        <row r="626">
          <cell r="A626" t="str">
            <v>Multiple Races</v>
          </cell>
          <cell r="B626">
            <v>1.52284</v>
          </cell>
          <cell r="C626">
            <v>1.1312199999999999</v>
          </cell>
          <cell r="D626">
            <v>-0.39162000000000002</v>
          </cell>
          <cell r="E626">
            <v>2.486E-2</v>
          </cell>
          <cell r="F626">
            <v>-9.7300000000000008E-3</v>
          </cell>
        </row>
        <row r="627">
          <cell r="A627" t="str">
            <v>Highschool Graduate</v>
          </cell>
          <cell r="B627">
            <v>42.446040000000004</v>
          </cell>
          <cell r="C627">
            <v>38.866399999999999</v>
          </cell>
          <cell r="D627">
            <v>-3.57965</v>
          </cell>
          <cell r="E627">
            <v>-0.13006999999999999</v>
          </cell>
          <cell r="F627">
            <v>0.46561999999999998</v>
          </cell>
        </row>
        <row r="628">
          <cell r="A628" t="str">
            <v>Disabled</v>
          </cell>
          <cell r="B628">
            <v>29.01679</v>
          </cell>
          <cell r="C628">
            <v>28.137650000000001</v>
          </cell>
          <cell r="D628">
            <v>-0.87912999999999997</v>
          </cell>
          <cell r="E628">
            <v>-8.0070000000000002E-2</v>
          </cell>
          <cell r="F628">
            <v>7.0400000000000004E-2</v>
          </cell>
        </row>
        <row r="629">
          <cell r="A629" t="str">
            <v>Limited English</v>
          </cell>
          <cell r="B629">
            <v>2.6378900000000001</v>
          </cell>
          <cell r="C629">
            <v>8.2995999999999999</v>
          </cell>
          <cell r="D629">
            <v>5.6617100000000002</v>
          </cell>
          <cell r="E629">
            <v>-8.8910000000000003E-2</v>
          </cell>
          <cell r="F629">
            <v>-0.50339999999999996</v>
          </cell>
        </row>
        <row r="630">
          <cell r="A630" t="str">
            <v>Low Income</v>
          </cell>
          <cell r="B630">
            <v>99.760189999999994</v>
          </cell>
          <cell r="C630">
            <v>99.392709999999994</v>
          </cell>
          <cell r="D630">
            <v>-0.36747999999999997</v>
          </cell>
          <cell r="E630">
            <v>-4.5530000000000001E-2</v>
          </cell>
          <cell r="F630">
            <v>1.6729999999999998E-2</v>
          </cell>
        </row>
        <row r="631">
          <cell r="A631" t="str">
            <v>Homeless</v>
          </cell>
          <cell r="B631">
            <v>10.791370000000001</v>
          </cell>
          <cell r="C631">
            <v>7.0850200000000001</v>
          </cell>
          <cell r="D631">
            <v>-3.70635</v>
          </cell>
          <cell r="E631">
            <v>-0.10224999999999999</v>
          </cell>
          <cell r="F631">
            <v>0.37898999999999999</v>
          </cell>
        </row>
        <row r="632">
          <cell r="A632" t="str">
            <v>Offender</v>
          </cell>
          <cell r="B632">
            <v>5.9951999999999996</v>
          </cell>
          <cell r="C632">
            <v>5.6680200000000003</v>
          </cell>
          <cell r="D632">
            <v>-0.32718999999999998</v>
          </cell>
          <cell r="E632">
            <v>2.6669999999999999E-2</v>
          </cell>
          <cell r="F632">
            <v>-8.7299999999999999E-3</v>
          </cell>
        </row>
        <row r="633">
          <cell r="A633" t="str">
            <v>Parentig Youth</v>
          </cell>
          <cell r="B633">
            <v>8.8942300000000003</v>
          </cell>
          <cell r="C633">
            <v>8.9249500000000008</v>
          </cell>
          <cell r="D633">
            <v>3.0720000000000001E-2</v>
          </cell>
          <cell r="E633">
            <v>-5.4199999999999998E-2</v>
          </cell>
          <cell r="F633">
            <v>-1.66E-3</v>
          </cell>
        </row>
        <row r="634">
          <cell r="A634" t="str">
            <v>Needs Additional Assistance</v>
          </cell>
          <cell r="B634">
            <v>71.702640000000002</v>
          </cell>
          <cell r="C634">
            <v>68.825909999999993</v>
          </cell>
          <cell r="D634">
            <v>-2.8767299999999998</v>
          </cell>
          <cell r="E634">
            <v>2.7199999999999998E-2</v>
          </cell>
          <cell r="F634">
            <v>-7.8240000000000004E-2</v>
          </cell>
        </row>
        <row r="635">
          <cell r="A635" t="str">
            <v>School Status</v>
          </cell>
          <cell r="B635">
            <v>46.282969999999999</v>
          </cell>
          <cell r="C635">
            <v>53.238869999999999</v>
          </cell>
          <cell r="D635">
            <v>6.9558900000000001</v>
          </cell>
          <cell r="E635">
            <v>-6.9110000000000005E-2</v>
          </cell>
          <cell r="F635">
            <v>-0.48072999999999999</v>
          </cell>
        </row>
        <row r="636">
          <cell r="A636" t="str">
            <v>Foster Care</v>
          </cell>
          <cell r="B636">
            <v>2.1634600000000002</v>
          </cell>
          <cell r="C636">
            <v>2.0284</v>
          </cell>
          <cell r="D636">
            <v>-0.13506000000000001</v>
          </cell>
          <cell r="E636">
            <v>-6.3909999999999995E-2</v>
          </cell>
          <cell r="F636">
            <v>8.6300000000000005E-3</v>
          </cell>
        </row>
        <row r="637">
          <cell r="A637" t="str">
            <v>PreTest Scores</v>
          </cell>
          <cell r="B637">
            <v>268.93651</v>
          </cell>
          <cell r="C637">
            <v>265.93088999999998</v>
          </cell>
          <cell r="D637">
            <v>-3.0056099999999999</v>
          </cell>
          <cell r="E637">
            <v>8.1589999999999996E-2</v>
          </cell>
          <cell r="F637">
            <v>-0.24521000000000001</v>
          </cell>
        </row>
        <row r="638">
          <cell r="A638" t="str">
            <v>Unemployment Rate</v>
          </cell>
          <cell r="B638">
            <v>8.0333000000000006</v>
          </cell>
          <cell r="C638">
            <v>7.3167</v>
          </cell>
          <cell r="D638">
            <v>-0.71660000000000001</v>
          </cell>
          <cell r="E638">
            <v>0.80193999999999999</v>
          </cell>
          <cell r="F638">
            <v>-0.57467000000000001</v>
          </cell>
        </row>
        <row r="641">
          <cell r="A641" t="str">
            <v xml:space="preserve">Maryland            </v>
          </cell>
        </row>
        <row r="642">
          <cell r="A642" t="str">
            <v>Measure</v>
          </cell>
          <cell r="B642" t="str">
            <v>Literacy_Numeracy</v>
          </cell>
          <cell r="C642" t="str">
            <v>Year</v>
          </cell>
        </row>
        <row r="643">
          <cell r="A643" t="str">
            <v>State Fips Code</v>
          </cell>
          <cell r="B643">
            <v>24</v>
          </cell>
          <cell r="C643">
            <v>2011</v>
          </cell>
        </row>
        <row r="644">
          <cell r="A644" t="str">
            <v>Actual Outcome</v>
          </cell>
          <cell r="B644">
            <v>77</v>
          </cell>
          <cell r="C644">
            <v>2011</v>
          </cell>
        </row>
        <row r="645">
          <cell r="A645" t="str">
            <v>Total Adjustment</v>
          </cell>
          <cell r="B645">
            <v>0.9</v>
          </cell>
          <cell r="C645">
            <v>2013</v>
          </cell>
        </row>
        <row r="646">
          <cell r="A646" t="str">
            <v>Target</v>
          </cell>
          <cell r="B646">
            <v>77.900000000000006</v>
          </cell>
          <cell r="C646">
            <v>2013</v>
          </cell>
        </row>
        <row r="648">
          <cell r="A648" t="str">
            <v>Variables</v>
          </cell>
          <cell r="B648" t="str">
            <v>Base_Year</v>
          </cell>
          <cell r="C648" t="str">
            <v>Current_Values</v>
          </cell>
          <cell r="D648" t="str">
            <v>Difference</v>
          </cell>
          <cell r="E648" t="str">
            <v>Weights</v>
          </cell>
          <cell r="F648" t="str">
            <v>Effect_Per_Factor</v>
          </cell>
        </row>
        <row r="649">
          <cell r="A649" t="str">
            <v>Female</v>
          </cell>
          <cell r="B649">
            <v>54.488779999999998</v>
          </cell>
          <cell r="C649">
            <v>50.31915</v>
          </cell>
          <cell r="D649">
            <v>-4.1696299999999997</v>
          </cell>
          <cell r="E649">
            <v>-4.4099999999999999E-3</v>
          </cell>
          <cell r="F649">
            <v>1.84E-2</v>
          </cell>
        </row>
        <row r="650">
          <cell r="A650" t="str">
            <v>Age 14-15</v>
          </cell>
          <cell r="B650">
            <v>8.9049300000000002</v>
          </cell>
          <cell r="C650">
            <v>6.4989499999999998</v>
          </cell>
          <cell r="D650">
            <v>-2.40598</v>
          </cell>
          <cell r="E650">
            <v>-0.16624</v>
          </cell>
          <cell r="F650">
            <v>0.39996999999999999</v>
          </cell>
        </row>
        <row r="651">
          <cell r="A651" t="str">
            <v>Age 16-17</v>
          </cell>
          <cell r="B651">
            <v>51.383870000000002</v>
          </cell>
          <cell r="C651">
            <v>37.316560000000003</v>
          </cell>
          <cell r="D651">
            <v>-14.067310000000001</v>
          </cell>
          <cell r="E651">
            <v>6.5670000000000006E-2</v>
          </cell>
          <cell r="F651">
            <v>-0.92376999999999998</v>
          </cell>
        </row>
        <row r="652">
          <cell r="A652" t="str">
            <v>Age 18-20</v>
          </cell>
          <cell r="B652">
            <v>36.702770000000001</v>
          </cell>
          <cell r="C652">
            <v>48.951779999999999</v>
          </cell>
          <cell r="D652">
            <v>12.24901</v>
          </cell>
          <cell r="E652">
            <v>-4.96E-3</v>
          </cell>
          <cell r="F652">
            <v>-6.0760000000000002E-2</v>
          </cell>
        </row>
        <row r="653">
          <cell r="A653" t="str">
            <v>Hispanic</v>
          </cell>
          <cell r="B653">
            <v>5.8296000000000001</v>
          </cell>
          <cell r="C653">
            <v>5.1533699999999998</v>
          </cell>
          <cell r="D653">
            <v>-0.67622000000000004</v>
          </cell>
          <cell r="E653">
            <v>4.9399999999999999E-2</v>
          </cell>
          <cell r="F653">
            <v>-3.3410000000000002E-2</v>
          </cell>
        </row>
        <row r="654">
          <cell r="A654" t="str">
            <v>Asian</v>
          </cell>
          <cell r="B654">
            <v>0.74738000000000004</v>
          </cell>
          <cell r="C654">
            <v>0.73619999999999997</v>
          </cell>
          <cell r="D654">
            <v>-1.119E-2</v>
          </cell>
          <cell r="E654">
            <v>-5.4699999999999999E-2</v>
          </cell>
          <cell r="F654">
            <v>6.0999999999999997E-4</v>
          </cell>
        </row>
        <row r="655">
          <cell r="A655" t="str">
            <v>African American</v>
          </cell>
          <cell r="B655">
            <v>57.698059999999998</v>
          </cell>
          <cell r="C655">
            <v>67.730059999999995</v>
          </cell>
          <cell r="D655">
            <v>10.032</v>
          </cell>
          <cell r="E655">
            <v>-3.8440000000000002E-2</v>
          </cell>
          <cell r="F655">
            <v>-0.38561000000000001</v>
          </cell>
        </row>
        <row r="656">
          <cell r="A656" t="str">
            <v>Native Hawaiian or Pacific Islander</v>
          </cell>
          <cell r="B656">
            <v>0</v>
          </cell>
          <cell r="C656">
            <v>0.24540000000000001</v>
          </cell>
          <cell r="D656">
            <v>0.24540000000000001</v>
          </cell>
          <cell r="E656">
            <v>-0.22625999999999999</v>
          </cell>
          <cell r="F656">
            <v>-5.5530000000000003E-2</v>
          </cell>
        </row>
        <row r="657">
          <cell r="A657" t="str">
            <v>American Indian or Alaska Native</v>
          </cell>
          <cell r="B657">
            <v>0.29894999999999999</v>
          </cell>
          <cell r="C657">
            <v>0.73619999999999997</v>
          </cell>
          <cell r="D657">
            <v>0.43724000000000002</v>
          </cell>
          <cell r="E657">
            <v>-0.10828</v>
          </cell>
          <cell r="F657">
            <v>-4.734E-2</v>
          </cell>
        </row>
        <row r="658">
          <cell r="A658" t="str">
            <v>Multiple Races</v>
          </cell>
          <cell r="B658">
            <v>0.14948</v>
          </cell>
          <cell r="C658">
            <v>0.73619999999999997</v>
          </cell>
          <cell r="D658">
            <v>0.58672000000000002</v>
          </cell>
          <cell r="E658">
            <v>2.486E-2</v>
          </cell>
          <cell r="F658">
            <v>1.4579999999999999E-2</v>
          </cell>
        </row>
        <row r="659">
          <cell r="A659" t="str">
            <v>Highschool Graduate</v>
          </cell>
          <cell r="B659">
            <v>12.274369999999999</v>
          </cell>
          <cell r="C659">
            <v>27.98742</v>
          </cell>
          <cell r="D659">
            <v>15.713050000000001</v>
          </cell>
          <cell r="E659">
            <v>-0.13006999999999999</v>
          </cell>
          <cell r="F659">
            <v>-2.04386</v>
          </cell>
        </row>
        <row r="660">
          <cell r="A660" t="str">
            <v>Disabled</v>
          </cell>
          <cell r="B660">
            <v>29.12154</v>
          </cell>
          <cell r="C660">
            <v>22.01258</v>
          </cell>
          <cell r="D660">
            <v>-7.1089599999999997</v>
          </cell>
          <cell r="E660">
            <v>-8.0070000000000002E-2</v>
          </cell>
          <cell r="F660">
            <v>0.56925000000000003</v>
          </cell>
        </row>
        <row r="661">
          <cell r="A661" t="str">
            <v>Limited English</v>
          </cell>
          <cell r="B661">
            <v>0.84236</v>
          </cell>
          <cell r="C661">
            <v>0.31447000000000003</v>
          </cell>
          <cell r="D661">
            <v>-0.52788999999999997</v>
          </cell>
          <cell r="E661">
            <v>-8.8910000000000003E-2</v>
          </cell>
          <cell r="F661">
            <v>4.6940000000000003E-2</v>
          </cell>
        </row>
        <row r="662">
          <cell r="A662" t="str">
            <v>Low Income</v>
          </cell>
          <cell r="B662">
            <v>97</v>
          </cell>
          <cell r="C662">
            <v>95.149249999999995</v>
          </cell>
          <cell r="D662">
            <v>-1.8507499999999999</v>
          </cell>
          <cell r="E662">
            <v>-4.5530000000000001E-2</v>
          </cell>
          <cell r="F662">
            <v>8.4269999999999998E-2</v>
          </cell>
        </row>
        <row r="663">
          <cell r="A663" t="str">
            <v>Homeless</v>
          </cell>
          <cell r="B663">
            <v>1.5643800000000001</v>
          </cell>
          <cell r="C663">
            <v>2.0964399999999999</v>
          </cell>
          <cell r="D663">
            <v>0.53205999999999998</v>
          </cell>
          <cell r="E663">
            <v>-0.10224999999999999</v>
          </cell>
          <cell r="F663">
            <v>-5.4399999999999997E-2</v>
          </cell>
        </row>
        <row r="664">
          <cell r="A664" t="str">
            <v>Offender</v>
          </cell>
          <cell r="B664">
            <v>4.5728</v>
          </cell>
          <cell r="C664">
            <v>3.1446499999999999</v>
          </cell>
          <cell r="D664">
            <v>-1.42815</v>
          </cell>
          <cell r="E664">
            <v>2.6669999999999999E-2</v>
          </cell>
          <cell r="F664">
            <v>-3.8089999999999999E-2</v>
          </cell>
        </row>
        <row r="665">
          <cell r="A665" t="str">
            <v>Parentig Youth</v>
          </cell>
          <cell r="B665">
            <v>9.8795199999999994</v>
          </cell>
          <cell r="C665">
            <v>9.6537299999999995</v>
          </cell>
          <cell r="D665">
            <v>-0.22578999999999999</v>
          </cell>
          <cell r="E665">
            <v>-5.4199999999999998E-2</v>
          </cell>
          <cell r="F665">
            <v>1.2239999999999999E-2</v>
          </cell>
        </row>
        <row r="666">
          <cell r="A666" t="str">
            <v>Needs Additional Assistance</v>
          </cell>
          <cell r="B666">
            <v>72.803849999999997</v>
          </cell>
          <cell r="C666">
            <v>88.4696</v>
          </cell>
          <cell r="D666">
            <v>15.665749999999999</v>
          </cell>
          <cell r="E666">
            <v>2.7199999999999998E-2</v>
          </cell>
          <cell r="F666">
            <v>0.42605999999999999</v>
          </cell>
        </row>
        <row r="667">
          <cell r="A667" t="str">
            <v>School Status</v>
          </cell>
          <cell r="B667">
            <v>48.616129999999998</v>
          </cell>
          <cell r="C667">
            <v>39.937109999999997</v>
          </cell>
          <cell r="D667">
            <v>-8.6790199999999995</v>
          </cell>
          <cell r="E667">
            <v>-6.9110000000000005E-2</v>
          </cell>
          <cell r="F667">
            <v>0.59982000000000002</v>
          </cell>
        </row>
        <row r="668">
          <cell r="A668" t="str">
            <v>Foster Care</v>
          </cell>
          <cell r="B668">
            <v>4.4578300000000004</v>
          </cell>
          <cell r="C668">
            <v>3.7775400000000001</v>
          </cell>
          <cell r="D668">
            <v>-0.68028999999999995</v>
          </cell>
          <cell r="E668">
            <v>-6.3909999999999995E-2</v>
          </cell>
          <cell r="F668">
            <v>4.3479999999999998E-2</v>
          </cell>
        </row>
        <row r="669">
          <cell r="A669" t="str">
            <v>PreTest Scores</v>
          </cell>
          <cell r="B669">
            <v>366.3741</v>
          </cell>
          <cell r="C669">
            <v>403.21834000000001</v>
          </cell>
          <cell r="D669">
            <v>36.844239999999999</v>
          </cell>
          <cell r="E669">
            <v>8.1589999999999996E-2</v>
          </cell>
          <cell r="F669">
            <v>3.0059399999999998</v>
          </cell>
        </row>
        <row r="670">
          <cell r="A670" t="str">
            <v>Unemployment Rate</v>
          </cell>
          <cell r="B670">
            <v>7.6166999999999998</v>
          </cell>
          <cell r="C670">
            <v>6.8250000000000002</v>
          </cell>
          <cell r="D670">
            <v>-0.79169999999999996</v>
          </cell>
          <cell r="E670">
            <v>0.80193999999999999</v>
          </cell>
          <cell r="F670">
            <v>-0.63490000000000002</v>
          </cell>
        </row>
        <row r="673">
          <cell r="A673" t="str">
            <v xml:space="preserve">Massachusetts       </v>
          </cell>
        </row>
        <row r="674">
          <cell r="A674" t="str">
            <v>Measure</v>
          </cell>
          <cell r="B674" t="str">
            <v>Literacy_Numeracy</v>
          </cell>
          <cell r="C674" t="str">
            <v>Year</v>
          </cell>
        </row>
        <row r="675">
          <cell r="A675" t="str">
            <v>State Fips Code</v>
          </cell>
          <cell r="B675">
            <v>25</v>
          </cell>
          <cell r="C675">
            <v>2011</v>
          </cell>
        </row>
        <row r="676">
          <cell r="A676" t="str">
            <v>Actual Outcome</v>
          </cell>
          <cell r="B676">
            <v>43.1</v>
          </cell>
          <cell r="C676">
            <v>2011</v>
          </cell>
        </row>
        <row r="677">
          <cell r="A677" t="str">
            <v>Total Adjustment</v>
          </cell>
          <cell r="B677">
            <v>-8.1</v>
          </cell>
          <cell r="C677">
            <v>2013</v>
          </cell>
        </row>
        <row r="678">
          <cell r="A678" t="str">
            <v>Target</v>
          </cell>
          <cell r="B678">
            <v>35</v>
          </cell>
          <cell r="C678">
            <v>2013</v>
          </cell>
        </row>
        <row r="680">
          <cell r="A680" t="str">
            <v>Variables</v>
          </cell>
          <cell r="B680" t="str">
            <v>Base_Year</v>
          </cell>
          <cell r="C680" t="str">
            <v>Current_Values</v>
          </cell>
          <cell r="D680" t="str">
            <v>Difference</v>
          </cell>
          <cell r="E680" t="str">
            <v>Weights</v>
          </cell>
          <cell r="F680" t="str">
            <v>Effect_Per_Factor</v>
          </cell>
        </row>
        <row r="681">
          <cell r="A681" t="str">
            <v>Female</v>
          </cell>
          <cell r="B681">
            <v>54.618070000000003</v>
          </cell>
          <cell r="C681">
            <v>50.977649999999997</v>
          </cell>
          <cell r="D681">
            <v>-3.6404200000000002</v>
          </cell>
          <cell r="E681">
            <v>-4.4099999999999999E-3</v>
          </cell>
          <cell r="F681">
            <v>1.6070000000000001E-2</v>
          </cell>
        </row>
        <row r="682">
          <cell r="A682" t="str">
            <v>Age 14-15</v>
          </cell>
          <cell r="B682">
            <v>4.4433299999999996</v>
          </cell>
          <cell r="C682">
            <v>5.1676000000000002</v>
          </cell>
          <cell r="D682">
            <v>0.72426000000000001</v>
          </cell>
          <cell r="E682">
            <v>-0.16624</v>
          </cell>
          <cell r="F682">
            <v>-0.12039999999999999</v>
          </cell>
        </row>
        <row r="683">
          <cell r="A683" t="str">
            <v>Age 16-17</v>
          </cell>
          <cell r="B683">
            <v>41.188220000000001</v>
          </cell>
          <cell r="C683">
            <v>40.921790000000001</v>
          </cell>
          <cell r="D683">
            <v>-0.26643</v>
          </cell>
          <cell r="E683">
            <v>6.5670000000000006E-2</v>
          </cell>
          <cell r="F683">
            <v>-1.7500000000000002E-2</v>
          </cell>
        </row>
        <row r="684">
          <cell r="A684" t="str">
            <v>Age 18-20</v>
          </cell>
          <cell r="B684">
            <v>47.129309999999997</v>
          </cell>
          <cell r="C684">
            <v>47.8352</v>
          </cell>
          <cell r="D684">
            <v>0.70589000000000002</v>
          </cell>
          <cell r="E684">
            <v>-4.96E-3</v>
          </cell>
          <cell r="F684">
            <v>-3.5000000000000001E-3</v>
          </cell>
        </row>
        <row r="685">
          <cell r="A685" t="str">
            <v>Hispanic</v>
          </cell>
          <cell r="B685">
            <v>38.049810000000001</v>
          </cell>
          <cell r="C685">
            <v>38.344230000000003</v>
          </cell>
          <cell r="D685">
            <v>0.29441000000000001</v>
          </cell>
          <cell r="E685">
            <v>4.9399999999999999E-2</v>
          </cell>
          <cell r="F685">
            <v>1.455E-2</v>
          </cell>
        </row>
        <row r="686">
          <cell r="A686" t="str">
            <v>Asian</v>
          </cell>
          <cell r="B686">
            <v>2.6497099999999998</v>
          </cell>
          <cell r="C686">
            <v>5.30138</v>
          </cell>
          <cell r="D686">
            <v>2.6516700000000002</v>
          </cell>
          <cell r="E686">
            <v>-5.4699999999999999E-2</v>
          </cell>
          <cell r="F686">
            <v>-0.14504</v>
          </cell>
        </row>
        <row r="687">
          <cell r="A687" t="str">
            <v>African American</v>
          </cell>
          <cell r="B687">
            <v>17.912030000000001</v>
          </cell>
          <cell r="C687">
            <v>13.87073</v>
          </cell>
          <cell r="D687">
            <v>-4.0412999999999997</v>
          </cell>
          <cell r="E687">
            <v>-3.8440000000000002E-2</v>
          </cell>
          <cell r="F687">
            <v>0.15534000000000001</v>
          </cell>
        </row>
        <row r="688">
          <cell r="A688" t="str">
            <v>Native Hawaiian or Pacific Islander</v>
          </cell>
          <cell r="B688">
            <v>0</v>
          </cell>
          <cell r="C688">
            <v>0</v>
          </cell>
          <cell r="D688">
            <v>0</v>
          </cell>
          <cell r="E688">
            <v>-0.22625999999999999</v>
          </cell>
          <cell r="F688">
            <v>0</v>
          </cell>
        </row>
        <row r="689">
          <cell r="A689" t="str">
            <v>American Indian or Alaska Native</v>
          </cell>
          <cell r="B689">
            <v>0.47694999999999999</v>
          </cell>
          <cell r="C689">
            <v>0.29049000000000003</v>
          </cell>
          <cell r="D689">
            <v>-0.18645999999999999</v>
          </cell>
          <cell r="E689">
            <v>-0.10828</v>
          </cell>
          <cell r="F689">
            <v>2.019E-2</v>
          </cell>
        </row>
        <row r="690">
          <cell r="A690" t="str">
            <v>Multiple Races</v>
          </cell>
          <cell r="B690">
            <v>2.3847399999999999</v>
          </cell>
          <cell r="C690">
            <v>1.8881600000000001</v>
          </cell>
          <cell r="D690">
            <v>-0.49658000000000002</v>
          </cell>
          <cell r="E690">
            <v>2.486E-2</v>
          </cell>
          <cell r="F690">
            <v>-1.234E-2</v>
          </cell>
        </row>
        <row r="691">
          <cell r="A691" t="str">
            <v>Highschool Graduate</v>
          </cell>
          <cell r="B691">
            <v>18.721920000000001</v>
          </cell>
          <cell r="C691">
            <v>14.245810000000001</v>
          </cell>
          <cell r="D691">
            <v>-4.4761100000000003</v>
          </cell>
          <cell r="E691">
            <v>-0.13006999999999999</v>
          </cell>
          <cell r="F691">
            <v>0.58223000000000003</v>
          </cell>
        </row>
        <row r="692">
          <cell r="A692" t="str">
            <v>Disabled</v>
          </cell>
          <cell r="B692">
            <v>29.355969999999999</v>
          </cell>
          <cell r="C692">
            <v>30.097770000000001</v>
          </cell>
          <cell r="D692">
            <v>0.74180000000000001</v>
          </cell>
          <cell r="E692">
            <v>-8.0070000000000002E-2</v>
          </cell>
          <cell r="F692">
            <v>-5.9400000000000001E-2</v>
          </cell>
        </row>
        <row r="693">
          <cell r="A693" t="str">
            <v>Limited English</v>
          </cell>
          <cell r="B693">
            <v>1.2980499999999999</v>
          </cell>
          <cell r="C693">
            <v>1.67598</v>
          </cell>
          <cell r="D693">
            <v>0.37791999999999998</v>
          </cell>
          <cell r="E693">
            <v>-8.8910000000000003E-2</v>
          </cell>
          <cell r="F693">
            <v>-3.3599999999999998E-2</v>
          </cell>
        </row>
        <row r="694">
          <cell r="A694" t="str">
            <v>Low Income</v>
          </cell>
          <cell r="B694">
            <v>97.603589999999997</v>
          </cell>
          <cell r="C694">
            <v>98.39385</v>
          </cell>
          <cell r="D694">
            <v>0.79025999999999996</v>
          </cell>
          <cell r="E694">
            <v>-4.5530000000000001E-2</v>
          </cell>
          <cell r="F694">
            <v>-3.5979999999999998E-2</v>
          </cell>
        </row>
        <row r="695">
          <cell r="A695" t="str">
            <v>Homeless</v>
          </cell>
          <cell r="B695">
            <v>8.8367400000000007</v>
          </cell>
          <cell r="C695">
            <v>9.7066999999999997</v>
          </cell>
          <cell r="D695">
            <v>0.86995999999999996</v>
          </cell>
          <cell r="E695">
            <v>-0.10224999999999999</v>
          </cell>
          <cell r="F695">
            <v>-8.8959999999999997E-2</v>
          </cell>
        </row>
        <row r="696">
          <cell r="A696" t="str">
            <v>Offender</v>
          </cell>
          <cell r="B696">
            <v>5.7913100000000002</v>
          </cell>
          <cell r="C696">
            <v>3.4217900000000001</v>
          </cell>
          <cell r="D696">
            <v>-2.3695300000000001</v>
          </cell>
          <cell r="E696">
            <v>2.6669999999999999E-2</v>
          </cell>
          <cell r="F696">
            <v>-6.3200000000000006E-2</v>
          </cell>
        </row>
        <row r="697">
          <cell r="A697" t="str">
            <v>Parentig Youth</v>
          </cell>
          <cell r="B697">
            <v>14.08591</v>
          </cell>
          <cell r="C697">
            <v>13.906359999999999</v>
          </cell>
          <cell r="D697">
            <v>-0.17954999999999999</v>
          </cell>
          <cell r="E697">
            <v>-5.4199999999999998E-2</v>
          </cell>
          <cell r="F697">
            <v>9.7300000000000008E-3</v>
          </cell>
        </row>
        <row r="698">
          <cell r="A698" t="str">
            <v>Needs Additional Assistance</v>
          </cell>
          <cell r="B698">
            <v>50.074890000000003</v>
          </cell>
          <cell r="C698">
            <v>35.754190000000001</v>
          </cell>
          <cell r="D698">
            <v>-14.3207</v>
          </cell>
          <cell r="E698">
            <v>2.7199999999999998E-2</v>
          </cell>
          <cell r="F698">
            <v>-0.38947999999999999</v>
          </cell>
        </row>
        <row r="699">
          <cell r="A699" t="str">
            <v>School Status</v>
          </cell>
          <cell r="B699">
            <v>38.442340000000002</v>
          </cell>
          <cell r="C699">
            <v>40.083799999999997</v>
          </cell>
          <cell r="D699">
            <v>1.6414599999999999</v>
          </cell>
          <cell r="E699">
            <v>-6.9110000000000005E-2</v>
          </cell>
          <cell r="F699">
            <v>-0.11344</v>
          </cell>
        </row>
        <row r="700">
          <cell r="A700" t="str">
            <v>Foster Care</v>
          </cell>
          <cell r="B700">
            <v>3.996</v>
          </cell>
          <cell r="C700">
            <v>2.7253699999999998</v>
          </cell>
          <cell r="D700">
            <v>-1.27064</v>
          </cell>
          <cell r="E700">
            <v>-6.3909999999999995E-2</v>
          </cell>
          <cell r="F700">
            <v>8.1199999999999994E-2</v>
          </cell>
        </row>
        <row r="701">
          <cell r="A701" t="str">
            <v>PreTest Scores</v>
          </cell>
          <cell r="B701">
            <v>588.79345000000001</v>
          </cell>
          <cell r="C701">
            <v>505.01886000000002</v>
          </cell>
          <cell r="D701">
            <v>-83.774600000000007</v>
          </cell>
          <cell r="E701">
            <v>8.1589999999999996E-2</v>
          </cell>
          <cell r="F701">
            <v>-6.8347499999999997</v>
          </cell>
        </row>
        <row r="702">
          <cell r="A702" t="str">
            <v>Unemployment Rate</v>
          </cell>
          <cell r="B702">
            <v>7.9916999999999998</v>
          </cell>
          <cell r="C702">
            <v>6.7249999999999996</v>
          </cell>
          <cell r="D702">
            <v>-1.2666999999999999</v>
          </cell>
          <cell r="E702">
            <v>0.80193999999999999</v>
          </cell>
          <cell r="F702">
            <v>-1.0158199999999999</v>
          </cell>
        </row>
        <row r="705">
          <cell r="A705" t="str">
            <v xml:space="preserve">Michigan            </v>
          </cell>
        </row>
        <row r="706">
          <cell r="A706" t="str">
            <v>Measure</v>
          </cell>
          <cell r="B706" t="str">
            <v>Literacy_Numeracy</v>
          </cell>
          <cell r="C706" t="str">
            <v>Year</v>
          </cell>
        </row>
        <row r="707">
          <cell r="A707" t="str">
            <v>State Fips Code</v>
          </cell>
          <cell r="B707">
            <v>26</v>
          </cell>
          <cell r="C707">
            <v>2011</v>
          </cell>
        </row>
        <row r="708">
          <cell r="A708" t="str">
            <v>Actual Outcome</v>
          </cell>
          <cell r="B708">
            <v>3.7</v>
          </cell>
          <cell r="C708">
            <v>2011</v>
          </cell>
        </row>
        <row r="709">
          <cell r="A709" t="str">
            <v>Total Adjustment</v>
          </cell>
          <cell r="B709">
            <v>-0.8</v>
          </cell>
          <cell r="C709">
            <v>2013</v>
          </cell>
        </row>
        <row r="710">
          <cell r="A710" t="str">
            <v>Target</v>
          </cell>
          <cell r="B710">
            <v>2.9</v>
          </cell>
          <cell r="C710">
            <v>2013</v>
          </cell>
        </row>
        <row r="712">
          <cell r="A712" t="str">
            <v>Variables</v>
          </cell>
          <cell r="B712" t="str">
            <v>Base_Year</v>
          </cell>
          <cell r="C712" t="str">
            <v>Current_Values</v>
          </cell>
          <cell r="D712" t="str">
            <v>Difference</v>
          </cell>
          <cell r="E712" t="str">
            <v>Weights</v>
          </cell>
          <cell r="F712" t="str">
            <v>Effect_Per_Factor</v>
          </cell>
        </row>
        <row r="713">
          <cell r="A713" t="str">
            <v>Female</v>
          </cell>
          <cell r="B713">
            <v>54.935119999999998</v>
          </cell>
          <cell r="C713">
            <v>54.198720000000002</v>
          </cell>
          <cell r="D713">
            <v>-0.73640000000000005</v>
          </cell>
          <cell r="E713">
            <v>-4.4099999999999999E-3</v>
          </cell>
          <cell r="F713">
            <v>3.2499999999999999E-3</v>
          </cell>
        </row>
        <row r="714">
          <cell r="A714" t="str">
            <v>Age 14-15</v>
          </cell>
          <cell r="B714">
            <v>15.993589999999999</v>
          </cell>
          <cell r="C714">
            <v>13.75</v>
          </cell>
          <cell r="D714">
            <v>-2.2435900000000002</v>
          </cell>
          <cell r="E714">
            <v>-0.16624</v>
          </cell>
          <cell r="F714">
            <v>0.37297000000000002</v>
          </cell>
        </row>
        <row r="715">
          <cell r="A715" t="str">
            <v>Age 16-17</v>
          </cell>
          <cell r="B715">
            <v>42.28022</v>
          </cell>
          <cell r="C715">
            <v>43.910260000000001</v>
          </cell>
          <cell r="D715">
            <v>1.6300399999999999</v>
          </cell>
          <cell r="E715">
            <v>6.5670000000000006E-2</v>
          </cell>
          <cell r="F715">
            <v>0.10704</v>
          </cell>
        </row>
        <row r="716">
          <cell r="A716" t="str">
            <v>Age 18-20</v>
          </cell>
          <cell r="B716">
            <v>36.390140000000002</v>
          </cell>
          <cell r="C716">
            <v>36.891030000000001</v>
          </cell>
          <cell r="D716">
            <v>0.50087999999999999</v>
          </cell>
          <cell r="E716">
            <v>-4.96E-3</v>
          </cell>
          <cell r="F716">
            <v>-2.48E-3</v>
          </cell>
        </row>
        <row r="717">
          <cell r="A717" t="str">
            <v>Hispanic</v>
          </cell>
          <cell r="B717">
            <v>8.4268800000000006</v>
          </cell>
          <cell r="C717">
            <v>10.0641</v>
          </cell>
          <cell r="D717">
            <v>1.6372199999999999</v>
          </cell>
          <cell r="E717">
            <v>4.9399999999999999E-2</v>
          </cell>
          <cell r="F717">
            <v>8.0890000000000004E-2</v>
          </cell>
        </row>
        <row r="718">
          <cell r="A718" t="str">
            <v>Asian</v>
          </cell>
          <cell r="B718">
            <v>0.88934000000000002</v>
          </cell>
          <cell r="C718">
            <v>0.99358999999999997</v>
          </cell>
          <cell r="D718">
            <v>0.10425</v>
          </cell>
          <cell r="E718">
            <v>-5.4699999999999999E-2</v>
          </cell>
          <cell r="F718">
            <v>-5.7000000000000002E-3</v>
          </cell>
        </row>
        <row r="719">
          <cell r="A719" t="str">
            <v>African American</v>
          </cell>
          <cell r="B719">
            <v>45.823009999999996</v>
          </cell>
          <cell r="C719">
            <v>37.884619999999998</v>
          </cell>
          <cell r="D719">
            <v>-7.9383900000000001</v>
          </cell>
          <cell r="E719">
            <v>-3.8440000000000002E-2</v>
          </cell>
          <cell r="F719">
            <v>0.30514000000000002</v>
          </cell>
        </row>
        <row r="720">
          <cell r="A720" t="str">
            <v>Native Hawaiian or Pacific Islander</v>
          </cell>
          <cell r="B720">
            <v>0.13120999999999999</v>
          </cell>
          <cell r="C720">
            <v>0.16026000000000001</v>
          </cell>
          <cell r="D720">
            <v>2.904E-2</v>
          </cell>
          <cell r="E720">
            <v>-0.22625999999999999</v>
          </cell>
          <cell r="F720">
            <v>-6.5700000000000003E-3</v>
          </cell>
        </row>
        <row r="721">
          <cell r="A721" t="str">
            <v>American Indian or Alaska Native</v>
          </cell>
          <cell r="B721">
            <v>0.77271000000000001</v>
          </cell>
          <cell r="C721">
            <v>0.48076999999999998</v>
          </cell>
          <cell r="D721">
            <v>-0.29193999999999998</v>
          </cell>
          <cell r="E721">
            <v>-0.10828</v>
          </cell>
          <cell r="F721">
            <v>3.1609999999999999E-2</v>
          </cell>
        </row>
        <row r="722">
          <cell r="A722" t="str">
            <v>Multiple Races</v>
          </cell>
          <cell r="B722">
            <v>2.8721399999999999</v>
          </cell>
          <cell r="C722">
            <v>5</v>
          </cell>
          <cell r="D722">
            <v>2.1278600000000001</v>
          </cell>
          <cell r="E722">
            <v>2.486E-2</v>
          </cell>
          <cell r="F722">
            <v>5.289E-2</v>
          </cell>
        </row>
        <row r="723">
          <cell r="A723" t="str">
            <v>Highschool Graduate</v>
          </cell>
          <cell r="B723">
            <v>18.98236</v>
          </cell>
          <cell r="C723">
            <v>15.929489999999999</v>
          </cell>
          <cell r="D723">
            <v>-3.05287</v>
          </cell>
          <cell r="E723">
            <v>-0.13006999999999999</v>
          </cell>
          <cell r="F723">
            <v>0.39710000000000001</v>
          </cell>
        </row>
        <row r="724">
          <cell r="A724" t="str">
            <v>Disabled</v>
          </cell>
          <cell r="B724">
            <v>13.95664</v>
          </cell>
          <cell r="C724">
            <v>16.064520000000002</v>
          </cell>
          <cell r="D724">
            <v>2.1078800000000002</v>
          </cell>
          <cell r="E724">
            <v>-8.0070000000000002E-2</v>
          </cell>
          <cell r="F724">
            <v>-0.16879</v>
          </cell>
        </row>
        <row r="725">
          <cell r="A725" t="str">
            <v>Limited English</v>
          </cell>
          <cell r="B725">
            <v>1.1371899999999999</v>
          </cell>
          <cell r="C725">
            <v>1.63462</v>
          </cell>
          <cell r="D725">
            <v>0.49741999999999997</v>
          </cell>
          <cell r="E725">
            <v>-8.8910000000000003E-2</v>
          </cell>
          <cell r="F725">
            <v>-4.4229999999999998E-2</v>
          </cell>
        </row>
        <row r="726">
          <cell r="A726" t="str">
            <v>Low Income</v>
          </cell>
          <cell r="B726">
            <v>98.556640000000002</v>
          </cell>
          <cell r="C726">
            <v>98.942310000000006</v>
          </cell>
          <cell r="D726">
            <v>0.38567000000000001</v>
          </cell>
          <cell r="E726">
            <v>-4.5530000000000001E-2</v>
          </cell>
          <cell r="F726">
            <v>-1.7559999999999999E-2</v>
          </cell>
        </row>
        <row r="727">
          <cell r="A727" t="str">
            <v>Homeless</v>
          </cell>
          <cell r="B727">
            <v>3.9364300000000001</v>
          </cell>
          <cell r="C727">
            <v>4.9359000000000002</v>
          </cell>
          <cell r="D727">
            <v>0.99946000000000002</v>
          </cell>
          <cell r="E727">
            <v>-0.10224999999999999</v>
          </cell>
          <cell r="F727">
            <v>-0.1022</v>
          </cell>
        </row>
        <row r="728">
          <cell r="A728" t="str">
            <v>Offender</v>
          </cell>
          <cell r="B728">
            <v>6.1524999999999999</v>
          </cell>
          <cell r="C728">
            <v>7.1794900000000004</v>
          </cell>
          <cell r="D728">
            <v>1.0269900000000001</v>
          </cell>
          <cell r="E728">
            <v>2.6669999999999999E-2</v>
          </cell>
          <cell r="F728">
            <v>2.7390000000000001E-2</v>
          </cell>
        </row>
        <row r="729">
          <cell r="A729" t="str">
            <v>Parentig Youth</v>
          </cell>
          <cell r="B729">
            <v>9.3175899999999992</v>
          </cell>
          <cell r="C729">
            <v>10.16351</v>
          </cell>
          <cell r="D729">
            <v>0.84592999999999996</v>
          </cell>
          <cell r="E729">
            <v>-5.4199999999999998E-2</v>
          </cell>
          <cell r="F729">
            <v>-4.5850000000000002E-2</v>
          </cell>
        </row>
        <row r="730">
          <cell r="A730" t="str">
            <v>Needs Additional Assistance</v>
          </cell>
          <cell r="B730">
            <v>45.70637</v>
          </cell>
          <cell r="C730">
            <v>50.096150000000002</v>
          </cell>
          <cell r="D730">
            <v>4.38978</v>
          </cell>
          <cell r="E730">
            <v>2.7199999999999998E-2</v>
          </cell>
          <cell r="F730">
            <v>0.11939</v>
          </cell>
        </row>
        <row r="731">
          <cell r="A731" t="str">
            <v>School Status</v>
          </cell>
          <cell r="B731">
            <v>67.502549999999999</v>
          </cell>
          <cell r="C731">
            <v>68.269229999999993</v>
          </cell>
          <cell r="D731">
            <v>0.76668000000000003</v>
          </cell>
          <cell r="E731">
            <v>-6.9110000000000005E-2</v>
          </cell>
          <cell r="F731">
            <v>-5.2990000000000002E-2</v>
          </cell>
        </row>
        <row r="732">
          <cell r="A732" t="str">
            <v>Foster Care</v>
          </cell>
          <cell r="B732">
            <v>3.2370999999999999</v>
          </cell>
          <cell r="C732">
            <v>3.62296</v>
          </cell>
          <cell r="D732">
            <v>0.38585999999999998</v>
          </cell>
          <cell r="E732">
            <v>-6.3909999999999995E-2</v>
          </cell>
          <cell r="F732">
            <v>-2.4660000000000001E-2</v>
          </cell>
        </row>
        <row r="733">
          <cell r="A733" t="str">
            <v>PreTest Scores</v>
          </cell>
          <cell r="B733">
            <v>442.76017999999999</v>
          </cell>
          <cell r="C733">
            <v>447.80975000000001</v>
          </cell>
          <cell r="D733">
            <v>5.0495599999999996</v>
          </cell>
          <cell r="E733">
            <v>8.1589999999999996E-2</v>
          </cell>
          <cell r="F733">
            <v>0.41197</v>
          </cell>
        </row>
        <row r="734">
          <cell r="A734" t="str">
            <v>Unemployment Rate</v>
          </cell>
          <cell r="B734">
            <v>11.925000000000001</v>
          </cell>
          <cell r="C734">
            <v>9.1166999999999998</v>
          </cell>
          <cell r="D734">
            <v>-2.8083</v>
          </cell>
          <cell r="E734">
            <v>0.80193999999999999</v>
          </cell>
          <cell r="F734">
            <v>-2.2521</v>
          </cell>
        </row>
        <row r="737">
          <cell r="A737" t="str">
            <v xml:space="preserve">Minnesota           </v>
          </cell>
        </row>
        <row r="738">
          <cell r="A738" t="str">
            <v>Measure</v>
          </cell>
          <cell r="B738" t="str">
            <v>Literacy_Numeracy</v>
          </cell>
          <cell r="C738" t="str">
            <v>Year</v>
          </cell>
        </row>
        <row r="739">
          <cell r="A739" t="str">
            <v>State Fips Code</v>
          </cell>
          <cell r="B739">
            <v>27</v>
          </cell>
          <cell r="C739">
            <v>2011</v>
          </cell>
        </row>
        <row r="740">
          <cell r="A740" t="str">
            <v>Actual Outcome</v>
          </cell>
          <cell r="B740">
            <v>20.2</v>
          </cell>
          <cell r="C740">
            <v>2011</v>
          </cell>
        </row>
        <row r="741">
          <cell r="A741" t="str">
            <v>Total Adjustment</v>
          </cell>
          <cell r="B741">
            <v>-4</v>
          </cell>
          <cell r="C741">
            <v>2013</v>
          </cell>
        </row>
        <row r="742">
          <cell r="A742" t="str">
            <v>Target</v>
          </cell>
          <cell r="B742">
            <v>16.2</v>
          </cell>
          <cell r="C742">
            <v>2013</v>
          </cell>
        </row>
        <row r="744">
          <cell r="A744" t="str">
            <v>Variables</v>
          </cell>
          <cell r="B744" t="str">
            <v>Base_Year</v>
          </cell>
          <cell r="C744" t="str">
            <v>Current_Values</v>
          </cell>
          <cell r="D744" t="str">
            <v>Difference</v>
          </cell>
          <cell r="E744" t="str">
            <v>Weights</v>
          </cell>
          <cell r="F744" t="str">
            <v>Effect_Per_Factor</v>
          </cell>
        </row>
        <row r="745">
          <cell r="A745" t="str">
            <v>Female</v>
          </cell>
          <cell r="B745">
            <v>51.49877</v>
          </cell>
          <cell r="C745">
            <v>49.969380000000001</v>
          </cell>
          <cell r="D745">
            <v>-1.52939</v>
          </cell>
          <cell r="E745">
            <v>-4.4099999999999999E-3</v>
          </cell>
          <cell r="F745">
            <v>6.7499999999999999E-3</v>
          </cell>
        </row>
        <row r="746">
          <cell r="A746" t="str">
            <v>Age 14-15</v>
          </cell>
          <cell r="B746">
            <v>11.00737</v>
          </cell>
          <cell r="C746">
            <v>20.453150000000001</v>
          </cell>
          <cell r="D746">
            <v>9.4457799999999992</v>
          </cell>
          <cell r="E746">
            <v>-0.16624</v>
          </cell>
          <cell r="F746">
            <v>-1.5702700000000001</v>
          </cell>
        </row>
        <row r="747">
          <cell r="A747" t="str">
            <v>Age 16-17</v>
          </cell>
          <cell r="B747">
            <v>40.294840000000001</v>
          </cell>
          <cell r="C747">
            <v>37.538269999999997</v>
          </cell>
          <cell r="D747">
            <v>-2.75657</v>
          </cell>
          <cell r="E747">
            <v>6.5670000000000006E-2</v>
          </cell>
          <cell r="F747">
            <v>-0.18101999999999999</v>
          </cell>
        </row>
        <row r="748">
          <cell r="A748" t="str">
            <v>Age 18-20</v>
          </cell>
          <cell r="B748">
            <v>43.194099999999999</v>
          </cell>
          <cell r="C748">
            <v>36.19106</v>
          </cell>
          <cell r="D748">
            <v>-7.0030400000000004</v>
          </cell>
          <cell r="E748">
            <v>-4.96E-3</v>
          </cell>
          <cell r="F748">
            <v>3.474E-2</v>
          </cell>
        </row>
        <row r="749">
          <cell r="A749" t="str">
            <v>Hispanic</v>
          </cell>
          <cell r="B749">
            <v>7.7149900000000002</v>
          </cell>
          <cell r="C749">
            <v>9.0018399999999996</v>
          </cell>
          <cell r="D749">
            <v>1.28685</v>
          </cell>
          <cell r="E749">
            <v>4.9399999999999999E-2</v>
          </cell>
          <cell r="F749">
            <v>6.3579999999999998E-2</v>
          </cell>
        </row>
        <row r="750">
          <cell r="A750" t="str">
            <v>Asian</v>
          </cell>
          <cell r="B750">
            <v>5.2579900000000004</v>
          </cell>
          <cell r="C750">
            <v>5.7562800000000003</v>
          </cell>
          <cell r="D750">
            <v>0.49829000000000001</v>
          </cell>
          <cell r="E750">
            <v>-5.4699999999999999E-2</v>
          </cell>
          <cell r="F750">
            <v>-2.726E-2</v>
          </cell>
        </row>
        <row r="751">
          <cell r="A751" t="str">
            <v>African American</v>
          </cell>
          <cell r="B751">
            <v>27.911549999999998</v>
          </cell>
          <cell r="C751">
            <v>33.496630000000003</v>
          </cell>
          <cell r="D751">
            <v>5.5850799999999996</v>
          </cell>
          <cell r="E751">
            <v>-3.8440000000000002E-2</v>
          </cell>
          <cell r="F751">
            <v>-0.21468000000000001</v>
          </cell>
        </row>
        <row r="752">
          <cell r="A752" t="str">
            <v>Native Hawaiian or Pacific Islander</v>
          </cell>
          <cell r="B752">
            <v>9.8280000000000006E-2</v>
          </cell>
          <cell r="C752">
            <v>0.24495</v>
          </cell>
          <cell r="D752">
            <v>0.14666999999999999</v>
          </cell>
          <cell r="E752">
            <v>-0.22625999999999999</v>
          </cell>
          <cell r="F752">
            <v>-3.3189999999999997E-2</v>
          </cell>
        </row>
        <row r="753">
          <cell r="A753" t="str">
            <v>American Indian or Alaska Native</v>
          </cell>
          <cell r="B753">
            <v>5.4054099999999998</v>
          </cell>
          <cell r="C753">
            <v>4.83772</v>
          </cell>
          <cell r="D753">
            <v>-0.56767999999999996</v>
          </cell>
          <cell r="E753">
            <v>-0.10828</v>
          </cell>
          <cell r="F753">
            <v>6.1469999999999997E-2</v>
          </cell>
        </row>
        <row r="754">
          <cell r="A754" t="str">
            <v>Multiple Races</v>
          </cell>
          <cell r="B754">
            <v>2.9975399999999999</v>
          </cell>
          <cell r="C754">
            <v>3.49051</v>
          </cell>
          <cell r="D754">
            <v>0.49297000000000002</v>
          </cell>
          <cell r="E754">
            <v>2.486E-2</v>
          </cell>
          <cell r="F754">
            <v>1.225E-2</v>
          </cell>
        </row>
        <row r="755">
          <cell r="A755" t="str">
            <v>Highschool Graduate</v>
          </cell>
          <cell r="B755">
            <v>19.115480000000002</v>
          </cell>
          <cell r="C755">
            <v>19.534600000000001</v>
          </cell>
          <cell r="D755">
            <v>0.41911999999999999</v>
          </cell>
          <cell r="E755">
            <v>-0.13006999999999999</v>
          </cell>
          <cell r="F755">
            <v>-5.4519999999999999E-2</v>
          </cell>
        </row>
        <row r="756">
          <cell r="A756" t="str">
            <v>Disabled</v>
          </cell>
          <cell r="B756">
            <v>36.461919999999999</v>
          </cell>
          <cell r="C756">
            <v>40.232700000000001</v>
          </cell>
          <cell r="D756">
            <v>3.7707799999999998</v>
          </cell>
          <cell r="E756">
            <v>-8.0070000000000002E-2</v>
          </cell>
          <cell r="F756">
            <v>-0.30195</v>
          </cell>
        </row>
        <row r="757">
          <cell r="A757" t="str">
            <v>Limited English</v>
          </cell>
          <cell r="B757">
            <v>6.8796099999999996</v>
          </cell>
          <cell r="C757">
            <v>5.5113300000000001</v>
          </cell>
          <cell r="D757">
            <v>-1.3682799999999999</v>
          </cell>
          <cell r="E757">
            <v>-8.8910000000000003E-2</v>
          </cell>
          <cell r="F757">
            <v>0.12166</v>
          </cell>
        </row>
        <row r="758">
          <cell r="A758" t="str">
            <v>Low Income</v>
          </cell>
          <cell r="B758">
            <v>97.543000000000006</v>
          </cell>
          <cell r="C758">
            <v>95.407229999999998</v>
          </cell>
          <cell r="D758">
            <v>-2.1357699999999999</v>
          </cell>
          <cell r="E758">
            <v>-4.5530000000000001E-2</v>
          </cell>
          <cell r="F758">
            <v>9.7250000000000003E-2</v>
          </cell>
        </row>
        <row r="759">
          <cell r="A759" t="str">
            <v>Homeless</v>
          </cell>
          <cell r="B759">
            <v>7.1253099999999998</v>
          </cell>
          <cell r="C759">
            <v>6.7360699999999998</v>
          </cell>
          <cell r="D759">
            <v>-0.38923999999999997</v>
          </cell>
          <cell r="E759">
            <v>-0.10224999999999999</v>
          </cell>
          <cell r="F759">
            <v>3.9800000000000002E-2</v>
          </cell>
        </row>
        <row r="760">
          <cell r="A760" t="str">
            <v>Offender</v>
          </cell>
          <cell r="B760">
            <v>14.004910000000001</v>
          </cell>
          <cell r="C760">
            <v>11.696260000000001</v>
          </cell>
          <cell r="D760">
            <v>-2.3086500000000001</v>
          </cell>
          <cell r="E760">
            <v>2.6669999999999999E-2</v>
          </cell>
          <cell r="F760">
            <v>-6.157E-2</v>
          </cell>
        </row>
        <row r="761">
          <cell r="A761" t="str">
            <v>Parentig Youth</v>
          </cell>
          <cell r="B761">
            <v>14.84759</v>
          </cell>
          <cell r="C761">
            <v>12.0098</v>
          </cell>
          <cell r="D761">
            <v>-2.83779</v>
          </cell>
          <cell r="E761">
            <v>-5.4199999999999998E-2</v>
          </cell>
          <cell r="F761">
            <v>0.15381</v>
          </cell>
        </row>
        <row r="762">
          <cell r="A762" t="str">
            <v>Needs Additional Assistance</v>
          </cell>
          <cell r="B762">
            <v>0.39312000000000002</v>
          </cell>
          <cell r="C762">
            <v>0.18371000000000001</v>
          </cell>
          <cell r="D762">
            <v>-0.20941000000000001</v>
          </cell>
          <cell r="E762">
            <v>2.7199999999999998E-2</v>
          </cell>
          <cell r="F762">
            <v>-5.7000000000000002E-3</v>
          </cell>
        </row>
        <row r="763">
          <cell r="A763" t="str">
            <v>School Status</v>
          </cell>
          <cell r="B763">
            <v>68.992630000000005</v>
          </cell>
          <cell r="C763">
            <v>74.341700000000003</v>
          </cell>
          <cell r="D763">
            <v>5.3490700000000002</v>
          </cell>
          <cell r="E763">
            <v>-6.9110000000000005E-2</v>
          </cell>
          <cell r="F763">
            <v>-0.36968000000000001</v>
          </cell>
        </row>
        <row r="764">
          <cell r="A764" t="str">
            <v>Foster Care</v>
          </cell>
          <cell r="B764">
            <v>6.4405099999999997</v>
          </cell>
          <cell r="C764">
            <v>5.5759800000000004</v>
          </cell>
          <cell r="D764">
            <v>-0.86453000000000002</v>
          </cell>
          <cell r="E764">
            <v>-6.3909999999999995E-2</v>
          </cell>
          <cell r="F764">
            <v>5.525E-2</v>
          </cell>
        </row>
        <row r="765">
          <cell r="A765" t="str">
            <v>PreTest Scores</v>
          </cell>
          <cell r="B765">
            <v>473.25612999999998</v>
          </cell>
          <cell r="C765">
            <v>464.51985999999999</v>
          </cell>
          <cell r="D765">
            <v>-8.7362699999999993</v>
          </cell>
          <cell r="E765">
            <v>8.1589999999999996E-2</v>
          </cell>
          <cell r="F765">
            <v>-0.71274999999999999</v>
          </cell>
        </row>
        <row r="766">
          <cell r="A766" t="str">
            <v>Unemployment Rate</v>
          </cell>
          <cell r="B766">
            <v>7.0833000000000004</v>
          </cell>
          <cell r="C766">
            <v>5.6582999999999997</v>
          </cell>
          <cell r="D766">
            <v>-1.425</v>
          </cell>
          <cell r="E766">
            <v>0.80193999999999999</v>
          </cell>
          <cell r="F766">
            <v>-1.1427700000000001</v>
          </cell>
        </row>
        <row r="769">
          <cell r="A769" t="str">
            <v xml:space="preserve">Mississippi         </v>
          </cell>
        </row>
        <row r="770">
          <cell r="A770" t="str">
            <v>Measure</v>
          </cell>
          <cell r="B770" t="str">
            <v>Literacy_Numeracy</v>
          </cell>
          <cell r="C770" t="str">
            <v>Year</v>
          </cell>
        </row>
        <row r="771">
          <cell r="A771" t="str">
            <v>State Fips Code</v>
          </cell>
          <cell r="B771">
            <v>28</v>
          </cell>
          <cell r="C771">
            <v>2011</v>
          </cell>
        </row>
        <row r="772">
          <cell r="A772" t="str">
            <v>Actual Outcome</v>
          </cell>
          <cell r="B772">
            <v>66.900000000000006</v>
          </cell>
          <cell r="C772">
            <v>2011</v>
          </cell>
        </row>
        <row r="773">
          <cell r="A773" t="str">
            <v>Total Adjustment</v>
          </cell>
          <cell r="B773">
            <v>2</v>
          </cell>
          <cell r="C773">
            <v>2013</v>
          </cell>
        </row>
        <row r="774">
          <cell r="A774" t="str">
            <v>Target</v>
          </cell>
          <cell r="B774">
            <v>68.900000000000006</v>
          </cell>
          <cell r="C774">
            <v>2013</v>
          </cell>
        </row>
        <row r="776">
          <cell r="A776" t="str">
            <v>Variables</v>
          </cell>
          <cell r="B776" t="str">
            <v>Base_Year</v>
          </cell>
          <cell r="C776" t="str">
            <v>Current_Values</v>
          </cell>
          <cell r="D776" t="str">
            <v>Difference</v>
          </cell>
          <cell r="E776" t="str">
            <v>Weights</v>
          </cell>
          <cell r="F776" t="str">
            <v>Effect_Per_Factor</v>
          </cell>
        </row>
        <row r="777">
          <cell r="A777" t="str">
            <v>Female</v>
          </cell>
          <cell r="B777">
            <v>60.39226</v>
          </cell>
          <cell r="C777">
            <v>58.243130000000001</v>
          </cell>
          <cell r="D777">
            <v>-2.14913</v>
          </cell>
          <cell r="E777">
            <v>-4.4099999999999999E-3</v>
          </cell>
          <cell r="F777">
            <v>9.4800000000000006E-3</v>
          </cell>
        </row>
        <row r="778">
          <cell r="A778" t="str">
            <v>Age 14-15</v>
          </cell>
          <cell r="B778">
            <v>1.40845</v>
          </cell>
          <cell r="C778">
            <v>8.3059999999999995E-2</v>
          </cell>
          <cell r="D778">
            <v>-1.3253900000000001</v>
          </cell>
          <cell r="E778">
            <v>-0.16624</v>
          </cell>
          <cell r="F778">
            <v>0.22033</v>
          </cell>
        </row>
        <row r="779">
          <cell r="A779" t="str">
            <v>Age 16-17</v>
          </cell>
          <cell r="B779">
            <v>44.745399999999997</v>
          </cell>
          <cell r="C779">
            <v>39.410299999999999</v>
          </cell>
          <cell r="D779">
            <v>-5.3350999999999997</v>
          </cell>
          <cell r="E779">
            <v>6.5670000000000006E-2</v>
          </cell>
          <cell r="F779">
            <v>-0.35034999999999999</v>
          </cell>
        </row>
        <row r="780">
          <cell r="A780" t="str">
            <v>Age 18-20</v>
          </cell>
          <cell r="B780">
            <v>46.505960000000002</v>
          </cell>
          <cell r="C780">
            <v>52.159469999999999</v>
          </cell>
          <cell r="D780">
            <v>5.6535099999999998</v>
          </cell>
          <cell r="E780">
            <v>-4.96E-3</v>
          </cell>
          <cell r="F780">
            <v>-2.8039999999999999E-2</v>
          </cell>
        </row>
        <row r="781">
          <cell r="A781" t="str">
            <v>Hispanic</v>
          </cell>
          <cell r="B781">
            <v>0.82554000000000005</v>
          </cell>
          <cell r="C781">
            <v>0.62526000000000004</v>
          </cell>
          <cell r="D781">
            <v>-0.20028000000000001</v>
          </cell>
          <cell r="E781">
            <v>4.9399999999999999E-2</v>
          </cell>
          <cell r="F781">
            <v>-9.8899999999999995E-3</v>
          </cell>
        </row>
        <row r="782">
          <cell r="A782" t="str">
            <v>Asian</v>
          </cell>
          <cell r="B782">
            <v>0.11007</v>
          </cell>
          <cell r="C782">
            <v>4.1680000000000002E-2</v>
          </cell>
          <cell r="D782">
            <v>-6.8390000000000006E-2</v>
          </cell>
          <cell r="E782">
            <v>-5.4699999999999999E-2</v>
          </cell>
          <cell r="F782">
            <v>3.7399999999999998E-3</v>
          </cell>
        </row>
        <row r="783">
          <cell r="A783" t="str">
            <v>African American</v>
          </cell>
          <cell r="B783">
            <v>75.64667</v>
          </cell>
          <cell r="C783">
            <v>72.196749999999994</v>
          </cell>
          <cell r="D783">
            <v>-3.4499200000000001</v>
          </cell>
          <cell r="E783">
            <v>-3.8440000000000002E-2</v>
          </cell>
          <cell r="F783">
            <v>0.13261000000000001</v>
          </cell>
        </row>
        <row r="784">
          <cell r="A784" t="str">
            <v>Native Hawaiian or Pacific Islander</v>
          </cell>
          <cell r="B784">
            <v>0</v>
          </cell>
          <cell r="C784">
            <v>8.337E-2</v>
          </cell>
          <cell r="D784">
            <v>8.337E-2</v>
          </cell>
          <cell r="E784">
            <v>-0.22625999999999999</v>
          </cell>
          <cell r="F784">
            <v>-1.8859999999999998E-2</v>
          </cell>
        </row>
        <row r="785">
          <cell r="A785" t="str">
            <v>American Indian or Alaska Native</v>
          </cell>
          <cell r="B785">
            <v>0.19263</v>
          </cell>
          <cell r="C785">
            <v>0.16674</v>
          </cell>
          <cell r="D785">
            <v>-2.589E-2</v>
          </cell>
          <cell r="E785">
            <v>-0.10828</v>
          </cell>
          <cell r="F785">
            <v>2.8E-3</v>
          </cell>
        </row>
        <row r="786">
          <cell r="A786" t="str">
            <v>Multiple Races</v>
          </cell>
          <cell r="B786">
            <v>0.46779999999999999</v>
          </cell>
          <cell r="C786">
            <v>0.37515999999999999</v>
          </cell>
          <cell r="D786">
            <v>-9.2649999999999996E-2</v>
          </cell>
          <cell r="E786">
            <v>2.486E-2</v>
          </cell>
          <cell r="F786">
            <v>-2.3E-3</v>
          </cell>
        </row>
        <row r="787">
          <cell r="A787" t="str">
            <v>Highschool Graduate</v>
          </cell>
          <cell r="B787">
            <v>22.101839999999999</v>
          </cell>
          <cell r="C787">
            <v>27.61628</v>
          </cell>
          <cell r="D787">
            <v>5.5144399999999996</v>
          </cell>
          <cell r="E787">
            <v>-0.13006999999999999</v>
          </cell>
          <cell r="F787">
            <v>-0.71728000000000003</v>
          </cell>
        </row>
        <row r="788">
          <cell r="A788" t="str">
            <v>Disabled</v>
          </cell>
          <cell r="B788">
            <v>3.2231900000000002</v>
          </cell>
          <cell r="C788">
            <v>5.3986700000000001</v>
          </cell>
          <cell r="D788">
            <v>2.1754899999999999</v>
          </cell>
          <cell r="E788">
            <v>-8.0070000000000002E-2</v>
          </cell>
          <cell r="F788">
            <v>-0.17419999999999999</v>
          </cell>
        </row>
        <row r="789">
          <cell r="A789" t="str">
            <v>Limited English</v>
          </cell>
          <cell r="B789">
            <v>1.46262</v>
          </cell>
          <cell r="C789">
            <v>0.16611000000000001</v>
          </cell>
          <cell r="D789">
            <v>-1.2965100000000001</v>
          </cell>
          <cell r="E789">
            <v>-8.8910000000000003E-2</v>
          </cell>
          <cell r="F789">
            <v>0.11527999999999999</v>
          </cell>
        </row>
        <row r="790">
          <cell r="A790" t="str">
            <v>Low Income</v>
          </cell>
          <cell r="B790">
            <v>97.887320000000003</v>
          </cell>
          <cell r="C790">
            <v>97.840530000000001</v>
          </cell>
          <cell r="D790">
            <v>-4.6789999999999998E-2</v>
          </cell>
          <cell r="E790">
            <v>-4.5530000000000001E-2</v>
          </cell>
          <cell r="F790">
            <v>2.1299999999999999E-3</v>
          </cell>
        </row>
        <row r="791">
          <cell r="A791" t="str">
            <v>Homeless</v>
          </cell>
          <cell r="B791">
            <v>1.4897100000000001</v>
          </cell>
          <cell r="C791">
            <v>3.9036499999999998</v>
          </cell>
          <cell r="D791">
            <v>2.4139499999999998</v>
          </cell>
          <cell r="E791">
            <v>-0.10224999999999999</v>
          </cell>
          <cell r="F791">
            <v>-0.24684</v>
          </cell>
        </row>
        <row r="792">
          <cell r="A792" t="str">
            <v>Offender</v>
          </cell>
          <cell r="B792">
            <v>3.1419299999999999</v>
          </cell>
          <cell r="C792">
            <v>3.2391999999999999</v>
          </cell>
          <cell r="D792">
            <v>9.7269999999999995E-2</v>
          </cell>
          <cell r="E792">
            <v>2.6669999999999999E-2</v>
          </cell>
          <cell r="F792">
            <v>2.5899999999999999E-3</v>
          </cell>
        </row>
        <row r="793">
          <cell r="A793" t="str">
            <v>Parentig Youth</v>
          </cell>
          <cell r="B793">
            <v>15.713900000000001</v>
          </cell>
          <cell r="C793">
            <v>14.873290000000001</v>
          </cell>
          <cell r="D793">
            <v>-0.84060999999999997</v>
          </cell>
          <cell r="E793">
            <v>-5.4199999999999998E-2</v>
          </cell>
          <cell r="F793">
            <v>4.5560000000000003E-2</v>
          </cell>
        </row>
        <row r="794">
          <cell r="A794" t="str">
            <v>Needs Additional Assistance</v>
          </cell>
          <cell r="B794">
            <v>85.725890000000007</v>
          </cell>
          <cell r="C794">
            <v>90.157809999999998</v>
          </cell>
          <cell r="D794">
            <v>4.4319100000000002</v>
          </cell>
          <cell r="E794">
            <v>2.7199999999999998E-2</v>
          </cell>
          <cell r="F794">
            <v>0.12053</v>
          </cell>
        </row>
        <row r="795">
          <cell r="A795" t="str">
            <v>School Status</v>
          </cell>
          <cell r="B795">
            <v>52.38353</v>
          </cell>
          <cell r="C795">
            <v>35.215949999999999</v>
          </cell>
          <cell r="D795">
            <v>-17.167590000000001</v>
          </cell>
          <cell r="E795">
            <v>-6.9110000000000005E-2</v>
          </cell>
          <cell r="F795">
            <v>1.1864699999999999</v>
          </cell>
        </row>
        <row r="796">
          <cell r="A796" t="str">
            <v>Foster Care</v>
          </cell>
          <cell r="B796">
            <v>0.43348999999999999</v>
          </cell>
          <cell r="C796">
            <v>0.58164000000000005</v>
          </cell>
          <cell r="D796">
            <v>0.14815</v>
          </cell>
          <cell r="E796">
            <v>-6.3909999999999995E-2</v>
          </cell>
          <cell r="F796">
            <v>-9.4699999999999993E-3</v>
          </cell>
        </row>
        <row r="797">
          <cell r="A797" t="str">
            <v>PreTest Scores</v>
          </cell>
          <cell r="B797">
            <v>468.26022999999998</v>
          </cell>
          <cell r="C797">
            <v>501.34537</v>
          </cell>
          <cell r="D797">
            <v>33.085140000000003</v>
          </cell>
          <cell r="E797">
            <v>8.1589999999999996E-2</v>
          </cell>
          <cell r="F797">
            <v>2.6992500000000001</v>
          </cell>
        </row>
        <row r="798">
          <cell r="A798" t="str">
            <v>Unemployment Rate</v>
          </cell>
          <cell r="B798">
            <v>10.3917</v>
          </cell>
          <cell r="C798">
            <v>9.2166999999999994</v>
          </cell>
          <cell r="D798">
            <v>-1.175</v>
          </cell>
          <cell r="E798">
            <v>0.80193999999999999</v>
          </cell>
          <cell r="F798">
            <v>-0.94228000000000001</v>
          </cell>
        </row>
        <row r="801">
          <cell r="A801" t="str">
            <v xml:space="preserve">Missouri            </v>
          </cell>
        </row>
        <row r="802">
          <cell r="A802" t="str">
            <v>Measure</v>
          </cell>
          <cell r="B802" t="str">
            <v>Literacy_Numeracy</v>
          </cell>
          <cell r="C802" t="str">
            <v>Year</v>
          </cell>
        </row>
        <row r="803">
          <cell r="A803" t="str">
            <v>State Fips Code</v>
          </cell>
          <cell r="B803">
            <v>29</v>
          </cell>
          <cell r="C803">
            <v>2011</v>
          </cell>
        </row>
        <row r="804">
          <cell r="A804" t="str">
            <v>Actual Outcome</v>
          </cell>
          <cell r="B804">
            <v>44.2</v>
          </cell>
          <cell r="C804">
            <v>2011</v>
          </cell>
        </row>
        <row r="805">
          <cell r="A805" t="str">
            <v>Total Adjustment</v>
          </cell>
          <cell r="B805">
            <v>-24.1</v>
          </cell>
          <cell r="C805">
            <v>2013</v>
          </cell>
        </row>
        <row r="806">
          <cell r="A806" t="str">
            <v>Target</v>
          </cell>
          <cell r="B806">
            <v>20.100000000000001</v>
          </cell>
          <cell r="C806">
            <v>2013</v>
          </cell>
        </row>
        <row r="808">
          <cell r="A808" t="str">
            <v>Variables</v>
          </cell>
          <cell r="B808" t="str">
            <v>Base_Year</v>
          </cell>
          <cell r="C808" t="str">
            <v>Current_Values</v>
          </cell>
          <cell r="D808" t="str">
            <v>Difference</v>
          </cell>
          <cell r="E808" t="str">
            <v>Weights</v>
          </cell>
          <cell r="F808" t="str">
            <v>Effect_Per_Factor</v>
          </cell>
        </row>
        <row r="809">
          <cell r="A809" t="str">
            <v>Female</v>
          </cell>
          <cell r="B809">
            <v>53.481290000000001</v>
          </cell>
          <cell r="C809">
            <v>54.369970000000002</v>
          </cell>
          <cell r="D809">
            <v>0.88868999999999998</v>
          </cell>
          <cell r="E809">
            <v>-4.4099999999999999E-3</v>
          </cell>
          <cell r="F809">
            <v>-3.9199999999999999E-3</v>
          </cell>
        </row>
        <row r="810">
          <cell r="A810" t="str">
            <v>Age 14-15</v>
          </cell>
          <cell r="B810">
            <v>3.5683199999999999</v>
          </cell>
          <cell r="C810">
            <v>2.7345799999999998</v>
          </cell>
          <cell r="D810">
            <v>-0.83374000000000004</v>
          </cell>
          <cell r="E810">
            <v>-0.16624</v>
          </cell>
          <cell r="F810">
            <v>0.1386</v>
          </cell>
        </row>
        <row r="811">
          <cell r="A811" t="str">
            <v>Age 16-17</v>
          </cell>
          <cell r="B811">
            <v>29.503920000000001</v>
          </cell>
          <cell r="C811">
            <v>32.171579999999999</v>
          </cell>
          <cell r="D811">
            <v>2.6676700000000002</v>
          </cell>
          <cell r="E811">
            <v>6.5670000000000006E-2</v>
          </cell>
          <cell r="F811">
            <v>0.17518</v>
          </cell>
        </row>
        <row r="812">
          <cell r="A812" t="str">
            <v>Age 18-20</v>
          </cell>
          <cell r="B812">
            <v>56.788510000000002</v>
          </cell>
          <cell r="C812">
            <v>54.477209999999999</v>
          </cell>
          <cell r="D812">
            <v>-2.3113000000000001</v>
          </cell>
          <cell r="E812">
            <v>-4.96E-3</v>
          </cell>
          <cell r="F812">
            <v>1.146E-2</v>
          </cell>
        </row>
        <row r="813">
          <cell r="A813" t="str">
            <v>Hispanic</v>
          </cell>
          <cell r="B813">
            <v>2.45566</v>
          </cell>
          <cell r="C813">
            <v>2.1535099999999998</v>
          </cell>
          <cell r="D813">
            <v>-0.30215999999999998</v>
          </cell>
          <cell r="E813">
            <v>4.9399999999999999E-2</v>
          </cell>
          <cell r="F813">
            <v>-1.4930000000000001E-2</v>
          </cell>
        </row>
        <row r="814">
          <cell r="A814" t="str">
            <v>Asian</v>
          </cell>
          <cell r="B814">
            <v>0.18190000000000001</v>
          </cell>
          <cell r="C814">
            <v>0.22087000000000001</v>
          </cell>
          <cell r="D814">
            <v>3.8969999999999998E-2</v>
          </cell>
          <cell r="E814">
            <v>-5.4699999999999999E-2</v>
          </cell>
          <cell r="F814">
            <v>-2.1299999999999999E-3</v>
          </cell>
        </row>
        <row r="815">
          <cell r="A815" t="str">
            <v>African American</v>
          </cell>
          <cell r="B815">
            <v>34.379260000000002</v>
          </cell>
          <cell r="C815">
            <v>35.836550000000003</v>
          </cell>
          <cell r="D815">
            <v>1.45729</v>
          </cell>
          <cell r="E815">
            <v>-3.8440000000000002E-2</v>
          </cell>
          <cell r="F815">
            <v>-5.602E-2</v>
          </cell>
        </row>
        <row r="816">
          <cell r="A816" t="str">
            <v>Native Hawaiian or Pacific Islander</v>
          </cell>
          <cell r="B816">
            <v>0.22738</v>
          </cell>
          <cell r="C816">
            <v>0.27609</v>
          </cell>
          <cell r="D816">
            <v>4.8710000000000003E-2</v>
          </cell>
          <cell r="E816">
            <v>-0.22625999999999999</v>
          </cell>
          <cell r="F816">
            <v>-1.102E-2</v>
          </cell>
        </row>
        <row r="817">
          <cell r="A817" t="str">
            <v>American Indian or Alaska Native</v>
          </cell>
          <cell r="B817">
            <v>0.63665000000000005</v>
          </cell>
          <cell r="C817">
            <v>0.60740000000000005</v>
          </cell>
          <cell r="D817">
            <v>-2.9250000000000002E-2</v>
          </cell>
          <cell r="E817">
            <v>-0.10828</v>
          </cell>
          <cell r="F817">
            <v>3.1700000000000001E-3</v>
          </cell>
        </row>
        <row r="818">
          <cell r="A818" t="str">
            <v>Multiple Races</v>
          </cell>
          <cell r="B818">
            <v>1.81901</v>
          </cell>
          <cell r="C818">
            <v>2.2639399999999998</v>
          </cell>
          <cell r="D818">
            <v>0.44492999999999999</v>
          </cell>
          <cell r="E818">
            <v>2.486E-2</v>
          </cell>
          <cell r="F818">
            <v>1.106E-2</v>
          </cell>
        </row>
        <row r="819">
          <cell r="A819" t="str">
            <v>Highschool Graduate</v>
          </cell>
          <cell r="B819">
            <v>36.248910000000002</v>
          </cell>
          <cell r="C819">
            <v>35.783259999999999</v>
          </cell>
          <cell r="D819">
            <v>-0.46565000000000001</v>
          </cell>
          <cell r="E819">
            <v>-0.13006999999999999</v>
          </cell>
          <cell r="F819">
            <v>6.0569999999999999E-2</v>
          </cell>
        </row>
        <row r="820">
          <cell r="A820" t="str">
            <v>Disabled</v>
          </cell>
          <cell r="B820">
            <v>13.359439999999999</v>
          </cell>
          <cell r="C820">
            <v>14.31635</v>
          </cell>
          <cell r="D820">
            <v>0.95691000000000004</v>
          </cell>
          <cell r="E820">
            <v>-8.0070000000000002E-2</v>
          </cell>
          <cell r="F820">
            <v>-7.6619999999999994E-2</v>
          </cell>
        </row>
        <row r="821">
          <cell r="A821" t="str">
            <v>Limited English</v>
          </cell>
          <cell r="B821">
            <v>0.47867999999999999</v>
          </cell>
          <cell r="C821">
            <v>0.37534000000000001</v>
          </cell>
          <cell r="D821">
            <v>-0.10334</v>
          </cell>
          <cell r="E821">
            <v>-8.8910000000000003E-2</v>
          </cell>
          <cell r="F821">
            <v>9.1900000000000003E-3</v>
          </cell>
        </row>
        <row r="822">
          <cell r="A822" t="str">
            <v>Low Income</v>
          </cell>
          <cell r="B822">
            <v>94.908619999999999</v>
          </cell>
          <cell r="C822">
            <v>95.764080000000007</v>
          </cell>
          <cell r="D822">
            <v>0.85546</v>
          </cell>
          <cell r="E822">
            <v>-4.5530000000000001E-2</v>
          </cell>
          <cell r="F822">
            <v>-3.8949999999999999E-2</v>
          </cell>
        </row>
        <row r="823">
          <cell r="A823" t="str">
            <v>Homeless</v>
          </cell>
          <cell r="B823">
            <v>2.9155799999999998</v>
          </cell>
          <cell r="C823">
            <v>2.9490599999999998</v>
          </cell>
          <cell r="D823">
            <v>3.3480000000000003E-2</v>
          </cell>
          <cell r="E823">
            <v>-0.10224999999999999</v>
          </cell>
          <cell r="F823">
            <v>-3.4199999999999999E-3</v>
          </cell>
        </row>
        <row r="824">
          <cell r="A824" t="str">
            <v>Offender</v>
          </cell>
          <cell r="B824">
            <v>4.8738000000000001</v>
          </cell>
          <cell r="C824">
            <v>5.3619300000000001</v>
          </cell>
          <cell r="D824">
            <v>0.48813000000000001</v>
          </cell>
          <cell r="E824">
            <v>2.6669999999999999E-2</v>
          </cell>
          <cell r="F824">
            <v>1.302E-2</v>
          </cell>
        </row>
        <row r="825">
          <cell r="A825" t="str">
            <v>Parentig Youth</v>
          </cell>
          <cell r="B825">
            <v>16.499780000000001</v>
          </cell>
          <cell r="C825">
            <v>19.635190000000001</v>
          </cell>
          <cell r="D825">
            <v>3.1354099999999998</v>
          </cell>
          <cell r="E825">
            <v>-5.4199999999999998E-2</v>
          </cell>
          <cell r="F825">
            <v>-0.16994000000000001</v>
          </cell>
        </row>
        <row r="826">
          <cell r="A826" t="str">
            <v>Needs Additional Assistance</v>
          </cell>
          <cell r="B826">
            <v>34.899909999999998</v>
          </cell>
          <cell r="C826">
            <v>52.654159999999997</v>
          </cell>
          <cell r="D826">
            <v>17.754239999999999</v>
          </cell>
          <cell r="E826">
            <v>2.7199999999999998E-2</v>
          </cell>
          <cell r="F826">
            <v>0.48286000000000001</v>
          </cell>
        </row>
        <row r="827">
          <cell r="A827" t="str">
            <v>School Status</v>
          </cell>
          <cell r="B827">
            <v>53.394260000000003</v>
          </cell>
          <cell r="C827">
            <v>50.187669999999997</v>
          </cell>
          <cell r="D827">
            <v>-3.2065899999999998</v>
          </cell>
          <cell r="E827">
            <v>-6.9110000000000005E-2</v>
          </cell>
          <cell r="F827">
            <v>0.22161</v>
          </cell>
        </row>
        <row r="828">
          <cell r="A828" t="str">
            <v>Foster Care</v>
          </cell>
          <cell r="B828">
            <v>3.3086600000000002</v>
          </cell>
          <cell r="C828">
            <v>4.0236099999999997</v>
          </cell>
          <cell r="D828">
            <v>0.71494000000000002</v>
          </cell>
          <cell r="E828">
            <v>-6.3909999999999995E-2</v>
          </cell>
          <cell r="F828">
            <v>-4.5690000000000001E-2</v>
          </cell>
        </row>
        <row r="829">
          <cell r="A829" t="str">
            <v>PreTest Scores</v>
          </cell>
          <cell r="B829">
            <v>857.87464</v>
          </cell>
          <cell r="C829">
            <v>575.71157000000005</v>
          </cell>
          <cell r="D829">
            <v>-282.16307</v>
          </cell>
          <cell r="E829">
            <v>8.1589999999999996E-2</v>
          </cell>
          <cell r="F829">
            <v>-23.02027</v>
          </cell>
        </row>
        <row r="830">
          <cell r="A830" t="str">
            <v>Unemployment Rate</v>
          </cell>
          <cell r="B830">
            <v>9.1417000000000002</v>
          </cell>
          <cell r="C830">
            <v>6.9166999999999996</v>
          </cell>
          <cell r="D830">
            <v>-2.2250000000000001</v>
          </cell>
          <cell r="E830">
            <v>0.80193999999999999</v>
          </cell>
          <cell r="F830">
            <v>-1.7843199999999999</v>
          </cell>
        </row>
        <row r="833">
          <cell r="A833" t="str">
            <v xml:space="preserve">Montana             </v>
          </cell>
        </row>
        <row r="834">
          <cell r="A834" t="str">
            <v>Measure</v>
          </cell>
          <cell r="B834" t="str">
            <v>Literacy_Numeracy</v>
          </cell>
          <cell r="C834" t="str">
            <v>Year</v>
          </cell>
        </row>
        <row r="835">
          <cell r="A835" t="str">
            <v>State Fips Code</v>
          </cell>
          <cell r="B835">
            <v>30</v>
          </cell>
          <cell r="C835">
            <v>2011</v>
          </cell>
        </row>
        <row r="836">
          <cell r="A836" t="str">
            <v>Actual Outcome</v>
          </cell>
          <cell r="B836">
            <v>43.3</v>
          </cell>
          <cell r="C836">
            <v>2011</v>
          </cell>
        </row>
        <row r="837">
          <cell r="A837" t="str">
            <v>Total Adjustment</v>
          </cell>
          <cell r="B837">
            <v>3.1</v>
          </cell>
          <cell r="C837">
            <v>2013</v>
          </cell>
        </row>
        <row r="838">
          <cell r="A838" t="str">
            <v>Target</v>
          </cell>
          <cell r="B838">
            <v>46.4</v>
          </cell>
          <cell r="C838">
            <v>2013</v>
          </cell>
        </row>
        <row r="840">
          <cell r="A840" t="str">
            <v>Variables</v>
          </cell>
          <cell r="B840" t="str">
            <v>Base_Year</v>
          </cell>
          <cell r="C840" t="str">
            <v>Current_Values</v>
          </cell>
          <cell r="D840" t="str">
            <v>Difference</v>
          </cell>
          <cell r="E840" t="str">
            <v>Weights</v>
          </cell>
          <cell r="F840" t="str">
            <v>Effect_Per_Factor</v>
          </cell>
        </row>
        <row r="841">
          <cell r="A841" t="str">
            <v>Female</v>
          </cell>
          <cell r="B841">
            <v>53.963410000000003</v>
          </cell>
          <cell r="C841">
            <v>53.333329999999997</v>
          </cell>
          <cell r="D841">
            <v>-0.63007999999999997</v>
          </cell>
          <cell r="E841">
            <v>-4.4099999999999999E-3</v>
          </cell>
          <cell r="F841">
            <v>2.7799999999999999E-3</v>
          </cell>
        </row>
        <row r="842">
          <cell r="A842" t="str">
            <v>Age 14-15</v>
          </cell>
          <cell r="B842">
            <v>11.28049</v>
          </cell>
          <cell r="C842">
            <v>12.66667</v>
          </cell>
          <cell r="D842">
            <v>1.38618</v>
          </cell>
          <cell r="E842">
            <v>-0.16624</v>
          </cell>
          <cell r="F842">
            <v>-0.23044000000000001</v>
          </cell>
        </row>
        <row r="843">
          <cell r="A843" t="str">
            <v>Age 16-17</v>
          </cell>
          <cell r="B843">
            <v>43.902439999999999</v>
          </cell>
          <cell r="C843">
            <v>42</v>
          </cell>
          <cell r="D843">
            <v>-1.9024399999999999</v>
          </cell>
          <cell r="E843">
            <v>6.5670000000000006E-2</v>
          </cell>
          <cell r="F843">
            <v>-0.12493</v>
          </cell>
        </row>
        <row r="844">
          <cell r="A844" t="str">
            <v>Age 18-20</v>
          </cell>
          <cell r="B844">
            <v>38.71951</v>
          </cell>
          <cell r="C844">
            <v>33.333329999999997</v>
          </cell>
          <cell r="D844">
            <v>-5.3861800000000004</v>
          </cell>
          <cell r="E844">
            <v>-4.96E-3</v>
          </cell>
          <cell r="F844">
            <v>2.6720000000000001E-2</v>
          </cell>
        </row>
        <row r="845">
          <cell r="A845" t="str">
            <v>Hispanic</v>
          </cell>
          <cell r="B845">
            <v>6.5015499999999999</v>
          </cell>
          <cell r="C845">
            <v>8.9655199999999997</v>
          </cell>
          <cell r="D845">
            <v>2.4639700000000002</v>
          </cell>
          <cell r="E845">
            <v>4.9399999999999999E-2</v>
          </cell>
          <cell r="F845">
            <v>0.12173</v>
          </cell>
        </row>
        <row r="846">
          <cell r="A846" t="str">
            <v>Asian</v>
          </cell>
          <cell r="B846">
            <v>0.30959999999999999</v>
          </cell>
          <cell r="C846">
            <v>0</v>
          </cell>
          <cell r="D846">
            <v>-0.30959999999999999</v>
          </cell>
          <cell r="E846">
            <v>-5.4699999999999999E-2</v>
          </cell>
          <cell r="F846">
            <v>1.6930000000000001E-2</v>
          </cell>
        </row>
        <row r="847">
          <cell r="A847" t="str">
            <v>African American</v>
          </cell>
          <cell r="B847">
            <v>0.30959999999999999</v>
          </cell>
          <cell r="C847">
            <v>1.37931</v>
          </cell>
          <cell r="D847">
            <v>1.0697099999999999</v>
          </cell>
          <cell r="E847">
            <v>-3.8440000000000002E-2</v>
          </cell>
          <cell r="F847">
            <v>-4.1119999999999997E-2</v>
          </cell>
        </row>
        <row r="848">
          <cell r="A848" t="str">
            <v>Native Hawaiian or Pacific Islander</v>
          </cell>
          <cell r="B848">
            <v>0</v>
          </cell>
          <cell r="C848">
            <v>0.68966000000000005</v>
          </cell>
          <cell r="D848">
            <v>0.68966000000000005</v>
          </cell>
          <cell r="E848">
            <v>-0.22625999999999999</v>
          </cell>
          <cell r="F848">
            <v>-0.15604000000000001</v>
          </cell>
        </row>
        <row r="849">
          <cell r="A849" t="str">
            <v>American Indian or Alaska Native</v>
          </cell>
          <cell r="B849">
            <v>25.69659</v>
          </cell>
          <cell r="C849">
            <v>17.93103</v>
          </cell>
          <cell r="D849">
            <v>-7.7655599999999998</v>
          </cell>
          <cell r="E849">
            <v>-0.10828</v>
          </cell>
          <cell r="F849">
            <v>0.84084999999999999</v>
          </cell>
        </row>
        <row r="850">
          <cell r="A850" t="str">
            <v>Multiple Races</v>
          </cell>
          <cell r="B850">
            <v>3.09598</v>
          </cell>
          <cell r="C850">
            <v>5.5172400000000001</v>
          </cell>
          <cell r="D850">
            <v>2.4212699999999998</v>
          </cell>
          <cell r="E850">
            <v>2.486E-2</v>
          </cell>
          <cell r="F850">
            <v>6.019E-2</v>
          </cell>
        </row>
        <row r="851">
          <cell r="A851" t="str">
            <v>Highschool Graduate</v>
          </cell>
          <cell r="B851">
            <v>22.560980000000001</v>
          </cell>
          <cell r="C851">
            <v>20.66667</v>
          </cell>
          <cell r="D851">
            <v>-1.8943099999999999</v>
          </cell>
          <cell r="E851">
            <v>-0.13006999999999999</v>
          </cell>
          <cell r="F851">
            <v>0.24640000000000001</v>
          </cell>
        </row>
        <row r="852">
          <cell r="A852" t="str">
            <v>Disabled</v>
          </cell>
          <cell r="B852">
            <v>14.939019999999999</v>
          </cell>
          <cell r="C852">
            <v>12.66667</v>
          </cell>
          <cell r="D852">
            <v>-2.2723599999999999</v>
          </cell>
          <cell r="E852">
            <v>-8.0070000000000002E-2</v>
          </cell>
          <cell r="F852">
            <v>0.18196000000000001</v>
          </cell>
        </row>
        <row r="853">
          <cell r="A853" t="str">
            <v>Limited English</v>
          </cell>
          <cell r="B853">
            <v>0.60975999999999997</v>
          </cell>
          <cell r="C853">
            <v>0</v>
          </cell>
          <cell r="D853">
            <v>-0.60975999999999997</v>
          </cell>
          <cell r="E853">
            <v>-8.8910000000000003E-2</v>
          </cell>
          <cell r="F853">
            <v>5.4219999999999997E-2</v>
          </cell>
        </row>
        <row r="854">
          <cell r="A854" t="str">
            <v>Low Income</v>
          </cell>
          <cell r="B854">
            <v>96.646339999999995</v>
          </cell>
          <cell r="C854">
            <v>95.333330000000004</v>
          </cell>
          <cell r="D854">
            <v>-1.31301</v>
          </cell>
          <cell r="E854">
            <v>-4.5530000000000001E-2</v>
          </cell>
          <cell r="F854">
            <v>5.9790000000000003E-2</v>
          </cell>
        </row>
        <row r="855">
          <cell r="A855" t="str">
            <v>Homeless</v>
          </cell>
          <cell r="B855">
            <v>18.902439999999999</v>
          </cell>
          <cell r="C855">
            <v>14</v>
          </cell>
          <cell r="D855">
            <v>-4.9024400000000004</v>
          </cell>
          <cell r="E855">
            <v>-0.10224999999999999</v>
          </cell>
          <cell r="F855">
            <v>0.50129000000000001</v>
          </cell>
        </row>
        <row r="856">
          <cell r="A856" t="str">
            <v>Offender</v>
          </cell>
          <cell r="B856">
            <v>12.804880000000001</v>
          </cell>
          <cell r="C856">
            <v>15.33333</v>
          </cell>
          <cell r="D856">
            <v>2.5284599999999999</v>
          </cell>
          <cell r="E856">
            <v>2.6669999999999999E-2</v>
          </cell>
          <cell r="F856">
            <v>6.744E-2</v>
          </cell>
        </row>
        <row r="857">
          <cell r="A857" t="str">
            <v>Parentig Youth</v>
          </cell>
          <cell r="B857">
            <v>16.819569999999999</v>
          </cell>
          <cell r="C857">
            <v>15.43624</v>
          </cell>
          <cell r="D857">
            <v>-1.3833299999999999</v>
          </cell>
          <cell r="E857">
            <v>-5.4199999999999998E-2</v>
          </cell>
          <cell r="F857">
            <v>7.4980000000000005E-2</v>
          </cell>
        </row>
        <row r="858">
          <cell r="A858" t="str">
            <v>Needs Additional Assistance</v>
          </cell>
          <cell r="B858">
            <v>7.62195</v>
          </cell>
          <cell r="C858">
            <v>9.3333300000000001</v>
          </cell>
          <cell r="D858">
            <v>1.7113799999999999</v>
          </cell>
          <cell r="E858">
            <v>2.7199999999999998E-2</v>
          </cell>
          <cell r="F858">
            <v>4.6539999999999998E-2</v>
          </cell>
        </row>
        <row r="859">
          <cell r="A859" t="str">
            <v>School Status</v>
          </cell>
          <cell r="B859">
            <v>57.317070000000001</v>
          </cell>
          <cell r="C859">
            <v>53.333329999999997</v>
          </cell>
          <cell r="D859">
            <v>-3.9837400000000001</v>
          </cell>
          <cell r="E859">
            <v>-6.9110000000000005E-2</v>
          </cell>
          <cell r="F859">
            <v>0.27532000000000001</v>
          </cell>
        </row>
        <row r="860">
          <cell r="A860" t="str">
            <v>Foster Care</v>
          </cell>
          <cell r="B860">
            <v>7.9510699999999996</v>
          </cell>
          <cell r="C860">
            <v>5.3691300000000002</v>
          </cell>
          <cell r="D860">
            <v>-2.5819399999999999</v>
          </cell>
          <cell r="E860">
            <v>-6.3909999999999995E-2</v>
          </cell>
          <cell r="F860">
            <v>0.16500999999999999</v>
          </cell>
        </row>
        <row r="861">
          <cell r="A861" t="str">
            <v>PreTest Scores</v>
          </cell>
          <cell r="B861">
            <v>531.25423999999998</v>
          </cell>
          <cell r="C861">
            <v>549.66405999999995</v>
          </cell>
          <cell r="D861">
            <v>18.409829999999999</v>
          </cell>
          <cell r="E861">
            <v>8.1589999999999996E-2</v>
          </cell>
          <cell r="F861">
            <v>1.50197</v>
          </cell>
        </row>
        <row r="862">
          <cell r="A862" t="str">
            <v>Unemployment Rate</v>
          </cell>
          <cell r="B862">
            <v>6.7416999999999998</v>
          </cell>
          <cell r="C862">
            <v>5.9916999999999998</v>
          </cell>
          <cell r="D862">
            <v>-0.75</v>
          </cell>
          <cell r="E862">
            <v>0.80193999999999999</v>
          </cell>
          <cell r="F862">
            <v>-0.60145999999999999</v>
          </cell>
        </row>
        <row r="865">
          <cell r="A865" t="str">
            <v xml:space="preserve">Nebraska            </v>
          </cell>
        </row>
        <row r="866">
          <cell r="A866" t="str">
            <v>Measure</v>
          </cell>
          <cell r="B866" t="str">
            <v>Literacy_Numeracy</v>
          </cell>
          <cell r="C866" t="str">
            <v>Year</v>
          </cell>
        </row>
        <row r="867">
          <cell r="A867" t="str">
            <v>State Fips Code</v>
          </cell>
          <cell r="B867">
            <v>31</v>
          </cell>
          <cell r="C867">
            <v>2011</v>
          </cell>
        </row>
        <row r="868">
          <cell r="A868" t="str">
            <v>Actual Outcome</v>
          </cell>
          <cell r="B868">
            <v>52.4</v>
          </cell>
          <cell r="C868">
            <v>2011</v>
          </cell>
        </row>
        <row r="869">
          <cell r="A869" t="str">
            <v>Total Adjustment</v>
          </cell>
          <cell r="B869">
            <v>1.9</v>
          </cell>
          <cell r="C869">
            <v>2013</v>
          </cell>
        </row>
        <row r="870">
          <cell r="A870" t="str">
            <v>Target</v>
          </cell>
          <cell r="B870">
            <v>54.3</v>
          </cell>
          <cell r="C870">
            <v>2013</v>
          </cell>
        </row>
        <row r="872">
          <cell r="A872" t="str">
            <v>Variables</v>
          </cell>
          <cell r="B872" t="str">
            <v>Base_Year</v>
          </cell>
          <cell r="C872" t="str">
            <v>Current_Values</v>
          </cell>
          <cell r="D872" t="str">
            <v>Difference</v>
          </cell>
          <cell r="E872" t="str">
            <v>Weights</v>
          </cell>
          <cell r="F872" t="str">
            <v>Effect_Per_Factor</v>
          </cell>
        </row>
        <row r="873">
          <cell r="A873" t="str">
            <v>Female</v>
          </cell>
          <cell r="B873">
            <v>59.908880000000003</v>
          </cell>
          <cell r="C873">
            <v>57.76173</v>
          </cell>
          <cell r="D873">
            <v>-2.1471499999999999</v>
          </cell>
          <cell r="E873">
            <v>-4.4099999999999999E-3</v>
          </cell>
          <cell r="F873">
            <v>9.4800000000000006E-3</v>
          </cell>
        </row>
        <row r="874">
          <cell r="A874" t="str">
            <v>Age 14-15</v>
          </cell>
          <cell r="B874">
            <v>0</v>
          </cell>
          <cell r="C874">
            <v>0.36101</v>
          </cell>
          <cell r="D874">
            <v>0.36101</v>
          </cell>
          <cell r="E874">
            <v>-0.16624</v>
          </cell>
          <cell r="F874">
            <v>-6.0010000000000001E-2</v>
          </cell>
        </row>
        <row r="875">
          <cell r="A875" t="str">
            <v>Age 16-17</v>
          </cell>
          <cell r="B875">
            <v>21.86788</v>
          </cell>
          <cell r="C875">
            <v>15.52347</v>
          </cell>
          <cell r="D875">
            <v>-6.3444200000000004</v>
          </cell>
          <cell r="E875">
            <v>6.5670000000000006E-2</v>
          </cell>
          <cell r="F875">
            <v>-0.41663</v>
          </cell>
        </row>
        <row r="876">
          <cell r="A876" t="str">
            <v>Age 18-20</v>
          </cell>
          <cell r="B876">
            <v>64.464690000000004</v>
          </cell>
          <cell r="C876">
            <v>69.314080000000004</v>
          </cell>
          <cell r="D876">
            <v>4.8493899999999996</v>
          </cell>
          <cell r="E876">
            <v>-4.96E-3</v>
          </cell>
          <cell r="F876">
            <v>-2.4049999999999998E-2</v>
          </cell>
        </row>
        <row r="877">
          <cell r="A877" t="str">
            <v>Hispanic</v>
          </cell>
          <cell r="B877">
            <v>18.41432</v>
          </cell>
          <cell r="C877">
            <v>14.61538</v>
          </cell>
          <cell r="D877">
            <v>-3.79894</v>
          </cell>
          <cell r="E877">
            <v>4.9399999999999999E-2</v>
          </cell>
          <cell r="F877">
            <v>-0.18769</v>
          </cell>
        </row>
        <row r="878">
          <cell r="A878" t="str">
            <v>Asian</v>
          </cell>
          <cell r="B878">
            <v>0.51151000000000002</v>
          </cell>
          <cell r="C878">
            <v>1.9230799999999999</v>
          </cell>
          <cell r="D878">
            <v>1.41157</v>
          </cell>
          <cell r="E878">
            <v>-5.4699999999999999E-2</v>
          </cell>
          <cell r="F878">
            <v>-7.7210000000000001E-2</v>
          </cell>
        </row>
        <row r="879">
          <cell r="A879" t="str">
            <v>African American</v>
          </cell>
          <cell r="B879">
            <v>31.20205</v>
          </cell>
          <cell r="C879">
            <v>30.76923</v>
          </cell>
          <cell r="D879">
            <v>-0.43281999999999998</v>
          </cell>
          <cell r="E879">
            <v>-3.8440000000000002E-2</v>
          </cell>
          <cell r="F879">
            <v>1.6639999999999999E-2</v>
          </cell>
        </row>
        <row r="880">
          <cell r="A880" t="str">
            <v>Native Hawaiian or Pacific Islander</v>
          </cell>
          <cell r="B880">
            <v>0.51151000000000002</v>
          </cell>
          <cell r="C880">
            <v>0</v>
          </cell>
          <cell r="D880">
            <v>-0.51151000000000002</v>
          </cell>
          <cell r="E880">
            <v>-0.22625999999999999</v>
          </cell>
          <cell r="F880">
            <v>0.11574</v>
          </cell>
        </row>
        <row r="881">
          <cell r="A881" t="str">
            <v>American Indian or Alaska Native</v>
          </cell>
          <cell r="B881">
            <v>1.5345299999999999</v>
          </cell>
          <cell r="C881">
            <v>1.9230799999999999</v>
          </cell>
          <cell r="D881">
            <v>0.38855000000000001</v>
          </cell>
          <cell r="E881">
            <v>-0.10828</v>
          </cell>
          <cell r="F881">
            <v>-4.2070000000000003E-2</v>
          </cell>
        </row>
        <row r="882">
          <cell r="A882" t="str">
            <v>Multiple Races</v>
          </cell>
          <cell r="B882">
            <v>0.51151000000000002</v>
          </cell>
          <cell r="C882">
            <v>3.4615399999999998</v>
          </cell>
          <cell r="D882">
            <v>2.9500299999999999</v>
          </cell>
          <cell r="E882">
            <v>2.486E-2</v>
          </cell>
          <cell r="F882">
            <v>7.3330000000000006E-2</v>
          </cell>
        </row>
        <row r="883">
          <cell r="A883" t="str">
            <v>Highschool Graduate</v>
          </cell>
          <cell r="B883">
            <v>48.747149999999998</v>
          </cell>
          <cell r="C883">
            <v>55.956679999999999</v>
          </cell>
          <cell r="D883">
            <v>7.20953</v>
          </cell>
          <cell r="E883">
            <v>-0.13006999999999999</v>
          </cell>
          <cell r="F883">
            <v>-0.93776999999999999</v>
          </cell>
        </row>
        <row r="884">
          <cell r="A884" t="str">
            <v>Disabled</v>
          </cell>
          <cell r="B884">
            <v>18.451029999999999</v>
          </cell>
          <cell r="C884">
            <v>18.411549999999998</v>
          </cell>
          <cell r="D884">
            <v>-3.9469999999999998E-2</v>
          </cell>
          <cell r="E884">
            <v>-8.0070000000000002E-2</v>
          </cell>
          <cell r="F884">
            <v>3.16E-3</v>
          </cell>
        </row>
        <row r="885">
          <cell r="A885" t="str">
            <v>Limited English</v>
          </cell>
          <cell r="B885">
            <v>1.8223199999999999</v>
          </cell>
          <cell r="C885">
            <v>0.72202</v>
          </cell>
          <cell r="D885">
            <v>-1.1003000000000001</v>
          </cell>
          <cell r="E885">
            <v>-8.8910000000000003E-2</v>
          </cell>
          <cell r="F885">
            <v>9.783E-2</v>
          </cell>
        </row>
        <row r="886">
          <cell r="A886" t="str">
            <v>Low Income</v>
          </cell>
          <cell r="B886">
            <v>97.038719999999998</v>
          </cell>
          <cell r="C886">
            <v>98.916970000000006</v>
          </cell>
          <cell r="D886">
            <v>1.8782399999999999</v>
          </cell>
          <cell r="E886">
            <v>-4.5530000000000001E-2</v>
          </cell>
          <cell r="F886">
            <v>-8.5519999999999999E-2</v>
          </cell>
        </row>
        <row r="887">
          <cell r="A887" t="str">
            <v>Homeless</v>
          </cell>
          <cell r="B887">
            <v>2.50569</v>
          </cell>
          <cell r="C887">
            <v>1.80505</v>
          </cell>
          <cell r="D887">
            <v>-0.70064000000000004</v>
          </cell>
          <cell r="E887">
            <v>-0.10224999999999999</v>
          </cell>
          <cell r="F887">
            <v>7.1639999999999995E-2</v>
          </cell>
        </row>
        <row r="888">
          <cell r="A888" t="str">
            <v>Offender</v>
          </cell>
          <cell r="B888">
            <v>21.412299999999998</v>
          </cell>
          <cell r="C888">
            <v>24.548739999999999</v>
          </cell>
          <cell r="D888">
            <v>3.1364399999999999</v>
          </cell>
          <cell r="E888">
            <v>2.6669999999999999E-2</v>
          </cell>
          <cell r="F888">
            <v>8.3650000000000002E-2</v>
          </cell>
        </row>
        <row r="889">
          <cell r="A889" t="str">
            <v>Parentig Youth</v>
          </cell>
          <cell r="B889">
            <v>26.255710000000001</v>
          </cell>
          <cell r="C889">
            <v>22.46377</v>
          </cell>
          <cell r="D889">
            <v>-3.7919399999999999</v>
          </cell>
          <cell r="E889">
            <v>-5.4199999999999998E-2</v>
          </cell>
          <cell r="F889">
            <v>0.20552000000000001</v>
          </cell>
        </row>
        <row r="890">
          <cell r="A890" t="str">
            <v>Needs Additional Assistance</v>
          </cell>
          <cell r="B890">
            <v>18.223230000000001</v>
          </cell>
          <cell r="C890">
            <v>19.855599999999999</v>
          </cell>
          <cell r="D890">
            <v>1.63236</v>
          </cell>
          <cell r="E890">
            <v>2.7199999999999998E-2</v>
          </cell>
          <cell r="F890">
            <v>4.4400000000000002E-2</v>
          </cell>
        </row>
        <row r="891">
          <cell r="A891" t="str">
            <v>School Status</v>
          </cell>
          <cell r="B891">
            <v>37.35763</v>
          </cell>
          <cell r="C891">
            <v>33.574010000000001</v>
          </cell>
          <cell r="D891">
            <v>-3.78362</v>
          </cell>
          <cell r="E891">
            <v>-6.9110000000000005E-2</v>
          </cell>
          <cell r="F891">
            <v>0.26149</v>
          </cell>
        </row>
        <row r="892">
          <cell r="A892" t="str">
            <v>Foster Care</v>
          </cell>
          <cell r="B892">
            <v>5.93607</v>
          </cell>
          <cell r="C892">
            <v>3.6231900000000001</v>
          </cell>
          <cell r="D892">
            <v>-2.3128799999999998</v>
          </cell>
          <cell r="E892">
            <v>-6.3909999999999995E-2</v>
          </cell>
          <cell r="F892">
            <v>0.14781</v>
          </cell>
        </row>
        <row r="893">
          <cell r="A893" t="str">
            <v>PreTest Scores</v>
          </cell>
          <cell r="B893">
            <v>432.32731999999999</v>
          </cell>
          <cell r="C893">
            <v>470.35793999999999</v>
          </cell>
          <cell r="D893">
            <v>38.030619999999999</v>
          </cell>
          <cell r="E893">
            <v>8.1589999999999996E-2</v>
          </cell>
          <cell r="F893">
            <v>3.1027300000000002</v>
          </cell>
        </row>
        <row r="894">
          <cell r="A894" t="str">
            <v>Unemployment Rate</v>
          </cell>
          <cell r="B894">
            <v>4.5917000000000003</v>
          </cell>
          <cell r="C894">
            <v>3.9582999999999999</v>
          </cell>
          <cell r="D894">
            <v>-0.63339999999999996</v>
          </cell>
          <cell r="E894">
            <v>0.80193999999999999</v>
          </cell>
          <cell r="F894">
            <v>-0.50795000000000001</v>
          </cell>
        </row>
        <row r="897">
          <cell r="A897" t="str">
            <v xml:space="preserve">Nevada              </v>
          </cell>
        </row>
        <row r="898">
          <cell r="A898" t="str">
            <v>Measure</v>
          </cell>
          <cell r="B898" t="str">
            <v>Literacy_Numeracy</v>
          </cell>
          <cell r="C898" t="str">
            <v>Year</v>
          </cell>
        </row>
        <row r="899">
          <cell r="A899" t="str">
            <v>State Fips Code</v>
          </cell>
          <cell r="B899">
            <v>32</v>
          </cell>
          <cell r="C899">
            <v>2011</v>
          </cell>
        </row>
        <row r="900">
          <cell r="A900" t="str">
            <v>Actual Outcome</v>
          </cell>
          <cell r="B900">
            <v>43.9</v>
          </cell>
          <cell r="C900">
            <v>2011</v>
          </cell>
        </row>
        <row r="901">
          <cell r="A901" t="str">
            <v>Total Adjustment</v>
          </cell>
          <cell r="B901">
            <v>0.2</v>
          </cell>
          <cell r="C901">
            <v>2013</v>
          </cell>
        </row>
        <row r="902">
          <cell r="A902" t="str">
            <v>Target</v>
          </cell>
          <cell r="B902">
            <v>44.1</v>
          </cell>
          <cell r="C902">
            <v>2013</v>
          </cell>
        </row>
        <row r="904">
          <cell r="A904" t="str">
            <v>Variables</v>
          </cell>
          <cell r="B904" t="str">
            <v>Base_Year</v>
          </cell>
          <cell r="C904" t="str">
            <v>Current_Values</v>
          </cell>
          <cell r="D904" t="str">
            <v>Difference</v>
          </cell>
          <cell r="E904" t="str">
            <v>Weights</v>
          </cell>
          <cell r="F904" t="str">
            <v>Effect_Per_Factor</v>
          </cell>
        </row>
        <row r="905">
          <cell r="A905" t="str">
            <v>Female</v>
          </cell>
          <cell r="B905">
            <v>45.719180000000001</v>
          </cell>
          <cell r="C905">
            <v>46.575339999999997</v>
          </cell>
          <cell r="D905">
            <v>0.85616000000000003</v>
          </cell>
          <cell r="E905">
            <v>-4.4099999999999999E-3</v>
          </cell>
          <cell r="F905">
            <v>-3.7799999999999999E-3</v>
          </cell>
        </row>
        <row r="906">
          <cell r="A906" t="str">
            <v>Age 14-15</v>
          </cell>
          <cell r="B906">
            <v>16.068380000000001</v>
          </cell>
          <cell r="C906">
            <v>9.9315099999999994</v>
          </cell>
          <cell r="D906">
            <v>-6.13687</v>
          </cell>
          <cell r="E906">
            <v>-0.16624</v>
          </cell>
          <cell r="F906">
            <v>1.0201899999999999</v>
          </cell>
        </row>
        <row r="907">
          <cell r="A907" t="str">
            <v>Age 16-17</v>
          </cell>
          <cell r="B907">
            <v>46.666670000000003</v>
          </cell>
          <cell r="C907">
            <v>40.239730000000002</v>
          </cell>
          <cell r="D907">
            <v>-6.4269400000000001</v>
          </cell>
          <cell r="E907">
            <v>6.5670000000000006E-2</v>
          </cell>
          <cell r="F907">
            <v>-0.42204000000000003</v>
          </cell>
        </row>
        <row r="908">
          <cell r="A908" t="str">
            <v>Age 18-20</v>
          </cell>
          <cell r="B908">
            <v>34.529910000000001</v>
          </cell>
          <cell r="C908">
            <v>44.349319999999999</v>
          </cell>
          <cell r="D908">
            <v>9.8193999999999999</v>
          </cell>
          <cell r="E908">
            <v>-4.96E-3</v>
          </cell>
          <cell r="F908">
            <v>-4.87E-2</v>
          </cell>
        </row>
        <row r="909">
          <cell r="A909" t="str">
            <v>Hispanic</v>
          </cell>
          <cell r="B909">
            <v>23.674910000000001</v>
          </cell>
          <cell r="C909">
            <v>23.938220000000001</v>
          </cell>
          <cell r="D909">
            <v>0.26330999999999999</v>
          </cell>
          <cell r="E909">
            <v>4.9399999999999999E-2</v>
          </cell>
          <cell r="F909">
            <v>1.3010000000000001E-2</v>
          </cell>
        </row>
        <row r="910">
          <cell r="A910" t="str">
            <v>Asian</v>
          </cell>
          <cell r="B910">
            <v>1.41343</v>
          </cell>
          <cell r="C910">
            <v>0.57915000000000005</v>
          </cell>
          <cell r="D910">
            <v>-0.83428000000000002</v>
          </cell>
          <cell r="E910">
            <v>-5.4699999999999999E-2</v>
          </cell>
          <cell r="F910">
            <v>4.5629999999999997E-2</v>
          </cell>
        </row>
        <row r="911">
          <cell r="A911" t="str">
            <v>African American</v>
          </cell>
          <cell r="B911">
            <v>30.565370000000001</v>
          </cell>
          <cell r="C911">
            <v>28.571429999999999</v>
          </cell>
          <cell r="D911">
            <v>-1.99394</v>
          </cell>
          <cell r="E911">
            <v>-3.8440000000000002E-2</v>
          </cell>
          <cell r="F911">
            <v>7.664E-2</v>
          </cell>
        </row>
        <row r="912">
          <cell r="A912" t="str">
            <v>Native Hawaiian or Pacific Islander</v>
          </cell>
          <cell r="B912">
            <v>1.41343</v>
          </cell>
          <cell r="C912">
            <v>1.1583000000000001</v>
          </cell>
          <cell r="D912">
            <v>-0.25513000000000002</v>
          </cell>
          <cell r="E912">
            <v>-0.22625999999999999</v>
          </cell>
          <cell r="F912">
            <v>5.7729999999999997E-2</v>
          </cell>
        </row>
        <row r="913">
          <cell r="A913" t="str">
            <v>American Indian or Alaska Native</v>
          </cell>
          <cell r="B913">
            <v>2.2968199999999999</v>
          </cell>
          <cell r="C913">
            <v>2.3166000000000002</v>
          </cell>
          <cell r="D913">
            <v>1.9779999999999999E-2</v>
          </cell>
          <cell r="E913">
            <v>-0.10828</v>
          </cell>
          <cell r="F913">
            <v>-2.14E-3</v>
          </cell>
        </row>
        <row r="914">
          <cell r="A914" t="str">
            <v>Multiple Races</v>
          </cell>
          <cell r="B914">
            <v>3.1802100000000002</v>
          </cell>
          <cell r="C914">
            <v>4.8262499999999999</v>
          </cell>
          <cell r="D914">
            <v>1.6460399999999999</v>
          </cell>
          <cell r="E914">
            <v>2.486E-2</v>
          </cell>
          <cell r="F914">
            <v>4.0919999999999998E-2</v>
          </cell>
        </row>
        <row r="915">
          <cell r="A915" t="str">
            <v>Highschool Graduate</v>
          </cell>
          <cell r="B915">
            <v>10.427350000000001</v>
          </cell>
          <cell r="C915">
            <v>20.54795</v>
          </cell>
          <cell r="D915">
            <v>10.12059</v>
          </cell>
          <cell r="E915">
            <v>-0.13006999999999999</v>
          </cell>
          <cell r="F915">
            <v>-1.31643</v>
          </cell>
        </row>
        <row r="916">
          <cell r="A916" t="str">
            <v>Disabled</v>
          </cell>
          <cell r="B916">
            <v>38.607590000000002</v>
          </cell>
          <cell r="C916">
            <v>36.666670000000003</v>
          </cell>
          <cell r="D916">
            <v>-1.94093</v>
          </cell>
          <cell r="E916">
            <v>-8.0070000000000002E-2</v>
          </cell>
          <cell r="F916">
            <v>0.15542</v>
          </cell>
        </row>
        <row r="917">
          <cell r="A917" t="str">
            <v>Limited English</v>
          </cell>
          <cell r="B917">
            <v>2.39316</v>
          </cell>
          <cell r="C917">
            <v>3.4246599999999998</v>
          </cell>
          <cell r="D917">
            <v>1.0315000000000001</v>
          </cell>
          <cell r="E917">
            <v>-8.8910000000000003E-2</v>
          </cell>
          <cell r="F917">
            <v>-9.171E-2</v>
          </cell>
        </row>
        <row r="918">
          <cell r="A918" t="str">
            <v>Low Income</v>
          </cell>
          <cell r="B918">
            <v>70.940169999999995</v>
          </cell>
          <cell r="C918">
            <v>55.136989999999997</v>
          </cell>
          <cell r="D918">
            <v>-15.803179999999999</v>
          </cell>
          <cell r="E918">
            <v>-4.5530000000000001E-2</v>
          </cell>
          <cell r="F918">
            <v>0.71958</v>
          </cell>
        </row>
        <row r="919">
          <cell r="A919" t="str">
            <v>Homeless</v>
          </cell>
          <cell r="B919">
            <v>11.45299</v>
          </cell>
          <cell r="C919">
            <v>9.9315099999999994</v>
          </cell>
          <cell r="D919">
            <v>-1.5214799999999999</v>
          </cell>
          <cell r="E919">
            <v>-0.10224999999999999</v>
          </cell>
          <cell r="F919">
            <v>0.15558</v>
          </cell>
        </row>
        <row r="920">
          <cell r="A920" t="str">
            <v>Offender</v>
          </cell>
          <cell r="B920">
            <v>26.153849999999998</v>
          </cell>
          <cell r="C920">
            <v>18.321919999999999</v>
          </cell>
          <cell r="D920">
            <v>-7.8319299999999998</v>
          </cell>
          <cell r="E920">
            <v>2.6669999999999999E-2</v>
          </cell>
          <cell r="F920">
            <v>-0.20888999999999999</v>
          </cell>
        </row>
        <row r="921">
          <cell r="A921" t="str">
            <v>Parentig Youth</v>
          </cell>
          <cell r="B921">
            <v>13.18493</v>
          </cell>
          <cell r="C921">
            <v>11.66381</v>
          </cell>
          <cell r="D921">
            <v>-1.52112</v>
          </cell>
          <cell r="E921">
            <v>-5.4199999999999998E-2</v>
          </cell>
          <cell r="F921">
            <v>8.2439999999999999E-2</v>
          </cell>
        </row>
        <row r="922">
          <cell r="A922" t="str">
            <v>Needs Additional Assistance</v>
          </cell>
          <cell r="B922">
            <v>70.085470000000001</v>
          </cell>
          <cell r="C922">
            <v>79.109589999999997</v>
          </cell>
          <cell r="D922">
            <v>9.0241199999999999</v>
          </cell>
          <cell r="E922">
            <v>2.7199999999999998E-2</v>
          </cell>
          <cell r="F922">
            <v>0.24543000000000001</v>
          </cell>
        </row>
        <row r="923">
          <cell r="A923" t="str">
            <v>School Status</v>
          </cell>
          <cell r="B923">
            <v>65.128209999999996</v>
          </cell>
          <cell r="C923">
            <v>59.931510000000003</v>
          </cell>
          <cell r="D923">
            <v>-5.1966999999999999</v>
          </cell>
          <cell r="E923">
            <v>-6.9110000000000005E-2</v>
          </cell>
          <cell r="F923">
            <v>0.35915000000000002</v>
          </cell>
        </row>
        <row r="924">
          <cell r="A924" t="str">
            <v>Foster Care</v>
          </cell>
          <cell r="B924">
            <v>4.6232899999999999</v>
          </cell>
          <cell r="C924">
            <v>2.2298499999999999</v>
          </cell>
          <cell r="D924">
            <v>-2.39344</v>
          </cell>
          <cell r="E924">
            <v>-6.3909999999999995E-2</v>
          </cell>
          <cell r="F924">
            <v>0.15296000000000001</v>
          </cell>
        </row>
        <row r="925">
          <cell r="A925" t="str">
            <v>PreTest Scores</v>
          </cell>
          <cell r="B925">
            <v>217.57414</v>
          </cell>
          <cell r="C925">
            <v>236.17112</v>
          </cell>
          <cell r="D925">
            <v>18.596990000000002</v>
          </cell>
          <cell r="E925">
            <v>8.1589999999999996E-2</v>
          </cell>
          <cell r="F925">
            <v>1.5172399999999999</v>
          </cell>
        </row>
        <row r="926">
          <cell r="A926" t="str">
            <v>Unemployment Rate</v>
          </cell>
          <cell r="B926">
            <v>13.775</v>
          </cell>
          <cell r="C926">
            <v>10.8583</v>
          </cell>
          <cell r="D926">
            <v>-2.9167000000000001</v>
          </cell>
          <cell r="E926">
            <v>0.80193999999999999</v>
          </cell>
          <cell r="F926">
            <v>-2.3390300000000002</v>
          </cell>
        </row>
        <row r="929">
          <cell r="A929" t="str">
            <v xml:space="preserve">New Hampshire       </v>
          </cell>
        </row>
        <row r="930">
          <cell r="A930" t="str">
            <v>Measure</v>
          </cell>
          <cell r="B930" t="str">
            <v>Literacy_Numeracy</v>
          </cell>
          <cell r="C930" t="str">
            <v>Year</v>
          </cell>
        </row>
        <row r="931">
          <cell r="A931" t="str">
            <v>State Fips Code</v>
          </cell>
          <cell r="B931">
            <v>33</v>
          </cell>
          <cell r="C931">
            <v>2011</v>
          </cell>
        </row>
        <row r="932">
          <cell r="A932" t="str">
            <v>Actual Outcome</v>
          </cell>
          <cell r="B932">
            <v>60.5</v>
          </cell>
          <cell r="C932">
            <v>2011</v>
          </cell>
        </row>
        <row r="933">
          <cell r="A933" t="str">
            <v>Total Adjustment</v>
          </cell>
          <cell r="B933">
            <v>0</v>
          </cell>
          <cell r="C933">
            <v>2013</v>
          </cell>
        </row>
        <row r="934">
          <cell r="A934" t="str">
            <v>Target</v>
          </cell>
          <cell r="B934">
            <v>60.5</v>
          </cell>
          <cell r="C934">
            <v>2013</v>
          </cell>
        </row>
        <row r="936">
          <cell r="A936" t="str">
            <v>Variables</v>
          </cell>
          <cell r="B936" t="str">
            <v>Base_Year</v>
          </cell>
          <cell r="C936" t="str">
            <v>Current_Values</v>
          </cell>
          <cell r="D936" t="str">
            <v>Difference</v>
          </cell>
          <cell r="E936" t="str">
            <v>Weights</v>
          </cell>
          <cell r="F936" t="str">
            <v>Effect_Per_Factor</v>
          </cell>
        </row>
        <row r="937">
          <cell r="A937" t="str">
            <v>Female</v>
          </cell>
          <cell r="B937">
            <v>51.796410000000002</v>
          </cell>
          <cell r="C937">
            <v>48.727269999999997</v>
          </cell>
          <cell r="D937">
            <v>-3.0691299999999999</v>
          </cell>
          <cell r="E937">
            <v>-4.4099999999999999E-3</v>
          </cell>
          <cell r="F937">
            <v>1.354E-2</v>
          </cell>
        </row>
        <row r="938">
          <cell r="A938" t="str">
            <v>Age 14-15</v>
          </cell>
          <cell r="B938">
            <v>21.556889999999999</v>
          </cell>
          <cell r="C938">
            <v>24</v>
          </cell>
          <cell r="D938">
            <v>2.4431099999999999</v>
          </cell>
          <cell r="E938">
            <v>-0.16624</v>
          </cell>
          <cell r="F938">
            <v>-0.40614</v>
          </cell>
        </row>
        <row r="939">
          <cell r="A939" t="str">
            <v>Age 16-17</v>
          </cell>
          <cell r="B939">
            <v>38.622750000000003</v>
          </cell>
          <cell r="C939">
            <v>45.090910000000001</v>
          </cell>
          <cell r="D939">
            <v>6.4681499999999996</v>
          </cell>
          <cell r="E939">
            <v>6.5670000000000006E-2</v>
          </cell>
          <cell r="F939">
            <v>0.42475000000000002</v>
          </cell>
        </row>
        <row r="940">
          <cell r="A940" t="str">
            <v>Age 18-20</v>
          </cell>
          <cell r="B940">
            <v>33.832340000000002</v>
          </cell>
          <cell r="C940">
            <v>28.36364</v>
          </cell>
          <cell r="D940">
            <v>-5.4687000000000001</v>
          </cell>
          <cell r="E940">
            <v>-4.96E-3</v>
          </cell>
          <cell r="F940">
            <v>2.7119999999999998E-2</v>
          </cell>
        </row>
        <row r="941">
          <cell r="A941" t="str">
            <v>Hispanic</v>
          </cell>
          <cell r="B941">
            <v>18.960239999999999</v>
          </cell>
          <cell r="C941">
            <v>18.65672</v>
          </cell>
          <cell r="D941">
            <v>-0.30353000000000002</v>
          </cell>
          <cell r="E941">
            <v>4.9399999999999999E-2</v>
          </cell>
          <cell r="F941">
            <v>-1.4999999999999999E-2</v>
          </cell>
        </row>
        <row r="942">
          <cell r="A942" t="str">
            <v>Asian</v>
          </cell>
          <cell r="B942">
            <v>3.9755400000000001</v>
          </cell>
          <cell r="C942">
            <v>2.23881</v>
          </cell>
          <cell r="D942">
            <v>-1.7367300000000001</v>
          </cell>
          <cell r="E942">
            <v>-5.4699999999999999E-2</v>
          </cell>
          <cell r="F942">
            <v>9.5000000000000001E-2</v>
          </cell>
        </row>
        <row r="943">
          <cell r="A943" t="str">
            <v>African American</v>
          </cell>
          <cell r="B943">
            <v>7.3394500000000003</v>
          </cell>
          <cell r="C943">
            <v>6.34328</v>
          </cell>
          <cell r="D943">
            <v>-0.99617</v>
          </cell>
          <cell r="E943">
            <v>-3.8440000000000002E-2</v>
          </cell>
          <cell r="F943">
            <v>3.8289999999999998E-2</v>
          </cell>
        </row>
        <row r="944">
          <cell r="A944" t="str">
            <v>Native Hawaiian or Pacific Islander</v>
          </cell>
          <cell r="B944">
            <v>0.61162000000000005</v>
          </cell>
          <cell r="C944">
            <v>0.37313000000000002</v>
          </cell>
          <cell r="D944">
            <v>-0.23849000000000001</v>
          </cell>
          <cell r="E944">
            <v>-0.22625999999999999</v>
          </cell>
          <cell r="F944">
            <v>5.3960000000000001E-2</v>
          </cell>
        </row>
        <row r="945">
          <cell r="A945" t="str">
            <v>American Indian or Alaska Native</v>
          </cell>
          <cell r="B945">
            <v>0</v>
          </cell>
          <cell r="C945">
            <v>0.37313000000000002</v>
          </cell>
          <cell r="D945">
            <v>0.37313000000000002</v>
          </cell>
          <cell r="E945">
            <v>-0.10828</v>
          </cell>
          <cell r="F945">
            <v>-4.0399999999999998E-2</v>
          </cell>
        </row>
        <row r="946">
          <cell r="A946" t="str">
            <v>Multiple Races</v>
          </cell>
          <cell r="B946">
            <v>1.2232400000000001</v>
          </cell>
          <cell r="C946">
            <v>1.8656699999999999</v>
          </cell>
          <cell r="D946">
            <v>0.64242999999999995</v>
          </cell>
          <cell r="E946">
            <v>2.486E-2</v>
          </cell>
          <cell r="F946">
            <v>1.5970000000000002E-2</v>
          </cell>
        </row>
        <row r="947">
          <cell r="A947" t="str">
            <v>Highschool Graduate</v>
          </cell>
          <cell r="B947">
            <v>11.07784</v>
          </cell>
          <cell r="C947">
            <v>6.5454499999999998</v>
          </cell>
          <cell r="D947">
            <v>-4.5323900000000004</v>
          </cell>
          <cell r="E947">
            <v>-0.13006999999999999</v>
          </cell>
          <cell r="F947">
            <v>0.58955000000000002</v>
          </cell>
        </row>
        <row r="948">
          <cell r="A948" t="str">
            <v>Disabled</v>
          </cell>
          <cell r="B948">
            <v>59.15916</v>
          </cell>
          <cell r="C948">
            <v>62.181820000000002</v>
          </cell>
          <cell r="D948">
            <v>3.0226600000000001</v>
          </cell>
          <cell r="E948">
            <v>-8.0070000000000002E-2</v>
          </cell>
          <cell r="F948">
            <v>-0.24204000000000001</v>
          </cell>
        </row>
        <row r="949">
          <cell r="A949" t="str">
            <v>Limited English</v>
          </cell>
          <cell r="B949">
            <v>4.4910199999999998</v>
          </cell>
          <cell r="C949">
            <v>0.36364000000000002</v>
          </cell>
          <cell r="D949">
            <v>-4.1273799999999996</v>
          </cell>
          <cell r="E949">
            <v>-8.8910000000000003E-2</v>
          </cell>
          <cell r="F949">
            <v>0.36697999999999997</v>
          </cell>
        </row>
        <row r="950">
          <cell r="A950" t="str">
            <v>Low Income</v>
          </cell>
          <cell r="B950">
            <v>99.700599999999994</v>
          </cell>
          <cell r="C950">
            <v>98.545450000000002</v>
          </cell>
          <cell r="D950">
            <v>-1.1551400000000001</v>
          </cell>
          <cell r="E950">
            <v>-4.5530000000000001E-2</v>
          </cell>
          <cell r="F950">
            <v>5.2600000000000001E-2</v>
          </cell>
        </row>
        <row r="951">
          <cell r="A951" t="str">
            <v>Homeless</v>
          </cell>
          <cell r="B951">
            <v>5.0898199999999996</v>
          </cell>
          <cell r="C951">
            <v>4.7272699999999999</v>
          </cell>
          <cell r="D951">
            <v>-0.36254999999999998</v>
          </cell>
          <cell r="E951">
            <v>-0.10224999999999999</v>
          </cell>
          <cell r="F951">
            <v>3.7069999999999999E-2</v>
          </cell>
        </row>
        <row r="952">
          <cell r="A952" t="str">
            <v>Offender</v>
          </cell>
          <cell r="B952">
            <v>12.87425</v>
          </cell>
          <cell r="C952">
            <v>6.90909</v>
          </cell>
          <cell r="D952">
            <v>-5.96516</v>
          </cell>
          <cell r="E952">
            <v>2.6669999999999999E-2</v>
          </cell>
          <cell r="F952">
            <v>-0.15909999999999999</v>
          </cell>
        </row>
        <row r="953">
          <cell r="A953" t="str">
            <v>Parentig Youth</v>
          </cell>
          <cell r="B953">
            <v>10.21021</v>
          </cell>
          <cell r="C953">
            <v>6.5693400000000004</v>
          </cell>
          <cell r="D953">
            <v>-3.6408700000000001</v>
          </cell>
          <cell r="E953">
            <v>-5.4199999999999998E-2</v>
          </cell>
          <cell r="F953">
            <v>0.19733000000000001</v>
          </cell>
        </row>
        <row r="954">
          <cell r="A954" t="str">
            <v>Needs Additional Assistance</v>
          </cell>
          <cell r="B954">
            <v>96.40719</v>
          </cell>
          <cell r="C954">
            <v>98.909090000000006</v>
          </cell>
          <cell r="D954">
            <v>2.5019100000000001</v>
          </cell>
          <cell r="E954">
            <v>2.7199999999999998E-2</v>
          </cell>
          <cell r="F954">
            <v>6.8040000000000003E-2</v>
          </cell>
        </row>
        <row r="955">
          <cell r="A955" t="str">
            <v>School Status</v>
          </cell>
          <cell r="B955">
            <v>65.568860000000001</v>
          </cell>
          <cell r="C955">
            <v>76</v>
          </cell>
          <cell r="D955">
            <v>10.431139999999999</v>
          </cell>
          <cell r="E955">
            <v>-6.9110000000000005E-2</v>
          </cell>
          <cell r="F955">
            <v>-0.72091000000000005</v>
          </cell>
        </row>
        <row r="956">
          <cell r="A956" t="str">
            <v>Foster Care</v>
          </cell>
          <cell r="B956">
            <v>2.4024000000000001</v>
          </cell>
          <cell r="C956">
            <v>2.5547399999999998</v>
          </cell>
          <cell r="D956">
            <v>0.15234</v>
          </cell>
          <cell r="E956">
            <v>-6.3909999999999995E-2</v>
          </cell>
          <cell r="F956">
            <v>-9.7400000000000004E-3</v>
          </cell>
        </row>
        <row r="957">
          <cell r="A957" t="str">
            <v>PreTest Scores</v>
          </cell>
          <cell r="B957">
            <v>228.79130000000001</v>
          </cell>
          <cell r="C957">
            <v>226.81061</v>
          </cell>
          <cell r="D957">
            <v>-1.9806999999999999</v>
          </cell>
          <cell r="E957">
            <v>8.1589999999999996E-2</v>
          </cell>
          <cell r="F957">
            <v>-0.16159999999999999</v>
          </cell>
        </row>
        <row r="958">
          <cell r="A958" t="str">
            <v>Unemployment Rate</v>
          </cell>
          <cell r="B958">
            <v>5.85</v>
          </cell>
          <cell r="C958">
            <v>5.6082999999999998</v>
          </cell>
          <cell r="D958">
            <v>-0.2417</v>
          </cell>
          <cell r="E958">
            <v>0.80193999999999999</v>
          </cell>
          <cell r="F958">
            <v>-0.19383</v>
          </cell>
        </row>
        <row r="961">
          <cell r="A961" t="str">
            <v xml:space="preserve">New Jersey          </v>
          </cell>
        </row>
        <row r="962">
          <cell r="A962" t="str">
            <v>Measure</v>
          </cell>
          <cell r="B962" t="str">
            <v>Literacy_Numeracy</v>
          </cell>
          <cell r="C962" t="str">
            <v>Year</v>
          </cell>
        </row>
        <row r="963">
          <cell r="A963" t="str">
            <v>State Fips Code</v>
          </cell>
          <cell r="B963">
            <v>34</v>
          </cell>
          <cell r="C963">
            <v>2011</v>
          </cell>
        </row>
        <row r="964">
          <cell r="A964" t="str">
            <v>Actual Outcome</v>
          </cell>
          <cell r="B964">
            <v>67.8</v>
          </cell>
          <cell r="C964">
            <v>2011</v>
          </cell>
        </row>
        <row r="965">
          <cell r="A965" t="str">
            <v>Total Adjustment</v>
          </cell>
          <cell r="B965">
            <v>0.6</v>
          </cell>
          <cell r="C965">
            <v>2013</v>
          </cell>
        </row>
        <row r="966">
          <cell r="A966" t="str">
            <v>Target</v>
          </cell>
          <cell r="B966">
            <v>68.400000000000006</v>
          </cell>
          <cell r="C966">
            <v>2013</v>
          </cell>
        </row>
        <row r="968">
          <cell r="A968" t="str">
            <v>Variables</v>
          </cell>
          <cell r="B968" t="str">
            <v>Base_Year</v>
          </cell>
          <cell r="C968" t="str">
            <v>Current_Values</v>
          </cell>
          <cell r="D968" t="str">
            <v>Difference</v>
          </cell>
          <cell r="E968" t="str">
            <v>Weights</v>
          </cell>
          <cell r="F968" t="str">
            <v>Effect_Per_Factor</v>
          </cell>
        </row>
        <row r="969">
          <cell r="A969" t="str">
            <v>Female</v>
          </cell>
          <cell r="B969">
            <v>47.259900000000002</v>
          </cell>
          <cell r="C969">
            <v>49.204120000000003</v>
          </cell>
          <cell r="D969">
            <v>1.9442200000000001</v>
          </cell>
          <cell r="E969">
            <v>-4.4099999999999999E-3</v>
          </cell>
          <cell r="F969">
            <v>-8.5800000000000008E-3</v>
          </cell>
        </row>
        <row r="970">
          <cell r="A970" t="str">
            <v>Age 14-15</v>
          </cell>
          <cell r="B970">
            <v>12.47289</v>
          </cell>
          <cell r="C970">
            <v>8.3333300000000001</v>
          </cell>
          <cell r="D970">
            <v>-4.1395499999999998</v>
          </cell>
          <cell r="E970">
            <v>-0.16624</v>
          </cell>
          <cell r="F970">
            <v>0.68815999999999999</v>
          </cell>
        </row>
        <row r="971">
          <cell r="A971" t="str">
            <v>Age 16-17</v>
          </cell>
          <cell r="B971">
            <v>47.071579999999997</v>
          </cell>
          <cell r="C971">
            <v>53.4176</v>
          </cell>
          <cell r="D971">
            <v>6.3460200000000002</v>
          </cell>
          <cell r="E971">
            <v>6.5670000000000006E-2</v>
          </cell>
          <cell r="F971">
            <v>0.41672999999999999</v>
          </cell>
        </row>
        <row r="972">
          <cell r="A972" t="str">
            <v>Age 18-20</v>
          </cell>
          <cell r="B972">
            <v>36.2256</v>
          </cell>
          <cell r="C972">
            <v>34.45693</v>
          </cell>
          <cell r="D972">
            <v>-1.76867</v>
          </cell>
          <cell r="E972">
            <v>-4.96E-3</v>
          </cell>
          <cell r="F972">
            <v>8.77E-3</v>
          </cell>
        </row>
        <row r="973">
          <cell r="A973" t="str">
            <v>Hispanic</v>
          </cell>
          <cell r="B973">
            <v>24.51773</v>
          </cell>
          <cell r="C973">
            <v>21.465969999999999</v>
          </cell>
          <cell r="D973">
            <v>-3.0517699999999999</v>
          </cell>
          <cell r="E973">
            <v>4.9399999999999999E-2</v>
          </cell>
          <cell r="F973">
            <v>-0.15076999999999999</v>
          </cell>
        </row>
        <row r="974">
          <cell r="A974" t="str">
            <v>Asian</v>
          </cell>
          <cell r="B974">
            <v>1.61792</v>
          </cell>
          <cell r="C974">
            <v>2.6177999999999999</v>
          </cell>
          <cell r="D974">
            <v>0.99987999999999999</v>
          </cell>
          <cell r="E974">
            <v>-5.4699999999999999E-2</v>
          </cell>
          <cell r="F974">
            <v>-5.4690000000000003E-2</v>
          </cell>
        </row>
        <row r="975">
          <cell r="A975" t="str">
            <v>African American</v>
          </cell>
          <cell r="B975">
            <v>44.119480000000003</v>
          </cell>
          <cell r="C975">
            <v>47.643979999999999</v>
          </cell>
          <cell r="D975">
            <v>3.5245000000000002</v>
          </cell>
          <cell r="E975">
            <v>-3.8440000000000002E-2</v>
          </cell>
          <cell r="F975">
            <v>-0.13547000000000001</v>
          </cell>
        </row>
        <row r="976">
          <cell r="A976" t="str">
            <v>Native Hawaiian or Pacific Islander</v>
          </cell>
          <cell r="B976">
            <v>0.12446</v>
          </cell>
          <cell r="C976">
            <v>0.36648999999999998</v>
          </cell>
          <cell r="D976">
            <v>0.24204000000000001</v>
          </cell>
          <cell r="E976">
            <v>-0.22625999999999999</v>
          </cell>
          <cell r="F976">
            <v>-5.4760000000000003E-2</v>
          </cell>
        </row>
        <row r="977">
          <cell r="A977" t="str">
            <v>American Indian or Alaska Native</v>
          </cell>
          <cell r="B977">
            <v>0.31114000000000003</v>
          </cell>
          <cell r="C977">
            <v>5.2359999999999997E-2</v>
          </cell>
          <cell r="D977">
            <v>-0.25878000000000001</v>
          </cell>
          <cell r="E977">
            <v>-0.10828</v>
          </cell>
          <cell r="F977">
            <v>2.802E-2</v>
          </cell>
        </row>
        <row r="978">
          <cell r="A978" t="str">
            <v>Multiple Races</v>
          </cell>
          <cell r="B978">
            <v>1.92906</v>
          </cell>
          <cell r="C978">
            <v>1.62304</v>
          </cell>
          <cell r="D978">
            <v>-0.30602000000000001</v>
          </cell>
          <cell r="E978">
            <v>2.486E-2</v>
          </cell>
          <cell r="F978">
            <v>-7.6099999999999996E-3</v>
          </cell>
        </row>
        <row r="979">
          <cell r="A979" t="str">
            <v>Highschool Graduate</v>
          </cell>
          <cell r="B979">
            <v>13.857060000000001</v>
          </cell>
          <cell r="C979">
            <v>13.963329999999999</v>
          </cell>
          <cell r="D979">
            <v>0.10625999999999999</v>
          </cell>
          <cell r="E979">
            <v>-0.13006999999999999</v>
          </cell>
          <cell r="F979">
            <v>-1.3820000000000001E-2</v>
          </cell>
        </row>
        <row r="980">
          <cell r="A980" t="str">
            <v>Disabled</v>
          </cell>
          <cell r="B980">
            <v>42.401629999999997</v>
          </cell>
          <cell r="C980">
            <v>39.591389999999997</v>
          </cell>
          <cell r="D980">
            <v>-2.8102399999999998</v>
          </cell>
          <cell r="E980">
            <v>-8.0070000000000002E-2</v>
          </cell>
          <cell r="F980">
            <v>0.22503000000000001</v>
          </cell>
        </row>
        <row r="981">
          <cell r="A981" t="str">
            <v>Limited English</v>
          </cell>
          <cell r="B981">
            <v>1.73536</v>
          </cell>
          <cell r="C981">
            <v>0.56179999999999997</v>
          </cell>
          <cell r="D981">
            <v>-1.1735599999999999</v>
          </cell>
          <cell r="E981">
            <v>-8.8910000000000003E-2</v>
          </cell>
          <cell r="F981">
            <v>0.10435</v>
          </cell>
        </row>
        <row r="982">
          <cell r="A982" t="str">
            <v>Low Income</v>
          </cell>
          <cell r="B982">
            <v>98.806939999999997</v>
          </cell>
          <cell r="C982">
            <v>99.297749999999994</v>
          </cell>
          <cell r="D982">
            <v>0.49081000000000002</v>
          </cell>
          <cell r="E982">
            <v>-4.5530000000000001E-2</v>
          </cell>
          <cell r="F982">
            <v>-2.2349999999999998E-2</v>
          </cell>
        </row>
        <row r="983">
          <cell r="A983" t="str">
            <v>Homeless</v>
          </cell>
          <cell r="B983">
            <v>2.54881</v>
          </cell>
          <cell r="C983">
            <v>2.71536</v>
          </cell>
          <cell r="D983">
            <v>0.16655</v>
          </cell>
          <cell r="E983">
            <v>-0.10224999999999999</v>
          </cell>
          <cell r="F983">
            <v>-1.703E-2</v>
          </cell>
        </row>
        <row r="984">
          <cell r="A984" t="str">
            <v>Offender</v>
          </cell>
          <cell r="B984">
            <v>4.9891500000000004</v>
          </cell>
          <cell r="C984">
            <v>4.3539300000000001</v>
          </cell>
          <cell r="D984">
            <v>-0.63522000000000001</v>
          </cell>
          <cell r="E984">
            <v>2.6669999999999999E-2</v>
          </cell>
          <cell r="F984">
            <v>-1.694E-2</v>
          </cell>
        </row>
        <row r="985">
          <cell r="A985" t="str">
            <v>Parentig Youth</v>
          </cell>
          <cell r="B985">
            <v>10.472060000000001</v>
          </cell>
          <cell r="C985">
            <v>8.8993000000000002</v>
          </cell>
          <cell r="D985">
            <v>-1.5727599999999999</v>
          </cell>
          <cell r="E985">
            <v>-5.4199999999999998E-2</v>
          </cell>
          <cell r="F985">
            <v>8.5239999999999996E-2</v>
          </cell>
        </row>
        <row r="986">
          <cell r="A986" t="str">
            <v>Needs Additional Assistance</v>
          </cell>
          <cell r="B986">
            <v>90.563990000000004</v>
          </cell>
          <cell r="C986">
            <v>88.717230000000001</v>
          </cell>
          <cell r="D986">
            <v>-1.84676</v>
          </cell>
          <cell r="E986">
            <v>2.7199999999999998E-2</v>
          </cell>
          <cell r="F986">
            <v>-5.0229999999999997E-2</v>
          </cell>
        </row>
        <row r="987">
          <cell r="A987" t="str">
            <v>School Status</v>
          </cell>
          <cell r="B987">
            <v>62.689799999999998</v>
          </cell>
          <cell r="C987">
            <v>65.683520000000001</v>
          </cell>
          <cell r="D987">
            <v>2.9937200000000002</v>
          </cell>
          <cell r="E987">
            <v>-6.9110000000000005E-2</v>
          </cell>
          <cell r="F987">
            <v>-0.2069</v>
          </cell>
        </row>
        <row r="988">
          <cell r="A988" t="str">
            <v>Foster Care</v>
          </cell>
          <cell r="B988">
            <v>1.0309299999999999</v>
          </cell>
          <cell r="C988">
            <v>1.2178</v>
          </cell>
          <cell r="D988">
            <v>0.18687000000000001</v>
          </cell>
          <cell r="E988">
            <v>-6.3909999999999995E-2</v>
          </cell>
          <cell r="F988">
            <v>-1.1939999999999999E-2</v>
          </cell>
        </row>
        <row r="989">
          <cell r="A989" t="str">
            <v>PreTest Scores</v>
          </cell>
          <cell r="B989">
            <v>509.68955</v>
          </cell>
          <cell r="C989">
            <v>506.46260999999998</v>
          </cell>
          <cell r="D989">
            <v>-3.22695</v>
          </cell>
          <cell r="E989">
            <v>8.1589999999999996E-2</v>
          </cell>
          <cell r="F989">
            <v>-0.26327</v>
          </cell>
        </row>
        <row r="990">
          <cell r="A990" t="str">
            <v>Unemployment Rate</v>
          </cell>
          <cell r="B990">
            <v>9.5</v>
          </cell>
          <cell r="C990">
            <v>9.5250000000000004</v>
          </cell>
          <cell r="D990">
            <v>2.5000000000000001E-2</v>
          </cell>
          <cell r="E990">
            <v>0.80193999999999999</v>
          </cell>
          <cell r="F990">
            <v>2.0049999999999998E-2</v>
          </cell>
        </row>
        <row r="993">
          <cell r="A993" t="str">
            <v xml:space="preserve">New Mexico          </v>
          </cell>
        </row>
        <row r="994">
          <cell r="A994" t="str">
            <v>Measure</v>
          </cell>
          <cell r="B994" t="str">
            <v>Literacy_Numeracy</v>
          </cell>
          <cell r="C994" t="str">
            <v>Year</v>
          </cell>
        </row>
        <row r="995">
          <cell r="A995" t="str">
            <v>State Fips Code</v>
          </cell>
          <cell r="B995">
            <v>35</v>
          </cell>
          <cell r="C995">
            <v>2011</v>
          </cell>
        </row>
        <row r="996">
          <cell r="A996" t="str">
            <v>Actual Outcome</v>
          </cell>
          <cell r="B996">
            <v>30.2</v>
          </cell>
          <cell r="C996">
            <v>2011</v>
          </cell>
        </row>
        <row r="997">
          <cell r="A997" t="str">
            <v>Total Adjustment</v>
          </cell>
          <cell r="B997">
            <v>-2.5</v>
          </cell>
          <cell r="C997">
            <v>2013</v>
          </cell>
        </row>
        <row r="998">
          <cell r="A998" t="str">
            <v>Target</v>
          </cell>
          <cell r="B998">
            <v>27.7</v>
          </cell>
          <cell r="C998">
            <v>2013</v>
          </cell>
        </row>
        <row r="1000">
          <cell r="A1000" t="str">
            <v>Variables</v>
          </cell>
          <cell r="B1000" t="str">
            <v>Base_Year</v>
          </cell>
          <cell r="C1000" t="str">
            <v>Current_Values</v>
          </cell>
          <cell r="D1000" t="str">
            <v>Difference</v>
          </cell>
          <cell r="E1000" t="str">
            <v>Weights</v>
          </cell>
          <cell r="F1000" t="str">
            <v>Effect_Per_Factor</v>
          </cell>
        </row>
        <row r="1001">
          <cell r="A1001" t="str">
            <v>Female</v>
          </cell>
          <cell r="B1001">
            <v>59.682899999999997</v>
          </cell>
          <cell r="C1001">
            <v>52.638190000000002</v>
          </cell>
          <cell r="D1001">
            <v>-7.0447100000000002</v>
          </cell>
          <cell r="E1001">
            <v>-4.4099999999999999E-3</v>
          </cell>
          <cell r="F1001">
            <v>3.109E-2</v>
          </cell>
        </row>
        <row r="1002">
          <cell r="A1002" t="str">
            <v>Age 14-15</v>
          </cell>
          <cell r="B1002">
            <v>4.2986399999999998</v>
          </cell>
          <cell r="C1002">
            <v>0.75187999999999999</v>
          </cell>
          <cell r="D1002">
            <v>-3.5467599999999999</v>
          </cell>
          <cell r="E1002">
            <v>-0.16624</v>
          </cell>
          <cell r="F1002">
            <v>0.58960999999999997</v>
          </cell>
        </row>
        <row r="1003">
          <cell r="A1003" t="str">
            <v>Age 16-17</v>
          </cell>
          <cell r="B1003">
            <v>42.986429999999999</v>
          </cell>
          <cell r="C1003">
            <v>44.736840000000001</v>
          </cell>
          <cell r="D1003">
            <v>1.7504200000000001</v>
          </cell>
          <cell r="E1003">
            <v>6.5670000000000006E-2</v>
          </cell>
          <cell r="F1003">
            <v>0.11495</v>
          </cell>
        </row>
        <row r="1004">
          <cell r="A1004" t="str">
            <v>Age 18-20</v>
          </cell>
          <cell r="B1004">
            <v>47.624429999999997</v>
          </cell>
          <cell r="C1004">
            <v>49.24812</v>
          </cell>
          <cell r="D1004">
            <v>1.6236900000000001</v>
          </cell>
          <cell r="E1004">
            <v>-4.96E-3</v>
          </cell>
          <cell r="F1004">
            <v>-8.0499999999999999E-3</v>
          </cell>
        </row>
        <row r="1005">
          <cell r="A1005" t="str">
            <v>Hispanic</v>
          </cell>
          <cell r="B1005">
            <v>67.035669999999996</v>
          </cell>
          <cell r="C1005">
            <v>62.892220000000002</v>
          </cell>
          <cell r="D1005">
            <v>-4.1434499999999996</v>
          </cell>
          <cell r="E1005">
            <v>4.9399999999999999E-2</v>
          </cell>
          <cell r="F1005">
            <v>-0.20471</v>
          </cell>
        </row>
        <row r="1006">
          <cell r="A1006" t="str">
            <v>Asian</v>
          </cell>
          <cell r="B1006">
            <v>0.123</v>
          </cell>
          <cell r="C1006">
            <v>0</v>
          </cell>
          <cell r="D1006">
            <v>-0.123</v>
          </cell>
          <cell r="E1006">
            <v>-5.4699999999999999E-2</v>
          </cell>
          <cell r="F1006">
            <v>6.7299999999999999E-3</v>
          </cell>
        </row>
        <row r="1007">
          <cell r="A1007" t="str">
            <v>African American</v>
          </cell>
          <cell r="B1007">
            <v>2.5830299999999999</v>
          </cell>
          <cell r="C1007">
            <v>2.1828099999999999</v>
          </cell>
          <cell r="D1007">
            <v>-0.40022000000000002</v>
          </cell>
          <cell r="E1007">
            <v>-3.8440000000000002E-2</v>
          </cell>
          <cell r="F1007">
            <v>1.538E-2</v>
          </cell>
        </row>
        <row r="1008">
          <cell r="A1008" t="str">
            <v>Native Hawaiian or Pacific Islander</v>
          </cell>
          <cell r="B1008">
            <v>0.246</v>
          </cell>
          <cell r="C1008">
            <v>0.27284999999999998</v>
          </cell>
          <cell r="D1008">
            <v>2.6849999999999999E-2</v>
          </cell>
          <cell r="E1008">
            <v>-0.22625999999999999</v>
          </cell>
          <cell r="F1008">
            <v>-6.0699999999999999E-3</v>
          </cell>
        </row>
        <row r="1009">
          <cell r="A1009" t="str">
            <v>American Indian or Alaska Native</v>
          </cell>
          <cell r="B1009">
            <v>14.268140000000001</v>
          </cell>
          <cell r="C1009">
            <v>18.417459999999998</v>
          </cell>
          <cell r="D1009">
            <v>4.1493200000000003</v>
          </cell>
          <cell r="E1009">
            <v>-0.10828</v>
          </cell>
          <cell r="F1009">
            <v>-0.44929000000000002</v>
          </cell>
        </row>
        <row r="1010">
          <cell r="A1010" t="str">
            <v>Multiple Races</v>
          </cell>
          <cell r="B1010">
            <v>0.73801000000000005</v>
          </cell>
          <cell r="C1010">
            <v>0.95498000000000005</v>
          </cell>
          <cell r="D1010">
            <v>0.21697</v>
          </cell>
          <cell r="E1010">
            <v>2.486E-2</v>
          </cell>
          <cell r="F1010">
            <v>5.3899999999999998E-3</v>
          </cell>
        </row>
        <row r="1011">
          <cell r="A1011" t="str">
            <v>Highschool Graduate</v>
          </cell>
          <cell r="B1011">
            <v>26.923079999999999</v>
          </cell>
          <cell r="C1011">
            <v>26.441099999999999</v>
          </cell>
          <cell r="D1011">
            <v>-0.48197000000000001</v>
          </cell>
          <cell r="E1011">
            <v>-0.13006999999999999</v>
          </cell>
          <cell r="F1011">
            <v>6.2689999999999996E-2</v>
          </cell>
        </row>
        <row r="1012">
          <cell r="A1012" t="str">
            <v>Disabled</v>
          </cell>
          <cell r="B1012">
            <v>11.31222</v>
          </cell>
          <cell r="C1012">
            <v>9.3985000000000003</v>
          </cell>
          <cell r="D1012">
            <v>-1.9137200000000001</v>
          </cell>
          <cell r="E1012">
            <v>-8.0070000000000002E-2</v>
          </cell>
          <cell r="F1012">
            <v>0.15323999999999999</v>
          </cell>
        </row>
        <row r="1013">
          <cell r="A1013" t="str">
            <v>Limited English</v>
          </cell>
          <cell r="B1013">
            <v>1.58371</v>
          </cell>
          <cell r="C1013">
            <v>2.00501</v>
          </cell>
          <cell r="D1013">
            <v>0.42130000000000001</v>
          </cell>
          <cell r="E1013">
            <v>-8.8910000000000003E-2</v>
          </cell>
          <cell r="F1013">
            <v>-3.746E-2</v>
          </cell>
        </row>
        <row r="1014">
          <cell r="A1014" t="str">
            <v>Low Income</v>
          </cell>
          <cell r="B1014">
            <v>98.529409999999999</v>
          </cell>
          <cell r="C1014">
            <v>99.373429999999999</v>
          </cell>
          <cell r="D1014">
            <v>0.84401999999999999</v>
          </cell>
          <cell r="E1014">
            <v>-4.5530000000000001E-2</v>
          </cell>
          <cell r="F1014">
            <v>-3.8429999999999999E-2</v>
          </cell>
        </row>
        <row r="1015">
          <cell r="A1015" t="str">
            <v>Homeless</v>
          </cell>
          <cell r="B1015">
            <v>4.4117600000000001</v>
          </cell>
          <cell r="C1015">
            <v>1.7543899999999999</v>
          </cell>
          <cell r="D1015">
            <v>-2.6573799999999999</v>
          </cell>
          <cell r="E1015">
            <v>-0.10224999999999999</v>
          </cell>
          <cell r="F1015">
            <v>0.27173000000000003</v>
          </cell>
        </row>
        <row r="1016">
          <cell r="A1016" t="str">
            <v>Offender</v>
          </cell>
          <cell r="B1016">
            <v>7.4660599999999997</v>
          </cell>
          <cell r="C1016">
            <v>7.5187999999999997</v>
          </cell>
          <cell r="D1016">
            <v>5.2729999999999999E-2</v>
          </cell>
          <cell r="E1016">
            <v>2.6669999999999999E-2</v>
          </cell>
          <cell r="F1016">
            <v>1.41E-3</v>
          </cell>
        </row>
        <row r="1017">
          <cell r="A1017" t="str">
            <v>Parentig Youth</v>
          </cell>
          <cell r="B1017">
            <v>16.194790000000001</v>
          </cell>
          <cell r="C1017">
            <v>17.69134</v>
          </cell>
          <cell r="D1017">
            <v>1.49655</v>
          </cell>
          <cell r="E1017">
            <v>-5.4199999999999998E-2</v>
          </cell>
          <cell r="F1017">
            <v>-8.1110000000000002E-2</v>
          </cell>
        </row>
        <row r="1018">
          <cell r="A1018" t="str">
            <v>Needs Additional Assistance</v>
          </cell>
          <cell r="B1018">
            <v>36.085970000000003</v>
          </cell>
          <cell r="C1018">
            <v>16.040099999999999</v>
          </cell>
          <cell r="D1018">
            <v>-20.045870000000001</v>
          </cell>
          <cell r="E1018">
            <v>2.7199999999999998E-2</v>
          </cell>
          <cell r="F1018">
            <v>-0.54518999999999995</v>
          </cell>
        </row>
        <row r="1019">
          <cell r="A1019" t="str">
            <v>School Status</v>
          </cell>
          <cell r="B1019">
            <v>59.615380000000002</v>
          </cell>
          <cell r="C1019">
            <v>60.025060000000003</v>
          </cell>
          <cell r="D1019">
            <v>0.40967999999999999</v>
          </cell>
          <cell r="E1019">
            <v>-6.9110000000000005E-2</v>
          </cell>
          <cell r="F1019">
            <v>-2.8309999999999998E-2</v>
          </cell>
        </row>
        <row r="1020">
          <cell r="A1020" t="str">
            <v>Foster Care</v>
          </cell>
          <cell r="B1020">
            <v>1.9252499999999999</v>
          </cell>
          <cell r="C1020">
            <v>1.38018</v>
          </cell>
          <cell r="D1020">
            <v>-0.54508000000000001</v>
          </cell>
          <cell r="E1020">
            <v>-6.3909999999999995E-2</v>
          </cell>
          <cell r="F1020">
            <v>3.483E-2</v>
          </cell>
        </row>
        <row r="1021">
          <cell r="A1021" t="str">
            <v>PreTest Scores</v>
          </cell>
          <cell r="B1021">
            <v>464.39470999999998</v>
          </cell>
          <cell r="C1021">
            <v>444.22627999999997</v>
          </cell>
          <cell r="D1021">
            <v>-20.16844</v>
          </cell>
          <cell r="E1021">
            <v>8.1589999999999996E-2</v>
          </cell>
          <cell r="F1021">
            <v>-1.64544</v>
          </cell>
        </row>
        <row r="1022">
          <cell r="A1022" t="str">
            <v>Unemployment Rate</v>
          </cell>
          <cell r="B1022">
            <v>7.8417000000000003</v>
          </cell>
          <cell r="C1022">
            <v>6.875</v>
          </cell>
          <cell r="D1022">
            <v>-0.9667</v>
          </cell>
          <cell r="E1022">
            <v>0.80193999999999999</v>
          </cell>
          <cell r="F1022">
            <v>-0.77524000000000004</v>
          </cell>
        </row>
        <row r="1025">
          <cell r="A1025" t="str">
            <v xml:space="preserve">New York            </v>
          </cell>
        </row>
        <row r="1026">
          <cell r="A1026" t="str">
            <v>Measure</v>
          </cell>
          <cell r="B1026" t="str">
            <v>Literacy_Numeracy</v>
          </cell>
          <cell r="C1026" t="str">
            <v>Year</v>
          </cell>
        </row>
        <row r="1027">
          <cell r="A1027" t="str">
            <v>State Fips Code</v>
          </cell>
          <cell r="B1027">
            <v>36</v>
          </cell>
          <cell r="C1027">
            <v>2011</v>
          </cell>
        </row>
        <row r="1028">
          <cell r="A1028" t="str">
            <v>Actual Outcome</v>
          </cell>
          <cell r="B1028">
            <v>48.6</v>
          </cell>
          <cell r="C1028">
            <v>2011</v>
          </cell>
        </row>
        <row r="1029">
          <cell r="A1029" t="str">
            <v>Total Adjustment</v>
          </cell>
          <cell r="B1029">
            <v>-1.9</v>
          </cell>
          <cell r="C1029">
            <v>2013</v>
          </cell>
        </row>
        <row r="1030">
          <cell r="A1030" t="str">
            <v>Target</v>
          </cell>
          <cell r="B1030">
            <v>46.7</v>
          </cell>
          <cell r="C1030">
            <v>2013</v>
          </cell>
        </row>
        <row r="1032">
          <cell r="A1032" t="str">
            <v>Variables</v>
          </cell>
          <cell r="B1032" t="str">
            <v>Base_Year</v>
          </cell>
          <cell r="C1032" t="str">
            <v>Current_Values</v>
          </cell>
          <cell r="D1032" t="str">
            <v>Difference</v>
          </cell>
          <cell r="E1032" t="str">
            <v>Weights</v>
          </cell>
          <cell r="F1032" t="str">
            <v>Effect_Per_Factor</v>
          </cell>
        </row>
        <row r="1033">
          <cell r="A1033" t="str">
            <v>Female</v>
          </cell>
          <cell r="B1033">
            <v>53.176369999999999</v>
          </cell>
          <cell r="C1033">
            <v>54.902479999999997</v>
          </cell>
          <cell r="D1033">
            <v>1.72611</v>
          </cell>
          <cell r="E1033">
            <v>-4.4099999999999999E-3</v>
          </cell>
          <cell r="F1033">
            <v>-7.62E-3</v>
          </cell>
        </row>
        <row r="1034">
          <cell r="A1034" t="str">
            <v>Age 14-15</v>
          </cell>
          <cell r="B1034">
            <v>7.8187600000000002</v>
          </cell>
          <cell r="C1034">
            <v>6.4422800000000002</v>
          </cell>
          <cell r="D1034">
            <v>-1.3764700000000001</v>
          </cell>
          <cell r="E1034">
            <v>-0.16624</v>
          </cell>
          <cell r="F1034">
            <v>0.22883000000000001</v>
          </cell>
        </row>
        <row r="1035">
          <cell r="A1035" t="str">
            <v>Age 16-17</v>
          </cell>
          <cell r="B1035">
            <v>49.589039999999997</v>
          </cell>
          <cell r="C1035">
            <v>33.499870000000001</v>
          </cell>
          <cell r="D1035">
            <v>-16.089169999999999</v>
          </cell>
          <cell r="E1035">
            <v>6.5670000000000006E-2</v>
          </cell>
          <cell r="F1035">
            <v>-1.05654</v>
          </cell>
        </row>
        <row r="1036">
          <cell r="A1036" t="str">
            <v>Age 18-20</v>
          </cell>
          <cell r="B1036">
            <v>36.469970000000004</v>
          </cell>
          <cell r="C1036">
            <v>50.539050000000003</v>
          </cell>
          <cell r="D1036">
            <v>14.06908</v>
          </cell>
          <cell r="E1036">
            <v>-4.96E-3</v>
          </cell>
          <cell r="F1036">
            <v>-6.9779999999999995E-2</v>
          </cell>
        </row>
        <row r="1037">
          <cell r="A1037" t="str">
            <v>Hispanic</v>
          </cell>
          <cell r="B1037">
            <v>27.114719999999998</v>
          </cell>
          <cell r="C1037">
            <v>21.70036</v>
          </cell>
          <cell r="D1037">
            <v>-5.4143600000000003</v>
          </cell>
          <cell r="E1037">
            <v>4.9399999999999999E-2</v>
          </cell>
          <cell r="F1037">
            <v>-0.26750000000000002</v>
          </cell>
        </row>
        <row r="1038">
          <cell r="A1038" t="str">
            <v>Asian</v>
          </cell>
          <cell r="B1038">
            <v>5.3881800000000002</v>
          </cell>
          <cell r="C1038">
            <v>5.2913199999999998</v>
          </cell>
          <cell r="D1038">
            <v>-9.6860000000000002E-2</v>
          </cell>
          <cell r="E1038">
            <v>-5.4699999999999999E-2</v>
          </cell>
          <cell r="F1038">
            <v>5.3E-3</v>
          </cell>
        </row>
        <row r="1039">
          <cell r="A1039" t="str">
            <v>African American</v>
          </cell>
          <cell r="B1039">
            <v>42.838929999999998</v>
          </cell>
          <cell r="C1039">
            <v>39.506540000000001</v>
          </cell>
          <cell r="D1039">
            <v>-3.3323900000000002</v>
          </cell>
          <cell r="E1039">
            <v>-3.8440000000000002E-2</v>
          </cell>
          <cell r="F1039">
            <v>0.12809000000000001</v>
          </cell>
        </row>
        <row r="1040">
          <cell r="A1040" t="str">
            <v>Native Hawaiian or Pacific Islander</v>
          </cell>
          <cell r="B1040">
            <v>0.15064</v>
          </cell>
          <cell r="C1040">
            <v>0.17835999999999999</v>
          </cell>
          <cell r="D1040">
            <v>2.7720000000000002E-2</v>
          </cell>
          <cell r="E1040">
            <v>-0.22625999999999999</v>
          </cell>
          <cell r="F1040">
            <v>-6.2700000000000004E-3</v>
          </cell>
        </row>
        <row r="1041">
          <cell r="A1041" t="str">
            <v>American Indian or Alaska Native</v>
          </cell>
          <cell r="B1041">
            <v>0.48666999999999999</v>
          </cell>
          <cell r="C1041">
            <v>0.65398000000000001</v>
          </cell>
          <cell r="D1041">
            <v>0.16730999999999999</v>
          </cell>
          <cell r="E1041">
            <v>-0.10828</v>
          </cell>
          <cell r="F1041">
            <v>-1.8120000000000001E-2</v>
          </cell>
        </row>
        <row r="1042">
          <cell r="A1042" t="str">
            <v>Multiple Races</v>
          </cell>
          <cell r="B1042">
            <v>1.32097</v>
          </cell>
          <cell r="C1042">
            <v>2.0213999999999999</v>
          </cell>
          <cell r="D1042">
            <v>0.70043</v>
          </cell>
          <cell r="E1042">
            <v>2.486E-2</v>
          </cell>
          <cell r="F1042">
            <v>1.7409999999999998E-2</v>
          </cell>
        </row>
        <row r="1043">
          <cell r="A1043" t="str">
            <v>Highschool Graduate</v>
          </cell>
          <cell r="B1043">
            <v>15.94768</v>
          </cell>
          <cell r="C1043">
            <v>31.18591</v>
          </cell>
          <cell r="D1043">
            <v>15.23822</v>
          </cell>
          <cell r="E1043">
            <v>-0.13006999999999999</v>
          </cell>
          <cell r="F1043">
            <v>-1.9821</v>
          </cell>
        </row>
        <row r="1044">
          <cell r="A1044" t="str">
            <v>Disabled</v>
          </cell>
          <cell r="B1044">
            <v>8.9587199999999996</v>
          </cell>
          <cell r="C1044">
            <v>14.99255</v>
          </cell>
          <cell r="D1044">
            <v>6.0338200000000004</v>
          </cell>
          <cell r="E1044">
            <v>-8.0070000000000002E-2</v>
          </cell>
          <cell r="F1044">
            <v>-0.48315999999999998</v>
          </cell>
        </row>
        <row r="1045">
          <cell r="A1045" t="str">
            <v>Limited English</v>
          </cell>
          <cell r="B1045">
            <v>1.4646999999999999</v>
          </cell>
          <cell r="C1045">
            <v>2.8661599999999998</v>
          </cell>
          <cell r="D1045">
            <v>1.4014599999999999</v>
          </cell>
          <cell r="E1045">
            <v>-8.8910000000000003E-2</v>
          </cell>
          <cell r="F1045">
            <v>-0.12461</v>
          </cell>
        </row>
        <row r="1046">
          <cell r="A1046" t="str">
            <v>Low Income</v>
          </cell>
          <cell r="B1046">
            <v>91.422550000000001</v>
          </cell>
          <cell r="C1046">
            <v>94.925060000000002</v>
          </cell>
          <cell r="D1046">
            <v>3.50251</v>
          </cell>
          <cell r="E1046">
            <v>-4.5530000000000001E-2</v>
          </cell>
          <cell r="F1046">
            <v>-0.15948000000000001</v>
          </cell>
        </row>
        <row r="1047">
          <cell r="A1047" t="str">
            <v>Homeless</v>
          </cell>
          <cell r="B1047">
            <v>3.9725999999999999</v>
          </cell>
          <cell r="C1047">
            <v>3.7601900000000001</v>
          </cell>
          <cell r="D1047">
            <v>-0.21240999999999999</v>
          </cell>
          <cell r="E1047">
            <v>-0.10224999999999999</v>
          </cell>
          <cell r="F1047">
            <v>2.172E-2</v>
          </cell>
        </row>
        <row r="1048">
          <cell r="A1048" t="str">
            <v>Offender</v>
          </cell>
          <cell r="B1048">
            <v>7.1443599999999998</v>
          </cell>
          <cell r="C1048">
            <v>6.4948699999999997</v>
          </cell>
          <cell r="D1048">
            <v>-0.64949000000000001</v>
          </cell>
          <cell r="E1048">
            <v>2.6669999999999999E-2</v>
          </cell>
          <cell r="F1048">
            <v>-1.7319999999999999E-2</v>
          </cell>
        </row>
        <row r="1049">
          <cell r="A1049" t="str">
            <v>Parentig Youth</v>
          </cell>
          <cell r="B1049">
            <v>10.27506</v>
          </cell>
          <cell r="C1049">
            <v>13.94003</v>
          </cell>
          <cell r="D1049">
            <v>3.6649799999999999</v>
          </cell>
          <cell r="E1049">
            <v>-5.4199999999999998E-2</v>
          </cell>
          <cell r="F1049">
            <v>-0.19864000000000001</v>
          </cell>
        </row>
        <row r="1050">
          <cell r="A1050" t="str">
            <v>Needs Additional Assistance</v>
          </cell>
          <cell r="B1050">
            <v>67.439409999999995</v>
          </cell>
          <cell r="C1050">
            <v>83.960030000000003</v>
          </cell>
          <cell r="D1050">
            <v>16.520620000000001</v>
          </cell>
          <cell r="E1050">
            <v>2.7199999999999998E-2</v>
          </cell>
          <cell r="F1050">
            <v>0.44930999999999999</v>
          </cell>
        </row>
        <row r="1051">
          <cell r="A1051" t="str">
            <v>School Status</v>
          </cell>
          <cell r="B1051">
            <v>59.104320000000001</v>
          </cell>
          <cell r="C1051">
            <v>35.997900000000001</v>
          </cell>
          <cell r="D1051">
            <v>-23.10642</v>
          </cell>
          <cell r="E1051">
            <v>-6.9110000000000005E-2</v>
          </cell>
          <cell r="F1051">
            <v>1.5969100000000001</v>
          </cell>
        </row>
        <row r="1052">
          <cell r="A1052" t="str">
            <v>Foster Care</v>
          </cell>
          <cell r="B1052">
            <v>2.20255</v>
          </cell>
          <cell r="C1052">
            <v>1.94634</v>
          </cell>
          <cell r="D1052">
            <v>-0.25620999999999999</v>
          </cell>
          <cell r="E1052">
            <v>-6.3909999999999995E-2</v>
          </cell>
          <cell r="F1052">
            <v>1.6369999999999999E-2</v>
          </cell>
        </row>
        <row r="1053">
          <cell r="A1053" t="str">
            <v>PreTest Scores</v>
          </cell>
          <cell r="B1053">
            <v>551.68007999999998</v>
          </cell>
          <cell r="C1053">
            <v>551.72706000000005</v>
          </cell>
          <cell r="D1053">
            <v>4.6989999999999997E-2</v>
          </cell>
          <cell r="E1053">
            <v>8.1589999999999996E-2</v>
          </cell>
          <cell r="F1053">
            <v>3.8300000000000001E-3</v>
          </cell>
        </row>
        <row r="1054">
          <cell r="A1054" t="str">
            <v>Unemployment Rate</v>
          </cell>
          <cell r="B1054">
            <v>8.4332999999999991</v>
          </cell>
          <cell r="C1054">
            <v>8.5</v>
          </cell>
          <cell r="D1054">
            <v>6.6699999999999995E-2</v>
          </cell>
          <cell r="E1054">
            <v>0.80193999999999999</v>
          </cell>
          <cell r="F1054">
            <v>5.3490000000000003E-2</v>
          </cell>
        </row>
        <row r="1057">
          <cell r="A1057" t="str">
            <v xml:space="preserve">North Carolina      </v>
          </cell>
        </row>
        <row r="1058">
          <cell r="A1058" t="str">
            <v>Measure</v>
          </cell>
          <cell r="B1058" t="str">
            <v>Literacy_Numeracy</v>
          </cell>
          <cell r="C1058" t="str">
            <v>Year</v>
          </cell>
        </row>
        <row r="1059">
          <cell r="A1059" t="str">
            <v>State Fips Code</v>
          </cell>
          <cell r="B1059">
            <v>37</v>
          </cell>
          <cell r="C1059">
            <v>2011</v>
          </cell>
        </row>
        <row r="1060">
          <cell r="A1060" t="str">
            <v>Actual Outcome</v>
          </cell>
          <cell r="B1060">
            <v>43.2</v>
          </cell>
          <cell r="C1060">
            <v>2011</v>
          </cell>
        </row>
        <row r="1061">
          <cell r="A1061" t="str">
            <v>Total Adjustment</v>
          </cell>
          <cell r="B1061">
            <v>-0.6</v>
          </cell>
          <cell r="C1061">
            <v>2013</v>
          </cell>
        </row>
        <row r="1062">
          <cell r="A1062" t="str">
            <v>Target</v>
          </cell>
          <cell r="B1062">
            <v>42.6</v>
          </cell>
          <cell r="C1062">
            <v>2013</v>
          </cell>
        </row>
        <row r="1064">
          <cell r="A1064" t="str">
            <v>Variables</v>
          </cell>
          <cell r="B1064" t="str">
            <v>Base_Year</v>
          </cell>
          <cell r="C1064" t="str">
            <v>Current_Values</v>
          </cell>
          <cell r="D1064" t="str">
            <v>Difference</v>
          </cell>
          <cell r="E1064" t="str">
            <v>Weights</v>
          </cell>
          <cell r="F1064" t="str">
            <v>Effect_Per_Factor</v>
          </cell>
        </row>
        <row r="1065">
          <cell r="A1065" t="str">
            <v>Female</v>
          </cell>
          <cell r="B1065">
            <v>60.03584</v>
          </cell>
          <cell r="C1065">
            <v>59.065420000000003</v>
          </cell>
          <cell r="D1065">
            <v>-0.97041999999999995</v>
          </cell>
          <cell r="E1065">
            <v>-4.4099999999999999E-3</v>
          </cell>
          <cell r="F1065">
            <v>4.28E-3</v>
          </cell>
        </row>
        <row r="1066">
          <cell r="A1066" t="str">
            <v>Age 14-15</v>
          </cell>
          <cell r="B1066">
            <v>6.0931899999999999</v>
          </cell>
          <cell r="C1066">
            <v>3.5981299999999998</v>
          </cell>
          <cell r="D1066">
            <v>-2.4950600000000001</v>
          </cell>
          <cell r="E1066">
            <v>-0.16624</v>
          </cell>
          <cell r="F1066">
            <v>0.41477999999999998</v>
          </cell>
        </row>
        <row r="1067">
          <cell r="A1067" t="str">
            <v>Age 16-17</v>
          </cell>
          <cell r="B1067">
            <v>35.887099999999997</v>
          </cell>
          <cell r="C1067">
            <v>31.588789999999999</v>
          </cell>
          <cell r="D1067">
            <v>-4.2983099999999999</v>
          </cell>
          <cell r="E1067">
            <v>6.5670000000000006E-2</v>
          </cell>
          <cell r="F1067">
            <v>-0.28226000000000001</v>
          </cell>
        </row>
        <row r="1068">
          <cell r="A1068" t="str">
            <v>Age 18-20</v>
          </cell>
          <cell r="B1068">
            <v>49.37276</v>
          </cell>
          <cell r="C1068">
            <v>55.70093</v>
          </cell>
          <cell r="D1068">
            <v>6.3281700000000001</v>
          </cell>
          <cell r="E1068">
            <v>-4.96E-3</v>
          </cell>
          <cell r="F1068">
            <v>-3.1390000000000001E-2</v>
          </cell>
        </row>
        <row r="1069">
          <cell r="A1069" t="str">
            <v>Hispanic</v>
          </cell>
          <cell r="B1069">
            <v>3.7651300000000001</v>
          </cell>
          <cell r="C1069">
            <v>4.1198499999999996</v>
          </cell>
          <cell r="D1069">
            <v>0.35471999999999998</v>
          </cell>
          <cell r="E1069">
            <v>4.9399999999999999E-2</v>
          </cell>
          <cell r="F1069">
            <v>1.753E-2</v>
          </cell>
        </row>
        <row r="1070">
          <cell r="A1070" t="str">
            <v>Asian</v>
          </cell>
          <cell r="B1070">
            <v>0.13447000000000001</v>
          </cell>
          <cell r="C1070">
            <v>0.37452999999999997</v>
          </cell>
          <cell r="D1070">
            <v>0.24006</v>
          </cell>
          <cell r="E1070">
            <v>-5.4699999999999999E-2</v>
          </cell>
          <cell r="F1070">
            <v>-1.3129999999999999E-2</v>
          </cell>
        </row>
        <row r="1071">
          <cell r="A1071" t="str">
            <v>African American</v>
          </cell>
          <cell r="B1071">
            <v>66.069029999999998</v>
          </cell>
          <cell r="C1071">
            <v>64.466290000000001</v>
          </cell>
          <cell r="D1071">
            <v>-1.6027400000000001</v>
          </cell>
          <cell r="E1071">
            <v>-3.8440000000000002E-2</v>
          </cell>
          <cell r="F1071">
            <v>6.1609999999999998E-2</v>
          </cell>
        </row>
        <row r="1072">
          <cell r="A1072" t="str">
            <v>Native Hawaiian or Pacific Islander</v>
          </cell>
          <cell r="B1072">
            <v>0.22411</v>
          </cell>
          <cell r="C1072">
            <v>9.3630000000000005E-2</v>
          </cell>
          <cell r="D1072">
            <v>-0.13048000000000001</v>
          </cell>
          <cell r="E1072">
            <v>-0.22625999999999999</v>
          </cell>
          <cell r="F1072">
            <v>2.9520000000000001E-2</v>
          </cell>
        </row>
        <row r="1073">
          <cell r="A1073" t="str">
            <v>American Indian or Alaska Native</v>
          </cell>
          <cell r="B1073">
            <v>2.95831</v>
          </cell>
          <cell r="C1073">
            <v>3.08989</v>
          </cell>
          <cell r="D1073">
            <v>0.13156999999999999</v>
          </cell>
          <cell r="E1073">
            <v>-0.10828</v>
          </cell>
          <cell r="F1073">
            <v>-1.4250000000000001E-2</v>
          </cell>
        </row>
        <row r="1074">
          <cell r="A1074" t="str">
            <v>Multiple Races</v>
          </cell>
          <cell r="B1074">
            <v>1.1205700000000001</v>
          </cell>
          <cell r="C1074">
            <v>1.6853899999999999</v>
          </cell>
          <cell r="D1074">
            <v>0.56481999999999999</v>
          </cell>
          <cell r="E1074">
            <v>2.486E-2</v>
          </cell>
          <cell r="F1074">
            <v>1.404E-2</v>
          </cell>
        </row>
        <row r="1075">
          <cell r="A1075" t="str">
            <v>Highschool Graduate</v>
          </cell>
          <cell r="B1075">
            <v>25.85125</v>
          </cell>
          <cell r="C1075">
            <v>29.579440000000002</v>
          </cell>
          <cell r="D1075">
            <v>3.72818</v>
          </cell>
          <cell r="E1075">
            <v>-0.13006999999999999</v>
          </cell>
          <cell r="F1075">
            <v>-0.48493999999999998</v>
          </cell>
        </row>
        <row r="1076">
          <cell r="A1076" t="str">
            <v>Disabled</v>
          </cell>
          <cell r="B1076">
            <v>8.4272200000000002</v>
          </cell>
          <cell r="C1076">
            <v>8.3059600000000007</v>
          </cell>
          <cell r="D1076">
            <v>-0.12126000000000001</v>
          </cell>
          <cell r="E1076">
            <v>-8.0070000000000002E-2</v>
          </cell>
          <cell r="F1076">
            <v>9.7099999999999999E-3</v>
          </cell>
        </row>
        <row r="1077">
          <cell r="A1077" t="str">
            <v>Limited English</v>
          </cell>
          <cell r="B1077">
            <v>0.31362000000000001</v>
          </cell>
          <cell r="C1077">
            <v>0.51402000000000003</v>
          </cell>
          <cell r="D1077">
            <v>0.20039999999999999</v>
          </cell>
          <cell r="E1077">
            <v>-8.8910000000000003E-2</v>
          </cell>
          <cell r="F1077">
            <v>-1.7819999999999999E-2</v>
          </cell>
        </row>
        <row r="1078">
          <cell r="A1078" t="str">
            <v>Low Income</v>
          </cell>
          <cell r="B1078">
            <v>98.566310000000001</v>
          </cell>
          <cell r="C1078">
            <v>99.11215</v>
          </cell>
          <cell r="D1078">
            <v>0.54583999999999999</v>
          </cell>
          <cell r="E1078">
            <v>-4.5530000000000001E-2</v>
          </cell>
          <cell r="F1078">
            <v>-2.4850000000000001E-2</v>
          </cell>
        </row>
        <row r="1079">
          <cell r="A1079" t="str">
            <v>Homeless</v>
          </cell>
          <cell r="B1079">
            <v>3.0465900000000001</v>
          </cell>
          <cell r="C1079">
            <v>4.57944</v>
          </cell>
          <cell r="D1079">
            <v>1.53284</v>
          </cell>
          <cell r="E1079">
            <v>-0.10224999999999999</v>
          </cell>
          <cell r="F1079">
            <v>-0.15673999999999999</v>
          </cell>
        </row>
        <row r="1080">
          <cell r="A1080" t="str">
            <v>Offender</v>
          </cell>
          <cell r="B1080">
            <v>14.20251</v>
          </cell>
          <cell r="C1080">
            <v>13.83178</v>
          </cell>
          <cell r="D1080">
            <v>-0.37073</v>
          </cell>
          <cell r="E1080">
            <v>2.6669999999999999E-2</v>
          </cell>
          <cell r="F1080">
            <v>-9.8899999999999995E-3</v>
          </cell>
        </row>
        <row r="1081">
          <cell r="A1081" t="str">
            <v>Parentig Youth</v>
          </cell>
          <cell r="B1081">
            <v>23.57687</v>
          </cell>
          <cell r="C1081">
            <v>24.263670000000001</v>
          </cell>
          <cell r="D1081">
            <v>0.68679999999999997</v>
          </cell>
          <cell r="E1081">
            <v>-5.4199999999999998E-2</v>
          </cell>
          <cell r="F1081">
            <v>-3.7220000000000003E-2</v>
          </cell>
        </row>
        <row r="1082">
          <cell r="A1082" t="str">
            <v>Needs Additional Assistance</v>
          </cell>
          <cell r="B1082">
            <v>9.3637999999999995</v>
          </cell>
          <cell r="C1082">
            <v>11.21495</v>
          </cell>
          <cell r="D1082">
            <v>1.8511500000000001</v>
          </cell>
          <cell r="E1082">
            <v>2.7199999999999998E-2</v>
          </cell>
          <cell r="F1082">
            <v>5.0349999999999999E-2</v>
          </cell>
        </row>
        <row r="1083">
          <cell r="A1083" t="str">
            <v>School Status</v>
          </cell>
          <cell r="B1083">
            <v>39.516129999999997</v>
          </cell>
          <cell r="C1083">
            <v>36.962620000000001</v>
          </cell>
          <cell r="D1083">
            <v>-2.5535100000000002</v>
          </cell>
          <cell r="E1083">
            <v>-6.9110000000000005E-2</v>
          </cell>
          <cell r="F1083">
            <v>0.17648</v>
          </cell>
        </row>
        <row r="1084">
          <cell r="A1084" t="str">
            <v>Foster Care</v>
          </cell>
          <cell r="B1084">
            <v>6.0959199999999996</v>
          </cell>
          <cell r="C1084">
            <v>5.2360899999999999</v>
          </cell>
          <cell r="D1084">
            <v>-0.85982999999999998</v>
          </cell>
          <cell r="E1084">
            <v>-6.3909999999999995E-2</v>
          </cell>
          <cell r="F1084">
            <v>5.4949999999999999E-2</v>
          </cell>
        </row>
        <row r="1085">
          <cell r="A1085" t="str">
            <v>PreTest Scores</v>
          </cell>
          <cell r="B1085">
            <v>492.71667000000002</v>
          </cell>
          <cell r="C1085">
            <v>498.65888999999999</v>
          </cell>
          <cell r="D1085">
            <v>5.9422300000000003</v>
          </cell>
          <cell r="E1085">
            <v>8.1589999999999996E-2</v>
          </cell>
          <cell r="F1085">
            <v>0.48480000000000001</v>
          </cell>
        </row>
        <row r="1086">
          <cell r="A1086" t="str">
            <v>Unemployment Rate</v>
          </cell>
          <cell r="B1086">
            <v>10.533300000000001</v>
          </cell>
          <cell r="C1086">
            <v>9.4832999999999998</v>
          </cell>
          <cell r="D1086">
            <v>-1.05</v>
          </cell>
          <cell r="E1086">
            <v>0.80193999999999999</v>
          </cell>
          <cell r="F1086">
            <v>-0.84204000000000001</v>
          </cell>
        </row>
        <row r="1089">
          <cell r="A1089" t="str">
            <v xml:space="preserve">North Dakota        </v>
          </cell>
        </row>
        <row r="1090">
          <cell r="A1090" t="str">
            <v>Measure</v>
          </cell>
          <cell r="B1090" t="str">
            <v>Literacy_Numeracy</v>
          </cell>
          <cell r="C1090" t="str">
            <v>Year</v>
          </cell>
        </row>
        <row r="1091">
          <cell r="A1091" t="str">
            <v>State Fips Code</v>
          </cell>
          <cell r="B1091">
            <v>38</v>
          </cell>
          <cell r="C1091">
            <v>2011</v>
          </cell>
        </row>
        <row r="1092">
          <cell r="A1092" t="str">
            <v>Actual Outcome</v>
          </cell>
          <cell r="B1092">
            <v>49.2</v>
          </cell>
          <cell r="C1092">
            <v>2011</v>
          </cell>
        </row>
        <row r="1093">
          <cell r="A1093" t="str">
            <v>Total Adjustment</v>
          </cell>
          <cell r="B1093">
            <v>-3.9</v>
          </cell>
          <cell r="C1093">
            <v>2013</v>
          </cell>
        </row>
        <row r="1094">
          <cell r="A1094" t="str">
            <v>Target</v>
          </cell>
          <cell r="B1094">
            <v>45.3</v>
          </cell>
          <cell r="C1094">
            <v>2013</v>
          </cell>
        </row>
        <row r="1096">
          <cell r="A1096" t="str">
            <v>Variables</v>
          </cell>
          <cell r="B1096" t="str">
            <v>Base_Year</v>
          </cell>
          <cell r="C1096" t="str">
            <v>Current_Values</v>
          </cell>
          <cell r="D1096" t="str">
            <v>Difference</v>
          </cell>
          <cell r="E1096" t="str">
            <v>Weights</v>
          </cell>
          <cell r="F1096" t="str">
            <v>Effect_Per_Factor</v>
          </cell>
        </row>
        <row r="1097">
          <cell r="A1097" t="str">
            <v>Female</v>
          </cell>
          <cell r="B1097">
            <v>46.958640000000003</v>
          </cell>
          <cell r="C1097">
            <v>52.63158</v>
          </cell>
          <cell r="D1097">
            <v>5.6729399999999996</v>
          </cell>
          <cell r="E1097">
            <v>-4.4099999999999999E-3</v>
          </cell>
          <cell r="F1097">
            <v>-2.503E-2</v>
          </cell>
        </row>
        <row r="1098">
          <cell r="A1098" t="str">
            <v>Age 14-15</v>
          </cell>
          <cell r="B1098">
            <v>11.922140000000001</v>
          </cell>
          <cell r="C1098">
            <v>13.68421</v>
          </cell>
          <cell r="D1098">
            <v>1.76207</v>
          </cell>
          <cell r="E1098">
            <v>-0.16624</v>
          </cell>
          <cell r="F1098">
            <v>-0.29293000000000002</v>
          </cell>
        </row>
        <row r="1099">
          <cell r="A1099" t="str">
            <v>Age 16-17</v>
          </cell>
          <cell r="B1099">
            <v>35.766419999999997</v>
          </cell>
          <cell r="C1099">
            <v>27.894739999999999</v>
          </cell>
          <cell r="D1099">
            <v>-7.8716900000000001</v>
          </cell>
          <cell r="E1099">
            <v>6.5670000000000006E-2</v>
          </cell>
          <cell r="F1099">
            <v>-0.51692000000000005</v>
          </cell>
        </row>
        <row r="1100">
          <cell r="A1100" t="str">
            <v>Age 18-20</v>
          </cell>
          <cell r="B1100">
            <v>46.22871</v>
          </cell>
          <cell r="C1100">
            <v>52.63158</v>
          </cell>
          <cell r="D1100">
            <v>6.4028700000000001</v>
          </cell>
          <cell r="E1100">
            <v>-4.96E-3</v>
          </cell>
          <cell r="F1100">
            <v>-3.1759999999999997E-2</v>
          </cell>
        </row>
        <row r="1101">
          <cell r="A1101" t="str">
            <v>Hispanic</v>
          </cell>
          <cell r="B1101">
            <v>5.6265999999999998</v>
          </cell>
          <cell r="C1101">
            <v>3.88889</v>
          </cell>
          <cell r="D1101">
            <v>-1.7377100000000001</v>
          </cell>
          <cell r="E1101">
            <v>4.9399999999999999E-2</v>
          </cell>
          <cell r="F1101">
            <v>-8.5849999999999996E-2</v>
          </cell>
        </row>
        <row r="1102">
          <cell r="A1102" t="str">
            <v>Asian</v>
          </cell>
          <cell r="B1102">
            <v>0.76726000000000005</v>
          </cell>
          <cell r="C1102">
            <v>1.11111</v>
          </cell>
          <cell r="D1102">
            <v>0.34384999999999999</v>
          </cell>
          <cell r="E1102">
            <v>-5.4699999999999999E-2</v>
          </cell>
          <cell r="F1102">
            <v>-1.881E-2</v>
          </cell>
        </row>
        <row r="1103">
          <cell r="A1103" t="str">
            <v>African American</v>
          </cell>
          <cell r="B1103">
            <v>6.3938600000000001</v>
          </cell>
          <cell r="C1103">
            <v>6.11111</v>
          </cell>
          <cell r="D1103">
            <v>-0.28275</v>
          </cell>
          <cell r="E1103">
            <v>-3.8440000000000002E-2</v>
          </cell>
          <cell r="F1103">
            <v>1.0869999999999999E-2</v>
          </cell>
        </row>
        <row r="1104">
          <cell r="A1104" t="str">
            <v>Native Hawaiian or Pacific Islander</v>
          </cell>
          <cell r="B1104">
            <v>0</v>
          </cell>
          <cell r="C1104">
            <v>0</v>
          </cell>
          <cell r="D1104">
            <v>0</v>
          </cell>
          <cell r="E1104">
            <v>-0.22625999999999999</v>
          </cell>
          <cell r="F1104">
            <v>0</v>
          </cell>
        </row>
        <row r="1105">
          <cell r="A1105" t="str">
            <v>American Indian or Alaska Native</v>
          </cell>
          <cell r="B1105">
            <v>19.693090000000002</v>
          </cell>
          <cell r="C1105">
            <v>13.33333</v>
          </cell>
          <cell r="D1105">
            <v>-6.3597599999999996</v>
          </cell>
          <cell r="E1105">
            <v>-0.10828</v>
          </cell>
          <cell r="F1105">
            <v>0.68862999999999996</v>
          </cell>
        </row>
        <row r="1106">
          <cell r="A1106" t="str">
            <v>Multiple Races</v>
          </cell>
          <cell r="B1106">
            <v>3.5805600000000002</v>
          </cell>
          <cell r="C1106">
            <v>4.4444400000000002</v>
          </cell>
          <cell r="D1106">
            <v>0.86387999999999998</v>
          </cell>
          <cell r="E1106">
            <v>2.486E-2</v>
          </cell>
          <cell r="F1106">
            <v>2.147E-2</v>
          </cell>
        </row>
        <row r="1107">
          <cell r="A1107" t="str">
            <v>Highschool Graduate</v>
          </cell>
          <cell r="B1107">
            <v>27.980540000000001</v>
          </cell>
          <cell r="C1107">
            <v>37.36842</v>
          </cell>
          <cell r="D1107">
            <v>9.3878900000000005</v>
          </cell>
          <cell r="E1107">
            <v>-0.13006999999999999</v>
          </cell>
          <cell r="F1107">
            <v>-1.22112</v>
          </cell>
        </row>
        <row r="1108">
          <cell r="A1108" t="str">
            <v>Disabled</v>
          </cell>
          <cell r="B1108">
            <v>55.717759999999998</v>
          </cell>
          <cell r="C1108">
            <v>63.68421</v>
          </cell>
          <cell r="D1108">
            <v>7.96645</v>
          </cell>
          <cell r="E1108">
            <v>-8.0070000000000002E-2</v>
          </cell>
          <cell r="F1108">
            <v>-0.63790999999999998</v>
          </cell>
        </row>
        <row r="1109">
          <cell r="A1109" t="str">
            <v>Limited English</v>
          </cell>
          <cell r="B1109">
            <v>2.9197099999999998</v>
          </cell>
          <cell r="C1109">
            <v>2.63158</v>
          </cell>
          <cell r="D1109">
            <v>-0.28813</v>
          </cell>
          <cell r="E1109">
            <v>-8.8910000000000003E-2</v>
          </cell>
          <cell r="F1109">
            <v>2.562E-2</v>
          </cell>
        </row>
        <row r="1110">
          <cell r="A1110" t="str">
            <v>Low Income</v>
          </cell>
          <cell r="B1110">
            <v>95.377129999999994</v>
          </cell>
          <cell r="C1110">
            <v>98.947370000000006</v>
          </cell>
          <cell r="D1110">
            <v>3.5702400000000001</v>
          </cell>
          <cell r="E1110">
            <v>-4.5530000000000001E-2</v>
          </cell>
          <cell r="F1110">
            <v>-0.16256999999999999</v>
          </cell>
        </row>
        <row r="1111">
          <cell r="A1111" t="str">
            <v>Homeless</v>
          </cell>
          <cell r="B1111">
            <v>3.8929399999999998</v>
          </cell>
          <cell r="C1111">
            <v>6.3157899999999998</v>
          </cell>
          <cell r="D1111">
            <v>2.4228499999999999</v>
          </cell>
          <cell r="E1111">
            <v>-0.10224999999999999</v>
          </cell>
          <cell r="F1111">
            <v>-0.24775</v>
          </cell>
        </row>
        <row r="1112">
          <cell r="A1112" t="str">
            <v>Offender</v>
          </cell>
          <cell r="B1112">
            <v>19.46472</v>
          </cell>
          <cell r="C1112">
            <v>12.63158</v>
          </cell>
          <cell r="D1112">
            <v>-6.8331400000000002</v>
          </cell>
          <cell r="E1112">
            <v>2.6669999999999999E-2</v>
          </cell>
          <cell r="F1112">
            <v>-0.18225</v>
          </cell>
        </row>
        <row r="1113">
          <cell r="A1113" t="str">
            <v>Parentig Youth</v>
          </cell>
          <cell r="B1113">
            <v>12.195119999999999</v>
          </cell>
          <cell r="C1113">
            <v>10.58201</v>
          </cell>
          <cell r="D1113">
            <v>-1.61311</v>
          </cell>
          <cell r="E1113">
            <v>-5.4199999999999998E-2</v>
          </cell>
          <cell r="F1113">
            <v>8.7429999999999994E-2</v>
          </cell>
        </row>
        <row r="1114">
          <cell r="A1114" t="str">
            <v>Needs Additional Assistance</v>
          </cell>
          <cell r="B1114">
            <v>54.014600000000002</v>
          </cell>
          <cell r="C1114">
            <v>53.68421</v>
          </cell>
          <cell r="D1114">
            <v>-0.33039000000000002</v>
          </cell>
          <cell r="E1114">
            <v>2.7199999999999998E-2</v>
          </cell>
          <cell r="F1114">
            <v>-8.9899999999999997E-3</v>
          </cell>
        </row>
        <row r="1115">
          <cell r="A1115" t="str">
            <v>School Status</v>
          </cell>
          <cell r="B1115">
            <v>56.447690000000001</v>
          </cell>
          <cell r="C1115">
            <v>55.789470000000001</v>
          </cell>
          <cell r="D1115">
            <v>-0.65820999999999996</v>
          </cell>
          <cell r="E1115">
            <v>-6.9110000000000005E-2</v>
          </cell>
          <cell r="F1115">
            <v>4.5490000000000003E-2</v>
          </cell>
        </row>
        <row r="1116">
          <cell r="A1116" t="str">
            <v>Foster Care</v>
          </cell>
          <cell r="B1116">
            <v>12.439019999999999</v>
          </cell>
          <cell r="C1116">
            <v>10.052910000000001</v>
          </cell>
          <cell r="D1116">
            <v>-2.38611</v>
          </cell>
          <cell r="E1116">
            <v>-6.3909999999999995E-2</v>
          </cell>
          <cell r="F1116">
            <v>0.15248999999999999</v>
          </cell>
        </row>
        <row r="1117">
          <cell r="A1117" t="str">
            <v>PreTest Scores</v>
          </cell>
          <cell r="B1117">
            <v>542.35293999999999</v>
          </cell>
          <cell r="C1117">
            <v>528.70084999999995</v>
          </cell>
          <cell r="D1117">
            <v>-13.652089999999999</v>
          </cell>
          <cell r="E1117">
            <v>8.1589999999999996E-2</v>
          </cell>
          <cell r="F1117">
            <v>-1.11381</v>
          </cell>
        </row>
        <row r="1118">
          <cell r="A1118" t="str">
            <v>Unemployment Rate</v>
          </cell>
          <cell r="B1118">
            <v>3.6917</v>
          </cell>
          <cell r="C1118">
            <v>3.1583000000000001</v>
          </cell>
          <cell r="D1118">
            <v>-0.53339999999999999</v>
          </cell>
          <cell r="E1118">
            <v>0.80193999999999999</v>
          </cell>
          <cell r="F1118">
            <v>-0.42775999999999997</v>
          </cell>
        </row>
        <row r="1121">
          <cell r="A1121" t="str">
            <v xml:space="preserve">Ohio                </v>
          </cell>
        </row>
        <row r="1122">
          <cell r="A1122" t="str">
            <v>Measure</v>
          </cell>
          <cell r="B1122" t="str">
            <v>Literacy_Numeracy</v>
          </cell>
          <cell r="C1122" t="str">
            <v>Year</v>
          </cell>
        </row>
        <row r="1123">
          <cell r="A1123" t="str">
            <v>State Fips Code</v>
          </cell>
          <cell r="B1123">
            <v>39</v>
          </cell>
          <cell r="C1123">
            <v>2011</v>
          </cell>
        </row>
        <row r="1124">
          <cell r="A1124" t="str">
            <v>Actual Outcome</v>
          </cell>
          <cell r="B1124">
            <v>52.5</v>
          </cell>
          <cell r="C1124">
            <v>2011</v>
          </cell>
        </row>
        <row r="1125">
          <cell r="A1125" t="str">
            <v>Total Adjustment</v>
          </cell>
          <cell r="B1125">
            <v>-1.2</v>
          </cell>
          <cell r="C1125">
            <v>2013</v>
          </cell>
        </row>
        <row r="1126">
          <cell r="A1126" t="str">
            <v>Target</v>
          </cell>
          <cell r="B1126">
            <v>51.3</v>
          </cell>
          <cell r="C1126">
            <v>2013</v>
          </cell>
        </row>
        <row r="1128">
          <cell r="A1128" t="str">
            <v>Variables</v>
          </cell>
          <cell r="B1128" t="str">
            <v>Base_Year</v>
          </cell>
          <cell r="C1128" t="str">
            <v>Current_Values</v>
          </cell>
          <cell r="D1128" t="str">
            <v>Difference</v>
          </cell>
          <cell r="E1128" t="str">
            <v>Weights</v>
          </cell>
          <cell r="F1128" t="str">
            <v>Effect_Per_Factor</v>
          </cell>
        </row>
        <row r="1129">
          <cell r="A1129" t="str">
            <v>Female</v>
          </cell>
          <cell r="B1129">
            <v>55.779269999999997</v>
          </cell>
          <cell r="C1129">
            <v>58.686129999999999</v>
          </cell>
          <cell r="D1129">
            <v>2.90686</v>
          </cell>
          <cell r="E1129">
            <v>-4.4099999999999999E-3</v>
          </cell>
          <cell r="F1129">
            <v>-1.2829999999999999E-2</v>
          </cell>
        </row>
        <row r="1130">
          <cell r="A1130" t="str">
            <v>Age 14-15</v>
          </cell>
          <cell r="B1130">
            <v>9.3113700000000001</v>
          </cell>
          <cell r="C1130">
            <v>6.9045500000000004</v>
          </cell>
          <cell r="D1130">
            <v>-2.4068100000000001</v>
          </cell>
          <cell r="E1130">
            <v>-0.16624</v>
          </cell>
          <cell r="F1130">
            <v>0.40011000000000002</v>
          </cell>
        </row>
        <row r="1131">
          <cell r="A1131" t="str">
            <v>Age 16-17</v>
          </cell>
          <cell r="B1131">
            <v>36.338389999999997</v>
          </cell>
          <cell r="C1131">
            <v>35.65419</v>
          </cell>
          <cell r="D1131">
            <v>-0.68420000000000003</v>
          </cell>
          <cell r="E1131">
            <v>6.5670000000000006E-2</v>
          </cell>
          <cell r="F1131">
            <v>-4.4929999999999998E-2</v>
          </cell>
        </row>
        <row r="1132">
          <cell r="A1132" t="str">
            <v>Age 18-20</v>
          </cell>
          <cell r="B1132">
            <v>46.01999</v>
          </cell>
          <cell r="C1132">
            <v>48.360889999999998</v>
          </cell>
          <cell r="D1132">
            <v>2.3409</v>
          </cell>
          <cell r="E1132">
            <v>-4.96E-3</v>
          </cell>
          <cell r="F1132">
            <v>-1.1610000000000001E-2</v>
          </cell>
        </row>
        <row r="1133">
          <cell r="A1133" t="str">
            <v>Hispanic</v>
          </cell>
          <cell r="B1133">
            <v>5.5186799999999998</v>
          </cell>
          <cell r="C1133">
            <v>3.3511299999999999</v>
          </cell>
          <cell r="D1133">
            <v>-2.1675499999999999</v>
          </cell>
          <cell r="E1133">
            <v>4.9399999999999999E-2</v>
          </cell>
          <cell r="F1133">
            <v>-0.10709</v>
          </cell>
        </row>
        <row r="1134">
          <cell r="A1134" t="str">
            <v>Asian</v>
          </cell>
          <cell r="B1134">
            <v>0.30342999999999998</v>
          </cell>
          <cell r="C1134">
            <v>0.11862</v>
          </cell>
          <cell r="D1134">
            <v>-0.18481</v>
          </cell>
          <cell r="E1134">
            <v>-5.4699999999999999E-2</v>
          </cell>
          <cell r="F1134">
            <v>1.0109999999999999E-2</v>
          </cell>
        </row>
        <row r="1135">
          <cell r="A1135" t="str">
            <v>African American</v>
          </cell>
          <cell r="B1135">
            <v>46.02693</v>
          </cell>
          <cell r="C1135">
            <v>49.080660000000002</v>
          </cell>
          <cell r="D1135">
            <v>3.0537299999999998</v>
          </cell>
          <cell r="E1135">
            <v>-3.8440000000000002E-2</v>
          </cell>
          <cell r="F1135">
            <v>-0.11738</v>
          </cell>
        </row>
        <row r="1136">
          <cell r="A1136" t="str">
            <v>Native Hawaiian or Pacific Islander</v>
          </cell>
          <cell r="B1136">
            <v>3.7929999999999998E-2</v>
          </cell>
          <cell r="C1136">
            <v>0</v>
          </cell>
          <cell r="D1136">
            <v>-3.7929999999999998E-2</v>
          </cell>
          <cell r="E1136">
            <v>-0.22625999999999999</v>
          </cell>
          <cell r="F1136">
            <v>8.5800000000000008E-3</v>
          </cell>
        </row>
        <row r="1137">
          <cell r="A1137" t="str">
            <v>American Indian or Alaska Native</v>
          </cell>
          <cell r="B1137">
            <v>0.37929000000000002</v>
          </cell>
          <cell r="C1137">
            <v>0.23724999999999999</v>
          </cell>
          <cell r="D1137">
            <v>-0.14204</v>
          </cell>
          <cell r="E1137">
            <v>-0.10828</v>
          </cell>
          <cell r="F1137">
            <v>1.538E-2</v>
          </cell>
        </row>
        <row r="1138">
          <cell r="A1138" t="str">
            <v>Multiple Races</v>
          </cell>
          <cell r="B1138">
            <v>0.58789999999999998</v>
          </cell>
          <cell r="C1138">
            <v>0.71174000000000004</v>
          </cell>
          <cell r="D1138">
            <v>0.12384000000000001</v>
          </cell>
          <cell r="E1138">
            <v>2.486E-2</v>
          </cell>
          <cell r="F1138">
            <v>3.0799999999999998E-3</v>
          </cell>
        </row>
        <row r="1139">
          <cell r="A1139" t="str">
            <v>Highschool Graduate</v>
          </cell>
          <cell r="B1139">
            <v>23.19511</v>
          </cell>
          <cell r="C1139">
            <v>23.70177</v>
          </cell>
          <cell r="D1139">
            <v>0.50666</v>
          </cell>
          <cell r="E1139">
            <v>-0.13006999999999999</v>
          </cell>
          <cell r="F1139">
            <v>-6.59E-2</v>
          </cell>
        </row>
        <row r="1140">
          <cell r="A1140" t="str">
            <v>Disabled</v>
          </cell>
          <cell r="B1140">
            <v>19.64087</v>
          </cell>
          <cell r="C1140">
            <v>17.8416</v>
          </cell>
          <cell r="D1140">
            <v>-1.7992699999999999</v>
          </cell>
          <cell r="E1140">
            <v>-8.0070000000000002E-2</v>
          </cell>
          <cell r="F1140">
            <v>0.14408000000000001</v>
          </cell>
        </row>
        <row r="1141">
          <cell r="A1141" t="str">
            <v>Limited English</v>
          </cell>
          <cell r="B1141">
            <v>0.49980999999999998</v>
          </cell>
          <cell r="C1141">
            <v>0.17405999999999999</v>
          </cell>
          <cell r="D1141">
            <v>-0.32574999999999998</v>
          </cell>
          <cell r="E1141">
            <v>-8.8910000000000003E-2</v>
          </cell>
          <cell r="F1141">
            <v>2.896E-2</v>
          </cell>
        </row>
        <row r="1142">
          <cell r="A1142" t="str">
            <v>Low Income</v>
          </cell>
          <cell r="B1142">
            <v>97.408370000000005</v>
          </cell>
          <cell r="C1142">
            <v>96.924859999999995</v>
          </cell>
          <cell r="D1142">
            <v>-0.48351</v>
          </cell>
          <cell r="E1142">
            <v>-4.5530000000000001E-2</v>
          </cell>
          <cell r="F1142">
            <v>2.2020000000000001E-2</v>
          </cell>
        </row>
        <row r="1143">
          <cell r="A1143" t="str">
            <v>Homeless</v>
          </cell>
          <cell r="B1143">
            <v>3.73936</v>
          </cell>
          <cell r="C1143">
            <v>4.8157800000000002</v>
          </cell>
          <cell r="D1143">
            <v>1.07643</v>
          </cell>
          <cell r="E1143">
            <v>-0.10224999999999999</v>
          </cell>
          <cell r="F1143">
            <v>-0.11007</v>
          </cell>
        </row>
        <row r="1144">
          <cell r="A1144" t="str">
            <v>Offender</v>
          </cell>
          <cell r="B1144">
            <v>8.9781600000000008</v>
          </cell>
          <cell r="C1144">
            <v>9.9506800000000002</v>
          </cell>
          <cell r="D1144">
            <v>0.97253000000000001</v>
          </cell>
          <cell r="E1144">
            <v>2.6669999999999999E-2</v>
          </cell>
          <cell r="F1144">
            <v>2.5940000000000001E-2</v>
          </cell>
        </row>
        <row r="1145">
          <cell r="A1145" t="str">
            <v>Parentig Youth</v>
          </cell>
          <cell r="B1145">
            <v>17.77449</v>
          </cell>
          <cell r="C1145">
            <v>20.400459999999999</v>
          </cell>
          <cell r="D1145">
            <v>2.6259800000000002</v>
          </cell>
          <cell r="E1145">
            <v>-5.4199999999999998E-2</v>
          </cell>
          <cell r="F1145">
            <v>-0.14233000000000001</v>
          </cell>
        </row>
        <row r="1146">
          <cell r="A1146" t="str">
            <v>Needs Additional Assistance</v>
          </cell>
          <cell r="B1146">
            <v>58.830060000000003</v>
          </cell>
          <cell r="C1146">
            <v>56.135770000000001</v>
          </cell>
          <cell r="D1146">
            <v>-2.6942900000000001</v>
          </cell>
          <cell r="E1146">
            <v>2.7199999999999998E-2</v>
          </cell>
          <cell r="F1146">
            <v>-7.3279999999999998E-2</v>
          </cell>
        </row>
        <row r="1147">
          <cell r="A1147" t="str">
            <v>School Status</v>
          </cell>
          <cell r="B1147">
            <v>54.7575</v>
          </cell>
          <cell r="C1147">
            <v>47.316510000000001</v>
          </cell>
          <cell r="D1147">
            <v>-7.4409900000000002</v>
          </cell>
          <cell r="E1147">
            <v>-6.9110000000000005E-2</v>
          </cell>
          <cell r="F1147">
            <v>0.51424999999999998</v>
          </cell>
        </row>
        <row r="1148">
          <cell r="A1148" t="str">
            <v>Foster Care</v>
          </cell>
          <cell r="B1148">
            <v>4.8324400000000001</v>
          </cell>
          <cell r="C1148">
            <v>4.3818900000000003</v>
          </cell>
          <cell r="D1148">
            <v>-0.45055000000000001</v>
          </cell>
          <cell r="E1148">
            <v>-6.3909999999999995E-2</v>
          </cell>
          <cell r="F1148">
            <v>2.879E-2</v>
          </cell>
        </row>
        <row r="1149">
          <cell r="A1149" t="str">
            <v>PreTest Scores</v>
          </cell>
          <cell r="B1149">
            <v>500.64960000000002</v>
          </cell>
          <cell r="C1149">
            <v>502.54079999999999</v>
          </cell>
          <cell r="D1149">
            <v>1.8911899999999999</v>
          </cell>
          <cell r="E1149">
            <v>8.1589999999999996E-2</v>
          </cell>
          <cell r="F1149">
            <v>0.15429000000000001</v>
          </cell>
        </row>
        <row r="1150">
          <cell r="A1150" t="str">
            <v>Unemployment Rate</v>
          </cell>
          <cell r="B1150">
            <v>9.5667000000000009</v>
          </cell>
          <cell r="C1150">
            <v>7.1749999999999998</v>
          </cell>
          <cell r="D1150">
            <v>-2.3917000000000002</v>
          </cell>
          <cell r="E1150">
            <v>0.80193999999999999</v>
          </cell>
          <cell r="F1150">
            <v>-1.91801</v>
          </cell>
        </row>
        <row r="1153">
          <cell r="A1153" t="str">
            <v xml:space="preserve">Oklahoma            </v>
          </cell>
        </row>
        <row r="1154">
          <cell r="A1154" t="str">
            <v>Measure</v>
          </cell>
          <cell r="B1154" t="str">
            <v>Literacy_Numeracy</v>
          </cell>
          <cell r="C1154" t="str">
            <v>Year</v>
          </cell>
        </row>
        <row r="1155">
          <cell r="A1155" t="str">
            <v>State Fips Code</v>
          </cell>
          <cell r="B1155">
            <v>40</v>
          </cell>
          <cell r="C1155">
            <v>2011</v>
          </cell>
        </row>
        <row r="1156">
          <cell r="A1156" t="str">
            <v>Actual Outcome</v>
          </cell>
          <cell r="B1156">
            <v>38.5</v>
          </cell>
          <cell r="C1156">
            <v>2011</v>
          </cell>
        </row>
        <row r="1157">
          <cell r="A1157" t="str">
            <v>Total Adjustment</v>
          </cell>
          <cell r="B1157">
            <v>0.3</v>
          </cell>
          <cell r="C1157">
            <v>2013</v>
          </cell>
        </row>
        <row r="1158">
          <cell r="A1158" t="str">
            <v>Target</v>
          </cell>
          <cell r="B1158">
            <v>38.799999999999997</v>
          </cell>
          <cell r="C1158">
            <v>2013</v>
          </cell>
        </row>
        <row r="1160">
          <cell r="A1160" t="str">
            <v>Variables</v>
          </cell>
          <cell r="B1160" t="str">
            <v>Base_Year</v>
          </cell>
          <cell r="C1160" t="str">
            <v>Current_Values</v>
          </cell>
          <cell r="D1160" t="str">
            <v>Difference</v>
          </cell>
          <cell r="E1160" t="str">
            <v>Weights</v>
          </cell>
          <cell r="F1160" t="str">
            <v>Effect_Per_Factor</v>
          </cell>
        </row>
        <row r="1161">
          <cell r="A1161" t="str">
            <v>Female</v>
          </cell>
          <cell r="B1161">
            <v>60.429839999999999</v>
          </cell>
          <cell r="C1161">
            <v>62.138730000000002</v>
          </cell>
          <cell r="D1161">
            <v>1.70889</v>
          </cell>
          <cell r="E1161">
            <v>-4.4099999999999999E-3</v>
          </cell>
          <cell r="F1161">
            <v>-7.5399999999999998E-3</v>
          </cell>
        </row>
        <row r="1162">
          <cell r="A1162" t="str">
            <v>Age 14-15</v>
          </cell>
          <cell r="B1162">
            <v>8.4702900000000003</v>
          </cell>
          <cell r="C1162">
            <v>5.9248599999999998</v>
          </cell>
          <cell r="D1162">
            <v>-2.5454400000000001</v>
          </cell>
          <cell r="E1162">
            <v>-0.16624</v>
          </cell>
          <cell r="F1162">
            <v>0.42315000000000003</v>
          </cell>
        </row>
        <row r="1163">
          <cell r="A1163" t="str">
            <v>Age 16-17</v>
          </cell>
          <cell r="B1163">
            <v>25.15803</v>
          </cell>
          <cell r="C1163">
            <v>24.710979999999999</v>
          </cell>
          <cell r="D1163">
            <v>-0.44705</v>
          </cell>
          <cell r="E1163">
            <v>6.5670000000000006E-2</v>
          </cell>
          <cell r="F1163">
            <v>-2.9360000000000001E-2</v>
          </cell>
        </row>
        <row r="1164">
          <cell r="A1164" t="str">
            <v>Age 18-20</v>
          </cell>
          <cell r="B1164">
            <v>53.855879999999999</v>
          </cell>
          <cell r="C1164">
            <v>57.803469999999997</v>
          </cell>
          <cell r="D1164">
            <v>3.9475899999999999</v>
          </cell>
          <cell r="E1164">
            <v>-4.96E-3</v>
          </cell>
          <cell r="F1164">
            <v>-1.958E-2</v>
          </cell>
        </row>
        <row r="1165">
          <cell r="A1165" t="str">
            <v>Hispanic</v>
          </cell>
          <cell r="B1165">
            <v>4.3589700000000002</v>
          </cell>
          <cell r="C1165">
            <v>6.93215</v>
          </cell>
          <cell r="D1165">
            <v>2.5731799999999998</v>
          </cell>
          <cell r="E1165">
            <v>4.9399999999999999E-2</v>
          </cell>
          <cell r="F1165">
            <v>0.12712999999999999</v>
          </cell>
        </row>
        <row r="1166">
          <cell r="A1166" t="str">
            <v>Asian</v>
          </cell>
          <cell r="B1166">
            <v>0.25641000000000003</v>
          </cell>
          <cell r="C1166">
            <v>0</v>
          </cell>
          <cell r="D1166">
            <v>-0.25641000000000003</v>
          </cell>
          <cell r="E1166">
            <v>-5.4699999999999999E-2</v>
          </cell>
          <cell r="F1166">
            <v>1.4030000000000001E-2</v>
          </cell>
        </row>
        <row r="1167">
          <cell r="A1167" t="str">
            <v>African American</v>
          </cell>
          <cell r="B1167">
            <v>42.051279999999998</v>
          </cell>
          <cell r="C1167">
            <v>34.070799999999998</v>
          </cell>
          <cell r="D1167">
            <v>-7.9804899999999996</v>
          </cell>
          <cell r="E1167">
            <v>-3.8440000000000002E-2</v>
          </cell>
          <cell r="F1167">
            <v>0.30675000000000002</v>
          </cell>
        </row>
        <row r="1168">
          <cell r="A1168" t="str">
            <v>Native Hawaiian or Pacific Islander</v>
          </cell>
          <cell r="B1168">
            <v>0</v>
          </cell>
          <cell r="C1168">
            <v>0.44247999999999998</v>
          </cell>
          <cell r="D1168">
            <v>0.44247999999999998</v>
          </cell>
          <cell r="E1168">
            <v>-0.22625999999999999</v>
          </cell>
          <cell r="F1168">
            <v>-0.10012</v>
          </cell>
        </row>
        <row r="1169">
          <cell r="A1169" t="str">
            <v>American Indian or Alaska Native</v>
          </cell>
          <cell r="B1169">
            <v>11.66667</v>
          </cell>
          <cell r="C1169">
            <v>15.339230000000001</v>
          </cell>
          <cell r="D1169">
            <v>3.6725699999999999</v>
          </cell>
          <cell r="E1169">
            <v>-0.10828</v>
          </cell>
          <cell r="F1169">
            <v>-0.39767000000000002</v>
          </cell>
        </row>
        <row r="1170">
          <cell r="A1170" t="str">
            <v>Multiple Races</v>
          </cell>
          <cell r="B1170">
            <v>3.5897399999999999</v>
          </cell>
          <cell r="C1170">
            <v>4.8672599999999999</v>
          </cell>
          <cell r="D1170">
            <v>1.2775099999999999</v>
          </cell>
          <cell r="E1170">
            <v>2.486E-2</v>
          </cell>
          <cell r="F1170">
            <v>3.1759999999999997E-2</v>
          </cell>
        </row>
        <row r="1171">
          <cell r="A1171" t="str">
            <v>Highschool Graduate</v>
          </cell>
          <cell r="B1171">
            <v>38.30594</v>
          </cell>
          <cell r="C1171">
            <v>41.473990000000001</v>
          </cell>
          <cell r="D1171">
            <v>3.16805</v>
          </cell>
          <cell r="E1171">
            <v>-0.13006999999999999</v>
          </cell>
          <cell r="F1171">
            <v>-0.41208</v>
          </cell>
        </row>
        <row r="1172">
          <cell r="A1172" t="str">
            <v>Disabled</v>
          </cell>
          <cell r="B1172">
            <v>7.1246799999999997</v>
          </cell>
          <cell r="C1172">
            <v>7.9295200000000001</v>
          </cell>
          <cell r="D1172">
            <v>0.80483000000000005</v>
          </cell>
          <cell r="E1172">
            <v>-8.0070000000000002E-2</v>
          </cell>
          <cell r="F1172">
            <v>-6.4449999999999993E-2</v>
          </cell>
        </row>
        <row r="1173">
          <cell r="A1173" t="str">
            <v>Limited English</v>
          </cell>
          <cell r="B1173">
            <v>1.2642199999999999</v>
          </cell>
          <cell r="C1173">
            <v>0.14451</v>
          </cell>
          <cell r="D1173">
            <v>-1.11971</v>
          </cell>
          <cell r="E1173">
            <v>-8.8910000000000003E-2</v>
          </cell>
          <cell r="F1173">
            <v>9.9559999999999996E-2</v>
          </cell>
        </row>
        <row r="1174">
          <cell r="A1174" t="str">
            <v>Low Income</v>
          </cell>
          <cell r="B1174">
            <v>95.322379999999995</v>
          </cell>
          <cell r="C1174">
            <v>96.242769999999993</v>
          </cell>
          <cell r="D1174">
            <v>0.9204</v>
          </cell>
          <cell r="E1174">
            <v>-4.5530000000000001E-2</v>
          </cell>
          <cell r="F1174">
            <v>-4.1910000000000003E-2</v>
          </cell>
        </row>
        <row r="1175">
          <cell r="A1175" t="str">
            <v>Homeless</v>
          </cell>
          <cell r="B1175">
            <v>2.0227599999999999</v>
          </cell>
          <cell r="C1175">
            <v>1.3005800000000001</v>
          </cell>
          <cell r="D1175">
            <v>-0.72218000000000004</v>
          </cell>
          <cell r="E1175">
            <v>-0.10224999999999999</v>
          </cell>
          <cell r="F1175">
            <v>7.3849999999999999E-2</v>
          </cell>
        </row>
        <row r="1176">
          <cell r="A1176" t="str">
            <v>Offender</v>
          </cell>
          <cell r="B1176">
            <v>7.07965</v>
          </cell>
          <cell r="C1176">
            <v>7.0809199999999999</v>
          </cell>
          <cell r="D1176">
            <v>1.2800000000000001E-3</v>
          </cell>
          <cell r="E1176">
            <v>2.6669999999999999E-2</v>
          </cell>
          <cell r="F1176">
            <v>3.0000000000000001E-5</v>
          </cell>
        </row>
        <row r="1177">
          <cell r="A1177" t="str">
            <v>Parentig Youth</v>
          </cell>
          <cell r="B1177">
            <v>19.24051</v>
          </cell>
          <cell r="C1177">
            <v>21.128799999999998</v>
          </cell>
          <cell r="D1177">
            <v>1.88829</v>
          </cell>
          <cell r="E1177">
            <v>-5.4199999999999998E-2</v>
          </cell>
          <cell r="F1177">
            <v>-0.10234</v>
          </cell>
        </row>
        <row r="1178">
          <cell r="A1178" t="str">
            <v>Needs Additional Assistance</v>
          </cell>
          <cell r="B1178">
            <v>61.188369999999999</v>
          </cell>
          <cell r="C1178">
            <v>71.098269999999999</v>
          </cell>
          <cell r="D1178">
            <v>9.9099000000000004</v>
          </cell>
          <cell r="E1178">
            <v>2.7199999999999998E-2</v>
          </cell>
          <cell r="F1178">
            <v>0.26951999999999998</v>
          </cell>
        </row>
        <row r="1179">
          <cell r="A1179" t="str">
            <v>School Status</v>
          </cell>
          <cell r="B1179">
            <v>49.431100000000001</v>
          </cell>
          <cell r="C1179">
            <v>41.763010000000001</v>
          </cell>
          <cell r="D1179">
            <v>-7.6680900000000003</v>
          </cell>
          <cell r="E1179">
            <v>-6.9110000000000005E-2</v>
          </cell>
          <cell r="F1179">
            <v>0.52995000000000003</v>
          </cell>
        </row>
        <row r="1180">
          <cell r="A1180" t="str">
            <v>Foster Care</v>
          </cell>
          <cell r="B1180">
            <v>9.1139200000000002</v>
          </cell>
          <cell r="C1180">
            <v>8.5383499999999994</v>
          </cell>
          <cell r="D1180">
            <v>-0.57557000000000003</v>
          </cell>
          <cell r="E1180">
            <v>-6.3909999999999995E-2</v>
          </cell>
          <cell r="F1180">
            <v>3.678E-2</v>
          </cell>
        </row>
        <row r="1181">
          <cell r="A1181" t="str">
            <v>PreTest Scores</v>
          </cell>
          <cell r="B1181">
            <v>498.88952999999998</v>
          </cell>
          <cell r="C1181">
            <v>506.74061</v>
          </cell>
          <cell r="D1181">
            <v>7.8510799999999996</v>
          </cell>
          <cell r="E1181">
            <v>8.1589999999999996E-2</v>
          </cell>
          <cell r="F1181">
            <v>0.64053000000000004</v>
          </cell>
        </row>
        <row r="1182">
          <cell r="A1182" t="str">
            <v>Unemployment Rate</v>
          </cell>
          <cell r="B1182">
            <v>6.5667</v>
          </cell>
          <cell r="C1182">
            <v>5.1833</v>
          </cell>
          <cell r="D1182">
            <v>-1.3834</v>
          </cell>
          <cell r="E1182">
            <v>0.80193999999999999</v>
          </cell>
          <cell r="F1182">
            <v>-1.10941</v>
          </cell>
        </row>
        <row r="1185">
          <cell r="A1185" t="str">
            <v xml:space="preserve">Oregon              </v>
          </cell>
        </row>
        <row r="1186">
          <cell r="A1186" t="str">
            <v>Measure</v>
          </cell>
          <cell r="B1186" t="str">
            <v>Literacy_Numeracy</v>
          </cell>
          <cell r="C1186" t="str">
            <v>Year</v>
          </cell>
        </row>
        <row r="1187">
          <cell r="A1187" t="str">
            <v>State Fips Code</v>
          </cell>
          <cell r="B1187">
            <v>41</v>
          </cell>
          <cell r="C1187">
            <v>2011</v>
          </cell>
        </row>
        <row r="1188">
          <cell r="A1188" t="str">
            <v>Actual Outcome</v>
          </cell>
          <cell r="B1188">
            <v>49.5</v>
          </cell>
          <cell r="C1188">
            <v>2011</v>
          </cell>
        </row>
        <row r="1189">
          <cell r="A1189" t="str">
            <v>Total Adjustment</v>
          </cell>
          <cell r="B1189">
            <v>-2.2999999999999998</v>
          </cell>
          <cell r="C1189">
            <v>2013</v>
          </cell>
        </row>
        <row r="1190">
          <cell r="A1190" t="str">
            <v>Target</v>
          </cell>
          <cell r="B1190">
            <v>47.2</v>
          </cell>
          <cell r="C1190">
            <v>2013</v>
          </cell>
        </row>
        <row r="1192">
          <cell r="A1192" t="str">
            <v>Variables</v>
          </cell>
          <cell r="B1192" t="str">
            <v>Base_Year</v>
          </cell>
          <cell r="C1192" t="str">
            <v>Current_Values</v>
          </cell>
          <cell r="D1192" t="str">
            <v>Difference</v>
          </cell>
          <cell r="E1192" t="str">
            <v>Weights</v>
          </cell>
          <cell r="F1192" t="str">
            <v>Effect_Per_Factor</v>
          </cell>
        </row>
        <row r="1193">
          <cell r="A1193" t="str">
            <v>Female</v>
          </cell>
          <cell r="B1193">
            <v>48.83578</v>
          </cell>
          <cell r="C1193">
            <v>48.055990000000001</v>
          </cell>
          <cell r="D1193">
            <v>-0.77980000000000005</v>
          </cell>
          <cell r="E1193">
            <v>-4.4099999999999999E-3</v>
          </cell>
          <cell r="F1193">
            <v>3.4399999999999999E-3</v>
          </cell>
        </row>
        <row r="1194">
          <cell r="A1194" t="str">
            <v>Age 14-15</v>
          </cell>
          <cell r="B1194">
            <v>3.0024500000000001</v>
          </cell>
          <cell r="C1194">
            <v>3.2659400000000001</v>
          </cell>
          <cell r="D1194">
            <v>0.26349</v>
          </cell>
          <cell r="E1194">
            <v>-0.16624</v>
          </cell>
          <cell r="F1194">
            <v>-4.3799999999999999E-2</v>
          </cell>
        </row>
        <row r="1195">
          <cell r="A1195" t="str">
            <v>Age 16-17</v>
          </cell>
          <cell r="B1195">
            <v>41.727939999999997</v>
          </cell>
          <cell r="C1195">
            <v>40.124420000000001</v>
          </cell>
          <cell r="D1195">
            <v>-1.6035200000000001</v>
          </cell>
          <cell r="E1195">
            <v>6.5670000000000006E-2</v>
          </cell>
          <cell r="F1195">
            <v>-0.1053</v>
          </cell>
        </row>
        <row r="1196">
          <cell r="A1196" t="str">
            <v>Age 18-20</v>
          </cell>
          <cell r="B1196">
            <v>47.610289999999999</v>
          </cell>
          <cell r="C1196">
            <v>49.844479999999997</v>
          </cell>
          <cell r="D1196">
            <v>2.2341799999999998</v>
          </cell>
          <cell r="E1196">
            <v>-4.96E-3</v>
          </cell>
          <cell r="F1196">
            <v>-1.108E-2</v>
          </cell>
        </row>
        <row r="1197">
          <cell r="A1197" t="str">
            <v>Hispanic</v>
          </cell>
          <cell r="B1197">
            <v>19.489409999999999</v>
          </cell>
          <cell r="C1197">
            <v>24.287970000000001</v>
          </cell>
          <cell r="D1197">
            <v>4.7985600000000002</v>
          </cell>
          <cell r="E1197">
            <v>4.9399999999999999E-2</v>
          </cell>
          <cell r="F1197">
            <v>0.23707</v>
          </cell>
        </row>
        <row r="1198">
          <cell r="A1198" t="str">
            <v>Asian</v>
          </cell>
          <cell r="B1198">
            <v>0.43586999999999998</v>
          </cell>
          <cell r="C1198">
            <v>2.0569600000000001</v>
          </cell>
          <cell r="D1198">
            <v>1.6211</v>
          </cell>
          <cell r="E1198">
            <v>-5.4699999999999999E-2</v>
          </cell>
          <cell r="F1198">
            <v>-8.8669999999999999E-2</v>
          </cell>
        </row>
        <row r="1199">
          <cell r="A1199" t="str">
            <v>African American</v>
          </cell>
          <cell r="B1199">
            <v>4.7322499999999996</v>
          </cell>
          <cell r="C1199">
            <v>5.30063</v>
          </cell>
          <cell r="D1199">
            <v>0.56838</v>
          </cell>
          <cell r="E1199">
            <v>-3.8440000000000002E-2</v>
          </cell>
          <cell r="F1199">
            <v>-2.1850000000000001E-2</v>
          </cell>
        </row>
        <row r="1200">
          <cell r="A1200" t="str">
            <v>Native Hawaiian or Pacific Islander</v>
          </cell>
          <cell r="B1200">
            <v>0.43586999999999998</v>
          </cell>
          <cell r="C1200">
            <v>0.63290999999999997</v>
          </cell>
          <cell r="D1200">
            <v>0.19705</v>
          </cell>
          <cell r="E1200">
            <v>-0.22625999999999999</v>
          </cell>
          <cell r="F1200">
            <v>-4.4580000000000002E-2</v>
          </cell>
        </row>
        <row r="1201">
          <cell r="A1201" t="str">
            <v>American Indian or Alaska Native</v>
          </cell>
          <cell r="B1201">
            <v>1.9925299999999999</v>
          </cell>
          <cell r="C1201">
            <v>2.2151900000000002</v>
          </cell>
          <cell r="D1201">
            <v>0.22266</v>
          </cell>
          <cell r="E1201">
            <v>-0.10828</v>
          </cell>
          <cell r="F1201">
            <v>-2.4109999999999999E-2</v>
          </cell>
        </row>
        <row r="1202">
          <cell r="A1202" t="str">
            <v>Multiple Races</v>
          </cell>
          <cell r="B1202">
            <v>6.5379800000000001</v>
          </cell>
          <cell r="C1202">
            <v>6.32911</v>
          </cell>
          <cell r="D1202">
            <v>-0.20887</v>
          </cell>
          <cell r="E1202">
            <v>2.486E-2</v>
          </cell>
          <cell r="F1202">
            <v>-5.1900000000000002E-3</v>
          </cell>
        </row>
        <row r="1203">
          <cell r="A1203" t="str">
            <v>Highschool Graduate</v>
          </cell>
          <cell r="B1203">
            <v>22.303920000000002</v>
          </cell>
          <cell r="C1203">
            <v>20.83981</v>
          </cell>
          <cell r="D1203">
            <v>-1.46411</v>
          </cell>
          <cell r="E1203">
            <v>-0.13006999999999999</v>
          </cell>
          <cell r="F1203">
            <v>0.19044</v>
          </cell>
        </row>
        <row r="1204">
          <cell r="A1204" t="str">
            <v>Disabled</v>
          </cell>
          <cell r="B1204">
            <v>14.09314</v>
          </cell>
          <cell r="C1204">
            <v>14.696730000000001</v>
          </cell>
          <cell r="D1204">
            <v>0.60360000000000003</v>
          </cell>
          <cell r="E1204">
            <v>-8.0070000000000002E-2</v>
          </cell>
          <cell r="F1204">
            <v>-4.8329999999999998E-2</v>
          </cell>
        </row>
        <row r="1205">
          <cell r="A1205" t="str">
            <v>Limited English</v>
          </cell>
          <cell r="B1205">
            <v>2.6960799999999998</v>
          </cell>
          <cell r="C1205">
            <v>3.18818</v>
          </cell>
          <cell r="D1205">
            <v>0.49209999999999998</v>
          </cell>
          <cell r="E1205">
            <v>-8.8910000000000003E-2</v>
          </cell>
          <cell r="F1205">
            <v>-4.3749999999999997E-2</v>
          </cell>
        </row>
        <row r="1206">
          <cell r="A1206" t="str">
            <v>Low Income</v>
          </cell>
          <cell r="B1206">
            <v>96.323530000000005</v>
          </cell>
          <cell r="C1206">
            <v>96.734059999999999</v>
          </cell>
          <cell r="D1206">
            <v>0.41053000000000001</v>
          </cell>
          <cell r="E1206">
            <v>-4.5530000000000001E-2</v>
          </cell>
          <cell r="F1206">
            <v>-1.8689999999999998E-2</v>
          </cell>
        </row>
        <row r="1207">
          <cell r="A1207" t="str">
            <v>Homeless</v>
          </cell>
          <cell r="B1207">
            <v>11.580880000000001</v>
          </cell>
          <cell r="C1207">
            <v>11.275270000000001</v>
          </cell>
          <cell r="D1207">
            <v>-0.30560999999999999</v>
          </cell>
          <cell r="E1207">
            <v>-0.10224999999999999</v>
          </cell>
          <cell r="F1207">
            <v>3.125E-2</v>
          </cell>
        </row>
        <row r="1208">
          <cell r="A1208" t="str">
            <v>Offender</v>
          </cell>
          <cell r="B1208">
            <v>18.933820000000001</v>
          </cell>
          <cell r="C1208">
            <v>13.99689</v>
          </cell>
          <cell r="D1208">
            <v>-4.9369300000000003</v>
          </cell>
          <cell r="E1208">
            <v>2.6669999999999999E-2</v>
          </cell>
          <cell r="F1208">
            <v>-0.13167000000000001</v>
          </cell>
        </row>
        <row r="1209">
          <cell r="A1209" t="str">
            <v>Parentig Youth</v>
          </cell>
          <cell r="B1209">
            <v>14.224399999999999</v>
          </cell>
          <cell r="C1209">
            <v>12.06226</v>
          </cell>
          <cell r="D1209">
            <v>-2.16215</v>
          </cell>
          <cell r="E1209">
            <v>-5.4199999999999998E-2</v>
          </cell>
          <cell r="F1209">
            <v>0.11719</v>
          </cell>
        </row>
        <row r="1210">
          <cell r="A1210" t="str">
            <v>Needs Additional Assistance</v>
          </cell>
          <cell r="B1210">
            <v>40.012250000000002</v>
          </cell>
          <cell r="C1210">
            <v>44.090200000000003</v>
          </cell>
          <cell r="D1210">
            <v>4.0779500000000004</v>
          </cell>
          <cell r="E1210">
            <v>2.7199999999999998E-2</v>
          </cell>
          <cell r="F1210">
            <v>0.11090999999999999</v>
          </cell>
        </row>
        <row r="1211">
          <cell r="A1211" t="str">
            <v>School Status</v>
          </cell>
          <cell r="B1211">
            <v>44.485289999999999</v>
          </cell>
          <cell r="C1211">
            <v>49.066870000000002</v>
          </cell>
          <cell r="D1211">
            <v>4.5815799999999998</v>
          </cell>
          <cell r="E1211">
            <v>-6.9110000000000005E-2</v>
          </cell>
          <cell r="F1211">
            <v>-0.31663999999999998</v>
          </cell>
        </row>
        <row r="1212">
          <cell r="A1212" t="str">
            <v>Foster Care</v>
          </cell>
          <cell r="B1212">
            <v>5.1502100000000004</v>
          </cell>
          <cell r="C1212">
            <v>4.6692600000000004</v>
          </cell>
          <cell r="D1212">
            <v>-0.48094999999999999</v>
          </cell>
          <cell r="E1212">
            <v>-6.3909999999999995E-2</v>
          </cell>
          <cell r="F1212">
            <v>3.074E-2</v>
          </cell>
        </row>
        <row r="1213">
          <cell r="A1213" t="str">
            <v>PreTest Scores</v>
          </cell>
          <cell r="B1213">
            <v>284.50821999999999</v>
          </cell>
          <cell r="C1213">
            <v>276.06833</v>
          </cell>
          <cell r="D1213">
            <v>-8.4398900000000001</v>
          </cell>
          <cell r="E1213">
            <v>8.1589999999999996E-2</v>
          </cell>
          <cell r="F1213">
            <v>-0.68857000000000002</v>
          </cell>
        </row>
        <row r="1214">
          <cell r="A1214" t="str">
            <v>Unemployment Rate</v>
          </cell>
          <cell r="B1214">
            <v>10.408300000000001</v>
          </cell>
          <cell r="C1214">
            <v>8.6750000000000007</v>
          </cell>
          <cell r="D1214">
            <v>-1.7333000000000001</v>
          </cell>
          <cell r="E1214">
            <v>0.80193999999999999</v>
          </cell>
          <cell r="F1214">
            <v>-1.39001</v>
          </cell>
        </row>
        <row r="1217">
          <cell r="A1217" t="str">
            <v xml:space="preserve">Pennsylvania        </v>
          </cell>
        </row>
        <row r="1218">
          <cell r="A1218" t="str">
            <v>Measure</v>
          </cell>
          <cell r="B1218" t="str">
            <v>Literacy_Numeracy</v>
          </cell>
          <cell r="C1218" t="str">
            <v>Year</v>
          </cell>
        </row>
        <row r="1219">
          <cell r="A1219" t="str">
            <v>State Fips Code</v>
          </cell>
          <cell r="B1219">
            <v>42</v>
          </cell>
          <cell r="C1219">
            <v>2011</v>
          </cell>
        </row>
        <row r="1220">
          <cell r="A1220" t="str">
            <v>Actual Outcome</v>
          </cell>
          <cell r="B1220">
            <v>59</v>
          </cell>
          <cell r="C1220">
            <v>2011</v>
          </cell>
        </row>
        <row r="1221">
          <cell r="A1221" t="str">
            <v>Total Adjustment</v>
          </cell>
          <cell r="B1221">
            <v>-0.7</v>
          </cell>
          <cell r="C1221">
            <v>2013</v>
          </cell>
        </row>
        <row r="1222">
          <cell r="A1222" t="str">
            <v>Target</v>
          </cell>
          <cell r="B1222">
            <v>58.3</v>
          </cell>
          <cell r="C1222">
            <v>2013</v>
          </cell>
        </row>
        <row r="1224">
          <cell r="A1224" t="str">
            <v>Variables</v>
          </cell>
          <cell r="B1224" t="str">
            <v>Base_Year</v>
          </cell>
          <cell r="C1224" t="str">
            <v>Current_Values</v>
          </cell>
          <cell r="D1224" t="str">
            <v>Difference</v>
          </cell>
          <cell r="E1224" t="str">
            <v>Weights</v>
          </cell>
          <cell r="F1224" t="str">
            <v>Effect_Per_Factor</v>
          </cell>
        </row>
        <row r="1225">
          <cell r="A1225" t="str">
            <v>Female</v>
          </cell>
          <cell r="B1225">
            <v>50.22222</v>
          </cell>
          <cell r="C1225">
            <v>51.973399999999998</v>
          </cell>
          <cell r="D1225">
            <v>1.75118</v>
          </cell>
          <cell r="E1225">
            <v>-4.4099999999999999E-3</v>
          </cell>
          <cell r="F1225">
            <v>-7.7299999999999999E-3</v>
          </cell>
        </row>
        <row r="1226">
          <cell r="A1226" t="str">
            <v>Age 14-15</v>
          </cell>
          <cell r="B1226">
            <v>5.9649099999999997</v>
          </cell>
          <cell r="C1226">
            <v>6.0274599999999996</v>
          </cell>
          <cell r="D1226">
            <v>6.2539999999999998E-2</v>
          </cell>
          <cell r="E1226">
            <v>-0.16624</v>
          </cell>
          <cell r="F1226">
            <v>-1.04E-2</v>
          </cell>
        </row>
        <row r="1227">
          <cell r="A1227" t="str">
            <v>Age 16-17</v>
          </cell>
          <cell r="B1227">
            <v>32.771929999999998</v>
          </cell>
          <cell r="C1227">
            <v>36.958390000000001</v>
          </cell>
          <cell r="D1227">
            <v>4.1864600000000003</v>
          </cell>
          <cell r="E1227">
            <v>6.5670000000000006E-2</v>
          </cell>
          <cell r="F1227">
            <v>0.27492</v>
          </cell>
        </row>
        <row r="1228">
          <cell r="A1228" t="str">
            <v>Age 18-20</v>
          </cell>
          <cell r="B1228">
            <v>53.263159999999999</v>
          </cell>
          <cell r="C1228">
            <v>50.214500000000001</v>
          </cell>
          <cell r="D1228">
            <v>-3.0486599999999999</v>
          </cell>
          <cell r="E1228">
            <v>-4.96E-3</v>
          </cell>
          <cell r="F1228">
            <v>1.512E-2</v>
          </cell>
        </row>
        <row r="1229">
          <cell r="A1229" t="str">
            <v>Hispanic</v>
          </cell>
          <cell r="B1229">
            <v>11.864000000000001</v>
          </cell>
          <cell r="C1229">
            <v>14.08638</v>
          </cell>
          <cell r="D1229">
            <v>2.2223799999999998</v>
          </cell>
          <cell r="E1229">
            <v>4.9399999999999999E-2</v>
          </cell>
          <cell r="F1229">
            <v>0.10979999999999999</v>
          </cell>
        </row>
        <row r="1230">
          <cell r="A1230" t="str">
            <v>Asian</v>
          </cell>
          <cell r="B1230">
            <v>1.3986000000000001</v>
          </cell>
          <cell r="C1230">
            <v>1.3067599999999999</v>
          </cell>
          <cell r="D1230">
            <v>-9.1850000000000001E-2</v>
          </cell>
          <cell r="E1230">
            <v>-5.4699999999999999E-2</v>
          </cell>
          <cell r="F1230">
            <v>5.0200000000000002E-3</v>
          </cell>
        </row>
        <row r="1231">
          <cell r="A1231" t="str">
            <v>African American</v>
          </cell>
          <cell r="B1231">
            <v>38.871470000000002</v>
          </cell>
          <cell r="C1231">
            <v>35.769660000000002</v>
          </cell>
          <cell r="D1231">
            <v>-3.10182</v>
          </cell>
          <cell r="E1231">
            <v>-3.8440000000000002E-2</v>
          </cell>
          <cell r="F1231">
            <v>0.11923</v>
          </cell>
        </row>
        <row r="1232">
          <cell r="A1232" t="str">
            <v>Native Hawaiian or Pacific Islander</v>
          </cell>
          <cell r="B1232">
            <v>7.2340000000000002E-2</v>
          </cell>
          <cell r="C1232">
            <v>0.17718999999999999</v>
          </cell>
          <cell r="D1232">
            <v>0.10485</v>
          </cell>
          <cell r="E1232">
            <v>-0.22625999999999999</v>
          </cell>
          <cell r="F1232">
            <v>-2.3720000000000001E-2</v>
          </cell>
        </row>
        <row r="1233">
          <cell r="A1233" t="str">
            <v>American Indian or Alaska Native</v>
          </cell>
          <cell r="B1233">
            <v>0.33759</v>
          </cell>
          <cell r="C1233">
            <v>0.35437000000000002</v>
          </cell>
          <cell r="D1233">
            <v>1.678E-2</v>
          </cell>
          <cell r="E1233">
            <v>-0.10828</v>
          </cell>
          <cell r="F1233">
            <v>-1.82E-3</v>
          </cell>
        </row>
        <row r="1234">
          <cell r="A1234" t="str">
            <v>Multiple Races</v>
          </cell>
          <cell r="B1234">
            <v>2.29081</v>
          </cell>
          <cell r="C1234">
            <v>2.2591399999999999</v>
          </cell>
          <cell r="D1234">
            <v>-3.168E-2</v>
          </cell>
          <cell r="E1234">
            <v>2.486E-2</v>
          </cell>
          <cell r="F1234">
            <v>-7.9000000000000001E-4</v>
          </cell>
        </row>
        <row r="1235">
          <cell r="A1235" t="str">
            <v>Highschool Graduate</v>
          </cell>
          <cell r="B1235">
            <v>21.473680000000002</v>
          </cell>
          <cell r="C1235">
            <v>19.755469999999999</v>
          </cell>
          <cell r="D1235">
            <v>-1.71821</v>
          </cell>
          <cell r="E1235">
            <v>-0.13006999999999999</v>
          </cell>
          <cell r="F1235">
            <v>0.2235</v>
          </cell>
        </row>
        <row r="1236">
          <cell r="A1236" t="str">
            <v>Disabled</v>
          </cell>
          <cell r="B1236">
            <v>24.865500000000001</v>
          </cell>
          <cell r="C1236">
            <v>28.93608</v>
          </cell>
          <cell r="D1236">
            <v>4.0705799999999996</v>
          </cell>
          <cell r="E1236">
            <v>-8.0070000000000002E-2</v>
          </cell>
          <cell r="F1236">
            <v>-0.32595000000000002</v>
          </cell>
        </row>
        <row r="1237">
          <cell r="A1237" t="str">
            <v>Limited English</v>
          </cell>
          <cell r="B1237">
            <v>0.88888999999999996</v>
          </cell>
          <cell r="C1237">
            <v>1.1153999999999999</v>
          </cell>
          <cell r="D1237">
            <v>0.22650999999999999</v>
          </cell>
          <cell r="E1237">
            <v>-8.8910000000000003E-2</v>
          </cell>
          <cell r="F1237">
            <v>-2.0140000000000002E-2</v>
          </cell>
        </row>
        <row r="1238">
          <cell r="A1238" t="str">
            <v>Low Income</v>
          </cell>
          <cell r="B1238">
            <v>96.233919999999998</v>
          </cell>
          <cell r="C1238">
            <v>98.090950000000007</v>
          </cell>
          <cell r="D1238">
            <v>1.85703</v>
          </cell>
          <cell r="E1238">
            <v>-4.5530000000000001E-2</v>
          </cell>
          <cell r="F1238">
            <v>-8.4559999999999996E-2</v>
          </cell>
        </row>
        <row r="1239">
          <cell r="A1239" t="str">
            <v>Homeless</v>
          </cell>
          <cell r="B1239">
            <v>3.04094</v>
          </cell>
          <cell r="C1239">
            <v>2.7456</v>
          </cell>
          <cell r="D1239">
            <v>-0.29532999999999998</v>
          </cell>
          <cell r="E1239">
            <v>-0.10224999999999999</v>
          </cell>
          <cell r="F1239">
            <v>3.0200000000000001E-2</v>
          </cell>
        </row>
        <row r="1240">
          <cell r="A1240" t="str">
            <v>Offender</v>
          </cell>
          <cell r="B1240">
            <v>8.7953200000000002</v>
          </cell>
          <cell r="C1240">
            <v>6.4564599999999999</v>
          </cell>
          <cell r="D1240">
            <v>-2.33887</v>
          </cell>
          <cell r="E1240">
            <v>2.6669999999999999E-2</v>
          </cell>
          <cell r="F1240">
            <v>-6.2379999999999998E-2</v>
          </cell>
        </row>
        <row r="1241">
          <cell r="A1241" t="str">
            <v>Parentig Youth</v>
          </cell>
          <cell r="B1241">
            <v>13.43004</v>
          </cell>
          <cell r="C1241">
            <v>15.983689999999999</v>
          </cell>
          <cell r="D1241">
            <v>2.5536500000000002</v>
          </cell>
          <cell r="E1241">
            <v>-5.4199999999999998E-2</v>
          </cell>
          <cell r="F1241">
            <v>-0.13841000000000001</v>
          </cell>
        </row>
        <row r="1242">
          <cell r="A1242" t="str">
            <v>Needs Additional Assistance</v>
          </cell>
          <cell r="B1242">
            <v>64.608189999999993</v>
          </cell>
          <cell r="C1242">
            <v>74.217070000000007</v>
          </cell>
          <cell r="D1242">
            <v>9.6088900000000006</v>
          </cell>
          <cell r="E1242">
            <v>2.7199999999999998E-2</v>
          </cell>
          <cell r="F1242">
            <v>0.26133000000000001</v>
          </cell>
        </row>
        <row r="1243">
          <cell r="A1243" t="str">
            <v>School Status</v>
          </cell>
          <cell r="B1243">
            <v>43.342779999999998</v>
          </cell>
          <cell r="C1243">
            <v>47.951079999999997</v>
          </cell>
          <cell r="D1243">
            <v>4.6083100000000004</v>
          </cell>
          <cell r="E1243">
            <v>-6.9110000000000005E-2</v>
          </cell>
          <cell r="F1243">
            <v>-0.31847999999999999</v>
          </cell>
        </row>
        <row r="1244">
          <cell r="A1244" t="str">
            <v>Foster Care</v>
          </cell>
          <cell r="B1244">
            <v>2.8778700000000002</v>
          </cell>
          <cell r="C1244">
            <v>3.4327399999999999</v>
          </cell>
          <cell r="D1244">
            <v>0.55486999999999997</v>
          </cell>
          <cell r="E1244">
            <v>-6.3909999999999995E-2</v>
          </cell>
          <cell r="F1244">
            <v>-3.5459999999999998E-2</v>
          </cell>
        </row>
        <row r="1245">
          <cell r="A1245" t="str">
            <v>PreTest Scores</v>
          </cell>
          <cell r="B1245">
            <v>531.76003000000003</v>
          </cell>
          <cell r="C1245">
            <v>524.70420999999999</v>
          </cell>
          <cell r="D1245">
            <v>-7.0558199999999998</v>
          </cell>
          <cell r="E1245">
            <v>8.1589999999999996E-2</v>
          </cell>
          <cell r="F1245">
            <v>-0.57565</v>
          </cell>
        </row>
        <row r="1246">
          <cell r="A1246" t="str">
            <v>Unemployment Rate</v>
          </cell>
          <cell r="B1246">
            <v>8.2166999999999994</v>
          </cell>
          <cell r="C1246">
            <v>8</v>
          </cell>
          <cell r="D1246">
            <v>-0.2167</v>
          </cell>
          <cell r="E1246">
            <v>0.80193999999999999</v>
          </cell>
          <cell r="F1246">
            <v>-0.17377999999999999</v>
          </cell>
        </row>
        <row r="1249">
          <cell r="A1249" t="str">
            <v xml:space="preserve">Rhode Island        </v>
          </cell>
        </row>
        <row r="1250">
          <cell r="A1250" t="str">
            <v>Measure</v>
          </cell>
          <cell r="B1250" t="str">
            <v>Literacy_Numeracy</v>
          </cell>
          <cell r="C1250" t="str">
            <v>Year</v>
          </cell>
        </row>
        <row r="1251">
          <cell r="A1251" t="str">
            <v>State Fips Code</v>
          </cell>
          <cell r="B1251">
            <v>44</v>
          </cell>
          <cell r="C1251">
            <v>2011</v>
          </cell>
        </row>
        <row r="1252">
          <cell r="A1252" t="str">
            <v>Actual Outcome</v>
          </cell>
          <cell r="B1252">
            <v>70.3</v>
          </cell>
          <cell r="C1252">
            <v>2011</v>
          </cell>
        </row>
        <row r="1253">
          <cell r="A1253" t="str">
            <v>Total Adjustment</v>
          </cell>
          <cell r="B1253">
            <v>-5.3</v>
          </cell>
          <cell r="C1253">
            <v>2013</v>
          </cell>
        </row>
        <row r="1254">
          <cell r="A1254" t="str">
            <v>Target</v>
          </cell>
          <cell r="B1254">
            <v>65</v>
          </cell>
          <cell r="C1254">
            <v>2013</v>
          </cell>
        </row>
        <row r="1256">
          <cell r="A1256" t="str">
            <v>Variables</v>
          </cell>
          <cell r="B1256" t="str">
            <v>Base_Year</v>
          </cell>
          <cell r="C1256" t="str">
            <v>Current_Values</v>
          </cell>
          <cell r="D1256" t="str">
            <v>Difference</v>
          </cell>
          <cell r="E1256" t="str">
            <v>Weights</v>
          </cell>
          <cell r="F1256" t="str">
            <v>Effect_Per_Factor</v>
          </cell>
        </row>
        <row r="1257">
          <cell r="A1257" t="str">
            <v>Female</v>
          </cell>
          <cell r="B1257">
            <v>48.144329999999997</v>
          </cell>
          <cell r="C1257">
            <v>50.240380000000002</v>
          </cell>
          <cell r="D1257">
            <v>2.09605</v>
          </cell>
          <cell r="E1257">
            <v>-4.4099999999999999E-3</v>
          </cell>
          <cell r="F1257">
            <v>-9.2499999999999995E-3</v>
          </cell>
        </row>
        <row r="1258">
          <cell r="A1258" t="str">
            <v>Age 14-15</v>
          </cell>
          <cell r="B1258">
            <v>25.463920000000002</v>
          </cell>
          <cell r="C1258">
            <v>19.711539999999999</v>
          </cell>
          <cell r="D1258">
            <v>-5.7523799999999996</v>
          </cell>
          <cell r="E1258">
            <v>-0.16624</v>
          </cell>
          <cell r="F1258">
            <v>0.95628000000000002</v>
          </cell>
        </row>
        <row r="1259">
          <cell r="A1259" t="str">
            <v>Age 16-17</v>
          </cell>
          <cell r="B1259">
            <v>36.701030000000003</v>
          </cell>
          <cell r="C1259">
            <v>31.73077</v>
          </cell>
          <cell r="D1259">
            <v>-4.9702599999999997</v>
          </cell>
          <cell r="E1259">
            <v>6.5670000000000006E-2</v>
          </cell>
          <cell r="F1259">
            <v>-0.32639000000000001</v>
          </cell>
        </row>
        <row r="1260">
          <cell r="A1260" t="str">
            <v>Age 18-20</v>
          </cell>
          <cell r="B1260">
            <v>33.71134</v>
          </cell>
          <cell r="C1260">
            <v>40.865380000000002</v>
          </cell>
          <cell r="D1260">
            <v>7.1540400000000002</v>
          </cell>
          <cell r="E1260">
            <v>-4.96E-3</v>
          </cell>
          <cell r="F1260">
            <v>-3.5479999999999998E-2</v>
          </cell>
        </row>
        <row r="1261">
          <cell r="A1261" t="str">
            <v>Hispanic</v>
          </cell>
          <cell r="B1261">
            <v>33.618839999999999</v>
          </cell>
          <cell r="C1261">
            <v>36.708860000000001</v>
          </cell>
          <cell r="D1261">
            <v>3.09002</v>
          </cell>
          <cell r="E1261">
            <v>4.9399999999999999E-2</v>
          </cell>
          <cell r="F1261">
            <v>0.15265999999999999</v>
          </cell>
        </row>
        <row r="1262">
          <cell r="A1262" t="str">
            <v>Asian</v>
          </cell>
          <cell r="B1262">
            <v>1.2847999999999999</v>
          </cell>
          <cell r="C1262">
            <v>3.0379700000000001</v>
          </cell>
          <cell r="D1262">
            <v>1.75318</v>
          </cell>
          <cell r="E1262">
            <v>-5.4699999999999999E-2</v>
          </cell>
          <cell r="F1262">
            <v>-9.5899999999999999E-2</v>
          </cell>
        </row>
        <row r="1263">
          <cell r="A1263" t="str">
            <v>African American</v>
          </cell>
          <cell r="B1263">
            <v>19.05782</v>
          </cell>
          <cell r="C1263">
            <v>15.696199999999999</v>
          </cell>
          <cell r="D1263">
            <v>-3.3616100000000002</v>
          </cell>
          <cell r="E1263">
            <v>-3.8440000000000002E-2</v>
          </cell>
          <cell r="F1263">
            <v>0.12920999999999999</v>
          </cell>
        </row>
        <row r="1264">
          <cell r="A1264" t="str">
            <v>Native Hawaiian or Pacific Islander</v>
          </cell>
          <cell r="B1264">
            <v>0.10707</v>
          </cell>
          <cell r="C1264">
            <v>0</v>
          </cell>
          <cell r="D1264">
            <v>-0.10707</v>
          </cell>
          <cell r="E1264">
            <v>-0.22625999999999999</v>
          </cell>
          <cell r="F1264">
            <v>2.4230000000000002E-2</v>
          </cell>
        </row>
        <row r="1265">
          <cell r="A1265" t="str">
            <v>American Indian or Alaska Native</v>
          </cell>
          <cell r="B1265">
            <v>0.96360000000000001</v>
          </cell>
          <cell r="C1265">
            <v>0.50632999999999995</v>
          </cell>
          <cell r="D1265">
            <v>-0.45727000000000001</v>
          </cell>
          <cell r="E1265">
            <v>-0.10828</v>
          </cell>
          <cell r="F1265">
            <v>4.9509999999999998E-2</v>
          </cell>
        </row>
        <row r="1266">
          <cell r="A1266" t="str">
            <v>Multiple Races</v>
          </cell>
          <cell r="B1266">
            <v>5.9957200000000004</v>
          </cell>
          <cell r="C1266">
            <v>6.5822799999999999</v>
          </cell>
          <cell r="D1266">
            <v>0.58655999999999997</v>
          </cell>
          <cell r="E1266">
            <v>2.486E-2</v>
          </cell>
          <cell r="F1266">
            <v>1.4579999999999999E-2</v>
          </cell>
        </row>
        <row r="1267">
          <cell r="A1267" t="str">
            <v>Highschool Graduate</v>
          </cell>
          <cell r="B1267">
            <v>4.9484500000000002</v>
          </cell>
          <cell r="C1267">
            <v>13.22115</v>
          </cell>
          <cell r="D1267">
            <v>8.2727000000000004</v>
          </cell>
          <cell r="E1267">
            <v>-0.13006999999999999</v>
          </cell>
          <cell r="F1267">
            <v>-1.07606</v>
          </cell>
        </row>
        <row r="1268">
          <cell r="A1268" t="str">
            <v>Disabled</v>
          </cell>
          <cell r="B1268">
            <v>2.8866000000000001</v>
          </cell>
          <cell r="C1268">
            <v>2.88462</v>
          </cell>
          <cell r="D1268">
            <v>-1.98E-3</v>
          </cell>
          <cell r="E1268">
            <v>-8.0070000000000002E-2</v>
          </cell>
          <cell r="F1268">
            <v>1.6000000000000001E-4</v>
          </cell>
        </row>
        <row r="1269">
          <cell r="A1269" t="str">
            <v>Limited English</v>
          </cell>
          <cell r="B1269">
            <v>4.3299000000000003</v>
          </cell>
          <cell r="C1269">
            <v>2.1634600000000002</v>
          </cell>
          <cell r="D1269">
            <v>-2.1664400000000001</v>
          </cell>
          <cell r="E1269">
            <v>-8.8910000000000003E-2</v>
          </cell>
          <cell r="F1269">
            <v>0.19263</v>
          </cell>
        </row>
        <row r="1270">
          <cell r="A1270" t="str">
            <v>Low Income</v>
          </cell>
          <cell r="B1270">
            <v>99.381439999999998</v>
          </cell>
          <cell r="C1270">
            <v>99.759619999999998</v>
          </cell>
          <cell r="D1270">
            <v>0.37817000000000001</v>
          </cell>
          <cell r="E1270">
            <v>-4.5530000000000001E-2</v>
          </cell>
          <cell r="F1270">
            <v>-1.7219999999999999E-2</v>
          </cell>
        </row>
        <row r="1271">
          <cell r="A1271" t="str">
            <v>Homeless</v>
          </cell>
          <cell r="B1271">
            <v>2.0618599999999998</v>
          </cell>
          <cell r="C1271">
            <v>2.1634600000000002</v>
          </cell>
          <cell r="D1271">
            <v>0.10161000000000001</v>
          </cell>
          <cell r="E1271">
            <v>-0.10224999999999999</v>
          </cell>
          <cell r="F1271">
            <v>-1.039E-2</v>
          </cell>
        </row>
        <row r="1272">
          <cell r="A1272" t="str">
            <v>Offender</v>
          </cell>
          <cell r="B1272">
            <v>19.175260000000002</v>
          </cell>
          <cell r="C1272">
            <v>10.576919999999999</v>
          </cell>
          <cell r="D1272">
            <v>-8.5983300000000007</v>
          </cell>
          <cell r="E1272">
            <v>2.6669999999999999E-2</v>
          </cell>
          <cell r="F1272">
            <v>-0.22933000000000001</v>
          </cell>
        </row>
        <row r="1273">
          <cell r="A1273" t="str">
            <v>Parentig Youth</v>
          </cell>
          <cell r="B1273">
            <v>11.764709999999999</v>
          </cell>
          <cell r="C1273">
            <v>13.01205</v>
          </cell>
          <cell r="D1273">
            <v>1.2473399999999999</v>
          </cell>
          <cell r="E1273">
            <v>-5.4199999999999998E-2</v>
          </cell>
          <cell r="F1273">
            <v>-6.7599999999999993E-2</v>
          </cell>
        </row>
        <row r="1274">
          <cell r="A1274" t="str">
            <v>Needs Additional Assistance</v>
          </cell>
          <cell r="B1274">
            <v>0.51546000000000003</v>
          </cell>
          <cell r="C1274">
            <v>0.96153999999999995</v>
          </cell>
          <cell r="D1274">
            <v>0.44607000000000002</v>
          </cell>
          <cell r="E1274">
            <v>2.7199999999999998E-2</v>
          </cell>
          <cell r="F1274">
            <v>1.213E-2</v>
          </cell>
        </row>
        <row r="1275">
          <cell r="A1275" t="str">
            <v>School Status</v>
          </cell>
          <cell r="B1275">
            <v>49.587629999999997</v>
          </cell>
          <cell r="C1275">
            <v>38.221150000000002</v>
          </cell>
          <cell r="D1275">
            <v>-11.366479999999999</v>
          </cell>
          <cell r="E1275">
            <v>-6.9110000000000005E-2</v>
          </cell>
          <cell r="F1275">
            <v>0.78554999999999997</v>
          </cell>
        </row>
        <row r="1276">
          <cell r="A1276" t="str">
            <v>Foster Care</v>
          </cell>
          <cell r="B1276">
            <v>13.106299999999999</v>
          </cell>
          <cell r="C1276">
            <v>8.4337300000000006</v>
          </cell>
          <cell r="D1276">
            <v>-4.6725599999999998</v>
          </cell>
          <cell r="E1276">
            <v>-6.3909999999999995E-2</v>
          </cell>
          <cell r="F1276">
            <v>0.29860999999999999</v>
          </cell>
        </row>
        <row r="1277">
          <cell r="A1277" t="str">
            <v>PreTest Scores</v>
          </cell>
          <cell r="B1277">
            <v>529.55852000000004</v>
          </cell>
          <cell r="C1277">
            <v>467.98453999999998</v>
          </cell>
          <cell r="D1277">
            <v>-61.573990000000002</v>
          </cell>
          <cell r="E1277">
            <v>8.1589999999999996E-2</v>
          </cell>
          <cell r="F1277">
            <v>-5.0235099999999999</v>
          </cell>
        </row>
        <row r="1278">
          <cell r="A1278" t="str">
            <v>Unemployment Rate</v>
          </cell>
          <cell r="B1278">
            <v>11.55</v>
          </cell>
          <cell r="C1278">
            <v>10.308299999999999</v>
          </cell>
          <cell r="D1278">
            <v>-1.2417</v>
          </cell>
          <cell r="E1278">
            <v>0.80193999999999999</v>
          </cell>
          <cell r="F1278">
            <v>-0.99577000000000004</v>
          </cell>
        </row>
        <row r="1281">
          <cell r="A1281" t="str">
            <v xml:space="preserve">South Carolina      </v>
          </cell>
        </row>
        <row r="1282">
          <cell r="A1282" t="str">
            <v>Measure</v>
          </cell>
          <cell r="B1282" t="str">
            <v>Literacy_Numeracy</v>
          </cell>
          <cell r="C1282" t="str">
            <v>Year</v>
          </cell>
        </row>
        <row r="1283">
          <cell r="A1283" t="str">
            <v>State Fips Code</v>
          </cell>
          <cell r="B1283">
            <v>45</v>
          </cell>
          <cell r="C1283">
            <v>2011</v>
          </cell>
        </row>
        <row r="1284">
          <cell r="A1284" t="str">
            <v>Actual Outcome</v>
          </cell>
          <cell r="B1284">
            <v>52</v>
          </cell>
          <cell r="C1284">
            <v>2011</v>
          </cell>
        </row>
        <row r="1285">
          <cell r="A1285" t="str">
            <v>Total Adjustment</v>
          </cell>
          <cell r="B1285">
            <v>0.1</v>
          </cell>
          <cell r="C1285">
            <v>2013</v>
          </cell>
        </row>
        <row r="1286">
          <cell r="A1286" t="str">
            <v>Target</v>
          </cell>
          <cell r="B1286">
            <v>52.1</v>
          </cell>
          <cell r="C1286">
            <v>2013</v>
          </cell>
        </row>
        <row r="1288">
          <cell r="A1288" t="str">
            <v>Variables</v>
          </cell>
          <cell r="B1288" t="str">
            <v>Base_Year</v>
          </cell>
          <cell r="C1288" t="str">
            <v>Current_Values</v>
          </cell>
          <cell r="D1288" t="str">
            <v>Difference</v>
          </cell>
          <cell r="E1288" t="str">
            <v>Weights</v>
          </cell>
          <cell r="F1288" t="str">
            <v>Effect_Per_Factor</v>
          </cell>
        </row>
        <row r="1289">
          <cell r="A1289" t="str">
            <v>Female</v>
          </cell>
          <cell r="B1289">
            <v>62.09413</v>
          </cell>
          <cell r="C1289">
            <v>59.130859999999998</v>
          </cell>
          <cell r="D1289">
            <v>-2.9632700000000001</v>
          </cell>
          <cell r="E1289">
            <v>-4.4099999999999999E-3</v>
          </cell>
          <cell r="F1289">
            <v>1.308E-2</v>
          </cell>
        </row>
        <row r="1290">
          <cell r="A1290" t="str">
            <v>Age 14-15</v>
          </cell>
          <cell r="B1290">
            <v>0.14588000000000001</v>
          </cell>
          <cell r="C1290">
            <v>0.58594000000000002</v>
          </cell>
          <cell r="D1290">
            <v>0.44006000000000001</v>
          </cell>
          <cell r="E1290">
            <v>-0.16624</v>
          </cell>
          <cell r="F1290">
            <v>-7.3160000000000003E-2</v>
          </cell>
        </row>
        <row r="1291">
          <cell r="A1291" t="str">
            <v>Age 16-17</v>
          </cell>
          <cell r="B1291">
            <v>28.300509999999999</v>
          </cell>
          <cell r="C1291">
            <v>22.900390000000002</v>
          </cell>
          <cell r="D1291">
            <v>-5.4001200000000003</v>
          </cell>
          <cell r="E1291">
            <v>6.5670000000000006E-2</v>
          </cell>
          <cell r="F1291">
            <v>-0.35461999999999999</v>
          </cell>
        </row>
        <row r="1292">
          <cell r="A1292" t="str">
            <v>Age 18-20</v>
          </cell>
          <cell r="B1292">
            <v>58.898609999999998</v>
          </cell>
          <cell r="C1292">
            <v>61.328130000000002</v>
          </cell>
          <cell r="D1292">
            <v>2.4295100000000001</v>
          </cell>
          <cell r="E1292">
            <v>-4.96E-3</v>
          </cell>
          <cell r="F1292">
            <v>-1.205E-2</v>
          </cell>
        </row>
        <row r="1293">
          <cell r="A1293" t="str">
            <v>Hispanic</v>
          </cell>
          <cell r="B1293">
            <v>2.3529399999999998</v>
          </cell>
          <cell r="C1293">
            <v>3.23847</v>
          </cell>
          <cell r="D1293">
            <v>0.88553000000000004</v>
          </cell>
          <cell r="E1293">
            <v>4.9399999999999999E-2</v>
          </cell>
          <cell r="F1293">
            <v>4.3749999999999997E-2</v>
          </cell>
        </row>
        <row r="1294">
          <cell r="A1294" t="str">
            <v>Asian</v>
          </cell>
          <cell r="B1294">
            <v>0.11029</v>
          </cell>
          <cell r="C1294">
            <v>0.39254</v>
          </cell>
          <cell r="D1294">
            <v>0.28225</v>
          </cell>
          <cell r="E1294">
            <v>-5.4699999999999999E-2</v>
          </cell>
          <cell r="F1294">
            <v>-1.5440000000000001E-2</v>
          </cell>
        </row>
        <row r="1295">
          <cell r="A1295" t="str">
            <v>African American</v>
          </cell>
          <cell r="B1295">
            <v>70.514709999999994</v>
          </cell>
          <cell r="C1295">
            <v>61.727179999999997</v>
          </cell>
          <cell r="D1295">
            <v>-8.7875200000000007</v>
          </cell>
          <cell r="E1295">
            <v>-3.8440000000000002E-2</v>
          </cell>
          <cell r="F1295">
            <v>0.33777000000000001</v>
          </cell>
        </row>
        <row r="1296">
          <cell r="A1296" t="str">
            <v>Native Hawaiian or Pacific Islander</v>
          </cell>
          <cell r="B1296">
            <v>0</v>
          </cell>
          <cell r="C1296">
            <v>9.8140000000000005E-2</v>
          </cell>
          <cell r="D1296">
            <v>9.8140000000000005E-2</v>
          </cell>
          <cell r="E1296">
            <v>-0.22625999999999999</v>
          </cell>
          <cell r="F1296">
            <v>-2.2200000000000001E-2</v>
          </cell>
        </row>
        <row r="1297">
          <cell r="A1297" t="str">
            <v>American Indian or Alaska Native</v>
          </cell>
          <cell r="B1297">
            <v>0.40440999999999999</v>
          </cell>
          <cell r="C1297">
            <v>0.44161</v>
          </cell>
          <cell r="D1297">
            <v>3.7199999999999997E-2</v>
          </cell>
          <cell r="E1297">
            <v>-0.10828</v>
          </cell>
          <cell r="F1297">
            <v>-4.0299999999999997E-3</v>
          </cell>
        </row>
        <row r="1298">
          <cell r="A1298" t="str">
            <v>Multiple Races</v>
          </cell>
          <cell r="B1298">
            <v>1.61765</v>
          </cell>
          <cell r="C1298">
            <v>2.2571099999999999</v>
          </cell>
          <cell r="D1298">
            <v>0.63946999999999998</v>
          </cell>
          <cell r="E1298">
            <v>2.486E-2</v>
          </cell>
          <cell r="F1298">
            <v>1.5900000000000001E-2</v>
          </cell>
        </row>
        <row r="1299">
          <cell r="A1299" t="str">
            <v>Highschool Graduate</v>
          </cell>
          <cell r="B1299">
            <v>27.024069999999998</v>
          </cell>
          <cell r="C1299">
            <v>28.857420000000001</v>
          </cell>
          <cell r="D1299">
            <v>1.83335</v>
          </cell>
          <cell r="E1299">
            <v>-0.13006999999999999</v>
          </cell>
          <cell r="F1299">
            <v>-0.23846999999999999</v>
          </cell>
        </row>
        <row r="1300">
          <cell r="A1300" t="str">
            <v>Disabled</v>
          </cell>
          <cell r="B1300">
            <v>2.51641</v>
          </cell>
          <cell r="C1300">
            <v>3.41797</v>
          </cell>
          <cell r="D1300">
            <v>0.90156000000000003</v>
          </cell>
          <cell r="E1300">
            <v>-8.0070000000000002E-2</v>
          </cell>
          <cell r="F1300">
            <v>-7.2190000000000004E-2</v>
          </cell>
        </row>
        <row r="1301">
          <cell r="A1301" t="str">
            <v>Limited English</v>
          </cell>
          <cell r="B1301">
            <v>0.40117000000000003</v>
          </cell>
          <cell r="C1301">
            <v>0.58594000000000002</v>
          </cell>
          <cell r="D1301">
            <v>0.18476999999999999</v>
          </cell>
          <cell r="E1301">
            <v>-8.8910000000000003E-2</v>
          </cell>
          <cell r="F1301">
            <v>-1.643E-2</v>
          </cell>
        </row>
        <row r="1302">
          <cell r="A1302" t="str">
            <v>Low Income</v>
          </cell>
          <cell r="B1302">
            <v>98.905910000000006</v>
          </cell>
          <cell r="C1302">
            <v>98.779300000000006</v>
          </cell>
          <cell r="D1302">
            <v>-0.12661</v>
          </cell>
          <cell r="E1302">
            <v>-4.5530000000000001E-2</v>
          </cell>
          <cell r="F1302">
            <v>5.77E-3</v>
          </cell>
        </row>
        <row r="1303">
          <cell r="A1303" t="str">
            <v>Homeless</v>
          </cell>
          <cell r="B1303">
            <v>1.31291</v>
          </cell>
          <cell r="C1303">
            <v>1.3671899999999999</v>
          </cell>
          <cell r="D1303">
            <v>5.4280000000000002E-2</v>
          </cell>
          <cell r="E1303">
            <v>-0.10224999999999999</v>
          </cell>
          <cell r="F1303">
            <v>-5.5500000000000002E-3</v>
          </cell>
        </row>
        <row r="1304">
          <cell r="A1304" t="str">
            <v>Offender</v>
          </cell>
          <cell r="B1304">
            <v>11.0868</v>
          </cell>
          <cell r="C1304">
            <v>13.476559999999999</v>
          </cell>
          <cell r="D1304">
            <v>2.3897599999999999</v>
          </cell>
          <cell r="E1304">
            <v>2.6669999999999999E-2</v>
          </cell>
          <cell r="F1304">
            <v>6.3740000000000005E-2</v>
          </cell>
        </row>
        <row r="1305">
          <cell r="A1305" t="str">
            <v>Parentig Youth</v>
          </cell>
          <cell r="B1305">
            <v>26.596129999999999</v>
          </cell>
          <cell r="C1305">
            <v>26.819739999999999</v>
          </cell>
          <cell r="D1305">
            <v>0.22359999999999999</v>
          </cell>
          <cell r="E1305">
            <v>-5.4199999999999998E-2</v>
          </cell>
          <cell r="F1305">
            <v>-1.2120000000000001E-2</v>
          </cell>
        </row>
        <row r="1306">
          <cell r="A1306" t="str">
            <v>Needs Additional Assistance</v>
          </cell>
          <cell r="B1306">
            <v>74.471190000000007</v>
          </cell>
          <cell r="C1306">
            <v>62.744140000000002</v>
          </cell>
          <cell r="D1306">
            <v>-11.72705</v>
          </cell>
          <cell r="E1306">
            <v>2.7199999999999998E-2</v>
          </cell>
          <cell r="F1306">
            <v>-0.31894</v>
          </cell>
        </row>
        <row r="1307">
          <cell r="A1307" t="str">
            <v>School Status</v>
          </cell>
          <cell r="B1307">
            <v>22.53829</v>
          </cell>
          <cell r="C1307">
            <v>16.162109999999998</v>
          </cell>
          <cell r="D1307">
            <v>-6.3761799999999997</v>
          </cell>
          <cell r="E1307">
            <v>-6.9110000000000005E-2</v>
          </cell>
          <cell r="F1307">
            <v>0.44066</v>
          </cell>
        </row>
        <row r="1308">
          <cell r="A1308" t="str">
            <v>Foster Care</v>
          </cell>
          <cell r="B1308">
            <v>2.1524999999999999</v>
          </cell>
          <cell r="C1308">
            <v>1.6609700000000001</v>
          </cell>
          <cell r="D1308">
            <v>-0.49153000000000002</v>
          </cell>
          <cell r="E1308">
            <v>-6.3909999999999995E-2</v>
          </cell>
          <cell r="F1308">
            <v>3.141E-2</v>
          </cell>
        </row>
        <row r="1309">
          <cell r="A1309" t="str">
            <v>PreTest Scores</v>
          </cell>
          <cell r="B1309">
            <v>540.12750000000005</v>
          </cell>
          <cell r="C1309">
            <v>561.21430999999995</v>
          </cell>
          <cell r="D1309">
            <v>21.08681</v>
          </cell>
          <cell r="E1309">
            <v>8.1589999999999996E-2</v>
          </cell>
          <cell r="F1309">
            <v>1.72037</v>
          </cell>
        </row>
        <row r="1310">
          <cell r="A1310" t="str">
            <v>Unemployment Rate</v>
          </cell>
          <cell r="B1310">
            <v>10.833299999999999</v>
          </cell>
          <cell r="C1310">
            <v>9.0333000000000006</v>
          </cell>
          <cell r="D1310">
            <v>-1.8</v>
          </cell>
          <cell r="E1310">
            <v>0.80193999999999999</v>
          </cell>
          <cell r="F1310">
            <v>-1.4435</v>
          </cell>
        </row>
        <row r="1313">
          <cell r="A1313" t="str">
            <v xml:space="preserve">South Dakota        </v>
          </cell>
        </row>
        <row r="1314">
          <cell r="A1314" t="str">
            <v>Measure</v>
          </cell>
          <cell r="B1314" t="str">
            <v>Literacy_Numeracy</v>
          </cell>
          <cell r="C1314" t="str">
            <v>Year</v>
          </cell>
        </row>
        <row r="1315">
          <cell r="A1315" t="str">
            <v>State Fips Code</v>
          </cell>
          <cell r="B1315">
            <v>46</v>
          </cell>
          <cell r="C1315">
            <v>2011</v>
          </cell>
        </row>
        <row r="1316">
          <cell r="A1316" t="str">
            <v>Actual Outcome</v>
          </cell>
          <cell r="B1316">
            <v>19.5</v>
          </cell>
          <cell r="C1316">
            <v>2011</v>
          </cell>
        </row>
        <row r="1317">
          <cell r="A1317" t="str">
            <v>Total Adjustment</v>
          </cell>
          <cell r="B1317">
            <v>-5.5</v>
          </cell>
          <cell r="C1317">
            <v>2013</v>
          </cell>
        </row>
        <row r="1318">
          <cell r="A1318" t="str">
            <v>Target</v>
          </cell>
          <cell r="B1318">
            <v>14</v>
          </cell>
          <cell r="C1318">
            <v>2013</v>
          </cell>
        </row>
        <row r="1320">
          <cell r="A1320" t="str">
            <v>Variables</v>
          </cell>
          <cell r="B1320" t="str">
            <v>Base_Year</v>
          </cell>
          <cell r="C1320" t="str">
            <v>Current_Values</v>
          </cell>
          <cell r="D1320" t="str">
            <v>Difference</v>
          </cell>
          <cell r="E1320" t="str">
            <v>Weights</v>
          </cell>
          <cell r="F1320" t="str">
            <v>Effect_Per_Factor</v>
          </cell>
        </row>
        <row r="1321">
          <cell r="A1321" t="str">
            <v>Female</v>
          </cell>
          <cell r="B1321">
            <v>55.645159999999997</v>
          </cell>
          <cell r="C1321">
            <v>56.666670000000003</v>
          </cell>
          <cell r="D1321">
            <v>1.0215099999999999</v>
          </cell>
          <cell r="E1321">
            <v>-4.4099999999999999E-3</v>
          </cell>
          <cell r="F1321">
            <v>-4.5100000000000001E-3</v>
          </cell>
        </row>
        <row r="1322">
          <cell r="A1322" t="str">
            <v>Age 14-15</v>
          </cell>
          <cell r="B1322">
            <v>0.80645</v>
          </cell>
          <cell r="C1322">
            <v>0</v>
          </cell>
          <cell r="D1322">
            <v>-0.80645</v>
          </cell>
          <cell r="E1322">
            <v>-0.16624</v>
          </cell>
          <cell r="F1322">
            <v>0.13406000000000001</v>
          </cell>
        </row>
        <row r="1323">
          <cell r="A1323" t="str">
            <v>Age 16-17</v>
          </cell>
          <cell r="B1323">
            <v>22.580649999999999</v>
          </cell>
          <cell r="C1323">
            <v>13.33333</v>
          </cell>
          <cell r="D1323">
            <v>-9.2473100000000006</v>
          </cell>
          <cell r="E1323">
            <v>6.5670000000000006E-2</v>
          </cell>
          <cell r="F1323">
            <v>-0.60724999999999996</v>
          </cell>
        </row>
        <row r="1324">
          <cell r="A1324" t="str">
            <v>Age 18-20</v>
          </cell>
          <cell r="B1324">
            <v>66.12903</v>
          </cell>
          <cell r="C1324">
            <v>74.583330000000004</v>
          </cell>
          <cell r="D1324">
            <v>8.4542999999999999</v>
          </cell>
          <cell r="E1324">
            <v>-4.96E-3</v>
          </cell>
          <cell r="F1324">
            <v>-4.1930000000000002E-2</v>
          </cell>
        </row>
        <row r="1325">
          <cell r="A1325" t="str">
            <v>Hispanic</v>
          </cell>
          <cell r="B1325">
            <v>3.2258100000000001</v>
          </cell>
          <cell r="C1325">
            <v>4.5833300000000001</v>
          </cell>
          <cell r="D1325">
            <v>1.3575299999999999</v>
          </cell>
          <cell r="E1325">
            <v>4.9399999999999999E-2</v>
          </cell>
          <cell r="F1325">
            <v>6.7070000000000005E-2</v>
          </cell>
        </row>
        <row r="1326">
          <cell r="A1326" t="str">
            <v>Asian</v>
          </cell>
          <cell r="B1326">
            <v>0</v>
          </cell>
          <cell r="C1326">
            <v>0.41666999999999998</v>
          </cell>
          <cell r="D1326">
            <v>0.41666999999999998</v>
          </cell>
          <cell r="E1326">
            <v>-5.4699999999999999E-2</v>
          </cell>
          <cell r="F1326">
            <v>-2.2790000000000001E-2</v>
          </cell>
        </row>
        <row r="1327">
          <cell r="A1327" t="str">
            <v>African American</v>
          </cell>
          <cell r="B1327">
            <v>3.2258100000000001</v>
          </cell>
          <cell r="C1327">
            <v>1.6666700000000001</v>
          </cell>
          <cell r="D1327">
            <v>-1.55914</v>
          </cell>
          <cell r="E1327">
            <v>-3.8440000000000002E-2</v>
          </cell>
          <cell r="F1327">
            <v>5.9929999999999997E-2</v>
          </cell>
        </row>
        <row r="1328">
          <cell r="A1328" t="str">
            <v>Native Hawaiian or Pacific Islander</v>
          </cell>
          <cell r="B1328">
            <v>0</v>
          </cell>
          <cell r="C1328">
            <v>0</v>
          </cell>
          <cell r="D1328">
            <v>0</v>
          </cell>
          <cell r="E1328">
            <v>-0.22625999999999999</v>
          </cell>
          <cell r="F1328">
            <v>0</v>
          </cell>
        </row>
        <row r="1329">
          <cell r="A1329" t="str">
            <v>American Indian or Alaska Native</v>
          </cell>
          <cell r="B1329">
            <v>10.48387</v>
          </cell>
          <cell r="C1329">
            <v>20.83333</v>
          </cell>
          <cell r="D1329">
            <v>10.349460000000001</v>
          </cell>
          <cell r="E1329">
            <v>-0.10828</v>
          </cell>
          <cell r="F1329">
            <v>-1.1206400000000001</v>
          </cell>
        </row>
        <row r="1330">
          <cell r="A1330" t="str">
            <v>Multiple Races</v>
          </cell>
          <cell r="B1330">
            <v>4.03226</v>
          </cell>
          <cell r="C1330">
            <v>2.0833300000000001</v>
          </cell>
          <cell r="D1330">
            <v>-1.94892</v>
          </cell>
          <cell r="E1330">
            <v>2.486E-2</v>
          </cell>
          <cell r="F1330">
            <v>-4.8439999999999997E-2</v>
          </cell>
        </row>
        <row r="1331">
          <cell r="A1331" t="str">
            <v>Highschool Graduate</v>
          </cell>
          <cell r="B1331">
            <v>29.838709999999999</v>
          </cell>
          <cell r="C1331">
            <v>41.25</v>
          </cell>
          <cell r="D1331">
            <v>11.411289999999999</v>
          </cell>
          <cell r="E1331">
            <v>-0.13006999999999999</v>
          </cell>
          <cell r="F1331">
            <v>-1.48431</v>
          </cell>
        </row>
        <row r="1332">
          <cell r="A1332" t="str">
            <v>Disabled</v>
          </cell>
          <cell r="B1332">
            <v>12.096769999999999</v>
          </cell>
          <cell r="C1332">
            <v>16.66667</v>
          </cell>
          <cell r="D1332">
            <v>4.56989</v>
          </cell>
          <cell r="E1332">
            <v>-8.0070000000000002E-2</v>
          </cell>
          <cell r="F1332">
            <v>-0.36592999999999998</v>
          </cell>
        </row>
        <row r="1333">
          <cell r="A1333" t="str">
            <v>Limited English</v>
          </cell>
          <cell r="B1333">
            <v>0</v>
          </cell>
          <cell r="C1333">
            <v>2.0833300000000001</v>
          </cell>
          <cell r="D1333">
            <v>2.0833300000000001</v>
          </cell>
          <cell r="E1333">
            <v>-8.8910000000000003E-2</v>
          </cell>
          <cell r="F1333">
            <v>-0.18523999999999999</v>
          </cell>
        </row>
        <row r="1334">
          <cell r="A1334" t="str">
            <v>Low Income</v>
          </cell>
          <cell r="B1334">
            <v>95.967740000000006</v>
          </cell>
          <cell r="C1334">
            <v>91.25</v>
          </cell>
          <cell r="D1334">
            <v>-4.71774</v>
          </cell>
          <cell r="E1334">
            <v>-4.5530000000000001E-2</v>
          </cell>
          <cell r="F1334">
            <v>0.21482000000000001</v>
          </cell>
        </row>
        <row r="1335">
          <cell r="A1335" t="str">
            <v>Homeless</v>
          </cell>
          <cell r="B1335">
            <v>12.096769999999999</v>
          </cell>
          <cell r="C1335">
            <v>10.83333</v>
          </cell>
          <cell r="D1335">
            <v>-1.2634399999999999</v>
          </cell>
          <cell r="E1335">
            <v>-0.10224999999999999</v>
          </cell>
          <cell r="F1335">
            <v>0.12919</v>
          </cell>
        </row>
        <row r="1336">
          <cell r="A1336" t="str">
            <v>Offender</v>
          </cell>
          <cell r="B1336">
            <v>17.74194</v>
          </cell>
          <cell r="C1336">
            <v>12.5</v>
          </cell>
          <cell r="D1336">
            <v>-5.2419399999999996</v>
          </cell>
          <cell r="E1336">
            <v>2.6669999999999999E-2</v>
          </cell>
          <cell r="F1336">
            <v>-0.13980999999999999</v>
          </cell>
        </row>
        <row r="1337">
          <cell r="A1337" t="str">
            <v>Parentig Youth</v>
          </cell>
          <cell r="B1337">
            <v>26.829270000000001</v>
          </cell>
          <cell r="C1337">
            <v>23.012550000000001</v>
          </cell>
          <cell r="D1337">
            <v>-3.8167200000000001</v>
          </cell>
          <cell r="E1337">
            <v>-5.4199999999999998E-2</v>
          </cell>
          <cell r="F1337">
            <v>0.20685999999999999</v>
          </cell>
        </row>
        <row r="1338">
          <cell r="A1338" t="str">
            <v>Needs Additional Assistance</v>
          </cell>
          <cell r="B1338">
            <v>75.806449999999998</v>
          </cell>
          <cell r="C1338">
            <v>76.666669999999996</v>
          </cell>
          <cell r="D1338">
            <v>0.86021999999999998</v>
          </cell>
          <cell r="E1338">
            <v>2.7199999999999998E-2</v>
          </cell>
          <cell r="F1338">
            <v>2.3400000000000001E-2</v>
          </cell>
        </row>
        <row r="1339">
          <cell r="A1339" t="str">
            <v>School Status</v>
          </cell>
          <cell r="B1339">
            <v>31.451609999999999</v>
          </cell>
          <cell r="C1339">
            <v>26.25</v>
          </cell>
          <cell r="D1339">
            <v>-5.2016099999999996</v>
          </cell>
          <cell r="E1339">
            <v>-6.9110000000000005E-2</v>
          </cell>
          <cell r="F1339">
            <v>0.35948999999999998</v>
          </cell>
        </row>
        <row r="1340">
          <cell r="A1340" t="str">
            <v>Foster Care</v>
          </cell>
          <cell r="B1340">
            <v>2.4390200000000002</v>
          </cell>
          <cell r="C1340">
            <v>6.6945600000000001</v>
          </cell>
          <cell r="D1340">
            <v>4.2555399999999999</v>
          </cell>
          <cell r="E1340">
            <v>-6.3909999999999995E-2</v>
          </cell>
          <cell r="F1340">
            <v>-0.27195999999999998</v>
          </cell>
        </row>
        <row r="1341">
          <cell r="A1341" t="str">
            <v>PreTest Scores</v>
          </cell>
          <cell r="B1341">
            <v>514.25</v>
          </cell>
          <cell r="C1341">
            <v>490.6875</v>
          </cell>
          <cell r="D1341">
            <v>-23.5625</v>
          </cell>
          <cell r="E1341">
            <v>8.1589999999999996E-2</v>
          </cell>
          <cell r="F1341">
            <v>-1.92235</v>
          </cell>
        </row>
        <row r="1342">
          <cell r="A1342" t="str">
            <v>Unemployment Rate</v>
          </cell>
          <cell r="B1342">
            <v>5.0167000000000002</v>
          </cell>
          <cell r="C1342">
            <v>4.4000000000000004</v>
          </cell>
          <cell r="D1342">
            <v>-0.61670000000000003</v>
          </cell>
          <cell r="E1342">
            <v>0.80193999999999999</v>
          </cell>
          <cell r="F1342">
            <v>-0.49456</v>
          </cell>
        </row>
        <row r="1345">
          <cell r="A1345" t="str">
            <v xml:space="preserve">Tennessee           </v>
          </cell>
        </row>
        <row r="1346">
          <cell r="A1346" t="str">
            <v>Measure</v>
          </cell>
          <cell r="B1346" t="str">
            <v>Literacy_Numeracy</v>
          </cell>
          <cell r="C1346" t="str">
            <v>Year</v>
          </cell>
        </row>
        <row r="1347">
          <cell r="A1347" t="str">
            <v>State Fips Code</v>
          </cell>
          <cell r="B1347">
            <v>47</v>
          </cell>
          <cell r="C1347">
            <v>2011</v>
          </cell>
        </row>
        <row r="1348">
          <cell r="A1348" t="str">
            <v>Actual Outcome</v>
          </cell>
          <cell r="B1348">
            <v>48.6</v>
          </cell>
          <cell r="C1348">
            <v>2011</v>
          </cell>
        </row>
        <row r="1349">
          <cell r="A1349" t="str">
            <v>Total Adjustment</v>
          </cell>
          <cell r="B1349">
            <v>-1.2</v>
          </cell>
          <cell r="C1349">
            <v>2013</v>
          </cell>
        </row>
        <row r="1350">
          <cell r="A1350" t="str">
            <v>Target</v>
          </cell>
          <cell r="B1350">
            <v>47.4</v>
          </cell>
          <cell r="C1350">
            <v>2013</v>
          </cell>
        </row>
        <row r="1352">
          <cell r="A1352" t="str">
            <v>Variables</v>
          </cell>
          <cell r="B1352" t="str">
            <v>Base_Year</v>
          </cell>
          <cell r="C1352" t="str">
            <v>Current_Values</v>
          </cell>
          <cell r="D1352" t="str">
            <v>Difference</v>
          </cell>
          <cell r="E1352" t="str">
            <v>Weights</v>
          </cell>
          <cell r="F1352" t="str">
            <v>Effect_Per_Factor</v>
          </cell>
        </row>
        <row r="1353">
          <cell r="A1353" t="str">
            <v>Female</v>
          </cell>
          <cell r="B1353">
            <v>54.966769999999997</v>
          </cell>
          <cell r="C1353">
            <v>54.692329999999998</v>
          </cell>
          <cell r="D1353">
            <v>-0.27443000000000001</v>
          </cell>
          <cell r="E1353">
            <v>-4.4099999999999999E-3</v>
          </cell>
          <cell r="F1353">
            <v>1.2099999999999999E-3</v>
          </cell>
        </row>
        <row r="1354">
          <cell r="A1354" t="str">
            <v>Age 14-15</v>
          </cell>
          <cell r="B1354">
            <v>2.0657399999999999</v>
          </cell>
          <cell r="C1354">
            <v>1.4438</v>
          </cell>
          <cell r="D1354">
            <v>-0.62195</v>
          </cell>
          <cell r="E1354">
            <v>-0.16624</v>
          </cell>
          <cell r="F1354">
            <v>0.10339</v>
          </cell>
        </row>
        <row r="1355">
          <cell r="A1355" t="str">
            <v>Age 16-17</v>
          </cell>
          <cell r="B1355">
            <v>43.59619</v>
          </cell>
          <cell r="C1355">
            <v>47.542110000000001</v>
          </cell>
          <cell r="D1355">
            <v>3.9459200000000001</v>
          </cell>
          <cell r="E1355">
            <v>6.5670000000000006E-2</v>
          </cell>
          <cell r="F1355">
            <v>0.25912000000000002</v>
          </cell>
        </row>
        <row r="1356">
          <cell r="A1356" t="str">
            <v>Age 18-20</v>
          </cell>
          <cell r="B1356">
            <v>47.871380000000002</v>
          </cell>
          <cell r="C1356">
            <v>43.93262</v>
          </cell>
          <cell r="D1356">
            <v>-3.9387599999999998</v>
          </cell>
          <cell r="E1356">
            <v>-4.96E-3</v>
          </cell>
          <cell r="F1356">
            <v>1.9539999999999998E-2</v>
          </cell>
        </row>
        <row r="1357">
          <cell r="A1357" t="str">
            <v>Hispanic</v>
          </cell>
          <cell r="B1357">
            <v>2.3697499999999998</v>
          </cell>
          <cell r="C1357">
            <v>1.79931</v>
          </cell>
          <cell r="D1357">
            <v>-0.57045000000000001</v>
          </cell>
          <cell r="E1357">
            <v>4.9399999999999999E-2</v>
          </cell>
          <cell r="F1357">
            <v>-2.818E-2</v>
          </cell>
        </row>
        <row r="1358">
          <cell r="A1358" t="str">
            <v>Asian</v>
          </cell>
          <cell r="B1358">
            <v>0.18090000000000001</v>
          </cell>
          <cell r="C1358">
            <v>6.9199999999999998E-2</v>
          </cell>
          <cell r="D1358">
            <v>-0.11169</v>
          </cell>
          <cell r="E1358">
            <v>-5.4699999999999999E-2</v>
          </cell>
          <cell r="F1358">
            <v>6.11E-3</v>
          </cell>
        </row>
        <row r="1359">
          <cell r="A1359" t="str">
            <v>African American</v>
          </cell>
          <cell r="B1359">
            <v>38.748190000000001</v>
          </cell>
          <cell r="C1359">
            <v>40.103810000000003</v>
          </cell>
          <cell r="D1359">
            <v>1.35562</v>
          </cell>
          <cell r="E1359">
            <v>-3.8440000000000002E-2</v>
          </cell>
          <cell r="F1359">
            <v>-5.2109999999999997E-2</v>
          </cell>
        </row>
        <row r="1360">
          <cell r="A1360" t="str">
            <v>Native Hawaiian or Pacific Islander</v>
          </cell>
          <cell r="B1360">
            <v>9.0450000000000003E-2</v>
          </cell>
          <cell r="C1360">
            <v>0.13841000000000001</v>
          </cell>
          <cell r="D1360">
            <v>4.7960000000000003E-2</v>
          </cell>
          <cell r="E1360">
            <v>-0.22625999999999999</v>
          </cell>
          <cell r="F1360">
            <v>-1.085E-2</v>
          </cell>
        </row>
        <row r="1361">
          <cell r="A1361" t="str">
            <v>American Indian or Alaska Native</v>
          </cell>
          <cell r="B1361">
            <v>0.36179</v>
          </cell>
          <cell r="C1361">
            <v>0.44983000000000001</v>
          </cell>
          <cell r="D1361">
            <v>8.8029999999999997E-2</v>
          </cell>
          <cell r="E1361">
            <v>-0.10828</v>
          </cell>
          <cell r="F1361">
            <v>-9.5300000000000003E-3</v>
          </cell>
        </row>
        <row r="1362">
          <cell r="A1362" t="str">
            <v>Multiple Races</v>
          </cell>
          <cell r="B1362">
            <v>0.54269000000000001</v>
          </cell>
          <cell r="C1362">
            <v>0.48443000000000003</v>
          </cell>
          <cell r="D1362">
            <v>-5.8259999999999999E-2</v>
          </cell>
          <cell r="E1362">
            <v>2.486E-2</v>
          </cell>
          <cell r="F1362">
            <v>-1.4499999999999999E-3</v>
          </cell>
        </row>
        <row r="1363">
          <cell r="A1363" t="str">
            <v>Highschool Graduate</v>
          </cell>
          <cell r="B1363">
            <v>25.36375</v>
          </cell>
          <cell r="C1363">
            <v>24.235130000000002</v>
          </cell>
          <cell r="D1363">
            <v>-1.12862</v>
          </cell>
          <cell r="E1363">
            <v>-0.13006999999999999</v>
          </cell>
          <cell r="F1363">
            <v>0.14680000000000001</v>
          </cell>
        </row>
        <row r="1364">
          <cell r="A1364" t="str">
            <v>Disabled</v>
          </cell>
          <cell r="B1364">
            <v>12.60258</v>
          </cell>
          <cell r="C1364">
            <v>13.53581</v>
          </cell>
          <cell r="D1364">
            <v>0.93323</v>
          </cell>
          <cell r="E1364">
            <v>-8.0070000000000002E-2</v>
          </cell>
          <cell r="F1364">
            <v>-7.4730000000000005E-2</v>
          </cell>
        </row>
        <row r="1365">
          <cell r="A1365" t="str">
            <v>Limited English</v>
          </cell>
          <cell r="B1365">
            <v>0.35926000000000002</v>
          </cell>
          <cell r="C1365">
            <v>1.03128</v>
          </cell>
          <cell r="D1365">
            <v>0.67201999999999995</v>
          </cell>
          <cell r="E1365">
            <v>-8.8910000000000003E-2</v>
          </cell>
          <cell r="F1365">
            <v>-5.9749999999999998E-2</v>
          </cell>
        </row>
        <row r="1366">
          <cell r="A1366" t="str">
            <v>Low Income</v>
          </cell>
          <cell r="B1366">
            <v>85.036820000000006</v>
          </cell>
          <cell r="C1366">
            <v>94.431079999999994</v>
          </cell>
          <cell r="D1366">
            <v>9.3942499999999995</v>
          </cell>
          <cell r="E1366">
            <v>-4.5530000000000001E-2</v>
          </cell>
          <cell r="F1366">
            <v>-0.42775999999999997</v>
          </cell>
        </row>
        <row r="1367">
          <cell r="A1367" t="str">
            <v>Homeless</v>
          </cell>
          <cell r="B1367">
            <v>0.10778</v>
          </cell>
          <cell r="C1367">
            <v>0.55001999999999995</v>
          </cell>
          <cell r="D1367">
            <v>0.44224000000000002</v>
          </cell>
          <cell r="E1367">
            <v>-0.10224999999999999</v>
          </cell>
          <cell r="F1367">
            <v>-4.5220000000000003E-2</v>
          </cell>
        </row>
        <row r="1368">
          <cell r="A1368" t="str">
            <v>Offender</v>
          </cell>
          <cell r="B1368">
            <v>1.796E-2</v>
          </cell>
          <cell r="C1368">
            <v>0</v>
          </cell>
          <cell r="D1368">
            <v>-1.796E-2</v>
          </cell>
          <cell r="E1368">
            <v>2.6669999999999999E-2</v>
          </cell>
          <cell r="F1368">
            <v>-4.8000000000000001E-4</v>
          </cell>
        </row>
        <row r="1369">
          <cell r="A1369" t="str">
            <v>Parentig Youth</v>
          </cell>
          <cell r="B1369">
            <v>4.9946099999999998</v>
          </cell>
          <cell r="C1369">
            <v>7.1870700000000003</v>
          </cell>
          <cell r="D1369">
            <v>2.1924600000000001</v>
          </cell>
          <cell r="E1369">
            <v>-5.4199999999999998E-2</v>
          </cell>
          <cell r="F1369">
            <v>-0.11883000000000001</v>
          </cell>
        </row>
        <row r="1370">
          <cell r="A1370" t="str">
            <v>Needs Additional Assistance</v>
          </cell>
          <cell r="B1370">
            <v>23.675229999999999</v>
          </cell>
          <cell r="C1370">
            <v>36.198009999999996</v>
          </cell>
          <cell r="D1370">
            <v>12.522779999999999</v>
          </cell>
          <cell r="E1370">
            <v>2.7199999999999998E-2</v>
          </cell>
          <cell r="F1370">
            <v>0.34057999999999999</v>
          </cell>
        </row>
        <row r="1371">
          <cell r="A1371" t="str">
            <v>School Status</v>
          </cell>
          <cell r="B1371">
            <v>59.116219999999998</v>
          </cell>
          <cell r="C1371">
            <v>61.739429999999999</v>
          </cell>
          <cell r="D1371">
            <v>2.6232099999999998</v>
          </cell>
          <cell r="E1371">
            <v>-6.9110000000000005E-2</v>
          </cell>
          <cell r="F1371">
            <v>-0.18129000000000001</v>
          </cell>
        </row>
        <row r="1372">
          <cell r="A1372" t="str">
            <v>Foster Care</v>
          </cell>
          <cell r="B1372">
            <v>1.40137</v>
          </cell>
          <cell r="C1372">
            <v>1.2035800000000001</v>
          </cell>
          <cell r="D1372">
            <v>-0.19778999999999999</v>
          </cell>
          <cell r="E1372">
            <v>-6.3909999999999995E-2</v>
          </cell>
          <cell r="F1372">
            <v>1.264E-2</v>
          </cell>
        </row>
        <row r="1373">
          <cell r="A1373" t="str">
            <v>PreTest Scores</v>
          </cell>
          <cell r="B1373">
            <v>557.54570000000001</v>
          </cell>
          <cell r="C1373">
            <v>559.54074000000003</v>
          </cell>
          <cell r="D1373">
            <v>1.9950399999999999</v>
          </cell>
          <cell r="E1373">
            <v>8.1589999999999996E-2</v>
          </cell>
          <cell r="F1373">
            <v>0.16277</v>
          </cell>
        </row>
        <row r="1374">
          <cell r="A1374" t="str">
            <v>Unemployment Rate</v>
          </cell>
          <cell r="B1374">
            <v>9.5749999999999993</v>
          </cell>
          <cell r="C1374">
            <v>7.9832999999999998</v>
          </cell>
          <cell r="D1374">
            <v>-1.5916999999999999</v>
          </cell>
          <cell r="E1374">
            <v>0.80193999999999999</v>
          </cell>
          <cell r="F1374">
            <v>-1.2764500000000001</v>
          </cell>
        </row>
        <row r="1377">
          <cell r="A1377" t="str">
            <v xml:space="preserve">Texas               </v>
          </cell>
        </row>
        <row r="1378">
          <cell r="A1378" t="str">
            <v>Measure</v>
          </cell>
          <cell r="B1378" t="str">
            <v>Literacy_Numeracy</v>
          </cell>
          <cell r="C1378" t="str">
            <v>Year</v>
          </cell>
        </row>
        <row r="1379">
          <cell r="A1379" t="str">
            <v>State Fips Code</v>
          </cell>
          <cell r="B1379">
            <v>48</v>
          </cell>
          <cell r="C1379">
            <v>2011</v>
          </cell>
        </row>
        <row r="1380">
          <cell r="A1380" t="str">
            <v>Actual Outcome</v>
          </cell>
          <cell r="B1380">
            <v>50.7</v>
          </cell>
          <cell r="C1380">
            <v>2011</v>
          </cell>
        </row>
        <row r="1381">
          <cell r="A1381" t="str">
            <v>Total Adjustment</v>
          </cell>
          <cell r="B1381">
            <v>-2.6</v>
          </cell>
          <cell r="C1381">
            <v>2013</v>
          </cell>
        </row>
        <row r="1382">
          <cell r="A1382" t="str">
            <v>Target</v>
          </cell>
          <cell r="B1382">
            <v>48.1</v>
          </cell>
          <cell r="C1382">
            <v>2013</v>
          </cell>
        </row>
        <row r="1384">
          <cell r="A1384" t="str">
            <v>Variables</v>
          </cell>
          <cell r="B1384" t="str">
            <v>Base_Year</v>
          </cell>
          <cell r="C1384" t="str">
            <v>Current_Values</v>
          </cell>
          <cell r="D1384" t="str">
            <v>Difference</v>
          </cell>
          <cell r="E1384" t="str">
            <v>Weights</v>
          </cell>
          <cell r="F1384" t="str">
            <v>Effect_Per_Factor</v>
          </cell>
        </row>
        <row r="1385">
          <cell r="A1385" t="str">
            <v>Female</v>
          </cell>
          <cell r="B1385">
            <v>59.327530000000003</v>
          </cell>
          <cell r="C1385">
            <v>56.241399999999999</v>
          </cell>
          <cell r="D1385">
            <v>-3.0861299999999998</v>
          </cell>
          <cell r="E1385">
            <v>-4.4099999999999999E-3</v>
          </cell>
          <cell r="F1385">
            <v>1.362E-2</v>
          </cell>
        </row>
        <row r="1386">
          <cell r="A1386" t="str">
            <v>Age 14-15</v>
          </cell>
          <cell r="B1386">
            <v>3.9952800000000002</v>
          </cell>
          <cell r="C1386">
            <v>4.5204399999999998</v>
          </cell>
          <cell r="D1386">
            <v>0.52515999999999996</v>
          </cell>
          <cell r="E1386">
            <v>-0.16624</v>
          </cell>
          <cell r="F1386">
            <v>-8.7300000000000003E-2</v>
          </cell>
        </row>
        <row r="1387">
          <cell r="A1387" t="str">
            <v>Age 16-17</v>
          </cell>
          <cell r="B1387">
            <v>34.837090000000003</v>
          </cell>
          <cell r="C1387">
            <v>25.668240000000001</v>
          </cell>
          <cell r="D1387">
            <v>-9.1688500000000008</v>
          </cell>
          <cell r="E1387">
            <v>6.5670000000000006E-2</v>
          </cell>
          <cell r="F1387">
            <v>-0.60209999999999997</v>
          </cell>
        </row>
        <row r="1388">
          <cell r="A1388" t="str">
            <v>Age 18-20</v>
          </cell>
          <cell r="B1388">
            <v>51.27525</v>
          </cell>
          <cell r="C1388">
            <v>57.7044</v>
          </cell>
          <cell r="D1388">
            <v>6.4291600000000004</v>
          </cell>
          <cell r="E1388">
            <v>-4.96E-3</v>
          </cell>
          <cell r="F1388">
            <v>-3.1890000000000002E-2</v>
          </cell>
        </row>
        <row r="1389">
          <cell r="A1389" t="str">
            <v>Hispanic</v>
          </cell>
          <cell r="B1389">
            <v>47.061439999999997</v>
          </cell>
          <cell r="C1389">
            <v>48.489040000000003</v>
          </cell>
          <cell r="D1389">
            <v>1.4276</v>
          </cell>
          <cell r="E1389">
            <v>4.9399999999999999E-2</v>
          </cell>
          <cell r="F1389">
            <v>7.0529999999999995E-2</v>
          </cell>
        </row>
        <row r="1390">
          <cell r="A1390" t="str">
            <v>Asian</v>
          </cell>
          <cell r="B1390">
            <v>0.16284000000000001</v>
          </cell>
          <cell r="C1390">
            <v>0.33577000000000001</v>
          </cell>
          <cell r="D1390">
            <v>0.17293</v>
          </cell>
          <cell r="E1390">
            <v>-5.4699999999999999E-2</v>
          </cell>
          <cell r="F1390">
            <v>-9.4599999999999997E-3</v>
          </cell>
        </row>
        <row r="1391">
          <cell r="A1391" t="str">
            <v>African American</v>
          </cell>
          <cell r="B1391">
            <v>36.728349999999999</v>
          </cell>
          <cell r="C1391">
            <v>34.564489999999999</v>
          </cell>
          <cell r="D1391">
            <v>-2.1638600000000001</v>
          </cell>
          <cell r="E1391">
            <v>-3.8440000000000002E-2</v>
          </cell>
          <cell r="F1391">
            <v>8.3169999999999994E-2</v>
          </cell>
        </row>
        <row r="1392">
          <cell r="A1392" t="str">
            <v>Native Hawaiian or Pacific Islander</v>
          </cell>
          <cell r="B1392">
            <v>4.4409999999999998E-2</v>
          </cell>
          <cell r="C1392">
            <v>5.9249999999999997E-2</v>
          </cell>
          <cell r="D1392">
            <v>1.4840000000000001E-2</v>
          </cell>
          <cell r="E1392">
            <v>-0.22625999999999999</v>
          </cell>
          <cell r="F1392">
            <v>-3.3600000000000001E-3</v>
          </cell>
        </row>
        <row r="1393">
          <cell r="A1393" t="str">
            <v>American Indian or Alaska Native</v>
          </cell>
          <cell r="B1393">
            <v>8.8819999999999996E-2</v>
          </cell>
          <cell r="C1393">
            <v>0.15801000000000001</v>
          </cell>
          <cell r="D1393">
            <v>6.9190000000000002E-2</v>
          </cell>
          <cell r="E1393">
            <v>-0.10828</v>
          </cell>
          <cell r="F1393">
            <v>-7.4900000000000001E-3</v>
          </cell>
        </row>
        <row r="1394">
          <cell r="A1394" t="str">
            <v>Multiple Races</v>
          </cell>
          <cell r="B1394">
            <v>2.9755699999999998</v>
          </cell>
          <cell r="C1394">
            <v>2.7651599999999998</v>
          </cell>
          <cell r="D1394">
            <v>-0.21041000000000001</v>
          </cell>
          <cell r="E1394">
            <v>2.486E-2</v>
          </cell>
          <cell r="F1394">
            <v>-5.2300000000000003E-3</v>
          </cell>
        </row>
        <row r="1395">
          <cell r="A1395" t="str">
            <v>Highschool Graduate</v>
          </cell>
          <cell r="B1395">
            <v>31.785350000000001</v>
          </cell>
          <cell r="C1395">
            <v>42.492139999999999</v>
          </cell>
          <cell r="D1395">
            <v>10.70679</v>
          </cell>
          <cell r="E1395">
            <v>-0.13006999999999999</v>
          </cell>
          <cell r="F1395">
            <v>-1.3926799999999999</v>
          </cell>
        </row>
        <row r="1396">
          <cell r="A1396" t="str">
            <v>Disabled</v>
          </cell>
          <cell r="B1396">
            <v>5.8823499999999997</v>
          </cell>
          <cell r="C1396">
            <v>5.8</v>
          </cell>
          <cell r="D1396">
            <v>-8.2350000000000007E-2</v>
          </cell>
          <cell r="E1396">
            <v>-8.0070000000000002E-2</v>
          </cell>
          <cell r="F1396">
            <v>6.5900000000000004E-3</v>
          </cell>
        </row>
        <row r="1397">
          <cell r="A1397" t="str">
            <v>Limited English</v>
          </cell>
          <cell r="B1397">
            <v>2.34375</v>
          </cell>
          <cell r="C1397">
            <v>1.7782199999999999</v>
          </cell>
          <cell r="D1397">
            <v>-0.56552999999999998</v>
          </cell>
          <cell r="E1397">
            <v>-8.8910000000000003E-2</v>
          </cell>
          <cell r="F1397">
            <v>5.0279999999999998E-2</v>
          </cell>
        </row>
        <row r="1398">
          <cell r="A1398" t="str">
            <v>Low Income</v>
          </cell>
          <cell r="B1398">
            <v>89.842250000000007</v>
          </cell>
          <cell r="C1398">
            <v>89.838840000000005</v>
          </cell>
          <cell r="D1398">
            <v>-3.4199999999999999E-3</v>
          </cell>
          <cell r="E1398">
            <v>-4.5530000000000001E-2</v>
          </cell>
          <cell r="F1398">
            <v>1.6000000000000001E-4</v>
          </cell>
        </row>
        <row r="1399">
          <cell r="A1399" t="str">
            <v>Homeless</v>
          </cell>
          <cell r="B1399">
            <v>2.5062700000000002</v>
          </cell>
          <cell r="C1399">
            <v>1.98506</v>
          </cell>
          <cell r="D1399">
            <v>-0.5212</v>
          </cell>
          <cell r="E1399">
            <v>-0.10224999999999999</v>
          </cell>
          <cell r="F1399">
            <v>5.33E-2</v>
          </cell>
        </row>
        <row r="1400">
          <cell r="A1400" t="str">
            <v>Offender</v>
          </cell>
          <cell r="B1400">
            <v>11.64676</v>
          </cell>
          <cell r="C1400">
            <v>13.10928</v>
          </cell>
          <cell r="D1400">
            <v>1.46251</v>
          </cell>
          <cell r="E1400">
            <v>2.6669999999999999E-2</v>
          </cell>
          <cell r="F1400">
            <v>3.9010000000000003E-2</v>
          </cell>
        </row>
        <row r="1401">
          <cell r="A1401" t="str">
            <v>Parentig Youth</v>
          </cell>
          <cell r="B1401">
            <v>26.909469999999999</v>
          </cell>
          <cell r="C1401">
            <v>27.698049999999999</v>
          </cell>
          <cell r="D1401">
            <v>0.78859000000000001</v>
          </cell>
          <cell r="E1401">
            <v>-5.4199999999999998E-2</v>
          </cell>
          <cell r="F1401">
            <v>-4.274E-2</v>
          </cell>
        </row>
        <row r="1402">
          <cell r="A1402" t="str">
            <v>Needs Additional Assistance</v>
          </cell>
          <cell r="B1402">
            <v>44.066049999999997</v>
          </cell>
          <cell r="C1402">
            <v>41.705970000000001</v>
          </cell>
          <cell r="D1402">
            <v>-2.3600699999999999</v>
          </cell>
          <cell r="E1402">
            <v>2.7199999999999998E-2</v>
          </cell>
          <cell r="F1402">
            <v>-6.4189999999999997E-2</v>
          </cell>
        </row>
        <row r="1403">
          <cell r="A1403" t="str">
            <v>School Status</v>
          </cell>
          <cell r="B1403">
            <v>38.261769999999999</v>
          </cell>
          <cell r="C1403">
            <v>34.722769999999997</v>
          </cell>
          <cell r="D1403">
            <v>-3.5390000000000001</v>
          </cell>
          <cell r="E1403">
            <v>-6.9110000000000005E-2</v>
          </cell>
          <cell r="F1403">
            <v>0.24457999999999999</v>
          </cell>
        </row>
        <row r="1404">
          <cell r="A1404" t="str">
            <v>Foster Care</v>
          </cell>
          <cell r="B1404">
            <v>3.8336800000000002</v>
          </cell>
          <cell r="C1404">
            <v>3.6956899999999999</v>
          </cell>
          <cell r="D1404">
            <v>-0.13797999999999999</v>
          </cell>
          <cell r="E1404">
            <v>-6.3909999999999995E-2</v>
          </cell>
          <cell r="F1404">
            <v>8.8199999999999997E-3</v>
          </cell>
        </row>
        <row r="1405">
          <cell r="A1405" t="str">
            <v>PreTest Scores</v>
          </cell>
          <cell r="B1405">
            <v>558.34766000000002</v>
          </cell>
          <cell r="C1405">
            <v>560.96609999999998</v>
          </cell>
          <cell r="D1405">
            <v>2.61843</v>
          </cell>
          <cell r="E1405">
            <v>8.1589999999999996E-2</v>
          </cell>
          <cell r="F1405">
            <v>0.21362</v>
          </cell>
        </row>
        <row r="1406">
          <cell r="A1406" t="str">
            <v>Unemployment Rate</v>
          </cell>
          <cell r="B1406">
            <v>8.1333000000000002</v>
          </cell>
          <cell r="C1406">
            <v>6.7332999999999998</v>
          </cell>
          <cell r="D1406">
            <v>-1.4</v>
          </cell>
          <cell r="E1406">
            <v>0.80193999999999999</v>
          </cell>
          <cell r="F1406">
            <v>-1.1227199999999999</v>
          </cell>
        </row>
        <row r="1409">
          <cell r="A1409" t="str">
            <v xml:space="preserve">Utah                </v>
          </cell>
        </row>
        <row r="1410">
          <cell r="A1410" t="str">
            <v>Measure</v>
          </cell>
          <cell r="B1410" t="str">
            <v>Literacy_Numeracy</v>
          </cell>
          <cell r="C1410" t="str">
            <v>Year</v>
          </cell>
        </row>
        <row r="1411">
          <cell r="A1411" t="str">
            <v>State Fips Code</v>
          </cell>
          <cell r="B1411">
            <v>49</v>
          </cell>
          <cell r="C1411">
            <v>2011</v>
          </cell>
        </row>
        <row r="1412">
          <cell r="A1412" t="str">
            <v>Actual Outcome</v>
          </cell>
          <cell r="B1412">
            <v>34.299999999999997</v>
          </cell>
          <cell r="C1412">
            <v>2011</v>
          </cell>
        </row>
        <row r="1413">
          <cell r="A1413" t="str">
            <v>Total Adjustment</v>
          </cell>
          <cell r="B1413">
            <v>-3.6</v>
          </cell>
          <cell r="C1413">
            <v>2013</v>
          </cell>
        </row>
        <row r="1414">
          <cell r="A1414" t="str">
            <v>Target</v>
          </cell>
          <cell r="B1414">
            <v>30.7</v>
          </cell>
          <cell r="C1414">
            <v>2013</v>
          </cell>
        </row>
        <row r="1416">
          <cell r="A1416" t="str">
            <v>Variables</v>
          </cell>
          <cell r="B1416" t="str">
            <v>Base_Year</v>
          </cell>
          <cell r="C1416" t="str">
            <v>Current_Values</v>
          </cell>
          <cell r="D1416" t="str">
            <v>Difference</v>
          </cell>
          <cell r="E1416" t="str">
            <v>Weights</v>
          </cell>
          <cell r="F1416" t="str">
            <v>Effect_Per_Factor</v>
          </cell>
        </row>
        <row r="1417">
          <cell r="A1417" t="str">
            <v>Female</v>
          </cell>
          <cell r="B1417">
            <v>58.038589999999999</v>
          </cell>
          <cell r="C1417">
            <v>53.774830000000001</v>
          </cell>
          <cell r="D1417">
            <v>-4.2637499999999999</v>
          </cell>
          <cell r="E1417">
            <v>-4.4099999999999999E-3</v>
          </cell>
          <cell r="F1417">
            <v>1.882E-2</v>
          </cell>
        </row>
        <row r="1418">
          <cell r="A1418" t="str">
            <v>Age 14-15</v>
          </cell>
          <cell r="B1418">
            <v>5.6270100000000003</v>
          </cell>
          <cell r="C1418">
            <v>6.3576199999999998</v>
          </cell>
          <cell r="D1418">
            <v>0.73060999999999998</v>
          </cell>
          <cell r="E1418">
            <v>-0.16624</v>
          </cell>
          <cell r="F1418">
            <v>-0.12146</v>
          </cell>
        </row>
        <row r="1419">
          <cell r="A1419" t="str">
            <v>Age 16-17</v>
          </cell>
          <cell r="B1419">
            <v>24.919609999999999</v>
          </cell>
          <cell r="C1419">
            <v>31.390730000000001</v>
          </cell>
          <cell r="D1419">
            <v>6.4711100000000004</v>
          </cell>
          <cell r="E1419">
            <v>6.5670000000000006E-2</v>
          </cell>
          <cell r="F1419">
            <v>0.42494999999999999</v>
          </cell>
        </row>
        <row r="1420">
          <cell r="A1420" t="str">
            <v>Age 18-20</v>
          </cell>
          <cell r="B1420">
            <v>58.842440000000003</v>
          </cell>
          <cell r="C1420">
            <v>54.172190000000001</v>
          </cell>
          <cell r="D1420">
            <v>-4.6702599999999999</v>
          </cell>
          <cell r="E1420">
            <v>-4.96E-3</v>
          </cell>
          <cell r="F1420">
            <v>2.316E-2</v>
          </cell>
        </row>
        <row r="1421">
          <cell r="A1421" t="str">
            <v>Hispanic</v>
          </cell>
          <cell r="B1421">
            <v>23.509930000000001</v>
          </cell>
          <cell r="C1421">
            <v>23.54571</v>
          </cell>
          <cell r="D1421">
            <v>3.5770000000000003E-2</v>
          </cell>
          <cell r="E1421">
            <v>4.9399999999999999E-2</v>
          </cell>
          <cell r="F1421">
            <v>1.7700000000000001E-3</v>
          </cell>
        </row>
        <row r="1422">
          <cell r="A1422" t="str">
            <v>Asian</v>
          </cell>
          <cell r="B1422">
            <v>1.49007</v>
          </cell>
          <cell r="C1422">
            <v>0.83101999999999998</v>
          </cell>
          <cell r="D1422">
            <v>-0.65903999999999996</v>
          </cell>
          <cell r="E1422">
            <v>-5.4699999999999999E-2</v>
          </cell>
          <cell r="F1422">
            <v>3.6049999999999999E-2</v>
          </cell>
        </row>
        <row r="1423">
          <cell r="A1423" t="str">
            <v>African American</v>
          </cell>
          <cell r="B1423">
            <v>3.9735100000000001</v>
          </cell>
          <cell r="C1423">
            <v>4.7091399999999997</v>
          </cell>
          <cell r="D1423">
            <v>0.73563000000000001</v>
          </cell>
          <cell r="E1423">
            <v>-3.8440000000000002E-2</v>
          </cell>
          <cell r="F1423">
            <v>-2.828E-2</v>
          </cell>
        </row>
        <row r="1424">
          <cell r="A1424" t="str">
            <v>Native Hawaiian or Pacific Islander</v>
          </cell>
          <cell r="B1424">
            <v>1.49007</v>
          </cell>
          <cell r="C1424">
            <v>1.38504</v>
          </cell>
          <cell r="D1424">
            <v>-0.10502</v>
          </cell>
          <cell r="E1424">
            <v>-0.22625999999999999</v>
          </cell>
          <cell r="F1424">
            <v>2.376E-2</v>
          </cell>
        </row>
        <row r="1425">
          <cell r="A1425" t="str">
            <v>American Indian or Alaska Native</v>
          </cell>
          <cell r="B1425">
            <v>3.47682</v>
          </cell>
          <cell r="C1425">
            <v>3.6011099999999998</v>
          </cell>
          <cell r="D1425">
            <v>0.12429</v>
          </cell>
          <cell r="E1425">
            <v>-0.10828</v>
          </cell>
          <cell r="F1425">
            <v>-1.346E-2</v>
          </cell>
        </row>
        <row r="1426">
          <cell r="A1426" t="str">
            <v>Multiple Races</v>
          </cell>
          <cell r="B1426">
            <v>3.3112599999999999</v>
          </cell>
          <cell r="C1426">
            <v>2.7700800000000001</v>
          </cell>
          <cell r="D1426">
            <v>-0.54117999999999999</v>
          </cell>
          <cell r="E1426">
            <v>2.486E-2</v>
          </cell>
          <cell r="F1426">
            <v>-1.345E-2</v>
          </cell>
        </row>
        <row r="1427">
          <cell r="A1427" t="str">
            <v>Highschool Graduate</v>
          </cell>
          <cell r="B1427">
            <v>34.726689999999998</v>
          </cell>
          <cell r="C1427">
            <v>26.490069999999999</v>
          </cell>
          <cell r="D1427">
            <v>-8.2366200000000003</v>
          </cell>
          <cell r="E1427">
            <v>-0.13006999999999999</v>
          </cell>
          <cell r="F1427">
            <v>1.0713699999999999</v>
          </cell>
        </row>
        <row r="1428">
          <cell r="A1428" t="str">
            <v>Disabled</v>
          </cell>
          <cell r="B1428">
            <v>10.61093</v>
          </cell>
          <cell r="C1428">
            <v>13.90728</v>
          </cell>
          <cell r="D1428">
            <v>3.2963499999999999</v>
          </cell>
          <cell r="E1428">
            <v>-8.0070000000000002E-2</v>
          </cell>
          <cell r="F1428">
            <v>-0.26395999999999997</v>
          </cell>
        </row>
        <row r="1429">
          <cell r="A1429" t="str">
            <v>Limited English</v>
          </cell>
          <cell r="B1429">
            <v>3.3762099999999999</v>
          </cell>
          <cell r="C1429">
            <v>2.3841100000000002</v>
          </cell>
          <cell r="D1429">
            <v>-0.99209999999999998</v>
          </cell>
          <cell r="E1429">
            <v>-8.8910000000000003E-2</v>
          </cell>
          <cell r="F1429">
            <v>8.8209999999999997E-2</v>
          </cell>
        </row>
        <row r="1430">
          <cell r="A1430" t="str">
            <v>Low Income</v>
          </cell>
          <cell r="B1430">
            <v>97.26688</v>
          </cell>
          <cell r="C1430">
            <v>96.158940000000001</v>
          </cell>
          <cell r="D1430">
            <v>-1.1079399999999999</v>
          </cell>
          <cell r="E1430">
            <v>-4.5530000000000001E-2</v>
          </cell>
          <cell r="F1430">
            <v>5.0450000000000002E-2</v>
          </cell>
        </row>
        <row r="1431">
          <cell r="A1431" t="str">
            <v>Homeless</v>
          </cell>
          <cell r="B1431">
            <v>11.575559999999999</v>
          </cell>
          <cell r="C1431">
            <v>11.65563</v>
          </cell>
          <cell r="D1431">
            <v>8.0070000000000002E-2</v>
          </cell>
          <cell r="E1431">
            <v>-0.10224999999999999</v>
          </cell>
          <cell r="F1431">
            <v>-8.1899999999999994E-3</v>
          </cell>
        </row>
        <row r="1432">
          <cell r="A1432" t="str">
            <v>Offender</v>
          </cell>
          <cell r="B1432">
            <v>45.65916</v>
          </cell>
          <cell r="C1432">
            <v>48.609270000000002</v>
          </cell>
          <cell r="D1432">
            <v>2.95011</v>
          </cell>
          <cell r="E1432">
            <v>2.6669999999999999E-2</v>
          </cell>
          <cell r="F1432">
            <v>7.868E-2</v>
          </cell>
        </row>
        <row r="1433">
          <cell r="A1433" t="str">
            <v>Parentig Youth</v>
          </cell>
          <cell r="B1433">
            <v>29.468599999999999</v>
          </cell>
          <cell r="C1433">
            <v>23.076920000000001</v>
          </cell>
          <cell r="D1433">
            <v>-6.39168</v>
          </cell>
          <cell r="E1433">
            <v>-5.4199999999999998E-2</v>
          </cell>
          <cell r="F1433">
            <v>0.34642000000000001</v>
          </cell>
        </row>
        <row r="1434">
          <cell r="A1434" t="str">
            <v>Needs Additional Assistance</v>
          </cell>
          <cell r="B1434">
            <v>96.62379</v>
          </cell>
          <cell r="C1434">
            <v>98.6755</v>
          </cell>
          <cell r="D1434">
            <v>2.0516999999999999</v>
          </cell>
          <cell r="E1434">
            <v>2.7199999999999998E-2</v>
          </cell>
          <cell r="F1434">
            <v>5.5800000000000002E-2</v>
          </cell>
        </row>
        <row r="1435">
          <cell r="A1435" t="str">
            <v>School Status</v>
          </cell>
          <cell r="B1435">
            <v>33.440510000000003</v>
          </cell>
          <cell r="C1435">
            <v>38.543050000000001</v>
          </cell>
          <cell r="D1435">
            <v>5.1025299999999998</v>
          </cell>
          <cell r="E1435">
            <v>-6.9110000000000005E-2</v>
          </cell>
          <cell r="F1435">
            <v>-0.35264000000000001</v>
          </cell>
        </row>
        <row r="1436">
          <cell r="A1436" t="str">
            <v>Foster Care</v>
          </cell>
          <cell r="B1436">
            <v>10.95008</v>
          </cell>
          <cell r="C1436">
            <v>13.39523</v>
          </cell>
          <cell r="D1436">
            <v>2.4451399999999999</v>
          </cell>
          <cell r="E1436">
            <v>-6.3909999999999995E-2</v>
          </cell>
          <cell r="F1436">
            <v>-0.15626000000000001</v>
          </cell>
        </row>
        <row r="1437">
          <cell r="A1437" t="str">
            <v>PreTest Scores</v>
          </cell>
          <cell r="B1437">
            <v>696.09388999999999</v>
          </cell>
          <cell r="C1437">
            <v>657.51310000000001</v>
          </cell>
          <cell r="D1437">
            <v>-38.58079</v>
          </cell>
          <cell r="E1437">
            <v>8.1589999999999996E-2</v>
          </cell>
          <cell r="F1437">
            <v>-3.1476099999999998</v>
          </cell>
        </row>
        <row r="1438">
          <cell r="A1438" t="str">
            <v>Unemployment Rate</v>
          </cell>
          <cell r="B1438">
            <v>7.85</v>
          </cell>
          <cell r="C1438">
            <v>5.6582999999999997</v>
          </cell>
          <cell r="D1438">
            <v>-2.1917</v>
          </cell>
          <cell r="E1438">
            <v>0.80193999999999999</v>
          </cell>
          <cell r="F1438">
            <v>-1.75762</v>
          </cell>
        </row>
        <row r="1441">
          <cell r="A1441" t="str">
            <v xml:space="preserve">Vermont             </v>
          </cell>
        </row>
        <row r="1442">
          <cell r="A1442" t="str">
            <v>Measure</v>
          </cell>
          <cell r="B1442" t="str">
            <v>Literacy_Numeracy</v>
          </cell>
          <cell r="C1442" t="str">
            <v>Year</v>
          </cell>
        </row>
        <row r="1443">
          <cell r="A1443" t="str">
            <v>State Fips Code</v>
          </cell>
          <cell r="B1443">
            <v>50</v>
          </cell>
          <cell r="C1443">
            <v>2011</v>
          </cell>
        </row>
        <row r="1444">
          <cell r="A1444" t="str">
            <v>Actual Outcome</v>
          </cell>
          <cell r="B1444">
            <v>0</v>
          </cell>
          <cell r="C1444">
            <v>2011</v>
          </cell>
        </row>
        <row r="1445">
          <cell r="A1445" t="str">
            <v>Total Adjustment</v>
          </cell>
          <cell r="B1445">
            <v>-1.4081999999999999</v>
          </cell>
          <cell r="C1445">
            <v>2013</v>
          </cell>
        </row>
        <row r="1446">
          <cell r="A1446" t="str">
            <v>Target</v>
          </cell>
          <cell r="B1446">
            <v>0</v>
          </cell>
          <cell r="C1446">
            <v>2013</v>
          </cell>
        </row>
        <row r="1448">
          <cell r="A1448" t="str">
            <v>Variables</v>
          </cell>
          <cell r="B1448" t="str">
            <v>Base_Year</v>
          </cell>
          <cell r="C1448" t="str">
            <v>Current_Values</v>
          </cell>
          <cell r="D1448" t="str">
            <v>Difference</v>
          </cell>
          <cell r="E1448" t="str">
            <v>Weights</v>
          </cell>
          <cell r="F1448" t="str">
            <v>Effect_Per_Factor</v>
          </cell>
        </row>
        <row r="1449">
          <cell r="A1449" t="str">
            <v>Female</v>
          </cell>
          <cell r="B1449">
            <v>43.073590000000003</v>
          </cell>
          <cell r="C1449">
            <v>39.568350000000002</v>
          </cell>
          <cell r="D1449">
            <v>-3.5052500000000002</v>
          </cell>
          <cell r="E1449">
            <v>-4.4099999999999999E-3</v>
          </cell>
          <cell r="F1449">
            <v>1.5469999999999999E-2</v>
          </cell>
        </row>
        <row r="1450">
          <cell r="A1450" t="str">
            <v>Age 14-15</v>
          </cell>
          <cell r="B1450">
            <v>21.212119999999999</v>
          </cell>
          <cell r="C1450">
            <v>14.388489999999999</v>
          </cell>
          <cell r="D1450">
            <v>-6.8236299999999996</v>
          </cell>
          <cell r="E1450">
            <v>-0.16624</v>
          </cell>
          <cell r="F1450">
            <v>1.13436</v>
          </cell>
        </row>
        <row r="1451">
          <cell r="A1451" t="str">
            <v>Age 16-17</v>
          </cell>
          <cell r="B1451">
            <v>40.043289999999999</v>
          </cell>
          <cell r="C1451">
            <v>33.093530000000001</v>
          </cell>
          <cell r="D1451">
            <v>-6.9497600000000004</v>
          </cell>
          <cell r="E1451">
            <v>6.5670000000000006E-2</v>
          </cell>
          <cell r="F1451">
            <v>-0.45638000000000001</v>
          </cell>
        </row>
        <row r="1452">
          <cell r="A1452" t="str">
            <v>Age 18-20</v>
          </cell>
          <cell r="B1452">
            <v>34.848480000000002</v>
          </cell>
          <cell r="C1452">
            <v>46.762590000000003</v>
          </cell>
          <cell r="D1452">
            <v>11.914110000000001</v>
          </cell>
          <cell r="E1452">
            <v>-4.96E-3</v>
          </cell>
          <cell r="F1452">
            <v>-5.9089999999999997E-2</v>
          </cell>
        </row>
        <row r="1453">
          <cell r="A1453" t="str">
            <v>Hispanic</v>
          </cell>
          <cell r="B1453">
            <v>1.9480500000000001</v>
          </cell>
          <cell r="C1453">
            <v>1.43885</v>
          </cell>
          <cell r="D1453">
            <v>-0.50919999999999999</v>
          </cell>
          <cell r="E1453">
            <v>4.9399999999999999E-2</v>
          </cell>
          <cell r="F1453">
            <v>-2.5159999999999998E-2</v>
          </cell>
        </row>
        <row r="1454">
          <cell r="A1454" t="str">
            <v>Asian</v>
          </cell>
          <cell r="B1454">
            <v>1.0822499999999999</v>
          </cell>
          <cell r="C1454">
            <v>0.71941999999999995</v>
          </cell>
          <cell r="D1454">
            <v>-0.36282999999999999</v>
          </cell>
          <cell r="E1454">
            <v>-5.4699999999999999E-2</v>
          </cell>
          <cell r="F1454">
            <v>1.985E-2</v>
          </cell>
        </row>
        <row r="1455">
          <cell r="A1455" t="str">
            <v>African American</v>
          </cell>
          <cell r="B1455">
            <v>3.24675</v>
          </cell>
          <cell r="C1455">
            <v>7.1942399999999997</v>
          </cell>
          <cell r="D1455">
            <v>3.9474900000000002</v>
          </cell>
          <cell r="E1455">
            <v>-3.8440000000000002E-2</v>
          </cell>
          <cell r="F1455">
            <v>-0.15173</v>
          </cell>
        </row>
        <row r="1456">
          <cell r="A1456" t="str">
            <v>Native Hawaiian or Pacific Islander</v>
          </cell>
          <cell r="B1456">
            <v>0.21645</v>
          </cell>
          <cell r="C1456">
            <v>0.71941999999999995</v>
          </cell>
          <cell r="D1456">
            <v>0.50297000000000003</v>
          </cell>
          <cell r="E1456">
            <v>-0.22625999999999999</v>
          </cell>
          <cell r="F1456">
            <v>-0.11380999999999999</v>
          </cell>
        </row>
        <row r="1457">
          <cell r="A1457" t="str">
            <v>American Indian or Alaska Native</v>
          </cell>
          <cell r="B1457">
            <v>3.0303</v>
          </cell>
          <cell r="C1457">
            <v>2.1582699999999999</v>
          </cell>
          <cell r="D1457">
            <v>-0.87202999999999997</v>
          </cell>
          <cell r="E1457">
            <v>-0.10828</v>
          </cell>
          <cell r="F1457">
            <v>9.4420000000000004E-2</v>
          </cell>
        </row>
        <row r="1458">
          <cell r="A1458" t="str">
            <v>Multiple Races</v>
          </cell>
          <cell r="B1458">
            <v>0</v>
          </cell>
          <cell r="C1458">
            <v>0</v>
          </cell>
          <cell r="D1458">
            <v>0</v>
          </cell>
          <cell r="E1458">
            <v>2.486E-2</v>
          </cell>
          <cell r="F1458">
            <v>0</v>
          </cell>
        </row>
        <row r="1459">
          <cell r="A1459" t="str">
            <v>Highschool Graduate</v>
          </cell>
          <cell r="B1459">
            <v>18.83117</v>
          </cell>
          <cell r="C1459">
            <v>23.02158</v>
          </cell>
          <cell r="D1459">
            <v>4.19041</v>
          </cell>
          <cell r="E1459">
            <v>-0.13006999999999999</v>
          </cell>
          <cell r="F1459">
            <v>-0.54505999999999999</v>
          </cell>
        </row>
        <row r="1460">
          <cell r="A1460" t="str">
            <v>Disabled</v>
          </cell>
          <cell r="B1460">
            <v>75.974029999999999</v>
          </cell>
          <cell r="C1460">
            <v>69.784170000000003</v>
          </cell>
          <cell r="D1460">
            <v>-6.1898499999999999</v>
          </cell>
          <cell r="E1460">
            <v>-8.0070000000000002E-2</v>
          </cell>
          <cell r="F1460">
            <v>0.49564999999999998</v>
          </cell>
        </row>
        <row r="1461">
          <cell r="A1461" t="str">
            <v>Limited English</v>
          </cell>
          <cell r="B1461">
            <v>1.9480500000000001</v>
          </cell>
          <cell r="C1461">
            <v>2.1582699999999999</v>
          </cell>
          <cell r="D1461">
            <v>0.21021999999999999</v>
          </cell>
          <cell r="E1461">
            <v>-8.8910000000000003E-2</v>
          </cell>
          <cell r="F1461">
            <v>-1.8689999999999998E-2</v>
          </cell>
        </row>
        <row r="1462">
          <cell r="A1462" t="str">
            <v>Low Income</v>
          </cell>
          <cell r="B1462">
            <v>98.917749999999998</v>
          </cell>
          <cell r="C1462">
            <v>97.841729999999998</v>
          </cell>
          <cell r="D1462">
            <v>-1.07602</v>
          </cell>
          <cell r="E1462">
            <v>-4.5530000000000001E-2</v>
          </cell>
          <cell r="F1462">
            <v>4.9000000000000002E-2</v>
          </cell>
        </row>
        <row r="1463">
          <cell r="A1463" t="str">
            <v>Homeless</v>
          </cell>
          <cell r="B1463">
            <v>14.28571</v>
          </cell>
          <cell r="C1463">
            <v>26.61871</v>
          </cell>
          <cell r="D1463">
            <v>12.332990000000001</v>
          </cell>
          <cell r="E1463">
            <v>-0.10224999999999999</v>
          </cell>
          <cell r="F1463">
            <v>-1.2611000000000001</v>
          </cell>
        </row>
        <row r="1464">
          <cell r="A1464" t="str">
            <v>Offender</v>
          </cell>
          <cell r="B1464">
            <v>37.229439999999997</v>
          </cell>
          <cell r="C1464">
            <v>31.654679999999999</v>
          </cell>
          <cell r="D1464">
            <v>-5.5747600000000004</v>
          </cell>
          <cell r="E1464">
            <v>2.6669999999999999E-2</v>
          </cell>
          <cell r="F1464">
            <v>-0.14868000000000001</v>
          </cell>
        </row>
        <row r="1465">
          <cell r="A1465" t="str">
            <v>Parentig Youth</v>
          </cell>
          <cell r="B1465">
            <v>10.62907</v>
          </cell>
          <cell r="C1465">
            <v>12.31884</v>
          </cell>
          <cell r="D1465">
            <v>1.68977</v>
          </cell>
          <cell r="E1465">
            <v>-5.4199999999999998E-2</v>
          </cell>
          <cell r="F1465">
            <v>-9.1579999999999995E-2</v>
          </cell>
        </row>
        <row r="1466">
          <cell r="A1466" t="str">
            <v>Needs Additional Assistance</v>
          </cell>
          <cell r="B1466">
            <v>99.134200000000007</v>
          </cell>
          <cell r="C1466">
            <v>98.561149999999998</v>
          </cell>
          <cell r="D1466">
            <v>-0.57304999999999995</v>
          </cell>
          <cell r="E1466">
            <v>2.7199999999999998E-2</v>
          </cell>
          <cell r="F1466">
            <v>-1.559E-2</v>
          </cell>
        </row>
        <row r="1467">
          <cell r="A1467" t="str">
            <v>School Status</v>
          </cell>
          <cell r="B1467">
            <v>59.523809999999997</v>
          </cell>
          <cell r="C1467">
            <v>48.920859999999998</v>
          </cell>
          <cell r="D1467">
            <v>-10.60295</v>
          </cell>
          <cell r="E1467">
            <v>-6.9110000000000005E-2</v>
          </cell>
          <cell r="F1467">
            <v>0.73277999999999999</v>
          </cell>
        </row>
        <row r="1468">
          <cell r="A1468" t="str">
            <v>Foster Care</v>
          </cell>
          <cell r="B1468">
            <v>19.956620000000001</v>
          </cell>
          <cell r="C1468">
            <v>21.739129999999999</v>
          </cell>
          <cell r="D1468">
            <v>1.78251</v>
          </cell>
          <cell r="E1468">
            <v>-6.3909999999999995E-2</v>
          </cell>
          <cell r="F1468">
            <v>-0.11391999999999999</v>
          </cell>
        </row>
        <row r="1469">
          <cell r="A1469" t="str">
            <v>PreTest Scores</v>
          </cell>
          <cell r="B1469">
            <v>0</v>
          </cell>
          <cell r="C1469">
            <v>0</v>
          </cell>
          <cell r="D1469">
            <v>0</v>
          </cell>
          <cell r="E1469">
            <v>8.1589999999999996E-2</v>
          </cell>
          <cell r="F1469">
            <v>0</v>
          </cell>
        </row>
        <row r="1470">
          <cell r="A1470" t="str">
            <v>Unemployment Rate</v>
          </cell>
          <cell r="B1470">
            <v>6.1333000000000002</v>
          </cell>
          <cell r="C1470">
            <v>4.95</v>
          </cell>
          <cell r="D1470">
            <v>-1.1833</v>
          </cell>
          <cell r="E1470">
            <v>0.80193999999999999</v>
          </cell>
          <cell r="F1470">
            <v>-0.94894000000000001</v>
          </cell>
        </row>
        <row r="1473">
          <cell r="A1473" t="str">
            <v xml:space="preserve">Virginia            </v>
          </cell>
        </row>
        <row r="1474">
          <cell r="A1474" t="str">
            <v>Measure</v>
          </cell>
          <cell r="B1474" t="str">
            <v>Literacy_Numeracy</v>
          </cell>
          <cell r="C1474" t="str">
            <v>Year</v>
          </cell>
        </row>
        <row r="1475">
          <cell r="A1475" t="str">
            <v>State Fips Code</v>
          </cell>
          <cell r="B1475">
            <v>51</v>
          </cell>
          <cell r="C1475">
            <v>2011</v>
          </cell>
        </row>
        <row r="1476">
          <cell r="A1476" t="str">
            <v>Actual Outcome</v>
          </cell>
          <cell r="B1476">
            <v>39.700000000000003</v>
          </cell>
          <cell r="C1476">
            <v>2011</v>
          </cell>
        </row>
        <row r="1477">
          <cell r="A1477" t="str">
            <v>Total Adjustment</v>
          </cell>
          <cell r="B1477">
            <v>-0.2</v>
          </cell>
          <cell r="C1477">
            <v>2013</v>
          </cell>
        </row>
        <row r="1478">
          <cell r="A1478" t="str">
            <v>Target</v>
          </cell>
          <cell r="B1478">
            <v>39.5</v>
          </cell>
          <cell r="C1478">
            <v>2013</v>
          </cell>
        </row>
        <row r="1480">
          <cell r="A1480" t="str">
            <v>Variables</v>
          </cell>
          <cell r="B1480" t="str">
            <v>Base_Year</v>
          </cell>
          <cell r="C1480" t="str">
            <v>Current_Values</v>
          </cell>
          <cell r="D1480" t="str">
            <v>Difference</v>
          </cell>
          <cell r="E1480" t="str">
            <v>Weights</v>
          </cell>
          <cell r="F1480" t="str">
            <v>Effect_Per_Factor</v>
          </cell>
        </row>
        <row r="1481">
          <cell r="A1481" t="str">
            <v>Female</v>
          </cell>
          <cell r="B1481">
            <v>52.849739999999997</v>
          </cell>
          <cell r="C1481">
            <v>56.893070000000002</v>
          </cell>
          <cell r="D1481">
            <v>4.0433300000000001</v>
          </cell>
          <cell r="E1481">
            <v>-4.4099999999999999E-3</v>
          </cell>
          <cell r="F1481">
            <v>-1.7840000000000002E-2</v>
          </cell>
        </row>
        <row r="1482">
          <cell r="A1482" t="str">
            <v>Age 14-15</v>
          </cell>
          <cell r="B1482">
            <v>15.32198</v>
          </cell>
          <cell r="C1482">
            <v>7.7336900000000002</v>
          </cell>
          <cell r="D1482">
            <v>-7.5882899999999998</v>
          </cell>
          <cell r="E1482">
            <v>-0.16624</v>
          </cell>
          <cell r="F1482">
            <v>1.2614799999999999</v>
          </cell>
        </row>
        <row r="1483">
          <cell r="A1483" t="str">
            <v>Age 16-17</v>
          </cell>
          <cell r="B1483">
            <v>31.384160000000001</v>
          </cell>
          <cell r="C1483">
            <v>35.709479999999999</v>
          </cell>
          <cell r="D1483">
            <v>4.3253199999999996</v>
          </cell>
          <cell r="E1483">
            <v>6.5670000000000006E-2</v>
          </cell>
          <cell r="F1483">
            <v>0.28404000000000001</v>
          </cell>
        </row>
        <row r="1484">
          <cell r="A1484" t="str">
            <v>Age 18-20</v>
          </cell>
          <cell r="B1484">
            <v>44.041449999999998</v>
          </cell>
          <cell r="C1484">
            <v>45.59516</v>
          </cell>
          <cell r="D1484">
            <v>1.5537099999999999</v>
          </cell>
          <cell r="E1484">
            <v>-4.96E-3</v>
          </cell>
          <cell r="F1484">
            <v>-7.7099999999999998E-3</v>
          </cell>
        </row>
        <row r="1485">
          <cell r="A1485" t="str">
            <v>Hispanic</v>
          </cell>
          <cell r="B1485">
            <v>3.75657</v>
          </cell>
          <cell r="C1485">
            <v>4.7488000000000001</v>
          </cell>
          <cell r="D1485">
            <v>0.99221999999999999</v>
          </cell>
          <cell r="E1485">
            <v>4.9399999999999999E-2</v>
          </cell>
          <cell r="F1485">
            <v>4.9020000000000001E-2</v>
          </cell>
        </row>
        <row r="1486">
          <cell r="A1486" t="str">
            <v>Asian</v>
          </cell>
          <cell r="B1486">
            <v>0.67618</v>
          </cell>
          <cell r="C1486">
            <v>0.61941000000000002</v>
          </cell>
          <cell r="D1486">
            <v>-5.6779999999999997E-2</v>
          </cell>
          <cell r="E1486">
            <v>-5.4699999999999999E-2</v>
          </cell>
          <cell r="F1486">
            <v>3.1099999999999999E-3</v>
          </cell>
        </row>
        <row r="1487">
          <cell r="A1487" t="str">
            <v>African American</v>
          </cell>
          <cell r="B1487">
            <v>60.931629999999998</v>
          </cell>
          <cell r="C1487">
            <v>60.839640000000003</v>
          </cell>
          <cell r="D1487">
            <v>-9.1990000000000002E-2</v>
          </cell>
          <cell r="E1487">
            <v>-3.8440000000000002E-2</v>
          </cell>
          <cell r="F1487">
            <v>3.5400000000000002E-3</v>
          </cell>
        </row>
        <row r="1488">
          <cell r="A1488" t="str">
            <v>Native Hawaiian or Pacific Islander</v>
          </cell>
          <cell r="B1488">
            <v>0</v>
          </cell>
          <cell r="C1488">
            <v>0</v>
          </cell>
          <cell r="D1488">
            <v>0</v>
          </cell>
          <cell r="E1488">
            <v>-0.22625999999999999</v>
          </cell>
          <cell r="F1488">
            <v>0</v>
          </cell>
        </row>
        <row r="1489">
          <cell r="A1489" t="str">
            <v>American Indian or Alaska Native</v>
          </cell>
          <cell r="B1489">
            <v>0.75131000000000003</v>
          </cell>
          <cell r="C1489">
            <v>0.41293999999999997</v>
          </cell>
          <cell r="D1489">
            <v>-0.33838000000000001</v>
          </cell>
          <cell r="E1489">
            <v>-0.10828</v>
          </cell>
          <cell r="F1489">
            <v>3.6639999999999999E-2</v>
          </cell>
        </row>
        <row r="1490">
          <cell r="A1490" t="str">
            <v>Multiple Races</v>
          </cell>
          <cell r="B1490">
            <v>1.5777600000000001</v>
          </cell>
          <cell r="C1490">
            <v>3.0970399999999998</v>
          </cell>
          <cell r="D1490">
            <v>1.51928</v>
          </cell>
          <cell r="E1490">
            <v>2.486E-2</v>
          </cell>
          <cell r="F1490">
            <v>3.7760000000000002E-2</v>
          </cell>
        </row>
        <row r="1491">
          <cell r="A1491" t="str">
            <v>Highschool Graduate</v>
          </cell>
          <cell r="B1491">
            <v>28.053290000000001</v>
          </cell>
          <cell r="C1491">
            <v>33.759250000000002</v>
          </cell>
          <cell r="D1491">
            <v>5.7059499999999996</v>
          </cell>
          <cell r="E1491">
            <v>-0.13006999999999999</v>
          </cell>
          <cell r="F1491">
            <v>-0.74219999999999997</v>
          </cell>
        </row>
        <row r="1492">
          <cell r="A1492" t="str">
            <v>Disabled</v>
          </cell>
          <cell r="B1492">
            <v>22.797930000000001</v>
          </cell>
          <cell r="C1492">
            <v>20.57835</v>
          </cell>
          <cell r="D1492">
            <v>-2.2195800000000001</v>
          </cell>
          <cell r="E1492">
            <v>-8.0070000000000002E-2</v>
          </cell>
          <cell r="F1492">
            <v>0.17773</v>
          </cell>
        </row>
        <row r="1493">
          <cell r="A1493" t="str">
            <v>Limited English</v>
          </cell>
          <cell r="B1493">
            <v>0.66617000000000004</v>
          </cell>
          <cell r="C1493">
            <v>1.07599</v>
          </cell>
          <cell r="D1493">
            <v>0.40982000000000002</v>
          </cell>
          <cell r="E1493">
            <v>-8.8910000000000003E-2</v>
          </cell>
          <cell r="F1493">
            <v>-3.644E-2</v>
          </cell>
        </row>
        <row r="1494">
          <cell r="A1494" t="str">
            <v>Low Income</v>
          </cell>
          <cell r="B1494">
            <v>97.705399999999997</v>
          </cell>
          <cell r="C1494">
            <v>98.722260000000006</v>
          </cell>
          <cell r="D1494">
            <v>1.0168600000000001</v>
          </cell>
          <cell r="E1494">
            <v>-4.5530000000000001E-2</v>
          </cell>
          <cell r="F1494">
            <v>-4.6300000000000001E-2</v>
          </cell>
        </row>
        <row r="1495">
          <cell r="A1495" t="str">
            <v>Homeless</v>
          </cell>
          <cell r="B1495">
            <v>3.18283</v>
          </cell>
          <cell r="C1495">
            <v>3.09348</v>
          </cell>
          <cell r="D1495">
            <v>-8.9349999999999999E-2</v>
          </cell>
          <cell r="E1495">
            <v>-0.10224999999999999</v>
          </cell>
          <cell r="F1495">
            <v>9.1400000000000006E-3</v>
          </cell>
        </row>
        <row r="1496">
          <cell r="A1496" t="str">
            <v>Offender</v>
          </cell>
          <cell r="B1496">
            <v>8.2161399999999993</v>
          </cell>
          <cell r="C1496">
            <v>8.4061900000000005</v>
          </cell>
          <cell r="D1496">
            <v>0.19005</v>
          </cell>
          <cell r="E1496">
            <v>2.6669999999999999E-2</v>
          </cell>
          <cell r="F1496">
            <v>5.0699999999999999E-3</v>
          </cell>
        </row>
        <row r="1497">
          <cell r="A1497" t="str">
            <v>Parentig Youth</v>
          </cell>
          <cell r="B1497">
            <v>16.88889</v>
          </cell>
          <cell r="C1497">
            <v>20.121130000000001</v>
          </cell>
          <cell r="D1497">
            <v>3.23224</v>
          </cell>
          <cell r="E1497">
            <v>-5.4199999999999998E-2</v>
          </cell>
          <cell r="F1497">
            <v>-0.17518</v>
          </cell>
        </row>
        <row r="1498">
          <cell r="A1498" t="str">
            <v>Needs Additional Assistance</v>
          </cell>
          <cell r="B1498">
            <v>47.446339999999999</v>
          </cell>
          <cell r="C1498">
            <v>43.779420000000002</v>
          </cell>
          <cell r="D1498">
            <v>-3.6669100000000001</v>
          </cell>
          <cell r="E1498">
            <v>2.7199999999999998E-2</v>
          </cell>
          <cell r="F1498">
            <v>-9.9729999999999999E-2</v>
          </cell>
        </row>
        <row r="1499">
          <cell r="A1499" t="str">
            <v>School Status</v>
          </cell>
          <cell r="B1499">
            <v>58.919319999999999</v>
          </cell>
          <cell r="C1499">
            <v>56.153329999999997</v>
          </cell>
          <cell r="D1499">
            <v>-2.7659899999999999</v>
          </cell>
          <cell r="E1499">
            <v>-6.9110000000000005E-2</v>
          </cell>
          <cell r="F1499">
            <v>0.19116</v>
          </cell>
        </row>
        <row r="1500">
          <cell r="A1500" t="str">
            <v>Foster Care</v>
          </cell>
          <cell r="B1500">
            <v>5.4814800000000004</v>
          </cell>
          <cell r="C1500">
            <v>5.1143999999999998</v>
          </cell>
          <cell r="D1500">
            <v>-0.36708000000000002</v>
          </cell>
          <cell r="E1500">
            <v>-6.3909999999999995E-2</v>
          </cell>
          <cell r="F1500">
            <v>2.3460000000000002E-2</v>
          </cell>
        </row>
        <row r="1501">
          <cell r="A1501" t="str">
            <v>PreTest Scores</v>
          </cell>
          <cell r="B1501">
            <v>506.14882999999998</v>
          </cell>
          <cell r="C1501">
            <v>501.75071000000003</v>
          </cell>
          <cell r="D1501">
            <v>-4.3981300000000001</v>
          </cell>
          <cell r="E1501">
            <v>8.1589999999999996E-2</v>
          </cell>
          <cell r="F1501">
            <v>-0.35881999999999997</v>
          </cell>
        </row>
        <row r="1502">
          <cell r="A1502" t="str">
            <v>Unemployment Rate</v>
          </cell>
          <cell r="B1502">
            <v>6.8333000000000004</v>
          </cell>
          <cell r="C1502">
            <v>5.8582999999999998</v>
          </cell>
          <cell r="D1502">
            <v>-0.97499999999999998</v>
          </cell>
          <cell r="E1502">
            <v>0.80193999999999999</v>
          </cell>
          <cell r="F1502">
            <v>-0.78188999999999997</v>
          </cell>
        </row>
        <row r="1505">
          <cell r="A1505" t="str">
            <v xml:space="preserve">Washington          </v>
          </cell>
        </row>
        <row r="1506">
          <cell r="A1506" t="str">
            <v>Measure</v>
          </cell>
          <cell r="B1506" t="str">
            <v>Literacy_Numeracy</v>
          </cell>
          <cell r="C1506" t="str">
            <v>Year</v>
          </cell>
        </row>
        <row r="1507">
          <cell r="A1507" t="str">
            <v>State Fips Code</v>
          </cell>
          <cell r="B1507">
            <v>53</v>
          </cell>
          <cell r="C1507">
            <v>2011</v>
          </cell>
        </row>
        <row r="1508">
          <cell r="A1508" t="str">
            <v>Actual Outcome</v>
          </cell>
          <cell r="B1508">
            <v>49.1</v>
          </cell>
          <cell r="C1508">
            <v>2011</v>
          </cell>
        </row>
        <row r="1509">
          <cell r="A1509" t="str">
            <v>Total Adjustment</v>
          </cell>
          <cell r="B1509">
            <v>-1.9</v>
          </cell>
          <cell r="C1509">
            <v>2013</v>
          </cell>
        </row>
        <row r="1510">
          <cell r="A1510" t="str">
            <v>Target</v>
          </cell>
          <cell r="B1510">
            <v>47.2</v>
          </cell>
          <cell r="C1510">
            <v>2013</v>
          </cell>
        </row>
        <row r="1512">
          <cell r="A1512" t="str">
            <v>Variables</v>
          </cell>
          <cell r="B1512" t="str">
            <v>Base_Year</v>
          </cell>
          <cell r="C1512" t="str">
            <v>Current_Values</v>
          </cell>
          <cell r="D1512" t="str">
            <v>Difference</v>
          </cell>
          <cell r="E1512" t="str">
            <v>Weights</v>
          </cell>
          <cell r="F1512" t="str">
            <v>Effect_Per_Factor</v>
          </cell>
        </row>
        <row r="1513">
          <cell r="A1513" t="str">
            <v>Female</v>
          </cell>
          <cell r="B1513">
            <v>53.171250000000001</v>
          </cell>
          <cell r="C1513">
            <v>54.453780000000002</v>
          </cell>
          <cell r="D1513">
            <v>1.2825299999999999</v>
          </cell>
          <cell r="E1513">
            <v>-4.4099999999999999E-3</v>
          </cell>
          <cell r="F1513">
            <v>-5.6600000000000001E-3</v>
          </cell>
        </row>
        <row r="1514">
          <cell r="A1514" t="str">
            <v>Age 14-15</v>
          </cell>
          <cell r="B1514">
            <v>2.4312900000000002</v>
          </cell>
          <cell r="C1514">
            <v>2.0728300000000002</v>
          </cell>
          <cell r="D1514">
            <v>-0.35846</v>
          </cell>
          <cell r="E1514">
            <v>-0.16624</v>
          </cell>
          <cell r="F1514">
            <v>5.9589999999999997E-2</v>
          </cell>
        </row>
        <row r="1515">
          <cell r="A1515" t="str">
            <v>Age 16-17</v>
          </cell>
          <cell r="B1515">
            <v>41.59619</v>
          </cell>
          <cell r="C1515">
            <v>37.70308</v>
          </cell>
          <cell r="D1515">
            <v>-3.8931100000000001</v>
          </cell>
          <cell r="E1515">
            <v>6.5670000000000006E-2</v>
          </cell>
          <cell r="F1515">
            <v>-0.25564999999999999</v>
          </cell>
        </row>
        <row r="1516">
          <cell r="A1516" t="str">
            <v>Age 18-20</v>
          </cell>
          <cell r="B1516">
            <v>50.317120000000003</v>
          </cell>
          <cell r="C1516">
            <v>52.044820000000001</v>
          </cell>
          <cell r="D1516">
            <v>1.7276899999999999</v>
          </cell>
          <cell r="E1516">
            <v>-4.96E-3</v>
          </cell>
          <cell r="F1516">
            <v>-8.5699999999999995E-3</v>
          </cell>
        </row>
        <row r="1517">
          <cell r="A1517" t="str">
            <v>Hispanic</v>
          </cell>
          <cell r="B1517">
            <v>22.2163</v>
          </cell>
          <cell r="C1517">
            <v>24.98574</v>
          </cell>
          <cell r="D1517">
            <v>2.7694399999999999</v>
          </cell>
          <cell r="E1517">
            <v>4.9399999999999999E-2</v>
          </cell>
          <cell r="F1517">
            <v>0.13682</v>
          </cell>
        </row>
        <row r="1518">
          <cell r="A1518" t="str">
            <v>Asian</v>
          </cell>
          <cell r="B1518">
            <v>3.5695299999999999</v>
          </cell>
          <cell r="C1518">
            <v>3.8220200000000002</v>
          </cell>
          <cell r="D1518">
            <v>0.25248999999999999</v>
          </cell>
          <cell r="E1518">
            <v>-5.4699999999999999E-2</v>
          </cell>
          <cell r="F1518">
            <v>-1.3809999999999999E-2</v>
          </cell>
        </row>
        <row r="1519">
          <cell r="A1519" t="str">
            <v>African American</v>
          </cell>
          <cell r="B1519">
            <v>13.212569999999999</v>
          </cell>
          <cell r="C1519">
            <v>12.09355</v>
          </cell>
          <cell r="D1519">
            <v>-1.1190199999999999</v>
          </cell>
          <cell r="E1519">
            <v>-3.8440000000000002E-2</v>
          </cell>
          <cell r="F1519">
            <v>4.301E-2</v>
          </cell>
        </row>
        <row r="1520">
          <cell r="A1520" t="str">
            <v>Native Hawaiian or Pacific Islander</v>
          </cell>
          <cell r="B1520">
            <v>1.22536</v>
          </cell>
          <cell r="C1520">
            <v>1.3690800000000001</v>
          </cell>
          <cell r="D1520">
            <v>0.14371999999999999</v>
          </cell>
          <cell r="E1520">
            <v>-0.22625999999999999</v>
          </cell>
          <cell r="F1520">
            <v>-3.252E-2</v>
          </cell>
        </row>
        <row r="1521">
          <cell r="A1521" t="str">
            <v>American Indian or Alaska Native</v>
          </cell>
          <cell r="B1521">
            <v>3.35642</v>
          </cell>
          <cell r="C1521">
            <v>2.9093</v>
          </cell>
          <cell r="D1521">
            <v>-0.44712000000000002</v>
          </cell>
          <cell r="E1521">
            <v>-0.10828</v>
          </cell>
          <cell r="F1521">
            <v>4.8410000000000002E-2</v>
          </cell>
        </row>
        <row r="1522">
          <cell r="A1522" t="str">
            <v>Multiple Races</v>
          </cell>
          <cell r="B1522">
            <v>4.3154000000000003</v>
          </cell>
          <cell r="C1522">
            <v>6.04678</v>
          </cell>
          <cell r="D1522">
            <v>1.7313799999999999</v>
          </cell>
          <cell r="E1522">
            <v>2.486E-2</v>
          </cell>
          <cell r="F1522">
            <v>4.3040000000000002E-2</v>
          </cell>
        </row>
        <row r="1523">
          <cell r="A1523" t="str">
            <v>Highschool Graduate</v>
          </cell>
          <cell r="B1523">
            <v>20.718820000000001</v>
          </cell>
          <cell r="C1523">
            <v>22.689080000000001</v>
          </cell>
          <cell r="D1523">
            <v>1.9702599999999999</v>
          </cell>
          <cell r="E1523">
            <v>-0.13006999999999999</v>
          </cell>
          <cell r="F1523">
            <v>-0.25628000000000001</v>
          </cell>
        </row>
        <row r="1524">
          <cell r="A1524" t="str">
            <v>Disabled</v>
          </cell>
          <cell r="B1524">
            <v>13.37209</v>
          </cell>
          <cell r="C1524">
            <v>10.98039</v>
          </cell>
          <cell r="D1524">
            <v>-2.3917000000000002</v>
          </cell>
          <cell r="E1524">
            <v>-8.0070000000000002E-2</v>
          </cell>
          <cell r="F1524">
            <v>0.19152</v>
          </cell>
        </row>
        <row r="1525">
          <cell r="A1525" t="str">
            <v>Limited English</v>
          </cell>
          <cell r="B1525">
            <v>2.5369999999999999</v>
          </cell>
          <cell r="C1525">
            <v>3.30532</v>
          </cell>
          <cell r="D1525">
            <v>0.76832</v>
          </cell>
          <cell r="E1525">
            <v>-8.8910000000000003E-2</v>
          </cell>
          <cell r="F1525">
            <v>-6.8309999999999996E-2</v>
          </cell>
        </row>
        <row r="1526">
          <cell r="A1526" t="str">
            <v>Low Income</v>
          </cell>
          <cell r="B1526">
            <v>98.044399999999996</v>
          </cell>
          <cell r="C1526">
            <v>98.151259999999994</v>
          </cell>
          <cell r="D1526">
            <v>0.10686</v>
          </cell>
          <cell r="E1526">
            <v>-4.5530000000000001E-2</v>
          </cell>
          <cell r="F1526">
            <v>-4.8700000000000002E-3</v>
          </cell>
        </row>
        <row r="1527">
          <cell r="A1527" t="str">
            <v>Homeless</v>
          </cell>
          <cell r="B1527">
            <v>11.36364</v>
          </cell>
          <cell r="C1527">
            <v>13.61345</v>
          </cell>
          <cell r="D1527">
            <v>2.2498100000000001</v>
          </cell>
          <cell r="E1527">
            <v>-0.10224999999999999</v>
          </cell>
          <cell r="F1527">
            <v>-0.23005</v>
          </cell>
        </row>
        <row r="1528">
          <cell r="A1528" t="str">
            <v>Offender</v>
          </cell>
          <cell r="B1528">
            <v>17.81184</v>
          </cell>
          <cell r="C1528">
            <v>19.88796</v>
          </cell>
          <cell r="D1528">
            <v>2.07612</v>
          </cell>
          <cell r="E1528">
            <v>2.6669999999999999E-2</v>
          </cell>
          <cell r="F1528">
            <v>5.5370000000000003E-2</v>
          </cell>
        </row>
        <row r="1529">
          <cell r="A1529" t="str">
            <v>Parentig Youth</v>
          </cell>
          <cell r="B1529">
            <v>13.74934</v>
          </cell>
          <cell r="C1529">
            <v>13.565020000000001</v>
          </cell>
          <cell r="D1529">
            <v>-0.18432000000000001</v>
          </cell>
          <cell r="E1529">
            <v>-5.4199999999999998E-2</v>
          </cell>
          <cell r="F1529">
            <v>9.9900000000000006E-3</v>
          </cell>
        </row>
        <row r="1530">
          <cell r="A1530" t="str">
            <v>Needs Additional Assistance</v>
          </cell>
          <cell r="B1530">
            <v>93.763210000000001</v>
          </cell>
          <cell r="C1530">
            <v>79.495800000000003</v>
          </cell>
          <cell r="D1530">
            <v>-14.26742</v>
          </cell>
          <cell r="E1530">
            <v>2.7199999999999998E-2</v>
          </cell>
          <cell r="F1530">
            <v>-0.38802999999999999</v>
          </cell>
        </row>
        <row r="1531">
          <cell r="A1531" t="str">
            <v>School Status</v>
          </cell>
          <cell r="B1531">
            <v>44.820300000000003</v>
          </cell>
          <cell r="C1531">
            <v>37.310920000000003</v>
          </cell>
          <cell r="D1531">
            <v>-7.5093699999999997</v>
          </cell>
          <cell r="E1531">
            <v>-6.9110000000000005E-2</v>
          </cell>
          <cell r="F1531">
            <v>0.51898</v>
          </cell>
        </row>
        <row r="1532">
          <cell r="A1532" t="str">
            <v>Foster Care</v>
          </cell>
          <cell r="B1532">
            <v>3.2786900000000001</v>
          </cell>
          <cell r="C1532">
            <v>2.0179399999999998</v>
          </cell>
          <cell r="D1532">
            <v>-1.26075</v>
          </cell>
          <cell r="E1532">
            <v>-6.3909999999999995E-2</v>
          </cell>
          <cell r="F1532">
            <v>8.0570000000000003E-2</v>
          </cell>
        </row>
        <row r="1533">
          <cell r="A1533" t="str">
            <v>PreTest Scores</v>
          </cell>
          <cell r="B1533">
            <v>239.42025000000001</v>
          </cell>
          <cell r="C1533">
            <v>232.52839</v>
          </cell>
          <cell r="D1533">
            <v>-6.8918600000000003</v>
          </cell>
          <cell r="E1533">
            <v>8.1589999999999996E-2</v>
          </cell>
          <cell r="F1533">
            <v>-0.56227000000000005</v>
          </cell>
        </row>
        <row r="1534">
          <cell r="A1534" t="str">
            <v>Unemployment Rate</v>
          </cell>
          <cell r="B1534">
            <v>9.7249999999999996</v>
          </cell>
          <cell r="C1534">
            <v>8.0916999999999994</v>
          </cell>
          <cell r="D1534">
            <v>-1.6333</v>
          </cell>
          <cell r="E1534">
            <v>0.80193999999999999</v>
          </cell>
          <cell r="F1534">
            <v>-1.3098099999999999</v>
          </cell>
        </row>
        <row r="1537">
          <cell r="A1537" t="str">
            <v xml:space="preserve">West Virginia       </v>
          </cell>
        </row>
        <row r="1538">
          <cell r="A1538" t="str">
            <v>Measure</v>
          </cell>
          <cell r="B1538" t="str">
            <v>Literacy_Numeracy</v>
          </cell>
          <cell r="C1538" t="str">
            <v>Year</v>
          </cell>
        </row>
        <row r="1539">
          <cell r="A1539" t="str">
            <v>State Fips Code</v>
          </cell>
          <cell r="B1539">
            <v>54</v>
          </cell>
          <cell r="C1539">
            <v>2011</v>
          </cell>
        </row>
        <row r="1540">
          <cell r="A1540" t="str">
            <v>Actual Outcome</v>
          </cell>
          <cell r="B1540">
            <v>66.2</v>
          </cell>
          <cell r="C1540">
            <v>2011</v>
          </cell>
        </row>
        <row r="1541">
          <cell r="A1541" t="str">
            <v>Total Adjustment</v>
          </cell>
          <cell r="B1541">
            <v>-2.2000000000000002</v>
          </cell>
          <cell r="C1541">
            <v>2013</v>
          </cell>
        </row>
        <row r="1542">
          <cell r="A1542" t="str">
            <v>Target</v>
          </cell>
          <cell r="B1542">
            <v>64</v>
          </cell>
          <cell r="C1542">
            <v>2013</v>
          </cell>
        </row>
        <row r="1544">
          <cell r="A1544" t="str">
            <v>Variables</v>
          </cell>
          <cell r="B1544" t="str">
            <v>Base_Year</v>
          </cell>
          <cell r="C1544" t="str">
            <v>Current_Values</v>
          </cell>
          <cell r="D1544" t="str">
            <v>Difference</v>
          </cell>
          <cell r="E1544" t="str">
            <v>Weights</v>
          </cell>
          <cell r="F1544" t="str">
            <v>Effect_Per_Factor</v>
          </cell>
        </row>
        <row r="1545">
          <cell r="A1545" t="str">
            <v>Female</v>
          </cell>
          <cell r="B1545">
            <v>47.745359999999998</v>
          </cell>
          <cell r="C1545">
            <v>43.396230000000003</v>
          </cell>
          <cell r="D1545">
            <v>-4.3491299999999997</v>
          </cell>
          <cell r="E1545">
            <v>-4.4099999999999999E-3</v>
          </cell>
          <cell r="F1545">
            <v>1.9189999999999999E-2</v>
          </cell>
        </row>
        <row r="1546">
          <cell r="A1546" t="str">
            <v>Age 14-15</v>
          </cell>
          <cell r="B1546">
            <v>6.9977400000000003</v>
          </cell>
          <cell r="C1546">
            <v>10.707800000000001</v>
          </cell>
          <cell r="D1546">
            <v>3.7100599999999999</v>
          </cell>
          <cell r="E1546">
            <v>-0.16624</v>
          </cell>
          <cell r="F1546">
            <v>-0.61675999999999997</v>
          </cell>
        </row>
        <row r="1547">
          <cell r="A1547" t="str">
            <v>Age 16-17</v>
          </cell>
          <cell r="B1547">
            <v>32.279910000000001</v>
          </cell>
          <cell r="C1547">
            <v>39.745919999999998</v>
          </cell>
          <cell r="D1547">
            <v>7.4660099999999998</v>
          </cell>
          <cell r="E1547">
            <v>6.5670000000000006E-2</v>
          </cell>
          <cell r="F1547">
            <v>0.49027999999999999</v>
          </cell>
        </row>
        <row r="1548">
          <cell r="A1548" t="str">
            <v>Age 18-20</v>
          </cell>
          <cell r="B1548">
            <v>54.853270000000002</v>
          </cell>
          <cell r="C1548">
            <v>43.92015</v>
          </cell>
          <cell r="D1548">
            <v>-10.93313</v>
          </cell>
          <cell r="E1548">
            <v>-4.96E-3</v>
          </cell>
          <cell r="F1548">
            <v>5.423E-2</v>
          </cell>
        </row>
        <row r="1549">
          <cell r="A1549" t="str">
            <v>Hispanic</v>
          </cell>
          <cell r="B1549">
            <v>2.6119400000000002</v>
          </cell>
          <cell r="C1549">
            <v>0</v>
          </cell>
          <cell r="D1549">
            <v>-2.6119400000000002</v>
          </cell>
          <cell r="E1549">
            <v>4.9399999999999999E-2</v>
          </cell>
          <cell r="F1549">
            <v>-0.12903999999999999</v>
          </cell>
        </row>
        <row r="1550">
          <cell r="A1550" t="str">
            <v>Asian</v>
          </cell>
          <cell r="B1550">
            <v>0</v>
          </cell>
          <cell r="C1550">
            <v>0</v>
          </cell>
          <cell r="D1550">
            <v>0</v>
          </cell>
          <cell r="E1550">
            <v>-5.4699999999999999E-2</v>
          </cell>
          <cell r="F1550">
            <v>0</v>
          </cell>
        </row>
        <row r="1551">
          <cell r="A1551" t="str">
            <v>African American</v>
          </cell>
          <cell r="B1551">
            <v>10.074630000000001</v>
          </cell>
          <cell r="C1551">
            <v>8.8372100000000007</v>
          </cell>
          <cell r="D1551">
            <v>-1.23742</v>
          </cell>
          <cell r="E1551">
            <v>-3.8440000000000002E-2</v>
          </cell>
          <cell r="F1551">
            <v>4.7559999999999998E-2</v>
          </cell>
        </row>
        <row r="1552">
          <cell r="A1552" t="str">
            <v>Native Hawaiian or Pacific Islander</v>
          </cell>
          <cell r="B1552">
            <v>0</v>
          </cell>
          <cell r="C1552">
            <v>0</v>
          </cell>
          <cell r="D1552">
            <v>0</v>
          </cell>
          <cell r="E1552">
            <v>-0.22625999999999999</v>
          </cell>
          <cell r="F1552">
            <v>0</v>
          </cell>
        </row>
        <row r="1553">
          <cell r="A1553" t="str">
            <v>American Indian or Alaska Native</v>
          </cell>
          <cell r="B1553">
            <v>0.74626999999999999</v>
          </cell>
          <cell r="C1553">
            <v>0.46511999999999998</v>
          </cell>
          <cell r="D1553">
            <v>-0.28115000000000001</v>
          </cell>
          <cell r="E1553">
            <v>-0.10828</v>
          </cell>
          <cell r="F1553">
            <v>3.0439999999999998E-2</v>
          </cell>
        </row>
        <row r="1554">
          <cell r="A1554" t="str">
            <v>Multiple Races</v>
          </cell>
          <cell r="B1554">
            <v>1.49254</v>
          </cell>
          <cell r="C1554">
            <v>0</v>
          </cell>
          <cell r="D1554">
            <v>-1.49254</v>
          </cell>
          <cell r="E1554">
            <v>2.486E-2</v>
          </cell>
          <cell r="F1554">
            <v>-3.7100000000000001E-2</v>
          </cell>
        </row>
        <row r="1555">
          <cell r="A1555" t="str">
            <v>Highschool Graduate</v>
          </cell>
          <cell r="B1555">
            <v>20.09029</v>
          </cell>
          <cell r="C1555">
            <v>15.97096</v>
          </cell>
          <cell r="D1555">
            <v>-4.1193299999999997</v>
          </cell>
          <cell r="E1555">
            <v>-0.13006999999999999</v>
          </cell>
          <cell r="F1555">
            <v>0.53581999999999996</v>
          </cell>
        </row>
        <row r="1556">
          <cell r="A1556" t="str">
            <v>Disabled</v>
          </cell>
          <cell r="B1556">
            <v>10.83521</v>
          </cell>
          <cell r="C1556">
            <v>14.70054</v>
          </cell>
          <cell r="D1556">
            <v>3.8653300000000002</v>
          </cell>
          <cell r="E1556">
            <v>-8.0070000000000002E-2</v>
          </cell>
          <cell r="F1556">
            <v>-0.30952000000000002</v>
          </cell>
        </row>
        <row r="1557">
          <cell r="A1557" t="str">
            <v>Limited English</v>
          </cell>
          <cell r="B1557">
            <v>0</v>
          </cell>
          <cell r="C1557">
            <v>0</v>
          </cell>
          <cell r="D1557">
            <v>0</v>
          </cell>
          <cell r="E1557">
            <v>-8.8910000000000003E-2</v>
          </cell>
          <cell r="F1557">
            <v>0</v>
          </cell>
        </row>
        <row r="1558">
          <cell r="A1558" t="str">
            <v>Low Income</v>
          </cell>
          <cell r="B1558">
            <v>95.485330000000005</v>
          </cell>
          <cell r="C1558">
            <v>96.551720000000003</v>
          </cell>
          <cell r="D1558">
            <v>1.0664</v>
          </cell>
          <cell r="E1558">
            <v>-4.5530000000000001E-2</v>
          </cell>
          <cell r="F1558">
            <v>-4.8559999999999999E-2</v>
          </cell>
        </row>
        <row r="1559">
          <cell r="A1559" t="str">
            <v>Homeless</v>
          </cell>
          <cell r="B1559">
            <v>2.9345400000000001</v>
          </cell>
          <cell r="C1559">
            <v>5.9891100000000002</v>
          </cell>
          <cell r="D1559">
            <v>3.05457</v>
          </cell>
          <cell r="E1559">
            <v>-0.10224999999999999</v>
          </cell>
          <cell r="F1559">
            <v>-0.31234000000000001</v>
          </cell>
        </row>
        <row r="1560">
          <cell r="A1560" t="str">
            <v>Offender</v>
          </cell>
          <cell r="B1560">
            <v>6.7720099999999999</v>
          </cell>
          <cell r="C1560">
            <v>5.2631600000000001</v>
          </cell>
          <cell r="D1560">
            <v>-1.50885</v>
          </cell>
          <cell r="E1560">
            <v>2.6669999999999999E-2</v>
          </cell>
          <cell r="F1560">
            <v>-4.0239999999999998E-2</v>
          </cell>
        </row>
        <row r="1561">
          <cell r="A1561" t="str">
            <v>Parentig Youth</v>
          </cell>
          <cell r="B1561">
            <v>19.004519999999999</v>
          </cell>
          <cell r="C1561">
            <v>18.909089999999999</v>
          </cell>
          <cell r="D1561">
            <v>-9.5430000000000001E-2</v>
          </cell>
          <cell r="E1561">
            <v>-5.4199999999999998E-2</v>
          </cell>
          <cell r="F1561">
            <v>5.1700000000000001E-3</v>
          </cell>
        </row>
        <row r="1562">
          <cell r="A1562" t="str">
            <v>Needs Additional Assistance</v>
          </cell>
          <cell r="B1562">
            <v>93.453720000000004</v>
          </cell>
          <cell r="C1562">
            <v>94.373869999999997</v>
          </cell>
          <cell r="D1562">
            <v>0.92013999999999996</v>
          </cell>
          <cell r="E1562">
            <v>2.7199999999999998E-2</v>
          </cell>
          <cell r="F1562">
            <v>2.503E-2</v>
          </cell>
        </row>
        <row r="1563">
          <cell r="A1563" t="str">
            <v>School Status</v>
          </cell>
          <cell r="B1563">
            <v>32.731380000000001</v>
          </cell>
          <cell r="C1563">
            <v>44.646099999999997</v>
          </cell>
          <cell r="D1563">
            <v>11.914720000000001</v>
          </cell>
          <cell r="E1563">
            <v>-6.9110000000000005E-2</v>
          </cell>
          <cell r="F1563">
            <v>-0.82343999999999995</v>
          </cell>
        </row>
        <row r="1564">
          <cell r="A1564" t="str">
            <v>Foster Care</v>
          </cell>
          <cell r="B1564">
            <v>2.9411800000000001</v>
          </cell>
          <cell r="C1564">
            <v>2.5454500000000002</v>
          </cell>
          <cell r="D1564">
            <v>-0.39572000000000002</v>
          </cell>
          <cell r="E1564">
            <v>-6.3909999999999995E-2</v>
          </cell>
          <cell r="F1564">
            <v>2.529E-2</v>
          </cell>
        </row>
        <row r="1565">
          <cell r="A1565" t="str">
            <v>PreTest Scores</v>
          </cell>
          <cell r="B1565">
            <v>536.80773999999997</v>
          </cell>
          <cell r="C1565">
            <v>531.54769999999996</v>
          </cell>
          <cell r="D1565">
            <v>-5.26004</v>
          </cell>
          <cell r="E1565">
            <v>8.1589999999999996E-2</v>
          </cell>
          <cell r="F1565">
            <v>-0.42914000000000002</v>
          </cell>
        </row>
        <row r="1566">
          <cell r="A1566" t="str">
            <v>Unemployment Rate</v>
          </cell>
          <cell r="B1566">
            <v>8.3000000000000007</v>
          </cell>
          <cell r="C1566">
            <v>7.3833000000000002</v>
          </cell>
          <cell r="D1566">
            <v>-0.91669999999999996</v>
          </cell>
          <cell r="E1566">
            <v>0.80193999999999999</v>
          </cell>
          <cell r="F1566">
            <v>-0.73514000000000002</v>
          </cell>
        </row>
        <row r="1569">
          <cell r="A1569" t="str">
            <v xml:space="preserve">Wisconsin           </v>
          </cell>
        </row>
        <row r="1570">
          <cell r="A1570" t="str">
            <v>Measure</v>
          </cell>
          <cell r="B1570" t="str">
            <v>Literacy_Numeracy</v>
          </cell>
          <cell r="C1570" t="str">
            <v>Year</v>
          </cell>
        </row>
        <row r="1571">
          <cell r="A1571" t="str">
            <v>State Fips Code</v>
          </cell>
          <cell r="B1571">
            <v>55</v>
          </cell>
          <cell r="C1571">
            <v>2011</v>
          </cell>
        </row>
        <row r="1572">
          <cell r="A1572" t="str">
            <v>Actual Outcome</v>
          </cell>
          <cell r="B1572">
            <v>41.1</v>
          </cell>
          <cell r="C1572">
            <v>2011</v>
          </cell>
        </row>
        <row r="1573">
          <cell r="A1573" t="str">
            <v>Total Adjustment</v>
          </cell>
          <cell r="B1573">
            <v>-1.5</v>
          </cell>
          <cell r="C1573">
            <v>2013</v>
          </cell>
        </row>
        <row r="1574">
          <cell r="A1574" t="str">
            <v>Target</v>
          </cell>
          <cell r="B1574">
            <v>39.6</v>
          </cell>
          <cell r="C1574">
            <v>2013</v>
          </cell>
        </row>
        <row r="1576">
          <cell r="A1576" t="str">
            <v>Variables</v>
          </cell>
          <cell r="B1576" t="str">
            <v>Base_Year</v>
          </cell>
          <cell r="C1576" t="str">
            <v>Current_Values</v>
          </cell>
          <cell r="D1576" t="str">
            <v>Difference</v>
          </cell>
          <cell r="E1576" t="str">
            <v>Weights</v>
          </cell>
          <cell r="F1576" t="str">
            <v>Effect_Per_Factor</v>
          </cell>
        </row>
        <row r="1577">
          <cell r="A1577" t="str">
            <v>Female</v>
          </cell>
          <cell r="B1577">
            <v>55.7423</v>
          </cell>
          <cell r="C1577">
            <v>51.256279999999997</v>
          </cell>
          <cell r="D1577">
            <v>-4.4860199999999999</v>
          </cell>
          <cell r="E1577">
            <v>-4.4099999999999999E-3</v>
          </cell>
          <cell r="F1577">
            <v>1.9800000000000002E-2</v>
          </cell>
        </row>
        <row r="1578">
          <cell r="A1578" t="str">
            <v>Age 14-15</v>
          </cell>
          <cell r="B1578">
            <v>8.6834699999999998</v>
          </cell>
          <cell r="C1578">
            <v>4.2211100000000004</v>
          </cell>
          <cell r="D1578">
            <v>-4.4623699999999999</v>
          </cell>
          <cell r="E1578">
            <v>-0.16624</v>
          </cell>
          <cell r="F1578">
            <v>0.74182000000000003</v>
          </cell>
        </row>
        <row r="1579">
          <cell r="A1579" t="str">
            <v>Age 16-17</v>
          </cell>
          <cell r="B1579">
            <v>38.281979999999997</v>
          </cell>
          <cell r="C1579">
            <v>34.572859999999999</v>
          </cell>
          <cell r="D1579">
            <v>-3.70912</v>
          </cell>
          <cell r="E1579">
            <v>6.5670000000000006E-2</v>
          </cell>
          <cell r="F1579">
            <v>-0.24357000000000001</v>
          </cell>
        </row>
        <row r="1580">
          <cell r="A1580" t="str">
            <v>Age 18-20</v>
          </cell>
          <cell r="B1580">
            <v>46.872079999999997</v>
          </cell>
          <cell r="C1580">
            <v>53.869349999999997</v>
          </cell>
          <cell r="D1580">
            <v>6.9972599999999998</v>
          </cell>
          <cell r="E1580">
            <v>-4.96E-3</v>
          </cell>
          <cell r="F1580">
            <v>-3.4709999999999998E-2</v>
          </cell>
        </row>
        <row r="1581">
          <cell r="A1581" t="str">
            <v>Hispanic</v>
          </cell>
          <cell r="B1581">
            <v>9.1603100000000008</v>
          </cell>
          <cell r="C1581">
            <v>6.5989800000000001</v>
          </cell>
          <cell r="D1581">
            <v>-2.5613199999999998</v>
          </cell>
          <cell r="E1581">
            <v>4.9399999999999999E-2</v>
          </cell>
          <cell r="F1581">
            <v>-0.12654000000000001</v>
          </cell>
        </row>
        <row r="1582">
          <cell r="A1582" t="str">
            <v>Asian</v>
          </cell>
          <cell r="B1582">
            <v>4.38931</v>
          </cell>
          <cell r="C1582">
            <v>5.1776600000000004</v>
          </cell>
          <cell r="D1582">
            <v>0.78835</v>
          </cell>
          <cell r="E1582">
            <v>-5.4699999999999999E-2</v>
          </cell>
          <cell r="F1582">
            <v>-4.3119999999999999E-2</v>
          </cell>
        </row>
        <row r="1583">
          <cell r="A1583" t="str">
            <v>African American</v>
          </cell>
          <cell r="B1583">
            <v>33.492370000000001</v>
          </cell>
          <cell r="C1583">
            <v>38.17259</v>
          </cell>
          <cell r="D1583">
            <v>4.6802200000000003</v>
          </cell>
          <cell r="E1583">
            <v>-3.8440000000000002E-2</v>
          </cell>
          <cell r="F1583">
            <v>-0.1799</v>
          </cell>
        </row>
        <row r="1584">
          <cell r="A1584" t="str">
            <v>Native Hawaiian or Pacific Islander</v>
          </cell>
          <cell r="B1584">
            <v>9.5420000000000005E-2</v>
          </cell>
          <cell r="C1584">
            <v>0</v>
          </cell>
          <cell r="D1584">
            <v>-9.5420000000000005E-2</v>
          </cell>
          <cell r="E1584">
            <v>-0.22625999999999999</v>
          </cell>
          <cell r="F1584">
            <v>2.1590000000000002E-2</v>
          </cell>
        </row>
        <row r="1585">
          <cell r="A1585" t="str">
            <v>American Indian or Alaska Native</v>
          </cell>
          <cell r="B1585">
            <v>2.4809199999999998</v>
          </cell>
          <cell r="C1585">
            <v>1.82741</v>
          </cell>
          <cell r="D1585">
            <v>-0.65349999999999997</v>
          </cell>
          <cell r="E1585">
            <v>-0.10828</v>
          </cell>
          <cell r="F1585">
            <v>7.0760000000000003E-2</v>
          </cell>
        </row>
        <row r="1586">
          <cell r="A1586" t="str">
            <v>Multiple Races</v>
          </cell>
          <cell r="B1586">
            <v>2.3855</v>
          </cell>
          <cell r="C1586">
            <v>2.3350300000000002</v>
          </cell>
          <cell r="D1586">
            <v>-5.0470000000000001E-2</v>
          </cell>
          <cell r="E1586">
            <v>2.486E-2</v>
          </cell>
          <cell r="F1586">
            <v>-1.25E-3</v>
          </cell>
        </row>
        <row r="1587">
          <cell r="A1587" t="str">
            <v>Highschool Graduate</v>
          </cell>
          <cell r="B1587">
            <v>30.252099999999999</v>
          </cell>
          <cell r="C1587">
            <v>30.452259999999999</v>
          </cell>
          <cell r="D1587">
            <v>0.20016</v>
          </cell>
          <cell r="E1587">
            <v>-0.13006999999999999</v>
          </cell>
          <cell r="F1587">
            <v>-2.6040000000000001E-2</v>
          </cell>
        </row>
        <row r="1588">
          <cell r="A1588" t="str">
            <v>Disabled</v>
          </cell>
          <cell r="B1588">
            <v>30.88889</v>
          </cell>
          <cell r="C1588">
            <v>40.777920000000002</v>
          </cell>
          <cell r="D1588">
            <v>9.88903</v>
          </cell>
          <cell r="E1588">
            <v>-8.0070000000000002E-2</v>
          </cell>
          <cell r="F1588">
            <v>-0.79186000000000001</v>
          </cell>
        </row>
        <row r="1589">
          <cell r="A1589" t="str">
            <v>Limited English</v>
          </cell>
          <cell r="B1589">
            <v>3.6414599999999999</v>
          </cell>
          <cell r="C1589">
            <v>3.41709</v>
          </cell>
          <cell r="D1589">
            <v>-0.22437000000000001</v>
          </cell>
          <cell r="E1589">
            <v>-8.8910000000000003E-2</v>
          </cell>
          <cell r="F1589">
            <v>1.9949999999999999E-2</v>
          </cell>
        </row>
        <row r="1590">
          <cell r="A1590" t="str">
            <v>Low Income</v>
          </cell>
          <cell r="B1590">
            <v>98.412700000000001</v>
          </cell>
          <cell r="C1590">
            <v>98.994969999999995</v>
          </cell>
          <cell r="D1590">
            <v>0.58228000000000002</v>
          </cell>
          <cell r="E1590">
            <v>-4.5530000000000001E-2</v>
          </cell>
          <cell r="F1590">
            <v>-2.6509999999999999E-2</v>
          </cell>
        </row>
        <row r="1591">
          <cell r="A1591" t="str">
            <v>Homeless</v>
          </cell>
          <cell r="B1591">
            <v>4.38842</v>
          </cell>
          <cell r="C1591">
            <v>4.3216099999999997</v>
          </cell>
          <cell r="D1591">
            <v>-6.6809999999999994E-2</v>
          </cell>
          <cell r="E1591">
            <v>-0.10224999999999999</v>
          </cell>
          <cell r="F1591">
            <v>6.8300000000000001E-3</v>
          </cell>
        </row>
        <row r="1592">
          <cell r="A1592" t="str">
            <v>Offender</v>
          </cell>
          <cell r="B1592">
            <v>11.20448</v>
          </cell>
          <cell r="C1592">
            <v>11.356780000000001</v>
          </cell>
          <cell r="D1592">
            <v>0.15229999999999999</v>
          </cell>
          <cell r="E1592">
            <v>2.6669999999999999E-2</v>
          </cell>
          <cell r="F1592">
            <v>4.0600000000000002E-3</v>
          </cell>
        </row>
        <row r="1593">
          <cell r="A1593" t="str">
            <v>Parentig Youth</v>
          </cell>
          <cell r="B1593">
            <v>16.822430000000001</v>
          </cell>
          <cell r="C1593">
            <v>11.871230000000001</v>
          </cell>
          <cell r="D1593">
            <v>-4.9512</v>
          </cell>
          <cell r="E1593">
            <v>-5.4199999999999998E-2</v>
          </cell>
          <cell r="F1593">
            <v>0.26834999999999998</v>
          </cell>
        </row>
        <row r="1594">
          <cell r="A1594" t="str">
            <v>Needs Additional Assistance</v>
          </cell>
          <cell r="B1594">
            <v>77.87115</v>
          </cell>
          <cell r="C1594">
            <v>75.778890000000004</v>
          </cell>
          <cell r="D1594">
            <v>-2.0922499999999999</v>
          </cell>
          <cell r="E1594">
            <v>2.7199999999999998E-2</v>
          </cell>
          <cell r="F1594">
            <v>-5.6899999999999999E-2</v>
          </cell>
        </row>
        <row r="1595">
          <cell r="A1595" t="str">
            <v>School Status</v>
          </cell>
          <cell r="B1595">
            <v>65.826329999999999</v>
          </cell>
          <cell r="C1595">
            <v>64.52261</v>
          </cell>
          <cell r="D1595">
            <v>-1.30372</v>
          </cell>
          <cell r="E1595">
            <v>-6.9110000000000005E-2</v>
          </cell>
          <cell r="F1595">
            <v>9.01E-2</v>
          </cell>
        </row>
        <row r="1596">
          <cell r="A1596" t="str">
            <v>Foster Care</v>
          </cell>
          <cell r="B1596">
            <v>2.6168200000000001</v>
          </cell>
          <cell r="C1596">
            <v>2.91751</v>
          </cell>
          <cell r="D1596">
            <v>0.30068</v>
          </cell>
          <cell r="E1596">
            <v>-6.3909999999999995E-2</v>
          </cell>
          <cell r="F1596">
            <v>-1.9220000000000001E-2</v>
          </cell>
        </row>
        <row r="1597">
          <cell r="A1597" t="str">
            <v>PreTest Scores</v>
          </cell>
          <cell r="B1597">
            <v>522.28422</v>
          </cell>
          <cell r="C1597">
            <v>518.28772000000004</v>
          </cell>
          <cell r="D1597">
            <v>-3.9965000000000002</v>
          </cell>
          <cell r="E1597">
            <v>8.1589999999999996E-2</v>
          </cell>
          <cell r="F1597">
            <v>-0.32605000000000001</v>
          </cell>
        </row>
        <row r="1598">
          <cell r="A1598" t="str">
            <v>Unemployment Rate</v>
          </cell>
          <cell r="B1598">
            <v>8.0667000000000009</v>
          </cell>
          <cell r="C1598">
            <v>6.95</v>
          </cell>
          <cell r="D1598">
            <v>-1.1167</v>
          </cell>
          <cell r="E1598">
            <v>0.80193999999999999</v>
          </cell>
          <cell r="F1598">
            <v>-0.89553000000000005</v>
          </cell>
        </row>
        <row r="1601">
          <cell r="A1601" t="str">
            <v xml:space="preserve">Wyoming             </v>
          </cell>
        </row>
        <row r="1602">
          <cell r="A1602" t="str">
            <v>Measure</v>
          </cell>
          <cell r="B1602" t="str">
            <v>Literacy_Numeracy</v>
          </cell>
          <cell r="C1602" t="str">
            <v>Year</v>
          </cell>
        </row>
        <row r="1603">
          <cell r="A1603" t="str">
            <v>State Fips Code</v>
          </cell>
          <cell r="B1603">
            <v>56</v>
          </cell>
          <cell r="C1603">
            <v>2011</v>
          </cell>
        </row>
        <row r="1604">
          <cell r="A1604" t="str">
            <v>Actual Outcome</v>
          </cell>
          <cell r="B1604">
            <v>21.2</v>
          </cell>
          <cell r="C1604">
            <v>2011</v>
          </cell>
        </row>
        <row r="1605">
          <cell r="A1605" t="str">
            <v>Total Adjustment</v>
          </cell>
          <cell r="B1605">
            <v>0.4</v>
          </cell>
          <cell r="C1605">
            <v>2013</v>
          </cell>
        </row>
        <row r="1606">
          <cell r="A1606" t="str">
            <v>Target</v>
          </cell>
          <cell r="B1606">
            <v>21.6</v>
          </cell>
          <cell r="C1606">
            <v>2013</v>
          </cell>
        </row>
        <row r="1608">
          <cell r="A1608" t="str">
            <v>Variables</v>
          </cell>
          <cell r="B1608" t="str">
            <v>Base_Year</v>
          </cell>
          <cell r="C1608" t="str">
            <v>Current_Values</v>
          </cell>
          <cell r="D1608" t="str">
            <v>Difference</v>
          </cell>
          <cell r="E1608" t="str">
            <v>Weights</v>
          </cell>
          <cell r="F1608" t="str">
            <v>Effect_Per_Factor</v>
          </cell>
        </row>
        <row r="1609">
          <cell r="A1609" t="str">
            <v>Female</v>
          </cell>
          <cell r="B1609">
            <v>46.428570000000001</v>
          </cell>
          <cell r="C1609">
            <v>46.666670000000003</v>
          </cell>
          <cell r="D1609">
            <v>0.23810000000000001</v>
          </cell>
          <cell r="E1609">
            <v>-4.4099999999999999E-3</v>
          </cell>
          <cell r="F1609">
            <v>-1.0499999999999999E-3</v>
          </cell>
        </row>
        <row r="1610">
          <cell r="A1610" t="str">
            <v>Age 14-15</v>
          </cell>
          <cell r="B1610">
            <v>2.1008399999999998</v>
          </cell>
          <cell r="C1610">
            <v>5</v>
          </cell>
          <cell r="D1610">
            <v>2.8991600000000002</v>
          </cell>
          <cell r="E1610">
            <v>-0.16624</v>
          </cell>
          <cell r="F1610">
            <v>-0.48196</v>
          </cell>
        </row>
        <row r="1611">
          <cell r="A1611" t="str">
            <v>Age 16-17</v>
          </cell>
          <cell r="B1611">
            <v>39.705880000000001</v>
          </cell>
          <cell r="C1611">
            <v>45.333329999999997</v>
          </cell>
          <cell r="D1611">
            <v>5.6274499999999996</v>
          </cell>
          <cell r="E1611">
            <v>6.5670000000000006E-2</v>
          </cell>
          <cell r="F1611">
            <v>0.36953999999999998</v>
          </cell>
        </row>
        <row r="1612">
          <cell r="A1612" t="str">
            <v>Age 18-20</v>
          </cell>
          <cell r="B1612">
            <v>50.420169999999999</v>
          </cell>
          <cell r="C1612">
            <v>43.333329999999997</v>
          </cell>
          <cell r="D1612">
            <v>-7.08683</v>
          </cell>
          <cell r="E1612">
            <v>-4.96E-3</v>
          </cell>
          <cell r="F1612">
            <v>3.5150000000000001E-2</v>
          </cell>
        </row>
        <row r="1613">
          <cell r="A1613" t="str">
            <v>Hispanic</v>
          </cell>
          <cell r="B1613">
            <v>17.802199999999999</v>
          </cell>
          <cell r="C1613">
            <v>14.532870000000001</v>
          </cell>
          <cell r="D1613">
            <v>-3.2693300000000001</v>
          </cell>
          <cell r="E1613">
            <v>4.9399999999999999E-2</v>
          </cell>
          <cell r="F1613">
            <v>-0.16152</v>
          </cell>
        </row>
        <row r="1614">
          <cell r="A1614" t="str">
            <v>Asian</v>
          </cell>
          <cell r="B1614">
            <v>0</v>
          </cell>
          <cell r="C1614">
            <v>0.34601999999999999</v>
          </cell>
          <cell r="D1614">
            <v>0.34601999999999999</v>
          </cell>
          <cell r="E1614">
            <v>-5.4699999999999999E-2</v>
          </cell>
          <cell r="F1614">
            <v>-1.8929999999999999E-2</v>
          </cell>
        </row>
        <row r="1615">
          <cell r="A1615" t="str">
            <v>African American</v>
          </cell>
          <cell r="B1615">
            <v>1.0989</v>
          </cell>
          <cell r="C1615">
            <v>2.07612</v>
          </cell>
          <cell r="D1615">
            <v>0.97721999999999998</v>
          </cell>
          <cell r="E1615">
            <v>-3.8440000000000002E-2</v>
          </cell>
          <cell r="F1615">
            <v>-3.7560000000000003E-2</v>
          </cell>
        </row>
        <row r="1616">
          <cell r="A1616" t="str">
            <v>Native Hawaiian or Pacific Islander</v>
          </cell>
          <cell r="B1616">
            <v>0</v>
          </cell>
          <cell r="C1616">
            <v>1.03806</v>
          </cell>
          <cell r="D1616">
            <v>1.03806</v>
          </cell>
          <cell r="E1616">
            <v>-0.22625999999999999</v>
          </cell>
          <cell r="F1616">
            <v>-0.23488000000000001</v>
          </cell>
        </row>
        <row r="1617">
          <cell r="A1617" t="str">
            <v>American Indian or Alaska Native</v>
          </cell>
          <cell r="B1617">
            <v>6.5934100000000004</v>
          </cell>
          <cell r="C1617">
            <v>7.9584799999999998</v>
          </cell>
          <cell r="D1617">
            <v>1.36507</v>
          </cell>
          <cell r="E1617">
            <v>-0.10828</v>
          </cell>
          <cell r="F1617">
            <v>-0.14781</v>
          </cell>
        </row>
        <row r="1618">
          <cell r="A1618" t="str">
            <v>Multiple Races</v>
          </cell>
          <cell r="B1618">
            <v>1.5384599999999999</v>
          </cell>
          <cell r="C1618">
            <v>4.4982699999999998</v>
          </cell>
          <cell r="D1618">
            <v>2.9598100000000001</v>
          </cell>
          <cell r="E1618">
            <v>2.486E-2</v>
          </cell>
          <cell r="F1618">
            <v>7.3569999999999997E-2</v>
          </cell>
        </row>
        <row r="1619">
          <cell r="A1619" t="str">
            <v>Highschool Graduate</v>
          </cell>
          <cell r="B1619">
            <v>25.210080000000001</v>
          </cell>
          <cell r="C1619">
            <v>21.66667</v>
          </cell>
          <cell r="D1619">
            <v>-3.5434199999999998</v>
          </cell>
          <cell r="E1619">
            <v>-0.13006999999999999</v>
          </cell>
          <cell r="F1619">
            <v>0.46090999999999999</v>
          </cell>
        </row>
        <row r="1620">
          <cell r="A1620" t="str">
            <v>Disabled</v>
          </cell>
          <cell r="B1620">
            <v>23.10924</v>
          </cell>
          <cell r="C1620">
            <v>28</v>
          </cell>
          <cell r="D1620">
            <v>4.8907600000000002</v>
          </cell>
          <cell r="E1620">
            <v>-8.0070000000000002E-2</v>
          </cell>
          <cell r="F1620">
            <v>-0.39162999999999998</v>
          </cell>
        </row>
        <row r="1621">
          <cell r="A1621" t="str">
            <v>Limited English</v>
          </cell>
          <cell r="B1621">
            <v>1.6806700000000001</v>
          </cell>
          <cell r="C1621">
            <v>1</v>
          </cell>
          <cell r="D1621">
            <v>-0.68067</v>
          </cell>
          <cell r="E1621">
            <v>-8.8910000000000003E-2</v>
          </cell>
          <cell r="F1621">
            <v>6.0519999999999997E-2</v>
          </cell>
        </row>
        <row r="1622">
          <cell r="A1622" t="str">
            <v>Low Income</v>
          </cell>
          <cell r="B1622">
            <v>94.327730000000003</v>
          </cell>
          <cell r="C1622">
            <v>94.666669999999996</v>
          </cell>
          <cell r="D1622">
            <v>0.33894000000000002</v>
          </cell>
          <cell r="E1622">
            <v>-4.5530000000000001E-2</v>
          </cell>
          <cell r="F1622">
            <v>-1.5429999999999999E-2</v>
          </cell>
        </row>
        <row r="1623">
          <cell r="A1623" t="str">
            <v>Homeless</v>
          </cell>
          <cell r="B1623">
            <v>2.1008399999999998</v>
          </cell>
          <cell r="C1623">
            <v>1.3333299999999999</v>
          </cell>
          <cell r="D1623">
            <v>-0.76751000000000003</v>
          </cell>
          <cell r="E1623">
            <v>-0.10224999999999999</v>
          </cell>
          <cell r="F1623">
            <v>7.8479999999999994E-2</v>
          </cell>
        </row>
        <row r="1624">
          <cell r="A1624" t="str">
            <v>Offender</v>
          </cell>
          <cell r="B1624">
            <v>14.07563</v>
          </cell>
          <cell r="C1624">
            <v>21.33333</v>
          </cell>
          <cell r="D1624">
            <v>7.2576999999999998</v>
          </cell>
          <cell r="E1624">
            <v>2.6669999999999999E-2</v>
          </cell>
          <cell r="F1624">
            <v>0.19356999999999999</v>
          </cell>
        </row>
        <row r="1625">
          <cell r="A1625" t="str">
            <v>Parentig Youth</v>
          </cell>
          <cell r="B1625">
            <v>11.578950000000001</v>
          </cell>
          <cell r="C1625">
            <v>11.03679</v>
          </cell>
          <cell r="D1625">
            <v>-0.54215999999999998</v>
          </cell>
          <cell r="E1625">
            <v>-5.4199999999999998E-2</v>
          </cell>
          <cell r="F1625">
            <v>2.938E-2</v>
          </cell>
        </row>
        <row r="1626">
          <cell r="A1626" t="str">
            <v>Needs Additional Assistance</v>
          </cell>
          <cell r="B1626">
            <v>73.739500000000007</v>
          </cell>
          <cell r="C1626">
            <v>69</v>
          </cell>
          <cell r="D1626">
            <v>-4.7394999999999996</v>
          </cell>
          <cell r="E1626">
            <v>2.7199999999999998E-2</v>
          </cell>
          <cell r="F1626">
            <v>-0.12889999999999999</v>
          </cell>
        </row>
        <row r="1627">
          <cell r="A1627" t="str">
            <v>School Status</v>
          </cell>
          <cell r="B1627">
            <v>46.848739999999999</v>
          </cell>
          <cell r="C1627">
            <v>44.666670000000003</v>
          </cell>
          <cell r="D1627">
            <v>-2.18207</v>
          </cell>
          <cell r="E1627">
            <v>-6.9110000000000005E-2</v>
          </cell>
          <cell r="F1627">
            <v>0.15081</v>
          </cell>
        </row>
        <row r="1628">
          <cell r="A1628" t="str">
            <v>Foster Care</v>
          </cell>
          <cell r="B1628">
            <v>5.4736799999999999</v>
          </cell>
          <cell r="C1628">
            <v>6.6889599999999998</v>
          </cell>
          <cell r="D1628">
            <v>1.2152799999999999</v>
          </cell>
          <cell r="E1628">
            <v>-6.3909999999999995E-2</v>
          </cell>
          <cell r="F1628">
            <v>-7.7670000000000003E-2</v>
          </cell>
        </row>
        <row r="1629">
          <cell r="A1629" t="str">
            <v>PreTest Scores</v>
          </cell>
          <cell r="B1629">
            <v>542.95447999999999</v>
          </cell>
          <cell r="C1629">
            <v>565.34122000000002</v>
          </cell>
          <cell r="D1629">
            <v>22.38673</v>
          </cell>
          <cell r="E1629">
            <v>8.1589999999999996E-2</v>
          </cell>
          <cell r="F1629">
            <v>1.8264199999999999</v>
          </cell>
        </row>
        <row r="1630">
          <cell r="A1630" t="str">
            <v>Unemployment Rate</v>
          </cell>
          <cell r="B1630">
            <v>6.7416999999999998</v>
          </cell>
          <cell r="C1630">
            <v>5.3167</v>
          </cell>
          <cell r="D1630">
            <v>-1.425</v>
          </cell>
          <cell r="E1630">
            <v>0.80193999999999999</v>
          </cell>
          <cell r="F1630">
            <v>-1.1427700000000001</v>
          </cell>
        </row>
        <row r="1633">
          <cell r="A1633" t="str">
            <v xml:space="preserve">Puerto Rico         </v>
          </cell>
        </row>
        <row r="1634">
          <cell r="A1634" t="str">
            <v>Measure</v>
          </cell>
          <cell r="B1634" t="str">
            <v>Literacy_Numeracy</v>
          </cell>
          <cell r="C1634" t="str">
            <v>Year</v>
          </cell>
        </row>
        <row r="1635">
          <cell r="A1635" t="str">
            <v>State Fips Code</v>
          </cell>
          <cell r="B1635">
            <v>72</v>
          </cell>
          <cell r="C1635">
            <v>2011</v>
          </cell>
        </row>
        <row r="1636">
          <cell r="A1636" t="str">
            <v>Actual Outcome</v>
          </cell>
          <cell r="B1636">
            <v>4.3</v>
          </cell>
          <cell r="C1636">
            <v>2011</v>
          </cell>
        </row>
        <row r="1637">
          <cell r="A1637" t="str">
            <v>Total Adjustment</v>
          </cell>
          <cell r="B1637">
            <v>-7.6</v>
          </cell>
          <cell r="C1637">
            <v>2013</v>
          </cell>
        </row>
        <row r="1638">
          <cell r="A1638" t="str">
            <v>Target</v>
          </cell>
          <cell r="B1638">
            <v>-3.3</v>
          </cell>
          <cell r="C1638">
            <v>2013</v>
          </cell>
        </row>
        <row r="1640">
          <cell r="A1640" t="str">
            <v>Variables</v>
          </cell>
          <cell r="B1640" t="str">
            <v>Base_Year</v>
          </cell>
          <cell r="C1640" t="str">
            <v>Current_Values</v>
          </cell>
          <cell r="D1640" t="str">
            <v>Difference</v>
          </cell>
          <cell r="E1640" t="str">
            <v>Weights</v>
          </cell>
          <cell r="F1640" t="str">
            <v>Effect_Per_Factor</v>
          </cell>
        </row>
        <row r="1641">
          <cell r="A1641" t="str">
            <v>Female</v>
          </cell>
          <cell r="B1641">
            <v>52.649549999999998</v>
          </cell>
          <cell r="C1641">
            <v>54.826529999999998</v>
          </cell>
          <cell r="D1641">
            <v>2.1769799999999999</v>
          </cell>
          <cell r="E1641">
            <v>-4.4099999999999999E-3</v>
          </cell>
          <cell r="F1641">
            <v>-9.6100000000000005E-3</v>
          </cell>
        </row>
        <row r="1642">
          <cell r="A1642" t="str">
            <v>Age 14-15</v>
          </cell>
          <cell r="B1642">
            <v>21.845300000000002</v>
          </cell>
          <cell r="C1642">
            <v>15.622450000000001</v>
          </cell>
          <cell r="D1642">
            <v>-6.2228500000000002</v>
          </cell>
          <cell r="E1642">
            <v>-0.16624</v>
          </cell>
          <cell r="F1642">
            <v>1.0344899999999999</v>
          </cell>
        </row>
        <row r="1643">
          <cell r="A1643" t="str">
            <v>Age 16-17</v>
          </cell>
          <cell r="B1643">
            <v>46.906480000000002</v>
          </cell>
          <cell r="C1643">
            <v>48.795920000000002</v>
          </cell>
          <cell r="D1643">
            <v>1.88944</v>
          </cell>
          <cell r="E1643">
            <v>6.5670000000000006E-2</v>
          </cell>
          <cell r="F1643">
            <v>0.12408</v>
          </cell>
        </row>
        <row r="1644">
          <cell r="A1644" t="str">
            <v>Age 18-20</v>
          </cell>
          <cell r="B1644">
            <v>27.94126</v>
          </cell>
          <cell r="C1644">
            <v>31.632650000000002</v>
          </cell>
          <cell r="D1644">
            <v>3.6913900000000002</v>
          </cell>
          <cell r="E1644">
            <v>-4.96E-3</v>
          </cell>
          <cell r="F1644">
            <v>-1.831E-2</v>
          </cell>
        </row>
        <row r="1645">
          <cell r="A1645" t="str">
            <v>Hispanic</v>
          </cell>
          <cell r="B1645">
            <v>99.960160000000002</v>
          </cell>
          <cell r="C1645">
            <v>99.969390000000004</v>
          </cell>
          <cell r="D1645">
            <v>9.2300000000000004E-3</v>
          </cell>
          <cell r="E1645">
            <v>4.9399999999999999E-2</v>
          </cell>
          <cell r="F1645">
            <v>4.6000000000000001E-4</v>
          </cell>
        </row>
        <row r="1646">
          <cell r="A1646" t="str">
            <v>Asian</v>
          </cell>
          <cell r="B1646">
            <v>0</v>
          </cell>
          <cell r="C1646">
            <v>0</v>
          </cell>
          <cell r="D1646">
            <v>0</v>
          </cell>
          <cell r="E1646">
            <v>-5.4699999999999999E-2</v>
          </cell>
          <cell r="F1646">
            <v>0</v>
          </cell>
        </row>
        <row r="1647">
          <cell r="A1647" t="str">
            <v>African American</v>
          </cell>
          <cell r="B1647">
            <v>0</v>
          </cell>
          <cell r="C1647">
            <v>0</v>
          </cell>
          <cell r="D1647">
            <v>0</v>
          </cell>
          <cell r="E1647">
            <v>-3.8440000000000002E-2</v>
          </cell>
          <cell r="F1647">
            <v>0</v>
          </cell>
        </row>
        <row r="1648">
          <cell r="A1648" t="str">
            <v>Native Hawaiian or Pacific Islander</v>
          </cell>
          <cell r="B1648">
            <v>0</v>
          </cell>
          <cell r="C1648">
            <v>0</v>
          </cell>
          <cell r="D1648">
            <v>0</v>
          </cell>
          <cell r="E1648">
            <v>-0.22625999999999999</v>
          </cell>
          <cell r="F1648">
            <v>0</v>
          </cell>
        </row>
        <row r="1649">
          <cell r="A1649" t="str">
            <v>American Indian or Alaska Native</v>
          </cell>
          <cell r="B1649">
            <v>5.6899999999999997E-3</v>
          </cell>
          <cell r="C1649">
            <v>0</v>
          </cell>
          <cell r="D1649">
            <v>-5.6899999999999997E-3</v>
          </cell>
          <cell r="E1649">
            <v>-0.10828</v>
          </cell>
          <cell r="F1649">
            <v>6.2E-4</v>
          </cell>
        </row>
        <row r="1650">
          <cell r="A1650" t="str">
            <v>Multiple Races</v>
          </cell>
          <cell r="B1650">
            <v>1.7080000000000001E-2</v>
          </cell>
          <cell r="C1650">
            <v>2.0410000000000001E-2</v>
          </cell>
          <cell r="D1650">
            <v>3.3300000000000001E-3</v>
          </cell>
          <cell r="E1650">
            <v>2.486E-2</v>
          </cell>
          <cell r="F1650">
            <v>8.0000000000000007E-5</v>
          </cell>
        </row>
        <row r="1651">
          <cell r="A1651" t="str">
            <v>Highschool Graduate</v>
          </cell>
          <cell r="B1651">
            <v>18.538329999999998</v>
          </cell>
          <cell r="C1651">
            <v>18.938780000000001</v>
          </cell>
          <cell r="D1651">
            <v>0.40044000000000002</v>
          </cell>
          <cell r="E1651">
            <v>-0.13006999999999999</v>
          </cell>
          <cell r="F1651">
            <v>-5.2089999999999997E-2</v>
          </cell>
        </row>
        <row r="1652">
          <cell r="A1652" t="str">
            <v>Disabled</v>
          </cell>
          <cell r="B1652">
            <v>1.91815</v>
          </cell>
          <cell r="C1652">
            <v>1.3061199999999999</v>
          </cell>
          <cell r="D1652">
            <v>-0.61202999999999996</v>
          </cell>
          <cell r="E1652">
            <v>-8.0070000000000002E-2</v>
          </cell>
          <cell r="F1652">
            <v>4.9009999999999998E-2</v>
          </cell>
        </row>
        <row r="1653">
          <cell r="A1653" t="str">
            <v>Limited English</v>
          </cell>
          <cell r="B1653">
            <v>75.05265</v>
          </cell>
          <cell r="C1653">
            <v>97.071430000000007</v>
          </cell>
          <cell r="D1653">
            <v>22.01878</v>
          </cell>
          <cell r="E1653">
            <v>-8.8910000000000003E-2</v>
          </cell>
          <cell r="F1653">
            <v>-1.9577800000000001</v>
          </cell>
        </row>
        <row r="1654">
          <cell r="A1654" t="str">
            <v>Low Income</v>
          </cell>
          <cell r="B1654">
            <v>99.686949999999996</v>
          </cell>
          <cell r="C1654">
            <v>99.959180000000003</v>
          </cell>
          <cell r="D1654">
            <v>0.27223999999999998</v>
          </cell>
          <cell r="E1654">
            <v>-4.5530000000000001E-2</v>
          </cell>
          <cell r="F1654">
            <v>-1.24E-2</v>
          </cell>
        </row>
        <row r="1655">
          <cell r="A1655" t="str">
            <v>Homeless</v>
          </cell>
          <cell r="B1655">
            <v>18.541440000000001</v>
          </cell>
          <cell r="C1655">
            <v>30.670929999999998</v>
          </cell>
          <cell r="D1655">
            <v>12.129479999999999</v>
          </cell>
          <cell r="E1655">
            <v>-0.10224999999999999</v>
          </cell>
          <cell r="F1655">
            <v>-1.2402899999999999</v>
          </cell>
        </row>
        <row r="1656">
          <cell r="A1656" t="str">
            <v>Offender</v>
          </cell>
          <cell r="B1656">
            <v>18.810549999999999</v>
          </cell>
          <cell r="C1656">
            <v>30.031949999999998</v>
          </cell>
          <cell r="D1656">
            <v>11.221399999999999</v>
          </cell>
          <cell r="E1656">
            <v>2.6669999999999999E-2</v>
          </cell>
          <cell r="F1656">
            <v>0.29929</v>
          </cell>
        </row>
        <row r="1657">
          <cell r="A1657" t="str">
            <v>Parentig Youth</v>
          </cell>
          <cell r="B1657">
            <v>38.809199999999997</v>
          </cell>
          <cell r="C1657">
            <v>95.968980000000002</v>
          </cell>
          <cell r="D1657">
            <v>57.159779999999998</v>
          </cell>
          <cell r="E1657">
            <v>-5.4199999999999998E-2</v>
          </cell>
          <cell r="F1657">
            <v>-3.0979999999999999</v>
          </cell>
        </row>
        <row r="1658">
          <cell r="A1658" t="str">
            <v>Needs Additional Assistance</v>
          </cell>
          <cell r="B1658">
            <v>67.397120000000001</v>
          </cell>
          <cell r="C1658">
            <v>98.224490000000003</v>
          </cell>
          <cell r="D1658">
            <v>30.827369999999998</v>
          </cell>
          <cell r="E1658">
            <v>2.7199999999999998E-2</v>
          </cell>
          <cell r="F1658">
            <v>0.83840999999999999</v>
          </cell>
        </row>
        <row r="1659">
          <cell r="A1659" t="str">
            <v>School Status</v>
          </cell>
          <cell r="B1659">
            <v>75.980419999999995</v>
          </cell>
          <cell r="C1659">
            <v>75.071430000000007</v>
          </cell>
          <cell r="D1659">
            <v>-0.90898999999999996</v>
          </cell>
          <cell r="E1659">
            <v>-6.9110000000000005E-2</v>
          </cell>
          <cell r="F1659">
            <v>6.2820000000000001E-2</v>
          </cell>
        </row>
        <row r="1660">
          <cell r="A1660" t="str">
            <v>Foster Care</v>
          </cell>
          <cell r="B1660">
            <v>11.91371</v>
          </cell>
          <cell r="C1660">
            <v>0.94908000000000003</v>
          </cell>
          <cell r="D1660">
            <v>-10.96463</v>
          </cell>
          <cell r="E1660">
            <v>-6.3909999999999995E-2</v>
          </cell>
          <cell r="F1660">
            <v>0.70072999999999996</v>
          </cell>
        </row>
        <row r="1661">
          <cell r="A1661" t="str">
            <v>PreTest Scores</v>
          </cell>
          <cell r="B1661">
            <v>406.81369999999998</v>
          </cell>
          <cell r="C1661">
            <v>373.48021</v>
          </cell>
          <cell r="D1661">
            <v>-33.333500000000001</v>
          </cell>
          <cell r="E1661">
            <v>8.1589999999999996E-2</v>
          </cell>
          <cell r="F1661">
            <v>-2.7195100000000001</v>
          </cell>
        </row>
        <row r="1662">
          <cell r="A1662" t="str">
            <v>Unemployment Rate</v>
          </cell>
          <cell r="B1662">
            <v>16.433299999999999</v>
          </cell>
          <cell r="C1662">
            <v>14.408300000000001</v>
          </cell>
          <cell r="D1662">
            <v>-2.0249999999999999</v>
          </cell>
          <cell r="E1662">
            <v>0.80193999999999999</v>
          </cell>
          <cell r="F1662">
            <v>-1.6239300000000001</v>
          </cell>
        </row>
        <row r="1665">
          <cell r="A1665" t="str">
            <v xml:space="preserve">Virgin Islands      </v>
          </cell>
        </row>
        <row r="1666">
          <cell r="A1666" t="str">
            <v>Measure</v>
          </cell>
          <cell r="B1666" t="str">
            <v>Literacy_Numeracy</v>
          </cell>
          <cell r="C1666" t="str">
            <v>Year</v>
          </cell>
        </row>
        <row r="1667">
          <cell r="A1667" t="str">
            <v>State Fips Code</v>
          </cell>
          <cell r="B1667">
            <v>78</v>
          </cell>
          <cell r="C1667">
            <v>2011</v>
          </cell>
        </row>
        <row r="1668">
          <cell r="A1668" t="str">
            <v>Actual Outcome</v>
          </cell>
          <cell r="B1668">
            <v>4.8</v>
          </cell>
          <cell r="C1668">
            <v>2011</v>
          </cell>
        </row>
        <row r="1669">
          <cell r="A1669" t="str">
            <v>Total Adjustment</v>
          </cell>
          <cell r="B1669">
            <v>-1.8</v>
          </cell>
          <cell r="C1669">
            <v>2013</v>
          </cell>
        </row>
        <row r="1670">
          <cell r="A1670" t="str">
            <v>Target</v>
          </cell>
          <cell r="B1670">
            <v>3</v>
          </cell>
          <cell r="C1670">
            <v>2013</v>
          </cell>
        </row>
        <row r="1672">
          <cell r="A1672" t="str">
            <v>Variables</v>
          </cell>
          <cell r="B1672" t="str">
            <v>Base_Year</v>
          </cell>
          <cell r="C1672" t="str">
            <v>Current_Values</v>
          </cell>
          <cell r="D1672" t="str">
            <v>Difference</v>
          </cell>
          <cell r="E1672" t="str">
            <v>Weights</v>
          </cell>
          <cell r="F1672" t="str">
            <v>Effect_Per_Factor</v>
          </cell>
        </row>
        <row r="1673">
          <cell r="A1673" t="str">
            <v>Female</v>
          </cell>
          <cell r="B1673">
            <v>51.590110000000003</v>
          </cell>
          <cell r="C1673">
            <v>53.846150000000002</v>
          </cell>
          <cell r="D1673">
            <v>2.2560500000000001</v>
          </cell>
          <cell r="E1673">
            <v>-4.4099999999999999E-3</v>
          </cell>
          <cell r="F1673">
            <v>-9.9600000000000001E-3</v>
          </cell>
        </row>
        <row r="1674">
          <cell r="A1674" t="str">
            <v>Age 14-15</v>
          </cell>
          <cell r="B1674">
            <v>4.9470000000000001</v>
          </cell>
          <cell r="C1674">
            <v>3.8461500000000002</v>
          </cell>
          <cell r="D1674">
            <v>-1.10084</v>
          </cell>
          <cell r="E1674">
            <v>-0.16624</v>
          </cell>
          <cell r="F1674">
            <v>0.183</v>
          </cell>
        </row>
        <row r="1675">
          <cell r="A1675" t="str">
            <v>Age 16-17</v>
          </cell>
          <cell r="B1675">
            <v>37.455829999999999</v>
          </cell>
          <cell r="C1675">
            <v>36.538460000000001</v>
          </cell>
          <cell r="D1675">
            <v>-0.91737000000000002</v>
          </cell>
          <cell r="E1675">
            <v>6.5670000000000006E-2</v>
          </cell>
          <cell r="F1675">
            <v>-6.0240000000000002E-2</v>
          </cell>
        </row>
        <row r="1676">
          <cell r="A1676" t="str">
            <v>Age 18-20</v>
          </cell>
          <cell r="B1676">
            <v>52.650179999999999</v>
          </cell>
          <cell r="C1676">
            <v>48.076920000000001</v>
          </cell>
          <cell r="D1676">
            <v>-4.5732499999999998</v>
          </cell>
          <cell r="E1676">
            <v>-4.96E-3</v>
          </cell>
          <cell r="F1676">
            <v>2.2679999999999999E-2</v>
          </cell>
        </row>
        <row r="1677">
          <cell r="A1677" t="str">
            <v>Hispanic</v>
          </cell>
          <cell r="B1677">
            <v>80.575540000000004</v>
          </cell>
          <cell r="C1677">
            <v>43.137250000000002</v>
          </cell>
          <cell r="D1677">
            <v>-37.438279999999999</v>
          </cell>
          <cell r="E1677">
            <v>4.9399999999999999E-2</v>
          </cell>
          <cell r="F1677">
            <v>-1.84964</v>
          </cell>
        </row>
        <row r="1678">
          <cell r="A1678" t="str">
            <v>Asian</v>
          </cell>
          <cell r="B1678">
            <v>0</v>
          </cell>
          <cell r="C1678">
            <v>0</v>
          </cell>
          <cell r="D1678">
            <v>0</v>
          </cell>
          <cell r="E1678">
            <v>-5.4699999999999999E-2</v>
          </cell>
          <cell r="F1678">
            <v>0</v>
          </cell>
        </row>
        <row r="1679">
          <cell r="A1679" t="str">
            <v>African American</v>
          </cell>
          <cell r="B1679">
            <v>19.42446</v>
          </cell>
          <cell r="C1679">
            <v>56.862749999999998</v>
          </cell>
          <cell r="D1679">
            <v>37.438279999999999</v>
          </cell>
          <cell r="E1679">
            <v>-3.8440000000000002E-2</v>
          </cell>
          <cell r="F1679">
            <v>-1.4390499999999999</v>
          </cell>
        </row>
        <row r="1680">
          <cell r="A1680" t="str">
            <v>Native Hawaiian or Pacific Islander</v>
          </cell>
          <cell r="B1680">
            <v>0</v>
          </cell>
          <cell r="C1680">
            <v>0</v>
          </cell>
          <cell r="D1680">
            <v>0</v>
          </cell>
          <cell r="E1680">
            <v>-0.22625999999999999</v>
          </cell>
          <cell r="F1680">
            <v>0</v>
          </cell>
        </row>
        <row r="1681">
          <cell r="A1681" t="str">
            <v>American Indian or Alaska Native</v>
          </cell>
          <cell r="B1681">
            <v>0</v>
          </cell>
          <cell r="C1681">
            <v>0</v>
          </cell>
          <cell r="D1681">
            <v>0</v>
          </cell>
          <cell r="E1681">
            <v>-0.10828</v>
          </cell>
          <cell r="F1681">
            <v>0</v>
          </cell>
        </row>
        <row r="1682">
          <cell r="A1682" t="str">
            <v>Multiple Races</v>
          </cell>
          <cell r="B1682">
            <v>0</v>
          </cell>
          <cell r="C1682">
            <v>0</v>
          </cell>
          <cell r="D1682">
            <v>0</v>
          </cell>
          <cell r="E1682">
            <v>2.486E-2</v>
          </cell>
          <cell r="F1682">
            <v>0</v>
          </cell>
        </row>
        <row r="1683">
          <cell r="A1683" t="str">
            <v>Highschool Graduate</v>
          </cell>
          <cell r="B1683">
            <v>32.508830000000003</v>
          </cell>
          <cell r="C1683">
            <v>34.615380000000002</v>
          </cell>
          <cell r="D1683">
            <v>2.1065499999999999</v>
          </cell>
          <cell r="E1683">
            <v>-0.13006999999999999</v>
          </cell>
          <cell r="F1683">
            <v>-0.27400999999999998</v>
          </cell>
        </row>
        <row r="1684">
          <cell r="A1684" t="str">
            <v>Disabled</v>
          </cell>
          <cell r="B1684">
            <v>1.76678</v>
          </cell>
          <cell r="C1684">
            <v>0</v>
          </cell>
          <cell r="D1684">
            <v>-1.76678</v>
          </cell>
          <cell r="E1684">
            <v>-8.0070000000000002E-2</v>
          </cell>
          <cell r="F1684">
            <v>0.14147999999999999</v>
          </cell>
        </row>
        <row r="1685">
          <cell r="A1685" t="str">
            <v>Limited English</v>
          </cell>
          <cell r="B1685">
            <v>2.8268599999999999</v>
          </cell>
          <cell r="C1685">
            <v>0</v>
          </cell>
          <cell r="D1685">
            <v>-2.8268599999999999</v>
          </cell>
          <cell r="E1685">
            <v>-8.8910000000000003E-2</v>
          </cell>
          <cell r="F1685">
            <v>0.25135000000000002</v>
          </cell>
        </row>
        <row r="1686">
          <cell r="A1686" t="str">
            <v>Low Income</v>
          </cell>
          <cell r="B1686">
            <v>90.459360000000004</v>
          </cell>
          <cell r="C1686">
            <v>90.384619999999998</v>
          </cell>
          <cell r="D1686">
            <v>-7.4749999999999997E-2</v>
          </cell>
          <cell r="E1686">
            <v>-4.5530000000000001E-2</v>
          </cell>
          <cell r="F1686">
            <v>3.3999999999999998E-3</v>
          </cell>
        </row>
        <row r="1687">
          <cell r="A1687" t="str">
            <v>Homeless</v>
          </cell>
          <cell r="B1687">
            <v>0</v>
          </cell>
          <cell r="C1687">
            <v>0</v>
          </cell>
          <cell r="D1687">
            <v>0</v>
          </cell>
          <cell r="E1687">
            <v>-0.10224999999999999</v>
          </cell>
          <cell r="F1687">
            <v>0</v>
          </cell>
        </row>
        <row r="1688">
          <cell r="A1688" t="str">
            <v>Offender</v>
          </cell>
          <cell r="B1688">
            <v>7.42049</v>
          </cell>
          <cell r="C1688">
            <v>5.7692300000000003</v>
          </cell>
          <cell r="D1688">
            <v>-1.65126</v>
          </cell>
          <cell r="E1688">
            <v>2.6669999999999999E-2</v>
          </cell>
          <cell r="F1688">
            <v>-4.4040000000000003E-2</v>
          </cell>
        </row>
        <row r="1689">
          <cell r="A1689" t="str">
            <v>Parentig Youth</v>
          </cell>
          <cell r="B1689">
            <v>12.05674</v>
          </cell>
          <cell r="C1689">
            <v>13.725490000000001</v>
          </cell>
          <cell r="D1689">
            <v>1.66875</v>
          </cell>
          <cell r="E1689">
            <v>-5.4199999999999998E-2</v>
          </cell>
          <cell r="F1689">
            <v>-9.0440000000000006E-2</v>
          </cell>
        </row>
        <row r="1690">
          <cell r="A1690" t="str">
            <v>Needs Additional Assistance</v>
          </cell>
          <cell r="B1690">
            <v>0.35336000000000001</v>
          </cell>
          <cell r="C1690">
            <v>30.76923</v>
          </cell>
          <cell r="D1690">
            <v>30.415870000000002</v>
          </cell>
          <cell r="E1690">
            <v>2.7199999999999998E-2</v>
          </cell>
          <cell r="F1690">
            <v>0.82721999999999996</v>
          </cell>
        </row>
        <row r="1691">
          <cell r="A1691" t="str">
            <v>School Status</v>
          </cell>
          <cell r="B1691">
            <v>42.049469999999999</v>
          </cell>
          <cell r="C1691">
            <v>32.692309999999999</v>
          </cell>
          <cell r="D1691">
            <v>-9.3571600000000004</v>
          </cell>
          <cell r="E1691">
            <v>-6.9110000000000005E-2</v>
          </cell>
          <cell r="F1691">
            <v>0.64668000000000003</v>
          </cell>
        </row>
        <row r="1692">
          <cell r="A1692" t="str">
            <v>Foster Care</v>
          </cell>
          <cell r="B1692">
            <v>0</v>
          </cell>
          <cell r="C1692">
            <v>3.92157</v>
          </cell>
          <cell r="D1692">
            <v>3.92157</v>
          </cell>
          <cell r="E1692">
            <v>-6.3909999999999995E-2</v>
          </cell>
          <cell r="F1692">
            <v>-0.25062000000000001</v>
          </cell>
        </row>
        <row r="1693">
          <cell r="A1693" t="str">
            <v>PreTest Scores</v>
          </cell>
          <cell r="B1693">
            <v>599.06039999999996</v>
          </cell>
          <cell r="C1693">
            <v>620.48077000000001</v>
          </cell>
          <cell r="D1693">
            <v>21.420369999999998</v>
          </cell>
          <cell r="E1693">
            <v>8.1589999999999996E-2</v>
          </cell>
          <cell r="F1693">
            <v>1.7475799999999999</v>
          </cell>
        </row>
        <row r="1694">
          <cell r="A1694" t="str">
            <v>Unemployment Rate</v>
          </cell>
          <cell r="B1694">
            <v>16.433299999999999</v>
          </cell>
          <cell r="C1694">
            <v>14.408300000000001</v>
          </cell>
          <cell r="D1694">
            <v>-2.0249999999999999</v>
          </cell>
          <cell r="E1694">
            <v>0.80193999999999999</v>
          </cell>
          <cell r="F1694">
            <v>-1.6239300000000001</v>
          </cell>
        </row>
      </sheetData>
      <sheetData sheetId="22">
        <row r="3">
          <cell r="G3" t="str">
            <v>ALASKA</v>
          </cell>
          <cell r="H3" t="str">
            <v>AK</v>
          </cell>
          <cell r="I3">
            <v>35</v>
          </cell>
          <cell r="K3" t="str">
            <v>ALASKA</v>
          </cell>
          <cell r="L3" t="str">
            <v>AK</v>
          </cell>
          <cell r="M3">
            <v>32</v>
          </cell>
          <cell r="U3" t="str">
            <v>REGION 1</v>
          </cell>
          <cell r="V3" t="str">
            <v>ME</v>
          </cell>
          <cell r="W3" t="str">
            <v>MAINE</v>
          </cell>
          <cell r="X3" t="str">
            <v>ME</v>
          </cell>
          <cell r="Y3">
            <v>1</v>
          </cell>
        </row>
        <row r="4">
          <cell r="G4" t="str">
            <v xml:space="preserve">ARIZONA </v>
          </cell>
          <cell r="H4" t="str">
            <v>AZ</v>
          </cell>
          <cell r="I4">
            <v>70</v>
          </cell>
          <cell r="K4" t="str">
            <v xml:space="preserve">ARIZONA </v>
          </cell>
          <cell r="L4" t="str">
            <v>AZ</v>
          </cell>
          <cell r="M4">
            <v>64</v>
          </cell>
          <cell r="U4" t="str">
            <v>REGION 1</v>
          </cell>
          <cell r="V4" t="str">
            <v>MA</v>
          </cell>
          <cell r="W4" t="str">
            <v>MASSACHUSETTS</v>
          </cell>
          <cell r="X4" t="str">
            <v>MA</v>
          </cell>
          <cell r="Y4">
            <v>1</v>
          </cell>
        </row>
        <row r="5">
          <cell r="G5" t="str">
            <v>ARKANSAS</v>
          </cell>
          <cell r="H5" t="str">
            <v>AR</v>
          </cell>
          <cell r="I5">
            <v>105</v>
          </cell>
          <cell r="K5" t="str">
            <v>ARKANSAS</v>
          </cell>
          <cell r="L5" t="str">
            <v>AR</v>
          </cell>
          <cell r="M5">
            <v>96</v>
          </cell>
          <cell r="U5" t="str">
            <v>REGION 1</v>
          </cell>
          <cell r="V5" t="str">
            <v>NH</v>
          </cell>
          <cell r="W5" t="str">
            <v>NEW HAMPSHIRE</v>
          </cell>
          <cell r="X5" t="str">
            <v>NH</v>
          </cell>
          <cell r="Y5">
            <v>1</v>
          </cell>
        </row>
        <row r="6">
          <cell r="G6" t="str">
            <v xml:space="preserve">CALIFORNIA </v>
          </cell>
          <cell r="H6" t="str">
            <v>CA</v>
          </cell>
          <cell r="I6">
            <v>140</v>
          </cell>
          <cell r="K6" t="str">
            <v xml:space="preserve">CALIFORNIA </v>
          </cell>
          <cell r="L6" t="str">
            <v>CA</v>
          </cell>
          <cell r="M6">
            <v>128</v>
          </cell>
          <cell r="U6" t="str">
            <v>REGION 1</v>
          </cell>
          <cell r="V6" t="str">
            <v>NJ</v>
          </cell>
          <cell r="W6" t="str">
            <v>NEW JERSEY</v>
          </cell>
          <cell r="X6" t="str">
            <v>NJ</v>
          </cell>
          <cell r="Y6">
            <v>1</v>
          </cell>
        </row>
        <row r="7">
          <cell r="G7" t="str">
            <v xml:space="preserve">COLORADO </v>
          </cell>
          <cell r="H7" t="str">
            <v>CO</v>
          </cell>
          <cell r="I7">
            <v>175</v>
          </cell>
          <cell r="K7" t="str">
            <v xml:space="preserve">COLORADO </v>
          </cell>
          <cell r="L7" t="str">
            <v>CO</v>
          </cell>
          <cell r="M7">
            <v>160</v>
          </cell>
          <cell r="U7" t="str">
            <v>REGION 1</v>
          </cell>
          <cell r="V7" t="str">
            <v>NY</v>
          </cell>
          <cell r="W7" t="str">
            <v>NEW YORK</v>
          </cell>
          <cell r="X7" t="str">
            <v>NY</v>
          </cell>
          <cell r="Y7">
            <v>1</v>
          </cell>
        </row>
        <row r="8">
          <cell r="G8" t="str">
            <v>CONNECTICUT</v>
          </cell>
          <cell r="H8" t="str">
            <v>CT</v>
          </cell>
          <cell r="I8">
            <v>210</v>
          </cell>
          <cell r="K8" t="str">
            <v>CONNECTICUT</v>
          </cell>
          <cell r="L8" t="str">
            <v>CT</v>
          </cell>
          <cell r="M8">
            <v>192</v>
          </cell>
          <cell r="U8" t="str">
            <v>REGION 1</v>
          </cell>
          <cell r="V8" t="str">
            <v>PR</v>
          </cell>
          <cell r="W8" t="str">
            <v>PUERTO RICO</v>
          </cell>
          <cell r="X8" t="str">
            <v>PR</v>
          </cell>
          <cell r="Y8">
            <v>1</v>
          </cell>
        </row>
        <row r="9">
          <cell r="G9" t="str">
            <v>DELAWARE</v>
          </cell>
          <cell r="H9" t="str">
            <v>DE</v>
          </cell>
          <cell r="I9">
            <v>245</v>
          </cell>
          <cell r="K9" t="str">
            <v>DELAWARE</v>
          </cell>
          <cell r="L9" t="str">
            <v>DE</v>
          </cell>
          <cell r="M9">
            <v>224</v>
          </cell>
          <cell r="U9" t="str">
            <v>REGION 1</v>
          </cell>
          <cell r="V9" t="str">
            <v>RI</v>
          </cell>
          <cell r="W9" t="str">
            <v>RHODE ISLAND</v>
          </cell>
          <cell r="X9" t="str">
            <v>RI</v>
          </cell>
          <cell r="Y9">
            <v>1</v>
          </cell>
        </row>
        <row r="10">
          <cell r="G10" t="str">
            <v>DISTRICT OF COLUMBIA</v>
          </cell>
          <cell r="H10" t="str">
            <v>DC</v>
          </cell>
          <cell r="I10">
            <v>280</v>
          </cell>
          <cell r="K10" t="str">
            <v>DISTRICT OF COLUMBIA</v>
          </cell>
          <cell r="L10" t="str">
            <v>DC</v>
          </cell>
          <cell r="M10">
            <v>256</v>
          </cell>
          <cell r="U10" t="str">
            <v>REGION 1</v>
          </cell>
          <cell r="V10" t="str">
            <v>VT</v>
          </cell>
          <cell r="W10" t="str">
            <v>VERMONT</v>
          </cell>
          <cell r="X10" t="str">
            <v>VT</v>
          </cell>
          <cell r="Y10">
            <v>1</v>
          </cell>
        </row>
        <row r="11">
          <cell r="G11" t="str">
            <v>FLORIDA</v>
          </cell>
          <cell r="H11" t="str">
            <v>FL</v>
          </cell>
          <cell r="I11">
            <v>315</v>
          </cell>
          <cell r="K11" t="str">
            <v>FLORIDA</v>
          </cell>
          <cell r="L11" t="str">
            <v>FL</v>
          </cell>
          <cell r="M11">
            <v>288</v>
          </cell>
          <cell r="U11" t="str">
            <v>REGION 1</v>
          </cell>
          <cell r="V11" t="str">
            <v>VI</v>
          </cell>
          <cell r="W11" t="str">
            <v>VIRGIN ISLANDS</v>
          </cell>
          <cell r="X11" t="str">
            <v>VI</v>
          </cell>
          <cell r="Y11">
            <v>1</v>
          </cell>
        </row>
        <row r="12">
          <cell r="G12" t="str">
            <v>GEORGIA</v>
          </cell>
          <cell r="H12" t="str">
            <v>GA</v>
          </cell>
          <cell r="I12">
            <v>350</v>
          </cell>
          <cell r="K12" t="str">
            <v>GEORGIA</v>
          </cell>
          <cell r="L12" t="str">
            <v>GA</v>
          </cell>
          <cell r="M12">
            <v>320</v>
          </cell>
          <cell r="U12" t="str">
            <v>REGION 2</v>
          </cell>
          <cell r="V12" t="str">
            <v>DE</v>
          </cell>
          <cell r="W12" t="str">
            <v>DELAWARE</v>
          </cell>
          <cell r="X12" t="str">
            <v>DE</v>
          </cell>
          <cell r="Y12">
            <v>2</v>
          </cell>
        </row>
        <row r="13">
          <cell r="G13" t="str">
            <v>HAWAII</v>
          </cell>
          <cell r="H13" t="str">
            <v>HI</v>
          </cell>
          <cell r="I13">
            <v>385</v>
          </cell>
          <cell r="K13" t="str">
            <v>HAWAII</v>
          </cell>
          <cell r="L13" t="str">
            <v>HI</v>
          </cell>
          <cell r="M13">
            <v>352</v>
          </cell>
          <cell r="U13" t="str">
            <v>REGION 2</v>
          </cell>
          <cell r="V13" t="str">
            <v>DC</v>
          </cell>
          <cell r="W13" t="str">
            <v>DISTRICT OF COLUMBIA</v>
          </cell>
          <cell r="X13" t="str">
            <v>DC</v>
          </cell>
          <cell r="Y13">
            <v>2</v>
          </cell>
        </row>
        <row r="14">
          <cell r="G14" t="str">
            <v>IDAHO</v>
          </cell>
          <cell r="H14" t="str">
            <v>ID</v>
          </cell>
          <cell r="I14">
            <v>420</v>
          </cell>
          <cell r="K14" t="str">
            <v>IDAHO</v>
          </cell>
          <cell r="L14" t="str">
            <v>ID</v>
          </cell>
          <cell r="M14">
            <v>384</v>
          </cell>
          <cell r="U14" t="str">
            <v>REGION 2</v>
          </cell>
          <cell r="V14" t="str">
            <v>MD</v>
          </cell>
          <cell r="W14" t="str">
            <v>MARYLAND</v>
          </cell>
          <cell r="X14" t="str">
            <v>MD</v>
          </cell>
          <cell r="Y14">
            <v>2</v>
          </cell>
        </row>
        <row r="15">
          <cell r="G15" t="str">
            <v>ILLINOIS</v>
          </cell>
          <cell r="H15" t="str">
            <v>IL</v>
          </cell>
          <cell r="I15">
            <v>455</v>
          </cell>
          <cell r="K15" t="str">
            <v>ILLINOIS</v>
          </cell>
          <cell r="L15" t="str">
            <v>IL</v>
          </cell>
          <cell r="M15">
            <v>416</v>
          </cell>
          <cell r="U15" t="str">
            <v>REGION 2</v>
          </cell>
          <cell r="V15" t="str">
            <v>PA</v>
          </cell>
          <cell r="W15" t="str">
            <v>PENNSYLVANIA</v>
          </cell>
          <cell r="X15" t="str">
            <v>PA</v>
          </cell>
          <cell r="Y15">
            <v>2</v>
          </cell>
        </row>
        <row r="16">
          <cell r="G16" t="str">
            <v>INDIANA</v>
          </cell>
          <cell r="H16" t="str">
            <v>IN</v>
          </cell>
          <cell r="I16">
            <v>490</v>
          </cell>
          <cell r="K16" t="str">
            <v>INDIANA</v>
          </cell>
          <cell r="L16" t="str">
            <v>IN</v>
          </cell>
          <cell r="M16">
            <v>448</v>
          </cell>
          <cell r="U16" t="str">
            <v>REGION 2</v>
          </cell>
          <cell r="V16" t="str">
            <v>VA</v>
          </cell>
          <cell r="W16" t="str">
            <v xml:space="preserve">VIRGINIA </v>
          </cell>
          <cell r="X16" t="str">
            <v>VA</v>
          </cell>
          <cell r="Y16">
            <v>2</v>
          </cell>
        </row>
        <row r="17">
          <cell r="G17" t="str">
            <v>IOWA</v>
          </cell>
          <cell r="H17" t="str">
            <v>IA</v>
          </cell>
          <cell r="I17">
            <v>525</v>
          </cell>
          <cell r="K17" t="str">
            <v>IOWA</v>
          </cell>
          <cell r="L17" t="str">
            <v>IA</v>
          </cell>
          <cell r="M17">
            <v>480</v>
          </cell>
          <cell r="U17" t="str">
            <v>REGION 2</v>
          </cell>
          <cell r="V17" t="str">
            <v>WV</v>
          </cell>
          <cell r="W17" t="str">
            <v>WEST VIRGINIA</v>
          </cell>
          <cell r="X17" t="str">
            <v>WV</v>
          </cell>
          <cell r="Y17">
            <v>2</v>
          </cell>
        </row>
        <row r="18">
          <cell r="G18" t="str">
            <v>KANSAS</v>
          </cell>
          <cell r="H18" t="str">
            <v>KS</v>
          </cell>
          <cell r="I18">
            <v>560</v>
          </cell>
          <cell r="K18" t="str">
            <v>KANSAS</v>
          </cell>
          <cell r="L18" t="str">
            <v>KS</v>
          </cell>
          <cell r="M18">
            <v>512</v>
          </cell>
          <cell r="U18" t="str">
            <v>REGION 3</v>
          </cell>
          <cell r="V18" t="str">
            <v>AL</v>
          </cell>
          <cell r="W18" t="str">
            <v>ALABAMA</v>
          </cell>
          <cell r="X18" t="str">
            <v>AL</v>
          </cell>
          <cell r="Y18">
            <v>3</v>
          </cell>
        </row>
        <row r="19">
          <cell r="G19" t="str">
            <v>KENTUCKY</v>
          </cell>
          <cell r="H19" t="str">
            <v>KY</v>
          </cell>
          <cell r="I19">
            <v>595</v>
          </cell>
          <cell r="K19" t="str">
            <v>KENTUCKY</v>
          </cell>
          <cell r="L19" t="str">
            <v>KY</v>
          </cell>
          <cell r="M19">
            <v>544</v>
          </cell>
          <cell r="U19" t="str">
            <v>REGION 3</v>
          </cell>
          <cell r="V19" t="str">
            <v>FL</v>
          </cell>
          <cell r="W19" t="str">
            <v>FLORIDA</v>
          </cell>
          <cell r="X19" t="str">
            <v>FL</v>
          </cell>
          <cell r="Y19">
            <v>3</v>
          </cell>
        </row>
        <row r="20">
          <cell r="G20" t="str">
            <v>LOUISIANA</v>
          </cell>
          <cell r="H20" t="str">
            <v>LA</v>
          </cell>
          <cell r="I20">
            <v>630</v>
          </cell>
          <cell r="K20" t="str">
            <v>LOUISIANA</v>
          </cell>
          <cell r="L20" t="str">
            <v>LA</v>
          </cell>
          <cell r="M20">
            <v>576</v>
          </cell>
          <cell r="U20" t="str">
            <v>REGION 3</v>
          </cell>
          <cell r="V20" t="str">
            <v>GA</v>
          </cell>
          <cell r="W20" t="str">
            <v>GEORGIA</v>
          </cell>
          <cell r="X20" t="str">
            <v>GA</v>
          </cell>
          <cell r="Y20">
            <v>3</v>
          </cell>
        </row>
        <row r="21">
          <cell r="G21" t="str">
            <v>MAINE</v>
          </cell>
          <cell r="H21" t="str">
            <v>ME</v>
          </cell>
          <cell r="I21">
            <v>665</v>
          </cell>
          <cell r="K21" t="str">
            <v>MAINE</v>
          </cell>
          <cell r="L21" t="str">
            <v>ME</v>
          </cell>
          <cell r="M21">
            <v>608</v>
          </cell>
          <cell r="U21" t="str">
            <v>REGION 3</v>
          </cell>
          <cell r="V21" t="str">
            <v>KY</v>
          </cell>
          <cell r="W21" t="str">
            <v>KENTUCKY</v>
          </cell>
          <cell r="X21" t="str">
            <v>KY</v>
          </cell>
          <cell r="Y21">
            <v>3</v>
          </cell>
        </row>
        <row r="22">
          <cell r="G22" t="str">
            <v>MARYLAND</v>
          </cell>
          <cell r="H22" t="str">
            <v>MD</v>
          </cell>
          <cell r="I22">
            <v>700</v>
          </cell>
          <cell r="K22" t="str">
            <v>MARYLAND</v>
          </cell>
          <cell r="L22" t="str">
            <v>MD</v>
          </cell>
          <cell r="M22">
            <v>640</v>
          </cell>
          <cell r="U22" t="str">
            <v>REGION 3</v>
          </cell>
          <cell r="V22" t="str">
            <v>MS</v>
          </cell>
          <cell r="W22" t="str">
            <v>MISSISSIPPI</v>
          </cell>
          <cell r="X22" t="str">
            <v>MS</v>
          </cell>
          <cell r="Y22">
            <v>3</v>
          </cell>
        </row>
        <row r="23">
          <cell r="G23" t="str">
            <v>MASSACHUSETTS</v>
          </cell>
          <cell r="H23" t="str">
            <v>MA</v>
          </cell>
          <cell r="I23">
            <v>735</v>
          </cell>
          <cell r="K23" t="str">
            <v>MASSACHUSETTS</v>
          </cell>
          <cell r="L23" t="str">
            <v>MA</v>
          </cell>
          <cell r="M23">
            <v>672</v>
          </cell>
          <cell r="U23" t="str">
            <v>REGION 3</v>
          </cell>
          <cell r="V23" t="str">
            <v>NC</v>
          </cell>
          <cell r="W23" t="str">
            <v>NORTH CAROLINA</v>
          </cell>
          <cell r="X23" t="str">
            <v>NC</v>
          </cell>
          <cell r="Y23">
            <v>3</v>
          </cell>
        </row>
        <row r="24">
          <cell r="G24" t="str">
            <v>MICHIGAN</v>
          </cell>
          <cell r="H24" t="str">
            <v>MI</v>
          </cell>
          <cell r="I24">
            <v>770</v>
          </cell>
          <cell r="K24" t="str">
            <v>MICHIGAN</v>
          </cell>
          <cell r="L24" t="str">
            <v>MI</v>
          </cell>
          <cell r="M24">
            <v>704</v>
          </cell>
          <cell r="U24" t="str">
            <v>REGION 3</v>
          </cell>
          <cell r="V24" t="str">
            <v>SC</v>
          </cell>
          <cell r="W24" t="str">
            <v>SOUTH CAROLINA</v>
          </cell>
          <cell r="X24" t="str">
            <v>SC</v>
          </cell>
          <cell r="Y24">
            <v>3</v>
          </cell>
        </row>
        <row r="25">
          <cell r="G25" t="str">
            <v>MINNESOTA</v>
          </cell>
          <cell r="H25" t="str">
            <v>MN</v>
          </cell>
          <cell r="I25">
            <v>805</v>
          </cell>
          <cell r="K25" t="str">
            <v>MINNESOTA</v>
          </cell>
          <cell r="L25" t="str">
            <v>MN</v>
          </cell>
          <cell r="M25">
            <v>736</v>
          </cell>
          <cell r="U25" t="str">
            <v>REGION 3</v>
          </cell>
          <cell r="V25" t="str">
            <v>TN</v>
          </cell>
          <cell r="W25" t="str">
            <v>TENNESSEE</v>
          </cell>
          <cell r="X25" t="str">
            <v>TN</v>
          </cell>
          <cell r="Y25">
            <v>3</v>
          </cell>
        </row>
        <row r="26">
          <cell r="G26" t="str">
            <v>MISSISSIPPI</v>
          </cell>
          <cell r="H26" t="str">
            <v>MS</v>
          </cell>
          <cell r="I26">
            <v>840</v>
          </cell>
          <cell r="K26" t="str">
            <v>MISSISSIPPI</v>
          </cell>
          <cell r="L26" t="str">
            <v>MS</v>
          </cell>
          <cell r="M26">
            <v>768</v>
          </cell>
          <cell r="U26" t="str">
            <v>REGION 4</v>
          </cell>
          <cell r="V26" t="str">
            <v>AR</v>
          </cell>
          <cell r="W26" t="str">
            <v>ARKANSAS</v>
          </cell>
          <cell r="X26" t="str">
            <v>AR</v>
          </cell>
          <cell r="Y26">
            <v>4</v>
          </cell>
        </row>
        <row r="27">
          <cell r="G27" t="str">
            <v>MISSOURI</v>
          </cell>
          <cell r="H27" t="str">
            <v>MO</v>
          </cell>
          <cell r="I27">
            <v>875</v>
          </cell>
          <cell r="K27" t="str">
            <v>MISSOURI</v>
          </cell>
          <cell r="L27" t="str">
            <v>MO</v>
          </cell>
          <cell r="M27">
            <v>800</v>
          </cell>
          <cell r="U27" t="str">
            <v>REGION 4</v>
          </cell>
          <cell r="V27" t="str">
            <v>CO</v>
          </cell>
          <cell r="W27" t="str">
            <v xml:space="preserve">COLORADO </v>
          </cell>
          <cell r="X27" t="str">
            <v>CO</v>
          </cell>
          <cell r="Y27">
            <v>4</v>
          </cell>
        </row>
        <row r="28">
          <cell r="G28" t="str">
            <v>MONTANA</v>
          </cell>
          <cell r="H28" t="str">
            <v>MT</v>
          </cell>
          <cell r="I28">
            <v>910</v>
          </cell>
          <cell r="K28" t="str">
            <v>MONTANA</v>
          </cell>
          <cell r="L28" t="str">
            <v>MT</v>
          </cell>
          <cell r="M28">
            <v>832</v>
          </cell>
          <cell r="U28" t="str">
            <v>REGION 4</v>
          </cell>
          <cell r="V28" t="str">
            <v>LA</v>
          </cell>
          <cell r="W28" t="str">
            <v>LOUISIANA</v>
          </cell>
          <cell r="X28" t="str">
            <v>LA</v>
          </cell>
          <cell r="Y28">
            <v>4</v>
          </cell>
        </row>
        <row r="29">
          <cell r="G29" t="str">
            <v>NEBRASKA</v>
          </cell>
          <cell r="H29" t="str">
            <v>NE</v>
          </cell>
          <cell r="I29">
            <v>945</v>
          </cell>
          <cell r="K29" t="str">
            <v>NEBRASKA</v>
          </cell>
          <cell r="L29" t="str">
            <v>NE</v>
          </cell>
          <cell r="M29">
            <v>864</v>
          </cell>
          <cell r="U29" t="str">
            <v>REGION 4</v>
          </cell>
          <cell r="V29" t="str">
            <v>MT</v>
          </cell>
          <cell r="W29" t="str">
            <v>MONTANA</v>
          </cell>
          <cell r="X29" t="str">
            <v>MT</v>
          </cell>
          <cell r="Y29">
            <v>4</v>
          </cell>
        </row>
        <row r="30">
          <cell r="G30" t="str">
            <v>NEVADA</v>
          </cell>
          <cell r="H30" t="str">
            <v>NV</v>
          </cell>
          <cell r="I30">
            <v>980</v>
          </cell>
          <cell r="K30" t="str">
            <v>NEVADA</v>
          </cell>
          <cell r="L30" t="str">
            <v>NV</v>
          </cell>
          <cell r="M30">
            <v>896</v>
          </cell>
          <cell r="U30" t="str">
            <v>REGION 4</v>
          </cell>
          <cell r="V30" t="str">
            <v>NM</v>
          </cell>
          <cell r="W30" t="str">
            <v>NEW MEXICO</v>
          </cell>
          <cell r="X30" t="str">
            <v>NM</v>
          </cell>
          <cell r="Y30">
            <v>4</v>
          </cell>
        </row>
        <row r="31">
          <cell r="G31" t="str">
            <v>NEW HAMPSHIRE</v>
          </cell>
          <cell r="H31" t="str">
            <v>NH</v>
          </cell>
          <cell r="I31">
            <v>1015</v>
          </cell>
          <cell r="K31" t="str">
            <v>NEW HAMPSHIRE</v>
          </cell>
          <cell r="L31" t="str">
            <v>NH</v>
          </cell>
          <cell r="M31">
            <v>928</v>
          </cell>
          <cell r="U31" t="str">
            <v>REGION 4</v>
          </cell>
          <cell r="V31" t="str">
            <v>ND</v>
          </cell>
          <cell r="W31" t="str">
            <v>NORTH DAKOTA</v>
          </cell>
          <cell r="X31" t="str">
            <v>ND</v>
          </cell>
          <cell r="Y31">
            <v>4</v>
          </cell>
        </row>
        <row r="32">
          <cell r="G32" t="str">
            <v>NEW JERSEY</v>
          </cell>
          <cell r="H32" t="str">
            <v>NJ</v>
          </cell>
          <cell r="I32">
            <v>1050</v>
          </cell>
          <cell r="K32" t="str">
            <v>NEW JERSEY</v>
          </cell>
          <cell r="L32" t="str">
            <v>NJ</v>
          </cell>
          <cell r="M32">
            <v>960</v>
          </cell>
          <cell r="U32" t="str">
            <v>REGION 4</v>
          </cell>
          <cell r="V32" t="str">
            <v>OK</v>
          </cell>
          <cell r="W32" t="str">
            <v>OKLAHOMA</v>
          </cell>
          <cell r="X32" t="str">
            <v>OK</v>
          </cell>
          <cell r="Y32">
            <v>4</v>
          </cell>
        </row>
        <row r="33">
          <cell r="G33" t="str">
            <v>NEW MEXICO</v>
          </cell>
          <cell r="H33" t="str">
            <v>NM</v>
          </cell>
          <cell r="I33">
            <v>1085</v>
          </cell>
          <cell r="K33" t="str">
            <v>NEW MEXICO</v>
          </cell>
          <cell r="L33" t="str">
            <v>NM</v>
          </cell>
          <cell r="M33">
            <v>992</v>
          </cell>
          <cell r="U33" t="str">
            <v>REGION 4</v>
          </cell>
          <cell r="V33" t="str">
            <v>SD</v>
          </cell>
          <cell r="W33" t="str">
            <v>SOUTH DAKOTA</v>
          </cell>
          <cell r="X33" t="str">
            <v>SD</v>
          </cell>
          <cell r="Y33">
            <v>4</v>
          </cell>
        </row>
        <row r="34">
          <cell r="G34" t="str">
            <v>NEW YORK</v>
          </cell>
          <cell r="H34" t="str">
            <v>NY</v>
          </cell>
          <cell r="I34">
            <v>1120</v>
          </cell>
          <cell r="K34" t="str">
            <v>NEW YORK</v>
          </cell>
          <cell r="L34" t="str">
            <v>NY</v>
          </cell>
          <cell r="M34">
            <v>1024</v>
          </cell>
          <cell r="U34" t="str">
            <v>REGION 4</v>
          </cell>
          <cell r="V34" t="str">
            <v>TX</v>
          </cell>
          <cell r="W34" t="str">
            <v>TEXAS</v>
          </cell>
          <cell r="X34" t="str">
            <v>TX</v>
          </cell>
          <cell r="Y34">
            <v>4</v>
          </cell>
        </row>
        <row r="35">
          <cell r="G35" t="str">
            <v>NORTH CAROLINA</v>
          </cell>
          <cell r="H35" t="str">
            <v>NC</v>
          </cell>
          <cell r="I35">
            <v>1155</v>
          </cell>
          <cell r="K35" t="str">
            <v>NORTH CAROLINA</v>
          </cell>
          <cell r="L35" t="str">
            <v>NC</v>
          </cell>
          <cell r="M35">
            <v>1056</v>
          </cell>
          <cell r="U35" t="str">
            <v>REGION 4</v>
          </cell>
          <cell r="V35" t="str">
            <v>UT</v>
          </cell>
          <cell r="W35" t="str">
            <v>UTAH</v>
          </cell>
          <cell r="X35" t="str">
            <v>UT</v>
          </cell>
          <cell r="Y35">
            <v>4</v>
          </cell>
        </row>
        <row r="36">
          <cell r="G36" t="str">
            <v>NORTH DAKOTA</v>
          </cell>
          <cell r="H36" t="str">
            <v>ND</v>
          </cell>
          <cell r="I36">
            <v>1190</v>
          </cell>
          <cell r="K36" t="str">
            <v>NORTH DAKOTA</v>
          </cell>
          <cell r="L36" t="str">
            <v>ND</v>
          </cell>
          <cell r="M36">
            <v>1088</v>
          </cell>
          <cell r="U36" t="str">
            <v>REGION 4</v>
          </cell>
          <cell r="V36" t="str">
            <v>WY</v>
          </cell>
          <cell r="W36" t="str">
            <v>WYOMING</v>
          </cell>
          <cell r="X36" t="str">
            <v>WY</v>
          </cell>
          <cell r="Y36">
            <v>4</v>
          </cell>
        </row>
        <row r="37">
          <cell r="G37" t="str">
            <v>OHIO</v>
          </cell>
          <cell r="H37" t="str">
            <v>OH</v>
          </cell>
          <cell r="I37">
            <v>1225</v>
          </cell>
          <cell r="K37" t="str">
            <v>OHIO</v>
          </cell>
          <cell r="L37" t="str">
            <v>OH</v>
          </cell>
          <cell r="M37">
            <v>1120</v>
          </cell>
          <cell r="U37" t="str">
            <v>REGION 5</v>
          </cell>
          <cell r="V37" t="str">
            <v>IL</v>
          </cell>
          <cell r="W37" t="str">
            <v>ILLINOIS</v>
          </cell>
          <cell r="X37" t="str">
            <v>IL</v>
          </cell>
          <cell r="Y37">
            <v>5</v>
          </cell>
        </row>
        <row r="38">
          <cell r="G38" t="str">
            <v>OKLAHOMA</v>
          </cell>
          <cell r="H38" t="str">
            <v>OK</v>
          </cell>
          <cell r="I38">
            <v>1260</v>
          </cell>
          <cell r="K38" t="str">
            <v>OKLAHOMA</v>
          </cell>
          <cell r="L38" t="str">
            <v>OK</v>
          </cell>
          <cell r="M38">
            <v>1152</v>
          </cell>
          <cell r="U38" t="str">
            <v>REGION 5</v>
          </cell>
          <cell r="V38" t="str">
            <v>IN</v>
          </cell>
          <cell r="W38" t="str">
            <v>INDIANA</v>
          </cell>
          <cell r="X38" t="str">
            <v>IN</v>
          </cell>
          <cell r="Y38">
            <v>5</v>
          </cell>
        </row>
        <row r="39">
          <cell r="G39" t="str">
            <v>OREGON</v>
          </cell>
          <cell r="H39" t="str">
            <v>OR</v>
          </cell>
          <cell r="I39">
            <v>1295</v>
          </cell>
          <cell r="K39" t="str">
            <v>OREGON</v>
          </cell>
          <cell r="L39" t="str">
            <v>OR</v>
          </cell>
          <cell r="M39">
            <v>1184</v>
          </cell>
          <cell r="U39" t="str">
            <v>REGION 5</v>
          </cell>
          <cell r="V39" t="str">
            <v>IA</v>
          </cell>
          <cell r="W39" t="str">
            <v>IOWA</v>
          </cell>
          <cell r="X39" t="str">
            <v>IA</v>
          </cell>
          <cell r="Y39">
            <v>5</v>
          </cell>
        </row>
        <row r="40">
          <cell r="G40" t="str">
            <v>PENNSYLVANIA</v>
          </cell>
          <cell r="H40" t="str">
            <v>PA</v>
          </cell>
          <cell r="I40">
            <v>1330</v>
          </cell>
          <cell r="K40" t="str">
            <v>PENNSYLVANIA</v>
          </cell>
          <cell r="L40" t="str">
            <v>PA</v>
          </cell>
          <cell r="M40">
            <v>1216</v>
          </cell>
          <cell r="U40" t="str">
            <v>REGION 5</v>
          </cell>
          <cell r="V40" t="str">
            <v>KS</v>
          </cell>
          <cell r="W40" t="str">
            <v>KANSAS</v>
          </cell>
          <cell r="X40" t="str">
            <v>KS</v>
          </cell>
          <cell r="Y40">
            <v>5</v>
          </cell>
        </row>
        <row r="41">
          <cell r="G41" t="str">
            <v>RHODE ISLAND</v>
          </cell>
          <cell r="H41" t="str">
            <v>RI</v>
          </cell>
          <cell r="I41">
            <v>1365</v>
          </cell>
          <cell r="K41" t="str">
            <v>RHODE ISLAND</v>
          </cell>
          <cell r="L41" t="str">
            <v>RI</v>
          </cell>
          <cell r="M41">
            <v>1248</v>
          </cell>
          <cell r="U41" t="str">
            <v>REGION 5</v>
          </cell>
          <cell r="V41" t="str">
            <v>MI</v>
          </cell>
          <cell r="W41" t="str">
            <v>MICHIGAN</v>
          </cell>
          <cell r="X41" t="str">
            <v>MI</v>
          </cell>
          <cell r="Y41">
            <v>5</v>
          </cell>
        </row>
        <row r="42">
          <cell r="G42" t="str">
            <v>SOUTH CAROLINA</v>
          </cell>
          <cell r="H42" t="str">
            <v>SC</v>
          </cell>
          <cell r="I42">
            <v>1400</v>
          </cell>
          <cell r="K42" t="str">
            <v>SOUTH CAROLINA</v>
          </cell>
          <cell r="L42" t="str">
            <v>SC</v>
          </cell>
          <cell r="M42">
            <v>1280</v>
          </cell>
          <cell r="U42" t="str">
            <v>REGION 5</v>
          </cell>
          <cell r="V42" t="str">
            <v>MN</v>
          </cell>
          <cell r="W42" t="str">
            <v>MINNESOTA</v>
          </cell>
          <cell r="X42" t="str">
            <v>MN</v>
          </cell>
          <cell r="Y42">
            <v>5</v>
          </cell>
        </row>
        <row r="43">
          <cell r="G43" t="str">
            <v>SOUTH DAKOTA</v>
          </cell>
          <cell r="H43" t="str">
            <v>SD</v>
          </cell>
          <cell r="I43">
            <v>1435</v>
          </cell>
          <cell r="K43" t="str">
            <v>SOUTH DAKOTA</v>
          </cell>
          <cell r="L43" t="str">
            <v>SD</v>
          </cell>
          <cell r="M43">
            <v>1312</v>
          </cell>
          <cell r="U43" t="str">
            <v>REGION 5</v>
          </cell>
          <cell r="V43" t="str">
            <v>MO</v>
          </cell>
          <cell r="W43" t="str">
            <v>MISSOURI</v>
          </cell>
          <cell r="X43" t="str">
            <v>MO</v>
          </cell>
          <cell r="Y43">
            <v>5</v>
          </cell>
        </row>
        <row r="44">
          <cell r="G44" t="str">
            <v>TENNESSEE</v>
          </cell>
          <cell r="H44" t="str">
            <v>TN</v>
          </cell>
          <cell r="I44">
            <v>1470</v>
          </cell>
          <cell r="K44" t="str">
            <v>TENNESSEE</v>
          </cell>
          <cell r="L44" t="str">
            <v>TN</v>
          </cell>
          <cell r="M44">
            <v>1344</v>
          </cell>
          <cell r="U44" t="str">
            <v>REGION 5</v>
          </cell>
          <cell r="V44" t="str">
            <v>NE</v>
          </cell>
          <cell r="W44" t="str">
            <v>NEBRASKA</v>
          </cell>
          <cell r="X44" t="str">
            <v>NE</v>
          </cell>
          <cell r="Y44">
            <v>5</v>
          </cell>
        </row>
        <row r="45">
          <cell r="G45" t="str">
            <v>TEXAS</v>
          </cell>
          <cell r="H45" t="str">
            <v>TX</v>
          </cell>
          <cell r="I45">
            <v>1505</v>
          </cell>
          <cell r="K45" t="str">
            <v>TEXAS</v>
          </cell>
          <cell r="L45" t="str">
            <v>TX</v>
          </cell>
          <cell r="M45">
            <v>1376</v>
          </cell>
          <cell r="U45" t="str">
            <v>REGION 5</v>
          </cell>
          <cell r="V45" t="str">
            <v>OH</v>
          </cell>
          <cell r="W45" t="str">
            <v>OHIO</v>
          </cell>
          <cell r="X45" t="str">
            <v>OH</v>
          </cell>
          <cell r="Y45">
            <v>5</v>
          </cell>
        </row>
        <row r="46">
          <cell r="G46" t="str">
            <v>UTAH</v>
          </cell>
          <cell r="H46" t="str">
            <v>UT</v>
          </cell>
          <cell r="I46">
            <v>1540</v>
          </cell>
          <cell r="K46" t="str">
            <v>UTAH</v>
          </cell>
          <cell r="L46" t="str">
            <v>UT</v>
          </cell>
          <cell r="M46">
            <v>1408</v>
          </cell>
          <cell r="U46" t="str">
            <v>REGION 5</v>
          </cell>
          <cell r="V46" t="str">
            <v>WI</v>
          </cell>
          <cell r="W46" t="str">
            <v>WISCONSIN</v>
          </cell>
          <cell r="X46" t="str">
            <v>WI</v>
          </cell>
          <cell r="Y46">
            <v>5</v>
          </cell>
        </row>
        <row r="47">
          <cell r="G47" t="str">
            <v>VERMONT</v>
          </cell>
          <cell r="H47" t="str">
            <v>VT</v>
          </cell>
          <cell r="I47">
            <v>1575</v>
          </cell>
          <cell r="K47" t="str">
            <v>VERMONT</v>
          </cell>
          <cell r="L47" t="str">
            <v>VT</v>
          </cell>
          <cell r="M47">
            <v>1440</v>
          </cell>
          <cell r="U47" t="str">
            <v>REGION 6</v>
          </cell>
          <cell r="V47" t="str">
            <v>AK</v>
          </cell>
          <cell r="W47" t="str">
            <v>ALASKA</v>
          </cell>
          <cell r="X47" t="str">
            <v>AK</v>
          </cell>
          <cell r="Y47">
            <v>6</v>
          </cell>
        </row>
        <row r="48">
          <cell r="G48" t="str">
            <v xml:space="preserve">VIRGINIA </v>
          </cell>
          <cell r="H48" t="str">
            <v>VA</v>
          </cell>
          <cell r="I48">
            <v>1610</v>
          </cell>
          <cell r="K48" t="str">
            <v xml:space="preserve">VIRGINIA </v>
          </cell>
          <cell r="L48" t="str">
            <v>VA</v>
          </cell>
          <cell r="M48">
            <v>1472</v>
          </cell>
          <cell r="U48" t="str">
            <v>REGION 6</v>
          </cell>
          <cell r="V48" t="str">
            <v>AZ</v>
          </cell>
          <cell r="W48" t="str">
            <v xml:space="preserve">ARIZONA </v>
          </cell>
          <cell r="X48" t="str">
            <v>AZ</v>
          </cell>
          <cell r="Y48">
            <v>6</v>
          </cell>
        </row>
        <row r="49">
          <cell r="G49" t="str">
            <v>WASHINGTON</v>
          </cell>
          <cell r="H49" t="str">
            <v>WA</v>
          </cell>
          <cell r="I49">
            <v>1645</v>
          </cell>
          <cell r="K49" t="str">
            <v>WASHINGTON</v>
          </cell>
          <cell r="L49" t="str">
            <v>WA</v>
          </cell>
          <cell r="M49">
            <v>1504</v>
          </cell>
          <cell r="U49" t="str">
            <v>REGION 6</v>
          </cell>
          <cell r="V49" t="str">
            <v>CA</v>
          </cell>
          <cell r="W49" t="str">
            <v xml:space="preserve">CALIFORNIA </v>
          </cell>
          <cell r="X49" t="str">
            <v>CA</v>
          </cell>
          <cell r="Y49">
            <v>6</v>
          </cell>
        </row>
        <row r="50">
          <cell r="G50" t="str">
            <v>WEST VIRGINIA</v>
          </cell>
          <cell r="H50" t="str">
            <v>WV</v>
          </cell>
          <cell r="I50">
            <v>1680</v>
          </cell>
          <cell r="K50" t="str">
            <v>WEST VIRGINIA</v>
          </cell>
          <cell r="L50" t="str">
            <v>WV</v>
          </cell>
          <cell r="M50">
            <v>1536</v>
          </cell>
          <cell r="U50" t="str">
            <v>REGION 6</v>
          </cell>
          <cell r="V50" t="str">
            <v>HI</v>
          </cell>
          <cell r="W50" t="str">
            <v>HAWAII</v>
          </cell>
          <cell r="X50" t="str">
            <v>HI</v>
          </cell>
          <cell r="Y50">
            <v>6</v>
          </cell>
        </row>
        <row r="51">
          <cell r="G51" t="str">
            <v>WISCONSIN</v>
          </cell>
          <cell r="H51" t="str">
            <v>WI</v>
          </cell>
          <cell r="I51">
            <v>1715</v>
          </cell>
          <cell r="K51" t="str">
            <v>WISCONSIN</v>
          </cell>
          <cell r="L51" t="str">
            <v>WI</v>
          </cell>
          <cell r="M51">
            <v>1568</v>
          </cell>
          <cell r="U51" t="str">
            <v>REGION 6</v>
          </cell>
          <cell r="V51" t="str">
            <v>ID</v>
          </cell>
          <cell r="W51" t="str">
            <v>IDAHO</v>
          </cell>
          <cell r="X51" t="str">
            <v>ID</v>
          </cell>
          <cell r="Y51">
            <v>6</v>
          </cell>
        </row>
        <row r="52">
          <cell r="G52" t="str">
            <v>WYOMING</v>
          </cell>
          <cell r="H52" t="str">
            <v>WY</v>
          </cell>
          <cell r="I52">
            <v>1750</v>
          </cell>
          <cell r="K52" t="str">
            <v>WYOMING</v>
          </cell>
          <cell r="L52" t="str">
            <v>WY</v>
          </cell>
          <cell r="M52">
            <v>1600</v>
          </cell>
          <cell r="U52" t="str">
            <v>REGION 6</v>
          </cell>
          <cell r="V52" t="str">
            <v>NV</v>
          </cell>
          <cell r="W52" t="str">
            <v>NEVADA</v>
          </cell>
          <cell r="X52" t="str">
            <v>NV</v>
          </cell>
          <cell r="Y52">
            <v>6</v>
          </cell>
        </row>
        <row r="53">
          <cell r="G53" t="str">
            <v>PUERTO RICO</v>
          </cell>
          <cell r="H53" t="str">
            <v>PR</v>
          </cell>
          <cell r="I53">
            <v>1785</v>
          </cell>
          <cell r="K53" t="str">
            <v>PUERTO RICO</v>
          </cell>
          <cell r="L53" t="str">
            <v>PR</v>
          </cell>
          <cell r="M53">
            <v>1632</v>
          </cell>
          <cell r="U53" t="str">
            <v>REGION 6</v>
          </cell>
          <cell r="V53" t="str">
            <v>OR</v>
          </cell>
          <cell r="W53" t="str">
            <v>OREGON</v>
          </cell>
          <cell r="X53" t="str">
            <v>OR</v>
          </cell>
          <cell r="Y53">
            <v>6</v>
          </cell>
        </row>
        <row r="54">
          <cell r="G54" t="str">
            <v>VIRGIN ISLANDS</v>
          </cell>
          <cell r="H54" t="str">
            <v>VI</v>
          </cell>
          <cell r="I54">
            <v>1820</v>
          </cell>
          <cell r="K54" t="str">
            <v>VIRGIN ISLANDS</v>
          </cell>
          <cell r="L54" t="str">
            <v>VI</v>
          </cell>
          <cell r="M54">
            <v>1664</v>
          </cell>
          <cell r="U54" t="str">
            <v>REGION 6</v>
          </cell>
          <cell r="V54" t="str">
            <v>WA</v>
          </cell>
          <cell r="W54" t="str">
            <v>WASHINGTON</v>
          </cell>
          <cell r="X54" t="str">
            <v>WA</v>
          </cell>
          <cell r="Y54">
            <v>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L819"/>
  <sheetViews>
    <sheetView topLeftCell="A2" workbookViewId="0">
      <selection activeCell="Q15" sqref="Q15"/>
    </sheetView>
  </sheetViews>
  <sheetFormatPr defaultColWidth="9.140625" defaultRowHeight="15"/>
  <cols>
    <col min="1" max="1" width="22.85546875" style="1" customWidth="1"/>
    <col min="2" max="2" width="25.85546875" style="1" bestFit="1" customWidth="1"/>
    <col min="3" max="3" width="9.5703125" style="1" bestFit="1" customWidth="1"/>
    <col min="4" max="4" width="32.140625" style="123" bestFit="1" customWidth="1"/>
    <col min="5" max="5" width="27.7109375" style="1" bestFit="1" customWidth="1"/>
    <col min="6" max="6" width="7.5703125" style="1" bestFit="1" customWidth="1"/>
    <col min="7" max="7" width="8" style="123" bestFit="1" customWidth="1"/>
    <col min="8" max="8" width="9.7109375" style="1" bestFit="1" customWidth="1"/>
    <col min="9" max="9" width="10.28515625" style="1" bestFit="1" customWidth="1"/>
    <col min="10" max="10" width="8.85546875" style="136" bestFit="1" customWidth="1"/>
    <col min="11" max="12" width="5" style="137" customWidth="1"/>
    <col min="13" max="16384" width="9.140625" style="1"/>
  </cols>
  <sheetData>
    <row r="1" spans="1:12" hidden="1"/>
    <row r="2" spans="1:12">
      <c r="A2" s="138" t="s">
        <v>58</v>
      </c>
      <c r="B2" s="351" t="s">
        <v>59</v>
      </c>
      <c r="C2" s="352"/>
      <c r="D2" s="352"/>
      <c r="E2" s="352"/>
      <c r="F2" s="352"/>
      <c r="G2" s="352"/>
      <c r="H2" s="352"/>
      <c r="I2" s="352"/>
      <c r="J2" s="352"/>
    </row>
    <row r="3" spans="1:12">
      <c r="A3" s="139" t="s">
        <v>60</v>
      </c>
      <c r="B3" s="139" t="s">
        <v>61</v>
      </c>
      <c r="C3" s="139" t="s">
        <v>62</v>
      </c>
      <c r="D3" s="123" t="s">
        <v>63</v>
      </c>
      <c r="E3" s="139" t="s">
        <v>64</v>
      </c>
      <c r="F3" s="139" t="s">
        <v>65</v>
      </c>
      <c r="G3" s="123" t="s">
        <v>66</v>
      </c>
      <c r="H3" s="139" t="s">
        <v>67</v>
      </c>
      <c r="I3" s="139" t="s">
        <v>68</v>
      </c>
      <c r="J3" s="139" t="s">
        <v>69</v>
      </c>
      <c r="K3" s="137" t="str">
        <f ca="1">MID(CELL("filename"),SEARCH("[",CELL("filename"))+1, SEARCH("]",CELL("filename"))-SEARCH("[",CELL("filename"))-1)</f>
        <v>CM_July2012toJune2013.xlsx</v>
      </c>
    </row>
    <row r="4" spans="1:12">
      <c r="A4" s="1" t="str">
        <f>IF(ISERROR(IF($B$2="REGION 1",VLOOKUP($B$2,'[1]WIB Number and State'!U3:Y55,3,FALSE),IF($B$2="REGION 2",VLOOKUP($B$2,'[1]WIB Number and State'!U13:Y55,3,FALSE),IF($B$2="REGION 3",VLOOKUP($B$2,'[1]WIB Number and State'!U19:Y55,3,FALSE),IF($B$2="REGION 4",VLOOKUP($B$2,'[1]WIB Number and State'!U27:Y55,3,FALSE),IF($B$2="REGION 5",VLOOKUP($B$2,'[1]WIB Number and State'!U38:Y55,3,FALSE),IF($B$2="REGION 6",VLOOKUP($B$2,'[1]WIB Number and State'!U48:Y55,3,FALSE))))))))," ",(IF($B$2="REGION 1",VLOOKUP($B$2,'[1]WIB Number and State'!U3:Y55,3,FALSE),IF($B$2="REGION 2",VLOOKUP($B$2,'[1]WIB Number and State'!U13:Y55,3,FALSE),IF($B$2="REGION 3",VLOOKUP($B$2,'[1]WIB Number and State'!U19:Y55,3,FALSE),IF($B$2="REGION 4",VLOOKUP($B$2,'[1]WIB Number and State'!U27:Y55,3,FALSE),IF($B$2="REGION 5",VLOOKUP($B$2,'[1]WIB Number and State'!U38:Y55,3,FALSE),IF($B$2="REGION 6",VLOOKUP($B$2,'[1]WIB Number and State'!U48:Y55,3,FALSE)))))))))</f>
        <v>FLORIDA</v>
      </c>
      <c r="B4" s="1">
        <f>INDEX('[1]Adult EER State'!$A$1:$F$1854,K4+6,2)</f>
        <v>77.900000000000006</v>
      </c>
      <c r="C4" s="1">
        <f>INDEX('[1]Adult ERR State'!$A$1:$F$1854,K4+6,2)</f>
        <v>90.9</v>
      </c>
      <c r="D4" s="123">
        <f>INDEX('[1]Adult AE State'!$A$1:$F$1854,K4+6,2)</f>
        <v>19540.599999999999</v>
      </c>
      <c r="E4" s="1">
        <f>INDEX('[1]DW EER State'!$A$1:$F$1854,$L4+6,2)</f>
        <v>85.3</v>
      </c>
      <c r="F4" s="1">
        <f>INDEX('[1]DW ERR State'!$A$1:$F$1854,$L4+6,2)</f>
        <v>89.7</v>
      </c>
      <c r="G4" s="123">
        <f>INDEX('[1]DW AE State'!$A$1:$F$1854,$L4+6,2)</f>
        <v>17620.5</v>
      </c>
      <c r="H4" s="1">
        <f>INDEX('[1]Youth PEE State'!$A$1:$F$1854,$L4+6,2)</f>
        <v>51.4</v>
      </c>
      <c r="I4" s="1">
        <f>INDEX('[1]Youth ADC State'!$A$1:$F$1854,$L4+6,2)</f>
        <v>70.5</v>
      </c>
      <c r="J4" s="1">
        <f>INDEX('[1]Youth LN State'!$A$1:$F$1906,$L4+6,2)</f>
        <v>48.1</v>
      </c>
      <c r="K4" s="137">
        <f>VLOOKUP(A4,'[1]WIB Number and State'!G3:I55,3,FALSE)</f>
        <v>315</v>
      </c>
      <c r="L4" s="137">
        <f>VLOOKUP(A4,'[1]WIB Number and State'!K3:M55,3,FALSE)</f>
        <v>288</v>
      </c>
    </row>
    <row r="5" spans="1:12">
      <c r="A5" s="1" t="s">
        <v>71</v>
      </c>
      <c r="B5" s="1" t="s">
        <v>72</v>
      </c>
      <c r="C5" s="1" t="s">
        <v>73</v>
      </c>
      <c r="D5" s="1" t="s">
        <v>71</v>
      </c>
      <c r="E5" s="1" t="s">
        <v>110</v>
      </c>
      <c r="F5" s="1" t="s">
        <v>73</v>
      </c>
      <c r="G5" s="1" t="s">
        <v>71</v>
      </c>
      <c r="H5" s="1" t="s">
        <v>111</v>
      </c>
      <c r="I5" s="1" t="s">
        <v>73</v>
      </c>
      <c r="J5" s="1"/>
      <c r="K5" s="1"/>
      <c r="L5" s="1"/>
    </row>
    <row r="6" spans="1:12">
      <c r="A6" s="1" t="s">
        <v>74</v>
      </c>
      <c r="B6" s="1">
        <v>12010</v>
      </c>
      <c r="C6" s="1">
        <v>2011</v>
      </c>
      <c r="D6" s="1" t="s">
        <v>74</v>
      </c>
      <c r="E6" s="1">
        <v>12010</v>
      </c>
      <c r="F6" s="1">
        <v>2011</v>
      </c>
      <c r="G6" s="1" t="s">
        <v>74</v>
      </c>
      <c r="H6" s="1">
        <v>12010</v>
      </c>
      <c r="I6" s="1">
        <v>2011</v>
      </c>
      <c r="J6" s="1"/>
      <c r="K6" s="1"/>
      <c r="L6" s="1"/>
    </row>
    <row r="7" spans="1:12">
      <c r="A7" s="1" t="s">
        <v>75</v>
      </c>
      <c r="B7" s="1">
        <v>89.3</v>
      </c>
      <c r="C7" s="1">
        <v>2011</v>
      </c>
      <c r="D7" s="1" t="s">
        <v>75</v>
      </c>
      <c r="E7" s="1">
        <v>92</v>
      </c>
      <c r="F7" s="1">
        <v>2011</v>
      </c>
      <c r="G7" s="1" t="s">
        <v>75</v>
      </c>
      <c r="H7" s="1">
        <v>16083</v>
      </c>
      <c r="I7" s="1">
        <v>2011</v>
      </c>
      <c r="J7" s="1"/>
      <c r="K7" s="1"/>
      <c r="L7" s="1"/>
    </row>
    <row r="8" spans="1:12">
      <c r="A8" s="1" t="s">
        <v>76</v>
      </c>
      <c r="B8" s="1">
        <v>0.4</v>
      </c>
      <c r="C8" s="1">
        <v>2013</v>
      </c>
      <c r="D8" s="1" t="s">
        <v>76</v>
      </c>
      <c r="E8" s="1">
        <v>-2.4</v>
      </c>
      <c r="F8" s="1">
        <v>2013</v>
      </c>
      <c r="G8" s="1" t="s">
        <v>76</v>
      </c>
      <c r="H8" s="1">
        <v>-584.4</v>
      </c>
      <c r="I8" s="1">
        <v>2013</v>
      </c>
      <c r="J8" s="1"/>
      <c r="K8" s="1"/>
      <c r="L8" s="1"/>
    </row>
    <row r="9" spans="1:12">
      <c r="A9" s="1" t="s">
        <v>77</v>
      </c>
      <c r="B9" s="1">
        <v>89.7</v>
      </c>
      <c r="C9" s="1">
        <v>2013</v>
      </c>
      <c r="D9" s="1" t="s">
        <v>77</v>
      </c>
      <c r="E9" s="1">
        <v>89.6</v>
      </c>
      <c r="F9" s="1">
        <v>2013</v>
      </c>
      <c r="G9" s="1" t="s">
        <v>77</v>
      </c>
      <c r="H9" s="1">
        <v>16141.9</v>
      </c>
      <c r="I9" s="1">
        <v>2013</v>
      </c>
      <c r="J9" s="1"/>
      <c r="K9" s="1"/>
      <c r="L9" s="1"/>
    </row>
    <row r="10" spans="1:12">
      <c r="D10" s="1"/>
      <c r="G10" s="1"/>
      <c r="J10" s="1"/>
      <c r="K10" s="1"/>
      <c r="L10" s="1"/>
    </row>
    <row r="11" spans="1:12">
      <c r="A11" s="1" t="s">
        <v>71</v>
      </c>
      <c r="B11" s="1" t="s">
        <v>72</v>
      </c>
      <c r="C11" s="1" t="s">
        <v>73</v>
      </c>
      <c r="D11" s="1" t="s">
        <v>71</v>
      </c>
      <c r="E11" s="1" t="s">
        <v>110</v>
      </c>
      <c r="F11" s="1" t="s">
        <v>73</v>
      </c>
      <c r="G11" s="1" t="s">
        <v>78</v>
      </c>
      <c r="H11" s="1" t="s">
        <v>79</v>
      </c>
      <c r="I11" s="1" t="s">
        <v>80</v>
      </c>
      <c r="J11" s="1" t="s">
        <v>81</v>
      </c>
      <c r="K11" s="1" t="s">
        <v>82</v>
      </c>
      <c r="L11" s="1" t="s">
        <v>83</v>
      </c>
    </row>
    <row r="12" spans="1:12">
      <c r="A12" s="1" t="s">
        <v>74</v>
      </c>
      <c r="B12" s="1">
        <v>12015</v>
      </c>
      <c r="C12" s="1">
        <v>2011</v>
      </c>
      <c r="D12" s="1" t="s">
        <v>74</v>
      </c>
      <c r="E12" s="1">
        <v>12015</v>
      </c>
      <c r="F12" s="1">
        <v>2011</v>
      </c>
      <c r="G12" s="1" t="s">
        <v>84</v>
      </c>
      <c r="H12" s="1">
        <v>74.358969999999999</v>
      </c>
      <c r="I12" s="1">
        <v>59.473680000000002</v>
      </c>
      <c r="J12" s="1">
        <v>-14.885289999999999</v>
      </c>
      <c r="K12" s="1">
        <v>-11.69441</v>
      </c>
      <c r="L12" s="1">
        <v>174.07461000000001</v>
      </c>
    </row>
    <row r="13" spans="1:12">
      <c r="A13" s="1" t="s">
        <v>75</v>
      </c>
      <c r="B13" s="1">
        <v>74.3</v>
      </c>
      <c r="C13" s="1">
        <v>2011</v>
      </c>
      <c r="D13" s="1" t="s">
        <v>75</v>
      </c>
      <c r="E13" s="1">
        <v>90.8</v>
      </c>
      <c r="F13" s="1">
        <v>2011</v>
      </c>
      <c r="G13" s="1" t="s">
        <v>85</v>
      </c>
      <c r="H13" s="1">
        <v>37.606839999999998</v>
      </c>
      <c r="I13" s="1">
        <v>28.947369999999999</v>
      </c>
      <c r="J13" s="1">
        <v>-8.6594700000000007</v>
      </c>
      <c r="K13" s="1">
        <v>33.819070000000004</v>
      </c>
      <c r="L13" s="1">
        <v>-292.85523999999998</v>
      </c>
    </row>
    <row r="14" spans="1:12">
      <c r="A14" s="1" t="s">
        <v>76</v>
      </c>
      <c r="B14" s="1">
        <v>4.9000000000000004</v>
      </c>
      <c r="C14" s="1">
        <v>2013</v>
      </c>
      <c r="D14" s="1" t="s">
        <v>76</v>
      </c>
      <c r="E14" s="1">
        <v>-1.9</v>
      </c>
      <c r="F14" s="1">
        <v>2013</v>
      </c>
      <c r="G14" s="1" t="s">
        <v>86</v>
      </c>
      <c r="H14" s="1">
        <v>12.820510000000001</v>
      </c>
      <c r="I14" s="1">
        <v>24.210529999999999</v>
      </c>
      <c r="J14" s="1">
        <v>11.39001</v>
      </c>
      <c r="K14" s="1">
        <v>22.91366</v>
      </c>
      <c r="L14" s="1">
        <v>260.98685</v>
      </c>
    </row>
    <row r="15" spans="1:12">
      <c r="A15" s="1" t="s">
        <v>77</v>
      </c>
      <c r="B15" s="1">
        <v>79.2</v>
      </c>
      <c r="C15" s="1">
        <v>2013</v>
      </c>
      <c r="D15" s="1" t="s">
        <v>77</v>
      </c>
      <c r="E15" s="1">
        <v>88.9</v>
      </c>
      <c r="F15" s="1">
        <v>2013</v>
      </c>
      <c r="G15" s="1" t="s">
        <v>87</v>
      </c>
      <c r="H15" s="1">
        <v>14.529909999999999</v>
      </c>
      <c r="I15" s="1">
        <v>20.526319999999998</v>
      </c>
      <c r="J15" s="1">
        <v>5.9964000000000004</v>
      </c>
      <c r="K15" s="1">
        <v>22.206219999999998</v>
      </c>
      <c r="L15" s="1">
        <v>133.15737999999999</v>
      </c>
    </row>
    <row r="16" spans="1:12">
      <c r="D16" s="1"/>
      <c r="G16" s="1" t="s">
        <v>88</v>
      </c>
      <c r="H16" s="1">
        <v>5.1282100000000002</v>
      </c>
      <c r="I16" s="1">
        <v>7.8947399999999996</v>
      </c>
      <c r="J16" s="1">
        <v>2.7665299999999999</v>
      </c>
      <c r="K16" s="1">
        <v>18.176159999999999</v>
      </c>
      <c r="L16" s="1">
        <v>50.284910000000004</v>
      </c>
    </row>
    <row r="17" spans="1:12">
      <c r="A17" s="1" t="s">
        <v>71</v>
      </c>
      <c r="B17" s="1" t="s">
        <v>72</v>
      </c>
      <c r="C17" s="1" t="s">
        <v>73</v>
      </c>
      <c r="D17" s="1" t="s">
        <v>71</v>
      </c>
      <c r="E17" s="1" t="s">
        <v>110</v>
      </c>
      <c r="F17" s="1" t="s">
        <v>73</v>
      </c>
      <c r="G17" s="1" t="s">
        <v>89</v>
      </c>
      <c r="H17" s="1">
        <v>0</v>
      </c>
      <c r="I17" s="1">
        <v>1.05263</v>
      </c>
      <c r="J17" s="1">
        <v>1.05263</v>
      </c>
      <c r="K17" s="1">
        <v>-54.411020000000001</v>
      </c>
      <c r="L17" s="1">
        <v>-57.274749999999997</v>
      </c>
    </row>
    <row r="18" spans="1:12">
      <c r="A18" s="1" t="s">
        <v>74</v>
      </c>
      <c r="B18" s="1">
        <v>12050</v>
      </c>
      <c r="C18" s="1">
        <v>2011</v>
      </c>
      <c r="D18" s="1" t="s">
        <v>74</v>
      </c>
      <c r="E18" s="1">
        <v>12050</v>
      </c>
      <c r="F18" s="1">
        <v>2011</v>
      </c>
      <c r="G18" s="1" t="s">
        <v>90</v>
      </c>
      <c r="H18" s="1">
        <v>9.0909099999999992</v>
      </c>
      <c r="I18" s="1">
        <v>6.3829799999999999</v>
      </c>
      <c r="J18" s="1">
        <v>-2.7079300000000002</v>
      </c>
      <c r="K18" s="1">
        <v>11.1523</v>
      </c>
      <c r="L18" s="1">
        <v>-30.199639999999999</v>
      </c>
    </row>
    <row r="19" spans="1:12">
      <c r="A19" s="1" t="s">
        <v>75</v>
      </c>
      <c r="B19" s="1">
        <v>88.9</v>
      </c>
      <c r="C19" s="1">
        <v>2011</v>
      </c>
      <c r="D19" s="1" t="s">
        <v>75</v>
      </c>
      <c r="E19" s="1">
        <v>97.6</v>
      </c>
      <c r="F19" s="1">
        <v>2011</v>
      </c>
      <c r="G19" s="1" t="s">
        <v>91</v>
      </c>
      <c r="H19" s="1">
        <v>0.90908999999999995</v>
      </c>
      <c r="I19" s="1">
        <v>0.53190999999999999</v>
      </c>
      <c r="J19" s="1">
        <v>-0.37718000000000002</v>
      </c>
      <c r="K19" s="1">
        <v>86.968190000000007</v>
      </c>
      <c r="L19" s="1">
        <v>-32.802320000000002</v>
      </c>
    </row>
    <row r="20" spans="1:12">
      <c r="A20" s="1" t="s">
        <v>76</v>
      </c>
      <c r="B20" s="1">
        <v>3.2</v>
      </c>
      <c r="C20" s="1">
        <v>2013</v>
      </c>
      <c r="D20" s="1" t="s">
        <v>76</v>
      </c>
      <c r="E20" s="1">
        <v>0</v>
      </c>
      <c r="F20" s="1">
        <v>2013</v>
      </c>
      <c r="G20" s="1" t="s">
        <v>92</v>
      </c>
      <c r="H20" s="1">
        <v>22.727270000000001</v>
      </c>
      <c r="I20" s="1">
        <v>30.85106</v>
      </c>
      <c r="J20" s="1">
        <v>8.1237899999999996</v>
      </c>
      <c r="K20" s="1">
        <v>-18.766159999999999</v>
      </c>
      <c r="L20" s="1">
        <v>-152.45236</v>
      </c>
    </row>
    <row r="21" spans="1:12">
      <c r="A21" s="1" t="s">
        <v>77</v>
      </c>
      <c r="B21" s="1">
        <v>92.1</v>
      </c>
      <c r="C21" s="1">
        <v>2013</v>
      </c>
      <c r="D21" s="1" t="s">
        <v>77</v>
      </c>
      <c r="E21" s="1">
        <v>97.6</v>
      </c>
      <c r="F21" s="1">
        <v>2013</v>
      </c>
      <c r="G21" s="1" t="s">
        <v>93</v>
      </c>
      <c r="H21" s="1">
        <v>0</v>
      </c>
      <c r="I21" s="1">
        <v>0</v>
      </c>
      <c r="J21" s="1">
        <v>0</v>
      </c>
      <c r="K21" s="1">
        <v>-25.073509999999999</v>
      </c>
      <c r="L21" s="1">
        <v>0</v>
      </c>
    </row>
    <row r="22" spans="1:12">
      <c r="D22" s="1"/>
      <c r="G22" s="1" t="s">
        <v>94</v>
      </c>
      <c r="H22" s="1">
        <v>0.90908999999999995</v>
      </c>
      <c r="I22" s="1">
        <v>0</v>
      </c>
      <c r="J22" s="1">
        <v>-0.90908999999999995</v>
      </c>
      <c r="K22" s="1">
        <v>-10.92794</v>
      </c>
      <c r="L22" s="1">
        <v>9.9344900000000003</v>
      </c>
    </row>
    <row r="23" spans="1:12">
      <c r="A23" s="1" t="s">
        <v>71</v>
      </c>
      <c r="B23" s="1" t="s">
        <v>72</v>
      </c>
      <c r="C23" s="1" t="s">
        <v>73</v>
      </c>
      <c r="D23" s="1" t="s">
        <v>71</v>
      </c>
      <c r="E23" s="1" t="s">
        <v>110</v>
      </c>
      <c r="F23" s="1" t="s">
        <v>73</v>
      </c>
      <c r="G23" s="1" t="s">
        <v>95</v>
      </c>
      <c r="H23" s="1">
        <v>2.7272699999999999</v>
      </c>
      <c r="I23" s="1">
        <v>2.65957</v>
      </c>
      <c r="J23" s="1">
        <v>-6.7699999999999996E-2</v>
      </c>
      <c r="K23" s="1">
        <v>-26.682600000000001</v>
      </c>
      <c r="L23" s="1">
        <v>1.80637</v>
      </c>
    </row>
    <row r="24" spans="1:12">
      <c r="A24" s="1" t="s">
        <v>74</v>
      </c>
      <c r="B24" s="1">
        <v>12055</v>
      </c>
      <c r="C24" s="1">
        <v>2011</v>
      </c>
      <c r="D24" s="1" t="s">
        <v>74</v>
      </c>
      <c r="E24" s="1">
        <v>12055</v>
      </c>
      <c r="F24" s="1">
        <v>2011</v>
      </c>
      <c r="G24" s="1" t="s">
        <v>96</v>
      </c>
      <c r="H24" s="1">
        <v>6.0869600000000004</v>
      </c>
      <c r="I24" s="1">
        <v>4.8128299999999999</v>
      </c>
      <c r="J24" s="1">
        <v>-1.2741199999999999</v>
      </c>
      <c r="K24" s="1">
        <v>-55.847880000000004</v>
      </c>
      <c r="L24" s="1">
        <v>71.157030000000006</v>
      </c>
    </row>
    <row r="25" spans="1:12">
      <c r="A25" s="1" t="s">
        <v>75</v>
      </c>
      <c r="B25" s="1">
        <v>85.7</v>
      </c>
      <c r="C25" s="1">
        <v>2011</v>
      </c>
      <c r="D25" s="1" t="s">
        <v>75</v>
      </c>
      <c r="E25" s="1">
        <v>86.4</v>
      </c>
      <c r="F25" s="1">
        <v>2011</v>
      </c>
      <c r="G25" s="1" t="s">
        <v>97</v>
      </c>
      <c r="H25" s="1">
        <v>15.65217</v>
      </c>
      <c r="I25" s="1">
        <v>17.112300000000001</v>
      </c>
      <c r="J25" s="1">
        <v>1.4601299999999999</v>
      </c>
      <c r="K25" s="1">
        <v>19.319520000000001</v>
      </c>
      <c r="L25" s="1">
        <v>28.208929999999999</v>
      </c>
    </row>
    <row r="26" spans="1:12">
      <c r="A26" s="1" t="s">
        <v>76</v>
      </c>
      <c r="B26" s="1">
        <v>0.6</v>
      </c>
      <c r="C26" s="1">
        <v>2013</v>
      </c>
      <c r="D26" s="1" t="s">
        <v>76</v>
      </c>
      <c r="E26" s="1">
        <v>-1.4</v>
      </c>
      <c r="F26" s="1">
        <v>2013</v>
      </c>
      <c r="G26" s="1" t="s">
        <v>98</v>
      </c>
      <c r="H26" s="1">
        <v>17.391300000000001</v>
      </c>
      <c r="I26" s="1">
        <v>16.577539999999999</v>
      </c>
      <c r="J26" s="1">
        <v>-0.81376000000000004</v>
      </c>
      <c r="K26" s="1">
        <v>95.613860000000003</v>
      </c>
      <c r="L26" s="1">
        <v>-77.807140000000004</v>
      </c>
    </row>
    <row r="27" spans="1:12">
      <c r="A27" s="1" t="s">
        <v>77</v>
      </c>
      <c r="B27" s="1">
        <v>86.3</v>
      </c>
      <c r="C27" s="1">
        <v>2013</v>
      </c>
      <c r="D27" s="1" t="s">
        <v>77</v>
      </c>
      <c r="E27" s="1">
        <v>85</v>
      </c>
      <c r="F27" s="1">
        <v>2013</v>
      </c>
      <c r="G27" s="1" t="s">
        <v>99</v>
      </c>
      <c r="H27" s="1">
        <v>3.4188000000000001</v>
      </c>
      <c r="I27" s="1">
        <v>2.1052599999999999</v>
      </c>
      <c r="J27" s="1">
        <v>-1.3135399999999999</v>
      </c>
      <c r="K27" s="1">
        <v>-32.616500000000002</v>
      </c>
      <c r="L27" s="1">
        <v>42.84308</v>
      </c>
    </row>
    <row r="28" spans="1:12">
      <c r="D28" s="1"/>
      <c r="G28" s="1" t="s">
        <v>100</v>
      </c>
      <c r="H28" s="1">
        <v>5.9829100000000004</v>
      </c>
      <c r="I28" s="1">
        <v>8.4210499999999993</v>
      </c>
      <c r="J28" s="1">
        <v>2.4381499999999998</v>
      </c>
      <c r="K28" s="1">
        <v>-7.5927899999999999</v>
      </c>
      <c r="L28" s="1">
        <v>-18.512319999999999</v>
      </c>
    </row>
    <row r="29" spans="1:12">
      <c r="A29" s="1" t="s">
        <v>71</v>
      </c>
      <c r="B29" s="1" t="s">
        <v>72</v>
      </c>
      <c r="C29" s="1" t="s">
        <v>73</v>
      </c>
      <c r="D29" s="1" t="s">
        <v>71</v>
      </c>
      <c r="E29" s="1" t="s">
        <v>110</v>
      </c>
      <c r="F29" s="1" t="s">
        <v>73</v>
      </c>
      <c r="G29" s="1" t="s">
        <v>101</v>
      </c>
      <c r="H29" s="1">
        <v>66.666669999999996</v>
      </c>
      <c r="I29" s="1">
        <v>63.571429999999999</v>
      </c>
      <c r="J29" s="1">
        <v>-3.09524</v>
      </c>
      <c r="K29" s="1">
        <v>34.397300000000001</v>
      </c>
      <c r="L29" s="1">
        <v>-106.46782</v>
      </c>
    </row>
    <row r="30" spans="1:12">
      <c r="A30" s="1" t="s">
        <v>74</v>
      </c>
      <c r="B30" s="1">
        <v>12075</v>
      </c>
      <c r="C30" s="1">
        <v>2011</v>
      </c>
      <c r="D30" s="1" t="s">
        <v>74</v>
      </c>
      <c r="E30" s="1">
        <v>12075</v>
      </c>
      <c r="F30" s="1">
        <v>2011</v>
      </c>
      <c r="G30" s="1" t="s">
        <v>102</v>
      </c>
      <c r="H30" s="1">
        <v>94.871790000000004</v>
      </c>
      <c r="I30" s="1">
        <v>95.789469999999994</v>
      </c>
      <c r="J30" s="1">
        <v>0.91768000000000005</v>
      </c>
      <c r="K30" s="1">
        <v>5.9249900000000002</v>
      </c>
      <c r="L30" s="1">
        <v>5.4372400000000001</v>
      </c>
    </row>
    <row r="31" spans="1:12">
      <c r="A31" s="1" t="s">
        <v>75</v>
      </c>
      <c r="B31" s="1">
        <v>49.4</v>
      </c>
      <c r="C31" s="1">
        <v>2011</v>
      </c>
      <c r="D31" s="1" t="s">
        <v>75</v>
      </c>
      <c r="E31" s="1">
        <v>95.7</v>
      </c>
      <c r="F31" s="1">
        <v>2011</v>
      </c>
      <c r="G31" s="1" t="s">
        <v>103</v>
      </c>
      <c r="H31" s="1">
        <v>0</v>
      </c>
      <c r="I31" s="1">
        <v>0</v>
      </c>
      <c r="J31" s="1">
        <v>0</v>
      </c>
      <c r="K31" s="1">
        <v>-53.141570000000002</v>
      </c>
      <c r="L31" s="1">
        <v>0</v>
      </c>
    </row>
    <row r="32" spans="1:12">
      <c r="A32" s="1" t="s">
        <v>76</v>
      </c>
      <c r="B32" s="1">
        <v>-2.5</v>
      </c>
      <c r="C32" s="1">
        <v>2013</v>
      </c>
      <c r="D32" s="1" t="s">
        <v>76</v>
      </c>
      <c r="E32" s="1">
        <v>-3.4</v>
      </c>
      <c r="F32" s="1">
        <v>2013</v>
      </c>
      <c r="G32" s="1" t="s">
        <v>104</v>
      </c>
      <c r="H32" s="1">
        <v>16.521740000000001</v>
      </c>
      <c r="I32" s="1">
        <v>18.71658</v>
      </c>
      <c r="J32" s="1">
        <v>2.1948400000000001</v>
      </c>
      <c r="K32" s="1">
        <v>3.2219799999999998</v>
      </c>
      <c r="L32" s="1">
        <v>7.0717100000000004</v>
      </c>
    </row>
    <row r="33" spans="1:12">
      <c r="A33" s="1" t="s">
        <v>77</v>
      </c>
      <c r="B33" s="1">
        <v>46.9</v>
      </c>
      <c r="C33" s="1">
        <v>2013</v>
      </c>
      <c r="D33" s="1" t="s">
        <v>77</v>
      </c>
      <c r="E33" s="1">
        <v>92.3</v>
      </c>
      <c r="F33" s="1">
        <v>2013</v>
      </c>
      <c r="G33" s="1" t="s">
        <v>105</v>
      </c>
      <c r="H33" s="1">
        <v>65.217389999999995</v>
      </c>
      <c r="I33" s="1">
        <v>100</v>
      </c>
      <c r="J33" s="1">
        <v>34.782609999999998</v>
      </c>
      <c r="K33" s="1">
        <v>-18.606269999999999</v>
      </c>
      <c r="L33" s="1">
        <v>-647.17447000000004</v>
      </c>
    </row>
    <row r="34" spans="1:12">
      <c r="D34" s="1"/>
      <c r="G34" s="1" t="s">
        <v>106</v>
      </c>
      <c r="H34" s="1">
        <v>0</v>
      </c>
      <c r="I34" s="1">
        <v>1.06952</v>
      </c>
      <c r="J34" s="1">
        <v>1.06952</v>
      </c>
      <c r="K34" s="1">
        <v>-20.807400000000001</v>
      </c>
      <c r="L34" s="1">
        <v>-22.253910000000001</v>
      </c>
    </row>
    <row r="35" spans="1:12">
      <c r="A35" s="1" t="s">
        <v>71</v>
      </c>
      <c r="B35" s="1" t="s">
        <v>72</v>
      </c>
      <c r="C35" s="1" t="s">
        <v>73</v>
      </c>
      <c r="D35" s="1" t="s">
        <v>71</v>
      </c>
      <c r="E35" s="1" t="s">
        <v>110</v>
      </c>
      <c r="F35" s="1" t="s">
        <v>73</v>
      </c>
      <c r="G35" s="1" t="s">
        <v>107</v>
      </c>
      <c r="H35" s="1">
        <v>2.6086999999999998</v>
      </c>
      <c r="I35" s="1">
        <v>3.2085599999999999</v>
      </c>
      <c r="J35" s="1">
        <v>0.59985999999999995</v>
      </c>
      <c r="K35" s="1">
        <v>-7.19658</v>
      </c>
      <c r="L35" s="1">
        <v>-4.3169500000000003</v>
      </c>
    </row>
    <row r="36" spans="1:12">
      <c r="A36" s="1" t="s">
        <v>74</v>
      </c>
      <c r="B36" s="1">
        <v>12085</v>
      </c>
      <c r="C36" s="1">
        <v>2011</v>
      </c>
      <c r="D36" s="1" t="s">
        <v>74</v>
      </c>
      <c r="E36" s="1">
        <v>12085</v>
      </c>
      <c r="F36" s="1">
        <v>2011</v>
      </c>
      <c r="G36" s="1" t="s">
        <v>108</v>
      </c>
      <c r="H36" s="1">
        <v>9.5652200000000001</v>
      </c>
      <c r="I36" s="1">
        <v>12.83422</v>
      </c>
      <c r="J36" s="1">
        <v>3.2690100000000002</v>
      </c>
      <c r="K36" s="1">
        <v>-14.54753</v>
      </c>
      <c r="L36" s="1">
        <v>-47.555990000000001</v>
      </c>
    </row>
    <row r="37" spans="1:12">
      <c r="A37" s="1" t="s">
        <v>75</v>
      </c>
      <c r="B37" s="1">
        <v>99</v>
      </c>
      <c r="C37" s="1">
        <v>2011</v>
      </c>
      <c r="D37" s="1" t="s">
        <v>75</v>
      </c>
      <c r="E37" s="1">
        <v>96.5</v>
      </c>
      <c r="F37" s="1">
        <v>2011</v>
      </c>
      <c r="G37" s="1" t="s">
        <v>109</v>
      </c>
      <c r="H37" s="1">
        <v>11.025</v>
      </c>
      <c r="I37" s="1">
        <v>9.2750000000000004</v>
      </c>
      <c r="J37" s="1">
        <v>-1.75</v>
      </c>
      <c r="K37" s="1">
        <v>-68.726799999999997</v>
      </c>
      <c r="L37" s="1">
        <v>120.2719</v>
      </c>
    </row>
    <row r="38" spans="1:12">
      <c r="A38" s="1" t="s">
        <v>76</v>
      </c>
      <c r="B38" s="1">
        <v>1</v>
      </c>
      <c r="C38" s="1">
        <v>2013</v>
      </c>
      <c r="D38" s="1" t="s">
        <v>76</v>
      </c>
      <c r="E38" s="1">
        <v>0.7</v>
      </c>
      <c r="F38" s="1">
        <v>2013</v>
      </c>
      <c r="G38" s="1"/>
      <c r="J38" s="1"/>
      <c r="K38" s="1"/>
      <c r="L38" s="1"/>
    </row>
    <row r="39" spans="1:12">
      <c r="A39" s="1" t="s">
        <v>77</v>
      </c>
      <c r="B39" s="1">
        <v>100</v>
      </c>
      <c r="C39" s="1">
        <v>2013</v>
      </c>
      <c r="D39" s="1" t="s">
        <v>77</v>
      </c>
      <c r="E39" s="1">
        <v>97.2</v>
      </c>
      <c r="F39" s="1">
        <v>2013</v>
      </c>
      <c r="G39" s="1" t="s">
        <v>71</v>
      </c>
      <c r="H39" s="1" t="s">
        <v>111</v>
      </c>
      <c r="I39" s="1" t="s">
        <v>73</v>
      </c>
      <c r="J39" s="1"/>
      <c r="K39" s="1"/>
      <c r="L39" s="1"/>
    </row>
    <row r="40" spans="1:12">
      <c r="D40" s="1"/>
      <c r="G40" s="1" t="s">
        <v>74</v>
      </c>
      <c r="H40" s="1">
        <v>12015</v>
      </c>
      <c r="I40" s="1">
        <v>2011</v>
      </c>
      <c r="J40" s="1"/>
      <c r="K40" s="1"/>
      <c r="L40" s="1"/>
    </row>
    <row r="41" spans="1:12">
      <c r="A41" s="1" t="s">
        <v>71</v>
      </c>
      <c r="B41" s="1" t="s">
        <v>72</v>
      </c>
      <c r="C41" s="1" t="s">
        <v>73</v>
      </c>
      <c r="D41" s="1" t="s">
        <v>71</v>
      </c>
      <c r="E41" s="1" t="s">
        <v>110</v>
      </c>
      <c r="F41" s="1" t="s">
        <v>73</v>
      </c>
      <c r="G41" s="1" t="s">
        <v>75</v>
      </c>
      <c r="H41" s="1">
        <v>21484</v>
      </c>
      <c r="I41" s="1">
        <v>2011</v>
      </c>
      <c r="J41" s="1"/>
      <c r="K41" s="1"/>
      <c r="L41" s="1"/>
    </row>
    <row r="42" spans="1:12">
      <c r="A42" s="1" t="s">
        <v>74</v>
      </c>
      <c r="B42" s="1">
        <v>12135</v>
      </c>
      <c r="C42" s="1">
        <v>2011</v>
      </c>
      <c r="D42" s="1" t="s">
        <v>74</v>
      </c>
      <c r="E42" s="1">
        <v>12135</v>
      </c>
      <c r="F42" s="1">
        <v>2011</v>
      </c>
      <c r="G42" s="1" t="s">
        <v>76</v>
      </c>
      <c r="H42" s="1">
        <v>-2155.3000000000002</v>
      </c>
      <c r="I42" s="1">
        <v>2013</v>
      </c>
      <c r="J42" s="1"/>
      <c r="K42" s="1"/>
      <c r="L42" s="1"/>
    </row>
    <row r="43" spans="1:12">
      <c r="A43" s="1" t="s">
        <v>75</v>
      </c>
      <c r="B43" s="1">
        <v>79.2</v>
      </c>
      <c r="C43" s="1">
        <v>2011</v>
      </c>
      <c r="D43" s="1" t="s">
        <v>75</v>
      </c>
      <c r="E43" s="1">
        <v>86.2</v>
      </c>
      <c r="F43" s="1">
        <v>2011</v>
      </c>
      <c r="G43" s="1" t="s">
        <v>77</v>
      </c>
      <c r="H43" s="1">
        <v>20188.099999999999</v>
      </c>
      <c r="I43" s="1">
        <v>2013</v>
      </c>
      <c r="J43" s="1"/>
      <c r="K43" s="1"/>
      <c r="L43" s="1"/>
    </row>
    <row r="44" spans="1:12">
      <c r="A44" s="1" t="s">
        <v>76</v>
      </c>
      <c r="B44" s="1">
        <v>2.8</v>
      </c>
      <c r="C44" s="1">
        <v>2013</v>
      </c>
      <c r="D44" s="1" t="s">
        <v>76</v>
      </c>
      <c r="E44" s="1">
        <v>0.5</v>
      </c>
      <c r="F44" s="1">
        <v>2013</v>
      </c>
      <c r="G44" s="1"/>
      <c r="J44" s="1"/>
      <c r="K44" s="1"/>
      <c r="L44" s="1"/>
    </row>
    <row r="45" spans="1:12">
      <c r="A45" s="1" t="s">
        <v>77</v>
      </c>
      <c r="B45" s="1">
        <v>82</v>
      </c>
      <c r="C45" s="1">
        <v>2013</v>
      </c>
      <c r="D45" s="1" t="s">
        <v>77</v>
      </c>
      <c r="E45" s="1">
        <v>86.7</v>
      </c>
      <c r="F45" s="1">
        <v>2013</v>
      </c>
      <c r="G45" s="1" t="s">
        <v>78</v>
      </c>
      <c r="H45" s="1" t="s">
        <v>79</v>
      </c>
      <c r="I45" s="1" t="s">
        <v>80</v>
      </c>
      <c r="J45" s="1" t="s">
        <v>81</v>
      </c>
      <c r="K45" s="1" t="s">
        <v>82</v>
      </c>
      <c r="L45" s="1" t="s">
        <v>83</v>
      </c>
    </row>
    <row r="46" spans="1:12">
      <c r="D46" s="1"/>
      <c r="G46" s="1" t="s">
        <v>84</v>
      </c>
      <c r="H46" s="1">
        <v>62.554430000000004</v>
      </c>
      <c r="I46" s="1">
        <v>61.484589999999997</v>
      </c>
      <c r="J46" s="1">
        <v>-1.0698300000000001</v>
      </c>
      <c r="K46" s="1">
        <v>-11.69441</v>
      </c>
      <c r="L46" s="1">
        <v>12.511060000000001</v>
      </c>
    </row>
    <row r="47" spans="1:12">
      <c r="A47" s="1" t="s">
        <v>71</v>
      </c>
      <c r="B47" s="1" t="s">
        <v>72</v>
      </c>
      <c r="C47" s="1" t="s">
        <v>73</v>
      </c>
      <c r="D47" s="1" t="s">
        <v>71</v>
      </c>
      <c r="E47" s="1" t="s">
        <v>110</v>
      </c>
      <c r="F47" s="1" t="s">
        <v>73</v>
      </c>
      <c r="G47" s="1" t="s">
        <v>85</v>
      </c>
      <c r="H47" s="1">
        <v>26.995650000000001</v>
      </c>
      <c r="I47" s="1">
        <v>33.893560000000001</v>
      </c>
      <c r="J47" s="1">
        <v>6.8979100000000004</v>
      </c>
      <c r="K47" s="1">
        <v>33.819070000000004</v>
      </c>
      <c r="L47" s="1">
        <v>233.28099</v>
      </c>
    </row>
    <row r="48" spans="1:12">
      <c r="A48" s="1" t="s">
        <v>74</v>
      </c>
      <c r="B48" s="1">
        <v>12140</v>
      </c>
      <c r="C48" s="1">
        <v>2011</v>
      </c>
      <c r="D48" s="1" t="s">
        <v>74</v>
      </c>
      <c r="E48" s="1">
        <v>12140</v>
      </c>
      <c r="F48" s="1">
        <v>2011</v>
      </c>
      <c r="G48" s="1" t="s">
        <v>86</v>
      </c>
      <c r="H48" s="1">
        <v>22.496369999999999</v>
      </c>
      <c r="I48" s="1">
        <v>20.16807</v>
      </c>
      <c r="J48" s="1">
        <v>-2.3283</v>
      </c>
      <c r="K48" s="1">
        <v>22.91366</v>
      </c>
      <c r="L48" s="1">
        <v>-53.349960000000003</v>
      </c>
    </row>
    <row r="49" spans="1:12">
      <c r="A49" s="1" t="s">
        <v>75</v>
      </c>
      <c r="B49" s="1">
        <v>94.1</v>
      </c>
      <c r="C49" s="1">
        <v>2011</v>
      </c>
      <c r="D49" s="1" t="s">
        <v>75</v>
      </c>
      <c r="E49" s="1">
        <v>94</v>
      </c>
      <c r="F49" s="1">
        <v>2011</v>
      </c>
      <c r="G49" s="1" t="s">
        <v>87</v>
      </c>
      <c r="H49" s="1">
        <v>17.271409999999999</v>
      </c>
      <c r="I49" s="1">
        <v>15.68627</v>
      </c>
      <c r="J49" s="1">
        <v>-1.5851299999999999</v>
      </c>
      <c r="K49" s="1">
        <v>22.206219999999998</v>
      </c>
      <c r="L49" s="1">
        <v>-35.199809999999999</v>
      </c>
    </row>
    <row r="50" spans="1:12">
      <c r="A50" s="1" t="s">
        <v>76</v>
      </c>
      <c r="B50" s="1">
        <v>3.3</v>
      </c>
      <c r="C50" s="1">
        <v>2013</v>
      </c>
      <c r="D50" s="1" t="s">
        <v>76</v>
      </c>
      <c r="E50" s="1">
        <v>1.8</v>
      </c>
      <c r="F50" s="1">
        <v>2013</v>
      </c>
      <c r="G50" s="1" t="s">
        <v>88</v>
      </c>
      <c r="H50" s="1">
        <v>11.61103</v>
      </c>
      <c r="I50" s="1">
        <v>4.0616199999999996</v>
      </c>
      <c r="J50" s="1">
        <v>-7.54941</v>
      </c>
      <c r="K50" s="1">
        <v>18.176159999999999</v>
      </c>
      <c r="L50" s="1">
        <v>-137.21917999999999</v>
      </c>
    </row>
    <row r="51" spans="1:12">
      <c r="A51" s="1" t="s">
        <v>77</v>
      </c>
      <c r="B51" s="1">
        <v>97.4</v>
      </c>
      <c r="C51" s="1">
        <v>2013</v>
      </c>
      <c r="D51" s="1" t="s">
        <v>77</v>
      </c>
      <c r="E51" s="1">
        <v>95.8</v>
      </c>
      <c r="F51" s="1">
        <v>2013</v>
      </c>
      <c r="G51" s="1" t="s">
        <v>89</v>
      </c>
      <c r="H51" s="1">
        <v>0.87082999999999999</v>
      </c>
      <c r="I51" s="1">
        <v>0.42016999999999999</v>
      </c>
      <c r="J51" s="1">
        <v>-0.45066000000000001</v>
      </c>
      <c r="K51" s="1">
        <v>-54.411020000000001</v>
      </c>
      <c r="L51" s="1">
        <v>24.52083</v>
      </c>
    </row>
    <row r="52" spans="1:12">
      <c r="D52" s="1"/>
      <c r="G52" s="1" t="s">
        <v>90</v>
      </c>
      <c r="H52" s="1">
        <v>20.87912</v>
      </c>
      <c r="I52" s="1">
        <v>23.0303</v>
      </c>
      <c r="J52" s="1">
        <v>2.1511800000000001</v>
      </c>
      <c r="K52" s="1">
        <v>11.1523</v>
      </c>
      <c r="L52" s="1">
        <v>23.99062</v>
      </c>
    </row>
    <row r="53" spans="1:12">
      <c r="A53" s="1" t="s">
        <v>71</v>
      </c>
      <c r="B53" s="1" t="s">
        <v>72</v>
      </c>
      <c r="C53" s="1" t="s">
        <v>73</v>
      </c>
      <c r="D53" s="1" t="s">
        <v>71</v>
      </c>
      <c r="E53" s="1" t="s">
        <v>110</v>
      </c>
      <c r="F53" s="1" t="s">
        <v>73</v>
      </c>
      <c r="G53" s="1" t="s">
        <v>91</v>
      </c>
      <c r="H53" s="1">
        <v>2.1978</v>
      </c>
      <c r="I53" s="1">
        <v>1.6666700000000001</v>
      </c>
      <c r="J53" s="1">
        <v>-0.53113999999999995</v>
      </c>
      <c r="K53" s="1">
        <v>86.968190000000007</v>
      </c>
      <c r="L53" s="1">
        <v>-46.191899999999997</v>
      </c>
    </row>
    <row r="54" spans="1:12">
      <c r="A54" s="1" t="s">
        <v>74</v>
      </c>
      <c r="B54" s="1">
        <v>12145</v>
      </c>
      <c r="C54" s="1">
        <v>2011</v>
      </c>
      <c r="D54" s="1" t="s">
        <v>74</v>
      </c>
      <c r="E54" s="1">
        <v>12145</v>
      </c>
      <c r="F54" s="1">
        <v>2011</v>
      </c>
      <c r="G54" s="1" t="s">
        <v>92</v>
      </c>
      <c r="H54" s="1">
        <v>48.351649999999999</v>
      </c>
      <c r="I54" s="1">
        <v>56.515149999999998</v>
      </c>
      <c r="J54" s="1">
        <v>8.1635000000000009</v>
      </c>
      <c r="K54" s="1">
        <v>-18.766159999999999</v>
      </c>
      <c r="L54" s="1">
        <v>-153.19761</v>
      </c>
    </row>
    <row r="55" spans="1:12">
      <c r="A55" s="1" t="s">
        <v>75</v>
      </c>
      <c r="B55" s="1">
        <v>77.8</v>
      </c>
      <c r="C55" s="1">
        <v>2011</v>
      </c>
      <c r="D55" s="1" t="s">
        <v>75</v>
      </c>
      <c r="E55" s="1">
        <v>82.8</v>
      </c>
      <c r="F55" s="1">
        <v>2011</v>
      </c>
      <c r="G55" s="1" t="s">
        <v>93</v>
      </c>
      <c r="H55" s="1">
        <v>0</v>
      </c>
      <c r="I55" s="1">
        <v>0.30303000000000002</v>
      </c>
      <c r="J55" s="1">
        <v>0.30303000000000002</v>
      </c>
      <c r="K55" s="1">
        <v>-25.073509999999999</v>
      </c>
      <c r="L55" s="1">
        <v>-7.5980299999999996</v>
      </c>
    </row>
    <row r="56" spans="1:12">
      <c r="A56" s="1" t="s">
        <v>76</v>
      </c>
      <c r="B56" s="1">
        <v>1.8</v>
      </c>
      <c r="C56" s="1">
        <v>2013</v>
      </c>
      <c r="D56" s="1" t="s">
        <v>76</v>
      </c>
      <c r="E56" s="1">
        <v>0.2</v>
      </c>
      <c r="F56" s="1">
        <v>2013</v>
      </c>
      <c r="G56" s="1" t="s">
        <v>94</v>
      </c>
      <c r="H56" s="1">
        <v>0.31397000000000003</v>
      </c>
      <c r="I56" s="1">
        <v>0.45455000000000001</v>
      </c>
      <c r="J56" s="1">
        <v>0.14057</v>
      </c>
      <c r="K56" s="1">
        <v>-10.92794</v>
      </c>
      <c r="L56" s="1">
        <v>-1.5361800000000001</v>
      </c>
    </row>
    <row r="57" spans="1:12">
      <c r="A57" s="1" t="s">
        <v>77</v>
      </c>
      <c r="B57" s="1">
        <v>79.599999999999994</v>
      </c>
      <c r="C57" s="1">
        <v>2013</v>
      </c>
      <c r="D57" s="1" t="s">
        <v>77</v>
      </c>
      <c r="E57" s="1">
        <v>83</v>
      </c>
      <c r="F57" s="1">
        <v>2013</v>
      </c>
      <c r="G57" s="1" t="s">
        <v>95</v>
      </c>
      <c r="H57" s="1">
        <v>1.4128700000000001</v>
      </c>
      <c r="I57" s="1">
        <v>1.6666700000000001</v>
      </c>
      <c r="J57" s="1">
        <v>0.25379000000000002</v>
      </c>
      <c r="K57" s="1">
        <v>-26.682600000000001</v>
      </c>
      <c r="L57" s="1">
        <v>-6.7718800000000003</v>
      </c>
    </row>
    <row r="58" spans="1:12">
      <c r="D58" s="1"/>
      <c r="G58" s="1" t="s">
        <v>96</v>
      </c>
      <c r="H58" s="1">
        <v>8.14696</v>
      </c>
      <c r="I58" s="1">
        <v>5.0370400000000002</v>
      </c>
      <c r="J58" s="1">
        <v>-3.1099299999999999</v>
      </c>
      <c r="K58" s="1">
        <v>-55.847880000000004</v>
      </c>
      <c r="L58" s="1">
        <v>173.68287000000001</v>
      </c>
    </row>
    <row r="59" spans="1:12">
      <c r="A59" s="1" t="s">
        <v>71</v>
      </c>
      <c r="B59" s="1" t="s">
        <v>72</v>
      </c>
      <c r="C59" s="1" t="s">
        <v>73</v>
      </c>
      <c r="D59" s="1" t="s">
        <v>71</v>
      </c>
      <c r="E59" s="1" t="s">
        <v>110</v>
      </c>
      <c r="F59" s="1" t="s">
        <v>73</v>
      </c>
      <c r="G59" s="1" t="s">
        <v>97</v>
      </c>
      <c r="H59" s="1">
        <v>10.54313</v>
      </c>
      <c r="I59" s="1">
        <v>12.740740000000001</v>
      </c>
      <c r="J59" s="1">
        <v>2.1976100000000001</v>
      </c>
      <c r="K59" s="1">
        <v>19.319520000000001</v>
      </c>
      <c r="L59" s="1">
        <v>42.456780000000002</v>
      </c>
    </row>
    <row r="60" spans="1:12">
      <c r="A60" s="1" t="s">
        <v>74</v>
      </c>
      <c r="B60" s="1">
        <v>12150</v>
      </c>
      <c r="C60" s="1">
        <v>2011</v>
      </c>
      <c r="D60" s="1" t="s">
        <v>74</v>
      </c>
      <c r="E60" s="1">
        <v>12150</v>
      </c>
      <c r="F60" s="1">
        <v>2011</v>
      </c>
      <c r="G60" s="1" t="s">
        <v>98</v>
      </c>
      <c r="H60" s="1">
        <v>32.268369999999997</v>
      </c>
      <c r="I60" s="1">
        <v>23.259260000000001</v>
      </c>
      <c r="J60" s="1">
        <v>-9.0091099999999997</v>
      </c>
      <c r="K60" s="1">
        <v>95.613860000000003</v>
      </c>
      <c r="L60" s="1">
        <v>-861.39588000000003</v>
      </c>
    </row>
    <row r="61" spans="1:12">
      <c r="A61" s="1" t="s">
        <v>75</v>
      </c>
      <c r="B61" s="1">
        <v>86.1</v>
      </c>
      <c r="C61" s="1">
        <v>2011</v>
      </c>
      <c r="D61" s="1" t="s">
        <v>75</v>
      </c>
      <c r="E61" s="1">
        <v>92.7</v>
      </c>
      <c r="F61" s="1">
        <v>2011</v>
      </c>
      <c r="G61" s="1" t="s">
        <v>99</v>
      </c>
      <c r="H61" s="1">
        <v>3.3381699999999999</v>
      </c>
      <c r="I61" s="1">
        <v>4.2016799999999996</v>
      </c>
      <c r="J61" s="1">
        <v>0.86351</v>
      </c>
      <c r="K61" s="1">
        <v>-32.616500000000002</v>
      </c>
      <c r="L61" s="1">
        <v>-28.164650000000002</v>
      </c>
    </row>
    <row r="62" spans="1:12">
      <c r="A62" s="1" t="s">
        <v>76</v>
      </c>
      <c r="B62" s="1">
        <v>2.8</v>
      </c>
      <c r="C62" s="1">
        <v>2013</v>
      </c>
      <c r="D62" s="1" t="s">
        <v>76</v>
      </c>
      <c r="E62" s="1">
        <v>-2.2000000000000002</v>
      </c>
      <c r="F62" s="1">
        <v>2013</v>
      </c>
      <c r="G62" s="1" t="s">
        <v>100</v>
      </c>
      <c r="H62" s="1">
        <v>2.4673400000000001</v>
      </c>
      <c r="I62" s="1">
        <v>5.3221299999999996</v>
      </c>
      <c r="J62" s="1">
        <v>2.8547799999999999</v>
      </c>
      <c r="K62" s="1">
        <v>-7.5927899999999999</v>
      </c>
      <c r="L62" s="1">
        <v>-21.67577</v>
      </c>
    </row>
    <row r="63" spans="1:12">
      <c r="A63" s="1" t="s">
        <v>77</v>
      </c>
      <c r="B63" s="1">
        <v>88.9</v>
      </c>
      <c r="C63" s="1">
        <v>2013</v>
      </c>
      <c r="D63" s="1" t="s">
        <v>77</v>
      </c>
      <c r="E63" s="1">
        <v>90.5</v>
      </c>
      <c r="F63" s="1">
        <v>2013</v>
      </c>
      <c r="G63" s="1" t="s">
        <v>101</v>
      </c>
      <c r="H63" s="1">
        <v>65.602320000000006</v>
      </c>
      <c r="I63" s="1">
        <v>48.608139999999999</v>
      </c>
      <c r="J63" s="1">
        <v>-16.99419</v>
      </c>
      <c r="K63" s="1">
        <v>34.397300000000001</v>
      </c>
      <c r="L63" s="1">
        <v>-584.55402000000004</v>
      </c>
    </row>
    <row r="64" spans="1:12">
      <c r="D64" s="1"/>
      <c r="G64" s="1" t="s">
        <v>102</v>
      </c>
      <c r="H64" s="1">
        <v>51.088529999999999</v>
      </c>
      <c r="I64" s="1">
        <v>96.078429999999997</v>
      </c>
      <c r="J64" s="1">
        <v>44.989899999999999</v>
      </c>
      <c r="K64" s="1">
        <v>5.9249900000000002</v>
      </c>
      <c r="L64" s="1">
        <v>266.56473999999997</v>
      </c>
    </row>
    <row r="65" spans="1:12">
      <c r="A65" s="1" t="s">
        <v>71</v>
      </c>
      <c r="B65" s="1" t="s">
        <v>72</v>
      </c>
      <c r="C65" s="1" t="s">
        <v>73</v>
      </c>
      <c r="D65" s="1" t="s">
        <v>71</v>
      </c>
      <c r="E65" s="1" t="s">
        <v>110</v>
      </c>
      <c r="F65" s="1" t="s">
        <v>73</v>
      </c>
      <c r="G65" s="1" t="s">
        <v>103</v>
      </c>
      <c r="H65" s="1">
        <v>1.91693</v>
      </c>
      <c r="I65" s="1">
        <v>3.11111</v>
      </c>
      <c r="J65" s="1">
        <v>1.19418</v>
      </c>
      <c r="K65" s="1">
        <v>-53.141570000000002</v>
      </c>
      <c r="L65" s="1">
        <v>-63.460500000000003</v>
      </c>
    </row>
    <row r="66" spans="1:12">
      <c r="A66" s="1" t="s">
        <v>74</v>
      </c>
      <c r="B66" s="1">
        <v>12155</v>
      </c>
      <c r="C66" s="1">
        <v>2011</v>
      </c>
      <c r="D66" s="1" t="s">
        <v>74</v>
      </c>
      <c r="E66" s="1">
        <v>12155</v>
      </c>
      <c r="F66" s="1">
        <v>2011</v>
      </c>
      <c r="G66" s="1" t="s">
        <v>104</v>
      </c>
      <c r="H66" s="1">
        <v>11.18211</v>
      </c>
      <c r="I66" s="1">
        <v>15.851850000000001</v>
      </c>
      <c r="J66" s="1">
        <v>4.66974</v>
      </c>
      <c r="K66" s="1">
        <v>3.2219799999999998</v>
      </c>
      <c r="L66" s="1">
        <v>15.0458</v>
      </c>
    </row>
    <row r="67" spans="1:12">
      <c r="A67" s="1" t="s">
        <v>75</v>
      </c>
      <c r="B67" s="1">
        <v>86.4</v>
      </c>
      <c r="C67" s="1">
        <v>2011</v>
      </c>
      <c r="D67" s="1" t="s">
        <v>75</v>
      </c>
      <c r="E67" s="1">
        <v>91</v>
      </c>
      <c r="F67" s="1">
        <v>2011</v>
      </c>
      <c r="G67" s="1" t="s">
        <v>105</v>
      </c>
      <c r="H67" s="1">
        <v>45.846649999999997</v>
      </c>
      <c r="I67" s="1">
        <v>100</v>
      </c>
      <c r="J67" s="1">
        <v>54.153350000000003</v>
      </c>
      <c r="K67" s="1">
        <v>-18.606269999999999</v>
      </c>
      <c r="L67" s="1">
        <v>-1007.59172</v>
      </c>
    </row>
    <row r="68" spans="1:12">
      <c r="A68" s="1" t="s">
        <v>76</v>
      </c>
      <c r="B68" s="1">
        <v>1.9</v>
      </c>
      <c r="C68" s="1">
        <v>2013</v>
      </c>
      <c r="D68" s="1" t="s">
        <v>76</v>
      </c>
      <c r="E68" s="1">
        <v>1.7</v>
      </c>
      <c r="F68" s="1">
        <v>2013</v>
      </c>
      <c r="G68" s="1" t="s">
        <v>106</v>
      </c>
      <c r="H68" s="1">
        <v>1.75719</v>
      </c>
      <c r="I68" s="1">
        <v>1.18519</v>
      </c>
      <c r="J68" s="1">
        <v>-0.57199999999999995</v>
      </c>
      <c r="K68" s="1">
        <v>-20.807400000000001</v>
      </c>
      <c r="L68" s="1">
        <v>11.901899999999999</v>
      </c>
    </row>
    <row r="69" spans="1:12">
      <c r="A69" s="1" t="s">
        <v>77</v>
      </c>
      <c r="B69" s="1">
        <v>88.3</v>
      </c>
      <c r="C69" s="1">
        <v>2013</v>
      </c>
      <c r="D69" s="1" t="s">
        <v>77</v>
      </c>
      <c r="E69" s="1">
        <v>92.7</v>
      </c>
      <c r="F69" s="1">
        <v>2013</v>
      </c>
      <c r="G69" s="1" t="s">
        <v>107</v>
      </c>
      <c r="H69" s="1">
        <v>6.38978</v>
      </c>
      <c r="I69" s="1">
        <v>9.7777799999999999</v>
      </c>
      <c r="J69" s="1">
        <v>3.3879999999999999</v>
      </c>
      <c r="K69" s="1">
        <v>-7.19658</v>
      </c>
      <c r="L69" s="1">
        <v>-24.38204</v>
      </c>
    </row>
    <row r="70" spans="1:12">
      <c r="D70" s="1"/>
      <c r="G70" s="1" t="s">
        <v>108</v>
      </c>
      <c r="H70" s="1">
        <v>4.4728399999999997</v>
      </c>
      <c r="I70" s="1">
        <v>8.7407400000000006</v>
      </c>
      <c r="J70" s="1">
        <v>4.2679</v>
      </c>
      <c r="K70" s="1">
        <v>-14.54753</v>
      </c>
      <c r="L70" s="1">
        <v>-62.087380000000003</v>
      </c>
    </row>
    <row r="71" spans="1:12">
      <c r="A71" s="1" t="s">
        <v>71</v>
      </c>
      <c r="B71" s="1" t="s">
        <v>72</v>
      </c>
      <c r="C71" s="1" t="s">
        <v>73</v>
      </c>
      <c r="D71" s="1" t="s">
        <v>71</v>
      </c>
      <c r="E71" s="1" t="s">
        <v>110</v>
      </c>
      <c r="F71" s="1" t="s">
        <v>73</v>
      </c>
      <c r="G71" s="1" t="s">
        <v>109</v>
      </c>
      <c r="H71" s="1">
        <v>9.5</v>
      </c>
      <c r="I71" s="1">
        <v>7.5332999999999997</v>
      </c>
      <c r="J71" s="1">
        <v>-1.9666999999999999</v>
      </c>
      <c r="K71" s="1">
        <v>-68.726799999999997</v>
      </c>
      <c r="L71" s="1">
        <v>135.16499999999999</v>
      </c>
    </row>
    <row r="72" spans="1:12">
      <c r="A72" s="1" t="s">
        <v>74</v>
      </c>
      <c r="B72" s="1">
        <v>12160</v>
      </c>
      <c r="C72" s="1">
        <v>2011</v>
      </c>
      <c r="D72" s="1" t="s">
        <v>74</v>
      </c>
      <c r="E72" s="1">
        <v>12160</v>
      </c>
      <c r="F72" s="1">
        <v>2011</v>
      </c>
      <c r="G72" s="1"/>
      <c r="J72" s="1"/>
      <c r="K72" s="1"/>
      <c r="L72" s="1"/>
    </row>
    <row r="73" spans="1:12">
      <c r="A73" s="1" t="s">
        <v>75</v>
      </c>
      <c r="B73" s="1">
        <v>76.2</v>
      </c>
      <c r="C73" s="1">
        <v>2011</v>
      </c>
      <c r="D73" s="1" t="s">
        <v>75</v>
      </c>
      <c r="E73" s="1">
        <v>100</v>
      </c>
      <c r="F73" s="1">
        <v>2011</v>
      </c>
      <c r="G73" s="1" t="s">
        <v>71</v>
      </c>
      <c r="H73" s="1" t="s">
        <v>111</v>
      </c>
      <c r="I73" s="1" t="s">
        <v>73</v>
      </c>
      <c r="J73" s="1"/>
      <c r="K73" s="1"/>
      <c r="L73" s="1"/>
    </row>
    <row r="74" spans="1:12">
      <c r="A74" s="1" t="s">
        <v>76</v>
      </c>
      <c r="B74" s="1">
        <v>12.1</v>
      </c>
      <c r="C74" s="1">
        <v>2013</v>
      </c>
      <c r="D74" s="1" t="s">
        <v>76</v>
      </c>
      <c r="E74" s="1">
        <v>-1.6</v>
      </c>
      <c r="F74" s="1">
        <v>2013</v>
      </c>
      <c r="G74" s="1" t="s">
        <v>74</v>
      </c>
      <c r="H74" s="1">
        <v>12050</v>
      </c>
      <c r="I74" s="1">
        <v>2011</v>
      </c>
      <c r="J74" s="1"/>
      <c r="K74" s="1"/>
      <c r="L74" s="1"/>
    </row>
    <row r="75" spans="1:12">
      <c r="A75" s="1" t="s">
        <v>77</v>
      </c>
      <c r="B75" s="1">
        <v>88.3</v>
      </c>
      <c r="C75" s="1">
        <v>2013</v>
      </c>
      <c r="D75" s="1" t="s">
        <v>77</v>
      </c>
      <c r="E75" s="1">
        <v>98.4</v>
      </c>
      <c r="F75" s="1">
        <v>2013</v>
      </c>
      <c r="G75" s="1" t="s">
        <v>75</v>
      </c>
      <c r="H75" s="1">
        <v>24924</v>
      </c>
      <c r="I75" s="1">
        <v>2011</v>
      </c>
      <c r="J75" s="1"/>
      <c r="K75" s="1"/>
      <c r="L75" s="1"/>
    </row>
    <row r="76" spans="1:12">
      <c r="D76" s="1"/>
      <c r="G76" s="1" t="s">
        <v>76</v>
      </c>
      <c r="H76" s="1">
        <v>-2956.1</v>
      </c>
      <c r="I76" s="1">
        <v>2013</v>
      </c>
      <c r="J76" s="1"/>
      <c r="K76" s="1"/>
      <c r="L76" s="1"/>
    </row>
    <row r="77" spans="1:12">
      <c r="A77" s="1" t="s">
        <v>71</v>
      </c>
      <c r="B77" s="1" t="s">
        <v>72</v>
      </c>
      <c r="C77" s="1" t="s">
        <v>73</v>
      </c>
      <c r="D77" s="1" t="s">
        <v>71</v>
      </c>
      <c r="E77" s="1" t="s">
        <v>110</v>
      </c>
      <c r="F77" s="1" t="s">
        <v>73</v>
      </c>
      <c r="G77" s="1" t="s">
        <v>77</v>
      </c>
      <c r="H77" s="1">
        <v>22964.9</v>
      </c>
      <c r="I77" s="1">
        <v>2013</v>
      </c>
      <c r="J77" s="1"/>
      <c r="K77" s="1"/>
      <c r="L77" s="1"/>
    </row>
    <row r="78" spans="1:12">
      <c r="A78" s="1" t="s">
        <v>74</v>
      </c>
      <c r="B78" s="1">
        <v>12175</v>
      </c>
      <c r="C78" s="1">
        <v>2011</v>
      </c>
      <c r="D78" s="1" t="s">
        <v>74</v>
      </c>
      <c r="E78" s="1">
        <v>12175</v>
      </c>
      <c r="F78" s="1">
        <v>2011</v>
      </c>
      <c r="G78" s="1"/>
      <c r="J78" s="1"/>
      <c r="K78" s="1"/>
      <c r="L78" s="1"/>
    </row>
    <row r="79" spans="1:12">
      <c r="A79" s="1" t="s">
        <v>75</v>
      </c>
      <c r="B79" s="1">
        <v>85.2</v>
      </c>
      <c r="C79" s="1">
        <v>2011</v>
      </c>
      <c r="D79" s="1" t="s">
        <v>75</v>
      </c>
      <c r="E79" s="1">
        <v>94.3</v>
      </c>
      <c r="F79" s="1">
        <v>2011</v>
      </c>
      <c r="G79" s="1" t="s">
        <v>78</v>
      </c>
      <c r="H79" s="1" t="s">
        <v>79</v>
      </c>
      <c r="I79" s="1" t="s">
        <v>80</v>
      </c>
      <c r="J79" s="1" t="s">
        <v>81</v>
      </c>
      <c r="K79" s="1" t="s">
        <v>82</v>
      </c>
      <c r="L79" s="1" t="s">
        <v>83</v>
      </c>
    </row>
    <row r="80" spans="1:12">
      <c r="A80" s="1" t="s">
        <v>76</v>
      </c>
      <c r="B80" s="1">
        <v>-0.1</v>
      </c>
      <c r="C80" s="1">
        <v>2013</v>
      </c>
      <c r="D80" s="1" t="s">
        <v>76</v>
      </c>
      <c r="E80" s="1">
        <v>-2.2000000000000002</v>
      </c>
      <c r="F80" s="1">
        <v>2013</v>
      </c>
      <c r="G80" s="1" t="s">
        <v>84</v>
      </c>
      <c r="H80" s="1">
        <v>56.290529999999997</v>
      </c>
      <c r="I80" s="1">
        <v>62.78586</v>
      </c>
      <c r="J80" s="1">
        <v>6.49533</v>
      </c>
      <c r="K80" s="1">
        <v>-11.69441</v>
      </c>
      <c r="L80" s="1">
        <v>-75.959029999999998</v>
      </c>
    </row>
    <row r="81" spans="1:12">
      <c r="A81" s="1" t="s">
        <v>77</v>
      </c>
      <c r="B81" s="1">
        <v>85.1</v>
      </c>
      <c r="C81" s="1">
        <v>2013</v>
      </c>
      <c r="D81" s="1" t="s">
        <v>77</v>
      </c>
      <c r="E81" s="1">
        <v>92.1</v>
      </c>
      <c r="F81" s="1">
        <v>2013</v>
      </c>
      <c r="G81" s="1" t="s">
        <v>85</v>
      </c>
      <c r="H81" s="1">
        <v>22.827500000000001</v>
      </c>
      <c r="I81" s="1">
        <v>32.016629999999999</v>
      </c>
      <c r="J81" s="1">
        <v>9.1891400000000001</v>
      </c>
      <c r="K81" s="1">
        <v>33.819070000000004</v>
      </c>
      <c r="L81" s="1">
        <v>310.76805000000002</v>
      </c>
    </row>
    <row r="82" spans="1:12">
      <c r="D82" s="1"/>
      <c r="G82" s="1" t="s">
        <v>86</v>
      </c>
      <c r="H82" s="1">
        <v>23.865110000000001</v>
      </c>
      <c r="I82" s="1">
        <v>23.28482</v>
      </c>
      <c r="J82" s="1">
        <v>-0.58028999999999997</v>
      </c>
      <c r="K82" s="1">
        <v>22.91366</v>
      </c>
      <c r="L82" s="1">
        <v>-13.2965</v>
      </c>
    </row>
    <row r="83" spans="1:12">
      <c r="A83" s="1" t="s">
        <v>71</v>
      </c>
      <c r="B83" s="1" t="s">
        <v>72</v>
      </c>
      <c r="C83" s="1" t="s">
        <v>73</v>
      </c>
      <c r="D83" s="1" t="s">
        <v>71</v>
      </c>
      <c r="E83" s="1" t="s">
        <v>110</v>
      </c>
      <c r="F83" s="1" t="s">
        <v>73</v>
      </c>
      <c r="G83" s="1" t="s">
        <v>87</v>
      </c>
      <c r="H83" s="1">
        <v>27.496759999999998</v>
      </c>
      <c r="I83" s="1">
        <v>20.790019999999998</v>
      </c>
      <c r="J83" s="1">
        <v>-6.7067399999999999</v>
      </c>
      <c r="K83" s="1">
        <v>22.206219999999998</v>
      </c>
      <c r="L83" s="1">
        <v>-148.93124</v>
      </c>
    </row>
    <row r="84" spans="1:12">
      <c r="A84" s="1" t="s">
        <v>74</v>
      </c>
      <c r="B84" s="1">
        <v>12180</v>
      </c>
      <c r="C84" s="1">
        <v>2011</v>
      </c>
      <c r="D84" s="1" t="s">
        <v>74</v>
      </c>
      <c r="E84" s="1">
        <v>12180</v>
      </c>
      <c r="F84" s="1">
        <v>2011</v>
      </c>
      <c r="G84" s="1" t="s">
        <v>88</v>
      </c>
      <c r="H84" s="1">
        <v>16.990919999999999</v>
      </c>
      <c r="I84" s="1">
        <v>8.1081099999999999</v>
      </c>
      <c r="J84" s="1">
        <v>-8.8828099999999992</v>
      </c>
      <c r="K84" s="1">
        <v>18.176159999999999</v>
      </c>
      <c r="L84" s="1">
        <v>-161.45538999999999</v>
      </c>
    </row>
    <row r="85" spans="1:12">
      <c r="A85" s="1" t="s">
        <v>75</v>
      </c>
      <c r="B85" s="1">
        <v>86.9</v>
      </c>
      <c r="C85" s="1">
        <v>2011</v>
      </c>
      <c r="D85" s="1" t="s">
        <v>75</v>
      </c>
      <c r="E85" s="1">
        <v>93.4</v>
      </c>
      <c r="F85" s="1">
        <v>2011</v>
      </c>
      <c r="G85" s="1" t="s">
        <v>89</v>
      </c>
      <c r="H85" s="1">
        <v>2.0752299999999999</v>
      </c>
      <c r="I85" s="1">
        <v>0.4158</v>
      </c>
      <c r="J85" s="1">
        <v>-1.65943</v>
      </c>
      <c r="K85" s="1">
        <v>-54.411020000000001</v>
      </c>
      <c r="L85" s="1">
        <v>90.291089999999997</v>
      </c>
    </row>
    <row r="86" spans="1:12">
      <c r="A86" s="1" t="s">
        <v>76</v>
      </c>
      <c r="B86" s="1">
        <v>3</v>
      </c>
      <c r="C86" s="1">
        <v>2013</v>
      </c>
      <c r="D86" s="1" t="s">
        <v>76</v>
      </c>
      <c r="E86" s="1">
        <v>-1</v>
      </c>
      <c r="F86" s="1">
        <v>2013</v>
      </c>
      <c r="G86" s="1" t="s">
        <v>90</v>
      </c>
      <c r="H86" s="1">
        <v>7.6294300000000002</v>
      </c>
      <c r="I86" s="1">
        <v>14.59695</v>
      </c>
      <c r="J86" s="1">
        <v>6.9675200000000004</v>
      </c>
      <c r="K86" s="1">
        <v>11.1523</v>
      </c>
      <c r="L86" s="1">
        <v>77.703869999999995</v>
      </c>
    </row>
    <row r="87" spans="1:12">
      <c r="A87" s="1" t="s">
        <v>77</v>
      </c>
      <c r="B87" s="1">
        <v>89.9</v>
      </c>
      <c r="C87" s="1">
        <v>2013</v>
      </c>
      <c r="D87" s="1" t="s">
        <v>77</v>
      </c>
      <c r="E87" s="1">
        <v>92.4</v>
      </c>
      <c r="F87" s="1">
        <v>2013</v>
      </c>
      <c r="G87" s="1" t="s">
        <v>91</v>
      </c>
      <c r="H87" s="1">
        <v>0.81744000000000006</v>
      </c>
      <c r="I87" s="1">
        <v>2.1786500000000002</v>
      </c>
      <c r="J87" s="1">
        <v>1.36121</v>
      </c>
      <c r="K87" s="1">
        <v>86.968190000000007</v>
      </c>
      <c r="L87" s="1">
        <v>118.38202</v>
      </c>
    </row>
    <row r="88" spans="1:12">
      <c r="D88" s="1"/>
      <c r="G88" s="1" t="s">
        <v>92</v>
      </c>
      <c r="H88" s="1">
        <v>6.8119899999999998</v>
      </c>
      <c r="I88" s="1">
        <v>12.4183</v>
      </c>
      <c r="J88" s="1">
        <v>5.6063099999999997</v>
      </c>
      <c r="K88" s="1">
        <v>-18.766159999999999</v>
      </c>
      <c r="L88" s="1">
        <v>-105.20894</v>
      </c>
    </row>
    <row r="89" spans="1:12">
      <c r="A89" s="1" t="s">
        <v>71</v>
      </c>
      <c r="B89" s="1" t="s">
        <v>72</v>
      </c>
      <c r="C89" s="1" t="s">
        <v>73</v>
      </c>
      <c r="D89" s="1" t="s">
        <v>71</v>
      </c>
      <c r="E89" s="1" t="s">
        <v>110</v>
      </c>
      <c r="F89" s="1" t="s">
        <v>73</v>
      </c>
      <c r="G89" s="1" t="s">
        <v>93</v>
      </c>
      <c r="H89" s="1">
        <v>0</v>
      </c>
      <c r="I89" s="1">
        <v>0</v>
      </c>
      <c r="J89" s="1">
        <v>0</v>
      </c>
      <c r="K89" s="1">
        <v>-25.073509999999999</v>
      </c>
      <c r="L89" s="1">
        <v>0</v>
      </c>
    </row>
    <row r="90" spans="1:12">
      <c r="A90" s="1" t="s">
        <v>74</v>
      </c>
      <c r="B90" s="1">
        <v>12185</v>
      </c>
      <c r="C90" s="1">
        <v>2011</v>
      </c>
      <c r="D90" s="1" t="s">
        <v>74</v>
      </c>
      <c r="E90" s="1">
        <v>12185</v>
      </c>
      <c r="F90" s="1">
        <v>2011</v>
      </c>
      <c r="G90" s="1" t="s">
        <v>94</v>
      </c>
      <c r="H90" s="1">
        <v>0.13624</v>
      </c>
      <c r="I90" s="1">
        <v>0.43573000000000001</v>
      </c>
      <c r="J90" s="1">
        <v>0.29948999999999998</v>
      </c>
      <c r="K90" s="1">
        <v>-10.92794</v>
      </c>
      <c r="L90" s="1">
        <v>-3.2728100000000002</v>
      </c>
    </row>
    <row r="91" spans="1:12">
      <c r="A91" s="1" t="s">
        <v>75</v>
      </c>
      <c r="B91" s="1">
        <v>79.8</v>
      </c>
      <c r="C91" s="1">
        <v>2011</v>
      </c>
      <c r="D91" s="1" t="s">
        <v>75</v>
      </c>
      <c r="E91" s="1">
        <v>85.3</v>
      </c>
      <c r="F91" s="1">
        <v>2011</v>
      </c>
      <c r="G91" s="1" t="s">
        <v>95</v>
      </c>
      <c r="H91" s="1">
        <v>1.49864</v>
      </c>
      <c r="I91" s="1">
        <v>1.0893200000000001</v>
      </c>
      <c r="J91" s="1">
        <v>-0.40931000000000001</v>
      </c>
      <c r="K91" s="1">
        <v>-26.682600000000001</v>
      </c>
      <c r="L91" s="1">
        <v>10.92154</v>
      </c>
    </row>
    <row r="92" spans="1:12">
      <c r="A92" s="1" t="s">
        <v>76</v>
      </c>
      <c r="B92" s="1">
        <v>1.6</v>
      </c>
      <c r="C92" s="1">
        <v>2013</v>
      </c>
      <c r="D92" s="1" t="s">
        <v>76</v>
      </c>
      <c r="E92" s="1">
        <v>1.4</v>
      </c>
      <c r="F92" s="1">
        <v>2013</v>
      </c>
      <c r="G92" s="1" t="s">
        <v>96</v>
      </c>
      <c r="H92" s="1">
        <v>1.9480500000000001</v>
      </c>
      <c r="I92" s="1">
        <v>7.7083300000000001</v>
      </c>
      <c r="J92" s="1">
        <v>5.7602799999999998</v>
      </c>
      <c r="K92" s="1">
        <v>-55.847880000000004</v>
      </c>
      <c r="L92" s="1">
        <v>-321.6995</v>
      </c>
    </row>
    <row r="93" spans="1:12">
      <c r="A93" s="1" t="s">
        <v>77</v>
      </c>
      <c r="B93" s="1">
        <v>81.400000000000006</v>
      </c>
      <c r="C93" s="1">
        <v>2013</v>
      </c>
      <c r="D93" s="1" t="s">
        <v>77</v>
      </c>
      <c r="E93" s="1">
        <v>86.7</v>
      </c>
      <c r="F93" s="1">
        <v>2013</v>
      </c>
      <c r="G93" s="1" t="s">
        <v>97</v>
      </c>
      <c r="H93" s="1">
        <v>17.922080000000001</v>
      </c>
      <c r="I93" s="1">
        <v>18.75</v>
      </c>
      <c r="J93" s="1">
        <v>0.82791999999999999</v>
      </c>
      <c r="K93" s="1">
        <v>19.319520000000001</v>
      </c>
      <c r="L93" s="1">
        <v>15.99506</v>
      </c>
    </row>
    <row r="94" spans="1:12">
      <c r="D94" s="1"/>
      <c r="G94" s="1" t="s">
        <v>98</v>
      </c>
      <c r="H94" s="1">
        <v>29.090910000000001</v>
      </c>
      <c r="I94" s="1">
        <v>21.45833</v>
      </c>
      <c r="J94" s="1">
        <v>-7.6325799999999999</v>
      </c>
      <c r="K94" s="1">
        <v>95.613860000000003</v>
      </c>
      <c r="L94" s="1">
        <v>-729.78</v>
      </c>
    </row>
    <row r="95" spans="1:12">
      <c r="A95" s="1" t="s">
        <v>71</v>
      </c>
      <c r="B95" s="1" t="s">
        <v>72</v>
      </c>
      <c r="C95" s="1" t="s">
        <v>73</v>
      </c>
      <c r="D95" s="1" t="s">
        <v>71</v>
      </c>
      <c r="E95" s="1" t="s">
        <v>110</v>
      </c>
      <c r="F95" s="1" t="s">
        <v>73</v>
      </c>
      <c r="G95" s="1" t="s">
        <v>99</v>
      </c>
      <c r="H95" s="1">
        <v>1.1673199999999999</v>
      </c>
      <c r="I95" s="1">
        <v>0.83160000000000001</v>
      </c>
      <c r="J95" s="1">
        <v>-0.33571000000000001</v>
      </c>
      <c r="K95" s="1">
        <v>-32.616500000000002</v>
      </c>
      <c r="L95" s="1">
        <v>10.94983</v>
      </c>
    </row>
    <row r="96" spans="1:12">
      <c r="A96" s="1" t="s">
        <v>74</v>
      </c>
      <c r="B96" s="1">
        <v>12195</v>
      </c>
      <c r="C96" s="1">
        <v>2011</v>
      </c>
      <c r="D96" s="1" t="s">
        <v>74</v>
      </c>
      <c r="E96" s="1">
        <v>12195</v>
      </c>
      <c r="F96" s="1">
        <v>2011</v>
      </c>
      <c r="G96" s="1" t="s">
        <v>100</v>
      </c>
      <c r="H96" s="1">
        <v>4.4098600000000001</v>
      </c>
      <c r="I96" s="1">
        <v>3.3264</v>
      </c>
      <c r="J96" s="1">
        <v>-1.08345</v>
      </c>
      <c r="K96" s="1">
        <v>-7.5927899999999999</v>
      </c>
      <c r="L96" s="1">
        <v>8.2264300000000006</v>
      </c>
    </row>
    <row r="97" spans="1:12">
      <c r="A97" s="1" t="s">
        <v>75</v>
      </c>
      <c r="B97" s="1">
        <v>93.3</v>
      </c>
      <c r="C97" s="1">
        <v>2011</v>
      </c>
      <c r="D97" s="1" t="s">
        <v>75</v>
      </c>
      <c r="E97" s="1">
        <v>94.2</v>
      </c>
      <c r="F97" s="1">
        <v>2011</v>
      </c>
      <c r="G97" s="1" t="s">
        <v>101</v>
      </c>
      <c r="H97" s="1">
        <v>93.514920000000004</v>
      </c>
      <c r="I97" s="1">
        <v>83.415840000000003</v>
      </c>
      <c r="J97" s="1">
        <v>-10.099069999999999</v>
      </c>
      <c r="K97" s="1">
        <v>34.397300000000001</v>
      </c>
      <c r="L97" s="1">
        <v>-347.38083999999998</v>
      </c>
    </row>
    <row r="98" spans="1:12">
      <c r="A98" s="1" t="s">
        <v>76</v>
      </c>
      <c r="B98" s="1">
        <v>6.8</v>
      </c>
      <c r="C98" s="1">
        <v>2013</v>
      </c>
      <c r="D98" s="1" t="s">
        <v>76</v>
      </c>
      <c r="E98" s="1">
        <v>-1.6</v>
      </c>
      <c r="F98" s="1">
        <v>2013</v>
      </c>
      <c r="G98" s="1" t="s">
        <v>102</v>
      </c>
      <c r="H98" s="1">
        <v>16.212710000000001</v>
      </c>
      <c r="I98" s="1">
        <v>38.669440000000002</v>
      </c>
      <c r="J98" s="1">
        <v>22.45673</v>
      </c>
      <c r="K98" s="1">
        <v>5.9249900000000002</v>
      </c>
      <c r="L98" s="1">
        <v>133.05591000000001</v>
      </c>
    </row>
    <row r="99" spans="1:12">
      <c r="A99" s="1" t="s">
        <v>77</v>
      </c>
      <c r="B99" s="1">
        <v>100.1</v>
      </c>
      <c r="C99" s="1">
        <v>2013</v>
      </c>
      <c r="D99" s="1" t="s">
        <v>77</v>
      </c>
      <c r="E99" s="1">
        <v>92.6</v>
      </c>
      <c r="F99" s="1">
        <v>2013</v>
      </c>
      <c r="G99" s="1" t="s">
        <v>103</v>
      </c>
      <c r="H99" s="1">
        <v>2.0779200000000002</v>
      </c>
      <c r="I99" s="1">
        <v>7.9166699999999999</v>
      </c>
      <c r="J99" s="1">
        <v>5.8387399999999996</v>
      </c>
      <c r="K99" s="1">
        <v>-53.141570000000002</v>
      </c>
      <c r="L99" s="1">
        <v>-310.28003000000001</v>
      </c>
    </row>
    <row r="100" spans="1:12">
      <c r="D100" s="1"/>
      <c r="G100" s="1" t="s">
        <v>104</v>
      </c>
      <c r="H100" s="1">
        <v>8.7012999999999998</v>
      </c>
      <c r="I100" s="1">
        <v>18.95833</v>
      </c>
      <c r="J100" s="1">
        <v>10.25703</v>
      </c>
      <c r="K100" s="1">
        <v>3.2219799999999998</v>
      </c>
      <c r="L100" s="1">
        <v>33.047910000000002</v>
      </c>
    </row>
    <row r="101" spans="1:12">
      <c r="A101" s="1" t="s">
        <v>71</v>
      </c>
      <c r="B101" s="1" t="s">
        <v>72</v>
      </c>
      <c r="C101" s="1" t="s">
        <v>73</v>
      </c>
      <c r="D101" s="1" t="s">
        <v>71</v>
      </c>
      <c r="E101" s="1" t="s">
        <v>110</v>
      </c>
      <c r="F101" s="1" t="s">
        <v>73</v>
      </c>
      <c r="G101" s="1" t="s">
        <v>105</v>
      </c>
      <c r="H101" s="1">
        <v>9.4805200000000003</v>
      </c>
      <c r="I101" s="1">
        <v>100</v>
      </c>
      <c r="J101" s="1">
        <v>90.519480000000001</v>
      </c>
      <c r="K101" s="1">
        <v>-18.606269999999999</v>
      </c>
      <c r="L101" s="1">
        <v>-1684.2295300000001</v>
      </c>
    </row>
    <row r="102" spans="1:12">
      <c r="A102" s="1" t="s">
        <v>74</v>
      </c>
      <c r="B102" s="1">
        <v>12200</v>
      </c>
      <c r="C102" s="1">
        <v>2011</v>
      </c>
      <c r="D102" s="1" t="s">
        <v>74</v>
      </c>
      <c r="E102" s="1">
        <v>12200</v>
      </c>
      <c r="F102" s="1">
        <v>2011</v>
      </c>
      <c r="G102" s="1" t="s">
        <v>106</v>
      </c>
      <c r="H102" s="1">
        <v>0.25974000000000003</v>
      </c>
      <c r="I102" s="1">
        <v>0.20832999999999999</v>
      </c>
      <c r="J102" s="1">
        <v>-5.1409999999999997E-2</v>
      </c>
      <c r="K102" s="1">
        <v>-20.807400000000001</v>
      </c>
      <c r="L102" s="1">
        <v>1.0696399999999999</v>
      </c>
    </row>
    <row r="103" spans="1:12">
      <c r="A103" s="1" t="s">
        <v>75</v>
      </c>
      <c r="B103" s="1">
        <v>90.6</v>
      </c>
      <c r="C103" s="1">
        <v>2011</v>
      </c>
      <c r="D103" s="1" t="s">
        <v>75</v>
      </c>
      <c r="E103" s="1">
        <v>94.3</v>
      </c>
      <c r="F103" s="1">
        <v>2011</v>
      </c>
      <c r="G103" s="1" t="s">
        <v>107</v>
      </c>
      <c r="H103" s="1">
        <v>1.0389600000000001</v>
      </c>
      <c r="I103" s="1">
        <v>2.9166699999999999</v>
      </c>
      <c r="J103" s="1">
        <v>1.87771</v>
      </c>
      <c r="K103" s="1">
        <v>-7.19658</v>
      </c>
      <c r="L103" s="1">
        <v>-13.513070000000001</v>
      </c>
    </row>
    <row r="104" spans="1:12">
      <c r="A104" s="1" t="s">
        <v>76</v>
      </c>
      <c r="B104" s="1">
        <v>2.6</v>
      </c>
      <c r="C104" s="1">
        <v>2013</v>
      </c>
      <c r="D104" s="1" t="s">
        <v>76</v>
      </c>
      <c r="E104" s="1">
        <v>-0.7</v>
      </c>
      <c r="F104" s="1">
        <v>2013</v>
      </c>
      <c r="G104" s="1" t="s">
        <v>108</v>
      </c>
      <c r="H104" s="1">
        <v>1.68831</v>
      </c>
      <c r="I104" s="1">
        <v>5.4166699999999999</v>
      </c>
      <c r="J104" s="1">
        <v>3.7283499999999998</v>
      </c>
      <c r="K104" s="1">
        <v>-14.54753</v>
      </c>
      <c r="L104" s="1">
        <v>-54.238370000000003</v>
      </c>
    </row>
    <row r="105" spans="1:12">
      <c r="A105" s="1" t="s">
        <v>77</v>
      </c>
      <c r="B105" s="1">
        <v>93.2</v>
      </c>
      <c r="C105" s="1">
        <v>2013</v>
      </c>
      <c r="D105" s="1" t="s">
        <v>77</v>
      </c>
      <c r="E105" s="1">
        <v>93.6</v>
      </c>
      <c r="F105" s="1">
        <v>2013</v>
      </c>
      <c r="G105" s="1" t="s">
        <v>109</v>
      </c>
      <c r="H105" s="1">
        <v>11.6792</v>
      </c>
      <c r="I105" s="1">
        <v>8.7292000000000005</v>
      </c>
      <c r="J105" s="1">
        <v>-2.95</v>
      </c>
      <c r="K105" s="1">
        <v>-68.726799999999997</v>
      </c>
      <c r="L105" s="1">
        <v>202.74405999999999</v>
      </c>
    </row>
    <row r="106" spans="1:12">
      <c r="D106" s="1"/>
      <c r="G106" s="1"/>
      <c r="J106" s="1"/>
      <c r="K106" s="1"/>
      <c r="L106" s="1"/>
    </row>
    <row r="107" spans="1:12">
      <c r="A107" s="1" t="s">
        <v>71</v>
      </c>
      <c r="B107" s="1" t="s">
        <v>72</v>
      </c>
      <c r="C107" s="1" t="s">
        <v>73</v>
      </c>
      <c r="D107" s="1" t="s">
        <v>71</v>
      </c>
      <c r="E107" s="1" t="s">
        <v>110</v>
      </c>
      <c r="F107" s="1" t="s">
        <v>73</v>
      </c>
      <c r="G107" s="1" t="s">
        <v>71</v>
      </c>
      <c r="H107" s="1" t="s">
        <v>111</v>
      </c>
      <c r="I107" s="1" t="s">
        <v>73</v>
      </c>
      <c r="J107" s="1"/>
      <c r="K107" s="1"/>
      <c r="L107" s="1"/>
    </row>
    <row r="108" spans="1:12">
      <c r="A108" s="1" t="s">
        <v>74</v>
      </c>
      <c r="B108" s="1">
        <v>12205</v>
      </c>
      <c r="C108" s="1">
        <v>2011</v>
      </c>
      <c r="D108" s="1" t="s">
        <v>74</v>
      </c>
      <c r="E108" s="1">
        <v>12205</v>
      </c>
      <c r="F108" s="1">
        <v>2011</v>
      </c>
      <c r="G108" s="1" t="s">
        <v>74</v>
      </c>
      <c r="H108" s="1">
        <v>12055</v>
      </c>
      <c r="I108" s="1">
        <v>2011</v>
      </c>
      <c r="J108" s="1"/>
      <c r="K108" s="1"/>
      <c r="L108" s="1"/>
    </row>
    <row r="109" spans="1:12">
      <c r="A109" s="1" t="s">
        <v>75</v>
      </c>
      <c r="B109" s="1">
        <v>69.7</v>
      </c>
      <c r="C109" s="1">
        <v>2011</v>
      </c>
      <c r="D109" s="1" t="s">
        <v>75</v>
      </c>
      <c r="E109" s="1">
        <v>85.2</v>
      </c>
      <c r="F109" s="1">
        <v>2011</v>
      </c>
      <c r="G109" s="1" t="s">
        <v>75</v>
      </c>
      <c r="H109" s="1">
        <v>14274</v>
      </c>
      <c r="I109" s="1">
        <v>2011</v>
      </c>
      <c r="J109" s="1"/>
      <c r="K109" s="1"/>
      <c r="L109" s="1"/>
    </row>
    <row r="110" spans="1:12">
      <c r="A110" s="1" t="s">
        <v>76</v>
      </c>
      <c r="B110" s="1">
        <v>6.9</v>
      </c>
      <c r="C110" s="1">
        <v>2013</v>
      </c>
      <c r="D110" s="1" t="s">
        <v>76</v>
      </c>
      <c r="E110" s="1">
        <v>6</v>
      </c>
      <c r="F110" s="1">
        <v>2013</v>
      </c>
      <c r="G110" s="1" t="s">
        <v>76</v>
      </c>
      <c r="H110" s="1">
        <v>-1566.9</v>
      </c>
      <c r="I110" s="1">
        <v>2013</v>
      </c>
      <c r="J110" s="1"/>
      <c r="K110" s="1"/>
      <c r="L110" s="1"/>
    </row>
    <row r="111" spans="1:12">
      <c r="A111" s="1" t="s">
        <v>77</v>
      </c>
      <c r="B111" s="1">
        <v>76.599999999999994</v>
      </c>
      <c r="C111" s="1">
        <v>2013</v>
      </c>
      <c r="D111" s="1" t="s">
        <v>77</v>
      </c>
      <c r="E111" s="1">
        <v>91.2</v>
      </c>
      <c r="F111" s="1">
        <v>2013</v>
      </c>
      <c r="G111" s="1" t="s">
        <v>77</v>
      </c>
      <c r="H111" s="1">
        <v>13278.1</v>
      </c>
      <c r="I111" s="1">
        <v>2013</v>
      </c>
      <c r="J111" s="1"/>
      <c r="K111" s="1"/>
      <c r="L111" s="1"/>
    </row>
    <row r="112" spans="1:12">
      <c r="D112" s="1"/>
      <c r="G112" s="1"/>
      <c r="J112" s="1"/>
      <c r="K112" s="1"/>
      <c r="L112" s="1"/>
    </row>
    <row r="113" spans="1:12">
      <c r="A113" s="1" t="s">
        <v>71</v>
      </c>
      <c r="B113" s="1" t="s">
        <v>72</v>
      </c>
      <c r="C113" s="1" t="s">
        <v>73</v>
      </c>
      <c r="D113" s="1" t="s">
        <v>71</v>
      </c>
      <c r="E113" s="1" t="s">
        <v>110</v>
      </c>
      <c r="F113" s="1" t="s">
        <v>73</v>
      </c>
      <c r="G113" s="1" t="s">
        <v>78</v>
      </c>
      <c r="H113" s="1" t="s">
        <v>79</v>
      </c>
      <c r="I113" s="1" t="s">
        <v>80</v>
      </c>
      <c r="J113" s="1" t="s">
        <v>81</v>
      </c>
      <c r="K113" s="1" t="s">
        <v>82</v>
      </c>
      <c r="L113" s="1" t="s">
        <v>83</v>
      </c>
    </row>
    <row r="114" spans="1:12">
      <c r="A114" s="1" t="s">
        <v>74</v>
      </c>
      <c r="B114" s="1">
        <v>12210</v>
      </c>
      <c r="C114" s="1">
        <v>2011</v>
      </c>
      <c r="D114" s="1" t="s">
        <v>74</v>
      </c>
      <c r="E114" s="1">
        <v>12210</v>
      </c>
      <c r="F114" s="1">
        <v>2011</v>
      </c>
      <c r="G114" s="1" t="s">
        <v>84</v>
      </c>
      <c r="H114" s="1">
        <v>53.962899999999998</v>
      </c>
      <c r="I114" s="1">
        <v>57.720930000000003</v>
      </c>
      <c r="J114" s="1">
        <v>3.7580300000000002</v>
      </c>
      <c r="K114" s="1">
        <v>-11.69441</v>
      </c>
      <c r="L114" s="1">
        <v>-43.947920000000003</v>
      </c>
    </row>
    <row r="115" spans="1:12">
      <c r="A115" s="1" t="s">
        <v>75</v>
      </c>
      <c r="B115" s="1">
        <v>74.900000000000006</v>
      </c>
      <c r="C115" s="1">
        <v>2011</v>
      </c>
      <c r="D115" s="1" t="s">
        <v>75</v>
      </c>
      <c r="E115" s="1">
        <v>89.8</v>
      </c>
      <c r="F115" s="1">
        <v>2011</v>
      </c>
      <c r="G115" s="1" t="s">
        <v>85</v>
      </c>
      <c r="H115" s="1">
        <v>28.035409999999999</v>
      </c>
      <c r="I115" s="1">
        <v>25.069769999999998</v>
      </c>
      <c r="J115" s="1">
        <v>-2.9656500000000001</v>
      </c>
      <c r="K115" s="1">
        <v>33.819070000000004</v>
      </c>
      <c r="L115" s="1">
        <v>-100.29539</v>
      </c>
    </row>
    <row r="116" spans="1:12">
      <c r="A116" s="1" t="s">
        <v>76</v>
      </c>
      <c r="B116" s="1">
        <v>4.5999999999999996</v>
      </c>
      <c r="C116" s="1">
        <v>2013</v>
      </c>
      <c r="D116" s="1" t="s">
        <v>76</v>
      </c>
      <c r="E116" s="1">
        <v>-1</v>
      </c>
      <c r="F116" s="1">
        <v>2013</v>
      </c>
      <c r="G116" s="1" t="s">
        <v>86</v>
      </c>
      <c r="H116" s="1">
        <v>23.60877</v>
      </c>
      <c r="I116" s="1">
        <v>21.162790000000001</v>
      </c>
      <c r="J116" s="1">
        <v>-2.44598</v>
      </c>
      <c r="K116" s="1">
        <v>22.91366</v>
      </c>
      <c r="L116" s="1">
        <v>-56.046300000000002</v>
      </c>
    </row>
    <row r="117" spans="1:12">
      <c r="A117" s="1" t="s">
        <v>77</v>
      </c>
      <c r="B117" s="1">
        <v>79.5</v>
      </c>
      <c r="C117" s="1">
        <v>2013</v>
      </c>
      <c r="D117" s="1" t="s">
        <v>77</v>
      </c>
      <c r="E117" s="1">
        <v>88.8</v>
      </c>
      <c r="F117" s="1">
        <v>2013</v>
      </c>
      <c r="G117" s="1" t="s">
        <v>87</v>
      </c>
      <c r="H117" s="1">
        <v>18.212479999999999</v>
      </c>
      <c r="I117" s="1">
        <v>14.279070000000001</v>
      </c>
      <c r="J117" s="1">
        <v>-3.9334099999999999</v>
      </c>
      <c r="K117" s="1">
        <v>22.206219999999998</v>
      </c>
      <c r="L117" s="1">
        <v>-87.346130000000002</v>
      </c>
    </row>
    <row r="118" spans="1:12">
      <c r="D118" s="1"/>
      <c r="G118" s="1" t="s">
        <v>88</v>
      </c>
      <c r="H118" s="1">
        <v>6.6610500000000004</v>
      </c>
      <c r="I118" s="1">
        <v>8.3255800000000004</v>
      </c>
      <c r="J118" s="1">
        <v>1.6645399999999999</v>
      </c>
      <c r="K118" s="1">
        <v>18.176159999999999</v>
      </c>
      <c r="L118" s="1">
        <v>30.254860000000001</v>
      </c>
    </row>
    <row r="119" spans="1:12">
      <c r="A119" s="1" t="s">
        <v>71</v>
      </c>
      <c r="B119" s="1" t="s">
        <v>72</v>
      </c>
      <c r="C119" s="1" t="s">
        <v>73</v>
      </c>
      <c r="D119" s="1" t="s">
        <v>71</v>
      </c>
      <c r="E119" s="1" t="s">
        <v>110</v>
      </c>
      <c r="F119" s="1" t="s">
        <v>73</v>
      </c>
      <c r="G119" s="1" t="s">
        <v>89</v>
      </c>
      <c r="H119" s="1">
        <v>0.67454000000000003</v>
      </c>
      <c r="I119" s="1">
        <v>0.88371999999999995</v>
      </c>
      <c r="J119" s="1">
        <v>0.20918</v>
      </c>
      <c r="K119" s="1">
        <v>-54.411020000000001</v>
      </c>
      <c r="L119" s="1">
        <v>-11.38195</v>
      </c>
    </row>
    <row r="120" spans="1:12">
      <c r="A120" s="1" t="s">
        <v>74</v>
      </c>
      <c r="B120" s="1">
        <v>12215</v>
      </c>
      <c r="C120" s="1">
        <v>2011</v>
      </c>
      <c r="D120" s="1" t="s">
        <v>74</v>
      </c>
      <c r="E120" s="1">
        <v>12215</v>
      </c>
      <c r="F120" s="1">
        <v>2011</v>
      </c>
      <c r="G120" s="1" t="s">
        <v>90</v>
      </c>
      <c r="H120" s="1">
        <v>58.826030000000003</v>
      </c>
      <c r="I120" s="1">
        <v>49.857010000000002</v>
      </c>
      <c r="J120" s="1">
        <v>-8.9690200000000004</v>
      </c>
      <c r="K120" s="1">
        <v>11.1523</v>
      </c>
      <c r="L120" s="1">
        <v>-100.02522</v>
      </c>
    </row>
    <row r="121" spans="1:12">
      <c r="A121" s="1" t="s">
        <v>75</v>
      </c>
      <c r="B121" s="1">
        <v>63.7</v>
      </c>
      <c r="C121" s="1">
        <v>2011</v>
      </c>
      <c r="D121" s="1" t="s">
        <v>75</v>
      </c>
      <c r="E121" s="1">
        <v>91.6</v>
      </c>
      <c r="F121" s="1">
        <v>2011</v>
      </c>
      <c r="G121" s="1" t="s">
        <v>91</v>
      </c>
      <c r="H121" s="1">
        <v>0.63802999999999999</v>
      </c>
      <c r="I121" s="1">
        <v>1.5252600000000001</v>
      </c>
      <c r="J121" s="1">
        <v>0.88724000000000003</v>
      </c>
      <c r="K121" s="1">
        <v>86.968190000000007</v>
      </c>
      <c r="L121" s="1">
        <v>77.161289999999994</v>
      </c>
    </row>
    <row r="122" spans="1:12">
      <c r="A122" s="1" t="s">
        <v>76</v>
      </c>
      <c r="B122" s="1">
        <v>3.7</v>
      </c>
      <c r="C122" s="1">
        <v>2013</v>
      </c>
      <c r="D122" s="1" t="s">
        <v>76</v>
      </c>
      <c r="E122" s="1">
        <v>-1.1000000000000001</v>
      </c>
      <c r="F122" s="1">
        <v>2013</v>
      </c>
      <c r="G122" s="1" t="s">
        <v>92</v>
      </c>
      <c r="H122" s="1">
        <v>29.179069999999999</v>
      </c>
      <c r="I122" s="1">
        <v>38.512869999999999</v>
      </c>
      <c r="J122" s="1">
        <v>9.3338000000000001</v>
      </c>
      <c r="K122" s="1">
        <v>-18.766159999999999</v>
      </c>
      <c r="L122" s="1">
        <v>-175.15951999999999</v>
      </c>
    </row>
    <row r="123" spans="1:12">
      <c r="A123" s="1" t="s">
        <v>77</v>
      </c>
      <c r="B123" s="1">
        <v>67.400000000000006</v>
      </c>
      <c r="C123" s="1">
        <v>2013</v>
      </c>
      <c r="D123" s="1" t="s">
        <v>77</v>
      </c>
      <c r="E123" s="1">
        <v>90.5</v>
      </c>
      <c r="F123" s="1">
        <v>2013</v>
      </c>
      <c r="G123" s="1" t="s">
        <v>93</v>
      </c>
      <c r="H123" s="1">
        <v>0.17014000000000001</v>
      </c>
      <c r="I123" s="1">
        <v>9.5329999999999998E-2</v>
      </c>
      <c r="J123" s="1">
        <v>-7.4810000000000001E-2</v>
      </c>
      <c r="K123" s="1">
        <v>-25.073509999999999</v>
      </c>
      <c r="L123" s="1">
        <v>1.8757900000000001</v>
      </c>
    </row>
    <row r="124" spans="1:12">
      <c r="D124" s="1"/>
      <c r="G124" s="1" t="s">
        <v>94</v>
      </c>
      <c r="H124" s="1">
        <v>4.2540000000000001E-2</v>
      </c>
      <c r="I124" s="1">
        <v>4.7660000000000001E-2</v>
      </c>
      <c r="J124" s="1">
        <v>5.13E-3</v>
      </c>
      <c r="K124" s="1">
        <v>-10.92794</v>
      </c>
      <c r="L124" s="1">
        <v>-5.6050000000000003E-2</v>
      </c>
    </row>
    <row r="125" spans="1:12">
      <c r="A125" s="1" t="s">
        <v>71</v>
      </c>
      <c r="B125" s="1" t="s">
        <v>72</v>
      </c>
      <c r="C125" s="1" t="s">
        <v>73</v>
      </c>
      <c r="D125" s="1" t="s">
        <v>71</v>
      </c>
      <c r="E125" s="1" t="s">
        <v>110</v>
      </c>
      <c r="F125" s="1" t="s">
        <v>73</v>
      </c>
      <c r="G125" s="1" t="s">
        <v>95</v>
      </c>
      <c r="H125" s="1">
        <v>0.12761</v>
      </c>
      <c r="I125" s="1">
        <v>0.28599000000000002</v>
      </c>
      <c r="J125" s="1">
        <v>0.15837999999999999</v>
      </c>
      <c r="K125" s="1">
        <v>-26.682600000000001</v>
      </c>
      <c r="L125" s="1">
        <v>-4.2260299999999997</v>
      </c>
    </row>
    <row r="126" spans="1:12">
      <c r="A126" s="1" t="s">
        <v>74</v>
      </c>
      <c r="B126" s="1">
        <v>12225</v>
      </c>
      <c r="C126" s="1">
        <v>2011</v>
      </c>
      <c r="D126" s="1" t="s">
        <v>74</v>
      </c>
      <c r="E126" s="1">
        <v>12225</v>
      </c>
      <c r="F126" s="1">
        <v>2011</v>
      </c>
      <c r="G126" s="1" t="s">
        <v>96</v>
      </c>
      <c r="H126" s="1">
        <v>7.7976799999999997</v>
      </c>
      <c r="I126" s="1">
        <v>9.6467399999999994</v>
      </c>
      <c r="J126" s="1">
        <v>1.8490599999999999</v>
      </c>
      <c r="K126" s="1">
        <v>-55.847880000000004</v>
      </c>
      <c r="L126" s="1">
        <v>-103.26593</v>
      </c>
    </row>
    <row r="127" spans="1:12">
      <c r="A127" s="1" t="s">
        <v>75</v>
      </c>
      <c r="B127" s="1">
        <v>86</v>
      </c>
      <c r="C127" s="1">
        <v>2011</v>
      </c>
      <c r="D127" s="1" t="s">
        <v>75</v>
      </c>
      <c r="E127" s="1">
        <v>87.4</v>
      </c>
      <c r="F127" s="1">
        <v>2011</v>
      </c>
      <c r="G127" s="1" t="s">
        <v>97</v>
      </c>
      <c r="H127" s="1">
        <v>8.1137999999999995</v>
      </c>
      <c r="I127" s="1">
        <v>10.12228</v>
      </c>
      <c r="J127" s="1">
        <v>2.00848</v>
      </c>
      <c r="K127" s="1">
        <v>19.319520000000001</v>
      </c>
      <c r="L127" s="1">
        <v>38.802849999999999</v>
      </c>
    </row>
    <row r="128" spans="1:12">
      <c r="A128" s="1" t="s">
        <v>76</v>
      </c>
      <c r="B128" s="1">
        <v>2.5</v>
      </c>
      <c r="C128" s="1">
        <v>2013</v>
      </c>
      <c r="D128" s="1" t="s">
        <v>76</v>
      </c>
      <c r="E128" s="1">
        <v>3.4</v>
      </c>
      <c r="F128" s="1">
        <v>2013</v>
      </c>
      <c r="G128" s="1" t="s">
        <v>98</v>
      </c>
      <c r="H128" s="1">
        <v>22.02318</v>
      </c>
      <c r="I128" s="1">
        <v>15.489129999999999</v>
      </c>
      <c r="J128" s="1">
        <v>-6.5340499999999997</v>
      </c>
      <c r="K128" s="1">
        <v>95.613860000000003</v>
      </c>
      <c r="L128" s="1">
        <v>-624.74589000000003</v>
      </c>
    </row>
    <row r="129" spans="1:12">
      <c r="A129" s="1" t="s">
        <v>77</v>
      </c>
      <c r="B129" s="1">
        <v>88.5</v>
      </c>
      <c r="C129" s="1">
        <v>2013</v>
      </c>
      <c r="D129" s="1" t="s">
        <v>77</v>
      </c>
      <c r="E129" s="1">
        <v>90.8</v>
      </c>
      <c r="F129" s="1">
        <v>2013</v>
      </c>
      <c r="G129" s="1" t="s">
        <v>99</v>
      </c>
      <c r="H129" s="1">
        <v>0.46373999999999999</v>
      </c>
      <c r="I129" s="1">
        <v>1.0232600000000001</v>
      </c>
      <c r="J129" s="1">
        <v>0.55950999999999995</v>
      </c>
      <c r="K129" s="1">
        <v>-32.616500000000002</v>
      </c>
      <c r="L129" s="1">
        <v>-18.24933</v>
      </c>
    </row>
    <row r="130" spans="1:12">
      <c r="D130" s="1"/>
      <c r="G130" s="1" t="s">
        <v>100</v>
      </c>
      <c r="H130" s="1">
        <v>1.7284999999999999</v>
      </c>
      <c r="I130" s="1">
        <v>2.7441900000000001</v>
      </c>
      <c r="J130" s="1">
        <v>1.01569</v>
      </c>
      <c r="K130" s="1">
        <v>-7.5927899999999999</v>
      </c>
      <c r="L130" s="1">
        <v>-7.7118900000000004</v>
      </c>
    </row>
    <row r="131" spans="1:12">
      <c r="A131" s="1" t="s">
        <v>71</v>
      </c>
      <c r="B131" s="1" t="s">
        <v>72</v>
      </c>
      <c r="C131" s="1" t="s">
        <v>73</v>
      </c>
      <c r="D131" s="1" t="s">
        <v>71</v>
      </c>
      <c r="E131" s="1" t="s">
        <v>110</v>
      </c>
      <c r="F131" s="1" t="s">
        <v>73</v>
      </c>
      <c r="G131" s="1" t="s">
        <v>101</v>
      </c>
      <c r="H131" s="1">
        <v>45.61551</v>
      </c>
      <c r="I131" s="1">
        <v>39.25094</v>
      </c>
      <c r="J131" s="1">
        <v>-6.3645800000000001</v>
      </c>
      <c r="K131" s="1">
        <v>34.397300000000001</v>
      </c>
      <c r="L131" s="1">
        <v>-218.92427000000001</v>
      </c>
    </row>
    <row r="132" spans="1:12">
      <c r="A132" s="1" t="s">
        <v>74</v>
      </c>
      <c r="B132" s="1">
        <v>12230</v>
      </c>
      <c r="C132" s="1">
        <v>2011</v>
      </c>
      <c r="D132" s="1" t="s">
        <v>74</v>
      </c>
      <c r="E132" s="1">
        <v>12230</v>
      </c>
      <c r="F132" s="1">
        <v>2011</v>
      </c>
      <c r="G132" s="1" t="s">
        <v>102</v>
      </c>
      <c r="H132" s="1">
        <v>88.406409999999994</v>
      </c>
      <c r="I132" s="1">
        <v>90.418599999999998</v>
      </c>
      <c r="J132" s="1">
        <v>2.0122</v>
      </c>
      <c r="K132" s="1">
        <v>5.9249900000000002</v>
      </c>
      <c r="L132" s="1">
        <v>11.92225</v>
      </c>
    </row>
    <row r="133" spans="1:12">
      <c r="A133" s="1" t="s">
        <v>75</v>
      </c>
      <c r="B133" s="1">
        <v>100</v>
      </c>
      <c r="C133" s="1">
        <v>2011</v>
      </c>
      <c r="D133" s="1" t="s">
        <v>75</v>
      </c>
      <c r="E133" s="1">
        <v>92.6</v>
      </c>
      <c r="F133" s="1">
        <v>2011</v>
      </c>
      <c r="G133" s="1" t="s">
        <v>103</v>
      </c>
      <c r="H133" s="1">
        <v>4.3203399999999998</v>
      </c>
      <c r="I133" s="1">
        <v>2.3777200000000001</v>
      </c>
      <c r="J133" s="1">
        <v>-1.94262</v>
      </c>
      <c r="K133" s="1">
        <v>-53.141570000000002</v>
      </c>
      <c r="L133" s="1">
        <v>103.23386000000001</v>
      </c>
    </row>
    <row r="134" spans="1:12">
      <c r="A134" s="1" t="s">
        <v>76</v>
      </c>
      <c r="B134" s="1" t="s">
        <v>53</v>
      </c>
      <c r="C134" s="1">
        <v>2013</v>
      </c>
      <c r="D134" s="1" t="s">
        <v>76</v>
      </c>
      <c r="E134" s="1" t="s">
        <v>53</v>
      </c>
      <c r="F134" s="1">
        <v>2013</v>
      </c>
      <c r="G134" s="1" t="s">
        <v>104</v>
      </c>
      <c r="H134" s="1">
        <v>7.69231</v>
      </c>
      <c r="I134" s="1">
        <v>12.364129999999999</v>
      </c>
      <c r="J134" s="1">
        <v>4.6718200000000003</v>
      </c>
      <c r="K134" s="1">
        <v>3.2219799999999998</v>
      </c>
      <c r="L134" s="1">
        <v>15.0525</v>
      </c>
    </row>
    <row r="135" spans="1:12">
      <c r="A135" s="1" t="s">
        <v>77</v>
      </c>
      <c r="B135" s="1" t="s">
        <v>53</v>
      </c>
      <c r="C135" s="1">
        <v>2013</v>
      </c>
      <c r="D135" s="1" t="s">
        <v>77</v>
      </c>
      <c r="E135" s="1" t="s">
        <v>53</v>
      </c>
      <c r="F135" s="1">
        <v>2013</v>
      </c>
      <c r="G135" s="1" t="s">
        <v>105</v>
      </c>
      <c r="H135" s="1">
        <v>62.17071</v>
      </c>
      <c r="I135" s="1">
        <v>88.247280000000003</v>
      </c>
      <c r="J135" s="1">
        <v>26.07658</v>
      </c>
      <c r="K135" s="1">
        <v>-18.606269999999999</v>
      </c>
      <c r="L135" s="1">
        <v>-485.18772000000001</v>
      </c>
    </row>
    <row r="136" spans="1:12">
      <c r="D136" s="1"/>
      <c r="G136" s="1" t="s">
        <v>106</v>
      </c>
      <c r="H136" s="1">
        <v>0.84299000000000002</v>
      </c>
      <c r="I136" s="1">
        <v>0.33967000000000003</v>
      </c>
      <c r="J136" s="1">
        <v>-0.50331999999999999</v>
      </c>
      <c r="K136" s="1">
        <v>-20.807400000000001</v>
      </c>
      <c r="L136" s="1">
        <v>10.472759999999999</v>
      </c>
    </row>
    <row r="137" spans="1:12">
      <c r="A137" s="1" t="s">
        <v>71</v>
      </c>
      <c r="B137" s="1" t="s">
        <v>72</v>
      </c>
      <c r="C137" s="1" t="s">
        <v>73</v>
      </c>
      <c r="D137" s="1" t="s">
        <v>71</v>
      </c>
      <c r="E137" s="1" t="s">
        <v>110</v>
      </c>
      <c r="F137" s="1" t="s">
        <v>73</v>
      </c>
      <c r="G137" s="1" t="s">
        <v>107</v>
      </c>
      <c r="H137" s="1">
        <v>2.8451</v>
      </c>
      <c r="I137" s="1">
        <v>4.7554299999999996</v>
      </c>
      <c r="J137" s="1">
        <v>1.9103300000000001</v>
      </c>
      <c r="K137" s="1">
        <v>-7.19658</v>
      </c>
      <c r="L137" s="1">
        <v>-13.74788</v>
      </c>
    </row>
    <row r="138" spans="1:12">
      <c r="A138" s="1" t="s">
        <v>74</v>
      </c>
      <c r="B138" s="1">
        <v>12235</v>
      </c>
      <c r="C138" s="1">
        <v>2011</v>
      </c>
      <c r="D138" s="1" t="s">
        <v>74</v>
      </c>
      <c r="E138" s="1">
        <v>12235</v>
      </c>
      <c r="F138" s="1">
        <v>2011</v>
      </c>
      <c r="G138" s="1" t="s">
        <v>108</v>
      </c>
      <c r="H138" s="1">
        <v>8.1137999999999995</v>
      </c>
      <c r="I138" s="1">
        <v>6.3858699999999997</v>
      </c>
      <c r="J138" s="1">
        <v>-1.72793</v>
      </c>
      <c r="K138" s="1">
        <v>-14.54753</v>
      </c>
      <c r="L138" s="1">
        <v>25.137180000000001</v>
      </c>
    </row>
    <row r="139" spans="1:12">
      <c r="A139" s="1" t="s">
        <v>75</v>
      </c>
      <c r="B139" s="1">
        <v>84.9</v>
      </c>
      <c r="C139" s="1">
        <v>2011</v>
      </c>
      <c r="D139" s="1" t="s">
        <v>75</v>
      </c>
      <c r="E139" s="1">
        <v>95.7</v>
      </c>
      <c r="F139" s="1">
        <v>2011</v>
      </c>
      <c r="G139" s="1" t="s">
        <v>109</v>
      </c>
      <c r="H139" s="1">
        <v>9.6207999999999991</v>
      </c>
      <c r="I139" s="1">
        <v>7.1542000000000003</v>
      </c>
      <c r="J139" s="1">
        <v>-2.4666000000000001</v>
      </c>
      <c r="K139" s="1">
        <v>-68.726799999999997</v>
      </c>
      <c r="L139" s="1">
        <v>169.52152000000001</v>
      </c>
    </row>
    <row r="140" spans="1:12">
      <c r="A140" s="1" t="s">
        <v>76</v>
      </c>
      <c r="B140" s="1" t="s">
        <v>53</v>
      </c>
      <c r="C140" s="1">
        <v>2013</v>
      </c>
      <c r="D140" s="1" t="s">
        <v>76</v>
      </c>
      <c r="E140" s="1" t="s">
        <v>53</v>
      </c>
      <c r="F140" s="1">
        <v>2013</v>
      </c>
      <c r="G140" s="1"/>
      <c r="J140" s="1"/>
      <c r="K140" s="1"/>
      <c r="L140" s="1"/>
    </row>
    <row r="141" spans="1:12">
      <c r="A141" s="1" t="s">
        <v>77</v>
      </c>
      <c r="B141" s="1" t="s">
        <v>53</v>
      </c>
      <c r="C141" s="1">
        <v>2013</v>
      </c>
      <c r="D141" s="1" t="s">
        <v>77</v>
      </c>
      <c r="E141" s="1" t="s">
        <v>53</v>
      </c>
      <c r="F141" s="1">
        <v>2013</v>
      </c>
      <c r="G141" s="1" t="s">
        <v>71</v>
      </c>
      <c r="H141" s="1" t="s">
        <v>111</v>
      </c>
      <c r="I141" s="1" t="s">
        <v>73</v>
      </c>
      <c r="J141" s="1"/>
      <c r="K141" s="1"/>
      <c r="L141" s="1"/>
    </row>
    <row r="142" spans="1:12">
      <c r="D142" s="1"/>
      <c r="G142" s="1" t="s">
        <v>74</v>
      </c>
      <c r="H142" s="1">
        <v>12075</v>
      </c>
      <c r="I142" s="1">
        <v>2011</v>
      </c>
      <c r="J142" s="1"/>
      <c r="K142" s="1"/>
      <c r="L142" s="1"/>
    </row>
    <row r="143" spans="1:12">
      <c r="A143" s="1" t="s">
        <v>71</v>
      </c>
      <c r="B143" s="1" t="s">
        <v>72</v>
      </c>
      <c r="C143" s="1" t="s">
        <v>73</v>
      </c>
      <c r="D143" s="1" t="s">
        <v>71</v>
      </c>
      <c r="E143" s="1" t="s">
        <v>110</v>
      </c>
      <c r="F143" s="1" t="s">
        <v>73</v>
      </c>
      <c r="G143" s="1" t="s">
        <v>75</v>
      </c>
      <c r="H143" s="1">
        <v>29065</v>
      </c>
      <c r="I143" s="1">
        <v>2011</v>
      </c>
      <c r="J143" s="1"/>
      <c r="K143" s="1"/>
      <c r="L143" s="1"/>
    </row>
    <row r="144" spans="1:12">
      <c r="A144" s="1" t="s">
        <v>74</v>
      </c>
      <c r="B144" s="1">
        <v>12240</v>
      </c>
      <c r="C144" s="1">
        <v>2011</v>
      </c>
      <c r="D144" s="1" t="s">
        <v>74</v>
      </c>
      <c r="E144" s="1">
        <v>12240</v>
      </c>
      <c r="F144" s="1">
        <v>2011</v>
      </c>
      <c r="G144" s="1" t="s">
        <v>76</v>
      </c>
      <c r="H144" s="1">
        <v>-2860.6</v>
      </c>
      <c r="I144" s="1">
        <v>2013</v>
      </c>
      <c r="J144" s="1"/>
      <c r="K144" s="1"/>
      <c r="L144" s="1"/>
    </row>
    <row r="145" spans="1:12">
      <c r="A145" s="1" t="s">
        <v>75</v>
      </c>
      <c r="B145" s="1">
        <v>63.8</v>
      </c>
      <c r="C145" s="1">
        <v>2011</v>
      </c>
      <c r="D145" s="1" t="s">
        <v>75</v>
      </c>
      <c r="E145" s="1">
        <v>86.2</v>
      </c>
      <c r="F145" s="1">
        <v>2011</v>
      </c>
      <c r="G145" s="1" t="s">
        <v>77</v>
      </c>
      <c r="H145" s="1">
        <v>27367</v>
      </c>
      <c r="I145" s="1">
        <v>2013</v>
      </c>
      <c r="J145" s="1"/>
      <c r="K145" s="1"/>
      <c r="L145" s="1"/>
    </row>
    <row r="146" spans="1:12">
      <c r="A146" s="1" t="s">
        <v>76</v>
      </c>
      <c r="B146" s="1" t="s">
        <v>53</v>
      </c>
      <c r="C146" s="1">
        <v>2013</v>
      </c>
      <c r="D146" s="1" t="s">
        <v>76</v>
      </c>
      <c r="E146" s="1" t="s">
        <v>53</v>
      </c>
      <c r="F146" s="1">
        <v>2013</v>
      </c>
      <c r="G146" s="1"/>
      <c r="J146" s="1"/>
      <c r="K146" s="1"/>
      <c r="L146" s="1"/>
    </row>
    <row r="147" spans="1:12">
      <c r="A147" s="1" t="s">
        <v>77</v>
      </c>
      <c r="B147" s="1" t="s">
        <v>53</v>
      </c>
      <c r="C147" s="1">
        <v>2013</v>
      </c>
      <c r="D147" s="1" t="s">
        <v>77</v>
      </c>
      <c r="E147" s="1" t="s">
        <v>53</v>
      </c>
      <c r="F147" s="1">
        <v>2013</v>
      </c>
      <c r="G147" s="1" t="s">
        <v>78</v>
      </c>
      <c r="H147" s="1" t="s">
        <v>79</v>
      </c>
      <c r="I147" s="1" t="s">
        <v>80</v>
      </c>
      <c r="J147" s="1" t="s">
        <v>81</v>
      </c>
      <c r="K147" s="1" t="s">
        <v>82</v>
      </c>
      <c r="L147" s="1" t="s">
        <v>83</v>
      </c>
    </row>
    <row r="148" spans="1:12">
      <c r="G148" s="1" t="s">
        <v>84</v>
      </c>
      <c r="H148" s="1">
        <v>51.133499999999998</v>
      </c>
      <c r="I148" s="1">
        <v>52.320680000000003</v>
      </c>
      <c r="J148" s="1">
        <v>1.1871700000000001</v>
      </c>
      <c r="K148" s="1">
        <v>-11.69441</v>
      </c>
      <c r="L148" s="1">
        <v>-13.883290000000001</v>
      </c>
    </row>
    <row r="149" spans="1:12">
      <c r="G149" s="1" t="s">
        <v>85</v>
      </c>
      <c r="H149" s="1">
        <v>26.95214</v>
      </c>
      <c r="I149" s="1">
        <v>29.746839999999999</v>
      </c>
      <c r="J149" s="1">
        <v>2.7946900000000001</v>
      </c>
      <c r="K149" s="1">
        <v>33.819070000000004</v>
      </c>
      <c r="L149" s="1">
        <v>94.513980000000004</v>
      </c>
    </row>
    <row r="150" spans="1:12">
      <c r="G150" s="1" t="s">
        <v>86</v>
      </c>
      <c r="H150" s="1">
        <v>25.18892</v>
      </c>
      <c r="I150" s="1">
        <v>21.940930000000002</v>
      </c>
      <c r="J150" s="1">
        <v>-3.2479900000000002</v>
      </c>
      <c r="K150" s="1">
        <v>22.91366</v>
      </c>
      <c r="L150" s="1">
        <v>-74.423289999999994</v>
      </c>
    </row>
    <row r="151" spans="1:12">
      <c r="G151" s="1" t="s">
        <v>87</v>
      </c>
      <c r="H151" s="1">
        <v>21.03275</v>
      </c>
      <c r="I151" s="1">
        <v>20.253160000000001</v>
      </c>
      <c r="J151" s="1">
        <v>-0.77958000000000005</v>
      </c>
      <c r="K151" s="1">
        <v>22.206219999999998</v>
      </c>
      <c r="L151" s="1">
        <v>-17.311540000000001</v>
      </c>
    </row>
    <row r="152" spans="1:12">
      <c r="G152" s="1" t="s">
        <v>88</v>
      </c>
      <c r="H152" s="1">
        <v>8.1864000000000008</v>
      </c>
      <c r="I152" s="1">
        <v>8.2278500000000001</v>
      </c>
      <c r="J152" s="1">
        <v>4.1450000000000001E-2</v>
      </c>
      <c r="K152" s="1">
        <v>18.176159999999999</v>
      </c>
      <c r="L152" s="1">
        <v>0.75339999999999996</v>
      </c>
    </row>
    <row r="153" spans="1:12">
      <c r="G153" s="1" t="s">
        <v>89</v>
      </c>
      <c r="H153" s="1">
        <v>1.5113399999999999</v>
      </c>
      <c r="I153" s="1">
        <v>1.89873</v>
      </c>
      <c r="J153" s="1">
        <v>0.38740000000000002</v>
      </c>
      <c r="K153" s="1">
        <v>-54.411020000000001</v>
      </c>
      <c r="L153" s="1">
        <v>-21.078779999999998</v>
      </c>
    </row>
    <row r="154" spans="1:12">
      <c r="G154" s="1" t="s">
        <v>90</v>
      </c>
      <c r="H154" s="1">
        <v>18.956040000000002</v>
      </c>
      <c r="I154" s="1">
        <v>13.71571</v>
      </c>
      <c r="J154" s="1">
        <v>-5.2403300000000002</v>
      </c>
      <c r="K154" s="1">
        <v>11.1523</v>
      </c>
      <c r="L154" s="1">
        <v>-58.441749999999999</v>
      </c>
    </row>
    <row r="155" spans="1:12">
      <c r="G155" s="1" t="s">
        <v>91</v>
      </c>
      <c r="H155" s="1">
        <v>2.4725299999999999</v>
      </c>
      <c r="I155" s="1">
        <v>0.74812999999999996</v>
      </c>
      <c r="J155" s="1">
        <v>-1.7243999999999999</v>
      </c>
      <c r="K155" s="1">
        <v>86.968190000000007</v>
      </c>
      <c r="L155" s="1">
        <v>-149.96776</v>
      </c>
    </row>
    <row r="156" spans="1:12">
      <c r="G156" s="1" t="s">
        <v>92</v>
      </c>
      <c r="H156" s="1">
        <v>24.862639999999999</v>
      </c>
      <c r="I156" s="1">
        <v>42.643389999999997</v>
      </c>
      <c r="J156" s="1">
        <v>17.780750000000001</v>
      </c>
      <c r="K156" s="1">
        <v>-18.766159999999999</v>
      </c>
      <c r="L156" s="1">
        <v>-333.67648000000003</v>
      </c>
    </row>
    <row r="157" spans="1:12">
      <c r="G157" s="1" t="s">
        <v>93</v>
      </c>
      <c r="H157" s="1">
        <v>0.54944999999999999</v>
      </c>
      <c r="I157" s="1">
        <v>0</v>
      </c>
      <c r="J157" s="1">
        <v>-0.54944999999999999</v>
      </c>
      <c r="K157" s="1">
        <v>-25.073509999999999</v>
      </c>
      <c r="L157" s="1">
        <v>13.77665</v>
      </c>
    </row>
    <row r="158" spans="1:12">
      <c r="G158" s="1" t="s">
        <v>94</v>
      </c>
      <c r="H158" s="1">
        <v>0.41209000000000001</v>
      </c>
      <c r="I158" s="1">
        <v>0</v>
      </c>
      <c r="J158" s="1">
        <v>-0.41209000000000001</v>
      </c>
      <c r="K158" s="1">
        <v>-10.92794</v>
      </c>
      <c r="L158" s="1">
        <v>4.5032699999999997</v>
      </c>
    </row>
    <row r="159" spans="1:12">
      <c r="G159" s="1" t="s">
        <v>95</v>
      </c>
      <c r="H159" s="1">
        <v>1.5109900000000001</v>
      </c>
      <c r="I159" s="1">
        <v>1.24688</v>
      </c>
      <c r="J159" s="1">
        <v>-0.26411000000000001</v>
      </c>
      <c r="K159" s="1">
        <v>-26.682600000000001</v>
      </c>
      <c r="L159" s="1">
        <v>7.04704</v>
      </c>
    </row>
    <row r="160" spans="1:12">
      <c r="G160" s="1" t="s">
        <v>96</v>
      </c>
      <c r="H160" s="1">
        <v>3.0612200000000001</v>
      </c>
      <c r="I160" s="1">
        <v>9.1928300000000007</v>
      </c>
      <c r="J160" s="1">
        <v>6.1315999999999997</v>
      </c>
      <c r="K160" s="1">
        <v>-55.847880000000004</v>
      </c>
      <c r="L160" s="1">
        <v>-342.43689000000001</v>
      </c>
    </row>
    <row r="161" spans="7:12">
      <c r="G161" s="1" t="s">
        <v>97</v>
      </c>
      <c r="H161" s="1">
        <v>14.28571</v>
      </c>
      <c r="I161" s="1">
        <v>23.318390000000001</v>
      </c>
      <c r="J161" s="1">
        <v>9.0326699999999995</v>
      </c>
      <c r="K161" s="1">
        <v>19.319520000000001</v>
      </c>
      <c r="L161" s="1">
        <v>174.50692000000001</v>
      </c>
    </row>
    <row r="162" spans="7:12">
      <c r="G162" s="1" t="s">
        <v>98</v>
      </c>
      <c r="H162" s="1">
        <v>29.20918</v>
      </c>
      <c r="I162" s="1">
        <v>23.094169999999998</v>
      </c>
      <c r="J162" s="1">
        <v>-6.1150099999999998</v>
      </c>
      <c r="K162" s="1">
        <v>95.613860000000003</v>
      </c>
      <c r="L162" s="1">
        <v>-584.67999999999995</v>
      </c>
    </row>
    <row r="163" spans="7:12">
      <c r="G163" s="1" t="s">
        <v>99</v>
      </c>
      <c r="H163" s="1">
        <v>1.00756</v>
      </c>
      <c r="I163" s="1">
        <v>0.63290999999999997</v>
      </c>
      <c r="J163" s="1">
        <v>-0.37464999999999998</v>
      </c>
      <c r="K163" s="1">
        <v>-32.616500000000002</v>
      </c>
      <c r="L163" s="1">
        <v>12.219620000000001</v>
      </c>
    </row>
    <row r="164" spans="7:12">
      <c r="G164" s="1" t="s">
        <v>100</v>
      </c>
      <c r="H164" s="1">
        <v>4.6599500000000003</v>
      </c>
      <c r="I164" s="1">
        <v>2.7426200000000001</v>
      </c>
      <c r="J164" s="1">
        <v>-1.91733</v>
      </c>
      <c r="K164" s="1">
        <v>-7.5927899999999999</v>
      </c>
      <c r="L164" s="1">
        <v>14.5579</v>
      </c>
    </row>
    <row r="165" spans="7:12">
      <c r="G165" s="1" t="s">
        <v>101</v>
      </c>
      <c r="H165" s="1">
        <v>82.241810000000001</v>
      </c>
      <c r="I165" s="1">
        <v>71.900829999999999</v>
      </c>
      <c r="J165" s="1">
        <v>-10.34099</v>
      </c>
      <c r="K165" s="1">
        <v>34.397300000000001</v>
      </c>
      <c r="L165" s="1">
        <v>-355.702</v>
      </c>
    </row>
    <row r="166" spans="7:12">
      <c r="G166" s="1" t="s">
        <v>102</v>
      </c>
      <c r="H166" s="1">
        <v>43.450879999999998</v>
      </c>
      <c r="I166" s="1">
        <v>66.666669999999996</v>
      </c>
      <c r="J166" s="1">
        <v>23.215789999999998</v>
      </c>
      <c r="K166" s="1">
        <v>5.9249900000000002</v>
      </c>
      <c r="L166" s="1">
        <v>137.55332000000001</v>
      </c>
    </row>
    <row r="167" spans="7:12">
      <c r="G167" s="1" t="s">
        <v>103</v>
      </c>
      <c r="H167" s="1">
        <v>2.6785700000000001</v>
      </c>
      <c r="I167" s="1">
        <v>0.67264999999999997</v>
      </c>
      <c r="J167" s="1">
        <v>-2.0059300000000002</v>
      </c>
      <c r="K167" s="1">
        <v>-53.141570000000002</v>
      </c>
      <c r="L167" s="1">
        <v>106.59802999999999</v>
      </c>
    </row>
    <row r="168" spans="7:12">
      <c r="G168" s="1" t="s">
        <v>104</v>
      </c>
      <c r="H168" s="1">
        <v>5.3571400000000002</v>
      </c>
      <c r="I168" s="1">
        <v>11.210760000000001</v>
      </c>
      <c r="J168" s="1">
        <v>5.8536200000000003</v>
      </c>
      <c r="K168" s="1">
        <v>3.2219799999999998</v>
      </c>
      <c r="L168" s="1">
        <v>18.860220000000002</v>
      </c>
    </row>
    <row r="169" spans="7:12">
      <c r="G169" s="1" t="s">
        <v>105</v>
      </c>
      <c r="H169" s="1">
        <v>23.724489999999999</v>
      </c>
      <c r="I169" s="1">
        <v>100</v>
      </c>
      <c r="J169" s="1">
        <v>76.275509999999997</v>
      </c>
      <c r="K169" s="1">
        <v>-18.606269999999999</v>
      </c>
      <c r="L169" s="1">
        <v>-1419.20243</v>
      </c>
    </row>
    <row r="170" spans="7:12">
      <c r="G170" s="1" t="s">
        <v>106</v>
      </c>
      <c r="H170" s="1">
        <v>0.76531000000000005</v>
      </c>
      <c r="I170" s="1">
        <v>10.3139</v>
      </c>
      <c r="J170" s="1">
        <v>9.5486000000000004</v>
      </c>
      <c r="K170" s="1">
        <v>-20.807400000000001</v>
      </c>
      <c r="L170" s="1">
        <v>-198.68147999999999</v>
      </c>
    </row>
    <row r="171" spans="7:12">
      <c r="G171" s="1" t="s">
        <v>107</v>
      </c>
      <c r="H171" s="1">
        <v>2.1683699999999999</v>
      </c>
      <c r="I171" s="1">
        <v>8.7443899999999992</v>
      </c>
      <c r="J171" s="1">
        <v>6.5760300000000003</v>
      </c>
      <c r="K171" s="1">
        <v>-7.19658</v>
      </c>
      <c r="L171" s="1">
        <v>-47.324930000000002</v>
      </c>
    </row>
    <row r="172" spans="7:12">
      <c r="G172" s="1" t="s">
        <v>108</v>
      </c>
      <c r="H172" s="1">
        <v>1.91327</v>
      </c>
      <c r="I172" s="1">
        <v>1.1210800000000001</v>
      </c>
      <c r="J172" s="1">
        <v>-0.79218999999999995</v>
      </c>
      <c r="K172" s="1">
        <v>-14.54753</v>
      </c>
      <c r="L172" s="1">
        <v>11.5244</v>
      </c>
    </row>
    <row r="173" spans="7:12">
      <c r="G173" s="1" t="s">
        <v>109</v>
      </c>
      <c r="H173" s="1">
        <v>11.291700000000001</v>
      </c>
      <c r="I173" s="1">
        <v>8.9666999999999994</v>
      </c>
      <c r="J173" s="1">
        <v>-2.3250000000000002</v>
      </c>
      <c r="K173" s="1">
        <v>-68.726799999999997</v>
      </c>
      <c r="L173" s="1">
        <v>159.78980999999999</v>
      </c>
    </row>
    <row r="174" spans="7:12">
      <c r="G174" s="1"/>
      <c r="J174" s="1"/>
      <c r="K174" s="1"/>
      <c r="L174" s="1"/>
    </row>
    <row r="175" spans="7:12">
      <c r="G175" s="1" t="s">
        <v>71</v>
      </c>
      <c r="H175" s="1" t="s">
        <v>111</v>
      </c>
      <c r="I175" s="1" t="s">
        <v>73</v>
      </c>
      <c r="J175" s="1"/>
      <c r="K175" s="1"/>
      <c r="L175" s="1"/>
    </row>
    <row r="176" spans="7:12">
      <c r="G176" s="1" t="s">
        <v>74</v>
      </c>
      <c r="H176" s="1">
        <v>12085</v>
      </c>
      <c r="I176" s="1">
        <v>2011</v>
      </c>
      <c r="J176" s="1"/>
      <c r="K176" s="1"/>
      <c r="L176" s="1"/>
    </row>
    <row r="177" spans="7:12">
      <c r="G177" s="1" t="s">
        <v>75</v>
      </c>
      <c r="H177" s="1">
        <v>22957</v>
      </c>
      <c r="I177" s="1">
        <v>2011</v>
      </c>
      <c r="J177" s="1"/>
      <c r="K177" s="1"/>
      <c r="L177" s="1"/>
    </row>
    <row r="178" spans="7:12">
      <c r="G178" s="1" t="s">
        <v>76</v>
      </c>
      <c r="H178" s="1">
        <v>-1821.5</v>
      </c>
      <c r="I178" s="1">
        <v>2013</v>
      </c>
      <c r="J178" s="1"/>
      <c r="K178" s="1"/>
      <c r="L178" s="1"/>
    </row>
    <row r="179" spans="7:12">
      <c r="G179" s="1" t="s">
        <v>77</v>
      </c>
      <c r="H179" s="1">
        <v>22053.7</v>
      </c>
      <c r="I179" s="1">
        <v>2013</v>
      </c>
      <c r="J179" s="1"/>
      <c r="K179" s="1"/>
      <c r="L179" s="1"/>
    </row>
    <row r="180" spans="7:12">
      <c r="G180" s="1"/>
      <c r="J180" s="1"/>
      <c r="K180" s="1"/>
      <c r="L180" s="1"/>
    </row>
    <row r="181" spans="7:12">
      <c r="G181" s="1" t="s">
        <v>78</v>
      </c>
      <c r="H181" s="1" t="s">
        <v>79</v>
      </c>
      <c r="I181" s="1" t="s">
        <v>80</v>
      </c>
      <c r="J181" s="1" t="s">
        <v>81</v>
      </c>
      <c r="K181" s="1" t="s">
        <v>82</v>
      </c>
      <c r="L181" s="1" t="s">
        <v>83</v>
      </c>
    </row>
    <row r="182" spans="7:12">
      <c r="G182" s="1" t="s">
        <v>84</v>
      </c>
      <c r="H182" s="1">
        <v>58.654949999999999</v>
      </c>
      <c r="I182" s="1">
        <v>66.907510000000002</v>
      </c>
      <c r="J182" s="1">
        <v>8.2525700000000004</v>
      </c>
      <c r="K182" s="1">
        <v>-11.69441</v>
      </c>
      <c r="L182" s="1">
        <v>-96.508849999999995</v>
      </c>
    </row>
    <row r="183" spans="7:12">
      <c r="G183" s="1" t="s">
        <v>85</v>
      </c>
      <c r="H183" s="1">
        <v>22.8888</v>
      </c>
      <c r="I183" s="1">
        <v>32.731209999999997</v>
      </c>
      <c r="J183" s="1">
        <v>9.8424099999999992</v>
      </c>
      <c r="K183" s="1">
        <v>33.819070000000004</v>
      </c>
      <c r="L183" s="1">
        <v>332.8612</v>
      </c>
    </row>
    <row r="184" spans="7:12">
      <c r="G184" s="1" t="s">
        <v>86</v>
      </c>
      <c r="H184" s="1">
        <v>23.69125</v>
      </c>
      <c r="I184" s="1">
        <v>24.060690000000001</v>
      </c>
      <c r="J184" s="1">
        <v>0.36943999999999999</v>
      </c>
      <c r="K184" s="1">
        <v>22.91366</v>
      </c>
      <c r="L184" s="1">
        <v>8.4653200000000002</v>
      </c>
    </row>
    <row r="185" spans="7:12">
      <c r="G185" s="1" t="s">
        <v>87</v>
      </c>
      <c r="H185" s="1">
        <v>27.283149999999999</v>
      </c>
      <c r="I185" s="1">
        <v>18.71387</v>
      </c>
      <c r="J185" s="1">
        <v>-8.5692799999999991</v>
      </c>
      <c r="K185" s="1">
        <v>22.206219999999998</v>
      </c>
      <c r="L185" s="1">
        <v>-190.29118</v>
      </c>
    </row>
    <row r="186" spans="7:12">
      <c r="G186" s="1" t="s">
        <v>88</v>
      </c>
      <c r="H186" s="1">
        <v>14.482229999999999</v>
      </c>
      <c r="I186" s="1">
        <v>7.1531799999999999</v>
      </c>
      <c r="J186" s="1">
        <v>-7.3290499999999996</v>
      </c>
      <c r="K186" s="1">
        <v>18.176159999999999</v>
      </c>
      <c r="L186" s="1">
        <v>-133.214</v>
      </c>
    </row>
    <row r="187" spans="7:12">
      <c r="G187" s="1" t="s">
        <v>89</v>
      </c>
      <c r="H187" s="1">
        <v>1.71953</v>
      </c>
      <c r="I187" s="1">
        <v>0.86704999999999999</v>
      </c>
      <c r="J187" s="1">
        <v>-0.85246999999999995</v>
      </c>
      <c r="K187" s="1">
        <v>-54.411020000000001</v>
      </c>
      <c r="L187" s="1">
        <v>46.383989999999997</v>
      </c>
    </row>
    <row r="188" spans="7:12">
      <c r="G188" s="1" t="s">
        <v>90</v>
      </c>
      <c r="H188" s="1">
        <v>8.9689899999999998</v>
      </c>
      <c r="I188" s="1">
        <v>9.4814799999999995</v>
      </c>
      <c r="J188" s="1">
        <v>0.51249999999999996</v>
      </c>
      <c r="K188" s="1">
        <v>11.1523</v>
      </c>
      <c r="L188" s="1">
        <v>5.7154999999999996</v>
      </c>
    </row>
    <row r="189" spans="7:12">
      <c r="G189" s="1" t="s">
        <v>91</v>
      </c>
      <c r="H189" s="1">
        <v>5.36463</v>
      </c>
      <c r="I189" s="1">
        <v>2.5185200000000001</v>
      </c>
      <c r="J189" s="1">
        <v>-2.8461099999999999</v>
      </c>
      <c r="K189" s="1">
        <v>86.968190000000007</v>
      </c>
      <c r="L189" s="1">
        <v>-247.52090999999999</v>
      </c>
    </row>
    <row r="190" spans="7:12">
      <c r="G190" s="1" t="s">
        <v>92</v>
      </c>
      <c r="H190" s="1">
        <v>12.657170000000001</v>
      </c>
      <c r="I190" s="1">
        <v>13.629630000000001</v>
      </c>
      <c r="J190" s="1">
        <v>0.97245999999999999</v>
      </c>
      <c r="K190" s="1">
        <v>-18.766159999999999</v>
      </c>
      <c r="L190" s="1">
        <v>-18.249389999999998</v>
      </c>
    </row>
    <row r="191" spans="7:12">
      <c r="G191" s="1" t="s">
        <v>93</v>
      </c>
      <c r="H191" s="1">
        <v>0.54483999999999999</v>
      </c>
      <c r="I191" s="1">
        <v>0.44444</v>
      </c>
      <c r="J191" s="1">
        <v>-0.1004</v>
      </c>
      <c r="K191" s="1">
        <v>-25.073509999999999</v>
      </c>
      <c r="L191" s="1">
        <v>2.5173899999999998</v>
      </c>
    </row>
    <row r="192" spans="7:12">
      <c r="G192" s="1" t="s">
        <v>94</v>
      </c>
      <c r="H192" s="1">
        <v>0.71248999999999996</v>
      </c>
      <c r="I192" s="1">
        <v>0.74073999999999995</v>
      </c>
      <c r="J192" s="1">
        <v>2.8250000000000001E-2</v>
      </c>
      <c r="K192" s="1">
        <v>-10.92794</v>
      </c>
      <c r="L192" s="1">
        <v>-0.30873</v>
      </c>
    </row>
    <row r="193" spans="7:12">
      <c r="G193" s="1" t="s">
        <v>95</v>
      </c>
      <c r="H193" s="1">
        <v>0.67057999999999995</v>
      </c>
      <c r="I193" s="1">
        <v>0.88888999999999996</v>
      </c>
      <c r="J193" s="1">
        <v>0.21831</v>
      </c>
      <c r="K193" s="1">
        <v>-26.682600000000001</v>
      </c>
      <c r="L193" s="1">
        <v>-5.8250900000000003</v>
      </c>
    </row>
    <row r="194" spans="7:12">
      <c r="G194" s="1" t="s">
        <v>96</v>
      </c>
      <c r="H194" s="1">
        <v>2.2179700000000002</v>
      </c>
      <c r="I194" s="1">
        <v>0.86831000000000003</v>
      </c>
      <c r="J194" s="1">
        <v>-1.3496699999999999</v>
      </c>
      <c r="K194" s="1">
        <v>-55.847880000000004</v>
      </c>
      <c r="L194" s="1">
        <v>75.376009999999994</v>
      </c>
    </row>
    <row r="195" spans="7:12">
      <c r="G195" s="1" t="s">
        <v>97</v>
      </c>
      <c r="H195" s="1">
        <v>16.13767</v>
      </c>
      <c r="I195" s="1">
        <v>24.746739999999999</v>
      </c>
      <c r="J195" s="1">
        <v>8.6090800000000005</v>
      </c>
      <c r="K195" s="1">
        <v>19.319520000000001</v>
      </c>
      <c r="L195" s="1">
        <v>166.32327000000001</v>
      </c>
    </row>
    <row r="196" spans="7:12">
      <c r="G196" s="1" t="s">
        <v>98</v>
      </c>
      <c r="H196" s="1">
        <v>22.753350000000001</v>
      </c>
      <c r="I196" s="1">
        <v>18.740960000000001</v>
      </c>
      <c r="J196" s="1">
        <v>-4.0123899999999999</v>
      </c>
      <c r="K196" s="1">
        <v>95.613860000000003</v>
      </c>
      <c r="L196" s="1">
        <v>-383.64017000000001</v>
      </c>
    </row>
    <row r="197" spans="7:12">
      <c r="G197" s="1" t="s">
        <v>99</v>
      </c>
      <c r="H197" s="1">
        <v>6.9163199999999998</v>
      </c>
      <c r="I197" s="1">
        <v>11.99422</v>
      </c>
      <c r="J197" s="1">
        <v>5.0778999999999996</v>
      </c>
      <c r="K197" s="1">
        <v>-32.616500000000002</v>
      </c>
      <c r="L197" s="1">
        <v>-165.62342000000001</v>
      </c>
    </row>
    <row r="198" spans="7:12">
      <c r="G198" s="1" t="s">
        <v>100</v>
      </c>
      <c r="H198" s="1">
        <v>1.06993</v>
      </c>
      <c r="I198" s="1">
        <v>1.7341</v>
      </c>
      <c r="J198" s="1">
        <v>0.66417999999999999</v>
      </c>
      <c r="K198" s="1">
        <v>-7.5927899999999999</v>
      </c>
      <c r="L198" s="1">
        <v>-5.0429500000000003</v>
      </c>
    </row>
    <row r="199" spans="7:12">
      <c r="G199" s="1" t="s">
        <v>101</v>
      </c>
      <c r="H199" s="1">
        <v>89.873900000000006</v>
      </c>
      <c r="I199" s="1">
        <v>84.820750000000004</v>
      </c>
      <c r="J199" s="1">
        <v>-5.0531499999999996</v>
      </c>
      <c r="K199" s="1">
        <v>34.397300000000001</v>
      </c>
      <c r="L199" s="1">
        <v>-173.81483</v>
      </c>
    </row>
    <row r="200" spans="7:12">
      <c r="G200" s="1" t="s">
        <v>102</v>
      </c>
      <c r="H200" s="1">
        <v>29.002669999999998</v>
      </c>
      <c r="I200" s="1">
        <v>25</v>
      </c>
      <c r="J200" s="1">
        <v>-4.0026700000000002</v>
      </c>
      <c r="K200" s="1">
        <v>5.9249900000000002</v>
      </c>
      <c r="L200" s="1">
        <v>-23.715810000000001</v>
      </c>
    </row>
    <row r="201" spans="7:12">
      <c r="G201" s="1" t="s">
        <v>103</v>
      </c>
      <c r="H201" s="1">
        <v>1.60612</v>
      </c>
      <c r="I201" s="1">
        <v>0.36179</v>
      </c>
      <c r="J201" s="1">
        <v>-1.2443200000000001</v>
      </c>
      <c r="K201" s="1">
        <v>-53.141570000000002</v>
      </c>
      <c r="L201" s="1">
        <v>66.125330000000005</v>
      </c>
    </row>
    <row r="202" spans="7:12">
      <c r="G202" s="1" t="s">
        <v>104</v>
      </c>
      <c r="H202" s="1">
        <v>8.6806900000000002</v>
      </c>
      <c r="I202" s="1">
        <v>14.90593</v>
      </c>
      <c r="J202" s="1">
        <v>6.22525</v>
      </c>
      <c r="K202" s="1">
        <v>3.2219799999999998</v>
      </c>
      <c r="L202" s="1">
        <v>20.057580000000002</v>
      </c>
    </row>
    <row r="203" spans="7:12">
      <c r="G203" s="1" t="s">
        <v>105</v>
      </c>
      <c r="H203" s="1">
        <v>33.460799999999999</v>
      </c>
      <c r="I203" s="1">
        <v>100</v>
      </c>
      <c r="J203" s="1">
        <v>66.539199999999994</v>
      </c>
      <c r="K203" s="1">
        <v>-18.606269999999999</v>
      </c>
      <c r="L203" s="1">
        <v>-1238.046</v>
      </c>
    </row>
    <row r="204" spans="7:12">
      <c r="G204" s="1" t="s">
        <v>106</v>
      </c>
      <c r="H204" s="1">
        <v>0.15296000000000001</v>
      </c>
      <c r="I204" s="1">
        <v>0.21708</v>
      </c>
      <c r="J204" s="1">
        <v>6.411E-2</v>
      </c>
      <c r="K204" s="1">
        <v>-20.807400000000001</v>
      </c>
      <c r="L204" s="1">
        <v>-1.33403</v>
      </c>
    </row>
    <row r="205" spans="7:12">
      <c r="G205" s="1" t="s">
        <v>107</v>
      </c>
      <c r="H205" s="1">
        <v>1.79732</v>
      </c>
      <c r="I205" s="1">
        <v>5.2098399999999998</v>
      </c>
      <c r="J205" s="1">
        <v>3.4125200000000002</v>
      </c>
      <c r="K205" s="1">
        <v>-7.19658</v>
      </c>
      <c r="L205" s="1">
        <v>-24.55847</v>
      </c>
    </row>
    <row r="206" spans="7:12">
      <c r="G206" s="1" t="s">
        <v>108</v>
      </c>
      <c r="H206" s="1">
        <v>0.15296000000000001</v>
      </c>
      <c r="I206" s="1">
        <v>2.0260500000000001</v>
      </c>
      <c r="J206" s="1">
        <v>1.8730899999999999</v>
      </c>
      <c r="K206" s="1">
        <v>-14.54753</v>
      </c>
      <c r="L206" s="1">
        <v>-27.24877</v>
      </c>
    </row>
    <row r="207" spans="7:12">
      <c r="G207" s="1" t="s">
        <v>109</v>
      </c>
      <c r="H207" s="1">
        <v>11.25</v>
      </c>
      <c r="I207" s="1">
        <v>8.4916999999999998</v>
      </c>
      <c r="J207" s="1">
        <v>-2.7583000000000002</v>
      </c>
      <c r="K207" s="1">
        <v>-68.726799999999997</v>
      </c>
      <c r="L207" s="1">
        <v>189.56913</v>
      </c>
    </row>
    <row r="208" spans="7:12">
      <c r="G208" s="1"/>
      <c r="J208" s="1"/>
      <c r="K208" s="1"/>
      <c r="L208" s="1"/>
    </row>
    <row r="209" spans="7:12">
      <c r="G209" s="1" t="s">
        <v>71</v>
      </c>
      <c r="H209" s="1" t="s">
        <v>111</v>
      </c>
      <c r="I209" s="1" t="s">
        <v>73</v>
      </c>
      <c r="J209" s="1"/>
      <c r="K209" s="1"/>
      <c r="L209" s="1"/>
    </row>
    <row r="210" spans="7:12">
      <c r="G210" s="1" t="s">
        <v>74</v>
      </c>
      <c r="H210" s="1">
        <v>12135</v>
      </c>
      <c r="I210" s="1">
        <v>2011</v>
      </c>
      <c r="J210" s="1"/>
      <c r="K210" s="1"/>
      <c r="L210" s="1"/>
    </row>
    <row r="211" spans="7:12">
      <c r="G211" s="1" t="s">
        <v>75</v>
      </c>
      <c r="H211" s="1">
        <v>13320</v>
      </c>
      <c r="I211" s="1">
        <v>2011</v>
      </c>
      <c r="J211" s="1"/>
      <c r="K211" s="1"/>
      <c r="L211" s="1"/>
    </row>
    <row r="212" spans="7:12">
      <c r="G212" s="1" t="s">
        <v>76</v>
      </c>
      <c r="H212" s="1">
        <v>-362.6</v>
      </c>
      <c r="I212" s="1">
        <v>2013</v>
      </c>
      <c r="J212" s="1"/>
      <c r="K212" s="1"/>
      <c r="L212" s="1"/>
    </row>
    <row r="213" spans="7:12">
      <c r="G213" s="1" t="s">
        <v>77</v>
      </c>
      <c r="H213" s="1">
        <v>13490.2</v>
      </c>
      <c r="I213" s="1">
        <v>2013</v>
      </c>
      <c r="J213" s="1"/>
      <c r="K213" s="1"/>
      <c r="L213" s="1"/>
    </row>
    <row r="214" spans="7:12">
      <c r="G214" s="1"/>
      <c r="J214" s="1"/>
      <c r="K214" s="1"/>
      <c r="L214" s="1"/>
    </row>
    <row r="215" spans="7:12">
      <c r="G215" s="1" t="s">
        <v>78</v>
      </c>
      <c r="H215" s="1" t="s">
        <v>79</v>
      </c>
      <c r="I215" s="1" t="s">
        <v>80</v>
      </c>
      <c r="J215" s="1" t="s">
        <v>81</v>
      </c>
      <c r="K215" s="1" t="s">
        <v>82</v>
      </c>
      <c r="L215" s="1" t="s">
        <v>83</v>
      </c>
    </row>
    <row r="216" spans="7:12">
      <c r="G216" s="1" t="s">
        <v>84</v>
      </c>
      <c r="H216" s="1">
        <v>64.68647</v>
      </c>
      <c r="I216" s="1">
        <v>62.566839999999999</v>
      </c>
      <c r="J216" s="1">
        <v>-2.1196199999999998</v>
      </c>
      <c r="K216" s="1">
        <v>-11.69441</v>
      </c>
      <c r="L216" s="1">
        <v>24.787739999999999</v>
      </c>
    </row>
    <row r="217" spans="7:12">
      <c r="G217" s="1" t="s">
        <v>85</v>
      </c>
      <c r="H217" s="1">
        <v>38.283830000000002</v>
      </c>
      <c r="I217" s="1">
        <v>43.850270000000002</v>
      </c>
      <c r="J217" s="1">
        <v>5.5664400000000001</v>
      </c>
      <c r="K217" s="1">
        <v>33.819070000000004</v>
      </c>
      <c r="L217" s="1">
        <v>188.25182000000001</v>
      </c>
    </row>
    <row r="218" spans="7:12">
      <c r="G218" s="1" t="s">
        <v>86</v>
      </c>
      <c r="H218" s="1">
        <v>17.161719999999999</v>
      </c>
      <c r="I218" s="1">
        <v>19.786100000000001</v>
      </c>
      <c r="J218" s="1">
        <v>2.6243799999999999</v>
      </c>
      <c r="K218" s="1">
        <v>22.91366</v>
      </c>
      <c r="L218" s="1">
        <v>60.134140000000002</v>
      </c>
    </row>
    <row r="219" spans="7:12">
      <c r="G219" s="1" t="s">
        <v>87</v>
      </c>
      <c r="H219" s="1">
        <v>8.2508300000000006</v>
      </c>
      <c r="I219" s="1">
        <v>10.16043</v>
      </c>
      <c r="J219" s="1">
        <v>1.9096</v>
      </c>
      <c r="K219" s="1">
        <v>22.206219999999998</v>
      </c>
      <c r="L219" s="1">
        <v>42.405050000000003</v>
      </c>
    </row>
    <row r="220" spans="7:12">
      <c r="G220" s="1" t="s">
        <v>88</v>
      </c>
      <c r="H220" s="1">
        <v>2.9702999999999999</v>
      </c>
      <c r="I220" s="1">
        <v>0</v>
      </c>
      <c r="J220" s="1">
        <v>-2.9702999999999999</v>
      </c>
      <c r="K220" s="1">
        <v>18.176159999999999</v>
      </c>
      <c r="L220" s="1">
        <v>-53.988579999999999</v>
      </c>
    </row>
    <row r="221" spans="7:12">
      <c r="G221" s="1" t="s">
        <v>89</v>
      </c>
      <c r="H221" s="1">
        <v>0</v>
      </c>
      <c r="I221" s="1">
        <v>0</v>
      </c>
      <c r="J221" s="1">
        <v>0</v>
      </c>
      <c r="K221" s="1">
        <v>-54.411020000000001</v>
      </c>
      <c r="L221" s="1">
        <v>0</v>
      </c>
    </row>
    <row r="222" spans="7:12">
      <c r="G222" s="1" t="s">
        <v>90</v>
      </c>
      <c r="H222" s="1">
        <v>5.7239100000000001</v>
      </c>
      <c r="I222" s="1">
        <v>5.0561800000000003</v>
      </c>
      <c r="J222" s="1">
        <v>-0.66773000000000005</v>
      </c>
      <c r="K222" s="1">
        <v>11.1523</v>
      </c>
      <c r="L222" s="1">
        <v>-7.4466799999999997</v>
      </c>
    </row>
    <row r="223" spans="7:12">
      <c r="G223" s="1" t="s">
        <v>91</v>
      </c>
      <c r="H223" s="1">
        <v>1.3468</v>
      </c>
      <c r="I223" s="1">
        <v>1.1235999999999999</v>
      </c>
      <c r="J223" s="1">
        <v>-0.22320999999999999</v>
      </c>
      <c r="K223" s="1">
        <v>86.968190000000007</v>
      </c>
      <c r="L223" s="1">
        <v>-19.411809999999999</v>
      </c>
    </row>
    <row r="224" spans="7:12">
      <c r="G224" s="1" t="s">
        <v>92</v>
      </c>
      <c r="H224" s="1">
        <v>29.966329999999999</v>
      </c>
      <c r="I224" s="1">
        <v>32.022469999999998</v>
      </c>
      <c r="J224" s="1">
        <v>2.0561400000000001</v>
      </c>
      <c r="K224" s="1">
        <v>-18.766159999999999</v>
      </c>
      <c r="L224" s="1">
        <v>-38.585889999999999</v>
      </c>
    </row>
    <row r="225" spans="7:12">
      <c r="G225" s="1" t="s">
        <v>93</v>
      </c>
      <c r="H225" s="1">
        <v>0</v>
      </c>
      <c r="I225" s="1">
        <v>0</v>
      </c>
      <c r="J225" s="1">
        <v>0</v>
      </c>
      <c r="K225" s="1">
        <v>-25.073509999999999</v>
      </c>
      <c r="L225" s="1">
        <v>0</v>
      </c>
    </row>
    <row r="226" spans="7:12">
      <c r="G226" s="1" t="s">
        <v>94</v>
      </c>
      <c r="H226" s="1">
        <v>1.0101</v>
      </c>
      <c r="I226" s="1">
        <v>0.56179999999999997</v>
      </c>
      <c r="J226" s="1">
        <v>-0.44829999999999998</v>
      </c>
      <c r="K226" s="1">
        <v>-10.92794</v>
      </c>
      <c r="L226" s="1">
        <v>4.8990299999999998</v>
      </c>
    </row>
    <row r="227" spans="7:12">
      <c r="G227" s="1" t="s">
        <v>95</v>
      </c>
      <c r="H227" s="1">
        <v>2.3569</v>
      </c>
      <c r="I227" s="1">
        <v>2.2471899999999998</v>
      </c>
      <c r="J227" s="1">
        <v>-0.10971</v>
      </c>
      <c r="K227" s="1">
        <v>-26.682600000000001</v>
      </c>
      <c r="L227" s="1">
        <v>2.9273799999999999</v>
      </c>
    </row>
    <row r="228" spans="7:12">
      <c r="G228" s="1" t="s">
        <v>96</v>
      </c>
      <c r="H228" s="1">
        <v>2.3411400000000002</v>
      </c>
      <c r="I228" s="1">
        <v>2.2471899999999998</v>
      </c>
      <c r="J228" s="1">
        <v>-9.3950000000000006E-2</v>
      </c>
      <c r="K228" s="1">
        <v>-55.847880000000004</v>
      </c>
      <c r="L228" s="1">
        <v>5.2466900000000001</v>
      </c>
    </row>
    <row r="229" spans="7:12">
      <c r="G229" s="1" t="s">
        <v>97</v>
      </c>
      <c r="H229" s="1">
        <v>7.3578599999999996</v>
      </c>
      <c r="I229" s="1">
        <v>20.786519999999999</v>
      </c>
      <c r="J229" s="1">
        <v>13.428660000000001</v>
      </c>
      <c r="K229" s="1">
        <v>19.319520000000001</v>
      </c>
      <c r="L229" s="1">
        <v>259.43527999999998</v>
      </c>
    </row>
    <row r="230" spans="7:12">
      <c r="G230" s="1" t="s">
        <v>98</v>
      </c>
      <c r="H230" s="1">
        <v>7.0234100000000002</v>
      </c>
      <c r="I230" s="1">
        <v>4.4943799999999996</v>
      </c>
      <c r="J230" s="1">
        <v>-2.5290300000000001</v>
      </c>
      <c r="K230" s="1">
        <v>95.613860000000003</v>
      </c>
      <c r="L230" s="1">
        <v>-241.81025</v>
      </c>
    </row>
    <row r="231" spans="7:12">
      <c r="G231" s="1" t="s">
        <v>99</v>
      </c>
      <c r="H231" s="1">
        <v>2.9702999999999999</v>
      </c>
      <c r="I231" s="1">
        <v>2.1390400000000001</v>
      </c>
      <c r="J231" s="1">
        <v>-0.83126</v>
      </c>
      <c r="K231" s="1">
        <v>-32.616500000000002</v>
      </c>
      <c r="L231" s="1">
        <v>27.112780000000001</v>
      </c>
    </row>
    <row r="232" spans="7:12">
      <c r="G232" s="1" t="s">
        <v>100</v>
      </c>
      <c r="H232" s="1">
        <v>13.86139</v>
      </c>
      <c r="I232" s="1">
        <v>8.5561500000000006</v>
      </c>
      <c r="J232" s="1">
        <v>-5.3052400000000004</v>
      </c>
      <c r="K232" s="1">
        <v>-7.5927899999999999</v>
      </c>
      <c r="L232" s="1">
        <v>40.28152</v>
      </c>
    </row>
    <row r="233" spans="7:12">
      <c r="G233" s="1" t="s">
        <v>101</v>
      </c>
      <c r="H233" s="1">
        <v>57.425739999999998</v>
      </c>
      <c r="I233" s="1">
        <v>54.736840000000001</v>
      </c>
      <c r="J233" s="1">
        <v>-2.6888999999999998</v>
      </c>
      <c r="K233" s="1">
        <v>34.397300000000001</v>
      </c>
      <c r="L233" s="1">
        <v>-92.49091</v>
      </c>
    </row>
    <row r="234" spans="7:12">
      <c r="G234" s="1" t="s">
        <v>102</v>
      </c>
      <c r="H234" s="1">
        <v>89.438940000000002</v>
      </c>
      <c r="I234" s="1">
        <v>60.962569999999999</v>
      </c>
      <c r="J234" s="1">
        <v>-28.476379999999999</v>
      </c>
      <c r="K234" s="1">
        <v>5.9249900000000002</v>
      </c>
      <c r="L234" s="1">
        <v>-168.72228000000001</v>
      </c>
    </row>
    <row r="235" spans="7:12">
      <c r="G235" s="1" t="s">
        <v>103</v>
      </c>
      <c r="H235" s="1">
        <v>0</v>
      </c>
      <c r="I235" s="1">
        <v>0</v>
      </c>
      <c r="J235" s="1">
        <v>0</v>
      </c>
      <c r="K235" s="1">
        <v>-53.141570000000002</v>
      </c>
      <c r="L235" s="1">
        <v>0</v>
      </c>
    </row>
    <row r="236" spans="7:12">
      <c r="G236" s="1" t="s">
        <v>104</v>
      </c>
      <c r="H236" s="1">
        <v>25.418060000000001</v>
      </c>
      <c r="I236" s="1">
        <v>31.46067</v>
      </c>
      <c r="J236" s="1">
        <v>6.0426099999999998</v>
      </c>
      <c r="K236" s="1">
        <v>3.2219799999999998</v>
      </c>
      <c r="L236" s="1">
        <v>19.469149999999999</v>
      </c>
    </row>
    <row r="237" spans="7:12">
      <c r="G237" s="1" t="s">
        <v>105</v>
      </c>
      <c r="H237" s="1">
        <v>74.581940000000003</v>
      </c>
      <c r="I237" s="1">
        <v>100</v>
      </c>
      <c r="J237" s="1">
        <v>25.418060000000001</v>
      </c>
      <c r="K237" s="1">
        <v>-18.606269999999999</v>
      </c>
      <c r="L237" s="1">
        <v>-472.93518999999998</v>
      </c>
    </row>
    <row r="238" spans="7:12">
      <c r="G238" s="1" t="s">
        <v>106</v>
      </c>
      <c r="H238" s="1">
        <v>0.66890000000000005</v>
      </c>
      <c r="I238" s="1">
        <v>1.6853899999999999</v>
      </c>
      <c r="J238" s="1">
        <v>1.0165</v>
      </c>
      <c r="K238" s="1">
        <v>-20.807400000000001</v>
      </c>
      <c r="L238" s="1">
        <v>-21.150659999999998</v>
      </c>
    </row>
    <row r="239" spans="7:12">
      <c r="G239" s="1" t="s">
        <v>107</v>
      </c>
      <c r="H239" s="1">
        <v>8.0267599999999995</v>
      </c>
      <c r="I239" s="1">
        <v>10.112360000000001</v>
      </c>
      <c r="J239" s="1">
        <v>2.0855999999999999</v>
      </c>
      <c r="K239" s="1">
        <v>-7.19658</v>
      </c>
      <c r="L239" s="1">
        <v>-15.009219999999999</v>
      </c>
    </row>
    <row r="240" spans="7:12">
      <c r="G240" s="1" t="s">
        <v>108</v>
      </c>
      <c r="H240" s="1">
        <v>2.6755900000000001</v>
      </c>
      <c r="I240" s="1">
        <v>2.8089900000000001</v>
      </c>
      <c r="J240" s="1">
        <v>0.13339999999999999</v>
      </c>
      <c r="K240" s="1">
        <v>-14.54753</v>
      </c>
      <c r="L240" s="1">
        <v>-1.94069</v>
      </c>
    </row>
    <row r="241" spans="7:12">
      <c r="G241" s="1" t="s">
        <v>109</v>
      </c>
      <c r="H241" s="1">
        <v>9.65</v>
      </c>
      <c r="I241" s="1">
        <v>8.2542000000000009</v>
      </c>
      <c r="J241" s="1">
        <v>-1.3957999999999999</v>
      </c>
      <c r="K241" s="1">
        <v>-68.726799999999997</v>
      </c>
      <c r="L241" s="1">
        <v>95.928870000000003</v>
      </c>
    </row>
    <row r="242" spans="7:12">
      <c r="G242" s="1"/>
      <c r="J242" s="1"/>
      <c r="K242" s="1"/>
      <c r="L242" s="1"/>
    </row>
    <row r="243" spans="7:12">
      <c r="G243" s="1" t="s">
        <v>71</v>
      </c>
      <c r="H243" s="1" t="s">
        <v>111</v>
      </c>
      <c r="I243" s="1" t="s">
        <v>73</v>
      </c>
      <c r="J243" s="1"/>
      <c r="K243" s="1"/>
      <c r="L243" s="1"/>
    </row>
    <row r="244" spans="7:12">
      <c r="G244" s="1" t="s">
        <v>74</v>
      </c>
      <c r="H244" s="1">
        <v>12140</v>
      </c>
      <c r="I244" s="1">
        <v>2011</v>
      </c>
      <c r="J244" s="1"/>
      <c r="K244" s="1"/>
      <c r="L244" s="1"/>
    </row>
    <row r="245" spans="7:12">
      <c r="G245" s="1" t="s">
        <v>75</v>
      </c>
      <c r="H245" s="1">
        <v>20150</v>
      </c>
      <c r="I245" s="1">
        <v>2011</v>
      </c>
      <c r="J245" s="1"/>
      <c r="K245" s="1"/>
      <c r="L245" s="1"/>
    </row>
    <row r="246" spans="7:12">
      <c r="G246" s="1" t="s">
        <v>76</v>
      </c>
      <c r="H246" s="1">
        <v>-1508</v>
      </c>
      <c r="I246" s="1">
        <v>2013</v>
      </c>
      <c r="J246" s="1"/>
      <c r="K246" s="1"/>
      <c r="L246" s="1"/>
    </row>
    <row r="247" spans="7:12">
      <c r="G247" s="1" t="s">
        <v>77</v>
      </c>
      <c r="H247" s="1">
        <v>19448</v>
      </c>
      <c r="I247" s="1">
        <v>2013</v>
      </c>
      <c r="J247" s="1"/>
      <c r="K247" s="1"/>
      <c r="L247" s="1"/>
    </row>
    <row r="248" spans="7:12">
      <c r="G248" s="1"/>
      <c r="J248" s="1"/>
      <c r="K248" s="1"/>
      <c r="L248" s="1"/>
    </row>
    <row r="249" spans="7:12">
      <c r="G249" s="1" t="s">
        <v>78</v>
      </c>
      <c r="H249" s="1" t="s">
        <v>79</v>
      </c>
      <c r="I249" s="1" t="s">
        <v>80</v>
      </c>
      <c r="J249" s="1" t="s">
        <v>81</v>
      </c>
      <c r="K249" s="1" t="s">
        <v>82</v>
      </c>
      <c r="L249" s="1" t="s">
        <v>83</v>
      </c>
    </row>
    <row r="250" spans="7:12">
      <c r="G250" s="1" t="s">
        <v>84</v>
      </c>
      <c r="H250" s="1">
        <v>46.913580000000003</v>
      </c>
      <c r="I250" s="1">
        <v>73.469390000000004</v>
      </c>
      <c r="J250" s="1">
        <v>26.555810000000001</v>
      </c>
      <c r="K250" s="1">
        <v>-11.69441</v>
      </c>
      <c r="L250" s="1">
        <v>-310.55437000000001</v>
      </c>
    </row>
    <row r="251" spans="7:12">
      <c r="G251" s="1" t="s">
        <v>85</v>
      </c>
      <c r="H251" s="1">
        <v>29.012350000000001</v>
      </c>
      <c r="I251" s="1">
        <v>31.632650000000002</v>
      </c>
      <c r="J251" s="1">
        <v>2.6203099999999999</v>
      </c>
      <c r="K251" s="1">
        <v>33.819070000000004</v>
      </c>
      <c r="L251" s="1">
        <v>88.616370000000003</v>
      </c>
    </row>
    <row r="252" spans="7:12">
      <c r="G252" s="1" t="s">
        <v>86</v>
      </c>
      <c r="H252" s="1">
        <v>18.518519999999999</v>
      </c>
      <c r="I252" s="1">
        <v>20.408159999999999</v>
      </c>
      <c r="J252" s="1">
        <v>1.88964</v>
      </c>
      <c r="K252" s="1">
        <v>22.91366</v>
      </c>
      <c r="L252" s="1">
        <v>43.298670000000001</v>
      </c>
    </row>
    <row r="253" spans="7:12">
      <c r="G253" s="1" t="s">
        <v>87</v>
      </c>
      <c r="H253" s="1">
        <v>12.962960000000001</v>
      </c>
      <c r="I253" s="1">
        <v>7.1428599999999998</v>
      </c>
      <c r="J253" s="1">
        <v>-5.8201099999999997</v>
      </c>
      <c r="K253" s="1">
        <v>22.206219999999998</v>
      </c>
      <c r="L253" s="1">
        <v>-129.24252000000001</v>
      </c>
    </row>
    <row r="254" spans="7:12">
      <c r="G254" s="1" t="s">
        <v>88</v>
      </c>
      <c r="H254" s="1">
        <v>6.1728399999999999</v>
      </c>
      <c r="I254" s="1">
        <v>3.0612200000000001</v>
      </c>
      <c r="J254" s="1">
        <v>-3.1116199999999998</v>
      </c>
      <c r="K254" s="1">
        <v>18.176159999999999</v>
      </c>
      <c r="L254" s="1">
        <v>-56.557200000000002</v>
      </c>
    </row>
    <row r="255" spans="7:12">
      <c r="G255" s="1" t="s">
        <v>89</v>
      </c>
      <c r="H255" s="1">
        <v>0.61728000000000005</v>
      </c>
      <c r="I255" s="1">
        <v>0</v>
      </c>
      <c r="J255" s="1">
        <v>-0.61728000000000005</v>
      </c>
      <c r="K255" s="1">
        <v>-54.411020000000001</v>
      </c>
      <c r="L255" s="1">
        <v>33.587049999999998</v>
      </c>
    </row>
    <row r="256" spans="7:12">
      <c r="G256" s="1" t="s">
        <v>90</v>
      </c>
      <c r="H256" s="1">
        <v>4.9382700000000002</v>
      </c>
      <c r="I256" s="1">
        <v>6.4516099999999996</v>
      </c>
      <c r="J256" s="1">
        <v>1.5133399999999999</v>
      </c>
      <c r="K256" s="1">
        <v>11.1523</v>
      </c>
      <c r="L256" s="1">
        <v>16.877230000000001</v>
      </c>
    </row>
    <row r="257" spans="7:12">
      <c r="G257" s="1" t="s">
        <v>91</v>
      </c>
      <c r="H257" s="1">
        <v>1.2345699999999999</v>
      </c>
      <c r="I257" s="1">
        <v>2.1505399999999999</v>
      </c>
      <c r="J257" s="1">
        <v>0.91596999999999995</v>
      </c>
      <c r="K257" s="1">
        <v>86.968190000000007</v>
      </c>
      <c r="L257" s="1">
        <v>79.660229999999999</v>
      </c>
    </row>
    <row r="258" spans="7:12">
      <c r="G258" s="1" t="s">
        <v>92</v>
      </c>
      <c r="H258" s="1">
        <v>8.6419800000000002</v>
      </c>
      <c r="I258" s="1">
        <v>4.3010799999999998</v>
      </c>
      <c r="J258" s="1">
        <v>-4.3409000000000004</v>
      </c>
      <c r="K258" s="1">
        <v>-18.766159999999999</v>
      </c>
      <c r="L258" s="1">
        <v>81.462019999999995</v>
      </c>
    </row>
    <row r="259" spans="7:12">
      <c r="G259" s="1" t="s">
        <v>93</v>
      </c>
      <c r="H259" s="1">
        <v>0</v>
      </c>
      <c r="I259" s="1">
        <v>1.0752699999999999</v>
      </c>
      <c r="J259" s="1">
        <v>1.0752699999999999</v>
      </c>
      <c r="K259" s="1">
        <v>-25.073509999999999</v>
      </c>
      <c r="L259" s="1">
        <v>-26.960760000000001</v>
      </c>
    </row>
    <row r="260" spans="7:12">
      <c r="G260" s="1" t="s">
        <v>94</v>
      </c>
      <c r="H260" s="1">
        <v>0.61728000000000005</v>
      </c>
      <c r="I260" s="1">
        <v>0</v>
      </c>
      <c r="J260" s="1">
        <v>-0.61728000000000005</v>
      </c>
      <c r="K260" s="1">
        <v>-10.92794</v>
      </c>
      <c r="L260" s="1">
        <v>6.7456399999999999</v>
      </c>
    </row>
    <row r="261" spans="7:12">
      <c r="G261" s="1" t="s">
        <v>95</v>
      </c>
      <c r="H261" s="1">
        <v>1.2345699999999999</v>
      </c>
      <c r="I261" s="1">
        <v>4.3010799999999998</v>
      </c>
      <c r="J261" s="1">
        <v>3.0665100000000001</v>
      </c>
      <c r="K261" s="1">
        <v>-26.682600000000001</v>
      </c>
      <c r="L261" s="1">
        <v>-81.822400000000002</v>
      </c>
    </row>
    <row r="262" spans="7:12">
      <c r="G262" s="1" t="s">
        <v>96</v>
      </c>
      <c r="H262" s="1">
        <v>4.375</v>
      </c>
      <c r="I262" s="1">
        <v>0</v>
      </c>
      <c r="J262" s="1">
        <v>-4.375</v>
      </c>
      <c r="K262" s="1">
        <v>-55.847880000000004</v>
      </c>
      <c r="L262" s="1">
        <v>244.33447000000001</v>
      </c>
    </row>
    <row r="263" spans="7:12">
      <c r="G263" s="1" t="s">
        <v>97</v>
      </c>
      <c r="H263" s="1">
        <v>16.25</v>
      </c>
      <c r="I263" s="1">
        <v>18.556699999999999</v>
      </c>
      <c r="J263" s="1">
        <v>2.3067000000000002</v>
      </c>
      <c r="K263" s="1">
        <v>19.319520000000001</v>
      </c>
      <c r="L263" s="1">
        <v>44.564369999999997</v>
      </c>
    </row>
    <row r="264" spans="7:12">
      <c r="G264" s="1" t="s">
        <v>98</v>
      </c>
      <c r="H264" s="1">
        <v>20.625</v>
      </c>
      <c r="I264" s="1">
        <v>12.371130000000001</v>
      </c>
      <c r="J264" s="1">
        <v>-8.2538699999999992</v>
      </c>
      <c r="K264" s="1">
        <v>95.613860000000003</v>
      </c>
      <c r="L264" s="1">
        <v>-789.18394999999998</v>
      </c>
    </row>
    <row r="265" spans="7:12">
      <c r="G265" s="1" t="s">
        <v>99</v>
      </c>
      <c r="H265" s="1">
        <v>1.2345699999999999</v>
      </c>
      <c r="I265" s="1">
        <v>2.0408200000000001</v>
      </c>
      <c r="J265" s="1">
        <v>0.80625000000000002</v>
      </c>
      <c r="K265" s="1">
        <v>-32.616500000000002</v>
      </c>
      <c r="L265" s="1">
        <v>-26.297000000000001</v>
      </c>
    </row>
    <row r="266" spans="7:12">
      <c r="G266" s="1" t="s">
        <v>100</v>
      </c>
      <c r="H266" s="1">
        <v>17.283950000000001</v>
      </c>
      <c r="I266" s="1">
        <v>10.204079999999999</v>
      </c>
      <c r="J266" s="1">
        <v>-7.0798699999999997</v>
      </c>
      <c r="K266" s="1">
        <v>-7.5927899999999999</v>
      </c>
      <c r="L266" s="1">
        <v>53.755920000000003</v>
      </c>
    </row>
    <row r="267" spans="7:12">
      <c r="G267" s="1" t="s">
        <v>101</v>
      </c>
      <c r="H267" s="1">
        <v>69.75309</v>
      </c>
      <c r="I267" s="1">
        <v>54.545450000000002</v>
      </c>
      <c r="J267" s="1">
        <v>-15.20763</v>
      </c>
      <c r="K267" s="1">
        <v>34.397300000000001</v>
      </c>
      <c r="L267" s="1">
        <v>-523.10141999999996</v>
      </c>
    </row>
    <row r="268" spans="7:12">
      <c r="G268" s="1" t="s">
        <v>102</v>
      </c>
      <c r="H268" s="1">
        <v>69.75309</v>
      </c>
      <c r="I268" s="1">
        <v>94.897959999999998</v>
      </c>
      <c r="J268" s="1">
        <v>25.144870000000001</v>
      </c>
      <c r="K268" s="1">
        <v>5.9249900000000002</v>
      </c>
      <c r="L268" s="1">
        <v>148.98313999999999</v>
      </c>
    </row>
    <row r="269" spans="7:12">
      <c r="G269" s="1" t="s">
        <v>103</v>
      </c>
      <c r="H269" s="1">
        <v>1.25</v>
      </c>
      <c r="I269" s="1">
        <v>0</v>
      </c>
      <c r="J269" s="1">
        <v>-1.25</v>
      </c>
      <c r="K269" s="1">
        <v>-53.141570000000002</v>
      </c>
      <c r="L269" s="1">
        <v>66.426959999999994</v>
      </c>
    </row>
    <row r="270" spans="7:12">
      <c r="G270" s="1" t="s">
        <v>104</v>
      </c>
      <c r="H270" s="1">
        <v>10</v>
      </c>
      <c r="I270" s="1">
        <v>26.804120000000001</v>
      </c>
      <c r="J270" s="1">
        <v>16.804120000000001</v>
      </c>
      <c r="K270" s="1">
        <v>3.2219799999999998</v>
      </c>
      <c r="L270" s="1">
        <v>54.142470000000003</v>
      </c>
    </row>
    <row r="271" spans="7:12">
      <c r="G271" s="1" t="s">
        <v>105</v>
      </c>
      <c r="H271" s="1">
        <v>68.125</v>
      </c>
      <c r="I271" s="1">
        <v>100</v>
      </c>
      <c r="J271" s="1">
        <v>31.875</v>
      </c>
      <c r="K271" s="1">
        <v>-18.606269999999999</v>
      </c>
      <c r="L271" s="1">
        <v>-593.07473000000005</v>
      </c>
    </row>
    <row r="272" spans="7:12">
      <c r="G272" s="1" t="s">
        <v>106</v>
      </c>
      <c r="H272" s="1">
        <v>0</v>
      </c>
      <c r="I272" s="1">
        <v>0</v>
      </c>
      <c r="J272" s="1">
        <v>0</v>
      </c>
      <c r="K272" s="1">
        <v>-20.807400000000001</v>
      </c>
      <c r="L272" s="1">
        <v>0</v>
      </c>
    </row>
    <row r="273" spans="7:12">
      <c r="G273" s="1" t="s">
        <v>107</v>
      </c>
      <c r="H273" s="1">
        <v>3.125</v>
      </c>
      <c r="I273" s="1">
        <v>7.2164900000000003</v>
      </c>
      <c r="J273" s="1">
        <v>4.0914900000000003</v>
      </c>
      <c r="K273" s="1">
        <v>-7.19658</v>
      </c>
      <c r="L273" s="1">
        <v>-29.444790000000001</v>
      </c>
    </row>
    <row r="274" spans="7:12">
      <c r="G274" s="1" t="s">
        <v>108</v>
      </c>
      <c r="H274" s="1">
        <v>1.25</v>
      </c>
      <c r="I274" s="1">
        <v>3.0927799999999999</v>
      </c>
      <c r="J274" s="1">
        <v>1.8427800000000001</v>
      </c>
      <c r="K274" s="1">
        <v>-14.54753</v>
      </c>
      <c r="L274" s="1">
        <v>-26.807950000000002</v>
      </c>
    </row>
    <row r="275" spans="7:12">
      <c r="G275" s="1" t="s">
        <v>109</v>
      </c>
      <c r="H275" s="1">
        <v>7.7083000000000004</v>
      </c>
      <c r="I275" s="1">
        <v>5.9249999999999998</v>
      </c>
      <c r="J275" s="1">
        <v>-1.7833000000000001</v>
      </c>
      <c r="K275" s="1">
        <v>-68.726799999999997</v>
      </c>
      <c r="L275" s="1">
        <v>122.5605</v>
      </c>
    </row>
    <row r="276" spans="7:12">
      <c r="G276" s="1"/>
      <c r="J276" s="1"/>
      <c r="K276" s="1"/>
      <c r="L276" s="1"/>
    </row>
    <row r="277" spans="7:12">
      <c r="G277" s="1" t="s">
        <v>71</v>
      </c>
      <c r="H277" s="1" t="s">
        <v>111</v>
      </c>
      <c r="I277" s="1" t="s">
        <v>73</v>
      </c>
      <c r="J277" s="1"/>
      <c r="K277" s="1"/>
      <c r="L277" s="1"/>
    </row>
    <row r="278" spans="7:12">
      <c r="G278" s="1" t="s">
        <v>74</v>
      </c>
      <c r="H278" s="1">
        <v>12145</v>
      </c>
      <c r="I278" s="1">
        <v>2011</v>
      </c>
      <c r="J278" s="1"/>
      <c r="K278" s="1"/>
      <c r="L278" s="1"/>
    </row>
    <row r="279" spans="7:12">
      <c r="G279" s="1" t="s">
        <v>75</v>
      </c>
      <c r="H279" s="1">
        <v>12902</v>
      </c>
      <c r="I279" s="1">
        <v>2011</v>
      </c>
      <c r="J279" s="1"/>
      <c r="K279" s="1"/>
      <c r="L279" s="1"/>
    </row>
    <row r="280" spans="7:12">
      <c r="G280" s="1" t="s">
        <v>76</v>
      </c>
      <c r="H280" s="1">
        <v>150.19999999999999</v>
      </c>
      <c r="I280" s="1">
        <v>2013</v>
      </c>
      <c r="J280" s="1"/>
      <c r="K280" s="1"/>
      <c r="L280" s="1"/>
    </row>
    <row r="281" spans="7:12">
      <c r="G281" s="1" t="s">
        <v>77</v>
      </c>
      <c r="H281" s="1">
        <v>13568.3</v>
      </c>
      <c r="I281" s="1">
        <v>2013</v>
      </c>
      <c r="J281" s="1"/>
      <c r="K281" s="1"/>
      <c r="L281" s="1"/>
    </row>
    <row r="282" spans="7:12">
      <c r="G282" s="1"/>
      <c r="J282" s="1"/>
      <c r="K282" s="1"/>
      <c r="L282" s="1"/>
    </row>
    <row r="283" spans="7:12">
      <c r="G283" s="1" t="s">
        <v>78</v>
      </c>
      <c r="H283" s="1" t="s">
        <v>79</v>
      </c>
      <c r="I283" s="1" t="s">
        <v>80</v>
      </c>
      <c r="J283" s="1" t="s">
        <v>81</v>
      </c>
      <c r="K283" s="1" t="s">
        <v>82</v>
      </c>
      <c r="L283" s="1" t="s">
        <v>83</v>
      </c>
    </row>
    <row r="284" spans="7:12">
      <c r="G284" s="1" t="s">
        <v>84</v>
      </c>
      <c r="H284" s="1">
        <v>64.383560000000003</v>
      </c>
      <c r="I284" s="1">
        <v>68.292680000000004</v>
      </c>
      <c r="J284" s="1">
        <v>3.9091200000000002</v>
      </c>
      <c r="K284" s="1">
        <v>-11.69441</v>
      </c>
      <c r="L284" s="1">
        <v>-45.714849999999998</v>
      </c>
    </row>
    <row r="285" spans="7:12">
      <c r="G285" s="1" t="s">
        <v>85</v>
      </c>
      <c r="H285" s="1">
        <v>30.136990000000001</v>
      </c>
      <c r="I285" s="1">
        <v>30.4878</v>
      </c>
      <c r="J285" s="1">
        <v>0.35082000000000002</v>
      </c>
      <c r="K285" s="1">
        <v>33.819070000000004</v>
      </c>
      <c r="L285" s="1">
        <v>11.86436</v>
      </c>
    </row>
    <row r="286" spans="7:12">
      <c r="G286" s="1" t="s">
        <v>86</v>
      </c>
      <c r="H286" s="1">
        <v>12.32877</v>
      </c>
      <c r="I286" s="1">
        <v>19.5122</v>
      </c>
      <c r="J286" s="1">
        <v>7.1834300000000004</v>
      </c>
      <c r="K286" s="1">
        <v>22.91366</v>
      </c>
      <c r="L286" s="1">
        <v>164.5986</v>
      </c>
    </row>
    <row r="287" spans="7:12">
      <c r="G287" s="1" t="s">
        <v>87</v>
      </c>
      <c r="H287" s="1">
        <v>4.1095899999999999</v>
      </c>
      <c r="I287" s="1">
        <v>9.7561</v>
      </c>
      <c r="J287" s="1">
        <v>5.6465100000000001</v>
      </c>
      <c r="K287" s="1">
        <v>22.206219999999998</v>
      </c>
      <c r="L287" s="1">
        <v>125.38758</v>
      </c>
    </row>
    <row r="288" spans="7:12">
      <c r="G288" s="1" t="s">
        <v>88</v>
      </c>
      <c r="H288" s="1">
        <v>4.1095899999999999</v>
      </c>
      <c r="I288" s="1">
        <v>3.6585399999999999</v>
      </c>
      <c r="J288" s="1">
        <v>-0.45105000000000001</v>
      </c>
      <c r="K288" s="1">
        <v>18.176159999999999</v>
      </c>
      <c r="L288" s="1">
        <v>-8.1983999999999995</v>
      </c>
    </row>
    <row r="289" spans="7:12">
      <c r="G289" s="1" t="s">
        <v>89</v>
      </c>
      <c r="H289" s="1">
        <v>0</v>
      </c>
      <c r="I289" s="1">
        <v>0</v>
      </c>
      <c r="J289" s="1">
        <v>0</v>
      </c>
      <c r="K289" s="1">
        <v>-54.411020000000001</v>
      </c>
      <c r="L289" s="1">
        <v>0</v>
      </c>
    </row>
    <row r="290" spans="7:12">
      <c r="G290" s="1" t="s">
        <v>90</v>
      </c>
      <c r="H290" s="1">
        <v>6.9444400000000002</v>
      </c>
      <c r="I290" s="1">
        <v>7.4074099999999996</v>
      </c>
      <c r="J290" s="1">
        <v>0.46295999999999998</v>
      </c>
      <c r="K290" s="1">
        <v>11.1523</v>
      </c>
      <c r="L290" s="1">
        <v>5.1631</v>
      </c>
    </row>
    <row r="291" spans="7:12">
      <c r="G291" s="1" t="s">
        <v>91</v>
      </c>
      <c r="H291" s="1">
        <v>0</v>
      </c>
      <c r="I291" s="1">
        <v>0</v>
      </c>
      <c r="J291" s="1">
        <v>0</v>
      </c>
      <c r="K291" s="1">
        <v>86.968190000000007</v>
      </c>
      <c r="L291" s="1">
        <v>0</v>
      </c>
    </row>
    <row r="292" spans="7:12">
      <c r="G292" s="1" t="s">
        <v>92</v>
      </c>
      <c r="H292" s="1">
        <v>20.83333</v>
      </c>
      <c r="I292" s="1">
        <v>18.518519999999999</v>
      </c>
      <c r="J292" s="1">
        <v>-2.31481</v>
      </c>
      <c r="K292" s="1">
        <v>-18.766159999999999</v>
      </c>
      <c r="L292" s="1">
        <v>43.440190000000001</v>
      </c>
    </row>
    <row r="293" spans="7:12">
      <c r="G293" s="1" t="s">
        <v>93</v>
      </c>
      <c r="H293" s="1">
        <v>0</v>
      </c>
      <c r="I293" s="1">
        <v>0</v>
      </c>
      <c r="J293" s="1">
        <v>0</v>
      </c>
      <c r="K293" s="1">
        <v>-25.073509999999999</v>
      </c>
      <c r="L293" s="1">
        <v>0</v>
      </c>
    </row>
    <row r="294" spans="7:12">
      <c r="G294" s="1" t="s">
        <v>94</v>
      </c>
      <c r="H294" s="1">
        <v>1.38889</v>
      </c>
      <c r="I294" s="1">
        <v>0</v>
      </c>
      <c r="J294" s="1">
        <v>-1.38889</v>
      </c>
      <c r="K294" s="1">
        <v>-10.92794</v>
      </c>
      <c r="L294" s="1">
        <v>15.17769</v>
      </c>
    </row>
    <row r="295" spans="7:12">
      <c r="G295" s="1" t="s">
        <v>95</v>
      </c>
      <c r="H295" s="1">
        <v>1.38889</v>
      </c>
      <c r="I295" s="1">
        <v>2.4691399999999999</v>
      </c>
      <c r="J295" s="1">
        <v>1.0802499999999999</v>
      </c>
      <c r="K295" s="1">
        <v>-26.682600000000001</v>
      </c>
      <c r="L295" s="1">
        <v>-28.823799999999999</v>
      </c>
    </row>
    <row r="296" spans="7:12">
      <c r="G296" s="1" t="s">
        <v>96</v>
      </c>
      <c r="H296" s="1">
        <v>0</v>
      </c>
      <c r="I296" s="1">
        <v>2.63158</v>
      </c>
      <c r="J296" s="1">
        <v>2.63158</v>
      </c>
      <c r="K296" s="1">
        <v>-55.847880000000004</v>
      </c>
      <c r="L296" s="1">
        <v>-146.96809999999999</v>
      </c>
    </row>
    <row r="297" spans="7:12">
      <c r="G297" s="1" t="s">
        <v>97</v>
      </c>
      <c r="H297" s="1">
        <v>2.9850699999999999</v>
      </c>
      <c r="I297" s="1">
        <v>9.2105300000000003</v>
      </c>
      <c r="J297" s="1">
        <v>6.2254500000000004</v>
      </c>
      <c r="K297" s="1">
        <v>19.319520000000001</v>
      </c>
      <c r="L297" s="1">
        <v>120.27276999999999</v>
      </c>
    </row>
    <row r="298" spans="7:12">
      <c r="G298" s="1" t="s">
        <v>98</v>
      </c>
      <c r="H298" s="1">
        <v>0</v>
      </c>
      <c r="I298" s="1">
        <v>1.31579</v>
      </c>
      <c r="J298" s="1">
        <v>1.31579</v>
      </c>
      <c r="K298" s="1">
        <v>95.613860000000003</v>
      </c>
      <c r="L298" s="1">
        <v>125.80771</v>
      </c>
    </row>
    <row r="299" spans="7:12">
      <c r="G299" s="1" t="s">
        <v>99</v>
      </c>
      <c r="H299" s="1">
        <v>2.7397300000000002</v>
      </c>
      <c r="I299" s="1">
        <v>2.4390200000000002</v>
      </c>
      <c r="J299" s="1">
        <v>-0.30070000000000002</v>
      </c>
      <c r="K299" s="1">
        <v>-32.616500000000002</v>
      </c>
      <c r="L299" s="1">
        <v>9.8078299999999992</v>
      </c>
    </row>
    <row r="300" spans="7:12">
      <c r="G300" s="1" t="s">
        <v>100</v>
      </c>
      <c r="H300" s="1">
        <v>9.5890400000000007</v>
      </c>
      <c r="I300" s="1">
        <v>4.87805</v>
      </c>
      <c r="J300" s="1">
        <v>-4.7109899999999998</v>
      </c>
      <c r="K300" s="1">
        <v>-7.5927899999999999</v>
      </c>
      <c r="L300" s="1">
        <v>35.769550000000002</v>
      </c>
    </row>
    <row r="301" spans="7:12">
      <c r="G301" s="1" t="s">
        <v>101</v>
      </c>
      <c r="H301" s="1">
        <v>50.684930000000001</v>
      </c>
      <c r="I301" s="1">
        <v>43.076920000000001</v>
      </c>
      <c r="J301" s="1">
        <v>-7.6080100000000002</v>
      </c>
      <c r="K301" s="1">
        <v>34.397300000000001</v>
      </c>
      <c r="L301" s="1">
        <v>-261.69492000000002</v>
      </c>
    </row>
    <row r="302" spans="7:12">
      <c r="G302" s="1" t="s">
        <v>102</v>
      </c>
      <c r="H302" s="1">
        <v>82.191779999999994</v>
      </c>
      <c r="I302" s="1">
        <v>89.024389999999997</v>
      </c>
      <c r="J302" s="1">
        <v>6.8326099999999999</v>
      </c>
      <c r="K302" s="1">
        <v>5.9249900000000002</v>
      </c>
      <c r="L302" s="1">
        <v>40.483150000000002</v>
      </c>
    </row>
    <row r="303" spans="7:12">
      <c r="G303" s="1" t="s">
        <v>103</v>
      </c>
      <c r="H303" s="1">
        <v>0</v>
      </c>
      <c r="I303" s="1">
        <v>1.31579</v>
      </c>
      <c r="J303" s="1">
        <v>1.31579</v>
      </c>
      <c r="K303" s="1">
        <v>-53.141570000000002</v>
      </c>
      <c r="L303" s="1">
        <v>-69.923109999999994</v>
      </c>
    </row>
    <row r="304" spans="7:12">
      <c r="G304" s="1" t="s">
        <v>104</v>
      </c>
      <c r="H304" s="1">
        <v>26.865670000000001</v>
      </c>
      <c r="I304" s="1">
        <v>27.63158</v>
      </c>
      <c r="J304" s="1">
        <v>0.76590999999999998</v>
      </c>
      <c r="K304" s="1">
        <v>3.2219799999999998</v>
      </c>
      <c r="L304" s="1">
        <v>2.46773</v>
      </c>
    </row>
    <row r="305" spans="7:12">
      <c r="G305" s="1" t="s">
        <v>105</v>
      </c>
      <c r="H305" s="1">
        <v>97.014930000000007</v>
      </c>
      <c r="I305" s="1">
        <v>100</v>
      </c>
      <c r="J305" s="1">
        <v>2.9850699999999999</v>
      </c>
      <c r="K305" s="1">
        <v>-18.606269999999999</v>
      </c>
      <c r="L305" s="1">
        <v>-55.541089999999997</v>
      </c>
    </row>
    <row r="306" spans="7:12">
      <c r="G306" s="1" t="s">
        <v>106</v>
      </c>
      <c r="H306" s="1">
        <v>0</v>
      </c>
      <c r="I306" s="1">
        <v>0</v>
      </c>
      <c r="J306" s="1">
        <v>0</v>
      </c>
      <c r="K306" s="1">
        <v>-20.807400000000001</v>
      </c>
      <c r="L306" s="1">
        <v>0</v>
      </c>
    </row>
    <row r="307" spans="7:12">
      <c r="G307" s="1" t="s">
        <v>107</v>
      </c>
      <c r="H307" s="1">
        <v>5.9701500000000003</v>
      </c>
      <c r="I307" s="1">
        <v>10.52632</v>
      </c>
      <c r="J307" s="1">
        <v>4.5561699999999998</v>
      </c>
      <c r="K307" s="1">
        <v>-7.19658</v>
      </c>
      <c r="L307" s="1">
        <v>-32.78884</v>
      </c>
    </row>
    <row r="308" spans="7:12">
      <c r="G308" s="1" t="s">
        <v>108</v>
      </c>
      <c r="H308" s="1">
        <v>11.940300000000001</v>
      </c>
      <c r="I308" s="1">
        <v>10.52632</v>
      </c>
      <c r="J308" s="1">
        <v>-1.41398</v>
      </c>
      <c r="K308" s="1">
        <v>-14.54753</v>
      </c>
      <c r="L308" s="1">
        <v>20.569959999999998</v>
      </c>
    </row>
    <row r="309" spans="7:12">
      <c r="G309" s="1" t="s">
        <v>109</v>
      </c>
      <c r="H309" s="1">
        <v>8.84</v>
      </c>
      <c r="I309" s="1">
        <v>7.69</v>
      </c>
      <c r="J309" s="1">
        <v>-1.1499999999999999</v>
      </c>
      <c r="K309" s="1">
        <v>-68.726799999999997</v>
      </c>
      <c r="L309" s="1">
        <v>79.035820000000001</v>
      </c>
    </row>
    <row r="310" spans="7:12">
      <c r="G310" s="1"/>
      <c r="J310" s="1"/>
      <c r="K310" s="1"/>
      <c r="L310" s="1"/>
    </row>
    <row r="311" spans="7:12">
      <c r="G311" s="1" t="s">
        <v>71</v>
      </c>
      <c r="H311" s="1" t="s">
        <v>111</v>
      </c>
      <c r="I311" s="1" t="s">
        <v>73</v>
      </c>
      <c r="J311" s="1"/>
      <c r="K311" s="1"/>
      <c r="L311" s="1"/>
    </row>
    <row r="312" spans="7:12">
      <c r="G312" s="1" t="s">
        <v>74</v>
      </c>
      <c r="H312" s="1">
        <v>12150</v>
      </c>
      <c r="I312" s="1">
        <v>2011</v>
      </c>
      <c r="J312" s="1"/>
      <c r="K312" s="1"/>
      <c r="L312" s="1"/>
    </row>
    <row r="313" spans="7:12">
      <c r="G313" s="1" t="s">
        <v>75</v>
      </c>
      <c r="H313" s="1">
        <v>20835</v>
      </c>
      <c r="I313" s="1">
        <v>2011</v>
      </c>
      <c r="J313" s="1"/>
      <c r="K313" s="1"/>
      <c r="L313" s="1"/>
    </row>
    <row r="314" spans="7:12">
      <c r="G314" s="1" t="s">
        <v>76</v>
      </c>
      <c r="H314" s="1">
        <v>-2667.4</v>
      </c>
      <c r="I314" s="1">
        <v>2013</v>
      </c>
      <c r="J314" s="1"/>
      <c r="K314" s="1"/>
      <c r="L314" s="1"/>
    </row>
    <row r="315" spans="7:12">
      <c r="G315" s="1" t="s">
        <v>77</v>
      </c>
      <c r="H315" s="1">
        <v>19001</v>
      </c>
      <c r="I315" s="1">
        <v>2013</v>
      </c>
      <c r="J315" s="1"/>
      <c r="K315" s="1"/>
      <c r="L315" s="1"/>
    </row>
    <row r="316" spans="7:12">
      <c r="G316" s="1"/>
      <c r="J316" s="1"/>
      <c r="K316" s="1"/>
      <c r="L316" s="1"/>
    </row>
    <row r="317" spans="7:12">
      <c r="G317" s="1" t="s">
        <v>78</v>
      </c>
      <c r="H317" s="1" t="s">
        <v>79</v>
      </c>
      <c r="I317" s="1" t="s">
        <v>80</v>
      </c>
      <c r="J317" s="1" t="s">
        <v>81</v>
      </c>
      <c r="K317" s="1" t="s">
        <v>82</v>
      </c>
      <c r="L317" s="1" t="s">
        <v>83</v>
      </c>
    </row>
    <row r="318" spans="7:12">
      <c r="G318" s="1" t="s">
        <v>84</v>
      </c>
      <c r="H318" s="1">
        <v>67.460319999999996</v>
      </c>
      <c r="I318" s="1">
        <v>64.819940000000003</v>
      </c>
      <c r="J318" s="1">
        <v>-2.6403699999999999</v>
      </c>
      <c r="K318" s="1">
        <v>-11.69441</v>
      </c>
      <c r="L318" s="1">
        <v>30.877590000000001</v>
      </c>
    </row>
    <row r="319" spans="7:12">
      <c r="G319" s="1" t="s">
        <v>85</v>
      </c>
      <c r="H319" s="1">
        <v>28.37302</v>
      </c>
      <c r="I319" s="1">
        <v>31.024930000000001</v>
      </c>
      <c r="J319" s="1">
        <v>2.65191</v>
      </c>
      <c r="K319" s="1">
        <v>33.819070000000004</v>
      </c>
      <c r="L319" s="1">
        <v>89.685310000000001</v>
      </c>
    </row>
    <row r="320" spans="7:12">
      <c r="G320" s="1" t="s">
        <v>86</v>
      </c>
      <c r="H320" s="1">
        <v>20.83333</v>
      </c>
      <c r="I320" s="1">
        <v>20.77562</v>
      </c>
      <c r="J320" s="1">
        <v>-5.7709999999999997E-2</v>
      </c>
      <c r="K320" s="1">
        <v>22.91366</v>
      </c>
      <c r="L320" s="1">
        <v>-1.3223499999999999</v>
      </c>
    </row>
    <row r="321" spans="7:12">
      <c r="G321" s="1" t="s">
        <v>87</v>
      </c>
      <c r="H321" s="1">
        <v>22.22222</v>
      </c>
      <c r="I321" s="1">
        <v>17.728529999999999</v>
      </c>
      <c r="J321" s="1">
        <v>-4.49369</v>
      </c>
      <c r="K321" s="1">
        <v>22.206219999999998</v>
      </c>
      <c r="L321" s="1">
        <v>-99.787850000000006</v>
      </c>
    </row>
    <row r="322" spans="7:12">
      <c r="G322" s="1" t="s">
        <v>88</v>
      </c>
      <c r="H322" s="1">
        <v>7.7381000000000002</v>
      </c>
      <c r="I322" s="1">
        <v>6.0941799999999997</v>
      </c>
      <c r="J322" s="1">
        <v>-1.64391</v>
      </c>
      <c r="K322" s="1">
        <v>18.176159999999999</v>
      </c>
      <c r="L322" s="1">
        <v>-29.880009999999999</v>
      </c>
    </row>
    <row r="323" spans="7:12">
      <c r="G323" s="1" t="s">
        <v>89</v>
      </c>
      <c r="H323" s="1">
        <v>0.39683000000000002</v>
      </c>
      <c r="I323" s="1">
        <v>0.27700999999999998</v>
      </c>
      <c r="J323" s="1">
        <v>-0.11982</v>
      </c>
      <c r="K323" s="1">
        <v>-54.411020000000001</v>
      </c>
      <c r="L323" s="1">
        <v>6.5193700000000003</v>
      </c>
    </row>
    <row r="324" spans="7:12">
      <c r="G324" s="1" t="s">
        <v>90</v>
      </c>
      <c r="H324" s="1">
        <v>4.0080200000000001</v>
      </c>
      <c r="I324" s="1">
        <v>3.9548000000000001</v>
      </c>
      <c r="J324" s="1">
        <v>-5.321E-2</v>
      </c>
      <c r="K324" s="1">
        <v>11.1523</v>
      </c>
      <c r="L324" s="1">
        <v>-0.59345999999999999</v>
      </c>
    </row>
    <row r="325" spans="7:12">
      <c r="G325" s="1" t="s">
        <v>91</v>
      </c>
      <c r="H325" s="1">
        <v>1.2023999999999999</v>
      </c>
      <c r="I325" s="1">
        <v>2.54237</v>
      </c>
      <c r="J325" s="1">
        <v>1.3399700000000001</v>
      </c>
      <c r="K325" s="1">
        <v>86.968190000000007</v>
      </c>
      <c r="L325" s="1">
        <v>116.5346</v>
      </c>
    </row>
    <row r="326" spans="7:12">
      <c r="G326" s="1" t="s">
        <v>92</v>
      </c>
      <c r="H326" s="1">
        <v>12.024050000000001</v>
      </c>
      <c r="I326" s="1">
        <v>14.97175</v>
      </c>
      <c r="J326" s="1">
        <v>2.9477000000000002</v>
      </c>
      <c r="K326" s="1">
        <v>-18.766159999999999</v>
      </c>
      <c r="L326" s="1">
        <v>-55.317070000000001</v>
      </c>
    </row>
    <row r="327" spans="7:12">
      <c r="G327" s="1" t="s">
        <v>93</v>
      </c>
      <c r="H327" s="1">
        <v>0.60119999999999996</v>
      </c>
      <c r="I327" s="1">
        <v>0</v>
      </c>
      <c r="J327" s="1">
        <v>-0.60119999999999996</v>
      </c>
      <c r="K327" s="1">
        <v>-25.073509999999999</v>
      </c>
      <c r="L327" s="1">
        <v>15.074249999999999</v>
      </c>
    </row>
    <row r="328" spans="7:12">
      <c r="G328" s="1" t="s">
        <v>94</v>
      </c>
      <c r="H328" s="1">
        <v>1.002</v>
      </c>
      <c r="I328" s="1">
        <v>0</v>
      </c>
      <c r="J328" s="1">
        <v>-1.002</v>
      </c>
      <c r="K328" s="1">
        <v>-10.92794</v>
      </c>
      <c r="L328" s="1">
        <v>10.94984</v>
      </c>
    </row>
    <row r="329" spans="7:12">
      <c r="G329" s="1" t="s">
        <v>95</v>
      </c>
      <c r="H329" s="1">
        <v>0.60119999999999996</v>
      </c>
      <c r="I329" s="1">
        <v>1.4124300000000001</v>
      </c>
      <c r="J329" s="1">
        <v>0.81123000000000001</v>
      </c>
      <c r="K329" s="1">
        <v>-26.682600000000001</v>
      </c>
      <c r="L329" s="1">
        <v>-21.64565</v>
      </c>
    </row>
    <row r="330" spans="7:12">
      <c r="G330" s="1" t="s">
        <v>96</v>
      </c>
      <c r="H330" s="1">
        <v>1.5463899999999999</v>
      </c>
      <c r="I330" s="1">
        <v>5.28634</v>
      </c>
      <c r="J330" s="1">
        <v>3.7399499999999999</v>
      </c>
      <c r="K330" s="1">
        <v>-55.847880000000004</v>
      </c>
      <c r="L330" s="1">
        <v>-208.86838</v>
      </c>
    </row>
    <row r="331" spans="7:12">
      <c r="G331" s="1" t="s">
        <v>97</v>
      </c>
      <c r="H331" s="1">
        <v>17.01031</v>
      </c>
      <c r="I331" s="1">
        <v>12.3348</v>
      </c>
      <c r="J331" s="1">
        <v>-4.6755100000000001</v>
      </c>
      <c r="K331" s="1">
        <v>19.319520000000001</v>
      </c>
      <c r="L331" s="1">
        <v>-90.328580000000002</v>
      </c>
    </row>
    <row r="332" spans="7:12">
      <c r="G332" s="1" t="s">
        <v>98</v>
      </c>
      <c r="H332" s="1">
        <v>16.237110000000001</v>
      </c>
      <c r="I332" s="1">
        <v>9.2510999999999992</v>
      </c>
      <c r="J332" s="1">
        <v>-6.9860100000000003</v>
      </c>
      <c r="K332" s="1">
        <v>95.613860000000003</v>
      </c>
      <c r="L332" s="1">
        <v>-667.95955000000004</v>
      </c>
    </row>
    <row r="333" spans="7:12">
      <c r="G333" s="1" t="s">
        <v>99</v>
      </c>
      <c r="H333" s="1">
        <v>0.59523999999999999</v>
      </c>
      <c r="I333" s="1">
        <v>0.83101999999999998</v>
      </c>
      <c r="J333" s="1">
        <v>0.23579</v>
      </c>
      <c r="K333" s="1">
        <v>-32.616500000000002</v>
      </c>
      <c r="L333" s="1">
        <v>-7.6905400000000004</v>
      </c>
    </row>
    <row r="334" spans="7:12">
      <c r="G334" s="1" t="s">
        <v>100</v>
      </c>
      <c r="H334" s="1">
        <v>7.5396799999999997</v>
      </c>
      <c r="I334" s="1">
        <v>9.69529</v>
      </c>
      <c r="J334" s="1">
        <v>2.1556099999999998</v>
      </c>
      <c r="K334" s="1">
        <v>-7.5927899999999999</v>
      </c>
      <c r="L334" s="1">
        <v>-16.367069999999998</v>
      </c>
    </row>
    <row r="335" spans="7:12">
      <c r="G335" s="1" t="s">
        <v>101</v>
      </c>
      <c r="H335" s="1">
        <v>77.777780000000007</v>
      </c>
      <c r="I335" s="1">
        <v>60.689660000000003</v>
      </c>
      <c r="J335" s="1">
        <v>-17.08812</v>
      </c>
      <c r="K335" s="1">
        <v>34.397300000000001</v>
      </c>
      <c r="L335" s="1">
        <v>-587.78521000000001</v>
      </c>
    </row>
    <row r="336" spans="7:12">
      <c r="G336" s="1" t="s">
        <v>102</v>
      </c>
      <c r="H336" s="1">
        <v>51.98413</v>
      </c>
      <c r="I336" s="1">
        <v>76.731300000000005</v>
      </c>
      <c r="J336" s="1">
        <v>24.747170000000001</v>
      </c>
      <c r="K336" s="1">
        <v>5.9249900000000002</v>
      </c>
      <c r="L336" s="1">
        <v>146.62679</v>
      </c>
    </row>
    <row r="337" spans="7:12">
      <c r="G337" s="1" t="s">
        <v>103</v>
      </c>
      <c r="H337" s="1">
        <v>0.25773000000000001</v>
      </c>
      <c r="I337" s="1">
        <v>0</v>
      </c>
      <c r="J337" s="1">
        <v>-0.25773000000000001</v>
      </c>
      <c r="K337" s="1">
        <v>-53.141570000000002</v>
      </c>
      <c r="L337" s="1">
        <v>13.69628</v>
      </c>
    </row>
    <row r="338" spans="7:12">
      <c r="G338" s="1" t="s">
        <v>104</v>
      </c>
      <c r="H338" s="1">
        <v>8.5051500000000004</v>
      </c>
      <c r="I338" s="1">
        <v>22.907489999999999</v>
      </c>
      <c r="J338" s="1">
        <v>14.402329999999999</v>
      </c>
      <c r="K338" s="1">
        <v>3.2219799999999998</v>
      </c>
      <c r="L338" s="1">
        <v>46.403959999999998</v>
      </c>
    </row>
    <row r="339" spans="7:12">
      <c r="G339" s="1" t="s">
        <v>105</v>
      </c>
      <c r="H339" s="1">
        <v>25.515460000000001</v>
      </c>
      <c r="I339" s="1">
        <v>100</v>
      </c>
      <c r="J339" s="1">
        <v>74.484539999999996</v>
      </c>
      <c r="K339" s="1">
        <v>-18.606269999999999</v>
      </c>
      <c r="L339" s="1">
        <v>-1385.8790899999999</v>
      </c>
    </row>
    <row r="340" spans="7:12">
      <c r="G340" s="1" t="s">
        <v>106</v>
      </c>
      <c r="H340" s="1">
        <v>0</v>
      </c>
      <c r="I340" s="1">
        <v>0</v>
      </c>
      <c r="J340" s="1">
        <v>0</v>
      </c>
      <c r="K340" s="1">
        <v>-20.807400000000001</v>
      </c>
      <c r="L340" s="1">
        <v>0</v>
      </c>
    </row>
    <row r="341" spans="7:12">
      <c r="G341" s="1" t="s">
        <v>107</v>
      </c>
      <c r="H341" s="1">
        <v>0.7732</v>
      </c>
      <c r="I341" s="1">
        <v>7.4889900000000003</v>
      </c>
      <c r="J341" s="1">
        <v>6.7157900000000001</v>
      </c>
      <c r="K341" s="1">
        <v>-7.19658</v>
      </c>
      <c r="L341" s="1">
        <v>-48.330750000000002</v>
      </c>
    </row>
    <row r="342" spans="7:12">
      <c r="G342" s="1" t="s">
        <v>108</v>
      </c>
      <c r="H342" s="1">
        <v>2.3195899999999998</v>
      </c>
      <c r="I342" s="1">
        <v>4.8458100000000002</v>
      </c>
      <c r="J342" s="1">
        <v>2.52623</v>
      </c>
      <c r="K342" s="1">
        <v>-14.54753</v>
      </c>
      <c r="L342" s="1">
        <v>-36.75038</v>
      </c>
    </row>
    <row r="343" spans="7:12">
      <c r="G343" s="1" t="s">
        <v>109</v>
      </c>
      <c r="H343" s="1">
        <v>9.4360999999999997</v>
      </c>
      <c r="I343" s="1">
        <v>7.7667000000000002</v>
      </c>
      <c r="J343" s="1">
        <v>-1.6694</v>
      </c>
      <c r="K343" s="1">
        <v>-68.726799999999997</v>
      </c>
      <c r="L343" s="1">
        <v>114.73251999999999</v>
      </c>
    </row>
    <row r="344" spans="7:12">
      <c r="G344" s="1"/>
      <c r="J344" s="1"/>
      <c r="K344" s="1"/>
      <c r="L344" s="1"/>
    </row>
    <row r="345" spans="7:12">
      <c r="G345" s="1" t="s">
        <v>71</v>
      </c>
      <c r="H345" s="1" t="s">
        <v>111</v>
      </c>
      <c r="I345" s="1" t="s">
        <v>73</v>
      </c>
      <c r="J345" s="1"/>
      <c r="K345" s="1"/>
      <c r="L345" s="1"/>
    </row>
    <row r="346" spans="7:12">
      <c r="G346" s="1" t="s">
        <v>74</v>
      </c>
      <c r="H346" s="1">
        <v>12155</v>
      </c>
      <c r="I346" s="1">
        <v>2011</v>
      </c>
      <c r="J346" s="1"/>
      <c r="K346" s="1"/>
      <c r="L346" s="1"/>
    </row>
    <row r="347" spans="7:12">
      <c r="G347" s="1" t="s">
        <v>75</v>
      </c>
      <c r="H347" s="1">
        <v>13782</v>
      </c>
      <c r="I347" s="1">
        <v>2011</v>
      </c>
      <c r="J347" s="1"/>
      <c r="K347" s="1"/>
      <c r="L347" s="1"/>
    </row>
    <row r="348" spans="7:12">
      <c r="G348" s="1" t="s">
        <v>76</v>
      </c>
      <c r="H348" s="1">
        <v>1282.9000000000001</v>
      </c>
      <c r="I348" s="1">
        <v>2013</v>
      </c>
      <c r="J348" s="1"/>
      <c r="K348" s="1"/>
      <c r="L348" s="1"/>
    </row>
    <row r="349" spans="7:12">
      <c r="G349" s="1" t="s">
        <v>77</v>
      </c>
      <c r="H349" s="1">
        <v>15616.1</v>
      </c>
      <c r="I349" s="1">
        <v>2013</v>
      </c>
      <c r="J349" s="1"/>
      <c r="K349" s="1"/>
      <c r="L349" s="1"/>
    </row>
    <row r="350" spans="7:12">
      <c r="G350" s="1"/>
      <c r="J350" s="1"/>
      <c r="K350" s="1"/>
      <c r="L350" s="1"/>
    </row>
    <row r="351" spans="7:12">
      <c r="G351" s="1" t="s">
        <v>78</v>
      </c>
      <c r="H351" s="1" t="s">
        <v>79</v>
      </c>
      <c r="I351" s="1" t="s">
        <v>80</v>
      </c>
      <c r="J351" s="1" t="s">
        <v>81</v>
      </c>
      <c r="K351" s="1" t="s">
        <v>82</v>
      </c>
      <c r="L351" s="1" t="s">
        <v>83</v>
      </c>
    </row>
    <row r="352" spans="7:12">
      <c r="G352" s="1" t="s">
        <v>84</v>
      </c>
      <c r="H352" s="1">
        <v>65.882350000000002</v>
      </c>
      <c r="I352" s="1">
        <v>65.841579999999993</v>
      </c>
      <c r="J352" s="1">
        <v>-4.0770000000000001E-2</v>
      </c>
      <c r="K352" s="1">
        <v>-11.69441</v>
      </c>
      <c r="L352" s="1">
        <v>0.47677000000000003</v>
      </c>
    </row>
    <row r="353" spans="7:12">
      <c r="G353" s="1" t="s">
        <v>85</v>
      </c>
      <c r="H353" s="1">
        <v>27.058820000000001</v>
      </c>
      <c r="I353" s="1">
        <v>28.21782</v>
      </c>
      <c r="J353" s="1">
        <v>1.159</v>
      </c>
      <c r="K353" s="1">
        <v>33.819070000000004</v>
      </c>
      <c r="L353" s="1">
        <v>39.196249999999999</v>
      </c>
    </row>
    <row r="354" spans="7:12">
      <c r="G354" s="1" t="s">
        <v>86</v>
      </c>
      <c r="H354" s="1">
        <v>24.705880000000001</v>
      </c>
      <c r="I354" s="1">
        <v>17.82178</v>
      </c>
      <c r="J354" s="1">
        <v>-6.8841000000000001</v>
      </c>
      <c r="K354" s="1">
        <v>22.91366</v>
      </c>
      <c r="L354" s="1">
        <v>-157.73990000000001</v>
      </c>
    </row>
    <row r="355" spans="7:12">
      <c r="G355" s="1" t="s">
        <v>87</v>
      </c>
      <c r="H355" s="1">
        <v>20</v>
      </c>
      <c r="I355" s="1">
        <v>19.80198</v>
      </c>
      <c r="J355" s="1">
        <v>-0.19802</v>
      </c>
      <c r="K355" s="1">
        <v>22.206219999999998</v>
      </c>
      <c r="L355" s="1">
        <v>-4.3972699999999998</v>
      </c>
    </row>
    <row r="356" spans="7:12">
      <c r="G356" s="1" t="s">
        <v>88</v>
      </c>
      <c r="H356" s="1">
        <v>5.8823499999999997</v>
      </c>
      <c r="I356" s="1">
        <v>10.396039999999999</v>
      </c>
      <c r="J356" s="1">
        <v>4.5136900000000004</v>
      </c>
      <c r="K356" s="1">
        <v>18.176159999999999</v>
      </c>
      <c r="L356" s="1">
        <v>82.041470000000004</v>
      </c>
    </row>
    <row r="357" spans="7:12">
      <c r="G357" s="1" t="s">
        <v>89</v>
      </c>
      <c r="H357" s="1">
        <v>0</v>
      </c>
      <c r="I357" s="1">
        <v>0.49504999999999999</v>
      </c>
      <c r="J357" s="1">
        <v>0.49504999999999999</v>
      </c>
      <c r="K357" s="1">
        <v>-54.411020000000001</v>
      </c>
      <c r="L357" s="1">
        <v>-26.936150000000001</v>
      </c>
    </row>
    <row r="358" spans="7:12">
      <c r="G358" s="1" t="s">
        <v>90</v>
      </c>
      <c r="H358" s="1">
        <v>5.9880199999999997</v>
      </c>
      <c r="I358" s="1">
        <v>7.7720200000000004</v>
      </c>
      <c r="J358" s="1">
        <v>1.784</v>
      </c>
      <c r="K358" s="1">
        <v>11.1523</v>
      </c>
      <c r="L358" s="1">
        <v>19.895659999999999</v>
      </c>
    </row>
    <row r="359" spans="7:12">
      <c r="G359" s="1" t="s">
        <v>91</v>
      </c>
      <c r="H359" s="1">
        <v>0</v>
      </c>
      <c r="I359" s="1">
        <v>1.03627</v>
      </c>
      <c r="J359" s="1">
        <v>1.03627</v>
      </c>
      <c r="K359" s="1">
        <v>86.968190000000007</v>
      </c>
      <c r="L359" s="1">
        <v>90.122479999999996</v>
      </c>
    </row>
    <row r="360" spans="7:12">
      <c r="G360" s="1" t="s">
        <v>92</v>
      </c>
      <c r="H360" s="1">
        <v>56.886229999999998</v>
      </c>
      <c r="I360" s="1">
        <v>46.63212</v>
      </c>
      <c r="J360" s="1">
        <v>-10.254099999999999</v>
      </c>
      <c r="K360" s="1">
        <v>-18.766159999999999</v>
      </c>
      <c r="L360" s="1">
        <v>192.43013999999999</v>
      </c>
    </row>
    <row r="361" spans="7:12">
      <c r="G361" s="1" t="s">
        <v>93</v>
      </c>
      <c r="H361" s="1">
        <v>0</v>
      </c>
      <c r="I361" s="1">
        <v>0</v>
      </c>
      <c r="J361" s="1">
        <v>0</v>
      </c>
      <c r="K361" s="1">
        <v>-25.073509999999999</v>
      </c>
      <c r="L361" s="1">
        <v>0</v>
      </c>
    </row>
    <row r="362" spans="7:12">
      <c r="G362" s="1" t="s">
        <v>94</v>
      </c>
      <c r="H362" s="1">
        <v>0</v>
      </c>
      <c r="I362" s="1">
        <v>0</v>
      </c>
      <c r="J362" s="1">
        <v>0</v>
      </c>
      <c r="K362" s="1">
        <v>-10.92794</v>
      </c>
      <c r="L362" s="1">
        <v>0</v>
      </c>
    </row>
    <row r="363" spans="7:12">
      <c r="G363" s="1" t="s">
        <v>95</v>
      </c>
      <c r="H363" s="1">
        <v>1.7964100000000001</v>
      </c>
      <c r="I363" s="1">
        <v>1.5544</v>
      </c>
      <c r="J363" s="1">
        <v>-0.24199999999999999</v>
      </c>
      <c r="K363" s="1">
        <v>-26.682600000000001</v>
      </c>
      <c r="L363" s="1">
        <v>6.4572700000000003</v>
      </c>
    </row>
    <row r="364" spans="7:12">
      <c r="G364" s="1" t="s">
        <v>96</v>
      </c>
      <c r="H364" s="1">
        <v>6.4285699999999997</v>
      </c>
      <c r="I364" s="1">
        <v>2.2727300000000001</v>
      </c>
      <c r="J364" s="1">
        <v>-4.1558400000000004</v>
      </c>
      <c r="K364" s="1">
        <v>-55.847880000000004</v>
      </c>
      <c r="L364" s="1">
        <v>232.09508</v>
      </c>
    </row>
    <row r="365" spans="7:12">
      <c r="G365" s="1" t="s">
        <v>97</v>
      </c>
      <c r="H365" s="1">
        <v>2.8571399999999998</v>
      </c>
      <c r="I365" s="1">
        <v>23.86364</v>
      </c>
      <c r="J365" s="1">
        <v>21.006489999999999</v>
      </c>
      <c r="K365" s="1">
        <v>19.319520000000001</v>
      </c>
      <c r="L365" s="1">
        <v>405.83548000000002</v>
      </c>
    </row>
    <row r="366" spans="7:12">
      <c r="G366" s="1" t="s">
        <v>98</v>
      </c>
      <c r="H366" s="1">
        <v>11.428570000000001</v>
      </c>
      <c r="I366" s="1">
        <v>11.36364</v>
      </c>
      <c r="J366" s="1">
        <v>-6.4939999999999998E-2</v>
      </c>
      <c r="K366" s="1">
        <v>95.613860000000003</v>
      </c>
      <c r="L366" s="1">
        <v>-6.2086899999999998</v>
      </c>
    </row>
    <row r="367" spans="7:12">
      <c r="G367" s="1" t="s">
        <v>99</v>
      </c>
      <c r="H367" s="1">
        <v>0</v>
      </c>
      <c r="I367" s="1">
        <v>1.48515</v>
      </c>
      <c r="J367" s="1">
        <v>1.48515</v>
      </c>
      <c r="K367" s="1">
        <v>-32.616500000000002</v>
      </c>
      <c r="L367" s="1">
        <v>-48.440339999999999</v>
      </c>
    </row>
    <row r="368" spans="7:12">
      <c r="G368" s="1" t="s">
        <v>100</v>
      </c>
      <c r="H368" s="1">
        <v>7.0588199999999999</v>
      </c>
      <c r="I368" s="1">
        <v>6.9306900000000002</v>
      </c>
      <c r="J368" s="1">
        <v>-0.12812999999999999</v>
      </c>
      <c r="K368" s="1">
        <v>-7.5927899999999999</v>
      </c>
      <c r="L368" s="1">
        <v>0.97287000000000001</v>
      </c>
    </row>
    <row r="369" spans="7:12">
      <c r="G369" s="1" t="s">
        <v>101</v>
      </c>
      <c r="H369" s="1">
        <v>52.941180000000003</v>
      </c>
      <c r="I369" s="1">
        <v>71.069180000000003</v>
      </c>
      <c r="J369" s="1">
        <v>18.12801</v>
      </c>
      <c r="K369" s="1">
        <v>34.397300000000001</v>
      </c>
      <c r="L369" s="1">
        <v>623.55439000000001</v>
      </c>
    </row>
    <row r="370" spans="7:12">
      <c r="G370" s="1" t="s">
        <v>102</v>
      </c>
      <c r="H370" s="1">
        <v>74.705879999999993</v>
      </c>
      <c r="I370" s="1">
        <v>88.118809999999996</v>
      </c>
      <c r="J370" s="1">
        <v>13.412929999999999</v>
      </c>
      <c r="K370" s="1">
        <v>5.9249900000000002</v>
      </c>
      <c r="L370" s="1">
        <v>79.471490000000003</v>
      </c>
    </row>
    <row r="371" spans="7:12">
      <c r="G371" s="1" t="s">
        <v>103</v>
      </c>
      <c r="H371" s="1">
        <v>0</v>
      </c>
      <c r="I371" s="1">
        <v>0</v>
      </c>
      <c r="J371" s="1">
        <v>0</v>
      </c>
      <c r="K371" s="1">
        <v>-53.141570000000002</v>
      </c>
      <c r="L371" s="1">
        <v>0</v>
      </c>
    </row>
    <row r="372" spans="7:12">
      <c r="G372" s="1" t="s">
        <v>104</v>
      </c>
      <c r="H372" s="1">
        <v>17.857140000000001</v>
      </c>
      <c r="I372" s="1">
        <v>19.318180000000002</v>
      </c>
      <c r="J372" s="1">
        <v>1.4610399999999999</v>
      </c>
      <c r="K372" s="1">
        <v>3.2219799999999998</v>
      </c>
      <c r="L372" s="1">
        <v>4.7074299999999996</v>
      </c>
    </row>
    <row r="373" spans="7:12">
      <c r="G373" s="1" t="s">
        <v>105</v>
      </c>
      <c r="H373" s="1">
        <v>75.714290000000005</v>
      </c>
      <c r="I373" s="1">
        <v>100</v>
      </c>
      <c r="J373" s="1">
        <v>24.285710000000002</v>
      </c>
      <c r="K373" s="1">
        <v>-18.606269999999999</v>
      </c>
      <c r="L373" s="1">
        <v>-451.86646000000002</v>
      </c>
    </row>
    <row r="374" spans="7:12">
      <c r="G374" s="1" t="s">
        <v>106</v>
      </c>
      <c r="H374" s="1">
        <v>2.1428600000000002</v>
      </c>
      <c r="I374" s="1">
        <v>1.13636</v>
      </c>
      <c r="J374" s="1">
        <v>-1.0064900000000001</v>
      </c>
      <c r="K374" s="1">
        <v>-20.807400000000001</v>
      </c>
      <c r="L374" s="1">
        <v>20.942519999999998</v>
      </c>
    </row>
    <row r="375" spans="7:12">
      <c r="G375" s="1" t="s">
        <v>107</v>
      </c>
      <c r="H375" s="1">
        <v>6.4285699999999997</v>
      </c>
      <c r="I375" s="1">
        <v>1.13636</v>
      </c>
      <c r="J375" s="1">
        <v>-5.2922099999999999</v>
      </c>
      <c r="K375" s="1">
        <v>-7.19658</v>
      </c>
      <c r="L375" s="1">
        <v>38.085819999999998</v>
      </c>
    </row>
    <row r="376" spans="7:12">
      <c r="G376" s="1" t="s">
        <v>108</v>
      </c>
      <c r="H376" s="1">
        <v>17.857140000000001</v>
      </c>
      <c r="I376" s="1">
        <v>13.63636</v>
      </c>
      <c r="J376" s="1">
        <v>-4.2207800000000004</v>
      </c>
      <c r="K376" s="1">
        <v>-14.54753</v>
      </c>
      <c r="L376" s="1">
        <v>61.40193</v>
      </c>
    </row>
    <row r="377" spans="7:12">
      <c r="G377" s="1" t="s">
        <v>109</v>
      </c>
      <c r="H377" s="1">
        <v>8.8306000000000004</v>
      </c>
      <c r="I377" s="1">
        <v>7.6555999999999997</v>
      </c>
      <c r="J377" s="1">
        <v>-1.175</v>
      </c>
      <c r="K377" s="1">
        <v>-68.726799999999997</v>
      </c>
      <c r="L377" s="1">
        <v>80.753990000000002</v>
      </c>
    </row>
    <row r="378" spans="7:12">
      <c r="G378" s="1"/>
      <c r="J378" s="1"/>
      <c r="K378" s="1"/>
      <c r="L378" s="1"/>
    </row>
    <row r="379" spans="7:12">
      <c r="G379" s="1" t="s">
        <v>71</v>
      </c>
      <c r="H379" s="1" t="s">
        <v>111</v>
      </c>
      <c r="I379" s="1" t="s">
        <v>73</v>
      </c>
      <c r="J379" s="1"/>
      <c r="K379" s="1"/>
      <c r="L379" s="1"/>
    </row>
    <row r="380" spans="7:12">
      <c r="G380" s="1" t="s">
        <v>74</v>
      </c>
      <c r="H380" s="1">
        <v>12160</v>
      </c>
      <c r="I380" s="1">
        <v>2011</v>
      </c>
      <c r="J380" s="1"/>
      <c r="K380" s="1"/>
      <c r="L380" s="1"/>
    </row>
    <row r="381" spans="7:12">
      <c r="G381" s="1" t="s">
        <v>75</v>
      </c>
      <c r="H381" s="1">
        <v>15936</v>
      </c>
      <c r="I381" s="1">
        <v>2011</v>
      </c>
      <c r="J381" s="1"/>
      <c r="K381" s="1"/>
      <c r="L381" s="1"/>
    </row>
    <row r="382" spans="7:12">
      <c r="G382" s="1" t="s">
        <v>76</v>
      </c>
      <c r="H382" s="1">
        <v>-1368.7</v>
      </c>
      <c r="I382" s="1">
        <v>2013</v>
      </c>
      <c r="J382" s="1"/>
      <c r="K382" s="1"/>
      <c r="L382" s="1"/>
    </row>
    <row r="383" spans="7:12">
      <c r="G383" s="1" t="s">
        <v>77</v>
      </c>
      <c r="H383" s="1">
        <v>15204.7</v>
      </c>
      <c r="I383" s="1">
        <v>2013</v>
      </c>
      <c r="J383" s="1"/>
      <c r="K383" s="1"/>
      <c r="L383" s="1"/>
    </row>
    <row r="384" spans="7:12">
      <c r="G384" s="1"/>
      <c r="J384" s="1"/>
      <c r="K384" s="1"/>
      <c r="L384" s="1"/>
    </row>
    <row r="385" spans="7:12">
      <c r="G385" s="1" t="s">
        <v>78</v>
      </c>
      <c r="H385" s="1" t="s">
        <v>79</v>
      </c>
      <c r="I385" s="1" t="s">
        <v>80</v>
      </c>
      <c r="J385" s="1" t="s">
        <v>81</v>
      </c>
      <c r="K385" s="1" t="s">
        <v>82</v>
      </c>
      <c r="L385" s="1" t="s">
        <v>83</v>
      </c>
    </row>
    <row r="386" spans="7:12">
      <c r="G386" s="1" t="s">
        <v>84</v>
      </c>
      <c r="H386" s="1">
        <v>58.904110000000003</v>
      </c>
      <c r="I386" s="1">
        <v>64.516130000000004</v>
      </c>
      <c r="J386" s="1">
        <v>5.6120200000000002</v>
      </c>
      <c r="K386" s="1">
        <v>-11.69441</v>
      </c>
      <c r="L386" s="1">
        <v>-65.629230000000007</v>
      </c>
    </row>
    <row r="387" spans="7:12">
      <c r="G387" s="1" t="s">
        <v>85</v>
      </c>
      <c r="H387" s="1">
        <v>27.397259999999999</v>
      </c>
      <c r="I387" s="1">
        <v>22.580649999999999</v>
      </c>
      <c r="J387" s="1">
        <v>-4.8166200000000003</v>
      </c>
      <c r="K387" s="1">
        <v>33.819070000000004</v>
      </c>
      <c r="L387" s="1">
        <v>-162.89347000000001</v>
      </c>
    </row>
    <row r="388" spans="7:12">
      <c r="G388" s="1" t="s">
        <v>86</v>
      </c>
      <c r="H388" s="1">
        <v>28.767119999999998</v>
      </c>
      <c r="I388" s="1">
        <v>19.354839999999999</v>
      </c>
      <c r="J388" s="1">
        <v>-9.4122800000000009</v>
      </c>
      <c r="K388" s="1">
        <v>22.91366</v>
      </c>
      <c r="L388" s="1">
        <v>-215.66985</v>
      </c>
    </row>
    <row r="389" spans="7:12">
      <c r="G389" s="1" t="s">
        <v>87</v>
      </c>
      <c r="H389" s="1">
        <v>10.9589</v>
      </c>
      <c r="I389" s="1">
        <v>12.903230000000001</v>
      </c>
      <c r="J389" s="1">
        <v>1.94432</v>
      </c>
      <c r="K389" s="1">
        <v>22.206219999999998</v>
      </c>
      <c r="L389" s="1">
        <v>43.176029999999997</v>
      </c>
    </row>
    <row r="390" spans="7:12">
      <c r="G390" s="1" t="s">
        <v>88</v>
      </c>
      <c r="H390" s="1">
        <v>9.5890400000000007</v>
      </c>
      <c r="I390" s="1">
        <v>12.903230000000001</v>
      </c>
      <c r="J390" s="1">
        <v>3.3141799999999999</v>
      </c>
      <c r="K390" s="1">
        <v>18.176159999999999</v>
      </c>
      <c r="L390" s="1">
        <v>60.239139999999999</v>
      </c>
    </row>
    <row r="391" spans="7:12">
      <c r="G391" s="1" t="s">
        <v>89</v>
      </c>
      <c r="H391" s="1">
        <v>0</v>
      </c>
      <c r="I391" s="1">
        <v>0</v>
      </c>
      <c r="J391" s="1">
        <v>0</v>
      </c>
      <c r="K391" s="1">
        <v>-54.411020000000001</v>
      </c>
      <c r="L391" s="1">
        <v>0</v>
      </c>
    </row>
    <row r="392" spans="7:12">
      <c r="G392" s="1" t="s">
        <v>90</v>
      </c>
      <c r="H392" s="1">
        <v>3.125</v>
      </c>
      <c r="I392" s="1">
        <v>3.2258100000000001</v>
      </c>
      <c r="J392" s="1">
        <v>0.10081</v>
      </c>
      <c r="K392" s="1">
        <v>11.1523</v>
      </c>
      <c r="L392" s="1">
        <v>1.12422</v>
      </c>
    </row>
    <row r="393" spans="7:12">
      <c r="G393" s="1" t="s">
        <v>91</v>
      </c>
      <c r="H393" s="1">
        <v>0</v>
      </c>
      <c r="I393" s="1">
        <v>0</v>
      </c>
      <c r="J393" s="1">
        <v>0</v>
      </c>
      <c r="K393" s="1">
        <v>86.968190000000007</v>
      </c>
      <c r="L393" s="1">
        <v>0</v>
      </c>
    </row>
    <row r="394" spans="7:12">
      <c r="G394" s="1" t="s">
        <v>92</v>
      </c>
      <c r="H394" s="1">
        <v>26.5625</v>
      </c>
      <c r="I394" s="1">
        <v>25.806450000000002</v>
      </c>
      <c r="J394" s="1">
        <v>-0.75605</v>
      </c>
      <c r="K394" s="1">
        <v>-18.766159999999999</v>
      </c>
      <c r="L394" s="1">
        <v>14.188129999999999</v>
      </c>
    </row>
    <row r="395" spans="7:12">
      <c r="G395" s="1" t="s">
        <v>93</v>
      </c>
      <c r="H395" s="1">
        <v>0</v>
      </c>
      <c r="I395" s="1">
        <v>0</v>
      </c>
      <c r="J395" s="1">
        <v>0</v>
      </c>
      <c r="K395" s="1">
        <v>-25.073509999999999</v>
      </c>
      <c r="L395" s="1">
        <v>0</v>
      </c>
    </row>
    <row r="396" spans="7:12">
      <c r="G396" s="1" t="s">
        <v>94</v>
      </c>
      <c r="H396" s="1">
        <v>1.5625</v>
      </c>
      <c r="I396" s="1">
        <v>3.2258100000000001</v>
      </c>
      <c r="J396" s="1">
        <v>1.6633100000000001</v>
      </c>
      <c r="K396" s="1">
        <v>-10.92794</v>
      </c>
      <c r="L396" s="1">
        <v>-18.17651</v>
      </c>
    </row>
    <row r="397" spans="7:12">
      <c r="G397" s="1" t="s">
        <v>95</v>
      </c>
      <c r="H397" s="1">
        <v>1.5625</v>
      </c>
      <c r="I397" s="1">
        <v>0</v>
      </c>
      <c r="J397" s="1">
        <v>-1.5625</v>
      </c>
      <c r="K397" s="1">
        <v>-26.682600000000001</v>
      </c>
      <c r="L397" s="1">
        <v>41.691569999999999</v>
      </c>
    </row>
    <row r="398" spans="7:12">
      <c r="G398" s="1" t="s">
        <v>96</v>
      </c>
      <c r="H398" s="1">
        <v>4.1666699999999999</v>
      </c>
      <c r="I398" s="1">
        <v>9.6774199999999997</v>
      </c>
      <c r="J398" s="1">
        <v>5.5107499999999998</v>
      </c>
      <c r="K398" s="1">
        <v>-55.847880000000004</v>
      </c>
      <c r="L398" s="1">
        <v>-307.76384999999999</v>
      </c>
    </row>
    <row r="399" spans="7:12">
      <c r="G399" s="1" t="s">
        <v>97</v>
      </c>
      <c r="H399" s="1">
        <v>8.3333300000000001</v>
      </c>
      <c r="I399" s="1">
        <v>3.2258100000000001</v>
      </c>
      <c r="J399" s="1">
        <v>-5.1075299999999997</v>
      </c>
      <c r="K399" s="1">
        <v>19.319520000000001</v>
      </c>
      <c r="L399" s="1">
        <v>-98.674989999999994</v>
      </c>
    </row>
    <row r="400" spans="7:12">
      <c r="G400" s="1" t="s">
        <v>98</v>
      </c>
      <c r="H400" s="1">
        <v>5.5555599999999998</v>
      </c>
      <c r="I400" s="1">
        <v>16.12903</v>
      </c>
      <c r="J400" s="1">
        <v>10.57348</v>
      </c>
      <c r="K400" s="1">
        <v>95.613860000000003</v>
      </c>
      <c r="L400" s="1">
        <v>1010.97088</v>
      </c>
    </row>
    <row r="401" spans="7:12">
      <c r="G401" s="1" t="s">
        <v>99</v>
      </c>
      <c r="H401" s="1">
        <v>6.8493199999999996</v>
      </c>
      <c r="I401" s="1">
        <v>0</v>
      </c>
      <c r="J401" s="1">
        <v>-6.8493199999999996</v>
      </c>
      <c r="K401" s="1">
        <v>-32.616500000000002</v>
      </c>
      <c r="L401" s="1">
        <v>223.40065999999999</v>
      </c>
    </row>
    <row r="402" spans="7:12">
      <c r="G402" s="1" t="s">
        <v>100</v>
      </c>
      <c r="H402" s="1">
        <v>5.4794499999999999</v>
      </c>
      <c r="I402" s="1">
        <v>6.4516099999999996</v>
      </c>
      <c r="J402" s="1">
        <v>0.97216000000000002</v>
      </c>
      <c r="K402" s="1">
        <v>-7.5927899999999999</v>
      </c>
      <c r="L402" s="1">
        <v>-7.3814099999999998</v>
      </c>
    </row>
    <row r="403" spans="7:12">
      <c r="G403" s="1" t="s">
        <v>101</v>
      </c>
      <c r="H403" s="1">
        <v>84.931510000000003</v>
      </c>
      <c r="I403" s="1">
        <v>53.846150000000002</v>
      </c>
      <c r="J403" s="1">
        <v>-31.085349999999998</v>
      </c>
      <c r="K403" s="1">
        <v>34.397300000000001</v>
      </c>
      <c r="L403" s="1">
        <v>-1069.25209</v>
      </c>
    </row>
    <row r="404" spans="7:12">
      <c r="G404" s="1" t="s">
        <v>102</v>
      </c>
      <c r="H404" s="1">
        <v>69.863010000000003</v>
      </c>
      <c r="I404" s="1">
        <v>100</v>
      </c>
      <c r="J404" s="1">
        <v>30.136990000000001</v>
      </c>
      <c r="K404" s="1">
        <v>5.9249900000000002</v>
      </c>
      <c r="L404" s="1">
        <v>178.56137000000001</v>
      </c>
    </row>
    <row r="405" spans="7:12">
      <c r="G405" s="1" t="s">
        <v>103</v>
      </c>
      <c r="H405" s="1">
        <v>0</v>
      </c>
      <c r="I405" s="1">
        <v>0</v>
      </c>
      <c r="J405" s="1">
        <v>0</v>
      </c>
      <c r="K405" s="1">
        <v>-53.141570000000002</v>
      </c>
      <c r="L405" s="1">
        <v>0</v>
      </c>
    </row>
    <row r="406" spans="7:12">
      <c r="G406" s="1" t="s">
        <v>104</v>
      </c>
      <c r="H406" s="1">
        <v>12.5</v>
      </c>
      <c r="I406" s="1">
        <v>16.12903</v>
      </c>
      <c r="J406" s="1">
        <v>3.6290300000000002</v>
      </c>
      <c r="K406" s="1">
        <v>3.2219799999999998</v>
      </c>
      <c r="L406" s="1">
        <v>11.69265</v>
      </c>
    </row>
    <row r="407" spans="7:12">
      <c r="G407" s="1" t="s">
        <v>105</v>
      </c>
      <c r="H407" s="1">
        <v>41.666670000000003</v>
      </c>
      <c r="I407" s="1">
        <v>96.774190000000004</v>
      </c>
      <c r="J407" s="1">
        <v>55.107529999999997</v>
      </c>
      <c r="K407" s="1">
        <v>-18.606269999999999</v>
      </c>
      <c r="L407" s="1">
        <v>-1025.3453</v>
      </c>
    </row>
    <row r="408" spans="7:12">
      <c r="G408" s="1" t="s">
        <v>106</v>
      </c>
      <c r="H408" s="1">
        <v>0</v>
      </c>
      <c r="I408" s="1">
        <v>0</v>
      </c>
      <c r="J408" s="1">
        <v>0</v>
      </c>
      <c r="K408" s="1">
        <v>-20.807400000000001</v>
      </c>
      <c r="L408" s="1">
        <v>0</v>
      </c>
    </row>
    <row r="409" spans="7:12">
      <c r="G409" s="1" t="s">
        <v>107</v>
      </c>
      <c r="H409" s="1">
        <v>2.7777799999999999</v>
      </c>
      <c r="I409" s="1">
        <v>3.2258100000000001</v>
      </c>
      <c r="J409" s="1">
        <v>0.44802999999999998</v>
      </c>
      <c r="K409" s="1">
        <v>-7.19658</v>
      </c>
      <c r="L409" s="1">
        <v>-3.2242799999999998</v>
      </c>
    </row>
    <row r="410" spans="7:12">
      <c r="G410" s="1" t="s">
        <v>108</v>
      </c>
      <c r="H410" s="1">
        <v>4.1666699999999999</v>
      </c>
      <c r="I410" s="1">
        <v>9.6774199999999997</v>
      </c>
      <c r="J410" s="1">
        <v>5.5107499999999998</v>
      </c>
      <c r="K410" s="1">
        <v>-14.54753</v>
      </c>
      <c r="L410" s="1">
        <v>-80.167860000000005</v>
      </c>
    </row>
    <row r="411" spans="7:12">
      <c r="G411" s="1" t="s">
        <v>109</v>
      </c>
      <c r="H411" s="1">
        <v>10.137499999999999</v>
      </c>
      <c r="I411" s="1">
        <v>8.6763999999999992</v>
      </c>
      <c r="J411" s="1">
        <v>-1.4611000000000001</v>
      </c>
      <c r="K411" s="1">
        <v>-68.726799999999997</v>
      </c>
      <c r="L411" s="1">
        <v>100.41673</v>
      </c>
    </row>
    <row r="412" spans="7:12">
      <c r="G412" s="1"/>
      <c r="J412" s="1"/>
      <c r="K412" s="1"/>
      <c r="L412" s="1"/>
    </row>
    <row r="413" spans="7:12">
      <c r="G413" s="1" t="s">
        <v>71</v>
      </c>
      <c r="H413" s="1" t="s">
        <v>111</v>
      </c>
      <c r="I413" s="1" t="s">
        <v>73</v>
      </c>
      <c r="J413" s="1"/>
      <c r="K413" s="1"/>
      <c r="L413" s="1"/>
    </row>
    <row r="414" spans="7:12">
      <c r="G414" s="1" t="s">
        <v>74</v>
      </c>
      <c r="H414" s="1">
        <v>12175</v>
      </c>
      <c r="I414" s="1">
        <v>2011</v>
      </c>
      <c r="J414" s="1"/>
      <c r="K414" s="1"/>
      <c r="L414" s="1"/>
    </row>
    <row r="415" spans="7:12">
      <c r="G415" s="1" t="s">
        <v>75</v>
      </c>
      <c r="H415" s="1">
        <v>16309</v>
      </c>
      <c r="I415" s="1">
        <v>2011</v>
      </c>
      <c r="J415" s="1"/>
      <c r="K415" s="1"/>
      <c r="L415" s="1"/>
    </row>
    <row r="416" spans="7:12">
      <c r="G416" s="1" t="s">
        <v>76</v>
      </c>
      <c r="H416" s="1">
        <v>-1604.7</v>
      </c>
      <c r="I416" s="1">
        <v>2013</v>
      </c>
      <c r="J416" s="1"/>
      <c r="K416" s="1"/>
      <c r="L416" s="1"/>
    </row>
    <row r="417" spans="7:12">
      <c r="G417" s="1" t="s">
        <v>77</v>
      </c>
      <c r="H417" s="1">
        <v>15356.6</v>
      </c>
      <c r="I417" s="1">
        <v>2013</v>
      </c>
      <c r="J417" s="1"/>
      <c r="K417" s="1"/>
      <c r="L417" s="1"/>
    </row>
    <row r="418" spans="7:12">
      <c r="G418" s="1"/>
      <c r="J418" s="1"/>
      <c r="K418" s="1"/>
      <c r="L418" s="1"/>
    </row>
    <row r="419" spans="7:12">
      <c r="G419" s="1" t="s">
        <v>78</v>
      </c>
      <c r="H419" s="1" t="s">
        <v>79</v>
      </c>
      <c r="I419" s="1" t="s">
        <v>80</v>
      </c>
      <c r="J419" s="1" t="s">
        <v>81</v>
      </c>
      <c r="K419" s="1" t="s">
        <v>82</v>
      </c>
      <c r="L419" s="1" t="s">
        <v>83</v>
      </c>
    </row>
    <row r="420" spans="7:12">
      <c r="G420" s="1" t="s">
        <v>84</v>
      </c>
      <c r="H420" s="1">
        <v>63.636360000000003</v>
      </c>
      <c r="I420" s="1">
        <v>63.725490000000001</v>
      </c>
      <c r="J420" s="1">
        <v>8.9130000000000001E-2</v>
      </c>
      <c r="K420" s="1">
        <v>-11.69441</v>
      </c>
      <c r="L420" s="1">
        <v>-1.0422800000000001</v>
      </c>
    </row>
    <row r="421" spans="7:12">
      <c r="G421" s="1" t="s">
        <v>85</v>
      </c>
      <c r="H421" s="1">
        <v>37.190080000000002</v>
      </c>
      <c r="I421" s="1">
        <v>32.352939999999997</v>
      </c>
      <c r="J421" s="1">
        <v>-4.8371399999999998</v>
      </c>
      <c r="K421" s="1">
        <v>33.819070000000004</v>
      </c>
      <c r="L421" s="1">
        <v>-163.58765</v>
      </c>
    </row>
    <row r="422" spans="7:12">
      <c r="G422" s="1" t="s">
        <v>86</v>
      </c>
      <c r="H422" s="1">
        <v>10.7438</v>
      </c>
      <c r="I422" s="1">
        <v>20.588239999999999</v>
      </c>
      <c r="J422" s="1">
        <v>9.8444299999999991</v>
      </c>
      <c r="K422" s="1">
        <v>22.91366</v>
      </c>
      <c r="L422" s="1">
        <v>225.57196999999999</v>
      </c>
    </row>
    <row r="423" spans="7:12">
      <c r="G423" s="1" t="s">
        <v>87</v>
      </c>
      <c r="H423" s="1">
        <v>16.528929999999999</v>
      </c>
      <c r="I423" s="1">
        <v>19.607839999999999</v>
      </c>
      <c r="J423" s="1">
        <v>3.0789200000000001</v>
      </c>
      <c r="K423" s="1">
        <v>22.206219999999998</v>
      </c>
      <c r="L423" s="1">
        <v>68.371099999999998</v>
      </c>
    </row>
    <row r="424" spans="7:12">
      <c r="G424" s="1" t="s">
        <v>88</v>
      </c>
      <c r="H424" s="1">
        <v>1.65289</v>
      </c>
      <c r="I424" s="1">
        <v>2.9411800000000001</v>
      </c>
      <c r="J424" s="1">
        <v>1.2882800000000001</v>
      </c>
      <c r="K424" s="1">
        <v>18.176159999999999</v>
      </c>
      <c r="L424" s="1">
        <v>23.416049999999998</v>
      </c>
    </row>
    <row r="425" spans="7:12">
      <c r="G425" s="1" t="s">
        <v>89</v>
      </c>
      <c r="H425" s="1">
        <v>0.82645000000000002</v>
      </c>
      <c r="I425" s="1">
        <v>0.98038999999999998</v>
      </c>
      <c r="J425" s="1">
        <v>0.15395</v>
      </c>
      <c r="K425" s="1">
        <v>-54.411020000000001</v>
      </c>
      <c r="L425" s="1">
        <v>-8.3763500000000004</v>
      </c>
    </row>
    <row r="426" spans="7:12">
      <c r="G426" s="1" t="s">
        <v>90</v>
      </c>
      <c r="H426" s="1">
        <v>13.27434</v>
      </c>
      <c r="I426" s="1">
        <v>7.1428599999999998</v>
      </c>
      <c r="J426" s="1">
        <v>-6.1314799999999998</v>
      </c>
      <c r="K426" s="1">
        <v>11.1523</v>
      </c>
      <c r="L426" s="1">
        <v>-68.380070000000003</v>
      </c>
    </row>
    <row r="427" spans="7:12">
      <c r="G427" s="1" t="s">
        <v>91</v>
      </c>
      <c r="H427" s="1">
        <v>0.88495999999999997</v>
      </c>
      <c r="I427" s="1">
        <v>2.0408200000000001</v>
      </c>
      <c r="J427" s="1">
        <v>1.1558600000000001</v>
      </c>
      <c r="K427" s="1">
        <v>86.968190000000007</v>
      </c>
      <c r="L427" s="1">
        <v>100.52311</v>
      </c>
    </row>
    <row r="428" spans="7:12">
      <c r="G428" s="1" t="s">
        <v>92</v>
      </c>
      <c r="H428" s="1">
        <v>34.513269999999999</v>
      </c>
      <c r="I428" s="1">
        <v>54.081629999999997</v>
      </c>
      <c r="J428" s="1">
        <v>19.568359999999998</v>
      </c>
      <c r="K428" s="1">
        <v>-18.766159999999999</v>
      </c>
      <c r="L428" s="1">
        <v>-367.22293999999999</v>
      </c>
    </row>
    <row r="429" spans="7:12">
      <c r="G429" s="1" t="s">
        <v>93</v>
      </c>
      <c r="H429" s="1">
        <v>0</v>
      </c>
      <c r="I429" s="1">
        <v>0</v>
      </c>
      <c r="J429" s="1">
        <v>0</v>
      </c>
      <c r="K429" s="1">
        <v>-25.073509999999999</v>
      </c>
      <c r="L429" s="1">
        <v>0</v>
      </c>
    </row>
    <row r="430" spans="7:12">
      <c r="G430" s="1" t="s">
        <v>94</v>
      </c>
      <c r="H430" s="1">
        <v>0</v>
      </c>
      <c r="I430" s="1">
        <v>1.02041</v>
      </c>
      <c r="J430" s="1">
        <v>1.02041</v>
      </c>
      <c r="K430" s="1">
        <v>-10.92794</v>
      </c>
      <c r="L430" s="1">
        <v>-11.15096</v>
      </c>
    </row>
    <row r="431" spans="7:12">
      <c r="G431" s="1" t="s">
        <v>95</v>
      </c>
      <c r="H431" s="1">
        <v>5.3097300000000001</v>
      </c>
      <c r="I431" s="1">
        <v>3.0612200000000001</v>
      </c>
      <c r="J431" s="1">
        <v>-2.24851</v>
      </c>
      <c r="K431" s="1">
        <v>-26.682600000000001</v>
      </c>
      <c r="L431" s="1">
        <v>59.996099999999998</v>
      </c>
    </row>
    <row r="432" spans="7:12">
      <c r="G432" s="1" t="s">
        <v>96</v>
      </c>
      <c r="H432" s="1">
        <v>1.85185</v>
      </c>
      <c r="I432" s="1">
        <v>3.5294099999999999</v>
      </c>
      <c r="J432" s="1">
        <v>1.6775599999999999</v>
      </c>
      <c r="K432" s="1">
        <v>-55.847880000000004</v>
      </c>
      <c r="L432" s="1">
        <v>-93.688159999999996</v>
      </c>
    </row>
    <row r="433" spans="7:12">
      <c r="G433" s="1" t="s">
        <v>97</v>
      </c>
      <c r="H433" s="1">
        <v>21.296299999999999</v>
      </c>
      <c r="I433" s="1">
        <v>16.470590000000001</v>
      </c>
      <c r="J433" s="1">
        <v>-4.8257099999999999</v>
      </c>
      <c r="K433" s="1">
        <v>19.319520000000001</v>
      </c>
      <c r="L433" s="1">
        <v>-93.23039</v>
      </c>
    </row>
    <row r="434" spans="7:12">
      <c r="G434" s="1" t="s">
        <v>98</v>
      </c>
      <c r="H434" s="1">
        <v>20.370370000000001</v>
      </c>
      <c r="I434" s="1">
        <v>17.64706</v>
      </c>
      <c r="J434" s="1">
        <v>-2.7233100000000001</v>
      </c>
      <c r="K434" s="1">
        <v>95.613860000000003</v>
      </c>
      <c r="L434" s="1">
        <v>-260.38632000000001</v>
      </c>
    </row>
    <row r="435" spans="7:12">
      <c r="G435" s="1" t="s">
        <v>99</v>
      </c>
      <c r="H435" s="1">
        <v>0</v>
      </c>
      <c r="I435" s="1">
        <v>0.98038999999999998</v>
      </c>
      <c r="J435" s="1">
        <v>0.98038999999999998</v>
      </c>
      <c r="K435" s="1">
        <v>-32.616500000000002</v>
      </c>
      <c r="L435" s="1">
        <v>-31.976959999999998</v>
      </c>
    </row>
    <row r="436" spans="7:12">
      <c r="G436" s="1" t="s">
        <v>100</v>
      </c>
      <c r="H436" s="1">
        <v>7.4380199999999999</v>
      </c>
      <c r="I436" s="1">
        <v>6.8627500000000001</v>
      </c>
      <c r="J436" s="1">
        <v>-0.57526999999999995</v>
      </c>
      <c r="K436" s="1">
        <v>-7.5927899999999999</v>
      </c>
      <c r="L436" s="1">
        <v>4.3679100000000002</v>
      </c>
    </row>
    <row r="437" spans="7:12">
      <c r="G437" s="1" t="s">
        <v>101</v>
      </c>
      <c r="H437" s="1">
        <v>59.504130000000004</v>
      </c>
      <c r="I437" s="1">
        <v>53.125</v>
      </c>
      <c r="J437" s="1">
        <v>-6.37913</v>
      </c>
      <c r="K437" s="1">
        <v>34.397300000000001</v>
      </c>
      <c r="L437" s="1">
        <v>-219.42490000000001</v>
      </c>
    </row>
    <row r="438" spans="7:12">
      <c r="G438" s="1" t="s">
        <v>102</v>
      </c>
      <c r="H438" s="1">
        <v>77.685950000000005</v>
      </c>
      <c r="I438" s="1">
        <v>93.137249999999995</v>
      </c>
      <c r="J438" s="1">
        <v>15.4513</v>
      </c>
      <c r="K438" s="1">
        <v>5.9249900000000002</v>
      </c>
      <c r="L438" s="1">
        <v>91.548839999999998</v>
      </c>
    </row>
    <row r="439" spans="7:12">
      <c r="G439" s="1" t="s">
        <v>103</v>
      </c>
      <c r="H439" s="1">
        <v>0</v>
      </c>
      <c r="I439" s="1">
        <v>1.1764699999999999</v>
      </c>
      <c r="J439" s="1">
        <v>1.1764699999999999</v>
      </c>
      <c r="K439" s="1">
        <v>-53.141570000000002</v>
      </c>
      <c r="L439" s="1">
        <v>-62.519489999999998</v>
      </c>
    </row>
    <row r="440" spans="7:12">
      <c r="G440" s="1" t="s">
        <v>104</v>
      </c>
      <c r="H440" s="1">
        <v>13.88889</v>
      </c>
      <c r="I440" s="1">
        <v>27.058820000000001</v>
      </c>
      <c r="J440" s="1">
        <v>13.169930000000001</v>
      </c>
      <c r="K440" s="1">
        <v>3.2219799999999998</v>
      </c>
      <c r="L440" s="1">
        <v>42.433199999999999</v>
      </c>
    </row>
    <row r="441" spans="7:12">
      <c r="G441" s="1" t="s">
        <v>105</v>
      </c>
      <c r="H441" s="1">
        <v>50</v>
      </c>
      <c r="I441" s="1">
        <v>100</v>
      </c>
      <c r="J441" s="1">
        <v>50</v>
      </c>
      <c r="K441" s="1">
        <v>-18.606269999999999</v>
      </c>
      <c r="L441" s="1">
        <v>-930.31330000000003</v>
      </c>
    </row>
    <row r="442" spans="7:12">
      <c r="G442" s="1" t="s">
        <v>106</v>
      </c>
      <c r="H442" s="1">
        <v>0.92593000000000003</v>
      </c>
      <c r="I442" s="1">
        <v>0</v>
      </c>
      <c r="J442" s="1">
        <v>-0.92593000000000003</v>
      </c>
      <c r="K442" s="1">
        <v>-20.807400000000001</v>
      </c>
      <c r="L442" s="1">
        <v>19.266110000000001</v>
      </c>
    </row>
    <row r="443" spans="7:12">
      <c r="G443" s="1" t="s">
        <v>107</v>
      </c>
      <c r="H443" s="1">
        <v>2.7777799999999999</v>
      </c>
      <c r="I443" s="1">
        <v>15.294119999999999</v>
      </c>
      <c r="J443" s="1">
        <v>12.51634</v>
      </c>
      <c r="K443" s="1">
        <v>-7.19658</v>
      </c>
      <c r="L443" s="1">
        <v>-90.074889999999996</v>
      </c>
    </row>
    <row r="444" spans="7:12">
      <c r="G444" s="1" t="s">
        <v>108</v>
      </c>
      <c r="H444" s="1">
        <v>14.81481</v>
      </c>
      <c r="I444" s="1">
        <v>10.588240000000001</v>
      </c>
      <c r="J444" s="1">
        <v>-4.2265800000000002</v>
      </c>
      <c r="K444" s="1">
        <v>-14.54753</v>
      </c>
      <c r="L444" s="1">
        <v>61.486310000000003</v>
      </c>
    </row>
    <row r="445" spans="7:12">
      <c r="G445" s="1" t="s">
        <v>109</v>
      </c>
      <c r="H445" s="1">
        <v>8.4542000000000002</v>
      </c>
      <c r="I445" s="1">
        <v>7.0042</v>
      </c>
      <c r="J445" s="1">
        <v>-1.45</v>
      </c>
      <c r="K445" s="1">
        <v>-68.726799999999997</v>
      </c>
      <c r="L445" s="1">
        <v>99.653859999999995</v>
      </c>
    </row>
    <row r="446" spans="7:12">
      <c r="G446" s="1"/>
      <c r="J446" s="1"/>
      <c r="K446" s="1"/>
      <c r="L446" s="1"/>
    </row>
    <row r="447" spans="7:12">
      <c r="G447" s="1" t="s">
        <v>71</v>
      </c>
      <c r="H447" s="1" t="s">
        <v>111</v>
      </c>
      <c r="I447" s="1" t="s">
        <v>73</v>
      </c>
      <c r="J447" s="1"/>
      <c r="K447" s="1"/>
      <c r="L447" s="1"/>
    </row>
    <row r="448" spans="7:12">
      <c r="G448" s="1" t="s">
        <v>74</v>
      </c>
      <c r="H448" s="1">
        <v>12180</v>
      </c>
      <c r="I448" s="1">
        <v>2011</v>
      </c>
      <c r="J448" s="1"/>
      <c r="K448" s="1"/>
      <c r="L448" s="1"/>
    </row>
    <row r="449" spans="7:12">
      <c r="G449" s="1" t="s">
        <v>75</v>
      </c>
      <c r="H449" s="1">
        <v>16130</v>
      </c>
      <c r="I449" s="1">
        <v>2011</v>
      </c>
      <c r="J449" s="1"/>
      <c r="K449" s="1"/>
      <c r="L449" s="1"/>
    </row>
    <row r="450" spans="7:12">
      <c r="G450" s="1" t="s">
        <v>76</v>
      </c>
      <c r="H450" s="1">
        <v>-1146</v>
      </c>
      <c r="I450" s="1">
        <v>2013</v>
      </c>
      <c r="J450" s="1"/>
      <c r="K450" s="1"/>
      <c r="L450" s="1"/>
    </row>
    <row r="451" spans="7:12">
      <c r="G451" s="1" t="s">
        <v>77</v>
      </c>
      <c r="H451" s="1">
        <v>15629.2</v>
      </c>
      <c r="I451" s="1">
        <v>2013</v>
      </c>
      <c r="J451" s="1"/>
      <c r="K451" s="1"/>
      <c r="L451" s="1"/>
    </row>
    <row r="452" spans="7:12">
      <c r="G452" s="1"/>
      <c r="J452" s="1"/>
      <c r="K452" s="1"/>
      <c r="L452" s="1"/>
    </row>
    <row r="453" spans="7:12">
      <c r="G453" s="1" t="s">
        <v>78</v>
      </c>
      <c r="H453" s="1" t="s">
        <v>79</v>
      </c>
      <c r="I453" s="1" t="s">
        <v>80</v>
      </c>
      <c r="J453" s="1" t="s">
        <v>81</v>
      </c>
      <c r="K453" s="1" t="s">
        <v>82</v>
      </c>
      <c r="L453" s="1" t="s">
        <v>83</v>
      </c>
    </row>
    <row r="454" spans="7:12">
      <c r="G454" s="1" t="s">
        <v>84</v>
      </c>
      <c r="H454" s="1">
        <v>61.358310000000003</v>
      </c>
      <c r="I454" s="1">
        <v>59.93976</v>
      </c>
      <c r="J454" s="1">
        <v>-1.41855</v>
      </c>
      <c r="K454" s="1">
        <v>-11.69441</v>
      </c>
      <c r="L454" s="1">
        <v>16.58915</v>
      </c>
    </row>
    <row r="455" spans="7:12">
      <c r="G455" s="1" t="s">
        <v>85</v>
      </c>
      <c r="H455" s="1">
        <v>26.697890000000001</v>
      </c>
      <c r="I455" s="1">
        <v>26.807230000000001</v>
      </c>
      <c r="J455" s="1">
        <v>0.10934000000000001</v>
      </c>
      <c r="K455" s="1">
        <v>33.819070000000004</v>
      </c>
      <c r="L455" s="1">
        <v>3.6976599999999999</v>
      </c>
    </row>
    <row r="456" spans="7:12">
      <c r="G456" s="1" t="s">
        <v>86</v>
      </c>
      <c r="H456" s="1">
        <v>25.52693</v>
      </c>
      <c r="I456" s="1">
        <v>22.59036</v>
      </c>
      <c r="J456" s="1">
        <v>-2.9365700000000001</v>
      </c>
      <c r="K456" s="1">
        <v>22.91366</v>
      </c>
      <c r="L456" s="1">
        <v>-67.287570000000002</v>
      </c>
    </row>
    <row r="457" spans="7:12">
      <c r="G457" s="1" t="s">
        <v>87</v>
      </c>
      <c r="H457" s="1">
        <v>14.988289999999999</v>
      </c>
      <c r="I457" s="1">
        <v>15.06024</v>
      </c>
      <c r="J457" s="1">
        <v>7.195E-2</v>
      </c>
      <c r="K457" s="1">
        <v>22.206219999999998</v>
      </c>
      <c r="L457" s="1">
        <v>1.59775</v>
      </c>
    </row>
    <row r="458" spans="7:12">
      <c r="G458" s="1" t="s">
        <v>88</v>
      </c>
      <c r="H458" s="1">
        <v>5.1522199999999998</v>
      </c>
      <c r="I458" s="1">
        <v>6.6265099999999997</v>
      </c>
      <c r="J458" s="1">
        <v>1.47428</v>
      </c>
      <c r="K458" s="1">
        <v>18.176159999999999</v>
      </c>
      <c r="L458" s="1">
        <v>26.796769999999999</v>
      </c>
    </row>
    <row r="459" spans="7:12">
      <c r="G459" s="1" t="s">
        <v>89</v>
      </c>
      <c r="H459" s="1">
        <v>0.46838000000000002</v>
      </c>
      <c r="I459" s="1">
        <v>0</v>
      </c>
      <c r="J459" s="1">
        <v>-0.46838000000000002</v>
      </c>
      <c r="K459" s="1">
        <v>-54.411020000000001</v>
      </c>
      <c r="L459" s="1">
        <v>25.485250000000001</v>
      </c>
    </row>
    <row r="460" spans="7:12">
      <c r="G460" s="1" t="s">
        <v>90</v>
      </c>
      <c r="H460" s="1">
        <v>8.4656099999999999</v>
      </c>
      <c r="I460" s="1">
        <v>14.15094</v>
      </c>
      <c r="J460" s="1">
        <v>5.6853300000000004</v>
      </c>
      <c r="K460" s="1">
        <v>11.1523</v>
      </c>
      <c r="L460" s="1">
        <v>63.404539999999997</v>
      </c>
    </row>
    <row r="461" spans="7:12">
      <c r="G461" s="1" t="s">
        <v>91</v>
      </c>
      <c r="H461" s="1">
        <v>1.3227500000000001</v>
      </c>
      <c r="I461" s="1">
        <v>0.31447000000000003</v>
      </c>
      <c r="J461" s="1">
        <v>-1.0082899999999999</v>
      </c>
      <c r="K461" s="1">
        <v>86.968190000000007</v>
      </c>
      <c r="L461" s="1">
        <v>-87.688800000000001</v>
      </c>
    </row>
    <row r="462" spans="7:12">
      <c r="G462" s="1" t="s">
        <v>92</v>
      </c>
      <c r="H462" s="1">
        <v>23.544969999999999</v>
      </c>
      <c r="I462" s="1">
        <v>21.69811</v>
      </c>
      <c r="J462" s="1">
        <v>-1.8468599999999999</v>
      </c>
      <c r="K462" s="1">
        <v>-18.766159999999999</v>
      </c>
      <c r="L462" s="1">
        <v>34.658479999999997</v>
      </c>
    </row>
    <row r="463" spans="7:12">
      <c r="G463" s="1" t="s">
        <v>93</v>
      </c>
      <c r="H463" s="1">
        <v>0</v>
      </c>
      <c r="I463" s="1">
        <v>0</v>
      </c>
      <c r="J463" s="1">
        <v>0</v>
      </c>
      <c r="K463" s="1">
        <v>-25.073509999999999</v>
      </c>
      <c r="L463" s="1">
        <v>0</v>
      </c>
    </row>
    <row r="464" spans="7:12">
      <c r="G464" s="1" t="s">
        <v>94</v>
      </c>
      <c r="H464" s="1">
        <v>0.26455000000000001</v>
      </c>
      <c r="I464" s="1">
        <v>0.31447000000000003</v>
      </c>
      <c r="J464" s="1">
        <v>4.9919999999999999E-2</v>
      </c>
      <c r="K464" s="1">
        <v>-10.92794</v>
      </c>
      <c r="L464" s="1">
        <v>-0.54547000000000001</v>
      </c>
    </row>
    <row r="465" spans="7:12">
      <c r="G465" s="1" t="s">
        <v>95</v>
      </c>
      <c r="H465" s="1">
        <v>1.85185</v>
      </c>
      <c r="I465" s="1">
        <v>1.57233</v>
      </c>
      <c r="J465" s="1">
        <v>-0.27951999999999999</v>
      </c>
      <c r="K465" s="1">
        <v>-26.682600000000001</v>
      </c>
      <c r="L465" s="1">
        <v>7.45845</v>
      </c>
    </row>
    <row r="466" spans="7:12">
      <c r="G466" s="1" t="s">
        <v>96</v>
      </c>
      <c r="H466" s="1">
        <v>4.2959399999999999</v>
      </c>
      <c r="I466" s="1">
        <v>6.6465300000000003</v>
      </c>
      <c r="J466" s="1">
        <v>2.3505799999999999</v>
      </c>
      <c r="K466" s="1">
        <v>-55.847880000000004</v>
      </c>
      <c r="L466" s="1">
        <v>-131.27507</v>
      </c>
    </row>
    <row r="467" spans="7:12">
      <c r="G467" s="1" t="s">
        <v>97</v>
      </c>
      <c r="H467" s="1">
        <v>18.854420000000001</v>
      </c>
      <c r="I467" s="1">
        <v>17.22054</v>
      </c>
      <c r="J467" s="1">
        <v>-1.6338699999999999</v>
      </c>
      <c r="K467" s="1">
        <v>19.319520000000001</v>
      </c>
      <c r="L467" s="1">
        <v>-31.565619999999999</v>
      </c>
    </row>
    <row r="468" spans="7:12">
      <c r="G468" s="1" t="s">
        <v>98</v>
      </c>
      <c r="H468" s="1">
        <v>10.023870000000001</v>
      </c>
      <c r="I468" s="1">
        <v>6.9486400000000001</v>
      </c>
      <c r="J468" s="1">
        <v>-3.0752299999999999</v>
      </c>
      <c r="K468" s="1">
        <v>95.613860000000003</v>
      </c>
      <c r="L468" s="1">
        <v>-294.0342</v>
      </c>
    </row>
    <row r="469" spans="7:12">
      <c r="G469" s="1" t="s">
        <v>99</v>
      </c>
      <c r="H469" s="1">
        <v>0.93676999999999999</v>
      </c>
      <c r="I469" s="1">
        <v>1.20482</v>
      </c>
      <c r="J469" s="1">
        <v>0.26805000000000001</v>
      </c>
      <c r="K469" s="1">
        <v>-32.616500000000002</v>
      </c>
      <c r="L469" s="1">
        <v>-8.7428899999999992</v>
      </c>
    </row>
    <row r="470" spans="7:12">
      <c r="G470" s="1" t="s">
        <v>100</v>
      </c>
      <c r="H470" s="1">
        <v>5.3864200000000002</v>
      </c>
      <c r="I470" s="1">
        <v>7.8313300000000003</v>
      </c>
      <c r="J470" s="1">
        <v>2.4449100000000001</v>
      </c>
      <c r="K470" s="1">
        <v>-7.5927899999999999</v>
      </c>
      <c r="L470" s="1">
        <v>-18.563659999999999</v>
      </c>
    </row>
    <row r="471" spans="7:12">
      <c r="G471" s="1" t="s">
        <v>101</v>
      </c>
      <c r="H471" s="1">
        <v>60.88993</v>
      </c>
      <c r="I471" s="1">
        <v>54.02299</v>
      </c>
      <c r="J471" s="1">
        <v>-6.8669399999999996</v>
      </c>
      <c r="K471" s="1">
        <v>34.397300000000001</v>
      </c>
      <c r="L471" s="1">
        <v>-236.20420999999999</v>
      </c>
    </row>
    <row r="472" spans="7:12">
      <c r="G472" s="1" t="s">
        <v>102</v>
      </c>
      <c r="H472" s="1">
        <v>68.618269999999995</v>
      </c>
      <c r="I472" s="1">
        <v>87.951809999999995</v>
      </c>
      <c r="J472" s="1">
        <v>19.333539999999999</v>
      </c>
      <c r="K472" s="1">
        <v>5.9249900000000002</v>
      </c>
      <c r="L472" s="1">
        <v>114.55105</v>
      </c>
    </row>
    <row r="473" spans="7:12">
      <c r="G473" s="1" t="s">
        <v>103</v>
      </c>
      <c r="H473" s="1">
        <v>0.95465</v>
      </c>
      <c r="I473" s="1">
        <v>0.60423000000000004</v>
      </c>
      <c r="J473" s="1">
        <v>-0.35042000000000001</v>
      </c>
      <c r="K473" s="1">
        <v>-53.141570000000002</v>
      </c>
      <c r="L473" s="1">
        <v>18.6221</v>
      </c>
    </row>
    <row r="474" spans="7:12">
      <c r="G474" s="1" t="s">
        <v>104</v>
      </c>
      <c r="H474" s="1">
        <v>18.13842</v>
      </c>
      <c r="I474" s="1">
        <v>21.148040000000002</v>
      </c>
      <c r="J474" s="1">
        <v>3.0096099999999999</v>
      </c>
      <c r="K474" s="1">
        <v>3.2219799999999998</v>
      </c>
      <c r="L474" s="1">
        <v>9.6968899999999998</v>
      </c>
    </row>
    <row r="475" spans="7:12">
      <c r="G475" s="1" t="s">
        <v>105</v>
      </c>
      <c r="H475" s="1">
        <v>59.665869999999998</v>
      </c>
      <c r="I475" s="1">
        <v>99.697890000000001</v>
      </c>
      <c r="J475" s="1">
        <v>40.03201</v>
      </c>
      <c r="K475" s="1">
        <v>-18.606269999999999</v>
      </c>
      <c r="L475" s="1">
        <v>-744.84630000000004</v>
      </c>
    </row>
    <row r="476" spans="7:12">
      <c r="G476" s="1" t="s">
        <v>106</v>
      </c>
      <c r="H476" s="1">
        <v>0</v>
      </c>
      <c r="I476" s="1">
        <v>0.30210999999999999</v>
      </c>
      <c r="J476" s="1">
        <v>0.30210999999999999</v>
      </c>
      <c r="K476" s="1">
        <v>-20.807400000000001</v>
      </c>
      <c r="L476" s="1">
        <v>-6.2862200000000001</v>
      </c>
    </row>
    <row r="477" spans="7:12">
      <c r="G477" s="1" t="s">
        <v>107</v>
      </c>
      <c r="H477" s="1">
        <v>3.3412899999999999</v>
      </c>
      <c r="I477" s="1">
        <v>8.4592100000000006</v>
      </c>
      <c r="J477" s="1">
        <v>5.1179300000000003</v>
      </c>
      <c r="K477" s="1">
        <v>-7.19658</v>
      </c>
      <c r="L477" s="1">
        <v>-36.831580000000002</v>
      </c>
    </row>
    <row r="478" spans="7:12">
      <c r="G478" s="1" t="s">
        <v>108</v>
      </c>
      <c r="H478" s="1">
        <v>9.5465400000000002</v>
      </c>
      <c r="I478" s="1">
        <v>8.4592100000000006</v>
      </c>
      <c r="J478" s="1">
        <v>-1.0873200000000001</v>
      </c>
      <c r="K478" s="1">
        <v>-14.54753</v>
      </c>
      <c r="L478" s="1">
        <v>15.81789</v>
      </c>
    </row>
    <row r="479" spans="7:12">
      <c r="G479" s="1" t="s">
        <v>109</v>
      </c>
      <c r="H479" s="1">
        <v>12.441700000000001</v>
      </c>
      <c r="I479" s="1">
        <v>9.8306000000000004</v>
      </c>
      <c r="J479" s="1">
        <v>-2.6111</v>
      </c>
      <c r="K479" s="1">
        <v>-68.726799999999997</v>
      </c>
      <c r="L479" s="1">
        <v>179.45255</v>
      </c>
    </row>
    <row r="480" spans="7:12">
      <c r="G480" s="1"/>
      <c r="J480" s="1"/>
      <c r="K480" s="1"/>
      <c r="L480" s="1"/>
    </row>
    <row r="481" spans="7:12">
      <c r="G481" s="1" t="s">
        <v>71</v>
      </c>
      <c r="H481" s="1" t="s">
        <v>111</v>
      </c>
      <c r="I481" s="1" t="s">
        <v>73</v>
      </c>
      <c r="J481" s="1"/>
      <c r="K481" s="1"/>
      <c r="L481" s="1"/>
    </row>
    <row r="482" spans="7:12">
      <c r="G482" s="1" t="s">
        <v>74</v>
      </c>
      <c r="H482" s="1">
        <v>12185</v>
      </c>
      <c r="I482" s="1">
        <v>2011</v>
      </c>
      <c r="J482" s="1"/>
      <c r="K482" s="1"/>
      <c r="L482" s="1"/>
    </row>
    <row r="483" spans="7:12">
      <c r="G483" s="1" t="s">
        <v>75</v>
      </c>
      <c r="H483" s="1">
        <v>16450</v>
      </c>
      <c r="I483" s="1">
        <v>2011</v>
      </c>
      <c r="J483" s="1"/>
      <c r="K483" s="1"/>
      <c r="L483" s="1"/>
    </row>
    <row r="484" spans="7:12">
      <c r="G484" s="1" t="s">
        <v>76</v>
      </c>
      <c r="H484" s="1">
        <v>-198.1</v>
      </c>
      <c r="I484" s="1">
        <v>2013</v>
      </c>
      <c r="J484" s="1"/>
      <c r="K484" s="1"/>
      <c r="L484" s="1"/>
    </row>
    <row r="485" spans="7:12">
      <c r="G485" s="1" t="s">
        <v>77</v>
      </c>
      <c r="H485" s="1">
        <v>16909.900000000001</v>
      </c>
      <c r="I485" s="1">
        <v>2013</v>
      </c>
      <c r="J485" s="1"/>
      <c r="K485" s="1"/>
      <c r="L485" s="1"/>
    </row>
    <row r="486" spans="7:12">
      <c r="G486" s="1"/>
      <c r="J486" s="1"/>
      <c r="K486" s="1"/>
      <c r="L486" s="1"/>
    </row>
    <row r="487" spans="7:12">
      <c r="G487" s="1" t="s">
        <v>78</v>
      </c>
      <c r="H487" s="1" t="s">
        <v>79</v>
      </c>
      <c r="I487" s="1" t="s">
        <v>80</v>
      </c>
      <c r="J487" s="1" t="s">
        <v>81</v>
      </c>
      <c r="K487" s="1" t="s">
        <v>82</v>
      </c>
      <c r="L487" s="1" t="s">
        <v>83</v>
      </c>
    </row>
    <row r="488" spans="7:12">
      <c r="G488" s="1" t="s">
        <v>84</v>
      </c>
      <c r="H488" s="1">
        <v>46.95946</v>
      </c>
      <c r="I488" s="1">
        <v>58.276330000000002</v>
      </c>
      <c r="J488" s="1">
        <v>11.31687</v>
      </c>
      <c r="K488" s="1">
        <v>-11.69441</v>
      </c>
      <c r="L488" s="1">
        <v>-132.34411</v>
      </c>
    </row>
    <row r="489" spans="7:12">
      <c r="G489" s="1" t="s">
        <v>85</v>
      </c>
      <c r="H489" s="1">
        <v>25.08446</v>
      </c>
      <c r="I489" s="1">
        <v>24.555399999999999</v>
      </c>
      <c r="J489" s="1">
        <v>-0.52905999999999997</v>
      </c>
      <c r="K489" s="1">
        <v>33.819070000000004</v>
      </c>
      <c r="L489" s="1">
        <v>-17.89218</v>
      </c>
    </row>
    <row r="490" spans="7:12">
      <c r="G490" s="1" t="s">
        <v>86</v>
      </c>
      <c r="H490" s="1">
        <v>26.60473</v>
      </c>
      <c r="I490" s="1">
        <v>26.880980000000001</v>
      </c>
      <c r="J490" s="1">
        <v>0.27626000000000001</v>
      </c>
      <c r="K490" s="1">
        <v>22.91366</v>
      </c>
      <c r="L490" s="1">
        <v>6.3300200000000002</v>
      </c>
    </row>
    <row r="491" spans="7:12">
      <c r="G491" s="1" t="s">
        <v>87</v>
      </c>
      <c r="H491" s="1">
        <v>22.80405</v>
      </c>
      <c r="I491" s="1">
        <v>22.435020000000002</v>
      </c>
      <c r="J491" s="1">
        <v>-0.36903000000000002</v>
      </c>
      <c r="K491" s="1">
        <v>22.206219999999998</v>
      </c>
      <c r="L491" s="1">
        <v>-8.1948399999999992</v>
      </c>
    </row>
    <row r="492" spans="7:12">
      <c r="G492" s="1" t="s">
        <v>88</v>
      </c>
      <c r="H492" s="1">
        <v>9.7128399999999999</v>
      </c>
      <c r="I492" s="1">
        <v>10.60192</v>
      </c>
      <c r="J492" s="1">
        <v>0.88907999999999998</v>
      </c>
      <c r="K492" s="1">
        <v>18.176159999999999</v>
      </c>
      <c r="L492" s="1">
        <v>16.16001</v>
      </c>
    </row>
    <row r="493" spans="7:12">
      <c r="G493" s="1" t="s">
        <v>89</v>
      </c>
      <c r="H493" s="1">
        <v>1.0135099999999999</v>
      </c>
      <c r="I493" s="1">
        <v>1.16279</v>
      </c>
      <c r="J493" s="1">
        <v>0.14928</v>
      </c>
      <c r="K493" s="1">
        <v>-54.411020000000001</v>
      </c>
      <c r="L493" s="1">
        <v>-8.1223200000000002</v>
      </c>
    </row>
    <row r="494" spans="7:12">
      <c r="G494" s="1" t="s">
        <v>90</v>
      </c>
      <c r="H494" s="1">
        <v>12.08981</v>
      </c>
      <c r="I494" s="1">
        <v>9.2892299999999999</v>
      </c>
      <c r="J494" s="1">
        <v>-2.8005800000000001</v>
      </c>
      <c r="K494" s="1">
        <v>11.1523</v>
      </c>
      <c r="L494" s="1">
        <v>-31.232859999999999</v>
      </c>
    </row>
    <row r="495" spans="7:12">
      <c r="G495" s="1" t="s">
        <v>91</v>
      </c>
      <c r="H495" s="1">
        <v>1.2089799999999999</v>
      </c>
      <c r="I495" s="1">
        <v>0.84448000000000001</v>
      </c>
      <c r="J495" s="1">
        <v>-0.36451</v>
      </c>
      <c r="K495" s="1">
        <v>86.968190000000007</v>
      </c>
      <c r="L495" s="1">
        <v>-31.700369999999999</v>
      </c>
    </row>
    <row r="496" spans="7:12">
      <c r="G496" s="1" t="s">
        <v>92</v>
      </c>
      <c r="H496" s="1">
        <v>22.02073</v>
      </c>
      <c r="I496" s="1">
        <v>21.885999999999999</v>
      </c>
      <c r="J496" s="1">
        <v>-0.13472999999999999</v>
      </c>
      <c r="K496" s="1">
        <v>-18.766159999999999</v>
      </c>
      <c r="L496" s="1">
        <v>2.5283600000000002</v>
      </c>
    </row>
    <row r="497" spans="7:12">
      <c r="G497" s="1" t="s">
        <v>93</v>
      </c>
      <c r="H497" s="1">
        <v>8.6360000000000006E-2</v>
      </c>
      <c r="I497" s="1">
        <v>0</v>
      </c>
      <c r="J497" s="1">
        <v>-8.6360000000000006E-2</v>
      </c>
      <c r="K497" s="1">
        <v>-25.073509999999999</v>
      </c>
      <c r="L497" s="1">
        <v>2.1652399999999998</v>
      </c>
    </row>
    <row r="498" spans="7:12">
      <c r="G498" s="1" t="s">
        <v>94</v>
      </c>
      <c r="H498" s="1">
        <v>0.69084999999999996</v>
      </c>
      <c r="I498" s="1">
        <v>0.21112</v>
      </c>
      <c r="J498" s="1">
        <v>-0.47972999999999999</v>
      </c>
      <c r="K498" s="1">
        <v>-10.92794</v>
      </c>
      <c r="L498" s="1">
        <v>5.2424299999999997</v>
      </c>
    </row>
    <row r="499" spans="7:12">
      <c r="G499" s="1" t="s">
        <v>95</v>
      </c>
      <c r="H499" s="1">
        <v>0.69084999999999996</v>
      </c>
      <c r="I499" s="1">
        <v>0.98521999999999998</v>
      </c>
      <c r="J499" s="1">
        <v>0.29437999999999998</v>
      </c>
      <c r="K499" s="1">
        <v>-26.682600000000001</v>
      </c>
      <c r="L499" s="1">
        <v>-7.8547000000000002</v>
      </c>
    </row>
    <row r="500" spans="7:12">
      <c r="G500" s="1" t="s">
        <v>96</v>
      </c>
      <c r="H500" s="1">
        <v>5.24017</v>
      </c>
      <c r="I500" s="1">
        <v>3.8223099999999999</v>
      </c>
      <c r="J500" s="1">
        <v>-1.4178599999999999</v>
      </c>
      <c r="K500" s="1">
        <v>-55.847880000000004</v>
      </c>
      <c r="L500" s="1">
        <v>79.184510000000003</v>
      </c>
    </row>
    <row r="501" spans="7:12">
      <c r="G501" s="1" t="s">
        <v>97</v>
      </c>
      <c r="H501" s="1">
        <v>11.79039</v>
      </c>
      <c r="I501" s="1">
        <v>18.181819999999998</v>
      </c>
      <c r="J501" s="1">
        <v>6.3914299999999997</v>
      </c>
      <c r="K501" s="1">
        <v>19.319520000000001</v>
      </c>
      <c r="L501" s="1">
        <v>123.47929999999999</v>
      </c>
    </row>
    <row r="502" spans="7:12">
      <c r="G502" s="1" t="s">
        <v>98</v>
      </c>
      <c r="H502" s="1">
        <v>18.777290000000001</v>
      </c>
      <c r="I502" s="1">
        <v>27.89256</v>
      </c>
      <c r="J502" s="1">
        <v>9.1152700000000006</v>
      </c>
      <c r="K502" s="1">
        <v>95.613860000000003</v>
      </c>
      <c r="L502" s="1">
        <v>871.54606000000001</v>
      </c>
    </row>
    <row r="503" spans="7:12">
      <c r="G503" s="1" t="s">
        <v>99</v>
      </c>
      <c r="H503" s="1">
        <v>1.0135099999999999</v>
      </c>
      <c r="I503" s="1">
        <v>1.8467899999999999</v>
      </c>
      <c r="J503" s="1">
        <v>0.83326999999999996</v>
      </c>
      <c r="K503" s="1">
        <v>-32.616500000000002</v>
      </c>
      <c r="L503" s="1">
        <v>-27.1784</v>
      </c>
    </row>
    <row r="504" spans="7:12">
      <c r="G504" s="1" t="s">
        <v>100</v>
      </c>
      <c r="H504" s="1">
        <v>5.4054099999999998</v>
      </c>
      <c r="I504" s="1">
        <v>4.3775599999999999</v>
      </c>
      <c r="J504" s="1">
        <v>-1.0278400000000001</v>
      </c>
      <c r="K504" s="1">
        <v>-7.5927899999999999</v>
      </c>
      <c r="L504" s="1">
        <v>7.8041700000000001</v>
      </c>
    </row>
    <row r="505" spans="7:12">
      <c r="G505" s="1" t="s">
        <v>101</v>
      </c>
      <c r="H505" s="1">
        <v>61.233110000000003</v>
      </c>
      <c r="I505" s="1">
        <v>58.637239999999998</v>
      </c>
      <c r="J505" s="1">
        <v>-2.5958700000000001</v>
      </c>
      <c r="K505" s="1">
        <v>34.397300000000001</v>
      </c>
      <c r="L505" s="1">
        <v>-89.290980000000005</v>
      </c>
    </row>
    <row r="506" spans="7:12">
      <c r="G506" s="1" t="s">
        <v>102</v>
      </c>
      <c r="H506" s="1">
        <v>97.38176</v>
      </c>
      <c r="I506" s="1">
        <v>93.43365</v>
      </c>
      <c r="J506" s="1">
        <v>-3.9481000000000002</v>
      </c>
      <c r="K506" s="1">
        <v>5.9249900000000002</v>
      </c>
      <c r="L506" s="1">
        <v>-23.392479999999999</v>
      </c>
    </row>
    <row r="507" spans="7:12">
      <c r="G507" s="1" t="s">
        <v>103</v>
      </c>
      <c r="H507" s="1">
        <v>0.29111999999999999</v>
      </c>
      <c r="I507" s="1">
        <v>0</v>
      </c>
      <c r="J507" s="1">
        <v>-0.29111999999999999</v>
      </c>
      <c r="K507" s="1">
        <v>-53.141570000000002</v>
      </c>
      <c r="L507" s="1">
        <v>15.47062</v>
      </c>
    </row>
    <row r="508" spans="7:12">
      <c r="G508" s="1" t="s">
        <v>104</v>
      </c>
      <c r="H508" s="1">
        <v>8.8791799999999999</v>
      </c>
      <c r="I508" s="1">
        <v>11.776859999999999</v>
      </c>
      <c r="J508" s="1">
        <v>2.8976700000000002</v>
      </c>
      <c r="K508" s="1">
        <v>3.2219799999999998</v>
      </c>
      <c r="L508" s="1">
        <v>9.3362400000000001</v>
      </c>
    </row>
    <row r="509" spans="7:12">
      <c r="G509" s="1" t="s">
        <v>105</v>
      </c>
      <c r="H509" s="1">
        <v>37.99127</v>
      </c>
      <c r="I509" s="1">
        <v>100</v>
      </c>
      <c r="J509" s="1">
        <v>62.00873</v>
      </c>
      <c r="K509" s="1">
        <v>-18.606269999999999</v>
      </c>
      <c r="L509" s="1">
        <v>-1153.75099</v>
      </c>
    </row>
    <row r="510" spans="7:12">
      <c r="G510" s="1" t="s">
        <v>106</v>
      </c>
      <c r="H510" s="1">
        <v>0.58223999999999998</v>
      </c>
      <c r="I510" s="1">
        <v>0.72314000000000001</v>
      </c>
      <c r="J510" s="1">
        <v>0.1409</v>
      </c>
      <c r="K510" s="1">
        <v>-20.807400000000001</v>
      </c>
      <c r="L510" s="1">
        <v>-2.93174</v>
      </c>
    </row>
    <row r="511" spans="7:12">
      <c r="G511" s="1" t="s">
        <v>107</v>
      </c>
      <c r="H511" s="1">
        <v>0.58223999999999998</v>
      </c>
      <c r="I511" s="1">
        <v>2.1694200000000001</v>
      </c>
      <c r="J511" s="1">
        <v>1.58718</v>
      </c>
      <c r="K511" s="1">
        <v>-7.19658</v>
      </c>
      <c r="L511" s="1">
        <v>-11.422269999999999</v>
      </c>
    </row>
    <row r="512" spans="7:12">
      <c r="G512" s="1" t="s">
        <v>108</v>
      </c>
      <c r="H512" s="1">
        <v>10.043670000000001</v>
      </c>
      <c r="I512" s="1">
        <v>7.9545500000000002</v>
      </c>
      <c r="J512" s="1">
        <v>-2.0891199999999999</v>
      </c>
      <c r="K512" s="1">
        <v>-14.54753</v>
      </c>
      <c r="L512" s="1">
        <v>30.391580000000001</v>
      </c>
    </row>
    <row r="513" spans="7:12">
      <c r="G513" s="1" t="s">
        <v>109</v>
      </c>
      <c r="H513" s="1">
        <v>13.1083</v>
      </c>
      <c r="I513" s="1">
        <v>10.525</v>
      </c>
      <c r="J513" s="1">
        <v>-2.5832999999999999</v>
      </c>
      <c r="K513" s="1">
        <v>-68.726799999999997</v>
      </c>
      <c r="L513" s="1">
        <v>177.54194000000001</v>
      </c>
    </row>
    <row r="514" spans="7:12">
      <c r="G514" s="1"/>
      <c r="J514" s="1"/>
      <c r="K514" s="1"/>
      <c r="L514" s="1"/>
    </row>
    <row r="515" spans="7:12">
      <c r="G515" s="1" t="s">
        <v>71</v>
      </c>
      <c r="H515" s="1" t="s">
        <v>111</v>
      </c>
      <c r="I515" s="1" t="s">
        <v>73</v>
      </c>
      <c r="J515" s="1"/>
      <c r="K515" s="1"/>
      <c r="L515" s="1"/>
    </row>
    <row r="516" spans="7:12">
      <c r="G516" s="1" t="s">
        <v>74</v>
      </c>
      <c r="H516" s="1">
        <v>12195</v>
      </c>
      <c r="I516" s="1">
        <v>2011</v>
      </c>
      <c r="J516" s="1"/>
      <c r="K516" s="1"/>
      <c r="L516" s="1"/>
    </row>
    <row r="517" spans="7:12">
      <c r="G517" s="1" t="s">
        <v>75</v>
      </c>
      <c r="H517" s="1">
        <v>20485</v>
      </c>
      <c r="I517" s="1">
        <v>2011</v>
      </c>
      <c r="J517" s="1"/>
      <c r="K517" s="1"/>
      <c r="L517" s="1"/>
    </row>
    <row r="518" spans="7:12">
      <c r="G518" s="1" t="s">
        <v>76</v>
      </c>
      <c r="H518" s="1">
        <v>-4072.4</v>
      </c>
      <c r="I518" s="1">
        <v>2013</v>
      </c>
      <c r="J518" s="1"/>
      <c r="K518" s="1"/>
      <c r="L518" s="1"/>
    </row>
    <row r="519" spans="7:12">
      <c r="G519" s="1" t="s">
        <v>77</v>
      </c>
      <c r="H519" s="1">
        <v>17232</v>
      </c>
      <c r="I519" s="1">
        <v>2013</v>
      </c>
      <c r="J519" s="1"/>
      <c r="K519" s="1"/>
      <c r="L519" s="1"/>
    </row>
    <row r="520" spans="7:12">
      <c r="G520" s="1"/>
      <c r="J520" s="1"/>
      <c r="K520" s="1"/>
      <c r="L520" s="1"/>
    </row>
    <row r="521" spans="7:12">
      <c r="G521" s="1" t="s">
        <v>78</v>
      </c>
      <c r="H521" s="1" t="s">
        <v>79</v>
      </c>
      <c r="I521" s="1" t="s">
        <v>80</v>
      </c>
      <c r="J521" s="1" t="s">
        <v>81</v>
      </c>
      <c r="K521" s="1" t="s">
        <v>82</v>
      </c>
      <c r="L521" s="1" t="s">
        <v>83</v>
      </c>
    </row>
    <row r="522" spans="7:12">
      <c r="G522" s="1" t="s">
        <v>84</v>
      </c>
      <c r="H522" s="1">
        <v>56.586829999999999</v>
      </c>
      <c r="I522" s="1">
        <v>68.312759999999997</v>
      </c>
      <c r="J522" s="1">
        <v>11.72593</v>
      </c>
      <c r="K522" s="1">
        <v>-11.69441</v>
      </c>
      <c r="L522" s="1">
        <v>-137.12778</v>
      </c>
    </row>
    <row r="523" spans="7:12">
      <c r="G523" s="1" t="s">
        <v>85</v>
      </c>
      <c r="H523" s="1">
        <v>24.850300000000001</v>
      </c>
      <c r="I523" s="1">
        <v>28.80658</v>
      </c>
      <c r="J523" s="1">
        <v>3.95628</v>
      </c>
      <c r="K523" s="1">
        <v>33.819070000000004</v>
      </c>
      <c r="L523" s="1">
        <v>133.7979</v>
      </c>
    </row>
    <row r="524" spans="7:12">
      <c r="G524" s="1" t="s">
        <v>86</v>
      </c>
      <c r="H524" s="1">
        <v>23.802399999999999</v>
      </c>
      <c r="I524" s="1">
        <v>23.868310000000001</v>
      </c>
      <c r="J524" s="1">
        <v>6.5920000000000006E-2</v>
      </c>
      <c r="K524" s="1">
        <v>22.91366</v>
      </c>
      <c r="L524" s="1">
        <v>1.51041</v>
      </c>
    </row>
    <row r="525" spans="7:12">
      <c r="G525" s="1" t="s">
        <v>87</v>
      </c>
      <c r="H525" s="1">
        <v>21.706589999999998</v>
      </c>
      <c r="I525" s="1">
        <v>14.81481</v>
      </c>
      <c r="J525" s="1">
        <v>-6.8917700000000002</v>
      </c>
      <c r="K525" s="1">
        <v>22.206219999999998</v>
      </c>
      <c r="L525" s="1">
        <v>-153.04016999999999</v>
      </c>
    </row>
    <row r="526" spans="7:12">
      <c r="G526" s="1" t="s">
        <v>88</v>
      </c>
      <c r="H526" s="1">
        <v>11.07784</v>
      </c>
      <c r="I526" s="1">
        <v>3.7037</v>
      </c>
      <c r="J526" s="1">
        <v>-7.3741399999999997</v>
      </c>
      <c r="K526" s="1">
        <v>18.176159999999999</v>
      </c>
      <c r="L526" s="1">
        <v>-134.03353000000001</v>
      </c>
    </row>
    <row r="527" spans="7:12">
      <c r="G527" s="1" t="s">
        <v>89</v>
      </c>
      <c r="H527" s="1">
        <v>1.7964100000000001</v>
      </c>
      <c r="I527" s="1">
        <v>0</v>
      </c>
      <c r="J527" s="1">
        <v>-1.7964100000000001</v>
      </c>
      <c r="K527" s="1">
        <v>-54.411020000000001</v>
      </c>
      <c r="L527" s="1">
        <v>97.744339999999994</v>
      </c>
    </row>
    <row r="528" spans="7:12">
      <c r="G528" s="1" t="s">
        <v>90</v>
      </c>
      <c r="H528" s="1">
        <v>10.889570000000001</v>
      </c>
      <c r="I528" s="1">
        <v>17.167380000000001</v>
      </c>
      <c r="J528" s="1">
        <v>6.2778099999999997</v>
      </c>
      <c r="K528" s="1">
        <v>11.1523</v>
      </c>
      <c r="L528" s="1">
        <v>70.012010000000004</v>
      </c>
    </row>
    <row r="529" spans="7:12">
      <c r="G529" s="1" t="s">
        <v>91</v>
      </c>
      <c r="H529" s="1">
        <v>2.3006099999999998</v>
      </c>
      <c r="I529" s="1">
        <v>0</v>
      </c>
      <c r="J529" s="1">
        <v>-2.3006099999999998</v>
      </c>
      <c r="K529" s="1">
        <v>86.968190000000007</v>
      </c>
      <c r="L529" s="1">
        <v>-200.08019999999999</v>
      </c>
    </row>
    <row r="530" spans="7:12">
      <c r="G530" s="1" t="s">
        <v>92</v>
      </c>
      <c r="H530" s="1">
        <v>7.6687099999999999</v>
      </c>
      <c r="I530" s="1">
        <v>11.58798</v>
      </c>
      <c r="J530" s="1">
        <v>3.91927</v>
      </c>
      <c r="K530" s="1">
        <v>-18.766159999999999</v>
      </c>
      <c r="L530" s="1">
        <v>-73.549670000000006</v>
      </c>
    </row>
    <row r="531" spans="7:12">
      <c r="G531" s="1" t="s">
        <v>93</v>
      </c>
      <c r="H531" s="1">
        <v>0</v>
      </c>
      <c r="I531" s="1">
        <v>0.42918000000000001</v>
      </c>
      <c r="J531" s="1">
        <v>0.42918000000000001</v>
      </c>
      <c r="K531" s="1">
        <v>-25.073509999999999</v>
      </c>
      <c r="L531" s="1">
        <v>-10.76116</v>
      </c>
    </row>
    <row r="532" spans="7:12">
      <c r="G532" s="1" t="s">
        <v>94</v>
      </c>
      <c r="H532" s="1">
        <v>1.07362</v>
      </c>
      <c r="I532" s="1">
        <v>0.42918000000000001</v>
      </c>
      <c r="J532" s="1">
        <v>-0.64444000000000001</v>
      </c>
      <c r="K532" s="1">
        <v>-10.92794</v>
      </c>
      <c r="L532" s="1">
        <v>7.0423499999999999</v>
      </c>
    </row>
    <row r="533" spans="7:12">
      <c r="G533" s="1" t="s">
        <v>95</v>
      </c>
      <c r="H533" s="1">
        <v>1.3803700000000001</v>
      </c>
      <c r="I533" s="1">
        <v>0.85836999999999997</v>
      </c>
      <c r="J533" s="1">
        <v>-0.52200000000000002</v>
      </c>
      <c r="K533" s="1">
        <v>-26.682600000000001</v>
      </c>
      <c r="L533" s="1">
        <v>13.928290000000001</v>
      </c>
    </row>
    <row r="534" spans="7:12">
      <c r="G534" s="1" t="s">
        <v>96</v>
      </c>
      <c r="H534" s="1">
        <v>5.1987800000000002</v>
      </c>
      <c r="I534" s="1">
        <v>3.6036000000000001</v>
      </c>
      <c r="J534" s="1">
        <v>-1.59517</v>
      </c>
      <c r="K534" s="1">
        <v>-55.847880000000004</v>
      </c>
      <c r="L534" s="1">
        <v>89.087040000000002</v>
      </c>
    </row>
    <row r="535" spans="7:12">
      <c r="G535" s="1" t="s">
        <v>97</v>
      </c>
      <c r="H535" s="1">
        <v>16.819569999999999</v>
      </c>
      <c r="I535" s="1">
        <v>13.96396</v>
      </c>
      <c r="J535" s="1">
        <v>-2.85561</v>
      </c>
      <c r="K535" s="1">
        <v>19.319520000000001</v>
      </c>
      <c r="L535" s="1">
        <v>-55.168990000000001</v>
      </c>
    </row>
    <row r="536" spans="7:12">
      <c r="G536" s="1" t="s">
        <v>98</v>
      </c>
      <c r="H536" s="1">
        <v>22.477060000000002</v>
      </c>
      <c r="I536" s="1">
        <v>10.36036</v>
      </c>
      <c r="J536" s="1">
        <v>-12.1167</v>
      </c>
      <c r="K536" s="1">
        <v>95.613860000000003</v>
      </c>
      <c r="L536" s="1">
        <v>-1158.52478</v>
      </c>
    </row>
    <row r="537" spans="7:12">
      <c r="G537" s="1" t="s">
        <v>99</v>
      </c>
      <c r="H537" s="1">
        <v>1.7964100000000001</v>
      </c>
      <c r="I537" s="1">
        <v>19.341560000000001</v>
      </c>
      <c r="J537" s="1">
        <v>17.545159999999999</v>
      </c>
      <c r="K537" s="1">
        <v>-32.616500000000002</v>
      </c>
      <c r="L537" s="1">
        <v>-572.26155000000006</v>
      </c>
    </row>
    <row r="538" spans="7:12">
      <c r="G538" s="1" t="s">
        <v>100</v>
      </c>
      <c r="H538" s="1">
        <v>4.3413199999999996</v>
      </c>
      <c r="I538" s="1">
        <v>4.9382700000000002</v>
      </c>
      <c r="J538" s="1">
        <v>0.59694999999999998</v>
      </c>
      <c r="K538" s="1">
        <v>-7.5927899999999999</v>
      </c>
      <c r="L538" s="1">
        <v>-4.5325499999999996</v>
      </c>
    </row>
    <row r="539" spans="7:12">
      <c r="G539" s="1" t="s">
        <v>101</v>
      </c>
      <c r="H539" s="1">
        <v>80.838319999999996</v>
      </c>
      <c r="I539" s="1">
        <v>50.641030000000001</v>
      </c>
      <c r="J539" s="1">
        <v>-30.197299999999998</v>
      </c>
      <c r="K539" s="1">
        <v>34.397300000000001</v>
      </c>
      <c r="L539" s="1">
        <v>-1038.7053900000001</v>
      </c>
    </row>
    <row r="540" spans="7:12">
      <c r="G540" s="1" t="s">
        <v>102</v>
      </c>
      <c r="H540" s="1">
        <v>31.287430000000001</v>
      </c>
      <c r="I540" s="1">
        <v>72.427980000000005</v>
      </c>
      <c r="J540" s="1">
        <v>41.140560000000001</v>
      </c>
      <c r="K540" s="1">
        <v>5.9249900000000002</v>
      </c>
      <c r="L540" s="1">
        <v>243.75744</v>
      </c>
    </row>
    <row r="541" spans="7:12">
      <c r="G541" s="1" t="s">
        <v>103</v>
      </c>
      <c r="H541" s="1">
        <v>0.30581000000000003</v>
      </c>
      <c r="I541" s="1">
        <v>0</v>
      </c>
      <c r="J541" s="1">
        <v>-0.30581000000000003</v>
      </c>
      <c r="K541" s="1">
        <v>-53.141570000000002</v>
      </c>
      <c r="L541" s="1">
        <v>16.251239999999999</v>
      </c>
    </row>
    <row r="542" spans="7:12">
      <c r="G542" s="1" t="s">
        <v>104</v>
      </c>
      <c r="H542" s="1">
        <v>3.5168200000000001</v>
      </c>
      <c r="I542" s="1">
        <v>19.36937</v>
      </c>
      <c r="J542" s="1">
        <v>15.852550000000001</v>
      </c>
      <c r="K542" s="1">
        <v>3.2219799999999998</v>
      </c>
      <c r="L542" s="1">
        <v>51.076520000000002</v>
      </c>
    </row>
    <row r="543" spans="7:12">
      <c r="G543" s="1" t="s">
        <v>105</v>
      </c>
      <c r="H543" s="1">
        <v>24.464829999999999</v>
      </c>
      <c r="I543" s="1">
        <v>100</v>
      </c>
      <c r="J543" s="1">
        <v>75.535169999999994</v>
      </c>
      <c r="K543" s="1">
        <v>-18.606269999999999</v>
      </c>
      <c r="L543" s="1">
        <v>-1405.42743</v>
      </c>
    </row>
    <row r="544" spans="7:12">
      <c r="G544" s="1" t="s">
        <v>106</v>
      </c>
      <c r="H544" s="1">
        <v>0</v>
      </c>
      <c r="I544" s="1">
        <v>0.45045000000000002</v>
      </c>
      <c r="J544" s="1">
        <v>0.45045000000000002</v>
      </c>
      <c r="K544" s="1">
        <v>-20.807400000000001</v>
      </c>
      <c r="L544" s="1">
        <v>-9.3727</v>
      </c>
    </row>
    <row r="545" spans="7:12">
      <c r="G545" s="1" t="s">
        <v>107</v>
      </c>
      <c r="H545" s="1">
        <v>0.45872000000000002</v>
      </c>
      <c r="I545" s="1">
        <v>6.7567599999999999</v>
      </c>
      <c r="J545" s="1">
        <v>6.2980400000000003</v>
      </c>
      <c r="K545" s="1">
        <v>-7.19658</v>
      </c>
      <c r="L545" s="1">
        <v>-45.324379999999998</v>
      </c>
    </row>
    <row r="546" spans="7:12">
      <c r="G546" s="1" t="s">
        <v>108</v>
      </c>
      <c r="H546" s="1">
        <v>0.76453000000000004</v>
      </c>
      <c r="I546" s="1">
        <v>0.90090000000000003</v>
      </c>
      <c r="J546" s="1">
        <v>0.13636999999999999</v>
      </c>
      <c r="K546" s="1">
        <v>-14.54753</v>
      </c>
      <c r="L546" s="1">
        <v>-1.9839199999999999</v>
      </c>
    </row>
    <row r="547" spans="7:12">
      <c r="G547" s="1" t="s">
        <v>109</v>
      </c>
      <c r="H547" s="1">
        <v>13.316700000000001</v>
      </c>
      <c r="I547" s="1">
        <v>10.3583</v>
      </c>
      <c r="J547" s="1">
        <v>-2.9584000000000001</v>
      </c>
      <c r="K547" s="1">
        <v>-68.726799999999997</v>
      </c>
      <c r="L547" s="1">
        <v>203.32137</v>
      </c>
    </row>
    <row r="548" spans="7:12">
      <c r="G548" s="1"/>
      <c r="J548" s="1"/>
      <c r="K548" s="1"/>
      <c r="L548" s="1"/>
    </row>
    <row r="549" spans="7:12">
      <c r="G549" s="1" t="s">
        <v>71</v>
      </c>
      <c r="H549" s="1" t="s">
        <v>111</v>
      </c>
      <c r="I549" s="1" t="s">
        <v>73</v>
      </c>
      <c r="J549" s="1"/>
      <c r="K549" s="1"/>
      <c r="L549" s="1"/>
    </row>
    <row r="550" spans="7:12">
      <c r="G550" s="1" t="s">
        <v>74</v>
      </c>
      <c r="H550" s="1">
        <v>12200</v>
      </c>
      <c r="I550" s="1">
        <v>2011</v>
      </c>
      <c r="J550" s="1"/>
      <c r="K550" s="1"/>
      <c r="L550" s="1"/>
    </row>
    <row r="551" spans="7:12">
      <c r="G551" s="1" t="s">
        <v>75</v>
      </c>
      <c r="H551" s="1">
        <v>25857</v>
      </c>
      <c r="I551" s="1">
        <v>2011</v>
      </c>
      <c r="J551" s="1"/>
      <c r="K551" s="1"/>
      <c r="L551" s="1"/>
    </row>
    <row r="552" spans="7:12">
      <c r="G552" s="1" t="s">
        <v>76</v>
      </c>
      <c r="H552" s="1">
        <v>-2831.6</v>
      </c>
      <c r="I552" s="1">
        <v>2013</v>
      </c>
      <c r="J552" s="1"/>
      <c r="K552" s="1"/>
      <c r="L552" s="1"/>
    </row>
    <row r="553" spans="7:12">
      <c r="G553" s="1" t="s">
        <v>77</v>
      </c>
      <c r="H553" s="1">
        <v>24059.7</v>
      </c>
      <c r="I553" s="1">
        <v>2013</v>
      </c>
      <c r="J553" s="1"/>
      <c r="K553" s="1"/>
      <c r="L553" s="1"/>
    </row>
    <row r="554" spans="7:12">
      <c r="G554" s="1"/>
      <c r="J554" s="1"/>
      <c r="K554" s="1"/>
      <c r="L554" s="1"/>
    </row>
    <row r="555" spans="7:12">
      <c r="G555" s="1" t="s">
        <v>78</v>
      </c>
      <c r="H555" s="1" t="s">
        <v>79</v>
      </c>
      <c r="I555" s="1" t="s">
        <v>80</v>
      </c>
      <c r="J555" s="1" t="s">
        <v>81</v>
      </c>
      <c r="K555" s="1" t="s">
        <v>82</v>
      </c>
      <c r="L555" s="1" t="s">
        <v>83</v>
      </c>
    </row>
    <row r="556" spans="7:12">
      <c r="G556" s="1" t="s">
        <v>84</v>
      </c>
      <c r="H556" s="1">
        <v>42.125979999999998</v>
      </c>
      <c r="I556" s="1">
        <v>52.743360000000003</v>
      </c>
      <c r="J556" s="1">
        <v>10.617380000000001</v>
      </c>
      <c r="K556" s="1">
        <v>-11.69441</v>
      </c>
      <c r="L556" s="1">
        <v>-124.16392999999999</v>
      </c>
    </row>
    <row r="557" spans="7:12">
      <c r="G557" s="1" t="s">
        <v>85</v>
      </c>
      <c r="H557" s="1">
        <v>24.015750000000001</v>
      </c>
      <c r="I557" s="1">
        <v>26.725660000000001</v>
      </c>
      <c r="J557" s="1">
        <v>2.7099199999999999</v>
      </c>
      <c r="K557" s="1">
        <v>33.819070000000004</v>
      </c>
      <c r="L557" s="1">
        <v>91.646839999999997</v>
      </c>
    </row>
    <row r="558" spans="7:12">
      <c r="G558" s="1" t="s">
        <v>86</v>
      </c>
      <c r="H558" s="1">
        <v>28.740159999999999</v>
      </c>
      <c r="I558" s="1">
        <v>24.955749999999998</v>
      </c>
      <c r="J558" s="1">
        <v>-3.7844099999999998</v>
      </c>
      <c r="K558" s="1">
        <v>22.91366</v>
      </c>
      <c r="L558" s="1">
        <v>-86.714560000000006</v>
      </c>
    </row>
    <row r="559" spans="7:12">
      <c r="G559" s="1" t="s">
        <v>87</v>
      </c>
      <c r="H559" s="1">
        <v>22.047239999999999</v>
      </c>
      <c r="I559" s="1">
        <v>20.70796</v>
      </c>
      <c r="J559" s="1">
        <v>-1.33928</v>
      </c>
      <c r="K559" s="1">
        <v>22.206219999999998</v>
      </c>
      <c r="L559" s="1">
        <v>-29.74033</v>
      </c>
    </row>
    <row r="560" spans="7:12">
      <c r="G560" s="1" t="s">
        <v>88</v>
      </c>
      <c r="H560" s="1">
        <v>10.62992</v>
      </c>
      <c r="I560" s="1">
        <v>9.2035400000000003</v>
      </c>
      <c r="J560" s="1">
        <v>-1.42638</v>
      </c>
      <c r="K560" s="1">
        <v>18.176159999999999</v>
      </c>
      <c r="L560" s="1">
        <v>-25.926130000000001</v>
      </c>
    </row>
    <row r="561" spans="7:12">
      <c r="G561" s="1" t="s">
        <v>89</v>
      </c>
      <c r="H561" s="1">
        <v>0.39369999999999999</v>
      </c>
      <c r="I561" s="1">
        <v>0.88495999999999997</v>
      </c>
      <c r="J561" s="1">
        <v>0.49125000000000002</v>
      </c>
      <c r="K561" s="1">
        <v>-54.411020000000001</v>
      </c>
      <c r="L561" s="1">
        <v>-26.729679999999998</v>
      </c>
    </row>
    <row r="562" spans="7:12">
      <c r="G562" s="1" t="s">
        <v>90</v>
      </c>
      <c r="H562" s="1">
        <v>12.71186</v>
      </c>
      <c r="I562" s="1">
        <v>16.955680000000001</v>
      </c>
      <c r="J562" s="1">
        <v>4.2438200000000004</v>
      </c>
      <c r="K562" s="1">
        <v>11.1523</v>
      </c>
      <c r="L562" s="1">
        <v>47.328330000000001</v>
      </c>
    </row>
    <row r="563" spans="7:12">
      <c r="G563" s="1" t="s">
        <v>91</v>
      </c>
      <c r="H563" s="1">
        <v>0.42373</v>
      </c>
      <c r="I563" s="1">
        <v>0.57803000000000004</v>
      </c>
      <c r="J563" s="1">
        <v>0.15431</v>
      </c>
      <c r="K563" s="1">
        <v>86.968190000000007</v>
      </c>
      <c r="L563" s="1">
        <v>13.419700000000001</v>
      </c>
    </row>
    <row r="564" spans="7:12">
      <c r="G564" s="1" t="s">
        <v>92</v>
      </c>
      <c r="H564" s="1">
        <v>16.949149999999999</v>
      </c>
      <c r="I564" s="1">
        <v>25.81888</v>
      </c>
      <c r="J564" s="1">
        <v>8.8697300000000006</v>
      </c>
      <c r="K564" s="1">
        <v>-18.766159999999999</v>
      </c>
      <c r="L564" s="1">
        <v>-166.45077000000001</v>
      </c>
    </row>
    <row r="565" spans="7:12">
      <c r="G565" s="1" t="s">
        <v>93</v>
      </c>
      <c r="H565" s="1">
        <v>0.42373</v>
      </c>
      <c r="I565" s="1">
        <v>0.19267999999999999</v>
      </c>
      <c r="J565" s="1">
        <v>-0.23105000000000001</v>
      </c>
      <c r="K565" s="1">
        <v>-25.073509999999999</v>
      </c>
      <c r="L565" s="1">
        <v>5.7932499999999996</v>
      </c>
    </row>
    <row r="566" spans="7:12">
      <c r="G566" s="1" t="s">
        <v>94</v>
      </c>
      <c r="H566" s="1">
        <v>0</v>
      </c>
      <c r="I566" s="1">
        <v>0.38535999999999998</v>
      </c>
      <c r="J566" s="1">
        <v>0.38535999999999998</v>
      </c>
      <c r="K566" s="1">
        <v>-10.92794</v>
      </c>
      <c r="L566" s="1">
        <v>-4.2111499999999999</v>
      </c>
    </row>
    <row r="567" spans="7:12">
      <c r="G567" s="1" t="s">
        <v>95</v>
      </c>
      <c r="H567" s="1">
        <v>0</v>
      </c>
      <c r="I567" s="1">
        <v>0.96338999999999997</v>
      </c>
      <c r="J567" s="1">
        <v>0.96338999999999997</v>
      </c>
      <c r="K567" s="1">
        <v>-26.682600000000001</v>
      </c>
      <c r="L567" s="1">
        <v>-25.705780000000001</v>
      </c>
    </row>
    <row r="568" spans="7:12">
      <c r="G568" s="1" t="s">
        <v>96</v>
      </c>
      <c r="H568" s="1">
        <v>3.9525700000000001</v>
      </c>
      <c r="I568" s="1">
        <v>10.592460000000001</v>
      </c>
      <c r="J568" s="1">
        <v>6.6398900000000003</v>
      </c>
      <c r="K568" s="1">
        <v>-55.847880000000004</v>
      </c>
      <c r="L568" s="1">
        <v>-370.82380000000001</v>
      </c>
    </row>
    <row r="569" spans="7:12">
      <c r="G569" s="1" t="s">
        <v>97</v>
      </c>
      <c r="H569" s="1">
        <v>3.9525700000000001</v>
      </c>
      <c r="I569" s="1">
        <v>8.0789899999999992</v>
      </c>
      <c r="J569" s="1">
        <v>4.12643</v>
      </c>
      <c r="K569" s="1">
        <v>19.319520000000001</v>
      </c>
      <c r="L569" s="1">
        <v>79.720579999999998</v>
      </c>
    </row>
    <row r="570" spans="7:12">
      <c r="G570" s="1" t="s">
        <v>98</v>
      </c>
      <c r="H570" s="1">
        <v>18.577079999999999</v>
      </c>
      <c r="I570" s="1">
        <v>10.05386</v>
      </c>
      <c r="J570" s="1">
        <v>-8.5232200000000002</v>
      </c>
      <c r="K570" s="1">
        <v>95.613860000000003</v>
      </c>
      <c r="L570" s="1">
        <v>-814.93745999999999</v>
      </c>
    </row>
    <row r="571" spans="7:12">
      <c r="G571" s="1" t="s">
        <v>99</v>
      </c>
      <c r="H571" s="1">
        <v>0.78739999999999999</v>
      </c>
      <c r="I571" s="1">
        <v>0.88495999999999997</v>
      </c>
      <c r="J571" s="1">
        <v>9.7549999999999998E-2</v>
      </c>
      <c r="K571" s="1">
        <v>-32.616500000000002</v>
      </c>
      <c r="L571" s="1">
        <v>-3.18188</v>
      </c>
    </row>
    <row r="572" spans="7:12">
      <c r="G572" s="1" t="s">
        <v>100</v>
      </c>
      <c r="H572" s="1">
        <v>1.9684999999999999</v>
      </c>
      <c r="I572" s="1">
        <v>4.9557500000000001</v>
      </c>
      <c r="J572" s="1">
        <v>2.98725</v>
      </c>
      <c r="K572" s="1">
        <v>-7.5927899999999999</v>
      </c>
      <c r="L572" s="1">
        <v>-22.681529999999999</v>
      </c>
    </row>
    <row r="573" spans="7:12">
      <c r="G573" s="1" t="s">
        <v>101</v>
      </c>
      <c r="H573" s="1">
        <v>79.527559999999994</v>
      </c>
      <c r="I573" s="1">
        <v>77.34205</v>
      </c>
      <c r="J573" s="1">
        <v>-2.1855099999999998</v>
      </c>
      <c r="K573" s="1">
        <v>34.397300000000001</v>
      </c>
      <c r="L573" s="1">
        <v>-75.175669999999997</v>
      </c>
    </row>
    <row r="574" spans="7:12">
      <c r="G574" s="1" t="s">
        <v>102</v>
      </c>
      <c r="H574" s="1">
        <v>90.157480000000007</v>
      </c>
      <c r="I574" s="1">
        <v>64.247789999999995</v>
      </c>
      <c r="J574" s="1">
        <v>-25.909690000000001</v>
      </c>
      <c r="K574" s="1">
        <v>5.9249900000000002</v>
      </c>
      <c r="L574" s="1">
        <v>-153.5147</v>
      </c>
    </row>
    <row r="575" spans="7:12">
      <c r="G575" s="1" t="s">
        <v>103</v>
      </c>
      <c r="H575" s="1">
        <v>0</v>
      </c>
      <c r="I575" s="1">
        <v>1.2567299999999999</v>
      </c>
      <c r="J575" s="1">
        <v>1.2567299999999999</v>
      </c>
      <c r="K575" s="1">
        <v>-53.141570000000002</v>
      </c>
      <c r="L575" s="1">
        <v>-66.784729999999996</v>
      </c>
    </row>
    <row r="576" spans="7:12">
      <c r="G576" s="1" t="s">
        <v>104</v>
      </c>
      <c r="H576" s="1">
        <v>8.6956500000000005</v>
      </c>
      <c r="I576" s="1">
        <v>9.5152599999999996</v>
      </c>
      <c r="J576" s="1">
        <v>0.81960999999999995</v>
      </c>
      <c r="K576" s="1">
        <v>3.2219799999999998</v>
      </c>
      <c r="L576" s="1">
        <v>2.6407600000000002</v>
      </c>
    </row>
    <row r="577" spans="7:12">
      <c r="G577" s="1" t="s">
        <v>105</v>
      </c>
      <c r="H577" s="1">
        <v>33.992089999999997</v>
      </c>
      <c r="I577" s="1">
        <v>100</v>
      </c>
      <c r="J577" s="1">
        <v>66.007909999999995</v>
      </c>
      <c r="K577" s="1">
        <v>-18.606269999999999</v>
      </c>
      <c r="L577" s="1">
        <v>-1228.1606400000001</v>
      </c>
    </row>
    <row r="578" spans="7:12">
      <c r="G578" s="1" t="s">
        <v>106</v>
      </c>
      <c r="H578" s="1">
        <v>0.39526</v>
      </c>
      <c r="I578" s="1">
        <v>0</v>
      </c>
      <c r="J578" s="1">
        <v>-0.39526</v>
      </c>
      <c r="K578" s="1">
        <v>-20.807400000000001</v>
      </c>
      <c r="L578" s="1">
        <v>8.2242700000000006</v>
      </c>
    </row>
    <row r="579" spans="7:12">
      <c r="G579" s="1" t="s">
        <v>107</v>
      </c>
      <c r="H579" s="1">
        <v>6.7193699999999996</v>
      </c>
      <c r="I579" s="1">
        <v>8.6175899999999999</v>
      </c>
      <c r="J579" s="1">
        <v>1.8982300000000001</v>
      </c>
      <c r="K579" s="1">
        <v>-7.19658</v>
      </c>
      <c r="L579" s="1">
        <v>-13.66075</v>
      </c>
    </row>
    <row r="580" spans="7:12">
      <c r="G580" s="1" t="s">
        <v>108</v>
      </c>
      <c r="H580" s="1">
        <v>2.7667999999999999</v>
      </c>
      <c r="I580" s="1">
        <v>3.2315999999999998</v>
      </c>
      <c r="J580" s="1">
        <v>0.46479999999999999</v>
      </c>
      <c r="K580" s="1">
        <v>-14.54753</v>
      </c>
      <c r="L580" s="1">
        <v>-6.7616800000000001</v>
      </c>
    </row>
    <row r="581" spans="7:12">
      <c r="G581" s="1" t="s">
        <v>109</v>
      </c>
      <c r="H581" s="1">
        <v>12.066700000000001</v>
      </c>
      <c r="I581" s="1">
        <v>9.6667000000000005</v>
      </c>
      <c r="J581" s="1">
        <v>-2.4</v>
      </c>
      <c r="K581" s="1">
        <v>-68.726799999999997</v>
      </c>
      <c r="L581" s="1">
        <v>164.94432</v>
      </c>
    </row>
    <row r="582" spans="7:12">
      <c r="G582" s="1"/>
      <c r="J582" s="1"/>
      <c r="K582" s="1"/>
      <c r="L582" s="1"/>
    </row>
    <row r="583" spans="7:12">
      <c r="G583" s="1" t="s">
        <v>71</v>
      </c>
      <c r="H583" s="1" t="s">
        <v>111</v>
      </c>
      <c r="I583" s="1" t="s">
        <v>73</v>
      </c>
      <c r="J583" s="1"/>
      <c r="K583" s="1"/>
      <c r="L583" s="1"/>
    </row>
    <row r="584" spans="7:12">
      <c r="G584" s="1" t="s">
        <v>74</v>
      </c>
      <c r="H584" s="1">
        <v>12205</v>
      </c>
      <c r="I584" s="1">
        <v>2011</v>
      </c>
      <c r="J584" s="1"/>
      <c r="K584" s="1"/>
      <c r="L584" s="1"/>
    </row>
    <row r="585" spans="7:12">
      <c r="G585" s="1" t="s">
        <v>75</v>
      </c>
      <c r="H585" s="1">
        <v>17541</v>
      </c>
      <c r="I585" s="1">
        <v>2011</v>
      </c>
      <c r="J585" s="1"/>
      <c r="K585" s="1"/>
      <c r="L585" s="1"/>
    </row>
    <row r="586" spans="7:12">
      <c r="G586" s="1" t="s">
        <v>76</v>
      </c>
      <c r="H586" s="1">
        <v>-79.3</v>
      </c>
      <c r="I586" s="1">
        <v>2013</v>
      </c>
      <c r="J586" s="1"/>
      <c r="K586" s="1"/>
      <c r="L586" s="1"/>
    </row>
    <row r="587" spans="7:12">
      <c r="G587" s="1" t="s">
        <v>77</v>
      </c>
      <c r="H587" s="1">
        <v>18163.3</v>
      </c>
      <c r="I587" s="1">
        <v>2013</v>
      </c>
      <c r="J587" s="1"/>
      <c r="K587" s="1"/>
      <c r="L587" s="1"/>
    </row>
    <row r="588" spans="7:12">
      <c r="G588" s="1"/>
      <c r="J588" s="1"/>
      <c r="K588" s="1"/>
      <c r="L588" s="1"/>
    </row>
    <row r="589" spans="7:12">
      <c r="G589" s="1" t="s">
        <v>78</v>
      </c>
      <c r="H589" s="1" t="s">
        <v>79</v>
      </c>
      <c r="I589" s="1" t="s">
        <v>80</v>
      </c>
      <c r="J589" s="1" t="s">
        <v>81</v>
      </c>
      <c r="K589" s="1" t="s">
        <v>82</v>
      </c>
      <c r="L589" s="1" t="s">
        <v>83</v>
      </c>
    </row>
    <row r="590" spans="7:12">
      <c r="G590" s="1" t="s">
        <v>84</v>
      </c>
      <c r="H590" s="1">
        <v>33.125</v>
      </c>
      <c r="I590" s="1">
        <v>62.666670000000003</v>
      </c>
      <c r="J590" s="1">
        <v>29.54167</v>
      </c>
      <c r="K590" s="1">
        <v>-11.69441</v>
      </c>
      <c r="L590" s="1">
        <v>-345.47221000000002</v>
      </c>
    </row>
    <row r="591" spans="7:12">
      <c r="G591" s="1" t="s">
        <v>85</v>
      </c>
      <c r="H591" s="1">
        <v>31.875</v>
      </c>
      <c r="I591" s="1">
        <v>34.666670000000003</v>
      </c>
      <c r="J591" s="1">
        <v>2.7916699999999999</v>
      </c>
      <c r="K591" s="1">
        <v>33.819070000000004</v>
      </c>
      <c r="L591" s="1">
        <v>94.411580000000001</v>
      </c>
    </row>
    <row r="592" spans="7:12">
      <c r="G592" s="1" t="s">
        <v>86</v>
      </c>
      <c r="H592" s="1">
        <v>29.375</v>
      </c>
      <c r="I592" s="1">
        <v>20</v>
      </c>
      <c r="J592" s="1">
        <v>-9.375</v>
      </c>
      <c r="K592" s="1">
        <v>22.91366</v>
      </c>
      <c r="L592" s="1">
        <v>-214.81553</v>
      </c>
    </row>
    <row r="593" spans="7:12">
      <c r="G593" s="1" t="s">
        <v>87</v>
      </c>
      <c r="H593" s="1">
        <v>20.625</v>
      </c>
      <c r="I593" s="1">
        <v>9.3333300000000001</v>
      </c>
      <c r="J593" s="1">
        <v>-11.29167</v>
      </c>
      <c r="K593" s="1">
        <v>22.206219999999998</v>
      </c>
      <c r="L593" s="1">
        <v>-250.74518</v>
      </c>
    </row>
    <row r="594" spans="7:12">
      <c r="G594" s="1" t="s">
        <v>88</v>
      </c>
      <c r="H594" s="1">
        <v>3.125</v>
      </c>
      <c r="I594" s="1">
        <v>1.3333299999999999</v>
      </c>
      <c r="J594" s="1">
        <v>-1.7916700000000001</v>
      </c>
      <c r="K594" s="1">
        <v>18.176159999999999</v>
      </c>
      <c r="L594" s="1">
        <v>-32.56561</v>
      </c>
    </row>
    <row r="595" spans="7:12">
      <c r="G595" s="1" t="s">
        <v>89</v>
      </c>
      <c r="H595" s="1">
        <v>1.25</v>
      </c>
      <c r="I595" s="1">
        <v>0</v>
      </c>
      <c r="J595" s="1">
        <v>-1.25</v>
      </c>
      <c r="K595" s="1">
        <v>-54.411020000000001</v>
      </c>
      <c r="L595" s="1">
        <v>68.013769999999994</v>
      </c>
    </row>
    <row r="596" spans="7:12">
      <c r="G596" s="1" t="s">
        <v>90</v>
      </c>
      <c r="H596" s="1">
        <v>19.620249999999999</v>
      </c>
      <c r="I596" s="1">
        <v>24</v>
      </c>
      <c r="J596" s="1">
        <v>4.3797499999999996</v>
      </c>
      <c r="K596" s="1">
        <v>11.1523</v>
      </c>
      <c r="L596" s="1">
        <v>48.844230000000003</v>
      </c>
    </row>
    <row r="597" spans="7:12">
      <c r="G597" s="1" t="s">
        <v>91</v>
      </c>
      <c r="H597" s="1">
        <v>0.63290999999999997</v>
      </c>
      <c r="I597" s="1">
        <v>2.6666699999999999</v>
      </c>
      <c r="J597" s="1">
        <v>2.03376</v>
      </c>
      <c r="K597" s="1">
        <v>86.968190000000007</v>
      </c>
      <c r="L597" s="1">
        <v>176.87201999999999</v>
      </c>
    </row>
    <row r="598" spans="7:12">
      <c r="G598" s="1" t="s">
        <v>92</v>
      </c>
      <c r="H598" s="1">
        <v>13.29114</v>
      </c>
      <c r="I598" s="1">
        <v>18.66667</v>
      </c>
      <c r="J598" s="1">
        <v>5.3755300000000004</v>
      </c>
      <c r="K598" s="1">
        <v>-18.766159999999999</v>
      </c>
      <c r="L598" s="1">
        <v>-100.87801</v>
      </c>
    </row>
    <row r="599" spans="7:12">
      <c r="G599" s="1" t="s">
        <v>93</v>
      </c>
      <c r="H599" s="1">
        <v>0.63290999999999997</v>
      </c>
      <c r="I599" s="1">
        <v>0</v>
      </c>
      <c r="J599" s="1">
        <v>-0.63290999999999997</v>
      </c>
      <c r="K599" s="1">
        <v>-25.073509999999999</v>
      </c>
      <c r="L599" s="1">
        <v>15.86931</v>
      </c>
    </row>
    <row r="600" spans="7:12">
      <c r="G600" s="1" t="s">
        <v>94</v>
      </c>
      <c r="H600" s="1">
        <v>0</v>
      </c>
      <c r="I600" s="1">
        <v>0</v>
      </c>
      <c r="J600" s="1">
        <v>0</v>
      </c>
      <c r="K600" s="1">
        <v>-10.92794</v>
      </c>
      <c r="L600" s="1">
        <v>0</v>
      </c>
    </row>
    <row r="601" spans="7:12">
      <c r="G601" s="1" t="s">
        <v>95</v>
      </c>
      <c r="H601" s="1">
        <v>0.63290999999999997</v>
      </c>
      <c r="I601" s="1">
        <v>4</v>
      </c>
      <c r="J601" s="1">
        <v>3.3670900000000001</v>
      </c>
      <c r="K601" s="1">
        <v>-26.682600000000001</v>
      </c>
      <c r="L601" s="1">
        <v>-89.842690000000005</v>
      </c>
    </row>
    <row r="602" spans="7:12">
      <c r="G602" s="1" t="s">
        <v>96</v>
      </c>
      <c r="H602" s="1">
        <v>26.415089999999999</v>
      </c>
      <c r="I602" s="1">
        <v>13.88889</v>
      </c>
      <c r="J602" s="1">
        <v>-12.526210000000001</v>
      </c>
      <c r="K602" s="1">
        <v>-55.847880000000004</v>
      </c>
      <c r="L602" s="1">
        <v>699.56200999999999</v>
      </c>
    </row>
    <row r="603" spans="7:12">
      <c r="G603" s="1" t="s">
        <v>97</v>
      </c>
      <c r="H603" s="1">
        <v>5.0314500000000004</v>
      </c>
      <c r="I603" s="1">
        <v>11.11111</v>
      </c>
      <c r="J603" s="1">
        <v>6.0796599999999996</v>
      </c>
      <c r="K603" s="1">
        <v>19.319520000000001</v>
      </c>
      <c r="L603" s="1">
        <v>117.45623000000001</v>
      </c>
    </row>
    <row r="604" spans="7:12">
      <c r="G604" s="1" t="s">
        <v>98</v>
      </c>
      <c r="H604" s="1">
        <v>3.7735799999999999</v>
      </c>
      <c r="I604" s="1">
        <v>2.7777799999999999</v>
      </c>
      <c r="J604" s="1">
        <v>-0.99580999999999997</v>
      </c>
      <c r="K604" s="1">
        <v>95.613860000000003</v>
      </c>
      <c r="L604" s="1">
        <v>-95.212959999999995</v>
      </c>
    </row>
    <row r="605" spans="7:12">
      <c r="G605" s="1" t="s">
        <v>99</v>
      </c>
      <c r="H605" s="1">
        <v>0.625</v>
      </c>
      <c r="I605" s="1">
        <v>0</v>
      </c>
      <c r="J605" s="1">
        <v>-0.625</v>
      </c>
      <c r="K605" s="1">
        <v>-32.616500000000002</v>
      </c>
      <c r="L605" s="1">
        <v>20.38531</v>
      </c>
    </row>
    <row r="606" spans="7:12">
      <c r="G606" s="1" t="s">
        <v>100</v>
      </c>
      <c r="H606" s="1">
        <v>4.375</v>
      </c>
      <c r="I606" s="1">
        <v>1.3333299999999999</v>
      </c>
      <c r="J606" s="1">
        <v>-3.0416699999999999</v>
      </c>
      <c r="K606" s="1">
        <v>-7.5927899999999999</v>
      </c>
      <c r="L606" s="1">
        <v>23.094719999999999</v>
      </c>
    </row>
    <row r="607" spans="7:12">
      <c r="G607" s="1" t="s">
        <v>101</v>
      </c>
      <c r="H607" s="1">
        <v>65.625</v>
      </c>
      <c r="I607" s="1">
        <v>78</v>
      </c>
      <c r="J607" s="1">
        <v>12.375</v>
      </c>
      <c r="K607" s="1">
        <v>34.397300000000001</v>
      </c>
      <c r="L607" s="1">
        <v>425.66654</v>
      </c>
    </row>
    <row r="608" spans="7:12">
      <c r="G608" s="1" t="s">
        <v>102</v>
      </c>
      <c r="H608" s="1">
        <v>61.875</v>
      </c>
      <c r="I608" s="1">
        <v>65.333330000000004</v>
      </c>
      <c r="J608" s="1">
        <v>3.4583300000000001</v>
      </c>
      <c r="K608" s="1">
        <v>5.9249900000000002</v>
      </c>
      <c r="L608" s="1">
        <v>20.490590000000001</v>
      </c>
    </row>
    <row r="609" spans="7:12">
      <c r="G609" s="1" t="s">
        <v>103</v>
      </c>
      <c r="H609" s="1">
        <v>0</v>
      </c>
      <c r="I609" s="1">
        <v>5.5555599999999998</v>
      </c>
      <c r="J609" s="1">
        <v>5.5555599999999998</v>
      </c>
      <c r="K609" s="1">
        <v>-53.141570000000002</v>
      </c>
      <c r="L609" s="1">
        <v>-295.23092000000003</v>
      </c>
    </row>
    <row r="610" spans="7:12">
      <c r="G610" s="1" t="s">
        <v>104</v>
      </c>
      <c r="H610" s="1">
        <v>10.69182</v>
      </c>
      <c r="I610" s="1">
        <v>26.38889</v>
      </c>
      <c r="J610" s="1">
        <v>15.69706</v>
      </c>
      <c r="K610" s="1">
        <v>3.2219799999999998</v>
      </c>
      <c r="L610" s="1">
        <v>50.57555</v>
      </c>
    </row>
    <row r="611" spans="7:12">
      <c r="G611" s="1" t="s">
        <v>105</v>
      </c>
      <c r="H611" s="1">
        <v>54.088050000000003</v>
      </c>
      <c r="I611" s="1">
        <v>100</v>
      </c>
      <c r="J611" s="1">
        <v>45.911949999999997</v>
      </c>
      <c r="K611" s="1">
        <v>-18.606269999999999</v>
      </c>
      <c r="L611" s="1">
        <v>-854.24995000000001</v>
      </c>
    </row>
    <row r="612" spans="7:12">
      <c r="G612" s="1" t="s">
        <v>106</v>
      </c>
      <c r="H612" s="1">
        <v>0.62892999999999999</v>
      </c>
      <c r="I612" s="1">
        <v>0</v>
      </c>
      <c r="J612" s="1">
        <v>-0.62892999999999999</v>
      </c>
      <c r="K612" s="1">
        <v>-20.807400000000001</v>
      </c>
      <c r="L612" s="1">
        <v>13.08642</v>
      </c>
    </row>
    <row r="613" spans="7:12">
      <c r="G613" s="1" t="s">
        <v>107</v>
      </c>
      <c r="H613" s="1">
        <v>42.767299999999999</v>
      </c>
      <c r="I613" s="1">
        <v>6.9444400000000002</v>
      </c>
      <c r="J613" s="1">
        <v>-35.822850000000003</v>
      </c>
      <c r="K613" s="1">
        <v>-7.19658</v>
      </c>
      <c r="L613" s="1">
        <v>257.80216000000001</v>
      </c>
    </row>
    <row r="614" spans="7:12">
      <c r="G614" s="1" t="s">
        <v>108</v>
      </c>
      <c r="H614" s="1">
        <v>3.1446499999999999</v>
      </c>
      <c r="I614" s="1">
        <v>1.38889</v>
      </c>
      <c r="J614" s="1">
        <v>-1.7557700000000001</v>
      </c>
      <c r="K614" s="1">
        <v>-14.54753</v>
      </c>
      <c r="L614" s="1">
        <v>25.54205</v>
      </c>
    </row>
    <row r="615" spans="7:12">
      <c r="G615" s="1" t="s">
        <v>109</v>
      </c>
      <c r="H615" s="1">
        <v>10.824999999999999</v>
      </c>
      <c r="I615" s="1">
        <v>8.7583000000000002</v>
      </c>
      <c r="J615" s="1">
        <v>-2.0667</v>
      </c>
      <c r="K615" s="1">
        <v>-68.726799999999997</v>
      </c>
      <c r="L615" s="1">
        <v>142.03767999999999</v>
      </c>
    </row>
    <row r="616" spans="7:12">
      <c r="G616" s="1"/>
      <c r="J616" s="1"/>
      <c r="K616" s="1"/>
      <c r="L616" s="1"/>
    </row>
    <row r="617" spans="7:12">
      <c r="G617" s="1" t="s">
        <v>71</v>
      </c>
      <c r="H617" s="1" t="s">
        <v>111</v>
      </c>
      <c r="I617" s="1" t="s">
        <v>73</v>
      </c>
      <c r="J617" s="1"/>
      <c r="K617" s="1"/>
      <c r="L617" s="1"/>
    </row>
    <row r="618" spans="7:12">
      <c r="G618" s="1" t="s">
        <v>74</v>
      </c>
      <c r="H618" s="1">
        <v>12210</v>
      </c>
      <c r="I618" s="1">
        <v>2011</v>
      </c>
      <c r="J618" s="1"/>
      <c r="K618" s="1"/>
      <c r="L618" s="1"/>
    </row>
    <row r="619" spans="7:12">
      <c r="G619" s="1" t="s">
        <v>75</v>
      </c>
      <c r="H619" s="1">
        <v>16286</v>
      </c>
      <c r="I619" s="1">
        <v>2011</v>
      </c>
      <c r="J619" s="1"/>
      <c r="K619" s="1"/>
      <c r="L619" s="1"/>
    </row>
    <row r="620" spans="7:12">
      <c r="G620" s="1" t="s">
        <v>76</v>
      </c>
      <c r="H620" s="1">
        <v>-1550.8</v>
      </c>
      <c r="I620" s="1">
        <v>2013</v>
      </c>
      <c r="J620" s="1"/>
      <c r="K620" s="1"/>
      <c r="L620" s="1"/>
    </row>
    <row r="621" spans="7:12">
      <c r="G621" s="1" t="s">
        <v>77</v>
      </c>
      <c r="H621" s="1">
        <v>15386.6</v>
      </c>
      <c r="I621" s="1">
        <v>2013</v>
      </c>
      <c r="J621" s="1"/>
      <c r="K621" s="1"/>
      <c r="L621" s="1"/>
    </row>
    <row r="622" spans="7:12">
      <c r="G622" s="1"/>
      <c r="J622" s="1"/>
      <c r="K622" s="1"/>
      <c r="L622" s="1"/>
    </row>
    <row r="623" spans="7:12">
      <c r="G623" s="1" t="s">
        <v>78</v>
      </c>
      <c r="H623" s="1" t="s">
        <v>79</v>
      </c>
      <c r="I623" s="1" t="s">
        <v>80</v>
      </c>
      <c r="J623" s="1" t="s">
        <v>81</v>
      </c>
      <c r="K623" s="1" t="s">
        <v>82</v>
      </c>
      <c r="L623" s="1" t="s">
        <v>83</v>
      </c>
    </row>
    <row r="624" spans="7:12">
      <c r="G624" s="1" t="s">
        <v>84</v>
      </c>
      <c r="H624" s="1">
        <v>62.84722</v>
      </c>
      <c r="I624" s="1">
        <v>64.253389999999996</v>
      </c>
      <c r="J624" s="1">
        <v>1.4061699999999999</v>
      </c>
      <c r="K624" s="1">
        <v>-11.69441</v>
      </c>
      <c r="L624" s="1">
        <v>-16.44434</v>
      </c>
    </row>
    <row r="625" spans="7:12">
      <c r="G625" s="1" t="s">
        <v>85</v>
      </c>
      <c r="H625" s="1">
        <v>27.08333</v>
      </c>
      <c r="I625" s="1">
        <v>29.864249999999998</v>
      </c>
      <c r="J625" s="1">
        <v>2.7809200000000001</v>
      </c>
      <c r="K625" s="1">
        <v>33.819070000000004</v>
      </c>
      <c r="L625" s="1">
        <v>94.048140000000004</v>
      </c>
    </row>
    <row r="626" spans="7:12">
      <c r="G626" s="1" t="s">
        <v>86</v>
      </c>
      <c r="H626" s="1">
        <v>23.95833</v>
      </c>
      <c r="I626" s="1">
        <v>21.266970000000001</v>
      </c>
      <c r="J626" s="1">
        <v>-2.69137</v>
      </c>
      <c r="K626" s="1">
        <v>22.91366</v>
      </c>
      <c r="L626" s="1">
        <v>-61.66901</v>
      </c>
    </row>
    <row r="627" spans="7:12">
      <c r="G627" s="1" t="s">
        <v>87</v>
      </c>
      <c r="H627" s="1">
        <v>18.40278</v>
      </c>
      <c r="I627" s="1">
        <v>10.859730000000001</v>
      </c>
      <c r="J627" s="1">
        <v>-7.54305</v>
      </c>
      <c r="K627" s="1">
        <v>22.206219999999998</v>
      </c>
      <c r="L627" s="1">
        <v>-167.50256999999999</v>
      </c>
    </row>
    <row r="628" spans="7:12">
      <c r="G628" s="1" t="s">
        <v>88</v>
      </c>
      <c r="H628" s="1">
        <v>8.3333300000000001</v>
      </c>
      <c r="I628" s="1">
        <v>5.4298599999999997</v>
      </c>
      <c r="J628" s="1">
        <v>-2.90347</v>
      </c>
      <c r="K628" s="1">
        <v>18.176159999999999</v>
      </c>
      <c r="L628" s="1">
        <v>-52.773910000000001</v>
      </c>
    </row>
    <row r="629" spans="7:12">
      <c r="G629" s="1" t="s">
        <v>89</v>
      </c>
      <c r="H629" s="1">
        <v>1.0416700000000001</v>
      </c>
      <c r="I629" s="1">
        <v>1.8099499999999999</v>
      </c>
      <c r="J629" s="1">
        <v>0.76829000000000003</v>
      </c>
      <c r="K629" s="1">
        <v>-54.411020000000001</v>
      </c>
      <c r="L629" s="1">
        <v>-41.803339999999999</v>
      </c>
    </row>
    <row r="630" spans="7:12">
      <c r="G630" s="1" t="s">
        <v>90</v>
      </c>
      <c r="H630" s="1">
        <v>18.875499999999999</v>
      </c>
      <c r="I630" s="1">
        <v>19.431280000000001</v>
      </c>
      <c r="J630" s="1">
        <v>0.55578000000000005</v>
      </c>
      <c r="K630" s="1">
        <v>11.1523</v>
      </c>
      <c r="L630" s="1">
        <v>6.1981999999999999</v>
      </c>
    </row>
    <row r="631" spans="7:12">
      <c r="G631" s="1" t="s">
        <v>91</v>
      </c>
      <c r="H631" s="1">
        <v>0.40161000000000002</v>
      </c>
      <c r="I631" s="1">
        <v>1.4218</v>
      </c>
      <c r="J631" s="1">
        <v>1.0201899999999999</v>
      </c>
      <c r="K631" s="1">
        <v>86.968190000000007</v>
      </c>
      <c r="L631" s="1">
        <v>88.72448</v>
      </c>
    </row>
    <row r="632" spans="7:12">
      <c r="G632" s="1" t="s">
        <v>92</v>
      </c>
      <c r="H632" s="1">
        <v>22.088349999999998</v>
      </c>
      <c r="I632" s="1">
        <v>29.383890000000001</v>
      </c>
      <c r="J632" s="1">
        <v>7.2955300000000003</v>
      </c>
      <c r="K632" s="1">
        <v>-18.766159999999999</v>
      </c>
      <c r="L632" s="1">
        <v>-136.90914000000001</v>
      </c>
    </row>
    <row r="633" spans="7:12">
      <c r="G633" s="1" t="s">
        <v>93</v>
      </c>
      <c r="H633" s="1">
        <v>0</v>
      </c>
      <c r="I633" s="1">
        <v>0</v>
      </c>
      <c r="J633" s="1">
        <v>0</v>
      </c>
      <c r="K633" s="1">
        <v>-25.073509999999999</v>
      </c>
      <c r="L633" s="1">
        <v>0</v>
      </c>
    </row>
    <row r="634" spans="7:12">
      <c r="G634" s="1" t="s">
        <v>94</v>
      </c>
      <c r="H634" s="1">
        <v>0.80320999999999998</v>
      </c>
      <c r="I634" s="1">
        <v>0</v>
      </c>
      <c r="J634" s="1">
        <v>-0.80320999999999998</v>
      </c>
      <c r="K634" s="1">
        <v>-10.92794</v>
      </c>
      <c r="L634" s="1">
        <v>8.7774599999999996</v>
      </c>
    </row>
    <row r="635" spans="7:12">
      <c r="G635" s="1" t="s">
        <v>95</v>
      </c>
      <c r="H635" s="1">
        <v>0.40161000000000002</v>
      </c>
      <c r="I635" s="1">
        <v>1.4218</v>
      </c>
      <c r="J635" s="1">
        <v>1.0201899999999999</v>
      </c>
      <c r="K635" s="1">
        <v>-26.682600000000001</v>
      </c>
      <c r="L635" s="1">
        <v>-27.221440000000001</v>
      </c>
    </row>
    <row r="636" spans="7:12">
      <c r="G636" s="1" t="s">
        <v>96</v>
      </c>
      <c r="H636" s="1">
        <v>2.5089600000000001</v>
      </c>
      <c r="I636" s="1">
        <v>0.91324000000000005</v>
      </c>
      <c r="J636" s="1">
        <v>-1.59572</v>
      </c>
      <c r="K636" s="1">
        <v>-55.847880000000004</v>
      </c>
      <c r="L636" s="1">
        <v>89.117500000000007</v>
      </c>
    </row>
    <row r="637" spans="7:12">
      <c r="G637" s="1" t="s">
        <v>97</v>
      </c>
      <c r="H637" s="1">
        <v>7.8853</v>
      </c>
      <c r="I637" s="1">
        <v>18.26484</v>
      </c>
      <c r="J637" s="1">
        <v>10.37954</v>
      </c>
      <c r="K637" s="1">
        <v>19.319520000000001</v>
      </c>
      <c r="L637" s="1">
        <v>200.52770000000001</v>
      </c>
    </row>
    <row r="638" spans="7:12">
      <c r="G638" s="1" t="s">
        <v>98</v>
      </c>
      <c r="H638" s="1">
        <v>17.562719999999999</v>
      </c>
      <c r="I638" s="1">
        <v>11.87215</v>
      </c>
      <c r="J638" s="1">
        <v>-5.6905799999999997</v>
      </c>
      <c r="K638" s="1">
        <v>95.613860000000003</v>
      </c>
      <c r="L638" s="1">
        <v>-544.09810000000004</v>
      </c>
    </row>
    <row r="639" spans="7:12">
      <c r="G639" s="1" t="s">
        <v>99</v>
      </c>
      <c r="H639" s="1">
        <v>1.0416700000000001</v>
      </c>
      <c r="I639" s="1">
        <v>2.2624399999999998</v>
      </c>
      <c r="J639" s="1">
        <v>1.22078</v>
      </c>
      <c r="K639" s="1">
        <v>-32.616500000000002</v>
      </c>
      <c r="L639" s="1">
        <v>-39.817459999999997</v>
      </c>
    </row>
    <row r="640" spans="7:12">
      <c r="G640" s="1" t="s">
        <v>100</v>
      </c>
      <c r="H640" s="1">
        <v>4.86111</v>
      </c>
      <c r="I640" s="1">
        <v>5.4298599999999997</v>
      </c>
      <c r="J640" s="1">
        <v>0.56874999999999998</v>
      </c>
      <c r="K640" s="1">
        <v>-7.5927899999999999</v>
      </c>
      <c r="L640" s="1">
        <v>-4.3184199999999997</v>
      </c>
    </row>
    <row r="641" spans="7:12">
      <c r="G641" s="1" t="s">
        <v>101</v>
      </c>
      <c r="H641" s="1">
        <v>67.708330000000004</v>
      </c>
      <c r="I641" s="1">
        <v>63.095239999999997</v>
      </c>
      <c r="J641" s="1">
        <v>-4.6131000000000002</v>
      </c>
      <c r="K641" s="1">
        <v>34.397300000000001</v>
      </c>
      <c r="L641" s="1">
        <v>-158.678</v>
      </c>
    </row>
    <row r="642" spans="7:12">
      <c r="G642" s="1" t="s">
        <v>102</v>
      </c>
      <c r="H642" s="1">
        <v>91.31944</v>
      </c>
      <c r="I642" s="1">
        <v>98.642529999999994</v>
      </c>
      <c r="J642" s="1">
        <v>7.3230899999999997</v>
      </c>
      <c r="K642" s="1">
        <v>5.9249900000000002</v>
      </c>
      <c r="L642" s="1">
        <v>43.389240000000001</v>
      </c>
    </row>
    <row r="643" spans="7:12">
      <c r="G643" s="1" t="s">
        <v>103</v>
      </c>
      <c r="H643" s="1">
        <v>1.0752699999999999</v>
      </c>
      <c r="I643" s="1">
        <v>0.91324000000000005</v>
      </c>
      <c r="J643" s="1">
        <v>-0.16203000000000001</v>
      </c>
      <c r="K643" s="1">
        <v>-53.141570000000002</v>
      </c>
      <c r="L643" s="1">
        <v>8.61036</v>
      </c>
    </row>
    <row r="644" spans="7:12">
      <c r="G644" s="1" t="s">
        <v>104</v>
      </c>
      <c r="H644" s="1">
        <v>20.788530000000002</v>
      </c>
      <c r="I644" s="1">
        <v>21.004570000000001</v>
      </c>
      <c r="J644" s="1">
        <v>0.21604000000000001</v>
      </c>
      <c r="K644" s="1">
        <v>3.2219799999999998</v>
      </c>
      <c r="L644" s="1">
        <v>0.69606000000000001</v>
      </c>
    </row>
    <row r="645" spans="7:12">
      <c r="G645" s="1" t="s">
        <v>105</v>
      </c>
      <c r="H645" s="1">
        <v>45.878140000000002</v>
      </c>
      <c r="I645" s="1">
        <v>100</v>
      </c>
      <c r="J645" s="1">
        <v>54.121859999999998</v>
      </c>
      <c r="K645" s="1">
        <v>-18.606269999999999</v>
      </c>
      <c r="L645" s="1">
        <v>-1007.00579</v>
      </c>
    </row>
    <row r="646" spans="7:12">
      <c r="G646" s="1" t="s">
        <v>106</v>
      </c>
      <c r="H646" s="1">
        <v>0.71684999999999999</v>
      </c>
      <c r="I646" s="1">
        <v>0.91324000000000005</v>
      </c>
      <c r="J646" s="1">
        <v>0.19639999999999999</v>
      </c>
      <c r="K646" s="1">
        <v>-20.807400000000001</v>
      </c>
      <c r="L646" s="1">
        <v>-4.0864900000000004</v>
      </c>
    </row>
    <row r="647" spans="7:12">
      <c r="G647" s="1" t="s">
        <v>107</v>
      </c>
      <c r="H647" s="1">
        <v>6.0931899999999999</v>
      </c>
      <c r="I647" s="1">
        <v>6.39269</v>
      </c>
      <c r="J647" s="1">
        <v>0.29949999999999999</v>
      </c>
      <c r="K647" s="1">
        <v>-7.19658</v>
      </c>
      <c r="L647" s="1">
        <v>-2.1554099999999998</v>
      </c>
    </row>
    <row r="648" spans="7:12">
      <c r="G648" s="1" t="s">
        <v>108</v>
      </c>
      <c r="H648" s="1">
        <v>6.8100399999999999</v>
      </c>
      <c r="I648" s="1">
        <v>6.39269</v>
      </c>
      <c r="J648" s="1">
        <v>-0.41733999999999999</v>
      </c>
      <c r="K648" s="1">
        <v>-14.54753</v>
      </c>
      <c r="L648" s="1">
        <v>6.0712900000000003</v>
      </c>
    </row>
    <row r="649" spans="7:12">
      <c r="G649" s="1" t="s">
        <v>109</v>
      </c>
      <c r="H649" s="1">
        <v>12.6313</v>
      </c>
      <c r="I649" s="1">
        <v>10.1938</v>
      </c>
      <c r="J649" s="1">
        <v>-2.4375</v>
      </c>
      <c r="K649" s="1">
        <v>-68.726799999999997</v>
      </c>
      <c r="L649" s="1">
        <v>167.52157</v>
      </c>
    </row>
    <row r="650" spans="7:12">
      <c r="G650" s="1"/>
      <c r="J650" s="1"/>
      <c r="K650" s="1"/>
      <c r="L650" s="1"/>
    </row>
    <row r="651" spans="7:12">
      <c r="G651" s="1" t="s">
        <v>71</v>
      </c>
      <c r="H651" s="1" t="s">
        <v>111</v>
      </c>
      <c r="I651" s="1" t="s">
        <v>73</v>
      </c>
      <c r="J651" s="1"/>
      <c r="K651" s="1"/>
      <c r="L651" s="1"/>
    </row>
    <row r="652" spans="7:12">
      <c r="G652" s="1" t="s">
        <v>74</v>
      </c>
      <c r="H652" s="1">
        <v>12215</v>
      </c>
      <c r="I652" s="1">
        <v>2011</v>
      </c>
      <c r="J652" s="1"/>
      <c r="K652" s="1"/>
      <c r="L652" s="1"/>
    </row>
    <row r="653" spans="7:12">
      <c r="G653" s="1" t="s">
        <v>75</v>
      </c>
      <c r="H653" s="1">
        <v>21617</v>
      </c>
      <c r="I653" s="1">
        <v>2011</v>
      </c>
      <c r="J653" s="1"/>
      <c r="K653" s="1"/>
      <c r="L653" s="1"/>
    </row>
    <row r="654" spans="7:12">
      <c r="G654" s="1" t="s">
        <v>76</v>
      </c>
      <c r="H654" s="1">
        <v>-1698.2</v>
      </c>
      <c r="I654" s="1">
        <v>2013</v>
      </c>
      <c r="J654" s="1"/>
      <c r="K654" s="1"/>
      <c r="L654" s="1"/>
    </row>
    <row r="655" spans="7:12">
      <c r="G655" s="1" t="s">
        <v>77</v>
      </c>
      <c r="H655" s="1">
        <v>20783.5</v>
      </c>
      <c r="I655" s="1">
        <v>2013</v>
      </c>
      <c r="J655" s="1"/>
      <c r="K655" s="1"/>
      <c r="L655" s="1"/>
    </row>
    <row r="656" spans="7:12">
      <c r="G656" s="1"/>
      <c r="J656" s="1"/>
      <c r="K656" s="1"/>
      <c r="L656" s="1"/>
    </row>
    <row r="657" spans="7:12">
      <c r="G657" s="1" t="s">
        <v>78</v>
      </c>
      <c r="H657" s="1" t="s">
        <v>79</v>
      </c>
      <c r="I657" s="1" t="s">
        <v>80</v>
      </c>
      <c r="J657" s="1" t="s">
        <v>81</v>
      </c>
      <c r="K657" s="1" t="s">
        <v>82</v>
      </c>
      <c r="L657" s="1" t="s">
        <v>83</v>
      </c>
    </row>
    <row r="658" spans="7:12">
      <c r="G658" s="1" t="s">
        <v>84</v>
      </c>
      <c r="H658" s="1">
        <v>58.204770000000003</v>
      </c>
      <c r="I658" s="1">
        <v>55.894590000000001</v>
      </c>
      <c r="J658" s="1">
        <v>-2.3101799999999999</v>
      </c>
      <c r="K658" s="1">
        <v>-11.69441</v>
      </c>
      <c r="L658" s="1">
        <v>27.01615</v>
      </c>
    </row>
    <row r="659" spans="7:12">
      <c r="G659" s="1" t="s">
        <v>85</v>
      </c>
      <c r="H659" s="1">
        <v>22.7209</v>
      </c>
      <c r="I659" s="1">
        <v>26.49098</v>
      </c>
      <c r="J659" s="1">
        <v>3.7700900000000002</v>
      </c>
      <c r="K659" s="1">
        <v>33.819070000000004</v>
      </c>
      <c r="L659" s="1">
        <v>127.50086</v>
      </c>
    </row>
    <row r="660" spans="7:12">
      <c r="G660" s="1" t="s">
        <v>86</v>
      </c>
      <c r="H660" s="1">
        <v>21.739129999999999</v>
      </c>
      <c r="I660" s="1">
        <v>20.249649999999999</v>
      </c>
      <c r="J660" s="1">
        <v>-1.4894799999999999</v>
      </c>
      <c r="K660" s="1">
        <v>22.91366</v>
      </c>
      <c r="L660" s="1">
        <v>-34.129370000000002</v>
      </c>
    </row>
    <row r="661" spans="7:12">
      <c r="G661" s="1" t="s">
        <v>87</v>
      </c>
      <c r="H661" s="1">
        <v>22.440390000000001</v>
      </c>
      <c r="I661" s="1">
        <v>16.504850000000001</v>
      </c>
      <c r="J661" s="1">
        <v>-5.9355399999999996</v>
      </c>
      <c r="K661" s="1">
        <v>22.206219999999998</v>
      </c>
      <c r="L661" s="1">
        <v>-131.80583999999999</v>
      </c>
    </row>
    <row r="662" spans="7:12">
      <c r="G662" s="1" t="s">
        <v>88</v>
      </c>
      <c r="H662" s="1">
        <v>9.3969100000000001</v>
      </c>
      <c r="I662" s="1">
        <v>5.5478500000000004</v>
      </c>
      <c r="J662" s="1">
        <v>-3.8490600000000001</v>
      </c>
      <c r="K662" s="1">
        <v>18.176159999999999</v>
      </c>
      <c r="L662" s="1">
        <v>-69.961190000000002</v>
      </c>
    </row>
    <row r="663" spans="7:12">
      <c r="G663" s="1" t="s">
        <v>89</v>
      </c>
      <c r="H663" s="1">
        <v>1.40252</v>
      </c>
      <c r="I663" s="1">
        <v>0.13869999999999999</v>
      </c>
      <c r="J663" s="1">
        <v>-1.26383</v>
      </c>
      <c r="K663" s="1">
        <v>-54.411020000000001</v>
      </c>
      <c r="L663" s="1">
        <v>68.766180000000006</v>
      </c>
    </row>
    <row r="664" spans="7:12">
      <c r="G664" s="1" t="s">
        <v>90</v>
      </c>
      <c r="H664" s="1">
        <v>26.265820000000001</v>
      </c>
      <c r="I664" s="1">
        <v>28.005870000000002</v>
      </c>
      <c r="J664" s="1">
        <v>1.74004</v>
      </c>
      <c r="K664" s="1">
        <v>11.1523</v>
      </c>
      <c r="L664" s="1">
        <v>19.405470000000001</v>
      </c>
    </row>
    <row r="665" spans="7:12">
      <c r="G665" s="1" t="s">
        <v>91</v>
      </c>
      <c r="H665" s="1">
        <v>1.74051</v>
      </c>
      <c r="I665" s="1">
        <v>1.46628</v>
      </c>
      <c r="J665" s="1">
        <v>-0.27422999999999997</v>
      </c>
      <c r="K665" s="1">
        <v>86.968190000000007</v>
      </c>
      <c r="L665" s="1">
        <v>-23.849350000000001</v>
      </c>
    </row>
    <row r="666" spans="7:12">
      <c r="G666" s="1" t="s">
        <v>92</v>
      </c>
      <c r="H666" s="1">
        <v>15.50633</v>
      </c>
      <c r="I666" s="1">
        <v>20.087980000000002</v>
      </c>
      <c r="J666" s="1">
        <v>4.5816499999999998</v>
      </c>
      <c r="K666" s="1">
        <v>-18.766159999999999</v>
      </c>
      <c r="L666" s="1">
        <v>-85.979929999999996</v>
      </c>
    </row>
    <row r="667" spans="7:12">
      <c r="G667" s="1" t="s">
        <v>93</v>
      </c>
      <c r="H667" s="1">
        <v>0.47467999999999999</v>
      </c>
      <c r="I667" s="1">
        <v>0</v>
      </c>
      <c r="J667" s="1">
        <v>-0.47467999999999999</v>
      </c>
      <c r="K667" s="1">
        <v>-25.073509999999999</v>
      </c>
      <c r="L667" s="1">
        <v>11.90198</v>
      </c>
    </row>
    <row r="668" spans="7:12">
      <c r="G668" s="1" t="s">
        <v>94</v>
      </c>
      <c r="H668" s="1">
        <v>0</v>
      </c>
      <c r="I668" s="1">
        <v>0.14663000000000001</v>
      </c>
      <c r="J668" s="1">
        <v>0.14663000000000001</v>
      </c>
      <c r="K668" s="1">
        <v>-10.92794</v>
      </c>
      <c r="L668" s="1">
        <v>-1.6023400000000001</v>
      </c>
    </row>
    <row r="669" spans="7:12">
      <c r="G669" s="1" t="s">
        <v>95</v>
      </c>
      <c r="H669" s="1">
        <v>1.2658199999999999</v>
      </c>
      <c r="I669" s="1">
        <v>1.17302</v>
      </c>
      <c r="J669" s="1">
        <v>-9.2799999999999994E-2</v>
      </c>
      <c r="K669" s="1">
        <v>-26.682600000000001</v>
      </c>
      <c r="L669" s="1">
        <v>2.47621</v>
      </c>
    </row>
    <row r="670" spans="7:12">
      <c r="G670" s="1" t="s">
        <v>96</v>
      </c>
      <c r="H670" s="1">
        <v>9.0497700000000005</v>
      </c>
      <c r="I670" s="1">
        <v>4.9363099999999998</v>
      </c>
      <c r="J670" s="1">
        <v>-4.1134700000000004</v>
      </c>
      <c r="K670" s="1">
        <v>-55.847880000000004</v>
      </c>
      <c r="L670" s="1">
        <v>229.72846000000001</v>
      </c>
    </row>
    <row r="671" spans="7:12">
      <c r="G671" s="1" t="s">
        <v>97</v>
      </c>
      <c r="H671" s="1">
        <v>9.5022599999999997</v>
      </c>
      <c r="I671" s="1">
        <v>13.3758</v>
      </c>
      <c r="J671" s="1">
        <v>3.8735300000000001</v>
      </c>
      <c r="K671" s="1">
        <v>19.319520000000001</v>
      </c>
      <c r="L671" s="1">
        <v>74.834829999999997</v>
      </c>
    </row>
    <row r="672" spans="7:12">
      <c r="G672" s="1" t="s">
        <v>98</v>
      </c>
      <c r="H672" s="1">
        <v>17.948720000000002</v>
      </c>
      <c r="I672" s="1">
        <v>6.8471299999999999</v>
      </c>
      <c r="J672" s="1">
        <v>-11.10158</v>
      </c>
      <c r="K672" s="1">
        <v>95.613860000000003</v>
      </c>
      <c r="L672" s="1">
        <v>-1061.4652699999999</v>
      </c>
    </row>
    <row r="673" spans="7:12">
      <c r="G673" s="1" t="s">
        <v>99</v>
      </c>
      <c r="H673" s="1">
        <v>1.96353</v>
      </c>
      <c r="I673" s="1">
        <v>1.52566</v>
      </c>
      <c r="J673" s="1">
        <v>-0.43787999999999999</v>
      </c>
      <c r="K673" s="1">
        <v>-32.616500000000002</v>
      </c>
      <c r="L673" s="1">
        <v>14.281969999999999</v>
      </c>
    </row>
    <row r="674" spans="7:12">
      <c r="G674" s="1" t="s">
        <v>100</v>
      </c>
      <c r="H674" s="1">
        <v>4.76858</v>
      </c>
      <c r="I674" s="1">
        <v>8.0443800000000003</v>
      </c>
      <c r="J674" s="1">
        <v>3.2757999999999998</v>
      </c>
      <c r="K674" s="1">
        <v>-7.5927899999999999</v>
      </c>
      <c r="L674" s="1">
        <v>-24.872440000000001</v>
      </c>
    </row>
    <row r="675" spans="7:12">
      <c r="G675" s="1" t="s">
        <v>101</v>
      </c>
      <c r="H675" s="1">
        <v>71.809259999999995</v>
      </c>
      <c r="I675" s="1">
        <v>60.975610000000003</v>
      </c>
      <c r="J675" s="1">
        <v>-10.83365</v>
      </c>
      <c r="K675" s="1">
        <v>34.397300000000001</v>
      </c>
      <c r="L675" s="1">
        <v>-372.64816000000002</v>
      </c>
    </row>
    <row r="676" spans="7:12">
      <c r="G676" s="1" t="s">
        <v>102</v>
      </c>
      <c r="H676" s="1">
        <v>72.51052</v>
      </c>
      <c r="I676" s="1">
        <v>88.488209999999995</v>
      </c>
      <c r="J676" s="1">
        <v>15.977690000000001</v>
      </c>
      <c r="K676" s="1">
        <v>5.9249900000000002</v>
      </c>
      <c r="L676" s="1">
        <v>94.667680000000004</v>
      </c>
    </row>
    <row r="677" spans="7:12">
      <c r="G677" s="1" t="s">
        <v>103</v>
      </c>
      <c r="H677" s="1">
        <v>1.2066399999999999</v>
      </c>
      <c r="I677" s="1">
        <v>0.47771000000000002</v>
      </c>
      <c r="J677" s="1">
        <v>-0.72892999999999997</v>
      </c>
      <c r="K677" s="1">
        <v>-53.141570000000002</v>
      </c>
      <c r="L677" s="1">
        <v>38.736449999999998</v>
      </c>
    </row>
    <row r="678" spans="7:12">
      <c r="G678" s="1" t="s">
        <v>104</v>
      </c>
      <c r="H678" s="1">
        <v>12.066369999999999</v>
      </c>
      <c r="I678" s="1">
        <v>16.40127</v>
      </c>
      <c r="J678" s="1">
        <v>4.3349099999999998</v>
      </c>
      <c r="K678" s="1">
        <v>3.2219799999999998</v>
      </c>
      <c r="L678" s="1">
        <v>13.96697</v>
      </c>
    </row>
    <row r="679" spans="7:12">
      <c r="G679" s="1" t="s">
        <v>105</v>
      </c>
      <c r="H679" s="1">
        <v>64.555049999999994</v>
      </c>
      <c r="I679" s="1">
        <v>100</v>
      </c>
      <c r="J679" s="1">
        <v>35.444949999999999</v>
      </c>
      <c r="K679" s="1">
        <v>-18.606269999999999</v>
      </c>
      <c r="L679" s="1">
        <v>-659.49811999999997</v>
      </c>
    </row>
    <row r="680" spans="7:12">
      <c r="G680" s="1" t="s">
        <v>106</v>
      </c>
      <c r="H680" s="1">
        <v>1.2066399999999999</v>
      </c>
      <c r="I680" s="1">
        <v>1.1146499999999999</v>
      </c>
      <c r="J680" s="1">
        <v>-9.1990000000000002E-2</v>
      </c>
      <c r="K680" s="1">
        <v>-20.807400000000001</v>
      </c>
      <c r="L680" s="1">
        <v>1.91401</v>
      </c>
    </row>
    <row r="681" spans="7:12">
      <c r="G681" s="1" t="s">
        <v>107</v>
      </c>
      <c r="H681" s="1">
        <v>3.61991</v>
      </c>
      <c r="I681" s="1">
        <v>10.987259999999999</v>
      </c>
      <c r="J681" s="1">
        <v>7.3673500000000001</v>
      </c>
      <c r="K681" s="1">
        <v>-7.19658</v>
      </c>
      <c r="L681" s="1">
        <v>-53.019759999999998</v>
      </c>
    </row>
    <row r="682" spans="7:12">
      <c r="G682" s="1" t="s">
        <v>108</v>
      </c>
      <c r="H682" s="1">
        <v>6.1840099999999998</v>
      </c>
      <c r="I682" s="1">
        <v>10.66879</v>
      </c>
      <c r="J682" s="1">
        <v>4.4847799999999998</v>
      </c>
      <c r="K682" s="1">
        <v>-14.54753</v>
      </c>
      <c r="L682" s="1">
        <v>-65.242450000000005</v>
      </c>
    </row>
    <row r="683" spans="7:12">
      <c r="G683" s="1" t="s">
        <v>109</v>
      </c>
      <c r="H683" s="1">
        <v>12.0017</v>
      </c>
      <c r="I683" s="1">
        <v>9.6632999999999996</v>
      </c>
      <c r="J683" s="1">
        <v>-2.3384</v>
      </c>
      <c r="K683" s="1">
        <v>-68.726799999999997</v>
      </c>
      <c r="L683" s="1">
        <v>160.71074999999999</v>
      </c>
    </row>
    <row r="684" spans="7:12">
      <c r="G684" s="1"/>
      <c r="J684" s="1"/>
      <c r="K684" s="1"/>
      <c r="L684" s="1"/>
    </row>
    <row r="685" spans="7:12">
      <c r="G685" s="1" t="s">
        <v>71</v>
      </c>
      <c r="H685" s="1" t="s">
        <v>111</v>
      </c>
      <c r="I685" s="1" t="s">
        <v>73</v>
      </c>
      <c r="J685" s="1"/>
      <c r="K685" s="1"/>
      <c r="L685" s="1"/>
    </row>
    <row r="686" spans="7:12">
      <c r="G686" s="1" t="s">
        <v>74</v>
      </c>
      <c r="H686" s="1">
        <v>12225</v>
      </c>
      <c r="I686" s="1">
        <v>2011</v>
      </c>
      <c r="J686" s="1"/>
      <c r="K686" s="1"/>
      <c r="L686" s="1"/>
    </row>
    <row r="687" spans="7:12">
      <c r="G687" s="1" t="s">
        <v>75</v>
      </c>
      <c r="H687" s="1">
        <v>14770</v>
      </c>
      <c r="I687" s="1">
        <v>2011</v>
      </c>
      <c r="J687" s="1"/>
      <c r="K687" s="1"/>
      <c r="L687" s="1"/>
    </row>
    <row r="688" spans="7:12">
      <c r="G688" s="1" t="s">
        <v>76</v>
      </c>
      <c r="H688" s="1">
        <v>616.6</v>
      </c>
      <c r="I688" s="1">
        <v>2013</v>
      </c>
      <c r="J688" s="1"/>
      <c r="K688" s="1"/>
      <c r="L688" s="1"/>
    </row>
    <row r="689" spans="7:12">
      <c r="G689" s="1" t="s">
        <v>77</v>
      </c>
      <c r="H689" s="1">
        <v>15977.4</v>
      </c>
      <c r="I689" s="1">
        <v>2013</v>
      </c>
      <c r="J689" s="1"/>
      <c r="K689" s="1"/>
      <c r="L689" s="1"/>
    </row>
    <row r="690" spans="7:12">
      <c r="G690" s="1"/>
      <c r="J690" s="1"/>
      <c r="K690" s="1"/>
      <c r="L690" s="1"/>
    </row>
    <row r="691" spans="7:12">
      <c r="G691" s="1" t="s">
        <v>78</v>
      </c>
      <c r="H691" s="1" t="s">
        <v>79</v>
      </c>
      <c r="I691" s="1" t="s">
        <v>80</v>
      </c>
      <c r="J691" s="1" t="s">
        <v>81</v>
      </c>
      <c r="K691" s="1" t="s">
        <v>82</v>
      </c>
      <c r="L691" s="1" t="s">
        <v>83</v>
      </c>
    </row>
    <row r="692" spans="7:12">
      <c r="G692" s="1" t="s">
        <v>84</v>
      </c>
      <c r="H692" s="1">
        <v>51.347709999999999</v>
      </c>
      <c r="I692" s="1">
        <v>60.137459999999997</v>
      </c>
      <c r="J692" s="1">
        <v>8.7897499999999997</v>
      </c>
      <c r="K692" s="1">
        <v>-11.69441</v>
      </c>
      <c r="L692" s="1">
        <v>-102.79087</v>
      </c>
    </row>
    <row r="693" spans="7:12">
      <c r="G693" s="1" t="s">
        <v>85</v>
      </c>
      <c r="H693" s="1">
        <v>34.09704</v>
      </c>
      <c r="I693" s="1">
        <v>31.701029999999999</v>
      </c>
      <c r="J693" s="1">
        <v>-2.3959999999999999</v>
      </c>
      <c r="K693" s="1">
        <v>33.819070000000004</v>
      </c>
      <c r="L693" s="1">
        <v>-81.030640000000005</v>
      </c>
    </row>
    <row r="694" spans="7:12">
      <c r="G694" s="1" t="s">
        <v>86</v>
      </c>
      <c r="H694" s="1">
        <v>25.202159999999999</v>
      </c>
      <c r="I694" s="1">
        <v>22.852229999999999</v>
      </c>
      <c r="J694" s="1">
        <v>-2.34992</v>
      </c>
      <c r="K694" s="1">
        <v>22.91366</v>
      </c>
      <c r="L694" s="1">
        <v>-53.845320000000001</v>
      </c>
    </row>
    <row r="695" spans="7:12">
      <c r="G695" s="1" t="s">
        <v>87</v>
      </c>
      <c r="H695" s="1">
        <v>14.69003</v>
      </c>
      <c r="I695" s="1">
        <v>18.041239999999998</v>
      </c>
      <c r="J695" s="1">
        <v>3.35121</v>
      </c>
      <c r="K695" s="1">
        <v>22.206219999999998</v>
      </c>
      <c r="L695" s="1">
        <v>74.417689999999993</v>
      </c>
    </row>
    <row r="696" spans="7:12">
      <c r="G696" s="1" t="s">
        <v>88</v>
      </c>
      <c r="H696" s="1">
        <v>4.0431299999999997</v>
      </c>
      <c r="I696" s="1">
        <v>7.6460499999999998</v>
      </c>
      <c r="J696" s="1">
        <v>3.6029200000000001</v>
      </c>
      <c r="K696" s="1">
        <v>18.176159999999999</v>
      </c>
      <c r="L696" s="1">
        <v>65.487260000000006</v>
      </c>
    </row>
    <row r="697" spans="7:12">
      <c r="G697" s="1" t="s">
        <v>89</v>
      </c>
      <c r="H697" s="1">
        <v>0.26954</v>
      </c>
      <c r="I697" s="1">
        <v>1.0309299999999999</v>
      </c>
      <c r="J697" s="1">
        <v>0.76139000000000001</v>
      </c>
      <c r="K697" s="1">
        <v>-54.411020000000001</v>
      </c>
      <c r="L697" s="1">
        <v>-41.427790000000002</v>
      </c>
    </row>
    <row r="698" spans="7:12">
      <c r="G698" s="1" t="s">
        <v>90</v>
      </c>
      <c r="H698" s="1">
        <v>20.028410000000001</v>
      </c>
      <c r="I698" s="1">
        <v>21.587610000000002</v>
      </c>
      <c r="J698" s="1">
        <v>1.5591999999999999</v>
      </c>
      <c r="K698" s="1">
        <v>11.1523</v>
      </c>
      <c r="L698" s="1">
        <v>17.388660000000002</v>
      </c>
    </row>
    <row r="699" spans="7:12">
      <c r="G699" s="1" t="s">
        <v>91</v>
      </c>
      <c r="H699" s="1">
        <v>1.42045</v>
      </c>
      <c r="I699" s="1">
        <v>2.42014</v>
      </c>
      <c r="J699" s="1">
        <v>0.99968000000000001</v>
      </c>
      <c r="K699" s="1">
        <v>86.968190000000007</v>
      </c>
      <c r="L699" s="1">
        <v>86.940449999999998</v>
      </c>
    </row>
    <row r="700" spans="7:12">
      <c r="G700" s="1" t="s">
        <v>92</v>
      </c>
      <c r="H700" s="1">
        <v>37.784089999999999</v>
      </c>
      <c r="I700" s="1">
        <v>22.942879999999999</v>
      </c>
      <c r="J700" s="1">
        <v>-14.84121</v>
      </c>
      <c r="K700" s="1">
        <v>-18.766159999999999</v>
      </c>
      <c r="L700" s="1">
        <v>278.51245</v>
      </c>
    </row>
    <row r="701" spans="7:12">
      <c r="G701" s="1" t="s">
        <v>93</v>
      </c>
      <c r="H701" s="1">
        <v>0.14205000000000001</v>
      </c>
      <c r="I701" s="1">
        <v>9.6809999999999993E-2</v>
      </c>
      <c r="J701" s="1">
        <v>-4.5240000000000002E-2</v>
      </c>
      <c r="K701" s="1">
        <v>-25.073509999999999</v>
      </c>
      <c r="L701" s="1">
        <v>1.1343300000000001</v>
      </c>
    </row>
    <row r="702" spans="7:12">
      <c r="G702" s="1" t="s">
        <v>94</v>
      </c>
      <c r="H702" s="1">
        <v>0.28409000000000001</v>
      </c>
      <c r="I702" s="1">
        <v>0.38722000000000001</v>
      </c>
      <c r="J702" s="1">
        <v>0.10313</v>
      </c>
      <c r="K702" s="1">
        <v>-10.92794</v>
      </c>
      <c r="L702" s="1">
        <v>-1.1270100000000001</v>
      </c>
    </row>
    <row r="703" spans="7:12">
      <c r="G703" s="1" t="s">
        <v>95</v>
      </c>
      <c r="H703" s="1">
        <v>2.4147699999999999</v>
      </c>
      <c r="I703" s="1">
        <v>1.5488900000000001</v>
      </c>
      <c r="J703" s="1">
        <v>-0.86589000000000005</v>
      </c>
      <c r="K703" s="1">
        <v>-26.682600000000001</v>
      </c>
      <c r="L703" s="1">
        <v>23.104089999999999</v>
      </c>
    </row>
    <row r="704" spans="7:12">
      <c r="G704" s="1" t="s">
        <v>96</v>
      </c>
      <c r="H704" s="1">
        <v>4.1835399999999998</v>
      </c>
      <c r="I704" s="1">
        <v>2.92347</v>
      </c>
      <c r="J704" s="1">
        <v>-1.26006</v>
      </c>
      <c r="K704" s="1">
        <v>-55.847880000000004</v>
      </c>
      <c r="L704" s="1">
        <v>70.371790000000004</v>
      </c>
    </row>
    <row r="705" spans="7:12">
      <c r="G705" s="1" t="s">
        <v>97</v>
      </c>
      <c r="H705" s="1">
        <v>8.9068799999999992</v>
      </c>
      <c r="I705" s="1">
        <v>17.024940000000001</v>
      </c>
      <c r="J705" s="1">
        <v>8.1180500000000002</v>
      </c>
      <c r="K705" s="1">
        <v>19.319520000000001</v>
      </c>
      <c r="L705" s="1">
        <v>156.83693</v>
      </c>
    </row>
    <row r="706" spans="7:12">
      <c r="G706" s="1" t="s">
        <v>98</v>
      </c>
      <c r="H706" s="1">
        <v>19.973009999999999</v>
      </c>
      <c r="I706" s="1">
        <v>25.36543</v>
      </c>
      <c r="J706" s="1">
        <v>5.3924200000000004</v>
      </c>
      <c r="K706" s="1">
        <v>95.613860000000003</v>
      </c>
      <c r="L706" s="1">
        <v>515.59052999999994</v>
      </c>
    </row>
    <row r="707" spans="7:12">
      <c r="G707" s="1" t="s">
        <v>99</v>
      </c>
      <c r="H707" s="1">
        <v>2.5606499999999999</v>
      </c>
      <c r="I707" s="1">
        <v>0.34364</v>
      </c>
      <c r="J707" s="1">
        <v>-2.2170000000000001</v>
      </c>
      <c r="K707" s="1">
        <v>-32.616500000000002</v>
      </c>
      <c r="L707" s="1">
        <v>72.310910000000007</v>
      </c>
    </row>
    <row r="708" spans="7:12">
      <c r="G708" s="1" t="s">
        <v>100</v>
      </c>
      <c r="H708" s="1">
        <v>9.2991899999999994</v>
      </c>
      <c r="I708" s="1">
        <v>3.7800699999999998</v>
      </c>
      <c r="J708" s="1">
        <v>-5.51912</v>
      </c>
      <c r="K708" s="1">
        <v>-7.5927899999999999</v>
      </c>
      <c r="L708" s="1">
        <v>41.90551</v>
      </c>
    </row>
    <row r="709" spans="7:12">
      <c r="G709" s="1" t="s">
        <v>101</v>
      </c>
      <c r="H709" s="1">
        <v>63.881399999999999</v>
      </c>
      <c r="I709" s="1">
        <v>73.175539999999998</v>
      </c>
      <c r="J709" s="1">
        <v>9.2941400000000005</v>
      </c>
      <c r="K709" s="1">
        <v>34.397300000000001</v>
      </c>
      <c r="L709" s="1">
        <v>319.69331</v>
      </c>
    </row>
    <row r="710" spans="7:12">
      <c r="G710" s="1" t="s">
        <v>102</v>
      </c>
      <c r="H710" s="1">
        <v>96.63073</v>
      </c>
      <c r="I710" s="1">
        <v>51.632300000000001</v>
      </c>
      <c r="J710" s="1">
        <v>-44.998429999999999</v>
      </c>
      <c r="K710" s="1">
        <v>5.9249900000000002</v>
      </c>
      <c r="L710" s="1">
        <v>-266.61527000000001</v>
      </c>
    </row>
    <row r="711" spans="7:12">
      <c r="G711" s="1" t="s">
        <v>103</v>
      </c>
      <c r="H711" s="1">
        <v>0.67476000000000003</v>
      </c>
      <c r="I711" s="1">
        <v>0.68788000000000005</v>
      </c>
      <c r="J711" s="1">
        <v>1.311E-2</v>
      </c>
      <c r="K711" s="1">
        <v>-53.141570000000002</v>
      </c>
      <c r="L711" s="1">
        <v>-0.69681000000000004</v>
      </c>
    </row>
    <row r="712" spans="7:12">
      <c r="G712" s="1" t="s">
        <v>104</v>
      </c>
      <c r="H712" s="1">
        <v>16.59919</v>
      </c>
      <c r="I712" s="1">
        <v>10.5761</v>
      </c>
      <c r="J712" s="1">
        <v>-6.0230899999999998</v>
      </c>
      <c r="K712" s="1">
        <v>3.2219799999999998</v>
      </c>
      <c r="L712" s="1">
        <v>-19.40626</v>
      </c>
    </row>
    <row r="713" spans="7:12">
      <c r="G713" s="1" t="s">
        <v>105</v>
      </c>
      <c r="H713" s="1">
        <v>53.846150000000002</v>
      </c>
      <c r="I713" s="1">
        <v>100</v>
      </c>
      <c r="J713" s="1">
        <v>46.153849999999998</v>
      </c>
      <c r="K713" s="1">
        <v>-18.606269999999999</v>
      </c>
      <c r="L713" s="1">
        <v>-858.75073999999995</v>
      </c>
    </row>
    <row r="714" spans="7:12">
      <c r="G714" s="1" t="s">
        <v>106</v>
      </c>
      <c r="H714" s="1">
        <v>0.26990999999999998</v>
      </c>
      <c r="I714" s="1">
        <v>0.85985</v>
      </c>
      <c r="J714" s="1">
        <v>0.58994000000000002</v>
      </c>
      <c r="K714" s="1">
        <v>-20.807400000000001</v>
      </c>
      <c r="L714" s="1">
        <v>-12.27511</v>
      </c>
    </row>
    <row r="715" spans="7:12">
      <c r="G715" s="1" t="s">
        <v>107</v>
      </c>
      <c r="H715" s="1">
        <v>3.9136299999999999</v>
      </c>
      <c r="I715" s="1">
        <v>3.09544</v>
      </c>
      <c r="J715" s="1">
        <v>-0.81818999999999997</v>
      </c>
      <c r="K715" s="1">
        <v>-7.19658</v>
      </c>
      <c r="L715" s="1">
        <v>5.8881500000000004</v>
      </c>
    </row>
    <row r="716" spans="7:12">
      <c r="G716" s="1" t="s">
        <v>108</v>
      </c>
      <c r="H716" s="1">
        <v>13.09042</v>
      </c>
      <c r="I716" s="1">
        <v>3.2674099999999999</v>
      </c>
      <c r="J716" s="1">
        <v>-9.82301</v>
      </c>
      <c r="K716" s="1">
        <v>-14.54753</v>
      </c>
      <c r="L716" s="1">
        <v>142.90051</v>
      </c>
    </row>
    <row r="717" spans="7:12">
      <c r="G717" s="1" t="s">
        <v>109</v>
      </c>
      <c r="H717" s="1">
        <v>11.208299999999999</v>
      </c>
      <c r="I717" s="1">
        <v>8.5582999999999991</v>
      </c>
      <c r="J717" s="1">
        <v>-2.65</v>
      </c>
      <c r="K717" s="1">
        <v>-68.726799999999997</v>
      </c>
      <c r="L717" s="1">
        <v>182.12602000000001</v>
      </c>
    </row>
    <row r="718" spans="7:12">
      <c r="G718" s="1"/>
      <c r="J718" s="1"/>
      <c r="K718" s="1"/>
      <c r="L718" s="1"/>
    </row>
    <row r="719" spans="7:12">
      <c r="G719" s="1" t="s">
        <v>71</v>
      </c>
      <c r="H719" s="1" t="s">
        <v>111</v>
      </c>
      <c r="I719" s="1" t="s">
        <v>73</v>
      </c>
      <c r="J719" s="1"/>
      <c r="K719" s="1"/>
      <c r="L719" s="1"/>
    </row>
    <row r="720" spans="7:12">
      <c r="G720" s="1" t="s">
        <v>74</v>
      </c>
      <c r="H720" s="1">
        <v>12230</v>
      </c>
      <c r="I720" s="1">
        <v>2011</v>
      </c>
      <c r="J720" s="1"/>
      <c r="K720" s="1"/>
      <c r="L720" s="1"/>
    </row>
    <row r="721" spans="7:12">
      <c r="G721" s="1" t="s">
        <v>75</v>
      </c>
      <c r="H721" s="1">
        <v>19021</v>
      </c>
      <c r="I721" s="1">
        <v>2011</v>
      </c>
      <c r="J721" s="1"/>
      <c r="K721" s="1"/>
      <c r="L721" s="1"/>
    </row>
    <row r="722" spans="7:12">
      <c r="G722" s="1" t="s">
        <v>76</v>
      </c>
      <c r="H722" s="1" t="s">
        <v>53</v>
      </c>
      <c r="I722" s="1">
        <v>2013</v>
      </c>
      <c r="J722" s="1"/>
      <c r="K722" s="1"/>
      <c r="L722" s="1"/>
    </row>
    <row r="723" spans="7:12">
      <c r="G723" s="1" t="s">
        <v>77</v>
      </c>
      <c r="H723" s="1" t="s">
        <v>53</v>
      </c>
      <c r="I723" s="1">
        <v>2013</v>
      </c>
      <c r="J723" s="1"/>
      <c r="K723" s="1"/>
      <c r="L723" s="1"/>
    </row>
    <row r="724" spans="7:12">
      <c r="G724" s="1"/>
      <c r="J724" s="1"/>
      <c r="K724" s="1"/>
      <c r="L724" s="1"/>
    </row>
    <row r="725" spans="7:12">
      <c r="G725" s="1" t="s">
        <v>78</v>
      </c>
      <c r="H725" s="1" t="s">
        <v>79</v>
      </c>
      <c r="I725" s="1" t="s">
        <v>80</v>
      </c>
      <c r="J725" s="1" t="s">
        <v>81</v>
      </c>
      <c r="K725" s="1" t="s">
        <v>82</v>
      </c>
      <c r="L725" s="1" t="s">
        <v>83</v>
      </c>
    </row>
    <row r="726" spans="7:12">
      <c r="G726" s="1" t="s">
        <v>84</v>
      </c>
      <c r="H726" s="1" t="s">
        <v>53</v>
      </c>
      <c r="I726" s="1" t="s">
        <v>53</v>
      </c>
      <c r="J726" s="1" t="s">
        <v>53</v>
      </c>
      <c r="K726" s="1">
        <v>-11.69441</v>
      </c>
      <c r="L726" s="1" t="s">
        <v>53</v>
      </c>
    </row>
    <row r="727" spans="7:12">
      <c r="G727" s="1" t="s">
        <v>85</v>
      </c>
      <c r="H727" s="1" t="s">
        <v>53</v>
      </c>
      <c r="I727" s="1" t="s">
        <v>53</v>
      </c>
      <c r="J727" s="1" t="s">
        <v>53</v>
      </c>
      <c r="K727" s="1">
        <v>33.819070000000004</v>
      </c>
      <c r="L727" s="1" t="s">
        <v>53</v>
      </c>
    </row>
    <row r="728" spans="7:12">
      <c r="G728" s="1" t="s">
        <v>86</v>
      </c>
      <c r="H728" s="1" t="s">
        <v>53</v>
      </c>
      <c r="I728" s="1" t="s">
        <v>53</v>
      </c>
      <c r="J728" s="1" t="s">
        <v>53</v>
      </c>
      <c r="K728" s="1">
        <v>22.91366</v>
      </c>
      <c r="L728" s="1" t="s">
        <v>53</v>
      </c>
    </row>
    <row r="729" spans="7:12">
      <c r="G729" s="1" t="s">
        <v>87</v>
      </c>
      <c r="H729" s="1" t="s">
        <v>53</v>
      </c>
      <c r="I729" s="1" t="s">
        <v>53</v>
      </c>
      <c r="J729" s="1" t="s">
        <v>53</v>
      </c>
      <c r="K729" s="1">
        <v>22.206219999999998</v>
      </c>
      <c r="L729" s="1" t="s">
        <v>53</v>
      </c>
    </row>
    <row r="730" spans="7:12">
      <c r="G730" s="1" t="s">
        <v>88</v>
      </c>
      <c r="H730" s="1" t="s">
        <v>53</v>
      </c>
      <c r="I730" s="1" t="s">
        <v>53</v>
      </c>
      <c r="J730" s="1" t="s">
        <v>53</v>
      </c>
      <c r="K730" s="1">
        <v>18.176159999999999</v>
      </c>
      <c r="L730" s="1" t="s">
        <v>53</v>
      </c>
    </row>
    <row r="731" spans="7:12">
      <c r="G731" s="1" t="s">
        <v>89</v>
      </c>
      <c r="H731" s="1" t="s">
        <v>53</v>
      </c>
      <c r="I731" s="1" t="s">
        <v>53</v>
      </c>
      <c r="J731" s="1" t="s">
        <v>53</v>
      </c>
      <c r="K731" s="1">
        <v>-54.411020000000001</v>
      </c>
      <c r="L731" s="1" t="s">
        <v>53</v>
      </c>
    </row>
    <row r="732" spans="7:12">
      <c r="G732" s="1" t="s">
        <v>90</v>
      </c>
      <c r="H732" s="1" t="s">
        <v>53</v>
      </c>
      <c r="I732" s="1" t="s">
        <v>53</v>
      </c>
      <c r="J732" s="1" t="s">
        <v>53</v>
      </c>
      <c r="K732" s="1">
        <v>11.1523</v>
      </c>
      <c r="L732" s="1" t="s">
        <v>53</v>
      </c>
    </row>
    <row r="733" spans="7:12">
      <c r="G733" s="1" t="s">
        <v>91</v>
      </c>
      <c r="H733" s="1" t="s">
        <v>53</v>
      </c>
      <c r="I733" s="1" t="s">
        <v>53</v>
      </c>
      <c r="J733" s="1" t="s">
        <v>53</v>
      </c>
      <c r="K733" s="1">
        <v>86.968190000000007</v>
      </c>
      <c r="L733" s="1" t="s">
        <v>53</v>
      </c>
    </row>
    <row r="734" spans="7:12">
      <c r="G734" s="1" t="s">
        <v>92</v>
      </c>
      <c r="H734" s="1" t="s">
        <v>53</v>
      </c>
      <c r="I734" s="1" t="s">
        <v>53</v>
      </c>
      <c r="J734" s="1" t="s">
        <v>53</v>
      </c>
      <c r="K734" s="1">
        <v>-18.766159999999999</v>
      </c>
      <c r="L734" s="1" t="s">
        <v>53</v>
      </c>
    </row>
    <row r="735" spans="7:12">
      <c r="G735" s="1" t="s">
        <v>93</v>
      </c>
      <c r="H735" s="1" t="s">
        <v>53</v>
      </c>
      <c r="I735" s="1" t="s">
        <v>53</v>
      </c>
      <c r="J735" s="1" t="s">
        <v>53</v>
      </c>
      <c r="K735" s="1">
        <v>-25.073509999999999</v>
      </c>
      <c r="L735" s="1" t="s">
        <v>53</v>
      </c>
    </row>
    <row r="736" spans="7:12">
      <c r="G736" s="1" t="s">
        <v>94</v>
      </c>
      <c r="H736" s="1" t="s">
        <v>53</v>
      </c>
      <c r="I736" s="1" t="s">
        <v>53</v>
      </c>
      <c r="J736" s="1" t="s">
        <v>53</v>
      </c>
      <c r="K736" s="1">
        <v>-10.92794</v>
      </c>
      <c r="L736" s="1" t="s">
        <v>53</v>
      </c>
    </row>
    <row r="737" spans="7:12">
      <c r="G737" s="1" t="s">
        <v>95</v>
      </c>
      <c r="H737" s="1" t="s">
        <v>53</v>
      </c>
      <c r="I737" s="1" t="s">
        <v>53</v>
      </c>
      <c r="J737" s="1" t="s">
        <v>53</v>
      </c>
      <c r="K737" s="1">
        <v>-26.682600000000001</v>
      </c>
      <c r="L737" s="1" t="s">
        <v>53</v>
      </c>
    </row>
    <row r="738" spans="7:12">
      <c r="G738" s="1" t="s">
        <v>96</v>
      </c>
      <c r="H738" s="1" t="s">
        <v>53</v>
      </c>
      <c r="I738" s="1" t="s">
        <v>53</v>
      </c>
      <c r="J738" s="1" t="s">
        <v>53</v>
      </c>
      <c r="K738" s="1">
        <v>-55.847880000000004</v>
      </c>
      <c r="L738" s="1" t="s">
        <v>53</v>
      </c>
    </row>
    <row r="739" spans="7:12">
      <c r="G739" s="1" t="s">
        <v>97</v>
      </c>
      <c r="H739" s="1" t="s">
        <v>53</v>
      </c>
      <c r="I739" s="1" t="s">
        <v>53</v>
      </c>
      <c r="J739" s="1" t="s">
        <v>53</v>
      </c>
      <c r="K739" s="1">
        <v>19.319520000000001</v>
      </c>
      <c r="L739" s="1" t="s">
        <v>53</v>
      </c>
    </row>
    <row r="740" spans="7:12">
      <c r="G740" s="1" t="s">
        <v>98</v>
      </c>
      <c r="H740" s="1" t="s">
        <v>53</v>
      </c>
      <c r="I740" s="1" t="s">
        <v>53</v>
      </c>
      <c r="J740" s="1" t="s">
        <v>53</v>
      </c>
      <c r="K740" s="1">
        <v>95.613860000000003</v>
      </c>
      <c r="L740" s="1" t="s">
        <v>53</v>
      </c>
    </row>
    <row r="741" spans="7:12">
      <c r="G741" s="1" t="s">
        <v>99</v>
      </c>
      <c r="H741" s="1" t="s">
        <v>53</v>
      </c>
      <c r="I741" s="1" t="s">
        <v>53</v>
      </c>
      <c r="J741" s="1" t="s">
        <v>53</v>
      </c>
      <c r="K741" s="1">
        <v>-32.616500000000002</v>
      </c>
      <c r="L741" s="1" t="s">
        <v>53</v>
      </c>
    </row>
    <row r="742" spans="7:12">
      <c r="G742" s="1" t="s">
        <v>100</v>
      </c>
      <c r="H742" s="1" t="s">
        <v>53</v>
      </c>
      <c r="I742" s="1" t="s">
        <v>53</v>
      </c>
      <c r="J742" s="1" t="s">
        <v>53</v>
      </c>
      <c r="K742" s="1">
        <v>-7.5927899999999999</v>
      </c>
      <c r="L742" s="1" t="s">
        <v>53</v>
      </c>
    </row>
    <row r="743" spans="7:12">
      <c r="G743" s="1" t="s">
        <v>101</v>
      </c>
      <c r="H743" s="1" t="s">
        <v>53</v>
      </c>
      <c r="I743" s="1" t="s">
        <v>53</v>
      </c>
      <c r="J743" s="1" t="s">
        <v>53</v>
      </c>
      <c r="K743" s="1">
        <v>34.397300000000001</v>
      </c>
      <c r="L743" s="1" t="s">
        <v>53</v>
      </c>
    </row>
    <row r="744" spans="7:12">
      <c r="G744" s="1" t="s">
        <v>102</v>
      </c>
      <c r="H744" s="1" t="s">
        <v>53</v>
      </c>
      <c r="I744" s="1" t="s">
        <v>53</v>
      </c>
      <c r="J744" s="1" t="s">
        <v>53</v>
      </c>
      <c r="K744" s="1">
        <v>5.9249900000000002</v>
      </c>
      <c r="L744" s="1" t="s">
        <v>53</v>
      </c>
    </row>
    <row r="745" spans="7:12">
      <c r="G745" s="1" t="s">
        <v>103</v>
      </c>
      <c r="H745" s="1" t="s">
        <v>53</v>
      </c>
      <c r="I745" s="1" t="s">
        <v>53</v>
      </c>
      <c r="J745" s="1" t="s">
        <v>53</v>
      </c>
      <c r="K745" s="1">
        <v>-53.141570000000002</v>
      </c>
      <c r="L745" s="1" t="s">
        <v>53</v>
      </c>
    </row>
    <row r="746" spans="7:12">
      <c r="G746" s="1" t="s">
        <v>104</v>
      </c>
      <c r="H746" s="1" t="s">
        <v>53</v>
      </c>
      <c r="I746" s="1" t="s">
        <v>53</v>
      </c>
      <c r="J746" s="1" t="s">
        <v>53</v>
      </c>
      <c r="K746" s="1">
        <v>3.2219799999999998</v>
      </c>
      <c r="L746" s="1" t="s">
        <v>53</v>
      </c>
    </row>
    <row r="747" spans="7:12">
      <c r="G747" s="1" t="s">
        <v>105</v>
      </c>
      <c r="H747" s="1" t="s">
        <v>53</v>
      </c>
      <c r="I747" s="1" t="s">
        <v>53</v>
      </c>
      <c r="J747" s="1" t="s">
        <v>53</v>
      </c>
      <c r="K747" s="1">
        <v>-18.606269999999999</v>
      </c>
      <c r="L747" s="1" t="s">
        <v>53</v>
      </c>
    </row>
    <row r="748" spans="7:12">
      <c r="G748" s="1" t="s">
        <v>106</v>
      </c>
      <c r="H748" s="1" t="s">
        <v>53</v>
      </c>
      <c r="I748" s="1" t="s">
        <v>53</v>
      </c>
      <c r="J748" s="1" t="s">
        <v>53</v>
      </c>
      <c r="K748" s="1">
        <v>-20.807400000000001</v>
      </c>
      <c r="L748" s="1" t="s">
        <v>53</v>
      </c>
    </row>
    <row r="749" spans="7:12">
      <c r="G749" s="1" t="s">
        <v>107</v>
      </c>
      <c r="H749" s="1" t="s">
        <v>53</v>
      </c>
      <c r="I749" s="1" t="s">
        <v>53</v>
      </c>
      <c r="J749" s="1" t="s">
        <v>53</v>
      </c>
      <c r="K749" s="1">
        <v>-7.19658</v>
      </c>
      <c r="L749" s="1" t="s">
        <v>53</v>
      </c>
    </row>
    <row r="750" spans="7:12">
      <c r="G750" s="1" t="s">
        <v>108</v>
      </c>
      <c r="H750" s="1" t="s">
        <v>53</v>
      </c>
      <c r="I750" s="1" t="s">
        <v>53</v>
      </c>
      <c r="J750" s="1" t="s">
        <v>53</v>
      </c>
      <c r="K750" s="1">
        <v>-14.54753</v>
      </c>
      <c r="L750" s="1" t="s">
        <v>53</v>
      </c>
    </row>
    <row r="751" spans="7:12">
      <c r="G751" s="1" t="s">
        <v>109</v>
      </c>
      <c r="H751" s="1">
        <v>10.220800000000001</v>
      </c>
      <c r="I751" s="1">
        <v>8.5042000000000009</v>
      </c>
      <c r="J751" s="1">
        <v>-1.7165999999999999</v>
      </c>
      <c r="K751" s="1">
        <v>-68.726799999999997</v>
      </c>
      <c r="L751" s="1">
        <v>117.97642</v>
      </c>
    </row>
    <row r="752" spans="7:12">
      <c r="G752" s="1"/>
      <c r="J752" s="1"/>
      <c r="K752" s="1"/>
      <c r="L752" s="1"/>
    </row>
    <row r="753" spans="7:12">
      <c r="G753" s="1" t="s">
        <v>71</v>
      </c>
      <c r="H753" s="1" t="s">
        <v>111</v>
      </c>
      <c r="I753" s="1" t="s">
        <v>73</v>
      </c>
      <c r="J753" s="1"/>
      <c r="K753" s="1"/>
      <c r="L753" s="1"/>
    </row>
    <row r="754" spans="7:12">
      <c r="G754" s="1" t="s">
        <v>74</v>
      </c>
      <c r="H754" s="1">
        <v>12235</v>
      </c>
      <c r="I754" s="1">
        <v>2011</v>
      </c>
      <c r="J754" s="1"/>
      <c r="K754" s="1"/>
      <c r="L754" s="1"/>
    </row>
    <row r="755" spans="7:12">
      <c r="G755" s="1" t="s">
        <v>75</v>
      </c>
      <c r="H755" s="1">
        <v>26111</v>
      </c>
      <c r="I755" s="1">
        <v>2011</v>
      </c>
      <c r="J755" s="1"/>
      <c r="K755" s="1"/>
      <c r="L755" s="1"/>
    </row>
    <row r="756" spans="7:12">
      <c r="G756" s="1" t="s">
        <v>76</v>
      </c>
      <c r="H756" s="1" t="s">
        <v>53</v>
      </c>
      <c r="I756" s="1">
        <v>2013</v>
      </c>
      <c r="J756" s="1"/>
      <c r="K756" s="1"/>
      <c r="L756" s="1"/>
    </row>
    <row r="757" spans="7:12">
      <c r="G757" s="1" t="s">
        <v>77</v>
      </c>
      <c r="H757" s="1" t="s">
        <v>53</v>
      </c>
      <c r="I757" s="1">
        <v>2013</v>
      </c>
      <c r="J757" s="1"/>
      <c r="K757" s="1"/>
      <c r="L757" s="1"/>
    </row>
    <row r="758" spans="7:12">
      <c r="G758" s="1"/>
      <c r="J758" s="1"/>
      <c r="K758" s="1"/>
      <c r="L758" s="1"/>
    </row>
    <row r="759" spans="7:12">
      <c r="G759" s="1" t="s">
        <v>78</v>
      </c>
      <c r="H759" s="1" t="s">
        <v>79</v>
      </c>
      <c r="I759" s="1" t="s">
        <v>80</v>
      </c>
      <c r="J759" s="1" t="s">
        <v>81</v>
      </c>
      <c r="K759" s="1" t="s">
        <v>82</v>
      </c>
      <c r="L759" s="1" t="s">
        <v>83</v>
      </c>
    </row>
    <row r="760" spans="7:12">
      <c r="G760" s="1" t="s">
        <v>84</v>
      </c>
      <c r="H760" s="1" t="s">
        <v>53</v>
      </c>
      <c r="I760" s="1" t="s">
        <v>53</v>
      </c>
      <c r="J760" s="1" t="s">
        <v>53</v>
      </c>
      <c r="K760" s="1">
        <v>-11.69441</v>
      </c>
      <c r="L760" s="1" t="s">
        <v>53</v>
      </c>
    </row>
    <row r="761" spans="7:12">
      <c r="G761" s="1" t="s">
        <v>85</v>
      </c>
      <c r="H761" s="1" t="s">
        <v>53</v>
      </c>
      <c r="I761" s="1" t="s">
        <v>53</v>
      </c>
      <c r="J761" s="1" t="s">
        <v>53</v>
      </c>
      <c r="K761" s="1">
        <v>33.819070000000004</v>
      </c>
      <c r="L761" s="1" t="s">
        <v>53</v>
      </c>
    </row>
    <row r="762" spans="7:12">
      <c r="G762" s="1" t="s">
        <v>86</v>
      </c>
      <c r="H762" s="1" t="s">
        <v>53</v>
      </c>
      <c r="I762" s="1" t="s">
        <v>53</v>
      </c>
      <c r="J762" s="1" t="s">
        <v>53</v>
      </c>
      <c r="K762" s="1">
        <v>22.91366</v>
      </c>
      <c r="L762" s="1" t="s">
        <v>53</v>
      </c>
    </row>
    <row r="763" spans="7:12">
      <c r="G763" s="1" t="s">
        <v>87</v>
      </c>
      <c r="H763" s="1" t="s">
        <v>53</v>
      </c>
      <c r="I763" s="1" t="s">
        <v>53</v>
      </c>
      <c r="J763" s="1" t="s">
        <v>53</v>
      </c>
      <c r="K763" s="1">
        <v>22.206219999999998</v>
      </c>
      <c r="L763" s="1" t="s">
        <v>53</v>
      </c>
    </row>
    <row r="764" spans="7:12">
      <c r="G764" s="1" t="s">
        <v>88</v>
      </c>
      <c r="H764" s="1" t="s">
        <v>53</v>
      </c>
      <c r="I764" s="1" t="s">
        <v>53</v>
      </c>
      <c r="J764" s="1" t="s">
        <v>53</v>
      </c>
      <c r="K764" s="1">
        <v>18.176159999999999</v>
      </c>
      <c r="L764" s="1" t="s">
        <v>53</v>
      </c>
    </row>
    <row r="765" spans="7:12">
      <c r="G765" s="1" t="s">
        <v>89</v>
      </c>
      <c r="H765" s="1" t="s">
        <v>53</v>
      </c>
      <c r="I765" s="1" t="s">
        <v>53</v>
      </c>
      <c r="J765" s="1" t="s">
        <v>53</v>
      </c>
      <c r="K765" s="1">
        <v>-54.411020000000001</v>
      </c>
      <c r="L765" s="1" t="s">
        <v>53</v>
      </c>
    </row>
    <row r="766" spans="7:12">
      <c r="G766" s="1" t="s">
        <v>90</v>
      </c>
      <c r="H766" s="1" t="s">
        <v>53</v>
      </c>
      <c r="I766" s="1" t="s">
        <v>53</v>
      </c>
      <c r="J766" s="1" t="s">
        <v>53</v>
      </c>
      <c r="K766" s="1">
        <v>11.1523</v>
      </c>
      <c r="L766" s="1" t="s">
        <v>53</v>
      </c>
    </row>
    <row r="767" spans="7:12">
      <c r="G767" s="1" t="s">
        <v>91</v>
      </c>
      <c r="H767" s="1" t="s">
        <v>53</v>
      </c>
      <c r="I767" s="1" t="s">
        <v>53</v>
      </c>
      <c r="J767" s="1" t="s">
        <v>53</v>
      </c>
      <c r="K767" s="1">
        <v>86.968190000000007</v>
      </c>
      <c r="L767" s="1" t="s">
        <v>53</v>
      </c>
    </row>
    <row r="768" spans="7:12">
      <c r="G768" s="1" t="s">
        <v>92</v>
      </c>
      <c r="H768" s="1" t="s">
        <v>53</v>
      </c>
      <c r="I768" s="1" t="s">
        <v>53</v>
      </c>
      <c r="J768" s="1" t="s">
        <v>53</v>
      </c>
      <c r="K768" s="1">
        <v>-18.766159999999999</v>
      </c>
      <c r="L768" s="1" t="s">
        <v>53</v>
      </c>
    </row>
    <row r="769" spans="7:12">
      <c r="G769" s="1" t="s">
        <v>93</v>
      </c>
      <c r="H769" s="1" t="s">
        <v>53</v>
      </c>
      <c r="I769" s="1" t="s">
        <v>53</v>
      </c>
      <c r="J769" s="1" t="s">
        <v>53</v>
      </c>
      <c r="K769" s="1">
        <v>-25.073509999999999</v>
      </c>
      <c r="L769" s="1" t="s">
        <v>53</v>
      </c>
    </row>
    <row r="770" spans="7:12">
      <c r="G770" s="1" t="s">
        <v>94</v>
      </c>
      <c r="H770" s="1" t="s">
        <v>53</v>
      </c>
      <c r="I770" s="1" t="s">
        <v>53</v>
      </c>
      <c r="J770" s="1" t="s">
        <v>53</v>
      </c>
      <c r="K770" s="1">
        <v>-10.92794</v>
      </c>
      <c r="L770" s="1" t="s">
        <v>53</v>
      </c>
    </row>
    <row r="771" spans="7:12">
      <c r="G771" s="1" t="s">
        <v>95</v>
      </c>
      <c r="H771" s="1" t="s">
        <v>53</v>
      </c>
      <c r="I771" s="1" t="s">
        <v>53</v>
      </c>
      <c r="J771" s="1" t="s">
        <v>53</v>
      </c>
      <c r="K771" s="1">
        <v>-26.682600000000001</v>
      </c>
      <c r="L771" s="1" t="s">
        <v>53</v>
      </c>
    </row>
    <row r="772" spans="7:12">
      <c r="G772" s="1" t="s">
        <v>96</v>
      </c>
      <c r="H772" s="1" t="s">
        <v>53</v>
      </c>
      <c r="I772" s="1" t="s">
        <v>53</v>
      </c>
      <c r="J772" s="1" t="s">
        <v>53</v>
      </c>
      <c r="K772" s="1">
        <v>-55.847880000000004</v>
      </c>
      <c r="L772" s="1" t="s">
        <v>53</v>
      </c>
    </row>
    <row r="773" spans="7:12">
      <c r="G773" s="1" t="s">
        <v>97</v>
      </c>
      <c r="H773" s="1" t="s">
        <v>53</v>
      </c>
      <c r="I773" s="1" t="s">
        <v>53</v>
      </c>
      <c r="J773" s="1" t="s">
        <v>53</v>
      </c>
      <c r="K773" s="1">
        <v>19.319520000000001</v>
      </c>
      <c r="L773" s="1" t="s">
        <v>53</v>
      </c>
    </row>
    <row r="774" spans="7:12">
      <c r="G774" s="1" t="s">
        <v>98</v>
      </c>
      <c r="H774" s="1" t="s">
        <v>53</v>
      </c>
      <c r="I774" s="1" t="s">
        <v>53</v>
      </c>
      <c r="J774" s="1" t="s">
        <v>53</v>
      </c>
      <c r="K774" s="1">
        <v>95.613860000000003</v>
      </c>
      <c r="L774" s="1" t="s">
        <v>53</v>
      </c>
    </row>
    <row r="775" spans="7:12">
      <c r="G775" s="1" t="s">
        <v>99</v>
      </c>
      <c r="H775" s="1" t="s">
        <v>53</v>
      </c>
      <c r="I775" s="1" t="s">
        <v>53</v>
      </c>
      <c r="J775" s="1" t="s">
        <v>53</v>
      </c>
      <c r="K775" s="1">
        <v>-32.616500000000002</v>
      </c>
      <c r="L775" s="1" t="s">
        <v>53</v>
      </c>
    </row>
    <row r="776" spans="7:12">
      <c r="G776" s="1" t="s">
        <v>100</v>
      </c>
      <c r="H776" s="1" t="s">
        <v>53</v>
      </c>
      <c r="I776" s="1" t="s">
        <v>53</v>
      </c>
      <c r="J776" s="1" t="s">
        <v>53</v>
      </c>
      <c r="K776" s="1">
        <v>-7.5927899999999999</v>
      </c>
      <c r="L776" s="1" t="s">
        <v>53</v>
      </c>
    </row>
    <row r="777" spans="7:12">
      <c r="G777" s="1" t="s">
        <v>101</v>
      </c>
      <c r="H777" s="1" t="s">
        <v>53</v>
      </c>
      <c r="I777" s="1" t="s">
        <v>53</v>
      </c>
      <c r="J777" s="1" t="s">
        <v>53</v>
      </c>
      <c r="K777" s="1">
        <v>34.397300000000001</v>
      </c>
      <c r="L777" s="1" t="s">
        <v>53</v>
      </c>
    </row>
    <row r="778" spans="7:12">
      <c r="G778" s="1" t="s">
        <v>102</v>
      </c>
      <c r="H778" s="1" t="s">
        <v>53</v>
      </c>
      <c r="I778" s="1" t="s">
        <v>53</v>
      </c>
      <c r="J778" s="1" t="s">
        <v>53</v>
      </c>
      <c r="K778" s="1">
        <v>5.9249900000000002</v>
      </c>
      <c r="L778" s="1" t="s">
        <v>53</v>
      </c>
    </row>
    <row r="779" spans="7:12">
      <c r="G779" s="1" t="s">
        <v>103</v>
      </c>
      <c r="H779" s="1" t="s">
        <v>53</v>
      </c>
      <c r="I779" s="1" t="s">
        <v>53</v>
      </c>
      <c r="J779" s="1" t="s">
        <v>53</v>
      </c>
      <c r="K779" s="1">
        <v>-53.141570000000002</v>
      </c>
      <c r="L779" s="1" t="s">
        <v>53</v>
      </c>
    </row>
    <row r="780" spans="7:12">
      <c r="G780" s="1" t="s">
        <v>104</v>
      </c>
      <c r="H780" s="1" t="s">
        <v>53</v>
      </c>
      <c r="I780" s="1" t="s">
        <v>53</v>
      </c>
      <c r="J780" s="1" t="s">
        <v>53</v>
      </c>
      <c r="K780" s="1">
        <v>3.2219799999999998</v>
      </c>
      <c r="L780" s="1" t="s">
        <v>53</v>
      </c>
    </row>
    <row r="781" spans="7:12">
      <c r="G781" s="1" t="s">
        <v>105</v>
      </c>
      <c r="H781" s="1" t="s">
        <v>53</v>
      </c>
      <c r="I781" s="1" t="s">
        <v>53</v>
      </c>
      <c r="J781" s="1" t="s">
        <v>53</v>
      </c>
      <c r="K781" s="1">
        <v>-18.606269999999999</v>
      </c>
      <c r="L781" s="1" t="s">
        <v>53</v>
      </c>
    </row>
    <row r="782" spans="7:12">
      <c r="G782" s="1" t="s">
        <v>106</v>
      </c>
      <c r="H782" s="1" t="s">
        <v>53</v>
      </c>
      <c r="I782" s="1" t="s">
        <v>53</v>
      </c>
      <c r="J782" s="1" t="s">
        <v>53</v>
      </c>
      <c r="K782" s="1">
        <v>-20.807400000000001</v>
      </c>
      <c r="L782" s="1" t="s">
        <v>53</v>
      </c>
    </row>
    <row r="783" spans="7:12">
      <c r="G783" s="1" t="s">
        <v>107</v>
      </c>
      <c r="H783" s="1" t="s">
        <v>53</v>
      </c>
      <c r="I783" s="1" t="s">
        <v>53</v>
      </c>
      <c r="J783" s="1" t="s">
        <v>53</v>
      </c>
      <c r="K783" s="1">
        <v>-7.19658</v>
      </c>
      <c r="L783" s="1" t="s">
        <v>53</v>
      </c>
    </row>
    <row r="784" spans="7:12">
      <c r="G784" s="1" t="s">
        <v>108</v>
      </c>
      <c r="H784" s="1" t="s">
        <v>53</v>
      </c>
      <c r="I784" s="1" t="s">
        <v>53</v>
      </c>
      <c r="J784" s="1" t="s">
        <v>53</v>
      </c>
      <c r="K784" s="1">
        <v>-14.54753</v>
      </c>
      <c r="L784" s="1" t="s">
        <v>53</v>
      </c>
    </row>
    <row r="785" spans="7:12">
      <c r="G785" s="1" t="s">
        <v>109</v>
      </c>
      <c r="H785" s="1">
        <v>10.5083</v>
      </c>
      <c r="I785" s="1">
        <v>8.2903000000000002</v>
      </c>
      <c r="J785" s="1">
        <v>-2.218</v>
      </c>
      <c r="K785" s="1">
        <v>-68.726799999999997</v>
      </c>
      <c r="L785" s="1">
        <v>152.43603999999999</v>
      </c>
    </row>
    <row r="786" spans="7:12">
      <c r="G786" s="1"/>
      <c r="J786" s="1"/>
      <c r="K786" s="1"/>
      <c r="L786" s="1"/>
    </row>
    <row r="787" spans="7:12">
      <c r="G787" s="1" t="s">
        <v>71</v>
      </c>
      <c r="H787" s="1" t="s">
        <v>111</v>
      </c>
      <c r="I787" s="1" t="s">
        <v>73</v>
      </c>
      <c r="J787" s="1"/>
      <c r="K787" s="1"/>
      <c r="L787" s="1"/>
    </row>
    <row r="788" spans="7:12">
      <c r="G788" s="1" t="s">
        <v>74</v>
      </c>
      <c r="H788" s="1">
        <v>12240</v>
      </c>
      <c r="I788" s="1">
        <v>2011</v>
      </c>
      <c r="J788" s="1"/>
      <c r="K788" s="1"/>
      <c r="L788" s="1"/>
    </row>
    <row r="789" spans="7:12">
      <c r="G789" s="1" t="s">
        <v>75</v>
      </c>
      <c r="H789" s="1">
        <v>14679</v>
      </c>
      <c r="I789" s="1">
        <v>2011</v>
      </c>
      <c r="J789" s="1"/>
      <c r="K789" s="1"/>
      <c r="L789" s="1"/>
    </row>
    <row r="790" spans="7:12">
      <c r="G790" s="1" t="s">
        <v>76</v>
      </c>
      <c r="H790" s="1" t="s">
        <v>53</v>
      </c>
      <c r="I790" s="1">
        <v>2013</v>
      </c>
      <c r="J790" s="1"/>
      <c r="K790" s="1"/>
      <c r="L790" s="1"/>
    </row>
    <row r="791" spans="7:12">
      <c r="G791" s="1" t="s">
        <v>77</v>
      </c>
      <c r="H791" s="1" t="s">
        <v>53</v>
      </c>
      <c r="I791" s="1">
        <v>2013</v>
      </c>
      <c r="J791" s="1"/>
      <c r="K791" s="1"/>
      <c r="L791" s="1"/>
    </row>
    <row r="792" spans="7:12">
      <c r="G792" s="1"/>
      <c r="J792" s="1"/>
      <c r="K792" s="1"/>
      <c r="L792" s="1"/>
    </row>
    <row r="793" spans="7:12">
      <c r="G793" s="1" t="s">
        <v>78</v>
      </c>
      <c r="H793" s="1" t="s">
        <v>79</v>
      </c>
      <c r="I793" s="1" t="s">
        <v>80</v>
      </c>
      <c r="J793" s="1" t="s">
        <v>81</v>
      </c>
      <c r="K793" s="1" t="s">
        <v>82</v>
      </c>
      <c r="L793" s="1" t="s">
        <v>83</v>
      </c>
    </row>
    <row r="794" spans="7:12">
      <c r="G794" s="1" t="s">
        <v>84</v>
      </c>
      <c r="H794" s="1" t="s">
        <v>53</v>
      </c>
      <c r="I794" s="1" t="s">
        <v>53</v>
      </c>
      <c r="J794" s="1" t="s">
        <v>53</v>
      </c>
      <c r="K794" s="1">
        <v>-11.69441</v>
      </c>
      <c r="L794" s="1" t="s">
        <v>53</v>
      </c>
    </row>
    <row r="795" spans="7:12">
      <c r="G795" s="1" t="s">
        <v>85</v>
      </c>
      <c r="H795" s="1" t="s">
        <v>53</v>
      </c>
      <c r="I795" s="1" t="s">
        <v>53</v>
      </c>
      <c r="J795" s="1" t="s">
        <v>53</v>
      </c>
      <c r="K795" s="1">
        <v>33.819070000000004</v>
      </c>
      <c r="L795" s="1" t="s">
        <v>53</v>
      </c>
    </row>
    <row r="796" spans="7:12">
      <c r="G796" s="1" t="s">
        <v>86</v>
      </c>
      <c r="H796" s="1" t="s">
        <v>53</v>
      </c>
      <c r="I796" s="1" t="s">
        <v>53</v>
      </c>
      <c r="J796" s="1" t="s">
        <v>53</v>
      </c>
      <c r="K796" s="1">
        <v>22.91366</v>
      </c>
      <c r="L796" s="1" t="s">
        <v>53</v>
      </c>
    </row>
    <row r="797" spans="7:12">
      <c r="G797" s="1" t="s">
        <v>87</v>
      </c>
      <c r="H797" s="1" t="s">
        <v>53</v>
      </c>
      <c r="I797" s="1" t="s">
        <v>53</v>
      </c>
      <c r="J797" s="1" t="s">
        <v>53</v>
      </c>
      <c r="K797" s="1">
        <v>22.206219999999998</v>
      </c>
      <c r="L797" s="1" t="s">
        <v>53</v>
      </c>
    </row>
    <row r="798" spans="7:12">
      <c r="G798" s="1" t="s">
        <v>88</v>
      </c>
      <c r="H798" s="1" t="s">
        <v>53</v>
      </c>
      <c r="I798" s="1" t="s">
        <v>53</v>
      </c>
      <c r="J798" s="1" t="s">
        <v>53</v>
      </c>
      <c r="K798" s="1">
        <v>18.176159999999999</v>
      </c>
      <c r="L798" s="1" t="s">
        <v>53</v>
      </c>
    </row>
    <row r="799" spans="7:12">
      <c r="G799" s="1" t="s">
        <v>89</v>
      </c>
      <c r="H799" s="1" t="s">
        <v>53</v>
      </c>
      <c r="I799" s="1" t="s">
        <v>53</v>
      </c>
      <c r="J799" s="1" t="s">
        <v>53</v>
      </c>
      <c r="K799" s="1">
        <v>-54.411020000000001</v>
      </c>
      <c r="L799" s="1" t="s">
        <v>53</v>
      </c>
    </row>
    <row r="800" spans="7:12">
      <c r="G800" s="1" t="s">
        <v>90</v>
      </c>
      <c r="H800" s="1" t="s">
        <v>53</v>
      </c>
      <c r="I800" s="1" t="s">
        <v>53</v>
      </c>
      <c r="J800" s="1" t="s">
        <v>53</v>
      </c>
      <c r="K800" s="1">
        <v>11.1523</v>
      </c>
      <c r="L800" s="1" t="s">
        <v>53</v>
      </c>
    </row>
    <row r="801" spans="7:12">
      <c r="G801" s="1" t="s">
        <v>91</v>
      </c>
      <c r="H801" s="1" t="s">
        <v>53</v>
      </c>
      <c r="I801" s="1" t="s">
        <v>53</v>
      </c>
      <c r="J801" s="1" t="s">
        <v>53</v>
      </c>
      <c r="K801" s="1">
        <v>86.968190000000007</v>
      </c>
      <c r="L801" s="1" t="s">
        <v>53</v>
      </c>
    </row>
    <row r="802" spans="7:12">
      <c r="G802" s="1" t="s">
        <v>92</v>
      </c>
      <c r="H802" s="1" t="s">
        <v>53</v>
      </c>
      <c r="I802" s="1" t="s">
        <v>53</v>
      </c>
      <c r="J802" s="1" t="s">
        <v>53</v>
      </c>
      <c r="K802" s="1">
        <v>-18.766159999999999</v>
      </c>
      <c r="L802" s="1" t="s">
        <v>53</v>
      </c>
    </row>
    <row r="803" spans="7:12">
      <c r="G803" s="1" t="s">
        <v>93</v>
      </c>
      <c r="H803" s="1" t="s">
        <v>53</v>
      </c>
      <c r="I803" s="1" t="s">
        <v>53</v>
      </c>
      <c r="J803" s="1" t="s">
        <v>53</v>
      </c>
      <c r="K803" s="1">
        <v>-25.073509999999999</v>
      </c>
      <c r="L803" s="1" t="s">
        <v>53</v>
      </c>
    </row>
    <row r="804" spans="7:12">
      <c r="G804" s="1" t="s">
        <v>94</v>
      </c>
      <c r="H804" s="1" t="s">
        <v>53</v>
      </c>
      <c r="I804" s="1" t="s">
        <v>53</v>
      </c>
      <c r="J804" s="1" t="s">
        <v>53</v>
      </c>
      <c r="K804" s="1">
        <v>-10.92794</v>
      </c>
      <c r="L804" s="1" t="s">
        <v>53</v>
      </c>
    </row>
    <row r="805" spans="7:12">
      <c r="G805" s="1" t="s">
        <v>95</v>
      </c>
      <c r="H805" s="1" t="s">
        <v>53</v>
      </c>
      <c r="I805" s="1" t="s">
        <v>53</v>
      </c>
      <c r="J805" s="1" t="s">
        <v>53</v>
      </c>
      <c r="K805" s="1">
        <v>-26.682600000000001</v>
      </c>
      <c r="L805" s="1" t="s">
        <v>53</v>
      </c>
    </row>
    <row r="806" spans="7:12">
      <c r="G806" s="1" t="s">
        <v>96</v>
      </c>
      <c r="H806" s="1" t="s">
        <v>53</v>
      </c>
      <c r="I806" s="1" t="s">
        <v>53</v>
      </c>
      <c r="J806" s="1" t="s">
        <v>53</v>
      </c>
      <c r="K806" s="1">
        <v>-55.847880000000004</v>
      </c>
      <c r="L806" s="1" t="s">
        <v>53</v>
      </c>
    </row>
    <row r="807" spans="7:12">
      <c r="G807" s="1" t="s">
        <v>97</v>
      </c>
      <c r="H807" s="1" t="s">
        <v>53</v>
      </c>
      <c r="I807" s="1" t="s">
        <v>53</v>
      </c>
      <c r="J807" s="1" t="s">
        <v>53</v>
      </c>
      <c r="K807" s="1">
        <v>19.319520000000001</v>
      </c>
      <c r="L807" s="1" t="s">
        <v>53</v>
      </c>
    </row>
    <row r="808" spans="7:12">
      <c r="G808" s="1" t="s">
        <v>98</v>
      </c>
      <c r="H808" s="1" t="s">
        <v>53</v>
      </c>
      <c r="I808" s="1" t="s">
        <v>53</v>
      </c>
      <c r="J808" s="1" t="s">
        <v>53</v>
      </c>
      <c r="K808" s="1">
        <v>95.613860000000003</v>
      </c>
      <c r="L808" s="1" t="s">
        <v>53</v>
      </c>
    </row>
    <row r="809" spans="7:12">
      <c r="G809" s="1" t="s">
        <v>99</v>
      </c>
      <c r="H809" s="1" t="s">
        <v>53</v>
      </c>
      <c r="I809" s="1" t="s">
        <v>53</v>
      </c>
      <c r="J809" s="1" t="s">
        <v>53</v>
      </c>
      <c r="K809" s="1">
        <v>-32.616500000000002</v>
      </c>
      <c r="L809" s="1" t="s">
        <v>53</v>
      </c>
    </row>
    <row r="810" spans="7:12">
      <c r="G810" s="1" t="s">
        <v>100</v>
      </c>
      <c r="H810" s="1" t="s">
        <v>53</v>
      </c>
      <c r="I810" s="1" t="s">
        <v>53</v>
      </c>
      <c r="J810" s="1" t="s">
        <v>53</v>
      </c>
      <c r="K810" s="1">
        <v>-7.5927899999999999</v>
      </c>
      <c r="L810" s="1" t="s">
        <v>53</v>
      </c>
    </row>
    <row r="811" spans="7:12">
      <c r="G811" s="1" t="s">
        <v>101</v>
      </c>
      <c r="H811" s="1" t="s">
        <v>53</v>
      </c>
      <c r="I811" s="1" t="s">
        <v>53</v>
      </c>
      <c r="J811" s="1" t="s">
        <v>53</v>
      </c>
      <c r="K811" s="1">
        <v>34.397300000000001</v>
      </c>
      <c r="L811" s="1" t="s">
        <v>53</v>
      </c>
    </row>
    <row r="812" spans="7:12">
      <c r="G812" s="1" t="s">
        <v>102</v>
      </c>
      <c r="H812" s="1" t="s">
        <v>53</v>
      </c>
      <c r="I812" s="1" t="s">
        <v>53</v>
      </c>
      <c r="J812" s="1" t="s">
        <v>53</v>
      </c>
      <c r="K812" s="1">
        <v>5.9249900000000002</v>
      </c>
      <c r="L812" s="1" t="s">
        <v>53</v>
      </c>
    </row>
    <row r="813" spans="7:12">
      <c r="G813" s="1" t="s">
        <v>103</v>
      </c>
      <c r="H813" s="1" t="s">
        <v>53</v>
      </c>
      <c r="I813" s="1" t="s">
        <v>53</v>
      </c>
      <c r="J813" s="1" t="s">
        <v>53</v>
      </c>
      <c r="K813" s="1">
        <v>-53.141570000000002</v>
      </c>
      <c r="L813" s="1" t="s">
        <v>53</v>
      </c>
    </row>
    <row r="814" spans="7:12">
      <c r="G814" s="1" t="s">
        <v>104</v>
      </c>
      <c r="H814" s="1" t="s">
        <v>53</v>
      </c>
      <c r="I814" s="1" t="s">
        <v>53</v>
      </c>
      <c r="J814" s="1" t="s">
        <v>53</v>
      </c>
      <c r="K814" s="1">
        <v>3.2219799999999998</v>
      </c>
      <c r="L814" s="1" t="s">
        <v>53</v>
      </c>
    </row>
    <row r="815" spans="7:12">
      <c r="G815" s="1" t="s">
        <v>105</v>
      </c>
      <c r="H815" s="1" t="s">
        <v>53</v>
      </c>
      <c r="I815" s="1" t="s">
        <v>53</v>
      </c>
      <c r="J815" s="1" t="s">
        <v>53</v>
      </c>
      <c r="K815" s="1">
        <v>-18.606269999999999</v>
      </c>
      <c r="L815" s="1" t="s">
        <v>53</v>
      </c>
    </row>
    <row r="816" spans="7:12">
      <c r="G816" s="1" t="s">
        <v>106</v>
      </c>
      <c r="H816" s="1" t="s">
        <v>53</v>
      </c>
      <c r="I816" s="1" t="s">
        <v>53</v>
      </c>
      <c r="J816" s="1" t="s">
        <v>53</v>
      </c>
      <c r="K816" s="1">
        <v>-20.807400000000001</v>
      </c>
      <c r="L816" s="1" t="s">
        <v>53</v>
      </c>
    </row>
    <row r="817" spans="7:12">
      <c r="G817" s="1" t="s">
        <v>107</v>
      </c>
      <c r="H817" s="1" t="s">
        <v>53</v>
      </c>
      <c r="I817" s="1" t="s">
        <v>53</v>
      </c>
      <c r="J817" s="1" t="s">
        <v>53</v>
      </c>
      <c r="K817" s="1">
        <v>-7.19658</v>
      </c>
      <c r="L817" s="1" t="s">
        <v>53</v>
      </c>
    </row>
    <row r="818" spans="7:12">
      <c r="G818" s="1" t="s">
        <v>108</v>
      </c>
      <c r="H818" s="1" t="s">
        <v>53</v>
      </c>
      <c r="I818" s="1" t="s">
        <v>53</v>
      </c>
      <c r="J818" s="1" t="s">
        <v>53</v>
      </c>
      <c r="K818" s="1">
        <v>-14.54753</v>
      </c>
      <c r="L818" s="1" t="s">
        <v>53</v>
      </c>
    </row>
    <row r="819" spans="7:12">
      <c r="G819" s="1" t="s">
        <v>109</v>
      </c>
      <c r="H819" s="1">
        <v>10.935</v>
      </c>
      <c r="I819" s="1">
        <v>8.3717000000000006</v>
      </c>
      <c r="J819" s="1">
        <v>-2.5632999999999999</v>
      </c>
      <c r="K819" s="1">
        <v>-68.726799999999997</v>
      </c>
      <c r="L819" s="1">
        <v>176.16740999999999</v>
      </c>
    </row>
  </sheetData>
  <mergeCells count="1">
    <mergeCell ref="B2:J2"/>
  </mergeCells>
  <conditionalFormatting sqref="B9:C11 D9:F10">
    <cfRule type="containsErrors" dxfId="45695" priority="5">
      <formula>ISERROR(B9)</formula>
    </cfRule>
  </conditionalFormatting>
  <dataValidations count="1">
    <dataValidation type="list" allowBlank="1" showInputMessage="1" showErrorMessage="1" sqref="B2:J2">
      <formula1>"REGION 1, REGION 2, REGION 3, REGION 4, REGION 5, REGION 6"</formula1>
    </dataValidation>
  </dataValidations>
  <pageMargins left="0.2" right="0.2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45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0.94099999999999995</v>
      </c>
      <c r="E6" s="9">
        <v>0.95799999999999996</v>
      </c>
      <c r="F6" s="9">
        <v>1</v>
      </c>
      <c r="G6" s="28">
        <v>0.58299999999999996</v>
      </c>
      <c r="H6" s="28">
        <v>0.56799999999999995</v>
      </c>
      <c r="I6" s="28">
        <v>0.63100000000000001</v>
      </c>
      <c r="J6" s="28">
        <f>Data!AC10</f>
        <v>1</v>
      </c>
      <c r="K6" s="118">
        <v>0.82</v>
      </c>
      <c r="L6" s="295">
        <v>0.76500000000000001</v>
      </c>
      <c r="M6" s="331">
        <v>0.78800000000000003</v>
      </c>
      <c r="N6" s="295">
        <f>(M6/9)*10</f>
        <v>0.87555555555555553</v>
      </c>
      <c r="O6" s="295">
        <f>(F6/9)*10</f>
        <v>1.1111111111111112</v>
      </c>
      <c r="P6" s="118">
        <v>0.82</v>
      </c>
      <c r="Q6" s="315">
        <f>J6/M6</f>
        <v>1.2690355329949239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0.95799999999999996</v>
      </c>
      <c r="E7" s="3">
        <v>0.93899999999999995</v>
      </c>
      <c r="F7" s="3">
        <v>0.92599999999999993</v>
      </c>
      <c r="G7" s="26">
        <v>0.86099999999999999</v>
      </c>
      <c r="H7" s="26">
        <v>0.89400000000000002</v>
      </c>
      <c r="I7" s="26">
        <v>0.88300000000000001</v>
      </c>
      <c r="J7" s="28">
        <f>Data!AE$10</f>
        <v>0.96</v>
      </c>
      <c r="K7" s="38">
        <v>0.92</v>
      </c>
      <c r="L7" s="296">
        <v>0.85499999999999998</v>
      </c>
      <c r="M7" s="332">
        <v>0.91200000000000003</v>
      </c>
      <c r="N7" s="296">
        <f>(M7/9)*10</f>
        <v>1.0133333333333332</v>
      </c>
      <c r="O7" s="296">
        <f>(F7/9)*10</f>
        <v>1.0288888888888887</v>
      </c>
      <c r="P7" s="38">
        <v>0.92</v>
      </c>
      <c r="Q7" s="315">
        <f t="shared" ref="Q7:Q8" si="0">J7/M7</f>
        <v>1.0526315789473684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17732</v>
      </c>
      <c r="E8" s="4">
        <v>17543</v>
      </c>
      <c r="F8" s="4">
        <v>19021</v>
      </c>
      <c r="G8" s="27">
        <v>19756.3</v>
      </c>
      <c r="H8" s="27">
        <v>18081.3</v>
      </c>
      <c r="I8" s="27">
        <v>18113.5</v>
      </c>
      <c r="J8" s="350">
        <f>Data!AG$10</f>
        <v>19504.2</v>
      </c>
      <c r="K8" s="39">
        <v>22755</v>
      </c>
      <c r="L8" s="343">
        <v>13550</v>
      </c>
      <c r="M8" s="333">
        <v>21554.2</v>
      </c>
      <c r="N8" s="297">
        <f>(M8/9)*10</f>
        <v>23949.111111111109</v>
      </c>
      <c r="O8" s="297">
        <f>(F8/9)*10</f>
        <v>21134.444444444445</v>
      </c>
      <c r="P8" s="39">
        <v>22755</v>
      </c>
      <c r="Q8" s="315">
        <f t="shared" si="0"/>
        <v>0.90489092613040611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1</v>
      </c>
      <c r="E11" s="9">
        <v>0.97199999999999998</v>
      </c>
      <c r="F11" s="9">
        <v>0.96200000000000008</v>
      </c>
      <c r="G11" s="28">
        <v>0.75700000000000001</v>
      </c>
      <c r="H11" s="28">
        <v>0.75</v>
      </c>
      <c r="I11" s="28">
        <v>0.82799999999999996</v>
      </c>
      <c r="J11" s="28">
        <f>Data!AI$10</f>
        <v>0.95</v>
      </c>
      <c r="K11" s="42">
        <v>0.93</v>
      </c>
      <c r="L11" s="295">
        <v>0.77500000000000002</v>
      </c>
      <c r="M11" s="331">
        <v>0.83499999999999996</v>
      </c>
      <c r="N11" s="295">
        <f>(M11/9)*10</f>
        <v>0.92777777777777781</v>
      </c>
      <c r="O11" s="295">
        <f>(F11/9)*10</f>
        <v>1.068888888888889</v>
      </c>
      <c r="P11" s="42">
        <v>0.93</v>
      </c>
      <c r="Q11" s="315">
        <f t="shared" ref="Q11:Q13" si="1">J11/M11</f>
        <v>1.1377245508982037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0.90900000000000003</v>
      </c>
      <c r="E12" s="3">
        <v>0.96</v>
      </c>
      <c r="F12" s="3">
        <v>0.86199999999999999</v>
      </c>
      <c r="G12" s="26">
        <v>0.88200000000000001</v>
      </c>
      <c r="H12" s="26">
        <v>0.90300000000000002</v>
      </c>
      <c r="I12" s="26">
        <v>0.96399999999999997</v>
      </c>
      <c r="J12" s="28">
        <f>Data!AK$10</f>
        <v>0.95700000000000007</v>
      </c>
      <c r="K12" s="40">
        <v>0.9</v>
      </c>
      <c r="L12" s="296">
        <v>0.85</v>
      </c>
      <c r="M12" s="332">
        <v>0.88600000000000001</v>
      </c>
      <c r="N12" s="296">
        <f>(M12/9)*10</f>
        <v>0.98444444444444446</v>
      </c>
      <c r="O12" s="296">
        <f>(F12/9)*10</f>
        <v>0.95777777777777784</v>
      </c>
      <c r="P12" s="40">
        <v>0.9</v>
      </c>
      <c r="Q12" s="315">
        <f t="shared" si="1"/>
        <v>1.0801354401805869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13847.4</v>
      </c>
      <c r="E13" s="4">
        <v>15777.2</v>
      </c>
      <c r="F13" s="4">
        <v>16420.3</v>
      </c>
      <c r="G13" s="27">
        <v>15245.9</v>
      </c>
      <c r="H13" s="27">
        <v>15025</v>
      </c>
      <c r="I13" s="27">
        <v>13373.8</v>
      </c>
      <c r="J13" s="350">
        <f>Data!AM$10</f>
        <v>14680.1</v>
      </c>
      <c r="K13" s="41">
        <v>18706</v>
      </c>
      <c r="L13" s="343">
        <v>13750</v>
      </c>
      <c r="M13" s="333">
        <v>17562.2</v>
      </c>
      <c r="N13" s="297">
        <f>(M13/9)*10</f>
        <v>19513.555555555555</v>
      </c>
      <c r="O13" s="297">
        <f>(F13/9)*10</f>
        <v>18244.777777777777</v>
      </c>
      <c r="P13" s="41">
        <v>18706</v>
      </c>
      <c r="Q13" s="315">
        <f t="shared" si="1"/>
        <v>0.83589185865096627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0.7</v>
      </c>
      <c r="E16" s="11">
        <v>0.56799999999999995</v>
      </c>
      <c r="F16" s="11">
        <v>0.69700000000000006</v>
      </c>
      <c r="G16" s="29">
        <v>0.50800000000000001</v>
      </c>
      <c r="H16" s="29">
        <v>0.48599999999999999</v>
      </c>
      <c r="I16" s="29">
        <v>0.49099999999999999</v>
      </c>
      <c r="J16" s="28">
        <f>Data!AQ$10</f>
        <v>0.48100000000000004</v>
      </c>
      <c r="K16" s="42">
        <v>0.53</v>
      </c>
      <c r="L16" s="315">
        <v>0.56999999999999995</v>
      </c>
      <c r="M16" s="335">
        <v>0.51</v>
      </c>
      <c r="N16" s="295">
        <f>(M16/9)*10</f>
        <v>0.56666666666666665</v>
      </c>
      <c r="O16" s="295">
        <f>(F16/9)*10</f>
        <v>0.77444444444444449</v>
      </c>
      <c r="P16" s="42">
        <v>0.53</v>
      </c>
      <c r="Q16" s="315">
        <f t="shared" ref="Q16:Q18" si="2">J16/M16</f>
        <v>0.94313725490196088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0.80800000000000005</v>
      </c>
      <c r="E17" s="3">
        <v>0.97299999999999998</v>
      </c>
      <c r="F17" s="3">
        <v>1</v>
      </c>
      <c r="G17" s="26">
        <v>0.77800000000000002</v>
      </c>
      <c r="H17" s="26">
        <v>0.78100000000000003</v>
      </c>
      <c r="I17" s="26">
        <v>0.89600000000000002</v>
      </c>
      <c r="J17" s="28">
        <f>Data!AO$10</f>
        <v>0.9</v>
      </c>
      <c r="K17" s="40">
        <v>0.7</v>
      </c>
      <c r="L17" s="296">
        <v>0.43</v>
      </c>
      <c r="M17" s="332">
        <v>0.61399999999999999</v>
      </c>
      <c r="N17" s="296">
        <f>(M17/9)*10</f>
        <v>0.68222222222222229</v>
      </c>
      <c r="O17" s="296">
        <f>(F17/9)*10</f>
        <v>1.1111111111111112</v>
      </c>
      <c r="P17" s="40">
        <v>0.7</v>
      </c>
      <c r="Q17" s="315">
        <f t="shared" si="2"/>
        <v>1.4657980456026058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0.25</v>
      </c>
      <c r="E18" s="3">
        <v>0.16700000000000001</v>
      </c>
      <c r="F18" s="3">
        <v>0.317</v>
      </c>
      <c r="G18" s="26">
        <v>0.32500000000000001</v>
      </c>
      <c r="H18" s="26">
        <v>0.316</v>
      </c>
      <c r="I18" s="26">
        <v>0.33300000000000002</v>
      </c>
      <c r="J18" s="28">
        <f>Data!AS$10</f>
        <v>0.28100000000000003</v>
      </c>
      <c r="K18" s="40">
        <v>0.51</v>
      </c>
      <c r="L18" s="296">
        <v>0.28999999999999998</v>
      </c>
      <c r="M18" s="332">
        <v>0.36799999999999999</v>
      </c>
      <c r="N18" s="296">
        <f>(M18/9)*10</f>
        <v>0.40888888888888891</v>
      </c>
      <c r="O18" s="296">
        <f>(F18/9)*10</f>
        <v>0.35222222222222221</v>
      </c>
      <c r="P18" s="40">
        <v>0.51</v>
      </c>
      <c r="Q18" s="315">
        <f t="shared" si="2"/>
        <v>0.76358695652173925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0.6</v>
      </c>
      <c r="E21" s="9">
        <v>0.53</v>
      </c>
      <c r="F21" s="11">
        <v>0.66</v>
      </c>
      <c r="G21" s="85">
        <v>0.59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0.625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0.77</v>
      </c>
      <c r="E22" s="3">
        <v>0.8</v>
      </c>
      <c r="F22" s="7">
        <v>0.81</v>
      </c>
      <c r="G22" s="30">
        <v>0.82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0.78500000000000003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11338</v>
      </c>
      <c r="E23" s="58">
        <v>11718</v>
      </c>
      <c r="F23" s="58">
        <v>11752</v>
      </c>
      <c r="G23" s="59">
        <v>11456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11000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43055" priority="2768" operator="greaterThan">
      <formula>$P$6</formula>
    </cfRule>
    <cfRule type="cellIs" dxfId="43054" priority="2769" operator="between">
      <formula>$P$6*0.8</formula>
      <formula>$P$6</formula>
    </cfRule>
    <cfRule type="cellIs" dxfId="43053" priority="2770" operator="lessThan">
      <formula>$P$6*0.8</formula>
    </cfRule>
  </conditionalFormatting>
  <conditionalFormatting sqref="G7:J7">
    <cfRule type="cellIs" dxfId="43052" priority="2765" operator="greaterThan">
      <formula>$P$7</formula>
    </cfRule>
    <cfRule type="cellIs" dxfId="43051" priority="2766" operator="between">
      <formula>$P$7*0.8</formula>
      <formula>$P$7</formula>
    </cfRule>
    <cfRule type="cellIs" dxfId="43050" priority="2767" operator="lessThan">
      <formula>$P$7*0.8</formula>
    </cfRule>
  </conditionalFormatting>
  <conditionalFormatting sqref="G8:J8">
    <cfRule type="cellIs" dxfId="43049" priority="2762" operator="greaterThan">
      <formula>$P$8</formula>
    </cfRule>
    <cfRule type="cellIs" dxfId="43048" priority="2763" operator="between">
      <formula>$P$8*0.8</formula>
      <formula>$P$8</formula>
    </cfRule>
    <cfRule type="cellIs" dxfId="43047" priority="2764" operator="lessThan">
      <formula>$P$8*0.8</formula>
    </cfRule>
  </conditionalFormatting>
  <conditionalFormatting sqref="G11:J11">
    <cfRule type="cellIs" dxfId="43046" priority="2759" operator="greaterThan">
      <formula>$P$11</formula>
    </cfRule>
    <cfRule type="cellIs" dxfId="43045" priority="2760" operator="between">
      <formula>$P$11*0.8</formula>
      <formula>$P$11</formula>
    </cfRule>
    <cfRule type="cellIs" dxfId="43044" priority="2761" operator="lessThan">
      <formula>$P$11*0.8</formula>
    </cfRule>
  </conditionalFormatting>
  <conditionalFormatting sqref="G12:J12">
    <cfRule type="cellIs" dxfId="43043" priority="2756" operator="greaterThan">
      <formula>$P$12</formula>
    </cfRule>
    <cfRule type="cellIs" dxfId="43042" priority="2757" operator="between">
      <formula>$P$12*0.8</formula>
      <formula>$P$12</formula>
    </cfRule>
    <cfRule type="cellIs" dxfId="43041" priority="2758" operator="lessThan">
      <formula>$P$12*0.8</formula>
    </cfRule>
  </conditionalFormatting>
  <conditionalFormatting sqref="G13:J13">
    <cfRule type="cellIs" dxfId="43040" priority="2753" operator="greaterThan">
      <formula>$P$13</formula>
    </cfRule>
    <cfRule type="cellIs" dxfId="43039" priority="2754" operator="between">
      <formula>$P$13*0.8</formula>
      <formula>$P$13</formula>
    </cfRule>
    <cfRule type="cellIs" dxfId="43038" priority="2755" operator="lessThan">
      <formula>$P$13*0.8</formula>
    </cfRule>
  </conditionalFormatting>
  <conditionalFormatting sqref="G16:J16">
    <cfRule type="cellIs" dxfId="43037" priority="2750" operator="greaterThan">
      <formula>$P$16</formula>
    </cfRule>
    <cfRule type="cellIs" dxfId="43036" priority="2751" operator="between">
      <formula>$P$16*0.8</formula>
      <formula>$P$16</formula>
    </cfRule>
    <cfRule type="cellIs" dxfId="43035" priority="2752" operator="lessThan">
      <formula>$P$16*0.8</formula>
    </cfRule>
  </conditionalFormatting>
  <conditionalFormatting sqref="G17:J17">
    <cfRule type="cellIs" dxfId="43034" priority="2747" operator="greaterThan">
      <formula>$P$17</formula>
    </cfRule>
    <cfRule type="cellIs" dxfId="43033" priority="2748" operator="between">
      <formula>$P$17*0.8</formula>
      <formula>$P$17</formula>
    </cfRule>
    <cfRule type="cellIs" dxfId="43032" priority="2749" operator="lessThan">
      <formula>$P$17*0.8</formula>
    </cfRule>
  </conditionalFormatting>
  <conditionalFormatting sqref="G18:J18">
    <cfRule type="cellIs" dxfId="43031" priority="2744" operator="greaterThan">
      <formula>$P$18</formula>
    </cfRule>
    <cfRule type="cellIs" dxfId="43030" priority="2745" operator="between">
      <formula>$P$18*0.8</formula>
      <formula>$P$18</formula>
    </cfRule>
    <cfRule type="cellIs" dxfId="43029" priority="2746" operator="lessThan">
      <formula>$P$18*0.8</formula>
    </cfRule>
  </conditionalFormatting>
  <conditionalFormatting sqref="G21:J21">
    <cfRule type="cellIs" dxfId="43028" priority="2741" operator="greaterThan">
      <formula>$P$21</formula>
    </cfRule>
    <cfRule type="cellIs" dxfId="43027" priority="2742" operator="between">
      <formula>$P$21*0.8</formula>
      <formula>$P$21</formula>
    </cfRule>
    <cfRule type="cellIs" dxfId="43026" priority="2743" operator="lessThan">
      <formula>$P$21*0.8</formula>
    </cfRule>
  </conditionalFormatting>
  <conditionalFormatting sqref="G22:J22">
    <cfRule type="cellIs" dxfId="43025" priority="2738" operator="greaterThan">
      <formula>$P$22</formula>
    </cfRule>
    <cfRule type="cellIs" dxfId="43024" priority="2739" operator="between">
      <formula>$L$22*0.8</formula>
      <formula>$P$22</formula>
    </cfRule>
    <cfRule type="cellIs" dxfId="43023" priority="2740" operator="lessThan">
      <formula>$P$22*0.8</formula>
    </cfRule>
  </conditionalFormatting>
  <conditionalFormatting sqref="G23:J23">
    <cfRule type="cellIs" dxfId="43022" priority="2735" operator="greaterThan">
      <formula>$P$23</formula>
    </cfRule>
    <cfRule type="cellIs" dxfId="43021" priority="2736" operator="between">
      <formula>$P$23*0.8</formula>
      <formula>$P$23</formula>
    </cfRule>
    <cfRule type="cellIs" dxfId="43020" priority="2737" operator="lessThan">
      <formula>$P$23*0.8</formula>
    </cfRule>
  </conditionalFormatting>
  <conditionalFormatting sqref="G6:J6">
    <cfRule type="cellIs" dxfId="43019" priority="2732" operator="greaterThan">
      <formula>$P$6</formula>
    </cfRule>
    <cfRule type="cellIs" dxfId="43018" priority="2733" operator="between">
      <formula>$P$6*0.8</formula>
      <formula>$P$6</formula>
    </cfRule>
    <cfRule type="cellIs" dxfId="43017" priority="2734" operator="lessThan">
      <formula>$P$6*0.8</formula>
    </cfRule>
  </conditionalFormatting>
  <conditionalFormatting sqref="G7:J7">
    <cfRule type="cellIs" dxfId="43016" priority="2729" operator="greaterThan">
      <formula>$P$7</formula>
    </cfRule>
    <cfRule type="cellIs" dxfId="43015" priority="2730" operator="between">
      <formula>$P$7*0.8</formula>
      <formula>$P$7</formula>
    </cfRule>
    <cfRule type="cellIs" dxfId="43014" priority="2731" operator="lessThan">
      <formula>$P$7*0.8</formula>
    </cfRule>
  </conditionalFormatting>
  <conditionalFormatting sqref="G8:J8">
    <cfRule type="cellIs" dxfId="43013" priority="2726" operator="greaterThan">
      <formula>$P$8</formula>
    </cfRule>
    <cfRule type="cellIs" dxfId="43012" priority="2727" operator="between">
      <formula>$P$8*0.8</formula>
      <formula>$P$8</formula>
    </cfRule>
    <cfRule type="cellIs" dxfId="43011" priority="2728" operator="lessThan">
      <formula>$P$8*0.8</formula>
    </cfRule>
  </conditionalFormatting>
  <conditionalFormatting sqref="G11:J11">
    <cfRule type="cellIs" dxfId="43010" priority="2723" operator="greaterThan">
      <formula>$P$11</formula>
    </cfRule>
    <cfRule type="cellIs" dxfId="43009" priority="2724" operator="between">
      <formula>$P$11*0.8</formula>
      <formula>$P$11</formula>
    </cfRule>
    <cfRule type="cellIs" dxfId="43008" priority="2725" operator="lessThan">
      <formula>$P$11*0.8</formula>
    </cfRule>
  </conditionalFormatting>
  <conditionalFormatting sqref="G12:J12">
    <cfRule type="cellIs" dxfId="43007" priority="2720" operator="greaterThan">
      <formula>$P$12</formula>
    </cfRule>
    <cfRule type="cellIs" dxfId="43006" priority="2721" operator="between">
      <formula>$P$12*0.8</formula>
      <formula>$P$12</formula>
    </cfRule>
    <cfRule type="cellIs" dxfId="43005" priority="2722" operator="lessThan">
      <formula>$P$12*0.8</formula>
    </cfRule>
  </conditionalFormatting>
  <conditionalFormatting sqref="G13:J13">
    <cfRule type="cellIs" dxfId="43004" priority="2717" operator="greaterThan">
      <formula>$P$13</formula>
    </cfRule>
    <cfRule type="cellIs" dxfId="43003" priority="2718" operator="between">
      <formula>$P$13*0.8</formula>
      <formula>$P$13</formula>
    </cfRule>
    <cfRule type="cellIs" dxfId="43002" priority="2719" operator="lessThan">
      <formula>$P$13*0.8</formula>
    </cfRule>
  </conditionalFormatting>
  <conditionalFormatting sqref="G16:J16">
    <cfRule type="cellIs" dxfId="43001" priority="2714" operator="greaterThan">
      <formula>$P$16</formula>
    </cfRule>
    <cfRule type="cellIs" dxfId="43000" priority="2715" operator="between">
      <formula>$P$16*0.8</formula>
      <formula>$P$16</formula>
    </cfRule>
    <cfRule type="cellIs" dxfId="42999" priority="2716" operator="lessThan">
      <formula>$P$16*0.8</formula>
    </cfRule>
  </conditionalFormatting>
  <conditionalFormatting sqref="G17:J17">
    <cfRule type="cellIs" dxfId="42998" priority="2711" operator="greaterThan">
      <formula>$P$17</formula>
    </cfRule>
    <cfRule type="cellIs" dxfId="42997" priority="2712" operator="between">
      <formula>$P$17*0.8</formula>
      <formula>$P$17</formula>
    </cfRule>
    <cfRule type="cellIs" dxfId="42996" priority="2713" operator="lessThan">
      <formula>$P$17*0.8</formula>
    </cfRule>
  </conditionalFormatting>
  <conditionalFormatting sqref="G18:J18">
    <cfRule type="cellIs" dxfId="42995" priority="2708" operator="greaterThan">
      <formula>$P$18</formula>
    </cfRule>
    <cfRule type="cellIs" dxfId="42994" priority="2709" operator="between">
      <formula>$P$18*0.8</formula>
      <formula>$P$18</formula>
    </cfRule>
    <cfRule type="cellIs" dxfId="42993" priority="2710" operator="lessThan">
      <formula>$P$18*0.8</formula>
    </cfRule>
  </conditionalFormatting>
  <conditionalFormatting sqref="G21:J21">
    <cfRule type="cellIs" dxfId="42992" priority="2705" operator="greaterThan">
      <formula>$P$21</formula>
    </cfRule>
    <cfRule type="cellIs" dxfId="42991" priority="2706" operator="between">
      <formula>$P$21*0.8</formula>
      <formula>$P$21</formula>
    </cfRule>
    <cfRule type="cellIs" dxfId="42990" priority="2707" operator="lessThan">
      <formula>$P$21*0.8</formula>
    </cfRule>
  </conditionalFormatting>
  <conditionalFormatting sqref="G22:J22">
    <cfRule type="cellIs" dxfId="42989" priority="2702" operator="greaterThan">
      <formula>$P$22</formula>
    </cfRule>
    <cfRule type="cellIs" dxfId="42988" priority="2703" operator="between">
      <formula>$L$22*0.8</formula>
      <formula>$P$22</formula>
    </cfRule>
    <cfRule type="cellIs" dxfId="42987" priority="2704" operator="lessThan">
      <formula>$P$22*0.8</formula>
    </cfRule>
  </conditionalFormatting>
  <conditionalFormatting sqref="G23:J23">
    <cfRule type="cellIs" dxfId="42986" priority="2699" operator="greaterThan">
      <formula>$P$23</formula>
    </cfRule>
    <cfRule type="cellIs" dxfId="42985" priority="2700" operator="between">
      <formula>$P$23*0.8</formula>
      <formula>$P$23</formula>
    </cfRule>
    <cfRule type="cellIs" dxfId="42984" priority="2701" operator="lessThan">
      <formula>$P$23*0.8</formula>
    </cfRule>
  </conditionalFormatting>
  <conditionalFormatting sqref="H21:J21">
    <cfRule type="cellIs" dxfId="42983" priority="2633" operator="greaterThan">
      <formula>$O$21</formula>
    </cfRule>
    <cfRule type="cellIs" dxfId="42982" priority="2634" operator="between">
      <formula>$O$21*0.8</formula>
      <formula>$O$21</formula>
    </cfRule>
    <cfRule type="cellIs" dxfId="42981" priority="2635" operator="lessThan">
      <formula>$O$21*0.8</formula>
    </cfRule>
  </conditionalFormatting>
  <conditionalFormatting sqref="H23:J23">
    <cfRule type="cellIs" dxfId="42980" priority="2627" operator="greaterThan">
      <formula>$O$23</formula>
    </cfRule>
    <cfRule type="cellIs" dxfId="42979" priority="2628" operator="between">
      <formula>$O$23*0.8</formula>
      <formula>$O$23</formula>
    </cfRule>
    <cfRule type="cellIs" dxfId="42978" priority="2629" operator="lessThan">
      <formula>$O$23*0.8</formula>
    </cfRule>
  </conditionalFormatting>
  <conditionalFormatting sqref="H21:J21">
    <cfRule type="cellIs" dxfId="42977" priority="2624" operator="greaterThan">
      <formula>$O$21</formula>
    </cfRule>
    <cfRule type="cellIs" dxfId="42976" priority="2625" operator="between">
      <formula>$O$21*0.8</formula>
      <formula>$O$21</formula>
    </cfRule>
    <cfRule type="cellIs" dxfId="42975" priority="2626" operator="lessThan">
      <formula>$O$21*0.8</formula>
    </cfRule>
  </conditionalFormatting>
  <conditionalFormatting sqref="H23:J23">
    <cfRule type="cellIs" dxfId="42974" priority="2618" operator="greaterThan">
      <formula>$O$23</formula>
    </cfRule>
    <cfRule type="cellIs" dxfId="42973" priority="2619" operator="between">
      <formula>$O$23*0.8</formula>
      <formula>$O$23</formula>
    </cfRule>
    <cfRule type="cellIs" dxfId="42972" priority="2620" operator="lessThan">
      <formula>$O$23*0.8</formula>
    </cfRule>
  </conditionalFormatting>
  <conditionalFormatting sqref="H21:J21">
    <cfRule type="cellIs" dxfId="42971" priority="2605" operator="greaterThan">
      <formula>$N$21</formula>
    </cfRule>
    <cfRule type="cellIs" dxfId="42970" priority="2606" operator="between">
      <formula>$N$21*0.8</formula>
      <formula>$N$21</formula>
    </cfRule>
    <cfRule type="cellIs" dxfId="42969" priority="2607" operator="lessThan">
      <formula>$N$21*0.8</formula>
    </cfRule>
  </conditionalFormatting>
  <conditionalFormatting sqref="H22:J22">
    <cfRule type="cellIs" dxfId="42968" priority="2602" operator="greaterThan">
      <formula>$N$22</formula>
    </cfRule>
    <cfRule type="cellIs" dxfId="42967" priority="2603" operator="between">
      <formula>#REF!*0.8</formula>
      <formula>$N$22</formula>
    </cfRule>
    <cfRule type="cellIs" dxfId="42966" priority="2604" operator="lessThan">
      <formula>$N$22*0.8</formula>
    </cfRule>
  </conditionalFormatting>
  <conditionalFormatting sqref="H23:J23">
    <cfRule type="cellIs" dxfId="42965" priority="2599" operator="greaterThan">
      <formula>$N$23</formula>
    </cfRule>
    <cfRule type="cellIs" dxfId="42964" priority="2600" operator="between">
      <formula>$N$23*0.8</formula>
      <formula>$N$23</formula>
    </cfRule>
    <cfRule type="cellIs" dxfId="42963" priority="2601" operator="lessThan">
      <formula>$N$23*0.8</formula>
    </cfRule>
  </conditionalFormatting>
  <conditionalFormatting sqref="H21:J21">
    <cfRule type="cellIs" dxfId="42962" priority="2596" operator="greaterThan">
      <formula>$N$21</formula>
    </cfRule>
    <cfRule type="cellIs" dxfId="42961" priority="2597" operator="between">
      <formula>$N$21*0.8</formula>
      <formula>$N$21</formula>
    </cfRule>
    <cfRule type="cellIs" dxfId="42960" priority="2598" operator="lessThan">
      <formula>$N$21*0.8</formula>
    </cfRule>
  </conditionalFormatting>
  <conditionalFormatting sqref="H22:J22">
    <cfRule type="cellIs" dxfId="42959" priority="2593" operator="greaterThan">
      <formula>$N$22</formula>
    </cfRule>
    <cfRule type="cellIs" dxfId="42958" priority="2594" operator="between">
      <formula>#REF!*0.8</formula>
      <formula>$N$22</formula>
    </cfRule>
    <cfRule type="cellIs" dxfId="42957" priority="2595" operator="lessThan">
      <formula>$N$22*0.8</formula>
    </cfRule>
  </conditionalFormatting>
  <conditionalFormatting sqref="H23:J23">
    <cfRule type="cellIs" dxfId="42956" priority="2590" operator="greaterThan">
      <formula>$N$23</formula>
    </cfRule>
    <cfRule type="cellIs" dxfId="42955" priority="2591" operator="between">
      <formula>$N$23*0.8</formula>
      <formula>$N$23</formula>
    </cfRule>
    <cfRule type="cellIs" dxfId="42954" priority="2592" operator="lessThan">
      <formula>$N$23*0.8</formula>
    </cfRule>
  </conditionalFormatting>
  <conditionalFormatting sqref="I6:J6">
    <cfRule type="cellIs" dxfId="42953" priority="1712" operator="greaterThan">
      <formula>$O$6</formula>
    </cfRule>
    <cfRule type="cellIs" dxfId="42952" priority="1713" operator="between">
      <formula>$O$6*0.8</formula>
      <formula>$O$6</formula>
    </cfRule>
    <cfRule type="cellIs" dxfId="42951" priority="1714" operator="lessThan">
      <formula>$O$6*0.8</formula>
    </cfRule>
  </conditionalFormatting>
  <conditionalFormatting sqref="I7:J7">
    <cfRule type="cellIs" dxfId="42950" priority="1709" operator="greaterThan">
      <formula>$O$7</formula>
    </cfRule>
    <cfRule type="cellIs" dxfId="42949" priority="1710" operator="between">
      <formula>$O$7*0.8</formula>
      <formula>$O$7</formula>
    </cfRule>
    <cfRule type="cellIs" dxfId="42948" priority="1711" operator="lessThan">
      <formula>$O$7*0.8</formula>
    </cfRule>
  </conditionalFormatting>
  <conditionalFormatting sqref="I8:J8">
    <cfRule type="cellIs" dxfId="42947" priority="1706" operator="greaterThan">
      <formula>$O$8</formula>
    </cfRule>
    <cfRule type="cellIs" dxfId="42946" priority="1707" operator="between">
      <formula>$O$8*0.8</formula>
      <formula>$O$8</formula>
    </cfRule>
    <cfRule type="cellIs" dxfId="42945" priority="1708" operator="lessThan">
      <formula>$O$8*0.8</formula>
    </cfRule>
  </conditionalFormatting>
  <conditionalFormatting sqref="I11:J11">
    <cfRule type="cellIs" dxfId="42944" priority="1703" operator="greaterThan">
      <formula>$O$11</formula>
    </cfRule>
    <cfRule type="cellIs" dxfId="42943" priority="1704" operator="between">
      <formula>$O$11*0.8</formula>
      <formula>$O$11</formula>
    </cfRule>
    <cfRule type="cellIs" dxfId="42942" priority="1705" operator="lessThan">
      <formula>$O$11*0.8</formula>
    </cfRule>
  </conditionalFormatting>
  <conditionalFormatting sqref="I12:J12">
    <cfRule type="cellIs" dxfId="42941" priority="1700" operator="greaterThan">
      <formula>$O$12</formula>
    </cfRule>
    <cfRule type="cellIs" dxfId="42940" priority="1701" operator="between">
      <formula>$O$12*0.8</formula>
      <formula>$O$12</formula>
    </cfRule>
    <cfRule type="cellIs" dxfId="42939" priority="1702" operator="lessThan">
      <formula>$O$12*0.8</formula>
    </cfRule>
  </conditionalFormatting>
  <conditionalFormatting sqref="I13:J13">
    <cfRule type="cellIs" dxfId="42938" priority="1697" operator="greaterThan">
      <formula>$O$13</formula>
    </cfRule>
    <cfRule type="cellIs" dxfId="42937" priority="1698" operator="between">
      <formula>$O$13*0.8</formula>
      <formula>$O$13</formula>
    </cfRule>
    <cfRule type="cellIs" dxfId="42936" priority="1699" operator="lessThan">
      <formula>$O$13*0.8</formula>
    </cfRule>
  </conditionalFormatting>
  <conditionalFormatting sqref="I16:J16">
    <cfRule type="cellIs" dxfId="42935" priority="1694" operator="greaterThan">
      <formula>$O$16</formula>
    </cfRule>
    <cfRule type="cellIs" dxfId="42934" priority="1695" operator="between">
      <formula>$O$16*0.8</formula>
      <formula>$O$16</formula>
    </cfRule>
    <cfRule type="cellIs" dxfId="42933" priority="1696" operator="lessThan">
      <formula>$O$16*0.8</formula>
    </cfRule>
  </conditionalFormatting>
  <conditionalFormatting sqref="I17:J17">
    <cfRule type="cellIs" dxfId="42932" priority="1691" operator="greaterThan">
      <formula>$O$17</formula>
    </cfRule>
    <cfRule type="cellIs" dxfId="42931" priority="1692" operator="between">
      <formula>$O$17*0.8</formula>
      <formula>$O$17</formula>
    </cfRule>
    <cfRule type="cellIs" dxfId="42930" priority="1693" operator="lessThan">
      <formula>$O$17*0.8</formula>
    </cfRule>
  </conditionalFormatting>
  <conditionalFormatting sqref="I18:J18">
    <cfRule type="cellIs" dxfId="42929" priority="1688" operator="greaterThan">
      <formula>$O$18</formula>
    </cfRule>
    <cfRule type="cellIs" dxfId="42928" priority="1689" operator="between">
      <formula>$O$18*0.8</formula>
      <formula>$O$18</formula>
    </cfRule>
    <cfRule type="cellIs" dxfId="42927" priority="1690" operator="lessThan">
      <formula>$O$18*0.8</formula>
    </cfRule>
  </conditionalFormatting>
  <conditionalFormatting sqref="I6:J6">
    <cfRule type="cellIs" dxfId="42926" priority="1676" operator="greaterThan">
      <formula>$O$6</formula>
    </cfRule>
    <cfRule type="cellIs" dxfId="42925" priority="1677" operator="between">
      <formula>$O$6*0.8</formula>
      <formula>$O$6</formula>
    </cfRule>
    <cfRule type="cellIs" dxfId="42924" priority="1678" operator="lessThan">
      <formula>$O$6*0.8</formula>
    </cfRule>
  </conditionalFormatting>
  <conditionalFormatting sqref="I7:J7">
    <cfRule type="cellIs" dxfId="42923" priority="1673" operator="greaterThan">
      <formula>$O$7</formula>
    </cfRule>
    <cfRule type="cellIs" dxfId="42922" priority="1674" operator="between">
      <formula>$O$7*0.8</formula>
      <formula>$O$7</formula>
    </cfRule>
    <cfRule type="cellIs" dxfId="42921" priority="1675" operator="lessThan">
      <formula>$O$7*0.8</formula>
    </cfRule>
  </conditionalFormatting>
  <conditionalFormatting sqref="I8:J8">
    <cfRule type="cellIs" dxfId="42920" priority="1670" operator="greaterThan">
      <formula>$O$8</formula>
    </cfRule>
    <cfRule type="cellIs" dxfId="42919" priority="1671" operator="between">
      <formula>$O$8*0.8</formula>
      <formula>$O$8</formula>
    </cfRule>
    <cfRule type="cellIs" dxfId="42918" priority="1672" operator="lessThan">
      <formula>$O$8*0.8</formula>
    </cfRule>
  </conditionalFormatting>
  <conditionalFormatting sqref="I11:J11">
    <cfRule type="cellIs" dxfId="42917" priority="1667" operator="greaterThan">
      <formula>$O$11</formula>
    </cfRule>
    <cfRule type="cellIs" dxfId="42916" priority="1668" operator="between">
      <formula>$O$11*0.8</formula>
      <formula>$O$11</formula>
    </cfRule>
    <cfRule type="cellIs" dxfId="42915" priority="1669" operator="lessThan">
      <formula>$O$11*0.8</formula>
    </cfRule>
  </conditionalFormatting>
  <conditionalFormatting sqref="I12:J12">
    <cfRule type="cellIs" dxfId="42914" priority="1664" operator="greaterThan">
      <formula>$O$12</formula>
    </cfRule>
    <cfRule type="cellIs" dxfId="42913" priority="1665" operator="between">
      <formula>$O$12*0.8</formula>
      <formula>$O$12</formula>
    </cfRule>
    <cfRule type="cellIs" dxfId="42912" priority="1666" operator="lessThan">
      <formula>$O$12*0.8</formula>
    </cfRule>
  </conditionalFormatting>
  <conditionalFormatting sqref="I13:J13">
    <cfRule type="cellIs" dxfId="42911" priority="1661" operator="greaterThan">
      <formula>$O$13</formula>
    </cfRule>
    <cfRule type="cellIs" dxfId="42910" priority="1662" operator="between">
      <formula>$O$13*0.8</formula>
      <formula>$O$13</formula>
    </cfRule>
    <cfRule type="cellIs" dxfId="42909" priority="1663" operator="lessThan">
      <formula>$O$13*0.8</formula>
    </cfRule>
  </conditionalFormatting>
  <conditionalFormatting sqref="I16:J16">
    <cfRule type="cellIs" dxfId="42908" priority="1658" operator="greaterThan">
      <formula>$O$16</formula>
    </cfRule>
    <cfRule type="cellIs" dxfId="42907" priority="1659" operator="between">
      <formula>$O$16*0.8</formula>
      <formula>$O$16</formula>
    </cfRule>
    <cfRule type="cellIs" dxfId="42906" priority="1660" operator="lessThan">
      <formula>$O$16*0.8</formula>
    </cfRule>
  </conditionalFormatting>
  <conditionalFormatting sqref="I17:J17">
    <cfRule type="cellIs" dxfId="42905" priority="1655" operator="greaterThan">
      <formula>$O$17</formula>
    </cfRule>
    <cfRule type="cellIs" dxfId="42904" priority="1656" operator="between">
      <formula>$O$17*0.8</formula>
      <formula>$O$17</formula>
    </cfRule>
    <cfRule type="cellIs" dxfId="42903" priority="1657" operator="lessThan">
      <formula>$O$17*0.8</formula>
    </cfRule>
  </conditionalFormatting>
  <conditionalFormatting sqref="I18:J18">
    <cfRule type="cellIs" dxfId="42902" priority="1652" operator="greaterThan">
      <formula>$O$18</formula>
    </cfRule>
    <cfRule type="cellIs" dxfId="42901" priority="1653" operator="between">
      <formula>$O$18*0.8</formula>
      <formula>$O$18</formula>
    </cfRule>
    <cfRule type="cellIs" dxfId="42900" priority="1654" operator="lessThan">
      <formula>$O$18*0.8</formula>
    </cfRule>
  </conditionalFormatting>
  <conditionalFormatting sqref="I6:J6">
    <cfRule type="cellIs" dxfId="42899" priority="1603" operator="greaterThan">
      <formula>$N$6</formula>
    </cfRule>
    <cfRule type="cellIs" dxfId="42898" priority="1604" operator="between">
      <formula>$N$6*0.8</formula>
      <formula>$N$6</formula>
    </cfRule>
    <cfRule type="cellIs" dxfId="42897" priority="1605" operator="lessThan">
      <formula>$N$6*0.8</formula>
    </cfRule>
  </conditionalFormatting>
  <conditionalFormatting sqref="I7:J7">
    <cfRule type="cellIs" dxfId="42896" priority="1600" operator="greaterThan">
      <formula>$N$7</formula>
    </cfRule>
    <cfRule type="cellIs" dxfId="42895" priority="1601" operator="between">
      <formula>$N$7*0.8</formula>
      <formula>$N$7</formula>
    </cfRule>
    <cfRule type="cellIs" dxfId="42894" priority="1602" operator="lessThan">
      <formula>$N$7*0.8</formula>
    </cfRule>
  </conditionalFormatting>
  <conditionalFormatting sqref="I8:J8">
    <cfRule type="cellIs" dxfId="42893" priority="1597" operator="greaterThan">
      <formula>$N$8</formula>
    </cfRule>
    <cfRule type="cellIs" dxfId="42892" priority="1598" operator="between">
      <formula>$N$8*0.8</formula>
      <formula>$N$8</formula>
    </cfRule>
    <cfRule type="cellIs" dxfId="42891" priority="1599" operator="lessThan">
      <formula>$N$8*0.8</formula>
    </cfRule>
  </conditionalFormatting>
  <conditionalFormatting sqref="I11:J11">
    <cfRule type="cellIs" dxfId="42890" priority="1594" operator="greaterThan">
      <formula>$N$11</formula>
    </cfRule>
    <cfRule type="cellIs" dxfId="42889" priority="1595" operator="between">
      <formula>$N$11*0.8</formula>
      <formula>$N$11</formula>
    </cfRule>
    <cfRule type="cellIs" dxfId="42888" priority="1596" operator="lessThan">
      <formula>$N$11*0.8</formula>
    </cfRule>
  </conditionalFormatting>
  <conditionalFormatting sqref="I12:J12">
    <cfRule type="cellIs" dxfId="42887" priority="1591" operator="greaterThan">
      <formula>$N$12</formula>
    </cfRule>
    <cfRule type="cellIs" dxfId="42886" priority="1592" operator="between">
      <formula>$N$12*0.8</formula>
      <formula>$N$12</formula>
    </cfRule>
    <cfRule type="cellIs" dxfId="42885" priority="1593" operator="lessThan">
      <formula>$N$12*0.8</formula>
    </cfRule>
  </conditionalFormatting>
  <conditionalFormatting sqref="I13:J13">
    <cfRule type="cellIs" dxfId="42884" priority="1588" operator="greaterThan">
      <formula>$N$13</formula>
    </cfRule>
    <cfRule type="cellIs" dxfId="42883" priority="1589" operator="between">
      <formula>$N$13*0.8</formula>
      <formula>$N$13</formula>
    </cfRule>
    <cfRule type="cellIs" dxfId="42882" priority="1590" operator="lessThan">
      <formula>$N$13*0.8</formula>
    </cfRule>
  </conditionalFormatting>
  <conditionalFormatting sqref="I16:J16">
    <cfRule type="cellIs" dxfId="42881" priority="1585" operator="greaterThan">
      <formula>$N$16</formula>
    </cfRule>
    <cfRule type="cellIs" dxfId="42880" priority="1586" operator="between">
      <formula>$N$16*0.8</formula>
      <formula>$N$16</formula>
    </cfRule>
    <cfRule type="cellIs" dxfId="42879" priority="1587" operator="lessThan">
      <formula>$N$16*0.8</formula>
    </cfRule>
  </conditionalFormatting>
  <conditionalFormatting sqref="I17:J17">
    <cfRule type="cellIs" dxfId="42878" priority="1582" operator="greaterThan">
      <formula>$N$17</formula>
    </cfRule>
    <cfRule type="cellIs" dxfId="42877" priority="1583" operator="between">
      <formula>$N$17*0.8</formula>
      <formula>$N$17</formula>
    </cfRule>
    <cfRule type="cellIs" dxfId="42876" priority="1584" operator="lessThan">
      <formula>$N$17*0.8</formula>
    </cfRule>
  </conditionalFormatting>
  <conditionalFormatting sqref="I18:J18">
    <cfRule type="cellIs" dxfId="42875" priority="1579" operator="greaterThan">
      <formula>$N$18</formula>
    </cfRule>
    <cfRule type="cellIs" dxfId="42874" priority="1580" operator="between">
      <formula>$N$18*0.8</formula>
      <formula>$N$18</formula>
    </cfRule>
    <cfRule type="cellIs" dxfId="42873" priority="1581" operator="lessThan">
      <formula>$N$18*0.8</formula>
    </cfRule>
  </conditionalFormatting>
  <conditionalFormatting sqref="I6:J6">
    <cfRule type="cellIs" dxfId="42872" priority="1567" operator="greaterThan">
      <formula>$N$6</formula>
    </cfRule>
    <cfRule type="cellIs" dxfId="42871" priority="1568" operator="between">
      <formula>$N$6*0.8</formula>
      <formula>$N$6</formula>
    </cfRule>
    <cfRule type="cellIs" dxfId="42870" priority="1569" operator="lessThan">
      <formula>$N$6*0.8</formula>
    </cfRule>
  </conditionalFormatting>
  <conditionalFormatting sqref="I7:J7">
    <cfRule type="cellIs" dxfId="42869" priority="1564" operator="greaterThan">
      <formula>$N$7</formula>
    </cfRule>
    <cfRule type="cellIs" dxfId="42868" priority="1565" operator="between">
      <formula>$N$7*0.8</formula>
      <formula>$N$7</formula>
    </cfRule>
    <cfRule type="cellIs" dxfId="42867" priority="1566" operator="lessThan">
      <formula>$N$7*0.8</formula>
    </cfRule>
  </conditionalFormatting>
  <conditionalFormatting sqref="I8:J8">
    <cfRule type="cellIs" dxfId="42866" priority="1561" operator="greaterThan">
      <formula>$N$8</formula>
    </cfRule>
    <cfRule type="cellIs" dxfId="42865" priority="1562" operator="between">
      <formula>$N$8*0.8</formula>
      <formula>$N$8</formula>
    </cfRule>
    <cfRule type="cellIs" dxfId="42864" priority="1563" operator="lessThan">
      <formula>$N$8*0.8</formula>
    </cfRule>
  </conditionalFormatting>
  <conditionalFormatting sqref="I11:J11">
    <cfRule type="cellIs" dxfId="42863" priority="1558" operator="greaterThan">
      <formula>$N$11</formula>
    </cfRule>
    <cfRule type="cellIs" dxfId="42862" priority="1559" operator="between">
      <formula>$N$11*0.8</formula>
      <formula>$N$11</formula>
    </cfRule>
    <cfRule type="cellIs" dxfId="42861" priority="1560" operator="lessThan">
      <formula>$N$11*0.8</formula>
    </cfRule>
  </conditionalFormatting>
  <conditionalFormatting sqref="I12:J12">
    <cfRule type="cellIs" dxfId="42860" priority="1555" operator="greaterThan">
      <formula>$N$12</formula>
    </cfRule>
    <cfRule type="cellIs" dxfId="42859" priority="1556" operator="between">
      <formula>$N$12*0.8</formula>
      <formula>$N$12</formula>
    </cfRule>
    <cfRule type="cellIs" dxfId="42858" priority="1557" operator="lessThan">
      <formula>$N$12*0.8</formula>
    </cfRule>
  </conditionalFormatting>
  <conditionalFormatting sqref="I13:J13">
    <cfRule type="cellIs" dxfId="42857" priority="1552" operator="greaterThan">
      <formula>$N$13</formula>
    </cfRule>
    <cfRule type="cellIs" dxfId="42856" priority="1553" operator="between">
      <formula>$N$13*0.8</formula>
      <formula>$N$13</formula>
    </cfRule>
    <cfRule type="cellIs" dxfId="42855" priority="1554" operator="lessThan">
      <formula>$N$13*0.8</formula>
    </cfRule>
  </conditionalFormatting>
  <conditionalFormatting sqref="I16:J16">
    <cfRule type="cellIs" dxfId="42854" priority="1549" operator="greaterThan">
      <formula>$N$16</formula>
    </cfRule>
    <cfRule type="cellIs" dxfId="42853" priority="1550" operator="between">
      <formula>$N$16*0.8</formula>
      <formula>$N$16</formula>
    </cfRule>
    <cfRule type="cellIs" dxfId="42852" priority="1551" operator="lessThan">
      <formula>$N$16*0.8</formula>
    </cfRule>
  </conditionalFormatting>
  <conditionalFormatting sqref="I17:J17">
    <cfRule type="cellIs" dxfId="42851" priority="1546" operator="greaterThan">
      <formula>$N$17</formula>
    </cfRule>
    <cfRule type="cellIs" dxfId="42850" priority="1547" operator="between">
      <formula>$N$17*0.8</formula>
      <formula>$N$17</formula>
    </cfRule>
    <cfRule type="cellIs" dxfId="42849" priority="1548" operator="lessThan">
      <formula>$N$17*0.8</formula>
    </cfRule>
  </conditionalFormatting>
  <conditionalFormatting sqref="I18:J18">
    <cfRule type="cellIs" dxfId="42848" priority="1543" operator="greaterThan">
      <formula>$N$18</formula>
    </cfRule>
    <cfRule type="cellIs" dxfId="42847" priority="1544" operator="between">
      <formula>$N$18*0.8</formula>
      <formula>$N$18</formula>
    </cfRule>
    <cfRule type="cellIs" dxfId="42846" priority="1545" operator="lessThan">
      <formula>$N$18*0.8</formula>
    </cfRule>
  </conditionalFormatting>
  <conditionalFormatting sqref="I22:J22">
    <cfRule type="cellIs" dxfId="42845" priority="1201" operator="greaterThan">
      <formula>$O$22</formula>
    </cfRule>
    <cfRule type="cellIs" dxfId="42844" priority="1202" operator="between">
      <formula>#REF!*0.8</formula>
      <formula>$O$22</formula>
    </cfRule>
    <cfRule type="cellIs" dxfId="42843" priority="1203" operator="lessThan">
      <formula>$O$22*0.8</formula>
    </cfRule>
  </conditionalFormatting>
  <conditionalFormatting sqref="I22:J22">
    <cfRule type="cellIs" dxfId="42842" priority="1165" operator="greaterThan">
      <formula>$O$22</formula>
    </cfRule>
    <cfRule type="cellIs" dxfId="42841" priority="1166" operator="between">
      <formula>#REF!*0.8</formula>
      <formula>$O$22</formula>
    </cfRule>
    <cfRule type="cellIs" dxfId="42840" priority="1167" operator="lessThan">
      <formula>$O$22*0.8</formula>
    </cfRule>
  </conditionalFormatting>
  <conditionalFormatting sqref="I21:J23 H21:H22">
    <cfRule type="cellIs" dxfId="42839" priority="832" operator="equal">
      <formula>"Not Available"</formula>
    </cfRule>
  </conditionalFormatting>
  <conditionalFormatting sqref="H23">
    <cfRule type="cellIs" dxfId="42838" priority="826" operator="equal">
      <formula>"Not Available"</formula>
    </cfRule>
    <cfRule type="cellIs" priority="827" operator="equal">
      <formula>"Not Available"</formula>
    </cfRule>
  </conditionalFormatting>
  <conditionalFormatting sqref="H22:J22">
    <cfRule type="cellIs" dxfId="42837" priority="2771" operator="greaterThan">
      <formula>$O$22</formula>
    </cfRule>
    <cfRule type="cellIs" dxfId="42836" priority="2772" operator="between">
      <formula>$H$22*0.8</formula>
      <formula>$O$22</formula>
    </cfRule>
    <cfRule type="cellIs" dxfId="42835" priority="2773" operator="lessThan">
      <formula>$O$22*0.8</formula>
    </cfRule>
  </conditionalFormatting>
  <conditionalFormatting sqref="H22:J22">
    <cfRule type="cellIs" dxfId="42834" priority="2774" operator="greaterThan">
      <formula>$O$22</formula>
    </cfRule>
    <cfRule type="cellIs" dxfId="42833" priority="2775" operator="between">
      <formula>$H$22*0.8</formula>
      <formula>$O$22</formula>
    </cfRule>
    <cfRule type="cellIs" dxfId="42832" priority="2776" operator="lessThan">
      <formula>$O$22*0.8</formula>
    </cfRule>
  </conditionalFormatting>
  <conditionalFormatting sqref="J6">
    <cfRule type="cellIs" dxfId="42831" priority="769" operator="greaterThan">
      <formula>$P$6</formula>
    </cfRule>
    <cfRule type="cellIs" dxfId="42830" priority="770" operator="between">
      <formula>$P$6*0.8</formula>
      <formula>$P$6</formula>
    </cfRule>
    <cfRule type="cellIs" dxfId="42829" priority="771" operator="lessThan">
      <formula>$P$6*0.8</formula>
    </cfRule>
  </conditionalFormatting>
  <conditionalFormatting sqref="J7">
    <cfRule type="cellIs" dxfId="42828" priority="766" operator="greaterThan">
      <formula>$P$7</formula>
    </cfRule>
    <cfRule type="cellIs" dxfId="42827" priority="767" operator="between">
      <formula>$P$7*0.8</formula>
      <formula>$P$7</formula>
    </cfRule>
    <cfRule type="cellIs" dxfId="42826" priority="768" operator="lessThan">
      <formula>$P$7*0.8</formula>
    </cfRule>
  </conditionalFormatting>
  <conditionalFormatting sqref="J8">
    <cfRule type="cellIs" dxfId="42825" priority="763" operator="greaterThan">
      <formula>$P$8</formula>
    </cfRule>
    <cfRule type="cellIs" dxfId="42824" priority="764" operator="between">
      <formula>$P$8*0.8</formula>
      <formula>$P$8</formula>
    </cfRule>
    <cfRule type="cellIs" dxfId="42823" priority="765" operator="lessThan">
      <formula>$P$8*0.8</formula>
    </cfRule>
  </conditionalFormatting>
  <conditionalFormatting sqref="J11">
    <cfRule type="cellIs" dxfId="42822" priority="760" operator="greaterThan">
      <formula>$P$11</formula>
    </cfRule>
    <cfRule type="cellIs" dxfId="42821" priority="761" operator="between">
      <formula>$P$11*0.8</formula>
      <formula>$P$11</formula>
    </cfRule>
    <cfRule type="cellIs" dxfId="42820" priority="762" operator="lessThan">
      <formula>$P$11*0.8</formula>
    </cfRule>
  </conditionalFormatting>
  <conditionalFormatting sqref="J12">
    <cfRule type="cellIs" dxfId="42819" priority="757" operator="greaterThan">
      <formula>$P$12</formula>
    </cfRule>
    <cfRule type="cellIs" dxfId="42818" priority="758" operator="between">
      <formula>$P$12*0.8</formula>
      <formula>$P$12</formula>
    </cfRule>
    <cfRule type="cellIs" dxfId="42817" priority="759" operator="lessThan">
      <formula>$P$12*0.8</formula>
    </cfRule>
  </conditionalFormatting>
  <conditionalFormatting sqref="J13">
    <cfRule type="cellIs" dxfId="42816" priority="754" operator="greaterThan">
      <formula>$P$13</formula>
    </cfRule>
    <cfRule type="cellIs" dxfId="42815" priority="755" operator="between">
      <formula>$P$13*0.8</formula>
      <formula>$P$13</formula>
    </cfRule>
    <cfRule type="cellIs" dxfId="42814" priority="756" operator="lessThan">
      <formula>$P$13*0.8</formula>
    </cfRule>
  </conditionalFormatting>
  <conditionalFormatting sqref="J16">
    <cfRule type="cellIs" dxfId="42813" priority="751" operator="greaterThan">
      <formula>$P$16</formula>
    </cfRule>
    <cfRule type="cellIs" dxfId="42812" priority="752" operator="between">
      <formula>$P$16*0.8</formula>
      <formula>$P$16</formula>
    </cfRule>
    <cfRule type="cellIs" dxfId="42811" priority="753" operator="lessThan">
      <formula>$P$16*0.8</formula>
    </cfRule>
  </conditionalFormatting>
  <conditionalFormatting sqref="J17">
    <cfRule type="cellIs" dxfId="42810" priority="748" operator="greaterThan">
      <formula>$P$17</formula>
    </cfRule>
    <cfRule type="cellIs" dxfId="42809" priority="749" operator="between">
      <formula>$P$17*0.8</formula>
      <formula>$P$17</formula>
    </cfRule>
    <cfRule type="cellIs" dxfId="42808" priority="750" operator="lessThan">
      <formula>$P$17*0.8</formula>
    </cfRule>
  </conditionalFormatting>
  <conditionalFormatting sqref="J18">
    <cfRule type="cellIs" dxfId="42807" priority="745" operator="greaterThan">
      <formula>$P$18</formula>
    </cfRule>
    <cfRule type="cellIs" dxfId="42806" priority="746" operator="between">
      <formula>$P$18*0.8</formula>
      <formula>$P$18</formula>
    </cfRule>
    <cfRule type="cellIs" dxfId="42805" priority="747" operator="lessThan">
      <formula>$P$18*0.8</formula>
    </cfRule>
  </conditionalFormatting>
  <conditionalFormatting sqref="J6">
    <cfRule type="cellIs" dxfId="42804" priority="742" operator="greaterThan">
      <formula>$P$6</formula>
    </cfRule>
    <cfRule type="cellIs" dxfId="42803" priority="743" operator="between">
      <formula>$P$6*0.8</formula>
      <formula>$P$6</formula>
    </cfRule>
    <cfRule type="cellIs" dxfId="42802" priority="744" operator="lessThan">
      <formula>$P$6*0.8</formula>
    </cfRule>
  </conditionalFormatting>
  <conditionalFormatting sqref="J7">
    <cfRule type="cellIs" dxfId="42801" priority="739" operator="greaterThan">
      <formula>$P$7</formula>
    </cfRule>
    <cfRule type="cellIs" dxfId="42800" priority="740" operator="between">
      <formula>$P$7*0.8</formula>
      <formula>$P$7</formula>
    </cfRule>
    <cfRule type="cellIs" dxfId="42799" priority="741" operator="lessThan">
      <formula>$P$7*0.8</formula>
    </cfRule>
  </conditionalFormatting>
  <conditionalFormatting sqref="J8">
    <cfRule type="cellIs" dxfId="42798" priority="736" operator="greaterThan">
      <formula>$P$8</formula>
    </cfRule>
    <cfRule type="cellIs" dxfId="42797" priority="737" operator="between">
      <formula>$P$8*0.8</formula>
      <formula>$P$8</formula>
    </cfRule>
    <cfRule type="cellIs" dxfId="42796" priority="738" operator="lessThan">
      <formula>$P$8*0.8</formula>
    </cfRule>
  </conditionalFormatting>
  <conditionalFormatting sqref="J11">
    <cfRule type="cellIs" dxfId="42795" priority="733" operator="greaterThan">
      <formula>$P$11</formula>
    </cfRule>
    <cfRule type="cellIs" dxfId="42794" priority="734" operator="between">
      <formula>$P$11*0.8</formula>
      <formula>$P$11</formula>
    </cfRule>
    <cfRule type="cellIs" dxfId="42793" priority="735" operator="lessThan">
      <formula>$P$11*0.8</formula>
    </cfRule>
  </conditionalFormatting>
  <conditionalFormatting sqref="J12">
    <cfRule type="cellIs" dxfId="42792" priority="730" operator="greaterThan">
      <formula>$P$12</formula>
    </cfRule>
    <cfRule type="cellIs" dxfId="42791" priority="731" operator="between">
      <formula>$P$12*0.8</formula>
      <formula>$P$12</formula>
    </cfRule>
    <cfRule type="cellIs" dxfId="42790" priority="732" operator="lessThan">
      <formula>$P$12*0.8</formula>
    </cfRule>
  </conditionalFormatting>
  <conditionalFormatting sqref="J13">
    <cfRule type="cellIs" dxfId="42789" priority="727" operator="greaterThan">
      <formula>$P$13</formula>
    </cfRule>
    <cfRule type="cellIs" dxfId="42788" priority="728" operator="between">
      <formula>$P$13*0.8</formula>
      <formula>$P$13</formula>
    </cfRule>
    <cfRule type="cellIs" dxfId="42787" priority="729" operator="lessThan">
      <formula>$P$13*0.8</formula>
    </cfRule>
  </conditionalFormatting>
  <conditionalFormatting sqref="J16">
    <cfRule type="cellIs" dxfId="42786" priority="724" operator="greaterThan">
      <formula>$P$16</formula>
    </cfRule>
    <cfRule type="cellIs" dxfId="42785" priority="725" operator="between">
      <formula>$P$16*0.8</formula>
      <formula>$P$16</formula>
    </cfRule>
    <cfRule type="cellIs" dxfId="42784" priority="726" operator="lessThan">
      <formula>$P$16*0.8</formula>
    </cfRule>
  </conditionalFormatting>
  <conditionalFormatting sqref="J17">
    <cfRule type="cellIs" dxfId="42783" priority="721" operator="greaterThan">
      <formula>$P$17</formula>
    </cfRule>
    <cfRule type="cellIs" dxfId="42782" priority="722" operator="between">
      <formula>$P$17*0.8</formula>
      <formula>$P$17</formula>
    </cfRule>
    <cfRule type="cellIs" dxfId="42781" priority="723" operator="lessThan">
      <formula>$P$17*0.8</formula>
    </cfRule>
  </conditionalFormatting>
  <conditionalFormatting sqref="J18">
    <cfRule type="cellIs" dxfId="42780" priority="718" operator="greaterThan">
      <formula>$P$18</formula>
    </cfRule>
    <cfRule type="cellIs" dxfId="42779" priority="719" operator="between">
      <formula>$P$18*0.8</formula>
      <formula>$P$18</formula>
    </cfRule>
    <cfRule type="cellIs" dxfId="42778" priority="720" operator="lessThan">
      <formula>$P$18*0.8</formula>
    </cfRule>
  </conditionalFormatting>
  <conditionalFormatting sqref="J6">
    <cfRule type="cellIs" dxfId="42777" priority="715" operator="greaterThan">
      <formula>$O$6</formula>
    </cfRule>
    <cfRule type="cellIs" dxfId="42776" priority="716" operator="between">
      <formula>$O$6*0.8</formula>
      <formula>$O$6</formula>
    </cfRule>
    <cfRule type="cellIs" dxfId="42775" priority="717" operator="lessThan">
      <formula>$O$6*0.8</formula>
    </cfRule>
  </conditionalFormatting>
  <conditionalFormatting sqref="J7">
    <cfRule type="cellIs" dxfId="42774" priority="712" operator="greaterThan">
      <formula>$O$7</formula>
    </cfRule>
    <cfRule type="cellIs" dxfId="42773" priority="713" operator="between">
      <formula>$O$7*0.8</formula>
      <formula>$O$7</formula>
    </cfRule>
    <cfRule type="cellIs" dxfId="42772" priority="714" operator="lessThan">
      <formula>$O$7*0.8</formula>
    </cfRule>
  </conditionalFormatting>
  <conditionalFormatting sqref="J8">
    <cfRule type="cellIs" dxfId="42771" priority="709" operator="greaterThan">
      <formula>$O$8</formula>
    </cfRule>
    <cfRule type="cellIs" dxfId="42770" priority="710" operator="between">
      <formula>$O$8*0.8</formula>
      <formula>$O$8</formula>
    </cfRule>
    <cfRule type="cellIs" dxfId="42769" priority="711" operator="lessThan">
      <formula>$O$8*0.8</formula>
    </cfRule>
  </conditionalFormatting>
  <conditionalFormatting sqref="J11">
    <cfRule type="cellIs" dxfId="42768" priority="706" operator="greaterThan">
      <formula>$O$11</formula>
    </cfRule>
    <cfRule type="cellIs" dxfId="42767" priority="707" operator="between">
      <formula>$O$11*0.8</formula>
      <formula>$O$11</formula>
    </cfRule>
    <cfRule type="cellIs" dxfId="42766" priority="708" operator="lessThan">
      <formula>$O$11*0.8</formula>
    </cfRule>
  </conditionalFormatting>
  <conditionalFormatting sqref="J12">
    <cfRule type="cellIs" dxfId="42765" priority="703" operator="greaterThan">
      <formula>$O$12</formula>
    </cfRule>
    <cfRule type="cellIs" dxfId="42764" priority="704" operator="between">
      <formula>$O$12*0.8</formula>
      <formula>$O$12</formula>
    </cfRule>
    <cfRule type="cellIs" dxfId="42763" priority="705" operator="lessThan">
      <formula>$O$12*0.8</formula>
    </cfRule>
  </conditionalFormatting>
  <conditionalFormatting sqref="J13">
    <cfRule type="cellIs" dxfId="42762" priority="700" operator="greaterThan">
      <formula>$O$13</formula>
    </cfRule>
    <cfRule type="cellIs" dxfId="42761" priority="701" operator="between">
      <formula>$O$13*0.8</formula>
      <formula>$O$13</formula>
    </cfRule>
    <cfRule type="cellIs" dxfId="42760" priority="702" operator="lessThan">
      <formula>$O$13*0.8</formula>
    </cfRule>
  </conditionalFormatting>
  <conditionalFormatting sqref="J16">
    <cfRule type="cellIs" dxfId="42759" priority="697" operator="greaterThan">
      <formula>$O$16</formula>
    </cfRule>
    <cfRule type="cellIs" dxfId="42758" priority="698" operator="between">
      <formula>$O$16*0.8</formula>
      <formula>$O$16</formula>
    </cfRule>
    <cfRule type="cellIs" dxfId="42757" priority="699" operator="lessThan">
      <formula>$O$16*0.8</formula>
    </cfRule>
  </conditionalFormatting>
  <conditionalFormatting sqref="J17">
    <cfRule type="cellIs" dxfId="42756" priority="694" operator="greaterThan">
      <formula>$O$17</formula>
    </cfRule>
    <cfRule type="cellIs" dxfId="42755" priority="695" operator="between">
      <formula>$O$17*0.8</formula>
      <formula>$O$17</formula>
    </cfRule>
    <cfRule type="cellIs" dxfId="42754" priority="696" operator="lessThan">
      <formula>$O$17*0.8</formula>
    </cfRule>
  </conditionalFormatting>
  <conditionalFormatting sqref="J18">
    <cfRule type="cellIs" dxfId="42753" priority="691" operator="greaterThan">
      <formula>$O$18</formula>
    </cfRule>
    <cfRule type="cellIs" dxfId="42752" priority="692" operator="between">
      <formula>$O$18*0.8</formula>
      <formula>$O$18</formula>
    </cfRule>
    <cfRule type="cellIs" dxfId="42751" priority="693" operator="lessThan">
      <formula>$O$18*0.8</formula>
    </cfRule>
  </conditionalFormatting>
  <conditionalFormatting sqref="J6">
    <cfRule type="cellIs" dxfId="42750" priority="688" operator="greaterThan">
      <formula>$O$6</formula>
    </cfRule>
    <cfRule type="cellIs" dxfId="42749" priority="689" operator="between">
      <formula>$O$6*0.8</formula>
      <formula>$O$6</formula>
    </cfRule>
    <cfRule type="cellIs" dxfId="42748" priority="690" operator="lessThan">
      <formula>$O$6*0.8</formula>
    </cfRule>
  </conditionalFormatting>
  <conditionalFormatting sqref="J7">
    <cfRule type="cellIs" dxfId="42747" priority="685" operator="greaterThan">
      <formula>$O$7</formula>
    </cfRule>
    <cfRule type="cellIs" dxfId="42746" priority="686" operator="between">
      <formula>$O$7*0.8</formula>
      <formula>$O$7</formula>
    </cfRule>
    <cfRule type="cellIs" dxfId="42745" priority="687" operator="lessThan">
      <formula>$O$7*0.8</formula>
    </cfRule>
  </conditionalFormatting>
  <conditionalFormatting sqref="J8">
    <cfRule type="cellIs" dxfId="42744" priority="682" operator="greaterThan">
      <formula>$O$8</formula>
    </cfRule>
    <cfRule type="cellIs" dxfId="42743" priority="683" operator="between">
      <formula>$O$8*0.8</formula>
      <formula>$O$8</formula>
    </cfRule>
    <cfRule type="cellIs" dxfId="42742" priority="684" operator="lessThan">
      <formula>$O$8*0.8</formula>
    </cfRule>
  </conditionalFormatting>
  <conditionalFormatting sqref="J11">
    <cfRule type="cellIs" dxfId="42741" priority="679" operator="greaterThan">
      <formula>$O$11</formula>
    </cfRule>
    <cfRule type="cellIs" dxfId="42740" priority="680" operator="between">
      <formula>$O$11*0.8</formula>
      <formula>$O$11</formula>
    </cfRule>
    <cfRule type="cellIs" dxfId="42739" priority="681" operator="lessThan">
      <formula>$O$11*0.8</formula>
    </cfRule>
  </conditionalFormatting>
  <conditionalFormatting sqref="J12">
    <cfRule type="cellIs" dxfId="42738" priority="676" operator="greaterThan">
      <formula>$O$12</formula>
    </cfRule>
    <cfRule type="cellIs" dxfId="42737" priority="677" operator="between">
      <formula>$O$12*0.8</formula>
      <formula>$O$12</formula>
    </cfRule>
    <cfRule type="cellIs" dxfId="42736" priority="678" operator="lessThan">
      <formula>$O$12*0.8</formula>
    </cfRule>
  </conditionalFormatting>
  <conditionalFormatting sqref="J13">
    <cfRule type="cellIs" dxfId="42735" priority="673" operator="greaterThan">
      <formula>$O$13</formula>
    </cfRule>
    <cfRule type="cellIs" dxfId="42734" priority="674" operator="between">
      <formula>$O$13*0.8</formula>
      <formula>$O$13</formula>
    </cfRule>
    <cfRule type="cellIs" dxfId="42733" priority="675" operator="lessThan">
      <formula>$O$13*0.8</formula>
    </cfRule>
  </conditionalFormatting>
  <conditionalFormatting sqref="J16">
    <cfRule type="cellIs" dxfId="42732" priority="670" operator="greaterThan">
      <formula>$O$16</formula>
    </cfRule>
    <cfRule type="cellIs" dxfId="42731" priority="671" operator="between">
      <formula>$O$16*0.8</formula>
      <formula>$O$16</formula>
    </cfRule>
    <cfRule type="cellIs" dxfId="42730" priority="672" operator="lessThan">
      <formula>$O$16*0.8</formula>
    </cfRule>
  </conditionalFormatting>
  <conditionalFormatting sqref="J17">
    <cfRule type="cellIs" dxfId="42729" priority="667" operator="greaterThan">
      <formula>$O$17</formula>
    </cfRule>
    <cfRule type="cellIs" dxfId="42728" priority="668" operator="between">
      <formula>$O$17*0.8</formula>
      <formula>$O$17</formula>
    </cfRule>
    <cfRule type="cellIs" dxfId="42727" priority="669" operator="lessThan">
      <formula>$O$17*0.8</formula>
    </cfRule>
  </conditionalFormatting>
  <conditionalFormatting sqref="J18">
    <cfRule type="cellIs" dxfId="42726" priority="664" operator="greaterThan">
      <formula>$O$18</formula>
    </cfRule>
    <cfRule type="cellIs" dxfId="42725" priority="665" operator="between">
      <formula>$O$18*0.8</formula>
      <formula>$O$18</formula>
    </cfRule>
    <cfRule type="cellIs" dxfId="42724" priority="666" operator="lessThan">
      <formula>$O$18*0.8</formula>
    </cfRule>
  </conditionalFormatting>
  <conditionalFormatting sqref="J6">
    <cfRule type="cellIs" dxfId="42723" priority="661" operator="greaterThan">
      <formula>$N$6</formula>
    </cfRule>
    <cfRule type="cellIs" dxfId="42722" priority="662" operator="between">
      <formula>$N$6*0.8</formula>
      <formula>$N$6</formula>
    </cfRule>
    <cfRule type="cellIs" dxfId="42721" priority="663" operator="lessThan">
      <formula>$N$6*0.8</formula>
    </cfRule>
  </conditionalFormatting>
  <conditionalFormatting sqref="J7">
    <cfRule type="cellIs" dxfId="42720" priority="658" operator="greaterThan">
      <formula>$N$7</formula>
    </cfRule>
    <cfRule type="cellIs" dxfId="42719" priority="659" operator="between">
      <formula>$N$7*0.8</formula>
      <formula>$N$7</formula>
    </cfRule>
    <cfRule type="cellIs" dxfId="42718" priority="660" operator="lessThan">
      <formula>$N$7*0.8</formula>
    </cfRule>
  </conditionalFormatting>
  <conditionalFormatting sqref="J8">
    <cfRule type="cellIs" dxfId="42717" priority="655" operator="greaterThan">
      <formula>$N$8</formula>
    </cfRule>
    <cfRule type="cellIs" dxfId="42716" priority="656" operator="between">
      <formula>$N$8*0.8</formula>
      <formula>$N$8</formula>
    </cfRule>
    <cfRule type="cellIs" dxfId="42715" priority="657" operator="lessThan">
      <formula>$N$8*0.8</formula>
    </cfRule>
  </conditionalFormatting>
  <conditionalFormatting sqref="J11">
    <cfRule type="cellIs" dxfId="42714" priority="652" operator="greaterThan">
      <formula>$N$11</formula>
    </cfRule>
    <cfRule type="cellIs" dxfId="42713" priority="653" operator="between">
      <formula>$N$11*0.8</formula>
      <formula>$N$11</formula>
    </cfRule>
    <cfRule type="cellIs" dxfId="42712" priority="654" operator="lessThan">
      <formula>$N$11*0.8</formula>
    </cfRule>
  </conditionalFormatting>
  <conditionalFormatting sqref="J12">
    <cfRule type="cellIs" dxfId="42711" priority="649" operator="greaterThan">
      <formula>$N$12</formula>
    </cfRule>
    <cfRule type="cellIs" dxfId="42710" priority="650" operator="between">
      <formula>$N$12*0.8</formula>
      <formula>$N$12</formula>
    </cfRule>
    <cfRule type="cellIs" dxfId="42709" priority="651" operator="lessThan">
      <formula>$N$12*0.8</formula>
    </cfRule>
  </conditionalFormatting>
  <conditionalFormatting sqref="J13">
    <cfRule type="cellIs" dxfId="42708" priority="646" operator="greaterThan">
      <formula>$N$13</formula>
    </cfRule>
    <cfRule type="cellIs" dxfId="42707" priority="647" operator="between">
      <formula>$N$13*0.8</formula>
      <formula>$N$13</formula>
    </cfRule>
    <cfRule type="cellIs" dxfId="42706" priority="648" operator="lessThan">
      <formula>$N$13*0.8</formula>
    </cfRule>
  </conditionalFormatting>
  <conditionalFormatting sqref="J16">
    <cfRule type="cellIs" dxfId="42705" priority="643" operator="greaterThan">
      <formula>$N$16</formula>
    </cfRule>
    <cfRule type="cellIs" dxfId="42704" priority="644" operator="between">
      <formula>$N$16*0.8</formula>
      <formula>$N$16</formula>
    </cfRule>
    <cfRule type="cellIs" dxfId="42703" priority="645" operator="lessThan">
      <formula>$N$16*0.8</formula>
    </cfRule>
  </conditionalFormatting>
  <conditionalFormatting sqref="J17">
    <cfRule type="cellIs" dxfId="42702" priority="640" operator="greaterThan">
      <formula>$N$17</formula>
    </cfRule>
    <cfRule type="cellIs" dxfId="42701" priority="641" operator="between">
      <formula>$N$17*0.8</formula>
      <formula>$N$17</formula>
    </cfRule>
    <cfRule type="cellIs" dxfId="42700" priority="642" operator="lessThan">
      <formula>$N$17*0.8</formula>
    </cfRule>
  </conditionalFormatting>
  <conditionalFormatting sqref="J18">
    <cfRule type="cellIs" dxfId="42699" priority="637" operator="greaterThan">
      <formula>$N$18</formula>
    </cfRule>
    <cfRule type="cellIs" dxfId="42698" priority="638" operator="between">
      <formula>$N$18*0.8</formula>
      <formula>$N$18</formula>
    </cfRule>
    <cfRule type="cellIs" dxfId="42697" priority="639" operator="lessThan">
      <formula>$N$18*0.8</formula>
    </cfRule>
  </conditionalFormatting>
  <conditionalFormatting sqref="J6">
    <cfRule type="cellIs" dxfId="42696" priority="634" operator="greaterThan">
      <formula>$N$6</formula>
    </cfRule>
    <cfRule type="cellIs" dxfId="42695" priority="635" operator="between">
      <formula>$N$6*0.8</formula>
      <formula>$N$6</formula>
    </cfRule>
    <cfRule type="cellIs" dxfId="42694" priority="636" operator="lessThan">
      <formula>$N$6*0.8</formula>
    </cfRule>
  </conditionalFormatting>
  <conditionalFormatting sqref="J7">
    <cfRule type="cellIs" dxfId="42693" priority="631" operator="greaterThan">
      <formula>$N$7</formula>
    </cfRule>
    <cfRule type="cellIs" dxfId="42692" priority="632" operator="between">
      <formula>$N$7*0.8</formula>
      <formula>$N$7</formula>
    </cfRule>
    <cfRule type="cellIs" dxfId="42691" priority="633" operator="lessThan">
      <formula>$N$7*0.8</formula>
    </cfRule>
  </conditionalFormatting>
  <conditionalFormatting sqref="J8">
    <cfRule type="cellIs" dxfId="42690" priority="628" operator="greaterThan">
      <formula>$N$8</formula>
    </cfRule>
    <cfRule type="cellIs" dxfId="42689" priority="629" operator="between">
      <formula>$N$8*0.8</formula>
      <formula>$N$8</formula>
    </cfRule>
    <cfRule type="cellIs" dxfId="42688" priority="630" operator="lessThan">
      <formula>$N$8*0.8</formula>
    </cfRule>
  </conditionalFormatting>
  <conditionalFormatting sqref="J11">
    <cfRule type="cellIs" dxfId="42687" priority="625" operator="greaterThan">
      <formula>$N$11</formula>
    </cfRule>
    <cfRule type="cellIs" dxfId="42686" priority="626" operator="between">
      <formula>$N$11*0.8</formula>
      <formula>$N$11</formula>
    </cfRule>
    <cfRule type="cellIs" dxfId="42685" priority="627" operator="lessThan">
      <formula>$N$11*0.8</formula>
    </cfRule>
  </conditionalFormatting>
  <conditionalFormatting sqref="J12">
    <cfRule type="cellIs" dxfId="42684" priority="622" operator="greaterThan">
      <formula>$N$12</formula>
    </cfRule>
    <cfRule type="cellIs" dxfId="42683" priority="623" operator="between">
      <formula>$N$12*0.8</formula>
      <formula>$N$12</formula>
    </cfRule>
    <cfRule type="cellIs" dxfId="42682" priority="624" operator="lessThan">
      <formula>$N$12*0.8</formula>
    </cfRule>
  </conditionalFormatting>
  <conditionalFormatting sqref="J13">
    <cfRule type="cellIs" dxfId="42681" priority="619" operator="greaterThan">
      <formula>$N$13</formula>
    </cfRule>
    <cfRule type="cellIs" dxfId="42680" priority="620" operator="between">
      <formula>$N$13*0.8</formula>
      <formula>$N$13</formula>
    </cfRule>
    <cfRule type="cellIs" dxfId="42679" priority="621" operator="lessThan">
      <formula>$N$13*0.8</formula>
    </cfRule>
  </conditionalFormatting>
  <conditionalFormatting sqref="J16">
    <cfRule type="cellIs" dxfId="42678" priority="616" operator="greaterThan">
      <formula>$N$16</formula>
    </cfRule>
    <cfRule type="cellIs" dxfId="42677" priority="617" operator="between">
      <formula>$N$16*0.8</formula>
      <formula>$N$16</formula>
    </cfRule>
    <cfRule type="cellIs" dxfId="42676" priority="618" operator="lessThan">
      <formula>$N$16*0.8</formula>
    </cfRule>
  </conditionalFormatting>
  <conditionalFormatting sqref="J17">
    <cfRule type="cellIs" dxfId="42675" priority="613" operator="greaterThan">
      <formula>$N$17</formula>
    </cfRule>
    <cfRule type="cellIs" dxfId="42674" priority="614" operator="between">
      <formula>$N$17*0.8</formula>
      <formula>$N$17</formula>
    </cfRule>
    <cfRule type="cellIs" dxfId="42673" priority="615" operator="lessThan">
      <formula>$N$17*0.8</formula>
    </cfRule>
  </conditionalFormatting>
  <conditionalFormatting sqref="J18">
    <cfRule type="cellIs" dxfId="42672" priority="610" operator="greaterThan">
      <formula>$N$18</formula>
    </cfRule>
    <cfRule type="cellIs" dxfId="42671" priority="611" operator="between">
      <formula>$N$18*0.8</formula>
      <formula>$N$18</formula>
    </cfRule>
    <cfRule type="cellIs" dxfId="42670" priority="612" operator="lessThan">
      <formula>$N$18*0.8</formula>
    </cfRule>
  </conditionalFormatting>
  <conditionalFormatting sqref="J6">
    <cfRule type="cellIs" dxfId="42669" priority="607" operator="greaterThan">
      <formula>$P$6</formula>
    </cfRule>
    <cfRule type="cellIs" dxfId="42668" priority="608" operator="between">
      <formula>$P$6*0.8</formula>
      <formula>$P$6</formula>
    </cfRule>
    <cfRule type="cellIs" dxfId="42667" priority="609" operator="lessThan">
      <formula>$P$6*0.8</formula>
    </cfRule>
  </conditionalFormatting>
  <conditionalFormatting sqref="J7">
    <cfRule type="cellIs" dxfId="42666" priority="604" operator="greaterThan">
      <formula>$P$7</formula>
    </cfRule>
    <cfRule type="cellIs" dxfId="42665" priority="605" operator="between">
      <formula>$P$7*0.8</formula>
      <formula>$P$7</formula>
    </cfRule>
    <cfRule type="cellIs" dxfId="42664" priority="606" operator="lessThan">
      <formula>$P$7*0.8</formula>
    </cfRule>
  </conditionalFormatting>
  <conditionalFormatting sqref="J8">
    <cfRule type="cellIs" dxfId="42663" priority="601" operator="greaterThan">
      <formula>$P$8</formula>
    </cfRule>
    <cfRule type="cellIs" dxfId="42662" priority="602" operator="between">
      <formula>$P$8*0.8</formula>
      <formula>$P$8</formula>
    </cfRule>
    <cfRule type="cellIs" dxfId="42661" priority="603" operator="lessThan">
      <formula>$P$8*0.8</formula>
    </cfRule>
  </conditionalFormatting>
  <conditionalFormatting sqref="J11">
    <cfRule type="cellIs" dxfId="42660" priority="598" operator="greaterThan">
      <formula>$P$11</formula>
    </cfRule>
    <cfRule type="cellIs" dxfId="42659" priority="599" operator="between">
      <formula>$P$11*0.8</formula>
      <formula>$P$11</formula>
    </cfRule>
    <cfRule type="cellIs" dxfId="42658" priority="600" operator="lessThan">
      <formula>$P$11*0.8</formula>
    </cfRule>
  </conditionalFormatting>
  <conditionalFormatting sqref="J12">
    <cfRule type="cellIs" dxfId="42657" priority="595" operator="greaterThan">
      <formula>$P$12</formula>
    </cfRule>
    <cfRule type="cellIs" dxfId="42656" priority="596" operator="between">
      <formula>$P$12*0.8</formula>
      <formula>$P$12</formula>
    </cfRule>
    <cfRule type="cellIs" dxfId="42655" priority="597" operator="lessThan">
      <formula>$P$12*0.8</formula>
    </cfRule>
  </conditionalFormatting>
  <conditionalFormatting sqref="J13">
    <cfRule type="cellIs" dxfId="42654" priority="592" operator="greaterThan">
      <formula>$P$13</formula>
    </cfRule>
    <cfRule type="cellIs" dxfId="42653" priority="593" operator="between">
      <formula>$P$13*0.8</formula>
      <formula>$P$13</formula>
    </cfRule>
    <cfRule type="cellIs" dxfId="42652" priority="594" operator="lessThan">
      <formula>$P$13*0.8</formula>
    </cfRule>
  </conditionalFormatting>
  <conditionalFormatting sqref="J16">
    <cfRule type="cellIs" dxfId="42651" priority="589" operator="greaterThan">
      <formula>$P$16</formula>
    </cfRule>
    <cfRule type="cellIs" dxfId="42650" priority="590" operator="between">
      <formula>$P$16*0.8</formula>
      <formula>$P$16</formula>
    </cfRule>
    <cfRule type="cellIs" dxfId="42649" priority="591" operator="lessThan">
      <formula>$P$16*0.8</formula>
    </cfRule>
  </conditionalFormatting>
  <conditionalFormatting sqref="J17">
    <cfRule type="cellIs" dxfId="42648" priority="586" operator="greaterThan">
      <formula>$P$17</formula>
    </cfRule>
    <cfRule type="cellIs" dxfId="42647" priority="587" operator="between">
      <formula>$P$17*0.8</formula>
      <formula>$P$17</formula>
    </cfRule>
    <cfRule type="cellIs" dxfId="42646" priority="588" operator="lessThan">
      <formula>$P$17*0.8</formula>
    </cfRule>
  </conditionalFormatting>
  <conditionalFormatting sqref="J18">
    <cfRule type="cellIs" dxfId="42645" priority="583" operator="greaterThan">
      <formula>$P$18</formula>
    </cfRule>
    <cfRule type="cellIs" dxfId="42644" priority="584" operator="between">
      <formula>$P$18*0.8</formula>
      <formula>$P$18</formula>
    </cfRule>
    <cfRule type="cellIs" dxfId="42643" priority="585" operator="lessThan">
      <formula>$P$18*0.8</formula>
    </cfRule>
  </conditionalFormatting>
  <conditionalFormatting sqref="J6">
    <cfRule type="cellIs" dxfId="42642" priority="580" operator="greaterThan">
      <formula>$P$6</formula>
    </cfRule>
    <cfRule type="cellIs" dxfId="42641" priority="581" operator="between">
      <formula>$P$6*0.8</formula>
      <formula>$P$6</formula>
    </cfRule>
    <cfRule type="cellIs" dxfId="42640" priority="582" operator="lessThan">
      <formula>$P$6*0.8</formula>
    </cfRule>
  </conditionalFormatting>
  <conditionalFormatting sqref="J7">
    <cfRule type="cellIs" dxfId="42639" priority="577" operator="greaterThan">
      <formula>$P$7</formula>
    </cfRule>
    <cfRule type="cellIs" dxfId="42638" priority="578" operator="between">
      <formula>$P$7*0.8</formula>
      <formula>$P$7</formula>
    </cfRule>
    <cfRule type="cellIs" dxfId="42637" priority="579" operator="lessThan">
      <formula>$P$7*0.8</formula>
    </cfRule>
  </conditionalFormatting>
  <conditionalFormatting sqref="J8">
    <cfRule type="cellIs" dxfId="42636" priority="574" operator="greaterThan">
      <formula>$P$8</formula>
    </cfRule>
    <cfRule type="cellIs" dxfId="42635" priority="575" operator="between">
      <formula>$P$8*0.8</formula>
      <formula>$P$8</formula>
    </cfRule>
    <cfRule type="cellIs" dxfId="42634" priority="576" operator="lessThan">
      <formula>$P$8*0.8</formula>
    </cfRule>
  </conditionalFormatting>
  <conditionalFormatting sqref="J11">
    <cfRule type="cellIs" dxfId="42633" priority="571" operator="greaterThan">
      <formula>$P$11</formula>
    </cfRule>
    <cfRule type="cellIs" dxfId="42632" priority="572" operator="between">
      <formula>$P$11*0.8</formula>
      <formula>$P$11</formula>
    </cfRule>
    <cfRule type="cellIs" dxfId="42631" priority="573" operator="lessThan">
      <formula>$P$11*0.8</formula>
    </cfRule>
  </conditionalFormatting>
  <conditionalFormatting sqref="J12">
    <cfRule type="cellIs" dxfId="42630" priority="568" operator="greaterThan">
      <formula>$P$12</formula>
    </cfRule>
    <cfRule type="cellIs" dxfId="42629" priority="569" operator="between">
      <formula>$P$12*0.8</formula>
      <formula>$P$12</formula>
    </cfRule>
    <cfRule type="cellIs" dxfId="42628" priority="570" operator="lessThan">
      <formula>$P$12*0.8</formula>
    </cfRule>
  </conditionalFormatting>
  <conditionalFormatting sqref="J13">
    <cfRule type="cellIs" dxfId="42627" priority="565" operator="greaterThan">
      <formula>$P$13</formula>
    </cfRule>
    <cfRule type="cellIs" dxfId="42626" priority="566" operator="between">
      <formula>$P$13*0.8</formula>
      <formula>$P$13</formula>
    </cfRule>
    <cfRule type="cellIs" dxfId="42625" priority="567" operator="lessThan">
      <formula>$P$13*0.8</formula>
    </cfRule>
  </conditionalFormatting>
  <conditionalFormatting sqref="J16">
    <cfRule type="cellIs" dxfId="42624" priority="562" operator="greaterThan">
      <formula>$P$16</formula>
    </cfRule>
    <cfRule type="cellIs" dxfId="42623" priority="563" operator="between">
      <formula>$P$16*0.8</formula>
      <formula>$P$16</formula>
    </cfRule>
    <cfRule type="cellIs" dxfId="42622" priority="564" operator="lessThan">
      <formula>$P$16*0.8</formula>
    </cfRule>
  </conditionalFormatting>
  <conditionalFormatting sqref="J17">
    <cfRule type="cellIs" dxfId="42621" priority="559" operator="greaterThan">
      <formula>$P$17</formula>
    </cfRule>
    <cfRule type="cellIs" dxfId="42620" priority="560" operator="between">
      <formula>$P$17*0.8</formula>
      <formula>$P$17</formula>
    </cfRule>
    <cfRule type="cellIs" dxfId="42619" priority="561" operator="lessThan">
      <formula>$P$17*0.8</formula>
    </cfRule>
  </conditionalFormatting>
  <conditionalFormatting sqref="J18">
    <cfRule type="cellIs" dxfId="42618" priority="556" operator="greaterThan">
      <formula>$P$18</formula>
    </cfRule>
    <cfRule type="cellIs" dxfId="42617" priority="557" operator="between">
      <formula>$P$18*0.8</formula>
      <formula>$P$18</formula>
    </cfRule>
    <cfRule type="cellIs" dxfId="42616" priority="558" operator="lessThan">
      <formula>$P$18*0.8</formula>
    </cfRule>
  </conditionalFormatting>
  <conditionalFormatting sqref="J6">
    <cfRule type="cellIs" dxfId="42615" priority="553" operator="greaterThan">
      <formula>$O$6</formula>
    </cfRule>
    <cfRule type="cellIs" dxfId="42614" priority="554" operator="between">
      <formula>$O$6*0.8</formula>
      <formula>$O$6</formula>
    </cfRule>
    <cfRule type="cellIs" dxfId="42613" priority="555" operator="lessThan">
      <formula>$O$6*0.8</formula>
    </cfRule>
  </conditionalFormatting>
  <conditionalFormatting sqref="J7">
    <cfRule type="cellIs" dxfId="42612" priority="550" operator="greaterThan">
      <formula>$O$7</formula>
    </cfRule>
    <cfRule type="cellIs" dxfId="42611" priority="551" operator="between">
      <formula>$O$7*0.8</formula>
      <formula>$O$7</formula>
    </cfRule>
    <cfRule type="cellIs" dxfId="42610" priority="552" operator="lessThan">
      <formula>$O$7*0.8</formula>
    </cfRule>
  </conditionalFormatting>
  <conditionalFormatting sqref="J8">
    <cfRule type="cellIs" dxfId="42609" priority="547" operator="greaterThan">
      <formula>$O$8</formula>
    </cfRule>
    <cfRule type="cellIs" dxfId="42608" priority="548" operator="between">
      <formula>$O$8*0.8</formula>
      <formula>$O$8</formula>
    </cfRule>
    <cfRule type="cellIs" dxfId="42607" priority="549" operator="lessThan">
      <formula>$O$8*0.8</formula>
    </cfRule>
  </conditionalFormatting>
  <conditionalFormatting sqref="J11">
    <cfRule type="cellIs" dxfId="42606" priority="544" operator="greaterThan">
      <formula>$O$11</formula>
    </cfRule>
    <cfRule type="cellIs" dxfId="42605" priority="545" operator="between">
      <formula>$O$11*0.8</formula>
      <formula>$O$11</formula>
    </cfRule>
    <cfRule type="cellIs" dxfId="42604" priority="546" operator="lessThan">
      <formula>$O$11*0.8</formula>
    </cfRule>
  </conditionalFormatting>
  <conditionalFormatting sqref="J12">
    <cfRule type="cellIs" dxfId="42603" priority="541" operator="greaterThan">
      <formula>$O$12</formula>
    </cfRule>
    <cfRule type="cellIs" dxfId="42602" priority="542" operator="between">
      <formula>$O$12*0.8</formula>
      <formula>$O$12</formula>
    </cfRule>
    <cfRule type="cellIs" dxfId="42601" priority="543" operator="lessThan">
      <formula>$O$12*0.8</formula>
    </cfRule>
  </conditionalFormatting>
  <conditionalFormatting sqref="J13">
    <cfRule type="cellIs" dxfId="42600" priority="538" operator="greaterThan">
      <formula>$O$13</formula>
    </cfRule>
    <cfRule type="cellIs" dxfId="42599" priority="539" operator="between">
      <formula>$O$13*0.8</formula>
      <formula>$O$13</formula>
    </cfRule>
    <cfRule type="cellIs" dxfId="42598" priority="540" operator="lessThan">
      <formula>$O$13*0.8</formula>
    </cfRule>
  </conditionalFormatting>
  <conditionalFormatting sqref="J16">
    <cfRule type="cellIs" dxfId="42597" priority="535" operator="greaterThan">
      <formula>$O$16</formula>
    </cfRule>
    <cfRule type="cellIs" dxfId="42596" priority="536" operator="between">
      <formula>$O$16*0.8</formula>
      <formula>$O$16</formula>
    </cfRule>
    <cfRule type="cellIs" dxfId="42595" priority="537" operator="lessThan">
      <formula>$O$16*0.8</formula>
    </cfRule>
  </conditionalFormatting>
  <conditionalFormatting sqref="J17">
    <cfRule type="cellIs" dxfId="42594" priority="532" operator="greaterThan">
      <formula>$O$17</formula>
    </cfRule>
    <cfRule type="cellIs" dxfId="42593" priority="533" operator="between">
      <formula>$O$17*0.8</formula>
      <formula>$O$17</formula>
    </cfRule>
    <cfRule type="cellIs" dxfId="42592" priority="534" operator="lessThan">
      <formula>$O$17*0.8</formula>
    </cfRule>
  </conditionalFormatting>
  <conditionalFormatting sqref="J18">
    <cfRule type="cellIs" dxfId="42591" priority="529" operator="greaterThan">
      <formula>$O$18</formula>
    </cfRule>
    <cfRule type="cellIs" dxfId="42590" priority="530" operator="between">
      <formula>$O$18*0.8</formula>
      <formula>$O$18</formula>
    </cfRule>
    <cfRule type="cellIs" dxfId="42589" priority="531" operator="lessThan">
      <formula>$O$18*0.8</formula>
    </cfRule>
  </conditionalFormatting>
  <conditionalFormatting sqref="J6">
    <cfRule type="cellIs" dxfId="42588" priority="526" operator="greaterThan">
      <formula>$O$6</formula>
    </cfRule>
    <cfRule type="cellIs" dxfId="42587" priority="527" operator="between">
      <formula>$O$6*0.8</formula>
      <formula>$O$6</formula>
    </cfRule>
    <cfRule type="cellIs" dxfId="42586" priority="528" operator="lessThan">
      <formula>$O$6*0.8</formula>
    </cfRule>
  </conditionalFormatting>
  <conditionalFormatting sqref="J7">
    <cfRule type="cellIs" dxfId="42585" priority="523" operator="greaterThan">
      <formula>$O$7</formula>
    </cfRule>
    <cfRule type="cellIs" dxfId="42584" priority="524" operator="between">
      <formula>$O$7*0.8</formula>
      <formula>$O$7</formula>
    </cfRule>
    <cfRule type="cellIs" dxfId="42583" priority="525" operator="lessThan">
      <formula>$O$7*0.8</formula>
    </cfRule>
  </conditionalFormatting>
  <conditionalFormatting sqref="J8">
    <cfRule type="cellIs" dxfId="42582" priority="520" operator="greaterThan">
      <formula>$O$8</formula>
    </cfRule>
    <cfRule type="cellIs" dxfId="42581" priority="521" operator="between">
      <formula>$O$8*0.8</formula>
      <formula>$O$8</formula>
    </cfRule>
    <cfRule type="cellIs" dxfId="42580" priority="522" operator="lessThan">
      <formula>$O$8*0.8</formula>
    </cfRule>
  </conditionalFormatting>
  <conditionalFormatting sqref="J11">
    <cfRule type="cellIs" dxfId="42579" priority="517" operator="greaterThan">
      <formula>$O$11</formula>
    </cfRule>
    <cfRule type="cellIs" dxfId="42578" priority="518" operator="between">
      <formula>$O$11*0.8</formula>
      <formula>$O$11</formula>
    </cfRule>
    <cfRule type="cellIs" dxfId="42577" priority="519" operator="lessThan">
      <formula>$O$11*0.8</formula>
    </cfRule>
  </conditionalFormatting>
  <conditionalFormatting sqref="J12">
    <cfRule type="cellIs" dxfId="42576" priority="514" operator="greaterThan">
      <formula>$O$12</formula>
    </cfRule>
    <cfRule type="cellIs" dxfId="42575" priority="515" operator="between">
      <formula>$O$12*0.8</formula>
      <formula>$O$12</formula>
    </cfRule>
    <cfRule type="cellIs" dxfId="42574" priority="516" operator="lessThan">
      <formula>$O$12*0.8</formula>
    </cfRule>
  </conditionalFormatting>
  <conditionalFormatting sqref="J13">
    <cfRule type="cellIs" dxfId="42573" priority="511" operator="greaterThan">
      <formula>$O$13</formula>
    </cfRule>
    <cfRule type="cellIs" dxfId="42572" priority="512" operator="between">
      <formula>$O$13*0.8</formula>
      <formula>$O$13</formula>
    </cfRule>
    <cfRule type="cellIs" dxfId="42571" priority="513" operator="lessThan">
      <formula>$O$13*0.8</formula>
    </cfRule>
  </conditionalFormatting>
  <conditionalFormatting sqref="J16">
    <cfRule type="cellIs" dxfId="42570" priority="508" operator="greaterThan">
      <formula>$O$16</formula>
    </cfRule>
    <cfRule type="cellIs" dxfId="42569" priority="509" operator="between">
      <formula>$O$16*0.8</formula>
      <formula>$O$16</formula>
    </cfRule>
    <cfRule type="cellIs" dxfId="42568" priority="510" operator="lessThan">
      <formula>$O$16*0.8</formula>
    </cfRule>
  </conditionalFormatting>
  <conditionalFormatting sqref="J17">
    <cfRule type="cellIs" dxfId="42567" priority="505" operator="greaterThan">
      <formula>$O$17</formula>
    </cfRule>
    <cfRule type="cellIs" dxfId="42566" priority="506" operator="between">
      <formula>$O$17*0.8</formula>
      <formula>$O$17</formula>
    </cfRule>
    <cfRule type="cellIs" dxfId="42565" priority="507" operator="lessThan">
      <formula>$O$17*0.8</formula>
    </cfRule>
  </conditionalFormatting>
  <conditionalFormatting sqref="J18">
    <cfRule type="cellIs" dxfId="42564" priority="502" operator="greaterThan">
      <formula>$O$18</formula>
    </cfRule>
    <cfRule type="cellIs" dxfId="42563" priority="503" operator="between">
      <formula>$O$18*0.8</formula>
      <formula>$O$18</formula>
    </cfRule>
    <cfRule type="cellIs" dxfId="42562" priority="504" operator="lessThan">
      <formula>$O$18*0.8</formula>
    </cfRule>
  </conditionalFormatting>
  <conditionalFormatting sqref="J6">
    <cfRule type="cellIs" dxfId="42561" priority="499" operator="greaterThan">
      <formula>$N$6</formula>
    </cfRule>
    <cfRule type="cellIs" dxfId="42560" priority="500" operator="between">
      <formula>$N$6*0.8</formula>
      <formula>$N$6</formula>
    </cfRule>
    <cfRule type="cellIs" dxfId="42559" priority="501" operator="lessThan">
      <formula>$N$6*0.8</formula>
    </cfRule>
  </conditionalFormatting>
  <conditionalFormatting sqref="J7">
    <cfRule type="cellIs" dxfId="42558" priority="496" operator="greaterThan">
      <formula>$N$7</formula>
    </cfRule>
    <cfRule type="cellIs" dxfId="42557" priority="497" operator="between">
      <formula>$N$7*0.8</formula>
      <formula>$N$7</formula>
    </cfRule>
    <cfRule type="cellIs" dxfId="42556" priority="498" operator="lessThan">
      <formula>$N$7*0.8</formula>
    </cfRule>
  </conditionalFormatting>
  <conditionalFormatting sqref="J8">
    <cfRule type="cellIs" dxfId="42555" priority="493" operator="greaterThan">
      <formula>$N$8</formula>
    </cfRule>
    <cfRule type="cellIs" dxfId="42554" priority="494" operator="between">
      <formula>$N$8*0.8</formula>
      <formula>$N$8</formula>
    </cfRule>
    <cfRule type="cellIs" dxfId="42553" priority="495" operator="lessThan">
      <formula>$N$8*0.8</formula>
    </cfRule>
  </conditionalFormatting>
  <conditionalFormatting sqref="J11">
    <cfRule type="cellIs" dxfId="42552" priority="490" operator="greaterThan">
      <formula>$N$11</formula>
    </cfRule>
    <cfRule type="cellIs" dxfId="42551" priority="491" operator="between">
      <formula>$N$11*0.8</formula>
      <formula>$N$11</formula>
    </cfRule>
    <cfRule type="cellIs" dxfId="42550" priority="492" operator="lessThan">
      <formula>$N$11*0.8</formula>
    </cfRule>
  </conditionalFormatting>
  <conditionalFormatting sqref="J12">
    <cfRule type="cellIs" dxfId="42549" priority="487" operator="greaterThan">
      <formula>$N$12</formula>
    </cfRule>
    <cfRule type="cellIs" dxfId="42548" priority="488" operator="between">
      <formula>$N$12*0.8</formula>
      <formula>$N$12</formula>
    </cfRule>
    <cfRule type="cellIs" dxfId="42547" priority="489" operator="lessThan">
      <formula>$N$12*0.8</formula>
    </cfRule>
  </conditionalFormatting>
  <conditionalFormatting sqref="J13">
    <cfRule type="cellIs" dxfId="42546" priority="484" operator="greaterThan">
      <formula>$N$13</formula>
    </cfRule>
    <cfRule type="cellIs" dxfId="42545" priority="485" operator="between">
      <formula>$N$13*0.8</formula>
      <formula>$N$13</formula>
    </cfRule>
    <cfRule type="cellIs" dxfId="42544" priority="486" operator="lessThan">
      <formula>$N$13*0.8</formula>
    </cfRule>
  </conditionalFormatting>
  <conditionalFormatting sqref="J16">
    <cfRule type="cellIs" dxfId="42543" priority="481" operator="greaterThan">
      <formula>$N$16</formula>
    </cfRule>
    <cfRule type="cellIs" dxfId="42542" priority="482" operator="between">
      <formula>$N$16*0.8</formula>
      <formula>$N$16</formula>
    </cfRule>
    <cfRule type="cellIs" dxfId="42541" priority="483" operator="lessThan">
      <formula>$N$16*0.8</formula>
    </cfRule>
  </conditionalFormatting>
  <conditionalFormatting sqref="J17">
    <cfRule type="cellIs" dxfId="42540" priority="478" operator="greaterThan">
      <formula>$N$17</formula>
    </cfRule>
    <cfRule type="cellIs" dxfId="42539" priority="479" operator="between">
      <formula>$N$17*0.8</formula>
      <formula>$N$17</formula>
    </cfRule>
    <cfRule type="cellIs" dxfId="42538" priority="480" operator="lessThan">
      <formula>$N$17*0.8</formula>
    </cfRule>
  </conditionalFormatting>
  <conditionalFormatting sqref="J18">
    <cfRule type="cellIs" dxfId="42537" priority="475" operator="greaterThan">
      <formula>$N$18</formula>
    </cfRule>
    <cfRule type="cellIs" dxfId="42536" priority="476" operator="between">
      <formula>$N$18*0.8</formula>
      <formula>$N$18</formula>
    </cfRule>
    <cfRule type="cellIs" dxfId="42535" priority="477" operator="lessThan">
      <formula>$N$18*0.8</formula>
    </cfRule>
  </conditionalFormatting>
  <conditionalFormatting sqref="J6">
    <cfRule type="cellIs" dxfId="42534" priority="472" operator="greaterThan">
      <formula>$N$6</formula>
    </cfRule>
    <cfRule type="cellIs" dxfId="42533" priority="473" operator="between">
      <formula>$N$6*0.8</formula>
      <formula>$N$6</formula>
    </cfRule>
    <cfRule type="cellIs" dxfId="42532" priority="474" operator="lessThan">
      <formula>$N$6*0.8</formula>
    </cfRule>
  </conditionalFormatting>
  <conditionalFormatting sqref="J7">
    <cfRule type="cellIs" dxfId="42531" priority="469" operator="greaterThan">
      <formula>$N$7</formula>
    </cfRule>
    <cfRule type="cellIs" dxfId="42530" priority="470" operator="between">
      <formula>$N$7*0.8</formula>
      <formula>$N$7</formula>
    </cfRule>
    <cfRule type="cellIs" dxfId="42529" priority="471" operator="lessThan">
      <formula>$N$7*0.8</formula>
    </cfRule>
  </conditionalFormatting>
  <conditionalFormatting sqref="J8">
    <cfRule type="cellIs" dxfId="42528" priority="466" operator="greaterThan">
      <formula>$N$8</formula>
    </cfRule>
    <cfRule type="cellIs" dxfId="42527" priority="467" operator="between">
      <formula>$N$8*0.8</formula>
      <formula>$N$8</formula>
    </cfRule>
    <cfRule type="cellIs" dxfId="42526" priority="468" operator="lessThan">
      <formula>$N$8*0.8</formula>
    </cfRule>
  </conditionalFormatting>
  <conditionalFormatting sqref="J11">
    <cfRule type="cellIs" dxfId="42525" priority="463" operator="greaterThan">
      <formula>$N$11</formula>
    </cfRule>
    <cfRule type="cellIs" dxfId="42524" priority="464" operator="between">
      <formula>$N$11*0.8</formula>
      <formula>$N$11</formula>
    </cfRule>
    <cfRule type="cellIs" dxfId="42523" priority="465" operator="lessThan">
      <formula>$N$11*0.8</formula>
    </cfRule>
  </conditionalFormatting>
  <conditionalFormatting sqref="J12">
    <cfRule type="cellIs" dxfId="42522" priority="460" operator="greaterThan">
      <formula>$N$12</formula>
    </cfRule>
    <cfRule type="cellIs" dxfId="42521" priority="461" operator="between">
      <formula>$N$12*0.8</formula>
      <formula>$N$12</formula>
    </cfRule>
    <cfRule type="cellIs" dxfId="42520" priority="462" operator="lessThan">
      <formula>$N$12*0.8</formula>
    </cfRule>
  </conditionalFormatting>
  <conditionalFormatting sqref="J13">
    <cfRule type="cellIs" dxfId="42519" priority="457" operator="greaterThan">
      <formula>$N$13</formula>
    </cfRule>
    <cfRule type="cellIs" dxfId="42518" priority="458" operator="between">
      <formula>$N$13*0.8</formula>
      <formula>$N$13</formula>
    </cfRule>
    <cfRule type="cellIs" dxfId="42517" priority="459" operator="lessThan">
      <formula>$N$13*0.8</formula>
    </cfRule>
  </conditionalFormatting>
  <conditionalFormatting sqref="J16">
    <cfRule type="cellIs" dxfId="42516" priority="454" operator="greaterThan">
      <formula>$N$16</formula>
    </cfRule>
    <cfRule type="cellIs" dxfId="42515" priority="455" operator="between">
      <formula>$N$16*0.8</formula>
      <formula>$N$16</formula>
    </cfRule>
    <cfRule type="cellIs" dxfId="42514" priority="456" operator="lessThan">
      <formula>$N$16*0.8</formula>
    </cfRule>
  </conditionalFormatting>
  <conditionalFormatting sqref="J17">
    <cfRule type="cellIs" dxfId="42513" priority="451" operator="greaterThan">
      <formula>$N$17</formula>
    </cfRule>
    <cfRule type="cellIs" dxfId="42512" priority="452" operator="between">
      <formula>$N$17*0.8</formula>
      <formula>$N$17</formula>
    </cfRule>
    <cfRule type="cellIs" dxfId="42511" priority="453" operator="lessThan">
      <formula>$N$17*0.8</formula>
    </cfRule>
  </conditionalFormatting>
  <conditionalFormatting sqref="J18">
    <cfRule type="cellIs" dxfId="42510" priority="448" operator="greaterThan">
      <formula>$N$18</formula>
    </cfRule>
    <cfRule type="cellIs" dxfId="42509" priority="449" operator="between">
      <formula>$N$18*0.8</formula>
      <formula>$N$18</formula>
    </cfRule>
    <cfRule type="cellIs" dxfId="42508" priority="450" operator="lessThan">
      <formula>$N$18*0.8</formula>
    </cfRule>
  </conditionalFormatting>
  <conditionalFormatting sqref="J6">
    <cfRule type="cellIs" dxfId="42507" priority="445" operator="greaterThan">
      <formula>$P$6</formula>
    </cfRule>
    <cfRule type="cellIs" dxfId="42506" priority="446" operator="between">
      <formula>$P$6*0.8</formula>
      <formula>$P$6</formula>
    </cfRule>
    <cfRule type="cellIs" dxfId="42505" priority="447" operator="lessThan">
      <formula>$P$6*0.8</formula>
    </cfRule>
  </conditionalFormatting>
  <conditionalFormatting sqref="J7">
    <cfRule type="cellIs" dxfId="42504" priority="442" operator="greaterThan">
      <formula>$P$7</formula>
    </cfRule>
    <cfRule type="cellIs" dxfId="42503" priority="443" operator="between">
      <formula>$P$7*0.8</formula>
      <formula>$P$7</formula>
    </cfRule>
    <cfRule type="cellIs" dxfId="42502" priority="444" operator="lessThan">
      <formula>$P$7*0.8</formula>
    </cfRule>
  </conditionalFormatting>
  <conditionalFormatting sqref="J8">
    <cfRule type="cellIs" dxfId="42501" priority="439" operator="greaterThan">
      <formula>$P$8</formula>
    </cfRule>
    <cfRule type="cellIs" dxfId="42500" priority="440" operator="between">
      <formula>$P$8*0.8</formula>
      <formula>$P$8</formula>
    </cfRule>
    <cfRule type="cellIs" dxfId="42499" priority="441" operator="lessThan">
      <formula>$P$8*0.8</formula>
    </cfRule>
  </conditionalFormatting>
  <conditionalFormatting sqref="J11">
    <cfRule type="cellIs" dxfId="42498" priority="436" operator="greaterThan">
      <formula>$P$11</formula>
    </cfRule>
    <cfRule type="cellIs" dxfId="42497" priority="437" operator="between">
      <formula>$P$11*0.8</formula>
      <formula>$P$11</formula>
    </cfRule>
    <cfRule type="cellIs" dxfId="42496" priority="438" operator="lessThan">
      <formula>$P$11*0.8</formula>
    </cfRule>
  </conditionalFormatting>
  <conditionalFormatting sqref="J12">
    <cfRule type="cellIs" dxfId="42495" priority="433" operator="greaterThan">
      <formula>$P$12</formula>
    </cfRule>
    <cfRule type="cellIs" dxfId="42494" priority="434" operator="between">
      <formula>$P$12*0.8</formula>
      <formula>$P$12</formula>
    </cfRule>
    <cfRule type="cellIs" dxfId="42493" priority="435" operator="lessThan">
      <formula>$P$12*0.8</formula>
    </cfRule>
  </conditionalFormatting>
  <conditionalFormatting sqref="J13">
    <cfRule type="cellIs" dxfId="42492" priority="430" operator="greaterThan">
      <formula>$P$13</formula>
    </cfRule>
    <cfRule type="cellIs" dxfId="42491" priority="431" operator="between">
      <formula>$P$13*0.8</formula>
      <formula>$P$13</formula>
    </cfRule>
    <cfRule type="cellIs" dxfId="42490" priority="432" operator="lessThan">
      <formula>$P$13*0.8</formula>
    </cfRule>
  </conditionalFormatting>
  <conditionalFormatting sqref="J16">
    <cfRule type="cellIs" dxfId="42489" priority="427" operator="greaterThan">
      <formula>$P$16</formula>
    </cfRule>
    <cfRule type="cellIs" dxfId="42488" priority="428" operator="between">
      <formula>$P$16*0.8</formula>
      <formula>$P$16</formula>
    </cfRule>
    <cfRule type="cellIs" dxfId="42487" priority="429" operator="lessThan">
      <formula>$P$16*0.8</formula>
    </cfRule>
  </conditionalFormatting>
  <conditionalFormatting sqref="J17">
    <cfRule type="cellIs" dxfId="42486" priority="424" operator="greaterThan">
      <formula>$P$17</formula>
    </cfRule>
    <cfRule type="cellIs" dxfId="42485" priority="425" operator="between">
      <formula>$P$17*0.8</formula>
      <formula>$P$17</formula>
    </cfRule>
    <cfRule type="cellIs" dxfId="42484" priority="426" operator="lessThan">
      <formula>$P$17*0.8</formula>
    </cfRule>
  </conditionalFormatting>
  <conditionalFormatting sqref="J18">
    <cfRule type="cellIs" dxfId="42483" priority="421" operator="greaterThan">
      <formula>$P$18</formula>
    </cfRule>
    <cfRule type="cellIs" dxfId="42482" priority="422" operator="between">
      <formula>$P$18*0.8</formula>
      <formula>$P$18</formula>
    </cfRule>
    <cfRule type="cellIs" dxfId="42481" priority="423" operator="lessThan">
      <formula>$P$18*0.8</formula>
    </cfRule>
  </conditionalFormatting>
  <conditionalFormatting sqref="J6">
    <cfRule type="cellIs" dxfId="42480" priority="418" operator="greaterThan">
      <formula>$P$6</formula>
    </cfRule>
    <cfRule type="cellIs" dxfId="42479" priority="419" operator="between">
      <formula>$P$6*0.8</formula>
      <formula>$P$6</formula>
    </cfRule>
    <cfRule type="cellIs" dxfId="42478" priority="420" operator="lessThan">
      <formula>$P$6*0.8</formula>
    </cfRule>
  </conditionalFormatting>
  <conditionalFormatting sqref="J7">
    <cfRule type="cellIs" dxfId="42477" priority="415" operator="greaterThan">
      <formula>$P$7</formula>
    </cfRule>
    <cfRule type="cellIs" dxfId="42476" priority="416" operator="between">
      <formula>$P$7*0.8</formula>
      <formula>$P$7</formula>
    </cfRule>
    <cfRule type="cellIs" dxfId="42475" priority="417" operator="lessThan">
      <formula>$P$7*0.8</formula>
    </cfRule>
  </conditionalFormatting>
  <conditionalFormatting sqref="J8">
    <cfRule type="cellIs" dxfId="42474" priority="412" operator="greaterThan">
      <formula>$P$8</formula>
    </cfRule>
    <cfRule type="cellIs" dxfId="42473" priority="413" operator="between">
      <formula>$P$8*0.8</formula>
      <formula>$P$8</formula>
    </cfRule>
    <cfRule type="cellIs" dxfId="42472" priority="414" operator="lessThan">
      <formula>$P$8*0.8</formula>
    </cfRule>
  </conditionalFormatting>
  <conditionalFormatting sqref="J11">
    <cfRule type="cellIs" dxfId="42471" priority="409" operator="greaterThan">
      <formula>$P$11</formula>
    </cfRule>
    <cfRule type="cellIs" dxfId="42470" priority="410" operator="between">
      <formula>$P$11*0.8</formula>
      <formula>$P$11</formula>
    </cfRule>
    <cfRule type="cellIs" dxfId="42469" priority="411" operator="lessThan">
      <formula>$P$11*0.8</formula>
    </cfRule>
  </conditionalFormatting>
  <conditionalFormatting sqref="J12">
    <cfRule type="cellIs" dxfId="42468" priority="406" operator="greaterThan">
      <formula>$P$12</formula>
    </cfRule>
    <cfRule type="cellIs" dxfId="42467" priority="407" operator="between">
      <formula>$P$12*0.8</formula>
      <formula>$P$12</formula>
    </cfRule>
    <cfRule type="cellIs" dxfId="42466" priority="408" operator="lessThan">
      <formula>$P$12*0.8</formula>
    </cfRule>
  </conditionalFormatting>
  <conditionalFormatting sqref="J13">
    <cfRule type="cellIs" dxfId="42465" priority="403" operator="greaterThan">
      <formula>$P$13</formula>
    </cfRule>
    <cfRule type="cellIs" dxfId="42464" priority="404" operator="between">
      <formula>$P$13*0.8</formula>
      <formula>$P$13</formula>
    </cfRule>
    <cfRule type="cellIs" dxfId="42463" priority="405" operator="lessThan">
      <formula>$P$13*0.8</formula>
    </cfRule>
  </conditionalFormatting>
  <conditionalFormatting sqref="J16">
    <cfRule type="cellIs" dxfId="42462" priority="400" operator="greaterThan">
      <formula>$P$16</formula>
    </cfRule>
    <cfRule type="cellIs" dxfId="42461" priority="401" operator="between">
      <formula>$P$16*0.8</formula>
      <formula>$P$16</formula>
    </cfRule>
    <cfRule type="cellIs" dxfId="42460" priority="402" operator="lessThan">
      <formula>$P$16*0.8</formula>
    </cfRule>
  </conditionalFormatting>
  <conditionalFormatting sqref="J17">
    <cfRule type="cellIs" dxfId="42459" priority="397" operator="greaterThan">
      <formula>$P$17</formula>
    </cfRule>
    <cfRule type="cellIs" dxfId="42458" priority="398" operator="between">
      <formula>$P$17*0.8</formula>
      <formula>$P$17</formula>
    </cfRule>
    <cfRule type="cellIs" dxfId="42457" priority="399" operator="lessThan">
      <formula>$P$17*0.8</formula>
    </cfRule>
  </conditionalFormatting>
  <conditionalFormatting sqref="J18">
    <cfRule type="cellIs" dxfId="42456" priority="394" operator="greaterThan">
      <formula>$P$18</formula>
    </cfRule>
    <cfRule type="cellIs" dxfId="42455" priority="395" operator="between">
      <formula>$P$18*0.8</formula>
      <formula>$P$18</formula>
    </cfRule>
    <cfRule type="cellIs" dxfId="42454" priority="396" operator="lessThan">
      <formula>$P$18*0.8</formula>
    </cfRule>
  </conditionalFormatting>
  <conditionalFormatting sqref="J6">
    <cfRule type="cellIs" dxfId="42453" priority="391" operator="greaterThan">
      <formula>$O$6</formula>
    </cfRule>
    <cfRule type="cellIs" dxfId="42452" priority="392" operator="between">
      <formula>$O$6*0.8</formula>
      <formula>$O$6</formula>
    </cfRule>
    <cfRule type="cellIs" dxfId="42451" priority="393" operator="lessThan">
      <formula>$O$6*0.8</formula>
    </cfRule>
  </conditionalFormatting>
  <conditionalFormatting sqref="J7">
    <cfRule type="cellIs" dxfId="42450" priority="388" operator="greaterThan">
      <formula>$O$7</formula>
    </cfRule>
    <cfRule type="cellIs" dxfId="42449" priority="389" operator="between">
      <formula>$O$7*0.8</formula>
      <formula>$O$7</formula>
    </cfRule>
    <cfRule type="cellIs" dxfId="42448" priority="390" operator="lessThan">
      <formula>$O$7*0.8</formula>
    </cfRule>
  </conditionalFormatting>
  <conditionalFormatting sqref="J8">
    <cfRule type="cellIs" dxfId="42447" priority="385" operator="greaterThan">
      <formula>$O$8</formula>
    </cfRule>
    <cfRule type="cellIs" dxfId="42446" priority="386" operator="between">
      <formula>$O$8*0.8</formula>
      <formula>$O$8</formula>
    </cfRule>
    <cfRule type="cellIs" dxfId="42445" priority="387" operator="lessThan">
      <formula>$O$8*0.8</formula>
    </cfRule>
  </conditionalFormatting>
  <conditionalFormatting sqref="J11">
    <cfRule type="cellIs" dxfId="42444" priority="382" operator="greaterThan">
      <formula>$O$11</formula>
    </cfRule>
    <cfRule type="cellIs" dxfId="42443" priority="383" operator="between">
      <formula>$O$11*0.8</formula>
      <formula>$O$11</formula>
    </cfRule>
    <cfRule type="cellIs" dxfId="42442" priority="384" operator="lessThan">
      <formula>$O$11*0.8</formula>
    </cfRule>
  </conditionalFormatting>
  <conditionalFormatting sqref="J12">
    <cfRule type="cellIs" dxfId="42441" priority="379" operator="greaterThan">
      <formula>$O$12</formula>
    </cfRule>
    <cfRule type="cellIs" dxfId="42440" priority="380" operator="between">
      <formula>$O$12*0.8</formula>
      <formula>$O$12</formula>
    </cfRule>
    <cfRule type="cellIs" dxfId="42439" priority="381" operator="lessThan">
      <formula>$O$12*0.8</formula>
    </cfRule>
  </conditionalFormatting>
  <conditionalFormatting sqref="J13">
    <cfRule type="cellIs" dxfId="42438" priority="376" operator="greaterThan">
      <formula>$O$13</formula>
    </cfRule>
    <cfRule type="cellIs" dxfId="42437" priority="377" operator="between">
      <formula>$O$13*0.8</formula>
      <formula>$O$13</formula>
    </cfRule>
    <cfRule type="cellIs" dxfId="42436" priority="378" operator="lessThan">
      <formula>$O$13*0.8</formula>
    </cfRule>
  </conditionalFormatting>
  <conditionalFormatting sqref="J16">
    <cfRule type="cellIs" dxfId="42435" priority="373" operator="greaterThan">
      <formula>$O$16</formula>
    </cfRule>
    <cfRule type="cellIs" dxfId="42434" priority="374" operator="between">
      <formula>$O$16*0.8</formula>
      <formula>$O$16</formula>
    </cfRule>
    <cfRule type="cellIs" dxfId="42433" priority="375" operator="lessThan">
      <formula>$O$16*0.8</formula>
    </cfRule>
  </conditionalFormatting>
  <conditionalFormatting sqref="J17">
    <cfRule type="cellIs" dxfId="42432" priority="370" operator="greaterThan">
      <formula>$O$17</formula>
    </cfRule>
    <cfRule type="cellIs" dxfId="42431" priority="371" operator="between">
      <formula>$O$17*0.8</formula>
      <formula>$O$17</formula>
    </cfRule>
    <cfRule type="cellIs" dxfId="42430" priority="372" operator="lessThan">
      <formula>$O$17*0.8</formula>
    </cfRule>
  </conditionalFormatting>
  <conditionalFormatting sqref="J18">
    <cfRule type="cellIs" dxfId="42429" priority="367" operator="greaterThan">
      <formula>$O$18</formula>
    </cfRule>
    <cfRule type="cellIs" dxfId="42428" priority="368" operator="between">
      <formula>$O$18*0.8</formula>
      <formula>$O$18</formula>
    </cfRule>
    <cfRule type="cellIs" dxfId="42427" priority="369" operator="lessThan">
      <formula>$O$18*0.8</formula>
    </cfRule>
  </conditionalFormatting>
  <conditionalFormatting sqref="J6">
    <cfRule type="cellIs" dxfId="42426" priority="364" operator="greaterThan">
      <formula>$O$6</formula>
    </cfRule>
    <cfRule type="cellIs" dxfId="42425" priority="365" operator="between">
      <formula>$O$6*0.8</formula>
      <formula>$O$6</formula>
    </cfRule>
    <cfRule type="cellIs" dxfId="42424" priority="366" operator="lessThan">
      <formula>$O$6*0.8</formula>
    </cfRule>
  </conditionalFormatting>
  <conditionalFormatting sqref="J7">
    <cfRule type="cellIs" dxfId="42423" priority="361" operator="greaterThan">
      <formula>$O$7</formula>
    </cfRule>
    <cfRule type="cellIs" dxfId="42422" priority="362" operator="between">
      <formula>$O$7*0.8</formula>
      <formula>$O$7</formula>
    </cfRule>
    <cfRule type="cellIs" dxfId="42421" priority="363" operator="lessThan">
      <formula>$O$7*0.8</formula>
    </cfRule>
  </conditionalFormatting>
  <conditionalFormatting sqref="J8">
    <cfRule type="cellIs" dxfId="42420" priority="358" operator="greaterThan">
      <formula>$O$8</formula>
    </cfRule>
    <cfRule type="cellIs" dxfId="42419" priority="359" operator="between">
      <formula>$O$8*0.8</formula>
      <formula>$O$8</formula>
    </cfRule>
    <cfRule type="cellIs" dxfId="42418" priority="360" operator="lessThan">
      <formula>$O$8*0.8</formula>
    </cfRule>
  </conditionalFormatting>
  <conditionalFormatting sqref="J11">
    <cfRule type="cellIs" dxfId="42417" priority="355" operator="greaterThan">
      <formula>$O$11</formula>
    </cfRule>
    <cfRule type="cellIs" dxfId="42416" priority="356" operator="between">
      <formula>$O$11*0.8</formula>
      <formula>$O$11</formula>
    </cfRule>
    <cfRule type="cellIs" dxfId="42415" priority="357" operator="lessThan">
      <formula>$O$11*0.8</formula>
    </cfRule>
  </conditionalFormatting>
  <conditionalFormatting sqref="J12">
    <cfRule type="cellIs" dxfId="42414" priority="352" operator="greaterThan">
      <formula>$O$12</formula>
    </cfRule>
    <cfRule type="cellIs" dxfId="42413" priority="353" operator="between">
      <formula>$O$12*0.8</formula>
      <formula>$O$12</formula>
    </cfRule>
    <cfRule type="cellIs" dxfId="42412" priority="354" operator="lessThan">
      <formula>$O$12*0.8</formula>
    </cfRule>
  </conditionalFormatting>
  <conditionalFormatting sqref="J13">
    <cfRule type="cellIs" dxfId="42411" priority="349" operator="greaterThan">
      <formula>$O$13</formula>
    </cfRule>
    <cfRule type="cellIs" dxfId="42410" priority="350" operator="between">
      <formula>$O$13*0.8</formula>
      <formula>$O$13</formula>
    </cfRule>
    <cfRule type="cellIs" dxfId="42409" priority="351" operator="lessThan">
      <formula>$O$13*0.8</formula>
    </cfRule>
  </conditionalFormatting>
  <conditionalFormatting sqref="J16">
    <cfRule type="cellIs" dxfId="42408" priority="346" operator="greaterThan">
      <formula>$O$16</formula>
    </cfRule>
    <cfRule type="cellIs" dxfId="42407" priority="347" operator="between">
      <formula>$O$16*0.8</formula>
      <formula>$O$16</formula>
    </cfRule>
    <cfRule type="cellIs" dxfId="42406" priority="348" operator="lessThan">
      <formula>$O$16*0.8</formula>
    </cfRule>
  </conditionalFormatting>
  <conditionalFormatting sqref="J17">
    <cfRule type="cellIs" dxfId="42405" priority="343" operator="greaterThan">
      <formula>$O$17</formula>
    </cfRule>
    <cfRule type="cellIs" dxfId="42404" priority="344" operator="between">
      <formula>$O$17*0.8</formula>
      <formula>$O$17</formula>
    </cfRule>
    <cfRule type="cellIs" dxfId="42403" priority="345" operator="lessThan">
      <formula>$O$17*0.8</formula>
    </cfRule>
  </conditionalFormatting>
  <conditionalFormatting sqref="J18">
    <cfRule type="cellIs" dxfId="42402" priority="340" operator="greaterThan">
      <formula>$O$18</formula>
    </cfRule>
    <cfRule type="cellIs" dxfId="42401" priority="341" operator="between">
      <formula>$O$18*0.8</formula>
      <formula>$O$18</formula>
    </cfRule>
    <cfRule type="cellIs" dxfId="42400" priority="342" operator="lessThan">
      <formula>$O$18*0.8</formula>
    </cfRule>
  </conditionalFormatting>
  <conditionalFormatting sqref="J6">
    <cfRule type="cellIs" dxfId="42399" priority="337" operator="greaterThan">
      <formula>$N$6</formula>
    </cfRule>
    <cfRule type="cellIs" dxfId="42398" priority="338" operator="between">
      <formula>$N$6*0.8</formula>
      <formula>$N$6</formula>
    </cfRule>
    <cfRule type="cellIs" dxfId="42397" priority="339" operator="lessThan">
      <formula>$N$6*0.8</formula>
    </cfRule>
  </conditionalFormatting>
  <conditionalFormatting sqref="J7">
    <cfRule type="cellIs" dxfId="42396" priority="334" operator="greaterThan">
      <formula>$N$7</formula>
    </cfRule>
    <cfRule type="cellIs" dxfId="42395" priority="335" operator="between">
      <formula>$N$7*0.8</formula>
      <formula>$N$7</formula>
    </cfRule>
    <cfRule type="cellIs" dxfId="42394" priority="336" operator="lessThan">
      <formula>$N$7*0.8</formula>
    </cfRule>
  </conditionalFormatting>
  <conditionalFormatting sqref="J8">
    <cfRule type="cellIs" dxfId="42393" priority="331" operator="greaterThan">
      <formula>$N$8</formula>
    </cfRule>
    <cfRule type="cellIs" dxfId="42392" priority="332" operator="between">
      <formula>$N$8*0.8</formula>
      <formula>$N$8</formula>
    </cfRule>
    <cfRule type="cellIs" dxfId="42391" priority="333" operator="lessThan">
      <formula>$N$8*0.8</formula>
    </cfRule>
  </conditionalFormatting>
  <conditionalFormatting sqref="J11">
    <cfRule type="cellIs" dxfId="42390" priority="328" operator="greaterThan">
      <formula>$N$11</formula>
    </cfRule>
    <cfRule type="cellIs" dxfId="42389" priority="329" operator="between">
      <formula>$N$11*0.8</formula>
      <formula>$N$11</formula>
    </cfRule>
    <cfRule type="cellIs" dxfId="42388" priority="330" operator="lessThan">
      <formula>$N$11*0.8</formula>
    </cfRule>
  </conditionalFormatting>
  <conditionalFormatting sqref="J12">
    <cfRule type="cellIs" dxfId="42387" priority="325" operator="greaterThan">
      <formula>$N$12</formula>
    </cfRule>
    <cfRule type="cellIs" dxfId="42386" priority="326" operator="between">
      <formula>$N$12*0.8</formula>
      <formula>$N$12</formula>
    </cfRule>
    <cfRule type="cellIs" dxfId="42385" priority="327" operator="lessThan">
      <formula>$N$12*0.8</formula>
    </cfRule>
  </conditionalFormatting>
  <conditionalFormatting sqref="J13">
    <cfRule type="cellIs" dxfId="42384" priority="322" operator="greaterThan">
      <formula>$N$13</formula>
    </cfRule>
    <cfRule type="cellIs" dxfId="42383" priority="323" operator="between">
      <formula>$N$13*0.8</formula>
      <formula>$N$13</formula>
    </cfRule>
    <cfRule type="cellIs" dxfId="42382" priority="324" operator="lessThan">
      <formula>$N$13*0.8</formula>
    </cfRule>
  </conditionalFormatting>
  <conditionalFormatting sqref="J16">
    <cfRule type="cellIs" dxfId="42381" priority="319" operator="greaterThan">
      <formula>$N$16</formula>
    </cfRule>
    <cfRule type="cellIs" dxfId="42380" priority="320" operator="between">
      <formula>$N$16*0.8</formula>
      <formula>$N$16</formula>
    </cfRule>
    <cfRule type="cellIs" dxfId="42379" priority="321" operator="lessThan">
      <formula>$N$16*0.8</formula>
    </cfRule>
  </conditionalFormatting>
  <conditionalFormatting sqref="J17">
    <cfRule type="cellIs" dxfId="42378" priority="316" operator="greaterThan">
      <formula>$N$17</formula>
    </cfRule>
    <cfRule type="cellIs" dxfId="42377" priority="317" operator="between">
      <formula>$N$17*0.8</formula>
      <formula>$N$17</formula>
    </cfRule>
    <cfRule type="cellIs" dxfId="42376" priority="318" operator="lessThan">
      <formula>$N$17*0.8</formula>
    </cfRule>
  </conditionalFormatting>
  <conditionalFormatting sqref="J18">
    <cfRule type="cellIs" dxfId="42375" priority="313" operator="greaterThan">
      <formula>$N$18</formula>
    </cfRule>
    <cfRule type="cellIs" dxfId="42374" priority="314" operator="between">
      <formula>$N$18*0.8</formula>
      <formula>$N$18</formula>
    </cfRule>
    <cfRule type="cellIs" dxfId="42373" priority="315" operator="lessThan">
      <formula>$N$18*0.8</formula>
    </cfRule>
  </conditionalFormatting>
  <conditionalFormatting sqref="J6">
    <cfRule type="cellIs" dxfId="42372" priority="310" operator="greaterThan">
      <formula>$N$6</formula>
    </cfRule>
    <cfRule type="cellIs" dxfId="42371" priority="311" operator="between">
      <formula>$N$6*0.8</formula>
      <formula>$N$6</formula>
    </cfRule>
    <cfRule type="cellIs" dxfId="42370" priority="312" operator="lessThan">
      <formula>$N$6*0.8</formula>
    </cfRule>
  </conditionalFormatting>
  <conditionalFormatting sqref="J7">
    <cfRule type="cellIs" dxfId="42369" priority="307" operator="greaterThan">
      <formula>$N$7</formula>
    </cfRule>
    <cfRule type="cellIs" dxfId="42368" priority="308" operator="between">
      <formula>$N$7*0.8</formula>
      <formula>$N$7</formula>
    </cfRule>
    <cfRule type="cellIs" dxfId="42367" priority="309" operator="lessThan">
      <formula>$N$7*0.8</formula>
    </cfRule>
  </conditionalFormatting>
  <conditionalFormatting sqref="J8">
    <cfRule type="cellIs" dxfId="42366" priority="304" operator="greaterThan">
      <formula>$N$8</formula>
    </cfRule>
    <cfRule type="cellIs" dxfId="42365" priority="305" operator="between">
      <formula>$N$8*0.8</formula>
      <formula>$N$8</formula>
    </cfRule>
    <cfRule type="cellIs" dxfId="42364" priority="306" operator="lessThan">
      <formula>$N$8*0.8</formula>
    </cfRule>
  </conditionalFormatting>
  <conditionalFormatting sqref="J11">
    <cfRule type="cellIs" dxfId="42363" priority="301" operator="greaterThan">
      <formula>$N$11</formula>
    </cfRule>
    <cfRule type="cellIs" dxfId="42362" priority="302" operator="between">
      <formula>$N$11*0.8</formula>
      <formula>$N$11</formula>
    </cfRule>
    <cfRule type="cellIs" dxfId="42361" priority="303" operator="lessThan">
      <formula>$N$11*0.8</formula>
    </cfRule>
  </conditionalFormatting>
  <conditionalFormatting sqref="J12">
    <cfRule type="cellIs" dxfId="42360" priority="298" operator="greaterThan">
      <formula>$N$12</formula>
    </cfRule>
    <cfRule type="cellIs" dxfId="42359" priority="299" operator="between">
      <formula>$N$12*0.8</formula>
      <formula>$N$12</formula>
    </cfRule>
    <cfRule type="cellIs" dxfId="42358" priority="300" operator="lessThan">
      <formula>$N$12*0.8</formula>
    </cfRule>
  </conditionalFormatting>
  <conditionalFormatting sqref="J13">
    <cfRule type="cellIs" dxfId="42357" priority="295" operator="greaterThan">
      <formula>$N$13</formula>
    </cfRule>
    <cfRule type="cellIs" dxfId="42356" priority="296" operator="between">
      <formula>$N$13*0.8</formula>
      <formula>$N$13</formula>
    </cfRule>
    <cfRule type="cellIs" dxfId="42355" priority="297" operator="lessThan">
      <formula>$N$13*0.8</formula>
    </cfRule>
  </conditionalFormatting>
  <conditionalFormatting sqref="J16">
    <cfRule type="cellIs" dxfId="42354" priority="292" operator="greaterThan">
      <formula>$N$16</formula>
    </cfRule>
    <cfRule type="cellIs" dxfId="42353" priority="293" operator="between">
      <formula>$N$16*0.8</formula>
      <formula>$N$16</formula>
    </cfRule>
    <cfRule type="cellIs" dxfId="42352" priority="294" operator="lessThan">
      <formula>$N$16*0.8</formula>
    </cfRule>
  </conditionalFormatting>
  <conditionalFormatting sqref="J17">
    <cfRule type="cellIs" dxfId="42351" priority="289" operator="greaterThan">
      <formula>$N$17</formula>
    </cfRule>
    <cfRule type="cellIs" dxfId="42350" priority="290" operator="between">
      <formula>$N$17*0.8</formula>
      <formula>$N$17</formula>
    </cfRule>
    <cfRule type="cellIs" dxfId="42349" priority="291" operator="lessThan">
      <formula>$N$17*0.8</formula>
    </cfRule>
  </conditionalFormatting>
  <conditionalFormatting sqref="J18">
    <cfRule type="cellIs" dxfId="42348" priority="286" operator="greaterThan">
      <formula>$N$18</formula>
    </cfRule>
    <cfRule type="cellIs" dxfId="42347" priority="287" operator="between">
      <formula>$N$18*0.8</formula>
      <formula>$N$18</formula>
    </cfRule>
    <cfRule type="cellIs" dxfId="42346" priority="288" operator="lessThan">
      <formula>$N$18*0.8</formula>
    </cfRule>
  </conditionalFormatting>
  <conditionalFormatting sqref="J6">
    <cfRule type="cellIs" dxfId="42345" priority="283" operator="greaterThan">
      <formula>$O$6</formula>
    </cfRule>
    <cfRule type="cellIs" dxfId="42344" priority="284" operator="between">
      <formula>$O$6*0.8</formula>
      <formula>$O$6</formula>
    </cfRule>
    <cfRule type="cellIs" dxfId="42343" priority="285" operator="lessThan">
      <formula>$O$6*0.8</formula>
    </cfRule>
  </conditionalFormatting>
  <conditionalFormatting sqref="J7">
    <cfRule type="cellIs" dxfId="42342" priority="280" operator="greaterThan">
      <formula>$O$7</formula>
    </cfRule>
    <cfRule type="cellIs" dxfId="42341" priority="281" operator="between">
      <formula>$O$7*0.8</formula>
      <formula>$O$7</formula>
    </cfRule>
    <cfRule type="cellIs" dxfId="42340" priority="282" operator="lessThan">
      <formula>$O$7*0.8</formula>
    </cfRule>
  </conditionalFormatting>
  <conditionalFormatting sqref="J8">
    <cfRule type="cellIs" dxfId="42339" priority="277" operator="greaterThan">
      <formula>$O$8</formula>
    </cfRule>
    <cfRule type="cellIs" dxfId="42338" priority="278" operator="between">
      <formula>$O$8*0.8</formula>
      <formula>$O$8</formula>
    </cfRule>
    <cfRule type="cellIs" dxfId="42337" priority="279" operator="lessThan">
      <formula>$O$8*0.8</formula>
    </cfRule>
  </conditionalFormatting>
  <conditionalFormatting sqref="J11">
    <cfRule type="cellIs" dxfId="42336" priority="274" operator="greaterThan">
      <formula>$O$11</formula>
    </cfRule>
    <cfRule type="cellIs" dxfId="42335" priority="275" operator="between">
      <formula>$O$11*0.8</formula>
      <formula>$O$11</formula>
    </cfRule>
    <cfRule type="cellIs" dxfId="42334" priority="276" operator="lessThan">
      <formula>$O$11*0.8</formula>
    </cfRule>
  </conditionalFormatting>
  <conditionalFormatting sqref="J12">
    <cfRule type="cellIs" dxfId="42333" priority="271" operator="greaterThan">
      <formula>$O$12</formula>
    </cfRule>
    <cfRule type="cellIs" dxfId="42332" priority="272" operator="between">
      <formula>$O$12*0.8</formula>
      <formula>$O$12</formula>
    </cfRule>
    <cfRule type="cellIs" dxfId="42331" priority="273" operator="lessThan">
      <formula>$O$12*0.8</formula>
    </cfRule>
  </conditionalFormatting>
  <conditionalFormatting sqref="J13">
    <cfRule type="cellIs" dxfId="42330" priority="268" operator="greaterThan">
      <formula>$O$13</formula>
    </cfRule>
    <cfRule type="cellIs" dxfId="42329" priority="269" operator="between">
      <formula>$O$13*0.8</formula>
      <formula>$O$13</formula>
    </cfRule>
    <cfRule type="cellIs" dxfId="42328" priority="270" operator="lessThan">
      <formula>$O$13*0.8</formula>
    </cfRule>
  </conditionalFormatting>
  <conditionalFormatting sqref="J16">
    <cfRule type="cellIs" dxfId="42327" priority="265" operator="greaterThan">
      <formula>$O$16</formula>
    </cfRule>
    <cfRule type="cellIs" dxfId="42326" priority="266" operator="between">
      <formula>$O$16*0.8</formula>
      <formula>$O$16</formula>
    </cfRule>
    <cfRule type="cellIs" dxfId="42325" priority="267" operator="lessThan">
      <formula>$O$16*0.8</formula>
    </cfRule>
  </conditionalFormatting>
  <conditionalFormatting sqref="J17">
    <cfRule type="cellIs" dxfId="42324" priority="262" operator="greaterThan">
      <formula>$O$17</formula>
    </cfRule>
    <cfRule type="cellIs" dxfId="42323" priority="263" operator="between">
      <formula>$O$17*0.8</formula>
      <formula>$O$17</formula>
    </cfRule>
    <cfRule type="cellIs" dxfId="42322" priority="264" operator="lessThan">
      <formula>$O$17*0.8</formula>
    </cfRule>
  </conditionalFormatting>
  <conditionalFormatting sqref="J18">
    <cfRule type="cellIs" dxfId="42321" priority="259" operator="greaterThan">
      <formula>$O$18</formula>
    </cfRule>
    <cfRule type="cellIs" dxfId="42320" priority="260" operator="between">
      <formula>$O$18*0.8</formula>
      <formula>$O$18</formula>
    </cfRule>
    <cfRule type="cellIs" dxfId="42319" priority="261" operator="lessThan">
      <formula>$O$18*0.8</formula>
    </cfRule>
  </conditionalFormatting>
  <conditionalFormatting sqref="J6">
    <cfRule type="cellIs" dxfId="42318" priority="256" operator="greaterThan">
      <formula>$O$6</formula>
    </cfRule>
    <cfRule type="cellIs" dxfId="42317" priority="257" operator="between">
      <formula>$O$6*0.8</formula>
      <formula>$O$6</formula>
    </cfRule>
    <cfRule type="cellIs" dxfId="42316" priority="258" operator="lessThan">
      <formula>$O$6*0.8</formula>
    </cfRule>
  </conditionalFormatting>
  <conditionalFormatting sqref="J7">
    <cfRule type="cellIs" dxfId="42315" priority="253" operator="greaterThan">
      <formula>$O$7</formula>
    </cfRule>
    <cfRule type="cellIs" dxfId="42314" priority="254" operator="between">
      <formula>$O$7*0.8</formula>
      <formula>$O$7</formula>
    </cfRule>
    <cfRule type="cellIs" dxfId="42313" priority="255" operator="lessThan">
      <formula>$O$7*0.8</formula>
    </cfRule>
  </conditionalFormatting>
  <conditionalFormatting sqref="J8">
    <cfRule type="cellIs" dxfId="42312" priority="250" operator="greaterThan">
      <formula>$O$8</formula>
    </cfRule>
    <cfRule type="cellIs" dxfId="42311" priority="251" operator="between">
      <formula>$O$8*0.8</formula>
      <formula>$O$8</formula>
    </cfRule>
    <cfRule type="cellIs" dxfId="42310" priority="252" operator="lessThan">
      <formula>$O$8*0.8</formula>
    </cfRule>
  </conditionalFormatting>
  <conditionalFormatting sqref="J11">
    <cfRule type="cellIs" dxfId="42309" priority="247" operator="greaterThan">
      <formula>$O$11</formula>
    </cfRule>
    <cfRule type="cellIs" dxfId="42308" priority="248" operator="between">
      <formula>$O$11*0.8</formula>
      <formula>$O$11</formula>
    </cfRule>
    <cfRule type="cellIs" dxfId="42307" priority="249" operator="lessThan">
      <formula>$O$11*0.8</formula>
    </cfRule>
  </conditionalFormatting>
  <conditionalFormatting sqref="J12">
    <cfRule type="cellIs" dxfId="42306" priority="244" operator="greaterThan">
      <formula>$O$12</formula>
    </cfRule>
    <cfRule type="cellIs" dxfId="42305" priority="245" operator="between">
      <formula>$O$12*0.8</formula>
      <formula>$O$12</formula>
    </cfRule>
    <cfRule type="cellIs" dxfId="42304" priority="246" operator="lessThan">
      <formula>$O$12*0.8</formula>
    </cfRule>
  </conditionalFormatting>
  <conditionalFormatting sqref="J13">
    <cfRule type="cellIs" dxfId="42303" priority="241" operator="greaterThan">
      <formula>$O$13</formula>
    </cfRule>
    <cfRule type="cellIs" dxfId="42302" priority="242" operator="between">
      <formula>$O$13*0.8</formula>
      <formula>$O$13</formula>
    </cfRule>
    <cfRule type="cellIs" dxfId="42301" priority="243" operator="lessThan">
      <formula>$O$13*0.8</formula>
    </cfRule>
  </conditionalFormatting>
  <conditionalFormatting sqref="J16">
    <cfRule type="cellIs" dxfId="42300" priority="238" operator="greaterThan">
      <formula>$O$16</formula>
    </cfRule>
    <cfRule type="cellIs" dxfId="42299" priority="239" operator="between">
      <formula>$O$16*0.8</formula>
      <formula>$O$16</formula>
    </cfRule>
    <cfRule type="cellIs" dxfId="42298" priority="240" operator="lessThan">
      <formula>$O$16*0.8</formula>
    </cfRule>
  </conditionalFormatting>
  <conditionalFormatting sqref="J17">
    <cfRule type="cellIs" dxfId="42297" priority="235" operator="greaterThan">
      <formula>$O$17</formula>
    </cfRule>
    <cfRule type="cellIs" dxfId="42296" priority="236" operator="between">
      <formula>$O$17*0.8</formula>
      <formula>$O$17</formula>
    </cfRule>
    <cfRule type="cellIs" dxfId="42295" priority="237" operator="lessThan">
      <formula>$O$17*0.8</formula>
    </cfRule>
  </conditionalFormatting>
  <conditionalFormatting sqref="J18">
    <cfRule type="cellIs" dxfId="42294" priority="232" operator="greaterThan">
      <formula>$O$18</formula>
    </cfRule>
    <cfRule type="cellIs" dxfId="42293" priority="233" operator="between">
      <formula>$O$18*0.8</formula>
      <formula>$O$18</formula>
    </cfRule>
    <cfRule type="cellIs" dxfId="42292" priority="234" operator="lessThan">
      <formula>$O$18*0.8</formula>
    </cfRule>
  </conditionalFormatting>
  <conditionalFormatting sqref="J6">
    <cfRule type="cellIs" dxfId="42291" priority="229" operator="greaterThan">
      <formula>$N$6</formula>
    </cfRule>
    <cfRule type="cellIs" dxfId="42290" priority="230" operator="between">
      <formula>$N$6*0.8</formula>
      <formula>$N$6</formula>
    </cfRule>
    <cfRule type="cellIs" dxfId="42289" priority="231" operator="lessThan">
      <formula>$N$6*0.8</formula>
    </cfRule>
  </conditionalFormatting>
  <conditionalFormatting sqref="J7">
    <cfRule type="cellIs" dxfId="42288" priority="226" operator="greaterThan">
      <formula>$N$7</formula>
    </cfRule>
    <cfRule type="cellIs" dxfId="42287" priority="227" operator="between">
      <formula>$N$7*0.8</formula>
      <formula>$N$7</formula>
    </cfRule>
    <cfRule type="cellIs" dxfId="42286" priority="228" operator="lessThan">
      <formula>$N$7*0.8</formula>
    </cfRule>
  </conditionalFormatting>
  <conditionalFormatting sqref="J8">
    <cfRule type="cellIs" dxfId="42285" priority="223" operator="greaterThan">
      <formula>$N$8</formula>
    </cfRule>
    <cfRule type="cellIs" dxfId="42284" priority="224" operator="between">
      <formula>$N$8*0.8</formula>
      <formula>$N$8</formula>
    </cfRule>
    <cfRule type="cellIs" dxfId="42283" priority="225" operator="lessThan">
      <formula>$N$8*0.8</formula>
    </cfRule>
  </conditionalFormatting>
  <conditionalFormatting sqref="J11">
    <cfRule type="cellIs" dxfId="42282" priority="220" operator="greaterThan">
      <formula>$N$11</formula>
    </cfRule>
    <cfRule type="cellIs" dxfId="42281" priority="221" operator="between">
      <formula>$N$11*0.8</formula>
      <formula>$N$11</formula>
    </cfRule>
    <cfRule type="cellIs" dxfId="42280" priority="222" operator="lessThan">
      <formula>$N$11*0.8</formula>
    </cfRule>
  </conditionalFormatting>
  <conditionalFormatting sqref="J12">
    <cfRule type="cellIs" dxfId="42279" priority="217" operator="greaterThan">
      <formula>$N$12</formula>
    </cfRule>
    <cfRule type="cellIs" dxfId="42278" priority="218" operator="between">
      <formula>$N$12*0.8</formula>
      <formula>$N$12</formula>
    </cfRule>
    <cfRule type="cellIs" dxfId="42277" priority="219" operator="lessThan">
      <formula>$N$12*0.8</formula>
    </cfRule>
  </conditionalFormatting>
  <conditionalFormatting sqref="J13">
    <cfRule type="cellIs" dxfId="42276" priority="214" operator="greaterThan">
      <formula>$N$13</formula>
    </cfRule>
    <cfRule type="cellIs" dxfId="42275" priority="215" operator="between">
      <formula>$N$13*0.8</formula>
      <formula>$N$13</formula>
    </cfRule>
    <cfRule type="cellIs" dxfId="42274" priority="216" operator="lessThan">
      <formula>$N$13*0.8</formula>
    </cfRule>
  </conditionalFormatting>
  <conditionalFormatting sqref="J16">
    <cfRule type="cellIs" dxfId="42273" priority="211" operator="greaterThan">
      <formula>$N$16</formula>
    </cfRule>
    <cfRule type="cellIs" dxfId="42272" priority="212" operator="between">
      <formula>$N$16*0.8</formula>
      <formula>$N$16</formula>
    </cfRule>
    <cfRule type="cellIs" dxfId="42271" priority="213" operator="lessThan">
      <formula>$N$16*0.8</formula>
    </cfRule>
  </conditionalFormatting>
  <conditionalFormatting sqref="J17">
    <cfRule type="cellIs" dxfId="42270" priority="208" operator="greaterThan">
      <formula>$N$17</formula>
    </cfRule>
    <cfRule type="cellIs" dxfId="42269" priority="209" operator="between">
      <formula>$N$17*0.8</formula>
      <formula>$N$17</formula>
    </cfRule>
    <cfRule type="cellIs" dxfId="42268" priority="210" operator="lessThan">
      <formula>$N$17*0.8</formula>
    </cfRule>
  </conditionalFormatting>
  <conditionalFormatting sqref="J18">
    <cfRule type="cellIs" dxfId="42267" priority="205" operator="greaterThan">
      <formula>$N$18</formula>
    </cfRule>
    <cfRule type="cellIs" dxfId="42266" priority="206" operator="between">
      <formula>$N$18*0.8</formula>
      <formula>$N$18</formula>
    </cfRule>
    <cfRule type="cellIs" dxfId="42265" priority="207" operator="lessThan">
      <formula>$N$18*0.8</formula>
    </cfRule>
  </conditionalFormatting>
  <conditionalFormatting sqref="J6">
    <cfRule type="cellIs" dxfId="42264" priority="202" operator="greaterThan">
      <formula>$N$6</formula>
    </cfRule>
    <cfRule type="cellIs" dxfId="42263" priority="203" operator="between">
      <formula>$N$6*0.8</formula>
      <formula>$N$6</formula>
    </cfRule>
    <cfRule type="cellIs" dxfId="42262" priority="204" operator="lessThan">
      <formula>$N$6*0.8</formula>
    </cfRule>
  </conditionalFormatting>
  <conditionalFormatting sqref="J7">
    <cfRule type="cellIs" dxfId="42261" priority="199" operator="greaterThan">
      <formula>$N$7</formula>
    </cfRule>
    <cfRule type="cellIs" dxfId="42260" priority="200" operator="between">
      <formula>$N$7*0.8</formula>
      <formula>$N$7</formula>
    </cfRule>
    <cfRule type="cellIs" dxfId="42259" priority="201" operator="lessThan">
      <formula>$N$7*0.8</formula>
    </cfRule>
  </conditionalFormatting>
  <conditionalFormatting sqref="J8">
    <cfRule type="cellIs" dxfId="42258" priority="196" operator="greaterThan">
      <formula>$N$8</formula>
    </cfRule>
    <cfRule type="cellIs" dxfId="42257" priority="197" operator="between">
      <formula>$N$8*0.8</formula>
      <formula>$N$8</formula>
    </cfRule>
    <cfRule type="cellIs" dxfId="42256" priority="198" operator="lessThan">
      <formula>$N$8*0.8</formula>
    </cfRule>
  </conditionalFormatting>
  <conditionalFormatting sqref="J11">
    <cfRule type="cellIs" dxfId="42255" priority="193" operator="greaterThan">
      <formula>$N$11</formula>
    </cfRule>
    <cfRule type="cellIs" dxfId="42254" priority="194" operator="between">
      <formula>$N$11*0.8</formula>
      <formula>$N$11</formula>
    </cfRule>
    <cfRule type="cellIs" dxfId="42253" priority="195" operator="lessThan">
      <formula>$N$11*0.8</formula>
    </cfRule>
  </conditionalFormatting>
  <conditionalFormatting sqref="J12">
    <cfRule type="cellIs" dxfId="42252" priority="190" operator="greaterThan">
      <formula>$N$12</formula>
    </cfRule>
    <cfRule type="cellIs" dxfId="42251" priority="191" operator="between">
      <formula>$N$12*0.8</formula>
      <formula>$N$12</formula>
    </cfRule>
    <cfRule type="cellIs" dxfId="42250" priority="192" operator="lessThan">
      <formula>$N$12*0.8</formula>
    </cfRule>
  </conditionalFormatting>
  <conditionalFormatting sqref="J13">
    <cfRule type="cellIs" dxfId="42249" priority="187" operator="greaterThan">
      <formula>$N$13</formula>
    </cfRule>
    <cfRule type="cellIs" dxfId="42248" priority="188" operator="between">
      <formula>$N$13*0.8</formula>
      <formula>$N$13</formula>
    </cfRule>
    <cfRule type="cellIs" dxfId="42247" priority="189" operator="lessThan">
      <formula>$N$13*0.8</formula>
    </cfRule>
  </conditionalFormatting>
  <conditionalFormatting sqref="J16">
    <cfRule type="cellIs" dxfId="42246" priority="184" operator="greaterThan">
      <formula>$N$16</formula>
    </cfRule>
    <cfRule type="cellIs" dxfId="42245" priority="185" operator="between">
      <formula>$N$16*0.8</formula>
      <formula>$N$16</formula>
    </cfRule>
    <cfRule type="cellIs" dxfId="42244" priority="186" operator="lessThan">
      <formula>$N$16*0.8</formula>
    </cfRule>
  </conditionalFormatting>
  <conditionalFormatting sqref="J17">
    <cfRule type="cellIs" dxfId="42243" priority="181" operator="greaterThan">
      <formula>$N$17</formula>
    </cfRule>
    <cfRule type="cellIs" dxfId="42242" priority="182" operator="between">
      <formula>$N$17*0.8</formula>
      <formula>$N$17</formula>
    </cfRule>
    <cfRule type="cellIs" dxfId="42241" priority="183" operator="lessThan">
      <formula>$N$17*0.8</formula>
    </cfRule>
  </conditionalFormatting>
  <conditionalFormatting sqref="J18">
    <cfRule type="cellIs" dxfId="42240" priority="178" operator="greaterThan">
      <formula>$N$18</formula>
    </cfRule>
    <cfRule type="cellIs" dxfId="42239" priority="179" operator="between">
      <formula>$N$18*0.8</formula>
      <formula>$N$18</formula>
    </cfRule>
    <cfRule type="cellIs" dxfId="42238" priority="180" operator="lessThan">
      <formula>$N$18*0.8</formula>
    </cfRule>
  </conditionalFormatting>
  <conditionalFormatting sqref="J6">
    <cfRule type="cellIs" dxfId="42237" priority="175" operator="greaterThan">
      <formula>$P$6</formula>
    </cfRule>
    <cfRule type="cellIs" dxfId="42236" priority="176" operator="between">
      <formula>$P$6*0.8</formula>
      <formula>$P$6</formula>
    </cfRule>
    <cfRule type="cellIs" dxfId="42235" priority="177" operator="lessThan">
      <formula>$P$6*0.8</formula>
    </cfRule>
  </conditionalFormatting>
  <conditionalFormatting sqref="J7">
    <cfRule type="cellIs" dxfId="42234" priority="172" operator="greaterThan">
      <formula>$P$7</formula>
    </cfRule>
    <cfRule type="cellIs" dxfId="42233" priority="173" operator="between">
      <formula>$P$7*0.8</formula>
      <formula>$P$7</formula>
    </cfRule>
    <cfRule type="cellIs" dxfId="42232" priority="174" operator="lessThan">
      <formula>$P$7*0.8</formula>
    </cfRule>
  </conditionalFormatting>
  <conditionalFormatting sqref="J8">
    <cfRule type="cellIs" dxfId="42231" priority="169" operator="greaterThan">
      <formula>$P$8</formula>
    </cfRule>
    <cfRule type="cellIs" dxfId="42230" priority="170" operator="between">
      <formula>$P$8*0.8</formula>
      <formula>$P$8</formula>
    </cfRule>
    <cfRule type="cellIs" dxfId="42229" priority="171" operator="lessThan">
      <formula>$P$8*0.8</formula>
    </cfRule>
  </conditionalFormatting>
  <conditionalFormatting sqref="J11">
    <cfRule type="cellIs" dxfId="42228" priority="166" operator="greaterThan">
      <formula>$P$11</formula>
    </cfRule>
    <cfRule type="cellIs" dxfId="42227" priority="167" operator="between">
      <formula>$P$11*0.8</formula>
      <formula>$P$11</formula>
    </cfRule>
    <cfRule type="cellIs" dxfId="42226" priority="168" operator="lessThan">
      <formula>$P$11*0.8</formula>
    </cfRule>
  </conditionalFormatting>
  <conditionalFormatting sqref="J12">
    <cfRule type="cellIs" dxfId="42225" priority="163" operator="greaterThan">
      <formula>$P$12</formula>
    </cfRule>
    <cfRule type="cellIs" dxfId="42224" priority="164" operator="between">
      <formula>$P$12*0.8</formula>
      <formula>$P$12</formula>
    </cfRule>
    <cfRule type="cellIs" dxfId="42223" priority="165" operator="lessThan">
      <formula>$P$12*0.8</formula>
    </cfRule>
  </conditionalFormatting>
  <conditionalFormatting sqref="J13">
    <cfRule type="cellIs" dxfId="42222" priority="160" operator="greaterThan">
      <formula>$P$13</formula>
    </cfRule>
    <cfRule type="cellIs" dxfId="42221" priority="161" operator="between">
      <formula>$P$13*0.8</formula>
      <formula>$P$13</formula>
    </cfRule>
    <cfRule type="cellIs" dxfId="42220" priority="162" operator="lessThan">
      <formula>$P$13*0.8</formula>
    </cfRule>
  </conditionalFormatting>
  <conditionalFormatting sqref="J16">
    <cfRule type="cellIs" dxfId="42219" priority="157" operator="greaterThan">
      <formula>$P$16</formula>
    </cfRule>
    <cfRule type="cellIs" dxfId="42218" priority="158" operator="between">
      <formula>$P$16*0.8</formula>
      <formula>$P$16</formula>
    </cfRule>
    <cfRule type="cellIs" dxfId="42217" priority="159" operator="lessThan">
      <formula>$P$16*0.8</formula>
    </cfRule>
  </conditionalFormatting>
  <conditionalFormatting sqref="J17">
    <cfRule type="cellIs" dxfId="42216" priority="154" operator="greaterThan">
      <formula>$P$17</formula>
    </cfRule>
    <cfRule type="cellIs" dxfId="42215" priority="155" operator="between">
      <formula>$P$17*0.8</formula>
      <formula>$P$17</formula>
    </cfRule>
    <cfRule type="cellIs" dxfId="42214" priority="156" operator="lessThan">
      <formula>$P$17*0.8</formula>
    </cfRule>
  </conditionalFormatting>
  <conditionalFormatting sqref="J18">
    <cfRule type="cellIs" dxfId="42213" priority="151" operator="greaterThan">
      <formula>$P$18</formula>
    </cfRule>
    <cfRule type="cellIs" dxfId="42212" priority="152" operator="between">
      <formula>$P$18*0.8</formula>
      <formula>$P$18</formula>
    </cfRule>
    <cfRule type="cellIs" dxfId="42211" priority="153" operator="lessThan">
      <formula>$P$18*0.8</formula>
    </cfRule>
  </conditionalFormatting>
  <conditionalFormatting sqref="J6">
    <cfRule type="cellIs" dxfId="42210" priority="148" operator="greaterThan">
      <formula>$P$6</formula>
    </cfRule>
    <cfRule type="cellIs" dxfId="42209" priority="149" operator="between">
      <formula>$P$6*0.8</formula>
      <formula>$P$6</formula>
    </cfRule>
    <cfRule type="cellIs" dxfId="42208" priority="150" operator="lessThan">
      <formula>$P$6*0.8</formula>
    </cfRule>
  </conditionalFormatting>
  <conditionalFormatting sqref="J7">
    <cfRule type="cellIs" dxfId="42207" priority="145" operator="greaterThan">
      <formula>$P$7</formula>
    </cfRule>
    <cfRule type="cellIs" dxfId="42206" priority="146" operator="between">
      <formula>$P$7*0.8</formula>
      <formula>$P$7</formula>
    </cfRule>
    <cfRule type="cellIs" dxfId="42205" priority="147" operator="lessThan">
      <formula>$P$7*0.8</formula>
    </cfRule>
  </conditionalFormatting>
  <conditionalFormatting sqref="J8">
    <cfRule type="cellIs" dxfId="42204" priority="142" operator="greaterThan">
      <formula>$P$8</formula>
    </cfRule>
    <cfRule type="cellIs" dxfId="42203" priority="143" operator="between">
      <formula>$P$8*0.8</formula>
      <formula>$P$8</formula>
    </cfRule>
    <cfRule type="cellIs" dxfId="42202" priority="144" operator="lessThan">
      <formula>$P$8*0.8</formula>
    </cfRule>
  </conditionalFormatting>
  <conditionalFormatting sqref="J11">
    <cfRule type="cellIs" dxfId="42201" priority="139" operator="greaterThan">
      <formula>$P$11</formula>
    </cfRule>
    <cfRule type="cellIs" dxfId="42200" priority="140" operator="between">
      <formula>$P$11*0.8</formula>
      <formula>$P$11</formula>
    </cfRule>
    <cfRule type="cellIs" dxfId="42199" priority="141" operator="lessThan">
      <formula>$P$11*0.8</formula>
    </cfRule>
  </conditionalFormatting>
  <conditionalFormatting sqref="J12">
    <cfRule type="cellIs" dxfId="42198" priority="136" operator="greaterThan">
      <formula>$P$12</formula>
    </cfRule>
    <cfRule type="cellIs" dxfId="42197" priority="137" operator="between">
      <formula>$P$12*0.8</formula>
      <formula>$P$12</formula>
    </cfRule>
    <cfRule type="cellIs" dxfId="42196" priority="138" operator="lessThan">
      <formula>$P$12*0.8</formula>
    </cfRule>
  </conditionalFormatting>
  <conditionalFormatting sqref="J13">
    <cfRule type="cellIs" dxfId="42195" priority="133" operator="greaterThan">
      <formula>$P$13</formula>
    </cfRule>
    <cfRule type="cellIs" dxfId="42194" priority="134" operator="between">
      <formula>$P$13*0.8</formula>
      <formula>$P$13</formula>
    </cfRule>
    <cfRule type="cellIs" dxfId="42193" priority="135" operator="lessThan">
      <formula>$P$13*0.8</formula>
    </cfRule>
  </conditionalFormatting>
  <conditionalFormatting sqref="J16">
    <cfRule type="cellIs" dxfId="42192" priority="130" operator="greaterThan">
      <formula>$P$16</formula>
    </cfRule>
    <cfRule type="cellIs" dxfId="42191" priority="131" operator="between">
      <formula>$P$16*0.8</formula>
      <formula>$P$16</formula>
    </cfRule>
    <cfRule type="cellIs" dxfId="42190" priority="132" operator="lessThan">
      <formula>$P$16*0.8</formula>
    </cfRule>
  </conditionalFormatting>
  <conditionalFormatting sqref="J17">
    <cfRule type="cellIs" dxfId="42189" priority="127" operator="greaterThan">
      <formula>$P$17</formula>
    </cfRule>
    <cfRule type="cellIs" dxfId="42188" priority="128" operator="between">
      <formula>$P$17*0.8</formula>
      <formula>$P$17</formula>
    </cfRule>
    <cfRule type="cellIs" dxfId="42187" priority="129" operator="lessThan">
      <formula>$P$17*0.8</formula>
    </cfRule>
  </conditionalFormatting>
  <conditionalFormatting sqref="J18">
    <cfRule type="cellIs" dxfId="42186" priority="124" operator="greaterThan">
      <formula>$P$18</formula>
    </cfRule>
    <cfRule type="cellIs" dxfId="42185" priority="125" operator="between">
      <formula>$P$18*0.8</formula>
      <formula>$P$18</formula>
    </cfRule>
    <cfRule type="cellIs" dxfId="42184" priority="126" operator="lessThan">
      <formula>$P$18*0.8</formula>
    </cfRule>
  </conditionalFormatting>
  <conditionalFormatting sqref="J6">
    <cfRule type="cellIs" dxfId="42183" priority="121" operator="greaterThan">
      <formula>$P$6</formula>
    </cfRule>
    <cfRule type="cellIs" dxfId="42182" priority="122" operator="between">
      <formula>$P$6*0.8</formula>
      <formula>$P$6</formula>
    </cfRule>
    <cfRule type="cellIs" dxfId="42181" priority="123" operator="lessThan">
      <formula>$P$6*0.8</formula>
    </cfRule>
  </conditionalFormatting>
  <conditionalFormatting sqref="J7">
    <cfRule type="cellIs" dxfId="42180" priority="118" operator="greaterThan">
      <formula>$P$7</formula>
    </cfRule>
    <cfRule type="cellIs" dxfId="42179" priority="119" operator="between">
      <formula>$P$7*0.8</formula>
      <formula>$P$7</formula>
    </cfRule>
    <cfRule type="cellIs" dxfId="42178" priority="120" operator="lessThan">
      <formula>$P$7*0.8</formula>
    </cfRule>
  </conditionalFormatting>
  <conditionalFormatting sqref="J8">
    <cfRule type="cellIs" dxfId="42177" priority="115" operator="greaterThan">
      <formula>$P$8</formula>
    </cfRule>
    <cfRule type="cellIs" dxfId="42176" priority="116" operator="between">
      <formula>$P$8*0.8</formula>
      <formula>$P$8</formula>
    </cfRule>
    <cfRule type="cellIs" dxfId="42175" priority="117" operator="lessThan">
      <formula>$P$8*0.8</formula>
    </cfRule>
  </conditionalFormatting>
  <conditionalFormatting sqref="J11">
    <cfRule type="cellIs" dxfId="42174" priority="112" operator="greaterThan">
      <formula>$P$11</formula>
    </cfRule>
    <cfRule type="cellIs" dxfId="42173" priority="113" operator="between">
      <formula>$P$11*0.8</formula>
      <formula>$P$11</formula>
    </cfRule>
    <cfRule type="cellIs" dxfId="42172" priority="114" operator="lessThan">
      <formula>$P$11*0.8</formula>
    </cfRule>
  </conditionalFormatting>
  <conditionalFormatting sqref="J12">
    <cfRule type="cellIs" dxfId="42171" priority="109" operator="greaterThan">
      <formula>$P$12</formula>
    </cfRule>
    <cfRule type="cellIs" dxfId="42170" priority="110" operator="between">
      <formula>$P$12*0.8</formula>
      <formula>$P$12</formula>
    </cfRule>
    <cfRule type="cellIs" dxfId="42169" priority="111" operator="lessThan">
      <formula>$P$12*0.8</formula>
    </cfRule>
  </conditionalFormatting>
  <conditionalFormatting sqref="J13">
    <cfRule type="cellIs" dxfId="42168" priority="106" operator="greaterThan">
      <formula>$P$13</formula>
    </cfRule>
    <cfRule type="cellIs" dxfId="42167" priority="107" operator="between">
      <formula>$P$13*0.8</formula>
      <formula>$P$13</formula>
    </cfRule>
    <cfRule type="cellIs" dxfId="42166" priority="108" operator="lessThan">
      <formula>$P$13*0.8</formula>
    </cfRule>
  </conditionalFormatting>
  <conditionalFormatting sqref="J16">
    <cfRule type="cellIs" dxfId="42165" priority="103" operator="greaterThan">
      <formula>$P$16</formula>
    </cfRule>
    <cfRule type="cellIs" dxfId="42164" priority="104" operator="between">
      <formula>$P$16*0.8</formula>
      <formula>$P$16</formula>
    </cfRule>
    <cfRule type="cellIs" dxfId="42163" priority="105" operator="lessThan">
      <formula>$P$16*0.8</formula>
    </cfRule>
  </conditionalFormatting>
  <conditionalFormatting sqref="J17">
    <cfRule type="cellIs" dxfId="42162" priority="100" operator="greaterThan">
      <formula>$P$17</formula>
    </cfRule>
    <cfRule type="cellIs" dxfId="42161" priority="101" operator="between">
      <formula>$P$17*0.8</formula>
      <formula>$P$17</formula>
    </cfRule>
    <cfRule type="cellIs" dxfId="42160" priority="102" operator="lessThan">
      <formula>$P$17*0.8</formula>
    </cfRule>
  </conditionalFormatting>
  <conditionalFormatting sqref="J18">
    <cfRule type="cellIs" dxfId="42159" priority="97" operator="greaterThan">
      <formula>$P$18</formula>
    </cfRule>
    <cfRule type="cellIs" dxfId="42158" priority="98" operator="between">
      <formula>$P$18*0.8</formula>
      <formula>$P$18</formula>
    </cfRule>
    <cfRule type="cellIs" dxfId="42157" priority="99" operator="lessThan">
      <formula>$P$18*0.8</formula>
    </cfRule>
  </conditionalFormatting>
  <conditionalFormatting sqref="J6">
    <cfRule type="cellIs" dxfId="42156" priority="94" operator="greaterThan">
      <formula>$P$6</formula>
    </cfRule>
    <cfRule type="cellIs" dxfId="42155" priority="95" operator="between">
      <formula>$P$6*0.8</formula>
      <formula>$P$6</formula>
    </cfRule>
    <cfRule type="cellIs" dxfId="42154" priority="96" operator="lessThan">
      <formula>$P$6*0.8</formula>
    </cfRule>
  </conditionalFormatting>
  <conditionalFormatting sqref="J7">
    <cfRule type="cellIs" dxfId="42153" priority="91" operator="greaterThan">
      <formula>$P$7</formula>
    </cfRule>
    <cfRule type="cellIs" dxfId="42152" priority="92" operator="between">
      <formula>$P$7*0.8</formula>
      <formula>$P$7</formula>
    </cfRule>
    <cfRule type="cellIs" dxfId="42151" priority="93" operator="lessThan">
      <formula>$P$7*0.8</formula>
    </cfRule>
  </conditionalFormatting>
  <conditionalFormatting sqref="J8">
    <cfRule type="cellIs" dxfId="42150" priority="88" operator="greaterThan">
      <formula>$P$8</formula>
    </cfRule>
    <cfRule type="cellIs" dxfId="42149" priority="89" operator="between">
      <formula>$P$8*0.8</formula>
      <formula>$P$8</formula>
    </cfRule>
    <cfRule type="cellIs" dxfId="42148" priority="90" operator="lessThan">
      <formula>$P$8*0.8</formula>
    </cfRule>
  </conditionalFormatting>
  <conditionalFormatting sqref="J11">
    <cfRule type="cellIs" dxfId="42147" priority="85" operator="greaterThan">
      <formula>$P$11</formula>
    </cfRule>
    <cfRule type="cellIs" dxfId="42146" priority="86" operator="between">
      <formula>$P$11*0.8</formula>
      <formula>$P$11</formula>
    </cfRule>
    <cfRule type="cellIs" dxfId="42145" priority="87" operator="lessThan">
      <formula>$P$11*0.8</formula>
    </cfRule>
  </conditionalFormatting>
  <conditionalFormatting sqref="J12">
    <cfRule type="cellIs" dxfId="42144" priority="82" operator="greaterThan">
      <formula>$P$12</formula>
    </cfRule>
    <cfRule type="cellIs" dxfId="42143" priority="83" operator="between">
      <formula>$P$12*0.8</formula>
      <formula>$P$12</formula>
    </cfRule>
    <cfRule type="cellIs" dxfId="42142" priority="84" operator="lessThan">
      <formula>$P$12*0.8</formula>
    </cfRule>
  </conditionalFormatting>
  <conditionalFormatting sqref="J13">
    <cfRule type="cellIs" dxfId="42141" priority="79" operator="greaterThan">
      <formula>$P$13</formula>
    </cfRule>
    <cfRule type="cellIs" dxfId="42140" priority="80" operator="between">
      <formula>$P$13*0.8</formula>
      <formula>$P$13</formula>
    </cfRule>
    <cfRule type="cellIs" dxfId="42139" priority="81" operator="lessThan">
      <formula>$P$13*0.8</formula>
    </cfRule>
  </conditionalFormatting>
  <conditionalFormatting sqref="J16">
    <cfRule type="cellIs" dxfId="42138" priority="76" operator="greaterThan">
      <formula>$P$16</formula>
    </cfRule>
    <cfRule type="cellIs" dxfId="42137" priority="77" operator="between">
      <formula>$P$16*0.8</formula>
      <formula>$P$16</formula>
    </cfRule>
    <cfRule type="cellIs" dxfId="42136" priority="78" operator="lessThan">
      <formula>$P$16*0.8</formula>
    </cfRule>
  </conditionalFormatting>
  <conditionalFormatting sqref="J17">
    <cfRule type="cellIs" dxfId="42135" priority="73" operator="greaterThan">
      <formula>$P$17</formula>
    </cfRule>
    <cfRule type="cellIs" dxfId="42134" priority="74" operator="between">
      <formula>$P$17*0.8</formula>
      <formula>$P$17</formula>
    </cfRule>
    <cfRule type="cellIs" dxfId="42133" priority="75" operator="lessThan">
      <formula>$P$17*0.8</formula>
    </cfRule>
  </conditionalFormatting>
  <conditionalFormatting sqref="J18">
    <cfRule type="cellIs" dxfId="42132" priority="70" operator="greaterThan">
      <formula>$P$18</formula>
    </cfRule>
    <cfRule type="cellIs" dxfId="42131" priority="71" operator="between">
      <formula>$P$18*0.8</formula>
      <formula>$P$18</formula>
    </cfRule>
    <cfRule type="cellIs" dxfId="42130" priority="72" operator="lessThan">
      <formula>$P$18*0.8</formula>
    </cfRule>
  </conditionalFormatting>
  <conditionalFormatting sqref="J6">
    <cfRule type="cellIs" dxfId="42129" priority="67" operator="greaterThan">
      <formula>$O$6</formula>
    </cfRule>
    <cfRule type="cellIs" dxfId="42128" priority="68" operator="between">
      <formula>$O$6*0.8</formula>
      <formula>$O$6</formula>
    </cfRule>
    <cfRule type="cellIs" dxfId="42127" priority="69" operator="lessThan">
      <formula>$O$6*0.8</formula>
    </cfRule>
  </conditionalFormatting>
  <conditionalFormatting sqref="J7">
    <cfRule type="cellIs" dxfId="42126" priority="64" operator="greaterThan">
      <formula>$O$7</formula>
    </cfRule>
    <cfRule type="cellIs" dxfId="42125" priority="65" operator="between">
      <formula>$O$7*0.8</formula>
      <formula>$O$7</formula>
    </cfRule>
    <cfRule type="cellIs" dxfId="42124" priority="66" operator="lessThan">
      <formula>$O$7*0.8</formula>
    </cfRule>
  </conditionalFormatting>
  <conditionalFormatting sqref="J8">
    <cfRule type="cellIs" dxfId="42123" priority="61" operator="greaterThan">
      <formula>$O$8</formula>
    </cfRule>
    <cfRule type="cellIs" dxfId="42122" priority="62" operator="between">
      <formula>$O$8*0.8</formula>
      <formula>$O$8</formula>
    </cfRule>
    <cfRule type="cellIs" dxfId="42121" priority="63" operator="lessThan">
      <formula>$O$8*0.8</formula>
    </cfRule>
  </conditionalFormatting>
  <conditionalFormatting sqref="J11">
    <cfRule type="cellIs" dxfId="42120" priority="58" operator="greaterThan">
      <formula>$O$11</formula>
    </cfRule>
    <cfRule type="cellIs" dxfId="42119" priority="59" operator="between">
      <formula>$O$11*0.8</formula>
      <formula>$O$11</formula>
    </cfRule>
    <cfRule type="cellIs" dxfId="42118" priority="60" operator="lessThan">
      <formula>$O$11*0.8</formula>
    </cfRule>
  </conditionalFormatting>
  <conditionalFormatting sqref="J12">
    <cfRule type="cellIs" dxfId="42117" priority="55" operator="greaterThan">
      <formula>$O$12</formula>
    </cfRule>
    <cfRule type="cellIs" dxfId="42116" priority="56" operator="between">
      <formula>$O$12*0.8</formula>
      <formula>$O$12</formula>
    </cfRule>
    <cfRule type="cellIs" dxfId="42115" priority="57" operator="lessThan">
      <formula>$O$12*0.8</formula>
    </cfRule>
  </conditionalFormatting>
  <conditionalFormatting sqref="J13">
    <cfRule type="cellIs" dxfId="42114" priority="52" operator="greaterThan">
      <formula>$O$13</formula>
    </cfRule>
    <cfRule type="cellIs" dxfId="42113" priority="53" operator="between">
      <formula>$O$13*0.8</formula>
      <formula>$O$13</formula>
    </cfRule>
    <cfRule type="cellIs" dxfId="42112" priority="54" operator="lessThan">
      <formula>$O$13*0.8</formula>
    </cfRule>
  </conditionalFormatting>
  <conditionalFormatting sqref="J16">
    <cfRule type="cellIs" dxfId="42111" priority="49" operator="greaterThan">
      <formula>$O$16</formula>
    </cfRule>
    <cfRule type="cellIs" dxfId="42110" priority="50" operator="between">
      <formula>$O$16*0.8</formula>
      <formula>$O$16</formula>
    </cfRule>
    <cfRule type="cellIs" dxfId="42109" priority="51" operator="lessThan">
      <formula>$O$16*0.8</formula>
    </cfRule>
  </conditionalFormatting>
  <conditionalFormatting sqref="J17">
    <cfRule type="cellIs" dxfId="42108" priority="46" operator="greaterThan">
      <formula>$O$17</formula>
    </cfRule>
    <cfRule type="cellIs" dxfId="42107" priority="47" operator="between">
      <formula>$O$17*0.8</formula>
      <formula>$O$17</formula>
    </cfRule>
    <cfRule type="cellIs" dxfId="42106" priority="48" operator="lessThan">
      <formula>$O$17*0.8</formula>
    </cfRule>
  </conditionalFormatting>
  <conditionalFormatting sqref="J18">
    <cfRule type="cellIs" dxfId="42105" priority="43" operator="greaterThan">
      <formula>$O$18</formula>
    </cfRule>
    <cfRule type="cellIs" dxfId="42104" priority="44" operator="between">
      <formula>$O$18*0.8</formula>
      <formula>$O$18</formula>
    </cfRule>
    <cfRule type="cellIs" dxfId="42103" priority="45" operator="lessThan">
      <formula>$O$18*0.8</formula>
    </cfRule>
  </conditionalFormatting>
  <conditionalFormatting sqref="J6">
    <cfRule type="cellIs" dxfId="42102" priority="40" operator="greaterThan">
      <formula>$O$6</formula>
    </cfRule>
    <cfRule type="cellIs" dxfId="42101" priority="41" operator="between">
      <formula>$O$6*0.8</formula>
      <formula>$O$6</formula>
    </cfRule>
    <cfRule type="cellIs" dxfId="42100" priority="42" operator="lessThan">
      <formula>$O$6*0.8</formula>
    </cfRule>
  </conditionalFormatting>
  <conditionalFormatting sqref="J7">
    <cfRule type="cellIs" dxfId="42099" priority="37" operator="greaterThan">
      <formula>$O$7</formula>
    </cfRule>
    <cfRule type="cellIs" dxfId="42098" priority="38" operator="between">
      <formula>$O$7*0.8</formula>
      <formula>$O$7</formula>
    </cfRule>
    <cfRule type="cellIs" dxfId="42097" priority="39" operator="lessThan">
      <formula>$O$7*0.8</formula>
    </cfRule>
  </conditionalFormatting>
  <conditionalFormatting sqref="J8">
    <cfRule type="cellIs" dxfId="42096" priority="34" operator="greaterThan">
      <formula>$O$8</formula>
    </cfRule>
    <cfRule type="cellIs" dxfId="42095" priority="35" operator="between">
      <formula>$O$8*0.8</formula>
      <formula>$O$8</formula>
    </cfRule>
    <cfRule type="cellIs" dxfId="42094" priority="36" operator="lessThan">
      <formula>$O$8*0.8</formula>
    </cfRule>
  </conditionalFormatting>
  <conditionalFormatting sqref="J11">
    <cfRule type="cellIs" dxfId="42093" priority="31" operator="greaterThan">
      <formula>$O$11</formula>
    </cfRule>
    <cfRule type="cellIs" dxfId="42092" priority="32" operator="between">
      <formula>$O$11*0.8</formula>
      <formula>$O$11</formula>
    </cfRule>
    <cfRule type="cellIs" dxfId="42091" priority="33" operator="lessThan">
      <formula>$O$11*0.8</formula>
    </cfRule>
  </conditionalFormatting>
  <conditionalFormatting sqref="J12">
    <cfRule type="cellIs" dxfId="42090" priority="28" operator="greaterThan">
      <formula>$O$12</formula>
    </cfRule>
    <cfRule type="cellIs" dxfId="42089" priority="29" operator="between">
      <formula>$O$12*0.8</formula>
      <formula>$O$12</formula>
    </cfRule>
    <cfRule type="cellIs" dxfId="42088" priority="30" operator="lessThan">
      <formula>$O$12*0.8</formula>
    </cfRule>
  </conditionalFormatting>
  <conditionalFormatting sqref="J13">
    <cfRule type="cellIs" dxfId="42087" priority="25" operator="greaterThan">
      <formula>$O$13</formula>
    </cfRule>
    <cfRule type="cellIs" dxfId="42086" priority="26" operator="between">
      <formula>$O$13*0.8</formula>
      <formula>$O$13</formula>
    </cfRule>
    <cfRule type="cellIs" dxfId="42085" priority="27" operator="lessThan">
      <formula>$O$13*0.8</formula>
    </cfRule>
  </conditionalFormatting>
  <conditionalFormatting sqref="J16">
    <cfRule type="cellIs" dxfId="42084" priority="22" operator="greaterThan">
      <formula>$O$16</formula>
    </cfRule>
    <cfRule type="cellIs" dxfId="42083" priority="23" operator="between">
      <formula>$O$16*0.8</formula>
      <formula>$O$16</formula>
    </cfRule>
    <cfRule type="cellIs" dxfId="42082" priority="24" operator="lessThan">
      <formula>$O$16*0.8</formula>
    </cfRule>
  </conditionalFormatting>
  <conditionalFormatting sqref="J17">
    <cfRule type="cellIs" dxfId="42081" priority="19" operator="greaterThan">
      <formula>$O$17</formula>
    </cfRule>
    <cfRule type="cellIs" dxfId="42080" priority="20" operator="between">
      <formula>$O$17*0.8</formula>
      <formula>$O$17</formula>
    </cfRule>
    <cfRule type="cellIs" dxfId="42079" priority="21" operator="lessThan">
      <formula>$O$17*0.8</formula>
    </cfRule>
  </conditionalFormatting>
  <conditionalFormatting sqref="J18">
    <cfRule type="cellIs" dxfId="42078" priority="16" operator="greaterThan">
      <formula>$O$18</formula>
    </cfRule>
    <cfRule type="cellIs" dxfId="42077" priority="17" operator="between">
      <formula>$O$18*0.8</formula>
      <formula>$O$18</formula>
    </cfRule>
    <cfRule type="cellIs" dxfId="42076" priority="18" operator="lessThan">
      <formula>$O$18*0.8</formula>
    </cfRule>
  </conditionalFormatting>
  <conditionalFormatting sqref="J6">
    <cfRule type="cellIs" dxfId="42075" priority="13" operator="greaterThan">
      <formula>$P6</formula>
    </cfRule>
    <cfRule type="cellIs" dxfId="42074" priority="14" operator="between">
      <formula>$P6*0.8</formula>
      <formula>$P6</formula>
    </cfRule>
    <cfRule type="cellIs" dxfId="42073" priority="15" operator="lessThan">
      <formula>$P6*0.8</formula>
    </cfRule>
  </conditionalFormatting>
  <conditionalFormatting sqref="J7:J8">
    <cfRule type="cellIs" dxfId="42072" priority="10" operator="greaterThan">
      <formula>$P7</formula>
    </cfRule>
    <cfRule type="cellIs" dxfId="42071" priority="11" operator="between">
      <formula>$P7*0.8</formula>
      <formula>$P7</formula>
    </cfRule>
    <cfRule type="cellIs" dxfId="42070" priority="12" operator="lessThan">
      <formula>$P7*0.8</formula>
    </cfRule>
  </conditionalFormatting>
  <conditionalFormatting sqref="J11">
    <cfRule type="cellIs" dxfId="42069" priority="7" operator="greaterThan">
      <formula>$P11</formula>
    </cfRule>
    <cfRule type="cellIs" dxfId="42068" priority="8" operator="between">
      <formula>$P11*0.8</formula>
      <formula>$P11</formula>
    </cfRule>
    <cfRule type="cellIs" dxfId="42067" priority="9" operator="lessThan">
      <formula>$P11*0.8</formula>
    </cfRule>
  </conditionalFormatting>
  <conditionalFormatting sqref="J12:J13">
    <cfRule type="cellIs" dxfId="42066" priority="4" operator="greaterThan">
      <formula>$P12</formula>
    </cfRule>
    <cfRule type="cellIs" dxfId="42065" priority="5" operator="between">
      <formula>$P12*0.8</formula>
      <formula>$P12</formula>
    </cfRule>
    <cfRule type="cellIs" dxfId="42064" priority="6" operator="lessThan">
      <formula>$P12*0.8</formula>
    </cfRule>
  </conditionalFormatting>
  <conditionalFormatting sqref="J16:J18">
    <cfRule type="cellIs" dxfId="42063" priority="1" operator="greaterThan">
      <formula>$P16</formula>
    </cfRule>
    <cfRule type="cellIs" dxfId="42062" priority="2" operator="between">
      <formula>$P16*0.8</formula>
      <formula>$P16</formula>
    </cfRule>
    <cfRule type="cellIs" dxfId="42061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zoomScaleSheetLayoutView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28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0.95499999999999996</v>
      </c>
      <c r="E6" s="9">
        <v>0.85299999999999998</v>
      </c>
      <c r="F6" s="9">
        <v>0.84900000000000009</v>
      </c>
      <c r="G6" s="28">
        <v>0.73899999999999999</v>
      </c>
      <c r="H6" s="28">
        <v>0.73699999999999999</v>
      </c>
      <c r="I6" s="28">
        <v>0.76800000000000002</v>
      </c>
      <c r="J6" s="28">
        <f>Data!AC11</f>
        <v>0.85699999999999998</v>
      </c>
      <c r="K6" s="118">
        <v>0.82</v>
      </c>
      <c r="L6" s="295">
        <v>0.76</v>
      </c>
      <c r="M6" s="331">
        <v>0.78800000000000003</v>
      </c>
      <c r="N6" s="295">
        <f>(M6/9)*10</f>
        <v>0.87555555555555553</v>
      </c>
      <c r="O6" s="295">
        <f>(F6/9)*10</f>
        <v>0.94333333333333336</v>
      </c>
      <c r="P6" s="118">
        <v>0.82</v>
      </c>
      <c r="Q6" s="315">
        <f>J6/M6</f>
        <v>1.0875634517766497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0.92700000000000005</v>
      </c>
      <c r="E7" s="3">
        <v>0.94599999999999995</v>
      </c>
      <c r="F7" s="3">
        <v>0.95700000000000007</v>
      </c>
      <c r="G7" s="26">
        <v>0.92</v>
      </c>
      <c r="H7" s="26">
        <v>0.92500000000000004</v>
      </c>
      <c r="I7" s="26">
        <v>0.92600000000000005</v>
      </c>
      <c r="J7" s="28">
        <f>Data!AE$11</f>
        <v>0.93799999999999994</v>
      </c>
      <c r="K7" s="38">
        <v>0.92</v>
      </c>
      <c r="L7" s="296">
        <v>0.84</v>
      </c>
      <c r="M7" s="332">
        <v>0.91200000000000003</v>
      </c>
      <c r="N7" s="296">
        <f>(M7/9)*10</f>
        <v>1.0133333333333332</v>
      </c>
      <c r="O7" s="296">
        <f>(F7/9)*10</f>
        <v>1.0633333333333335</v>
      </c>
      <c r="P7" s="38">
        <v>0.92</v>
      </c>
      <c r="Q7" s="315">
        <f t="shared" ref="Q7:Q8" si="0">J7/M7</f>
        <v>1.0285087719298245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20750.5</v>
      </c>
      <c r="E8" s="4">
        <v>25484.1</v>
      </c>
      <c r="F8" s="4">
        <v>26111.200000000001</v>
      </c>
      <c r="G8" s="27">
        <v>20204.599999999999</v>
      </c>
      <c r="H8" s="27">
        <v>20492.3</v>
      </c>
      <c r="I8" s="27">
        <v>20171.900000000001</v>
      </c>
      <c r="J8" s="350">
        <f>Data!AG$11</f>
        <v>20463.7</v>
      </c>
      <c r="K8" s="39">
        <v>22755</v>
      </c>
      <c r="L8" s="343">
        <v>14000</v>
      </c>
      <c r="M8" s="333">
        <v>21554.2</v>
      </c>
      <c r="N8" s="297">
        <f>(M8/9)*10</f>
        <v>23949.111111111109</v>
      </c>
      <c r="O8" s="297">
        <f>(F8/9)*10</f>
        <v>29012.444444444445</v>
      </c>
      <c r="P8" s="39">
        <v>22755</v>
      </c>
      <c r="Q8" s="315">
        <f t="shared" si="0"/>
        <v>0.94940661216839406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0.875</v>
      </c>
      <c r="E11" s="9">
        <v>0.88800000000000001</v>
      </c>
      <c r="F11" s="9">
        <v>0.86</v>
      </c>
      <c r="G11" s="28">
        <v>0.86199999999999999</v>
      </c>
      <c r="H11" s="28">
        <v>0.85699999999999998</v>
      </c>
      <c r="I11" s="28">
        <v>0.85499999999999998</v>
      </c>
      <c r="J11" s="28">
        <f>Data!AI$11</f>
        <v>0.86299999999999999</v>
      </c>
      <c r="K11" s="42">
        <v>0.93</v>
      </c>
      <c r="L11" s="295">
        <v>0.76</v>
      </c>
      <c r="M11" s="331">
        <v>0.83499999999999996</v>
      </c>
      <c r="N11" s="295">
        <f>(M11/9)*10</f>
        <v>0.92777777777777781</v>
      </c>
      <c r="O11" s="295">
        <f>(F11/9)*10</f>
        <v>0.9555555555555556</v>
      </c>
      <c r="P11" s="42">
        <v>0.93</v>
      </c>
      <c r="Q11" s="315">
        <f t="shared" ref="Q11:Q13" si="1">J11/M11</f>
        <v>1.0335329341317365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0.76900000000000002</v>
      </c>
      <c r="E12" s="3">
        <v>0.97099999999999997</v>
      </c>
      <c r="F12" s="3">
        <v>0.89599999999999991</v>
      </c>
      <c r="G12" s="26">
        <v>0.89600000000000002</v>
      </c>
      <c r="H12" s="26">
        <v>0.90700000000000003</v>
      </c>
      <c r="I12" s="26">
        <v>0.90400000000000003</v>
      </c>
      <c r="J12" s="28">
        <f>Data!AK$11</f>
        <v>0.89900000000000002</v>
      </c>
      <c r="K12" s="40">
        <v>0.9</v>
      </c>
      <c r="L12" s="296">
        <v>0.85499999999999998</v>
      </c>
      <c r="M12" s="332">
        <v>0.88600000000000001</v>
      </c>
      <c r="N12" s="296">
        <f>(M12/9)*10</f>
        <v>0.98444444444444446</v>
      </c>
      <c r="O12" s="296">
        <f>(F12/9)*10</f>
        <v>0.99555555555555553</v>
      </c>
      <c r="P12" s="40">
        <v>0.9</v>
      </c>
      <c r="Q12" s="315">
        <f t="shared" si="1"/>
        <v>1.0146726862302484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20512.099999999999</v>
      </c>
      <c r="E13" s="4">
        <v>23756.5</v>
      </c>
      <c r="F13" s="4">
        <v>19922.3</v>
      </c>
      <c r="G13" s="27">
        <v>18537.900000000001</v>
      </c>
      <c r="H13" s="27">
        <v>18828.8</v>
      </c>
      <c r="I13" s="27">
        <v>18727.900000000001</v>
      </c>
      <c r="J13" s="350">
        <f>Data!AM$11</f>
        <v>17339.3</v>
      </c>
      <c r="K13" s="41">
        <v>18706</v>
      </c>
      <c r="L13" s="343">
        <v>14225</v>
      </c>
      <c r="M13" s="333">
        <v>17562.2</v>
      </c>
      <c r="N13" s="297">
        <f>(M13/9)*10</f>
        <v>19513.555555555555</v>
      </c>
      <c r="O13" s="297">
        <f>(F13/9)*10</f>
        <v>22135.888888888891</v>
      </c>
      <c r="P13" s="41">
        <v>18706</v>
      </c>
      <c r="Q13" s="315">
        <f t="shared" si="1"/>
        <v>0.98730796824999134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0.42099999999999999</v>
      </c>
      <c r="E16" s="11">
        <v>0.45200000000000001</v>
      </c>
      <c r="F16" s="11">
        <v>0.48499999999999999</v>
      </c>
      <c r="G16" s="29">
        <v>0.40500000000000003</v>
      </c>
      <c r="H16" s="29">
        <v>0.41299999999999998</v>
      </c>
      <c r="I16" s="29">
        <v>0.41199999999999998</v>
      </c>
      <c r="J16" s="28">
        <f>Data!AQ$11</f>
        <v>0.41799999999999998</v>
      </c>
      <c r="K16" s="42">
        <v>0.53</v>
      </c>
      <c r="L16" s="315">
        <v>0.57999999999999996</v>
      </c>
      <c r="M16" s="335">
        <v>0.51</v>
      </c>
      <c r="N16" s="295">
        <f>(M16/9)*10</f>
        <v>0.56666666666666665</v>
      </c>
      <c r="O16" s="295">
        <f>(F16/9)*10</f>
        <v>0.53888888888888886</v>
      </c>
      <c r="P16" s="42">
        <v>0.53</v>
      </c>
      <c r="Q16" s="315">
        <f t="shared" ref="Q16:Q18" si="2">J16/M16</f>
        <v>0.81960784313725488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0.68100000000000005</v>
      </c>
      <c r="E17" s="3">
        <v>0.67400000000000004</v>
      </c>
      <c r="F17" s="3">
        <v>0.78099999999999992</v>
      </c>
      <c r="G17" s="26">
        <v>0.64200000000000002</v>
      </c>
      <c r="H17" s="26">
        <v>0.63</v>
      </c>
      <c r="I17" s="26">
        <v>0.66400000000000003</v>
      </c>
      <c r="J17" s="28">
        <f>Data!AO$11</f>
        <v>0.71</v>
      </c>
      <c r="K17" s="40">
        <v>0.7</v>
      </c>
      <c r="L17" s="296">
        <v>0.43</v>
      </c>
      <c r="M17" s="332">
        <v>0.61399999999999999</v>
      </c>
      <c r="N17" s="296">
        <f>(M17/9)*10</f>
        <v>0.68222222222222229</v>
      </c>
      <c r="O17" s="296">
        <f>(F17/9)*10</f>
        <v>0.86777777777777776</v>
      </c>
      <c r="P17" s="40">
        <v>0.7</v>
      </c>
      <c r="Q17" s="315">
        <f t="shared" si="2"/>
        <v>1.1563517915309447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0.48299999999999998</v>
      </c>
      <c r="E18" s="3">
        <v>0.39700000000000002</v>
      </c>
      <c r="F18" s="3">
        <v>0.61499999999999999</v>
      </c>
      <c r="G18" s="26">
        <v>0.59399999999999997</v>
      </c>
      <c r="H18" s="26">
        <v>0.47299999999999998</v>
      </c>
      <c r="I18" s="26">
        <v>0.48199999999999998</v>
      </c>
      <c r="J18" s="28">
        <f>Data!AS$11</f>
        <v>0.439</v>
      </c>
      <c r="K18" s="40">
        <v>0.51</v>
      </c>
      <c r="L18" s="296">
        <v>0.28999999999999998</v>
      </c>
      <c r="M18" s="332">
        <v>0.36799999999999999</v>
      </c>
      <c r="N18" s="296">
        <f>(M18/9)*10</f>
        <v>0.40888888888888891</v>
      </c>
      <c r="O18" s="296">
        <f>(F18/9)*10</f>
        <v>0.68333333333333335</v>
      </c>
      <c r="P18" s="40">
        <v>0.51</v>
      </c>
      <c r="Q18" s="315">
        <f t="shared" si="2"/>
        <v>1.1929347826086956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0.46</v>
      </c>
      <c r="E21" s="9">
        <v>0.5</v>
      </c>
      <c r="F21" s="11">
        <v>0.53</v>
      </c>
      <c r="G21" s="85">
        <v>0.54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0.63500000000000001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0.76</v>
      </c>
      <c r="E22" s="3">
        <v>0.79</v>
      </c>
      <c r="F22" s="7">
        <v>0.8</v>
      </c>
      <c r="G22" s="30">
        <v>0.81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12141</v>
      </c>
      <c r="E23" s="58">
        <v>12789</v>
      </c>
      <c r="F23" s="58">
        <v>12762</v>
      </c>
      <c r="G23" s="59">
        <v>12748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42060" priority="3248" operator="greaterThan">
      <formula>$P$6</formula>
    </cfRule>
    <cfRule type="cellIs" dxfId="42059" priority="3249" operator="between">
      <formula>$P$6*0.8</formula>
      <formula>$P$6</formula>
    </cfRule>
    <cfRule type="cellIs" dxfId="42058" priority="3250" operator="lessThan">
      <formula>$P$6*0.8</formula>
    </cfRule>
  </conditionalFormatting>
  <conditionalFormatting sqref="G7:J7">
    <cfRule type="cellIs" dxfId="42057" priority="3245" operator="greaterThan">
      <formula>$P$7</formula>
    </cfRule>
    <cfRule type="cellIs" dxfId="42056" priority="3246" operator="between">
      <formula>$P$7*0.8</formula>
      <formula>$P$7</formula>
    </cfRule>
    <cfRule type="cellIs" dxfId="42055" priority="3247" operator="lessThan">
      <formula>$P$7*0.8</formula>
    </cfRule>
  </conditionalFormatting>
  <conditionalFormatting sqref="G8:J8">
    <cfRule type="cellIs" dxfId="42054" priority="3242" operator="greaterThan">
      <formula>$P$8</formula>
    </cfRule>
    <cfRule type="cellIs" dxfId="42053" priority="3243" operator="between">
      <formula>$P$8*0.8</formula>
      <formula>$P$8</formula>
    </cfRule>
    <cfRule type="cellIs" dxfId="42052" priority="3244" operator="lessThan">
      <formula>$P$8*0.8</formula>
    </cfRule>
  </conditionalFormatting>
  <conditionalFormatting sqref="G11:J11">
    <cfRule type="cellIs" dxfId="42051" priority="3239" operator="greaterThan">
      <formula>$P$11</formula>
    </cfRule>
    <cfRule type="cellIs" dxfId="42050" priority="3240" operator="between">
      <formula>$P$11*0.8</formula>
      <formula>$P$11</formula>
    </cfRule>
    <cfRule type="cellIs" dxfId="42049" priority="3241" operator="lessThan">
      <formula>$P$11*0.8</formula>
    </cfRule>
  </conditionalFormatting>
  <conditionalFormatting sqref="G12:J12">
    <cfRule type="cellIs" dxfId="42048" priority="3236" operator="greaterThan">
      <formula>$P$12</formula>
    </cfRule>
    <cfRule type="cellIs" dxfId="42047" priority="3237" operator="between">
      <formula>$P$12*0.8</formula>
      <formula>$P$12</formula>
    </cfRule>
    <cfRule type="cellIs" dxfId="42046" priority="3238" operator="lessThan">
      <formula>$P$12*0.8</formula>
    </cfRule>
  </conditionalFormatting>
  <conditionalFormatting sqref="G13:J13">
    <cfRule type="cellIs" dxfId="42045" priority="3233" operator="greaterThan">
      <formula>$P$13</formula>
    </cfRule>
    <cfRule type="cellIs" dxfId="42044" priority="3234" operator="between">
      <formula>$P$13*0.8</formula>
      <formula>$P$13</formula>
    </cfRule>
    <cfRule type="cellIs" dxfId="42043" priority="3235" operator="lessThan">
      <formula>$P$13*0.8</formula>
    </cfRule>
  </conditionalFormatting>
  <conditionalFormatting sqref="G16:J16">
    <cfRule type="cellIs" dxfId="42042" priority="3230" operator="greaterThan">
      <formula>$P$16</formula>
    </cfRule>
    <cfRule type="cellIs" dxfId="42041" priority="3231" operator="between">
      <formula>$P$16*0.8</formula>
      <formula>$P$16</formula>
    </cfRule>
    <cfRule type="cellIs" dxfId="42040" priority="3232" operator="lessThan">
      <formula>$P$16*0.8</formula>
    </cfRule>
  </conditionalFormatting>
  <conditionalFormatting sqref="G17:J17">
    <cfRule type="cellIs" dxfId="42039" priority="3227" operator="greaterThan">
      <formula>$P$17</formula>
    </cfRule>
    <cfRule type="cellIs" dxfId="42038" priority="3228" operator="between">
      <formula>$P$17*0.8</formula>
      <formula>$P$17</formula>
    </cfRule>
    <cfRule type="cellIs" dxfId="42037" priority="3229" operator="lessThan">
      <formula>$P$17*0.8</formula>
    </cfRule>
  </conditionalFormatting>
  <conditionalFormatting sqref="G18:J18">
    <cfRule type="cellIs" dxfId="42036" priority="3224" operator="greaterThan">
      <formula>$P$18</formula>
    </cfRule>
    <cfRule type="cellIs" dxfId="42035" priority="3225" operator="between">
      <formula>$P$18*0.8</formula>
      <formula>$P$18</formula>
    </cfRule>
    <cfRule type="cellIs" dxfId="42034" priority="3226" operator="lessThan">
      <formula>$P$18*0.8</formula>
    </cfRule>
  </conditionalFormatting>
  <conditionalFormatting sqref="G21:J21">
    <cfRule type="cellIs" dxfId="42033" priority="3221" operator="greaterThan">
      <formula>$P$21</formula>
    </cfRule>
    <cfRule type="cellIs" dxfId="42032" priority="3222" operator="between">
      <formula>$P$21*0.8</formula>
      <formula>$P$21</formula>
    </cfRule>
    <cfRule type="cellIs" dxfId="42031" priority="3223" operator="lessThan">
      <formula>$P$21*0.8</formula>
    </cfRule>
  </conditionalFormatting>
  <conditionalFormatting sqref="G22:J22">
    <cfRule type="cellIs" dxfId="42030" priority="3218" operator="greaterThan">
      <formula>$P$22</formula>
    </cfRule>
    <cfRule type="cellIs" dxfId="42029" priority="3219" operator="between">
      <formula>$L$22*0.8</formula>
      <formula>$P$22</formula>
    </cfRule>
    <cfRule type="cellIs" dxfId="42028" priority="3220" operator="lessThan">
      <formula>$P$22*0.8</formula>
    </cfRule>
  </conditionalFormatting>
  <conditionalFormatting sqref="G23:J23">
    <cfRule type="cellIs" dxfId="42027" priority="3215" operator="greaterThan">
      <formula>$P$23</formula>
    </cfRule>
    <cfRule type="cellIs" dxfId="42026" priority="3216" operator="between">
      <formula>$P$23*0.8</formula>
      <formula>$P$23</formula>
    </cfRule>
    <cfRule type="cellIs" dxfId="42025" priority="3217" operator="lessThan">
      <formula>$P$23*0.8</formula>
    </cfRule>
  </conditionalFormatting>
  <conditionalFormatting sqref="G6:J6">
    <cfRule type="cellIs" dxfId="42024" priority="3212" operator="greaterThan">
      <formula>$P$6</formula>
    </cfRule>
    <cfRule type="cellIs" dxfId="42023" priority="3213" operator="between">
      <formula>$P$6*0.8</formula>
      <formula>$P$6</formula>
    </cfRule>
    <cfRule type="cellIs" dxfId="42022" priority="3214" operator="lessThan">
      <formula>$P$6*0.8</formula>
    </cfRule>
  </conditionalFormatting>
  <conditionalFormatting sqref="G7:J7">
    <cfRule type="cellIs" dxfId="42021" priority="3209" operator="greaterThan">
      <formula>$P$7</formula>
    </cfRule>
    <cfRule type="cellIs" dxfId="42020" priority="3210" operator="between">
      <formula>$P$7*0.8</formula>
      <formula>$P$7</formula>
    </cfRule>
    <cfRule type="cellIs" dxfId="42019" priority="3211" operator="lessThan">
      <formula>$P$7*0.8</formula>
    </cfRule>
  </conditionalFormatting>
  <conditionalFormatting sqref="G8:J8">
    <cfRule type="cellIs" dxfId="42018" priority="3206" operator="greaterThan">
      <formula>$P$8</formula>
    </cfRule>
    <cfRule type="cellIs" dxfId="42017" priority="3207" operator="between">
      <formula>$P$8*0.8</formula>
      <formula>$P$8</formula>
    </cfRule>
    <cfRule type="cellIs" dxfId="42016" priority="3208" operator="lessThan">
      <formula>$P$8*0.8</formula>
    </cfRule>
  </conditionalFormatting>
  <conditionalFormatting sqref="G11:J11">
    <cfRule type="cellIs" dxfId="42015" priority="3203" operator="greaterThan">
      <formula>$P$11</formula>
    </cfRule>
    <cfRule type="cellIs" dxfId="42014" priority="3204" operator="between">
      <formula>$P$11*0.8</formula>
      <formula>$P$11</formula>
    </cfRule>
    <cfRule type="cellIs" dxfId="42013" priority="3205" operator="lessThan">
      <formula>$P$11*0.8</formula>
    </cfRule>
  </conditionalFormatting>
  <conditionalFormatting sqref="G12:J12">
    <cfRule type="cellIs" dxfId="42012" priority="3200" operator="greaterThan">
      <formula>$P$12</formula>
    </cfRule>
    <cfRule type="cellIs" dxfId="42011" priority="3201" operator="between">
      <formula>$P$12*0.8</formula>
      <formula>$P$12</formula>
    </cfRule>
    <cfRule type="cellIs" dxfId="42010" priority="3202" operator="lessThan">
      <formula>$P$12*0.8</formula>
    </cfRule>
  </conditionalFormatting>
  <conditionalFormatting sqref="G13:J13">
    <cfRule type="cellIs" dxfId="42009" priority="3197" operator="greaterThan">
      <formula>$P$13</formula>
    </cfRule>
    <cfRule type="cellIs" dxfId="42008" priority="3198" operator="between">
      <formula>$P$13*0.8</formula>
      <formula>$P$13</formula>
    </cfRule>
    <cfRule type="cellIs" dxfId="42007" priority="3199" operator="lessThan">
      <formula>$P$13*0.8</formula>
    </cfRule>
  </conditionalFormatting>
  <conditionalFormatting sqref="G16:J16">
    <cfRule type="cellIs" dxfId="42006" priority="3194" operator="greaterThan">
      <formula>$P$16</formula>
    </cfRule>
    <cfRule type="cellIs" dxfId="42005" priority="3195" operator="between">
      <formula>$P$16*0.8</formula>
      <formula>$P$16</formula>
    </cfRule>
    <cfRule type="cellIs" dxfId="42004" priority="3196" operator="lessThan">
      <formula>$P$16*0.8</formula>
    </cfRule>
  </conditionalFormatting>
  <conditionalFormatting sqref="G17:J17">
    <cfRule type="cellIs" dxfId="42003" priority="3191" operator="greaterThan">
      <formula>$P$17</formula>
    </cfRule>
    <cfRule type="cellIs" dxfId="42002" priority="3192" operator="between">
      <formula>$P$17*0.8</formula>
      <formula>$P$17</formula>
    </cfRule>
    <cfRule type="cellIs" dxfId="42001" priority="3193" operator="lessThan">
      <formula>$P$17*0.8</formula>
    </cfRule>
  </conditionalFormatting>
  <conditionalFormatting sqref="G18:J18">
    <cfRule type="cellIs" dxfId="42000" priority="3188" operator="greaterThan">
      <formula>$P$18</formula>
    </cfRule>
    <cfRule type="cellIs" dxfId="41999" priority="3189" operator="between">
      <formula>$P$18*0.8</formula>
      <formula>$P$18</formula>
    </cfRule>
    <cfRule type="cellIs" dxfId="41998" priority="3190" operator="lessThan">
      <formula>$P$18*0.8</formula>
    </cfRule>
  </conditionalFormatting>
  <conditionalFormatting sqref="G21:J21">
    <cfRule type="cellIs" dxfId="41997" priority="3185" operator="greaterThan">
      <formula>$P$21</formula>
    </cfRule>
    <cfRule type="cellIs" dxfId="41996" priority="3186" operator="between">
      <formula>$P$21*0.8</formula>
      <formula>$P$21</formula>
    </cfRule>
    <cfRule type="cellIs" dxfId="41995" priority="3187" operator="lessThan">
      <formula>$P$21*0.8</formula>
    </cfRule>
  </conditionalFormatting>
  <conditionalFormatting sqref="G22:J22">
    <cfRule type="cellIs" dxfId="41994" priority="3182" operator="greaterThan">
      <formula>$P$22</formula>
    </cfRule>
    <cfRule type="cellIs" dxfId="41993" priority="3183" operator="between">
      <formula>$L$22*0.8</formula>
      <formula>$P$22</formula>
    </cfRule>
    <cfRule type="cellIs" dxfId="41992" priority="3184" operator="lessThan">
      <formula>$P$22*0.8</formula>
    </cfRule>
  </conditionalFormatting>
  <conditionalFormatting sqref="G23:J23">
    <cfRule type="cellIs" dxfId="41991" priority="3179" operator="greaterThan">
      <formula>$P$23</formula>
    </cfRule>
    <cfRule type="cellIs" dxfId="41990" priority="3180" operator="between">
      <formula>$P$23*0.8</formula>
      <formula>$P$23</formula>
    </cfRule>
    <cfRule type="cellIs" dxfId="41989" priority="3181" operator="lessThan">
      <formula>$P$23*0.8</formula>
    </cfRule>
  </conditionalFormatting>
  <conditionalFormatting sqref="H21:J21">
    <cfRule type="cellIs" dxfId="41988" priority="3086" operator="greaterThan">
      <formula>$O$21</formula>
    </cfRule>
    <cfRule type="cellIs" dxfId="41987" priority="3087" operator="between">
      <formula>$O$21*0.8</formula>
      <formula>$O$21</formula>
    </cfRule>
    <cfRule type="cellIs" dxfId="41986" priority="3088" operator="lessThan">
      <formula>$O$21*0.8</formula>
    </cfRule>
  </conditionalFormatting>
  <conditionalFormatting sqref="H23:J23">
    <cfRule type="cellIs" dxfId="41985" priority="3080" operator="greaterThan">
      <formula>$O$23</formula>
    </cfRule>
    <cfRule type="cellIs" dxfId="41984" priority="3081" operator="between">
      <formula>$O$23*0.8</formula>
      <formula>$O$23</formula>
    </cfRule>
    <cfRule type="cellIs" dxfId="41983" priority="3082" operator="lessThan">
      <formula>$O$23*0.8</formula>
    </cfRule>
  </conditionalFormatting>
  <conditionalFormatting sqref="H21:J21">
    <cfRule type="cellIs" dxfId="41982" priority="3077" operator="greaterThan">
      <formula>$O$21</formula>
    </cfRule>
    <cfRule type="cellIs" dxfId="41981" priority="3078" operator="between">
      <formula>$O$21*0.8</formula>
      <formula>$O$21</formula>
    </cfRule>
    <cfRule type="cellIs" dxfId="41980" priority="3079" operator="lessThan">
      <formula>$O$21*0.8</formula>
    </cfRule>
  </conditionalFormatting>
  <conditionalFormatting sqref="H23:J23">
    <cfRule type="cellIs" dxfId="41979" priority="3071" operator="greaterThan">
      <formula>$O$23</formula>
    </cfRule>
    <cfRule type="cellIs" dxfId="41978" priority="3072" operator="between">
      <formula>$O$23*0.8</formula>
      <formula>$O$23</formula>
    </cfRule>
    <cfRule type="cellIs" dxfId="41977" priority="3073" operator="lessThan">
      <formula>$O$23*0.8</formula>
    </cfRule>
  </conditionalFormatting>
  <conditionalFormatting sqref="H21:J21">
    <cfRule type="cellIs" dxfId="41976" priority="3058" operator="greaterThan">
      <formula>$N$21</formula>
    </cfRule>
    <cfRule type="cellIs" dxfId="41975" priority="3059" operator="between">
      <formula>$N$21*0.8</formula>
      <formula>$N$21</formula>
    </cfRule>
    <cfRule type="cellIs" dxfId="41974" priority="3060" operator="lessThan">
      <formula>$N$21*0.8</formula>
    </cfRule>
  </conditionalFormatting>
  <conditionalFormatting sqref="H22:J22">
    <cfRule type="cellIs" dxfId="41973" priority="3055" operator="greaterThan">
      <formula>$N$22</formula>
    </cfRule>
    <cfRule type="cellIs" dxfId="41972" priority="3056" operator="between">
      <formula>#REF!*0.8</formula>
      <formula>$N$22</formula>
    </cfRule>
    <cfRule type="cellIs" dxfId="41971" priority="3057" operator="lessThan">
      <formula>$N$22*0.8</formula>
    </cfRule>
  </conditionalFormatting>
  <conditionalFormatting sqref="H23:J23">
    <cfRule type="cellIs" dxfId="41970" priority="3052" operator="greaterThan">
      <formula>$N$23</formula>
    </cfRule>
    <cfRule type="cellIs" dxfId="41969" priority="3053" operator="between">
      <formula>$N$23*0.8</formula>
      <formula>$N$23</formula>
    </cfRule>
    <cfRule type="cellIs" dxfId="41968" priority="3054" operator="lessThan">
      <formula>$N$23*0.8</formula>
    </cfRule>
  </conditionalFormatting>
  <conditionalFormatting sqref="H21:J21">
    <cfRule type="cellIs" dxfId="41967" priority="3049" operator="greaterThan">
      <formula>$N$21</formula>
    </cfRule>
    <cfRule type="cellIs" dxfId="41966" priority="3050" operator="between">
      <formula>$N$21*0.8</formula>
      <formula>$N$21</formula>
    </cfRule>
    <cfRule type="cellIs" dxfId="41965" priority="3051" operator="lessThan">
      <formula>$N$21*0.8</formula>
    </cfRule>
  </conditionalFormatting>
  <conditionalFormatting sqref="H22:J22">
    <cfRule type="cellIs" dxfId="41964" priority="3046" operator="greaterThan">
      <formula>$N$22</formula>
    </cfRule>
    <cfRule type="cellIs" dxfId="41963" priority="3047" operator="between">
      <formula>#REF!*0.8</formula>
      <formula>$N$22</formula>
    </cfRule>
    <cfRule type="cellIs" dxfId="41962" priority="3048" operator="lessThan">
      <formula>$N$22*0.8</formula>
    </cfRule>
  </conditionalFormatting>
  <conditionalFormatting sqref="H23:J23">
    <cfRule type="cellIs" dxfId="41961" priority="3043" operator="greaterThan">
      <formula>$N$23</formula>
    </cfRule>
    <cfRule type="cellIs" dxfId="41960" priority="3044" operator="between">
      <formula>$N$23*0.8</formula>
      <formula>$N$23</formula>
    </cfRule>
    <cfRule type="cellIs" dxfId="41959" priority="3045" operator="lessThan">
      <formula>$N$23*0.8</formula>
    </cfRule>
  </conditionalFormatting>
  <conditionalFormatting sqref="I6:J6">
    <cfRule type="cellIs" dxfId="41958" priority="1874" operator="greaterThan">
      <formula>$O$6</formula>
    </cfRule>
    <cfRule type="cellIs" dxfId="41957" priority="1875" operator="between">
      <formula>$O$6*0.8</formula>
      <formula>$O$6</formula>
    </cfRule>
    <cfRule type="cellIs" dxfId="41956" priority="1876" operator="lessThan">
      <formula>$O$6*0.8</formula>
    </cfRule>
  </conditionalFormatting>
  <conditionalFormatting sqref="I7:J7">
    <cfRule type="cellIs" dxfId="41955" priority="1871" operator="greaterThan">
      <formula>$O$7</formula>
    </cfRule>
    <cfRule type="cellIs" dxfId="41954" priority="1872" operator="between">
      <formula>$O$7*0.8</formula>
      <formula>$O$7</formula>
    </cfRule>
    <cfRule type="cellIs" dxfId="41953" priority="1873" operator="lessThan">
      <formula>$O$7*0.8</formula>
    </cfRule>
  </conditionalFormatting>
  <conditionalFormatting sqref="I8:J8">
    <cfRule type="cellIs" dxfId="41952" priority="1868" operator="greaterThan">
      <formula>$O$8</formula>
    </cfRule>
    <cfRule type="cellIs" dxfId="41951" priority="1869" operator="between">
      <formula>$O$8*0.8</formula>
      <formula>$O$8</formula>
    </cfRule>
    <cfRule type="cellIs" dxfId="41950" priority="1870" operator="lessThan">
      <formula>$O$8*0.8</formula>
    </cfRule>
  </conditionalFormatting>
  <conditionalFormatting sqref="I11:J11">
    <cfRule type="cellIs" dxfId="41949" priority="1865" operator="greaterThan">
      <formula>$O$11</formula>
    </cfRule>
    <cfRule type="cellIs" dxfId="41948" priority="1866" operator="between">
      <formula>$O$11*0.8</formula>
      <formula>$O$11</formula>
    </cfRule>
    <cfRule type="cellIs" dxfId="41947" priority="1867" operator="lessThan">
      <formula>$O$11*0.8</formula>
    </cfRule>
  </conditionalFormatting>
  <conditionalFormatting sqref="I12:J12">
    <cfRule type="cellIs" dxfId="41946" priority="1862" operator="greaterThan">
      <formula>$O$12</formula>
    </cfRule>
    <cfRule type="cellIs" dxfId="41945" priority="1863" operator="between">
      <formula>$O$12*0.8</formula>
      <formula>$O$12</formula>
    </cfRule>
    <cfRule type="cellIs" dxfId="41944" priority="1864" operator="lessThan">
      <formula>$O$12*0.8</formula>
    </cfRule>
  </conditionalFormatting>
  <conditionalFormatting sqref="I13:J13">
    <cfRule type="cellIs" dxfId="41943" priority="1859" operator="greaterThan">
      <formula>$O$13</formula>
    </cfRule>
    <cfRule type="cellIs" dxfId="41942" priority="1860" operator="between">
      <formula>$O$13*0.8</formula>
      <formula>$O$13</formula>
    </cfRule>
    <cfRule type="cellIs" dxfId="41941" priority="1861" operator="lessThan">
      <formula>$O$13*0.8</formula>
    </cfRule>
  </conditionalFormatting>
  <conditionalFormatting sqref="I16:J16">
    <cfRule type="cellIs" dxfId="41940" priority="1856" operator="greaterThan">
      <formula>$O$16</formula>
    </cfRule>
    <cfRule type="cellIs" dxfId="41939" priority="1857" operator="between">
      <formula>$O$16*0.8</formula>
      <formula>$O$16</formula>
    </cfRule>
    <cfRule type="cellIs" dxfId="41938" priority="1858" operator="lessThan">
      <formula>$O$16*0.8</formula>
    </cfRule>
  </conditionalFormatting>
  <conditionalFormatting sqref="I17:J17">
    <cfRule type="cellIs" dxfId="41937" priority="1853" operator="greaterThan">
      <formula>$O$17</formula>
    </cfRule>
    <cfRule type="cellIs" dxfId="41936" priority="1854" operator="between">
      <formula>$O$17*0.8</formula>
      <formula>$O$17</formula>
    </cfRule>
    <cfRule type="cellIs" dxfId="41935" priority="1855" operator="lessThan">
      <formula>$O$17*0.8</formula>
    </cfRule>
  </conditionalFormatting>
  <conditionalFormatting sqref="I18:J18">
    <cfRule type="cellIs" dxfId="41934" priority="1850" operator="greaterThan">
      <formula>$O$18</formula>
    </cfRule>
    <cfRule type="cellIs" dxfId="41933" priority="1851" operator="between">
      <formula>$O$18*0.8</formula>
      <formula>$O$18</formula>
    </cfRule>
    <cfRule type="cellIs" dxfId="41932" priority="1852" operator="lessThan">
      <formula>$O$18*0.8</formula>
    </cfRule>
  </conditionalFormatting>
  <conditionalFormatting sqref="I6:J6">
    <cfRule type="cellIs" dxfId="41931" priority="1838" operator="greaterThan">
      <formula>$O$6</formula>
    </cfRule>
    <cfRule type="cellIs" dxfId="41930" priority="1839" operator="between">
      <formula>$O$6*0.8</formula>
      <formula>$O$6</formula>
    </cfRule>
    <cfRule type="cellIs" dxfId="41929" priority="1840" operator="lessThan">
      <formula>$O$6*0.8</formula>
    </cfRule>
  </conditionalFormatting>
  <conditionalFormatting sqref="I7:J7">
    <cfRule type="cellIs" dxfId="41928" priority="1835" operator="greaterThan">
      <formula>$O$7</formula>
    </cfRule>
    <cfRule type="cellIs" dxfId="41927" priority="1836" operator="between">
      <formula>$O$7*0.8</formula>
      <formula>$O$7</formula>
    </cfRule>
    <cfRule type="cellIs" dxfId="41926" priority="1837" operator="lessThan">
      <formula>$O$7*0.8</formula>
    </cfRule>
  </conditionalFormatting>
  <conditionalFormatting sqref="I8:J8">
    <cfRule type="cellIs" dxfId="41925" priority="1832" operator="greaterThan">
      <formula>$O$8</formula>
    </cfRule>
    <cfRule type="cellIs" dxfId="41924" priority="1833" operator="between">
      <formula>$O$8*0.8</formula>
      <formula>$O$8</formula>
    </cfRule>
    <cfRule type="cellIs" dxfId="41923" priority="1834" operator="lessThan">
      <formula>$O$8*0.8</formula>
    </cfRule>
  </conditionalFormatting>
  <conditionalFormatting sqref="I11:J11">
    <cfRule type="cellIs" dxfId="41922" priority="1829" operator="greaterThan">
      <formula>$O$11</formula>
    </cfRule>
    <cfRule type="cellIs" dxfId="41921" priority="1830" operator="between">
      <formula>$O$11*0.8</formula>
      <formula>$O$11</formula>
    </cfRule>
    <cfRule type="cellIs" dxfId="41920" priority="1831" operator="lessThan">
      <formula>$O$11*0.8</formula>
    </cfRule>
  </conditionalFormatting>
  <conditionalFormatting sqref="I12:J12">
    <cfRule type="cellIs" dxfId="41919" priority="1826" operator="greaterThan">
      <formula>$O$12</formula>
    </cfRule>
    <cfRule type="cellIs" dxfId="41918" priority="1827" operator="between">
      <formula>$O$12*0.8</formula>
      <formula>$O$12</formula>
    </cfRule>
    <cfRule type="cellIs" dxfId="41917" priority="1828" operator="lessThan">
      <formula>$O$12*0.8</formula>
    </cfRule>
  </conditionalFormatting>
  <conditionalFormatting sqref="I13:J13">
    <cfRule type="cellIs" dxfId="41916" priority="1823" operator="greaterThan">
      <formula>$O$13</formula>
    </cfRule>
    <cfRule type="cellIs" dxfId="41915" priority="1824" operator="between">
      <formula>$O$13*0.8</formula>
      <formula>$O$13</formula>
    </cfRule>
    <cfRule type="cellIs" dxfId="41914" priority="1825" operator="lessThan">
      <formula>$O$13*0.8</formula>
    </cfRule>
  </conditionalFormatting>
  <conditionalFormatting sqref="I16:J16">
    <cfRule type="cellIs" dxfId="41913" priority="1820" operator="greaterThan">
      <formula>$O$16</formula>
    </cfRule>
    <cfRule type="cellIs" dxfId="41912" priority="1821" operator="between">
      <formula>$O$16*0.8</formula>
      <formula>$O$16</formula>
    </cfRule>
    <cfRule type="cellIs" dxfId="41911" priority="1822" operator="lessThan">
      <formula>$O$16*0.8</formula>
    </cfRule>
  </conditionalFormatting>
  <conditionalFormatting sqref="I17:J17">
    <cfRule type="cellIs" dxfId="41910" priority="1817" operator="greaterThan">
      <formula>$O$17</formula>
    </cfRule>
    <cfRule type="cellIs" dxfId="41909" priority="1818" operator="between">
      <formula>$O$17*0.8</formula>
      <formula>$O$17</formula>
    </cfRule>
    <cfRule type="cellIs" dxfId="41908" priority="1819" operator="lessThan">
      <formula>$O$17*0.8</formula>
    </cfRule>
  </conditionalFormatting>
  <conditionalFormatting sqref="I18:J18">
    <cfRule type="cellIs" dxfId="41907" priority="1814" operator="greaterThan">
      <formula>$O$18</formula>
    </cfRule>
    <cfRule type="cellIs" dxfId="41906" priority="1815" operator="between">
      <formula>$O$18*0.8</formula>
      <formula>$O$18</formula>
    </cfRule>
    <cfRule type="cellIs" dxfId="41905" priority="1816" operator="lessThan">
      <formula>$O$18*0.8</formula>
    </cfRule>
  </conditionalFormatting>
  <conditionalFormatting sqref="I6:J6">
    <cfRule type="cellIs" dxfId="41904" priority="1765" operator="greaterThan">
      <formula>$N$6</formula>
    </cfRule>
    <cfRule type="cellIs" dxfId="41903" priority="1766" operator="between">
      <formula>$N$6*0.8</formula>
      <formula>$N$6</formula>
    </cfRule>
    <cfRule type="cellIs" dxfId="41902" priority="1767" operator="lessThan">
      <formula>$N$6*0.8</formula>
    </cfRule>
  </conditionalFormatting>
  <conditionalFormatting sqref="I7:J7">
    <cfRule type="cellIs" dxfId="41901" priority="1762" operator="greaterThan">
      <formula>$N$7</formula>
    </cfRule>
    <cfRule type="cellIs" dxfId="41900" priority="1763" operator="between">
      <formula>$N$7*0.8</formula>
      <formula>$N$7</formula>
    </cfRule>
    <cfRule type="cellIs" dxfId="41899" priority="1764" operator="lessThan">
      <formula>$N$7*0.8</formula>
    </cfRule>
  </conditionalFormatting>
  <conditionalFormatting sqref="I8:J8">
    <cfRule type="cellIs" dxfId="41898" priority="1759" operator="greaterThan">
      <formula>$N$8</formula>
    </cfRule>
    <cfRule type="cellIs" dxfId="41897" priority="1760" operator="between">
      <formula>$N$8*0.8</formula>
      <formula>$N$8</formula>
    </cfRule>
    <cfRule type="cellIs" dxfId="41896" priority="1761" operator="lessThan">
      <formula>$N$8*0.8</formula>
    </cfRule>
  </conditionalFormatting>
  <conditionalFormatting sqref="I11:J11">
    <cfRule type="cellIs" dxfId="41895" priority="1756" operator="greaterThan">
      <formula>$N$11</formula>
    </cfRule>
    <cfRule type="cellIs" dxfId="41894" priority="1757" operator="between">
      <formula>$N$11*0.8</formula>
      <formula>$N$11</formula>
    </cfRule>
    <cfRule type="cellIs" dxfId="41893" priority="1758" operator="lessThan">
      <formula>$N$11*0.8</formula>
    </cfRule>
  </conditionalFormatting>
  <conditionalFormatting sqref="I12:J12">
    <cfRule type="cellIs" dxfId="41892" priority="1753" operator="greaterThan">
      <formula>$N$12</formula>
    </cfRule>
    <cfRule type="cellIs" dxfId="41891" priority="1754" operator="between">
      <formula>$N$12*0.8</formula>
      <formula>$N$12</formula>
    </cfRule>
    <cfRule type="cellIs" dxfId="41890" priority="1755" operator="lessThan">
      <formula>$N$12*0.8</formula>
    </cfRule>
  </conditionalFormatting>
  <conditionalFormatting sqref="I13:J13">
    <cfRule type="cellIs" dxfId="41889" priority="1750" operator="greaterThan">
      <formula>$N$13</formula>
    </cfRule>
    <cfRule type="cellIs" dxfId="41888" priority="1751" operator="between">
      <formula>$N$13*0.8</formula>
      <formula>$N$13</formula>
    </cfRule>
    <cfRule type="cellIs" dxfId="41887" priority="1752" operator="lessThan">
      <formula>$N$13*0.8</formula>
    </cfRule>
  </conditionalFormatting>
  <conditionalFormatting sqref="I16:J16">
    <cfRule type="cellIs" dxfId="41886" priority="1747" operator="greaterThan">
      <formula>$N$16</formula>
    </cfRule>
    <cfRule type="cellIs" dxfId="41885" priority="1748" operator="between">
      <formula>$N$16*0.8</formula>
      <formula>$N$16</formula>
    </cfRule>
    <cfRule type="cellIs" dxfId="41884" priority="1749" operator="lessThan">
      <formula>$N$16*0.8</formula>
    </cfRule>
  </conditionalFormatting>
  <conditionalFormatting sqref="I17:J17">
    <cfRule type="cellIs" dxfId="41883" priority="1744" operator="greaterThan">
      <formula>$N$17</formula>
    </cfRule>
    <cfRule type="cellIs" dxfId="41882" priority="1745" operator="between">
      <formula>$N$17*0.8</formula>
      <formula>$N$17</formula>
    </cfRule>
    <cfRule type="cellIs" dxfId="41881" priority="1746" operator="lessThan">
      <formula>$N$17*0.8</formula>
    </cfRule>
  </conditionalFormatting>
  <conditionalFormatting sqref="I18:J18">
    <cfRule type="cellIs" dxfId="41880" priority="1741" operator="greaterThan">
      <formula>$N$18</formula>
    </cfRule>
    <cfRule type="cellIs" dxfId="41879" priority="1742" operator="between">
      <formula>$N$18*0.8</formula>
      <formula>$N$18</formula>
    </cfRule>
    <cfRule type="cellIs" dxfId="41878" priority="1743" operator="lessThan">
      <formula>$N$18*0.8</formula>
    </cfRule>
  </conditionalFormatting>
  <conditionalFormatting sqref="I6:J6">
    <cfRule type="cellIs" dxfId="41877" priority="1729" operator="greaterThan">
      <formula>$N$6</formula>
    </cfRule>
    <cfRule type="cellIs" dxfId="41876" priority="1730" operator="between">
      <formula>$N$6*0.8</formula>
      <formula>$N$6</formula>
    </cfRule>
    <cfRule type="cellIs" dxfId="41875" priority="1731" operator="lessThan">
      <formula>$N$6*0.8</formula>
    </cfRule>
  </conditionalFormatting>
  <conditionalFormatting sqref="I7:J7">
    <cfRule type="cellIs" dxfId="41874" priority="1726" operator="greaterThan">
      <formula>$N$7</formula>
    </cfRule>
    <cfRule type="cellIs" dxfId="41873" priority="1727" operator="between">
      <formula>$N$7*0.8</formula>
      <formula>$N$7</formula>
    </cfRule>
    <cfRule type="cellIs" dxfId="41872" priority="1728" operator="lessThan">
      <formula>$N$7*0.8</formula>
    </cfRule>
  </conditionalFormatting>
  <conditionalFormatting sqref="I8:J8">
    <cfRule type="cellIs" dxfId="41871" priority="1723" operator="greaterThan">
      <formula>$N$8</formula>
    </cfRule>
    <cfRule type="cellIs" dxfId="41870" priority="1724" operator="between">
      <formula>$N$8*0.8</formula>
      <formula>$N$8</formula>
    </cfRule>
    <cfRule type="cellIs" dxfId="41869" priority="1725" operator="lessThan">
      <formula>$N$8*0.8</formula>
    </cfRule>
  </conditionalFormatting>
  <conditionalFormatting sqref="I11:J11">
    <cfRule type="cellIs" dxfId="41868" priority="1720" operator="greaterThan">
      <formula>$N$11</formula>
    </cfRule>
    <cfRule type="cellIs" dxfId="41867" priority="1721" operator="between">
      <formula>$N$11*0.8</formula>
      <formula>$N$11</formula>
    </cfRule>
    <cfRule type="cellIs" dxfId="41866" priority="1722" operator="lessThan">
      <formula>$N$11*0.8</formula>
    </cfRule>
  </conditionalFormatting>
  <conditionalFormatting sqref="I12:J12">
    <cfRule type="cellIs" dxfId="41865" priority="1717" operator="greaterThan">
      <formula>$N$12</formula>
    </cfRule>
    <cfRule type="cellIs" dxfId="41864" priority="1718" operator="between">
      <formula>$N$12*0.8</formula>
      <formula>$N$12</formula>
    </cfRule>
    <cfRule type="cellIs" dxfId="41863" priority="1719" operator="lessThan">
      <formula>$N$12*0.8</formula>
    </cfRule>
  </conditionalFormatting>
  <conditionalFormatting sqref="I13:J13">
    <cfRule type="cellIs" dxfId="41862" priority="1714" operator="greaterThan">
      <formula>$N$13</formula>
    </cfRule>
    <cfRule type="cellIs" dxfId="41861" priority="1715" operator="between">
      <formula>$N$13*0.8</formula>
      <formula>$N$13</formula>
    </cfRule>
    <cfRule type="cellIs" dxfId="41860" priority="1716" operator="lessThan">
      <formula>$N$13*0.8</formula>
    </cfRule>
  </conditionalFormatting>
  <conditionalFormatting sqref="I16:J16">
    <cfRule type="cellIs" dxfId="41859" priority="1711" operator="greaterThan">
      <formula>$N$16</formula>
    </cfRule>
    <cfRule type="cellIs" dxfId="41858" priority="1712" operator="between">
      <formula>$N$16*0.8</formula>
      <formula>$N$16</formula>
    </cfRule>
    <cfRule type="cellIs" dxfId="41857" priority="1713" operator="lessThan">
      <formula>$N$16*0.8</formula>
    </cfRule>
  </conditionalFormatting>
  <conditionalFormatting sqref="I17:J17">
    <cfRule type="cellIs" dxfId="41856" priority="1708" operator="greaterThan">
      <formula>$N$17</formula>
    </cfRule>
    <cfRule type="cellIs" dxfId="41855" priority="1709" operator="between">
      <formula>$N$17*0.8</formula>
      <formula>$N$17</formula>
    </cfRule>
    <cfRule type="cellIs" dxfId="41854" priority="1710" operator="lessThan">
      <formula>$N$17*0.8</formula>
    </cfRule>
  </conditionalFormatting>
  <conditionalFormatting sqref="I18:J18">
    <cfRule type="cellIs" dxfId="41853" priority="1705" operator="greaterThan">
      <formula>$N$18</formula>
    </cfRule>
    <cfRule type="cellIs" dxfId="41852" priority="1706" operator="between">
      <formula>$N$18*0.8</formula>
      <formula>$N$18</formula>
    </cfRule>
    <cfRule type="cellIs" dxfId="41851" priority="1707" operator="lessThan">
      <formula>$N$18*0.8</formula>
    </cfRule>
  </conditionalFormatting>
  <conditionalFormatting sqref="I22:J22">
    <cfRule type="cellIs" dxfId="41850" priority="1363" operator="greaterThan">
      <formula>$O$22</formula>
    </cfRule>
    <cfRule type="cellIs" dxfId="41849" priority="1364" operator="between">
      <formula>#REF!*0.8</formula>
      <formula>$O$22</formula>
    </cfRule>
    <cfRule type="cellIs" dxfId="41848" priority="1365" operator="lessThan">
      <formula>$O$22*0.8</formula>
    </cfRule>
  </conditionalFormatting>
  <conditionalFormatting sqref="I22:J22">
    <cfRule type="cellIs" dxfId="41847" priority="1327" operator="greaterThan">
      <formula>$O$22</formula>
    </cfRule>
    <cfRule type="cellIs" dxfId="41846" priority="1328" operator="between">
      <formula>#REF!*0.8</formula>
      <formula>$O$22</formula>
    </cfRule>
    <cfRule type="cellIs" dxfId="41845" priority="1329" operator="lessThan">
      <formula>$O$22*0.8</formula>
    </cfRule>
  </conditionalFormatting>
  <conditionalFormatting sqref="I21:J23 H21:H22">
    <cfRule type="cellIs" dxfId="41844" priority="994" operator="equal">
      <formula>"Not Available"</formula>
    </cfRule>
  </conditionalFormatting>
  <conditionalFormatting sqref="H23">
    <cfRule type="cellIs" dxfId="41843" priority="988" operator="equal">
      <formula>"Not Available"</formula>
    </cfRule>
    <cfRule type="cellIs" priority="989" operator="equal">
      <formula>"Not Available"</formula>
    </cfRule>
  </conditionalFormatting>
  <conditionalFormatting sqref="H22:J22">
    <cfRule type="cellIs" dxfId="41842" priority="3251" operator="greaterThan">
      <formula>$O$22</formula>
    </cfRule>
    <cfRule type="cellIs" dxfId="41841" priority="3252" operator="between">
      <formula>$H$22*0.8</formula>
      <formula>$O$22</formula>
    </cfRule>
    <cfRule type="cellIs" dxfId="41840" priority="3253" operator="lessThan">
      <formula>$O$22*0.8</formula>
    </cfRule>
  </conditionalFormatting>
  <conditionalFormatting sqref="H22:J22">
    <cfRule type="cellIs" dxfId="41839" priority="3254" operator="greaterThan">
      <formula>$O$22</formula>
    </cfRule>
    <cfRule type="cellIs" dxfId="41838" priority="3255" operator="between">
      <formula>$H$22*0.8</formula>
      <formula>$O$22</formula>
    </cfRule>
    <cfRule type="cellIs" dxfId="41837" priority="3256" operator="lessThan">
      <formula>$O$22*0.8</formula>
    </cfRule>
  </conditionalFormatting>
  <conditionalFormatting sqref="J6">
    <cfRule type="cellIs" dxfId="41836" priority="931" operator="greaterThan">
      <formula>$P$6</formula>
    </cfRule>
    <cfRule type="cellIs" dxfId="41835" priority="932" operator="between">
      <formula>$P$6*0.8</formula>
      <formula>$P$6</formula>
    </cfRule>
    <cfRule type="cellIs" dxfId="41834" priority="933" operator="lessThan">
      <formula>$P$6*0.8</formula>
    </cfRule>
  </conditionalFormatting>
  <conditionalFormatting sqref="J7">
    <cfRule type="cellIs" dxfId="41833" priority="928" operator="greaterThan">
      <formula>$P$7</formula>
    </cfRule>
    <cfRule type="cellIs" dxfId="41832" priority="929" operator="between">
      <formula>$P$7*0.8</formula>
      <formula>$P$7</formula>
    </cfRule>
    <cfRule type="cellIs" dxfId="41831" priority="930" operator="lessThan">
      <formula>$P$7*0.8</formula>
    </cfRule>
  </conditionalFormatting>
  <conditionalFormatting sqref="J8">
    <cfRule type="cellIs" dxfId="41830" priority="925" operator="greaterThan">
      <formula>$P$8</formula>
    </cfRule>
    <cfRule type="cellIs" dxfId="41829" priority="926" operator="between">
      <formula>$P$8*0.8</formula>
      <formula>$P$8</formula>
    </cfRule>
    <cfRule type="cellIs" dxfId="41828" priority="927" operator="lessThan">
      <formula>$P$8*0.8</formula>
    </cfRule>
  </conditionalFormatting>
  <conditionalFormatting sqref="J11">
    <cfRule type="cellIs" dxfId="41827" priority="922" operator="greaterThan">
      <formula>$P$11</formula>
    </cfRule>
    <cfRule type="cellIs" dxfId="41826" priority="923" operator="between">
      <formula>$P$11*0.8</formula>
      <formula>$P$11</formula>
    </cfRule>
    <cfRule type="cellIs" dxfId="41825" priority="924" operator="lessThan">
      <formula>$P$11*0.8</formula>
    </cfRule>
  </conditionalFormatting>
  <conditionalFormatting sqref="J12">
    <cfRule type="cellIs" dxfId="41824" priority="919" operator="greaterThan">
      <formula>$P$12</formula>
    </cfRule>
    <cfRule type="cellIs" dxfId="41823" priority="920" operator="between">
      <formula>$P$12*0.8</formula>
      <formula>$P$12</formula>
    </cfRule>
    <cfRule type="cellIs" dxfId="41822" priority="921" operator="lessThan">
      <formula>$P$12*0.8</formula>
    </cfRule>
  </conditionalFormatting>
  <conditionalFormatting sqref="J13">
    <cfRule type="cellIs" dxfId="41821" priority="916" operator="greaterThan">
      <formula>$P$13</formula>
    </cfRule>
    <cfRule type="cellIs" dxfId="41820" priority="917" operator="between">
      <formula>$P$13*0.8</formula>
      <formula>$P$13</formula>
    </cfRule>
    <cfRule type="cellIs" dxfId="41819" priority="918" operator="lessThan">
      <formula>$P$13*0.8</formula>
    </cfRule>
  </conditionalFormatting>
  <conditionalFormatting sqref="J16">
    <cfRule type="cellIs" dxfId="41818" priority="913" operator="greaterThan">
      <formula>$P$16</formula>
    </cfRule>
    <cfRule type="cellIs" dxfId="41817" priority="914" operator="between">
      <formula>$P$16*0.8</formula>
      <formula>$P$16</formula>
    </cfRule>
    <cfRule type="cellIs" dxfId="41816" priority="915" operator="lessThan">
      <formula>$P$16*0.8</formula>
    </cfRule>
  </conditionalFormatting>
  <conditionalFormatting sqref="J17">
    <cfRule type="cellIs" dxfId="41815" priority="910" operator="greaterThan">
      <formula>$P$17</formula>
    </cfRule>
    <cfRule type="cellIs" dxfId="41814" priority="911" operator="between">
      <formula>$P$17*0.8</formula>
      <formula>$P$17</formula>
    </cfRule>
    <cfRule type="cellIs" dxfId="41813" priority="912" operator="lessThan">
      <formula>$P$17*0.8</formula>
    </cfRule>
  </conditionalFormatting>
  <conditionalFormatting sqref="J18">
    <cfRule type="cellIs" dxfId="41812" priority="907" operator="greaterThan">
      <formula>$P$18</formula>
    </cfRule>
    <cfRule type="cellIs" dxfId="41811" priority="908" operator="between">
      <formula>$P$18*0.8</formula>
      <formula>$P$18</formula>
    </cfRule>
    <cfRule type="cellIs" dxfId="41810" priority="909" operator="lessThan">
      <formula>$P$18*0.8</formula>
    </cfRule>
  </conditionalFormatting>
  <conditionalFormatting sqref="J6">
    <cfRule type="cellIs" dxfId="41809" priority="904" operator="greaterThan">
      <formula>$P$6</formula>
    </cfRule>
    <cfRule type="cellIs" dxfId="41808" priority="905" operator="between">
      <formula>$P$6*0.8</formula>
      <formula>$P$6</formula>
    </cfRule>
    <cfRule type="cellIs" dxfId="41807" priority="906" operator="lessThan">
      <formula>$P$6*0.8</formula>
    </cfRule>
  </conditionalFormatting>
  <conditionalFormatting sqref="J7">
    <cfRule type="cellIs" dxfId="41806" priority="901" operator="greaterThan">
      <formula>$P$7</formula>
    </cfRule>
    <cfRule type="cellIs" dxfId="41805" priority="902" operator="between">
      <formula>$P$7*0.8</formula>
      <formula>$P$7</formula>
    </cfRule>
    <cfRule type="cellIs" dxfId="41804" priority="903" operator="lessThan">
      <formula>$P$7*0.8</formula>
    </cfRule>
  </conditionalFormatting>
  <conditionalFormatting sqref="J8">
    <cfRule type="cellIs" dxfId="41803" priority="898" operator="greaterThan">
      <formula>$P$8</formula>
    </cfRule>
    <cfRule type="cellIs" dxfId="41802" priority="899" operator="between">
      <formula>$P$8*0.8</formula>
      <formula>$P$8</formula>
    </cfRule>
    <cfRule type="cellIs" dxfId="41801" priority="900" operator="lessThan">
      <formula>$P$8*0.8</formula>
    </cfRule>
  </conditionalFormatting>
  <conditionalFormatting sqref="J11">
    <cfRule type="cellIs" dxfId="41800" priority="895" operator="greaterThan">
      <formula>$P$11</formula>
    </cfRule>
    <cfRule type="cellIs" dxfId="41799" priority="896" operator="between">
      <formula>$P$11*0.8</formula>
      <formula>$P$11</formula>
    </cfRule>
    <cfRule type="cellIs" dxfId="41798" priority="897" operator="lessThan">
      <formula>$P$11*0.8</formula>
    </cfRule>
  </conditionalFormatting>
  <conditionalFormatting sqref="J12">
    <cfRule type="cellIs" dxfId="41797" priority="892" operator="greaterThan">
      <formula>$P$12</formula>
    </cfRule>
    <cfRule type="cellIs" dxfId="41796" priority="893" operator="between">
      <formula>$P$12*0.8</formula>
      <formula>$P$12</formula>
    </cfRule>
    <cfRule type="cellIs" dxfId="41795" priority="894" operator="lessThan">
      <formula>$P$12*0.8</formula>
    </cfRule>
  </conditionalFormatting>
  <conditionalFormatting sqref="J13">
    <cfRule type="cellIs" dxfId="41794" priority="889" operator="greaterThan">
      <formula>$P$13</formula>
    </cfRule>
    <cfRule type="cellIs" dxfId="41793" priority="890" operator="between">
      <formula>$P$13*0.8</formula>
      <formula>$P$13</formula>
    </cfRule>
    <cfRule type="cellIs" dxfId="41792" priority="891" operator="lessThan">
      <formula>$P$13*0.8</formula>
    </cfRule>
  </conditionalFormatting>
  <conditionalFormatting sqref="J16">
    <cfRule type="cellIs" dxfId="41791" priority="886" operator="greaterThan">
      <formula>$P$16</formula>
    </cfRule>
    <cfRule type="cellIs" dxfId="41790" priority="887" operator="between">
      <formula>$P$16*0.8</formula>
      <formula>$P$16</formula>
    </cfRule>
    <cfRule type="cellIs" dxfId="41789" priority="888" operator="lessThan">
      <formula>$P$16*0.8</formula>
    </cfRule>
  </conditionalFormatting>
  <conditionalFormatting sqref="J17">
    <cfRule type="cellIs" dxfId="41788" priority="883" operator="greaterThan">
      <formula>$P$17</formula>
    </cfRule>
    <cfRule type="cellIs" dxfId="41787" priority="884" operator="between">
      <formula>$P$17*0.8</formula>
      <formula>$P$17</formula>
    </cfRule>
    <cfRule type="cellIs" dxfId="41786" priority="885" operator="lessThan">
      <formula>$P$17*0.8</formula>
    </cfRule>
  </conditionalFormatting>
  <conditionalFormatting sqref="J18">
    <cfRule type="cellIs" dxfId="41785" priority="880" operator="greaterThan">
      <formula>$P$18</formula>
    </cfRule>
    <cfRule type="cellIs" dxfId="41784" priority="881" operator="between">
      <formula>$P$18*0.8</formula>
      <formula>$P$18</formula>
    </cfRule>
    <cfRule type="cellIs" dxfId="41783" priority="882" operator="lessThan">
      <formula>$P$18*0.8</formula>
    </cfRule>
  </conditionalFormatting>
  <conditionalFormatting sqref="J6">
    <cfRule type="cellIs" dxfId="41782" priority="877" operator="greaterThan">
      <formula>$O$6</formula>
    </cfRule>
    <cfRule type="cellIs" dxfId="41781" priority="878" operator="between">
      <formula>$O$6*0.8</formula>
      <formula>$O$6</formula>
    </cfRule>
    <cfRule type="cellIs" dxfId="41780" priority="879" operator="lessThan">
      <formula>$O$6*0.8</formula>
    </cfRule>
  </conditionalFormatting>
  <conditionalFormatting sqref="J7">
    <cfRule type="cellIs" dxfId="41779" priority="874" operator="greaterThan">
      <formula>$O$7</formula>
    </cfRule>
    <cfRule type="cellIs" dxfId="41778" priority="875" operator="between">
      <formula>$O$7*0.8</formula>
      <formula>$O$7</formula>
    </cfRule>
    <cfRule type="cellIs" dxfId="41777" priority="876" operator="lessThan">
      <formula>$O$7*0.8</formula>
    </cfRule>
  </conditionalFormatting>
  <conditionalFormatting sqref="J8">
    <cfRule type="cellIs" dxfId="41776" priority="871" operator="greaterThan">
      <formula>$O$8</formula>
    </cfRule>
    <cfRule type="cellIs" dxfId="41775" priority="872" operator="between">
      <formula>$O$8*0.8</formula>
      <formula>$O$8</formula>
    </cfRule>
    <cfRule type="cellIs" dxfId="41774" priority="873" operator="lessThan">
      <formula>$O$8*0.8</formula>
    </cfRule>
  </conditionalFormatting>
  <conditionalFormatting sqref="J11">
    <cfRule type="cellIs" dxfId="41773" priority="868" operator="greaterThan">
      <formula>$O$11</formula>
    </cfRule>
    <cfRule type="cellIs" dxfId="41772" priority="869" operator="between">
      <formula>$O$11*0.8</formula>
      <formula>$O$11</formula>
    </cfRule>
    <cfRule type="cellIs" dxfId="41771" priority="870" operator="lessThan">
      <formula>$O$11*0.8</formula>
    </cfRule>
  </conditionalFormatting>
  <conditionalFormatting sqref="J12">
    <cfRule type="cellIs" dxfId="41770" priority="865" operator="greaterThan">
      <formula>$O$12</formula>
    </cfRule>
    <cfRule type="cellIs" dxfId="41769" priority="866" operator="between">
      <formula>$O$12*0.8</formula>
      <formula>$O$12</formula>
    </cfRule>
    <cfRule type="cellIs" dxfId="41768" priority="867" operator="lessThan">
      <formula>$O$12*0.8</formula>
    </cfRule>
  </conditionalFormatting>
  <conditionalFormatting sqref="J13">
    <cfRule type="cellIs" dxfId="41767" priority="862" operator="greaterThan">
      <formula>$O$13</formula>
    </cfRule>
    <cfRule type="cellIs" dxfId="41766" priority="863" operator="between">
      <formula>$O$13*0.8</formula>
      <formula>$O$13</formula>
    </cfRule>
    <cfRule type="cellIs" dxfId="41765" priority="864" operator="lessThan">
      <formula>$O$13*0.8</formula>
    </cfRule>
  </conditionalFormatting>
  <conditionalFormatting sqref="J16">
    <cfRule type="cellIs" dxfId="41764" priority="859" operator="greaterThan">
      <formula>$O$16</formula>
    </cfRule>
    <cfRule type="cellIs" dxfId="41763" priority="860" operator="between">
      <formula>$O$16*0.8</formula>
      <formula>$O$16</formula>
    </cfRule>
    <cfRule type="cellIs" dxfId="41762" priority="861" operator="lessThan">
      <formula>$O$16*0.8</formula>
    </cfRule>
  </conditionalFormatting>
  <conditionalFormatting sqref="J17">
    <cfRule type="cellIs" dxfId="41761" priority="856" operator="greaterThan">
      <formula>$O$17</formula>
    </cfRule>
    <cfRule type="cellIs" dxfId="41760" priority="857" operator="between">
      <formula>$O$17*0.8</formula>
      <formula>$O$17</formula>
    </cfRule>
    <cfRule type="cellIs" dxfId="41759" priority="858" operator="lessThan">
      <formula>$O$17*0.8</formula>
    </cfRule>
  </conditionalFormatting>
  <conditionalFormatting sqref="J18">
    <cfRule type="cellIs" dxfId="41758" priority="853" operator="greaterThan">
      <formula>$O$18</formula>
    </cfRule>
    <cfRule type="cellIs" dxfId="41757" priority="854" operator="between">
      <formula>$O$18*0.8</formula>
      <formula>$O$18</formula>
    </cfRule>
    <cfRule type="cellIs" dxfId="41756" priority="855" operator="lessThan">
      <formula>$O$18*0.8</formula>
    </cfRule>
  </conditionalFormatting>
  <conditionalFormatting sqref="J6">
    <cfRule type="cellIs" dxfId="41755" priority="850" operator="greaterThan">
      <formula>$O$6</formula>
    </cfRule>
    <cfRule type="cellIs" dxfId="41754" priority="851" operator="between">
      <formula>$O$6*0.8</formula>
      <formula>$O$6</formula>
    </cfRule>
    <cfRule type="cellIs" dxfId="41753" priority="852" operator="lessThan">
      <formula>$O$6*0.8</formula>
    </cfRule>
  </conditionalFormatting>
  <conditionalFormatting sqref="J7">
    <cfRule type="cellIs" dxfId="41752" priority="847" operator="greaterThan">
      <formula>$O$7</formula>
    </cfRule>
    <cfRule type="cellIs" dxfId="41751" priority="848" operator="between">
      <formula>$O$7*0.8</formula>
      <formula>$O$7</formula>
    </cfRule>
    <cfRule type="cellIs" dxfId="41750" priority="849" operator="lessThan">
      <formula>$O$7*0.8</formula>
    </cfRule>
  </conditionalFormatting>
  <conditionalFormatting sqref="J8">
    <cfRule type="cellIs" dxfId="41749" priority="844" operator="greaterThan">
      <formula>$O$8</formula>
    </cfRule>
    <cfRule type="cellIs" dxfId="41748" priority="845" operator="between">
      <formula>$O$8*0.8</formula>
      <formula>$O$8</formula>
    </cfRule>
    <cfRule type="cellIs" dxfId="41747" priority="846" operator="lessThan">
      <formula>$O$8*0.8</formula>
    </cfRule>
  </conditionalFormatting>
  <conditionalFormatting sqref="J11">
    <cfRule type="cellIs" dxfId="41746" priority="841" operator="greaterThan">
      <formula>$O$11</formula>
    </cfRule>
    <cfRule type="cellIs" dxfId="41745" priority="842" operator="between">
      <formula>$O$11*0.8</formula>
      <formula>$O$11</formula>
    </cfRule>
    <cfRule type="cellIs" dxfId="41744" priority="843" operator="lessThan">
      <formula>$O$11*0.8</formula>
    </cfRule>
  </conditionalFormatting>
  <conditionalFormatting sqref="J12">
    <cfRule type="cellIs" dxfId="41743" priority="838" operator="greaterThan">
      <formula>$O$12</formula>
    </cfRule>
    <cfRule type="cellIs" dxfId="41742" priority="839" operator="between">
      <formula>$O$12*0.8</formula>
      <formula>$O$12</formula>
    </cfRule>
    <cfRule type="cellIs" dxfId="41741" priority="840" operator="lessThan">
      <formula>$O$12*0.8</formula>
    </cfRule>
  </conditionalFormatting>
  <conditionalFormatting sqref="J13">
    <cfRule type="cellIs" dxfId="41740" priority="835" operator="greaterThan">
      <formula>$O$13</formula>
    </cfRule>
    <cfRule type="cellIs" dxfId="41739" priority="836" operator="between">
      <formula>$O$13*0.8</formula>
      <formula>$O$13</formula>
    </cfRule>
    <cfRule type="cellIs" dxfId="41738" priority="837" operator="lessThan">
      <formula>$O$13*0.8</formula>
    </cfRule>
  </conditionalFormatting>
  <conditionalFormatting sqref="J16">
    <cfRule type="cellIs" dxfId="41737" priority="832" operator="greaterThan">
      <formula>$O$16</formula>
    </cfRule>
    <cfRule type="cellIs" dxfId="41736" priority="833" operator="between">
      <formula>$O$16*0.8</formula>
      <formula>$O$16</formula>
    </cfRule>
    <cfRule type="cellIs" dxfId="41735" priority="834" operator="lessThan">
      <formula>$O$16*0.8</formula>
    </cfRule>
  </conditionalFormatting>
  <conditionalFormatting sqref="J17">
    <cfRule type="cellIs" dxfId="41734" priority="829" operator="greaterThan">
      <formula>$O$17</formula>
    </cfRule>
    <cfRule type="cellIs" dxfId="41733" priority="830" operator="between">
      <formula>$O$17*0.8</formula>
      <formula>$O$17</formula>
    </cfRule>
    <cfRule type="cellIs" dxfId="41732" priority="831" operator="lessThan">
      <formula>$O$17*0.8</formula>
    </cfRule>
  </conditionalFormatting>
  <conditionalFormatting sqref="J18">
    <cfRule type="cellIs" dxfId="41731" priority="826" operator="greaterThan">
      <formula>$O$18</formula>
    </cfRule>
    <cfRule type="cellIs" dxfId="41730" priority="827" operator="between">
      <formula>$O$18*0.8</formula>
      <formula>$O$18</formula>
    </cfRule>
    <cfRule type="cellIs" dxfId="41729" priority="828" operator="lessThan">
      <formula>$O$18*0.8</formula>
    </cfRule>
  </conditionalFormatting>
  <conditionalFormatting sqref="J6">
    <cfRule type="cellIs" dxfId="41728" priority="823" operator="greaterThan">
      <formula>$N$6</formula>
    </cfRule>
    <cfRule type="cellIs" dxfId="41727" priority="824" operator="between">
      <formula>$N$6*0.8</formula>
      <formula>$N$6</formula>
    </cfRule>
    <cfRule type="cellIs" dxfId="41726" priority="825" operator="lessThan">
      <formula>$N$6*0.8</formula>
    </cfRule>
  </conditionalFormatting>
  <conditionalFormatting sqref="J7">
    <cfRule type="cellIs" dxfId="41725" priority="820" operator="greaterThan">
      <formula>$N$7</formula>
    </cfRule>
    <cfRule type="cellIs" dxfId="41724" priority="821" operator="between">
      <formula>$N$7*0.8</formula>
      <formula>$N$7</formula>
    </cfRule>
    <cfRule type="cellIs" dxfId="41723" priority="822" operator="lessThan">
      <formula>$N$7*0.8</formula>
    </cfRule>
  </conditionalFormatting>
  <conditionalFormatting sqref="J8">
    <cfRule type="cellIs" dxfId="41722" priority="817" operator="greaterThan">
      <formula>$N$8</formula>
    </cfRule>
    <cfRule type="cellIs" dxfId="41721" priority="818" operator="between">
      <formula>$N$8*0.8</formula>
      <formula>$N$8</formula>
    </cfRule>
    <cfRule type="cellIs" dxfId="41720" priority="819" operator="lessThan">
      <formula>$N$8*0.8</formula>
    </cfRule>
  </conditionalFormatting>
  <conditionalFormatting sqref="J11">
    <cfRule type="cellIs" dxfId="41719" priority="814" operator="greaterThan">
      <formula>$N$11</formula>
    </cfRule>
    <cfRule type="cellIs" dxfId="41718" priority="815" operator="between">
      <formula>$N$11*0.8</formula>
      <formula>$N$11</formula>
    </cfRule>
    <cfRule type="cellIs" dxfId="41717" priority="816" operator="lessThan">
      <formula>$N$11*0.8</formula>
    </cfRule>
  </conditionalFormatting>
  <conditionalFormatting sqref="J12">
    <cfRule type="cellIs" dxfId="41716" priority="811" operator="greaterThan">
      <formula>$N$12</formula>
    </cfRule>
    <cfRule type="cellIs" dxfId="41715" priority="812" operator="between">
      <formula>$N$12*0.8</formula>
      <formula>$N$12</formula>
    </cfRule>
    <cfRule type="cellIs" dxfId="41714" priority="813" operator="lessThan">
      <formula>$N$12*0.8</formula>
    </cfRule>
  </conditionalFormatting>
  <conditionalFormatting sqref="J13">
    <cfRule type="cellIs" dxfId="41713" priority="808" operator="greaterThan">
      <formula>$N$13</formula>
    </cfRule>
    <cfRule type="cellIs" dxfId="41712" priority="809" operator="between">
      <formula>$N$13*0.8</formula>
      <formula>$N$13</formula>
    </cfRule>
    <cfRule type="cellIs" dxfId="41711" priority="810" operator="lessThan">
      <formula>$N$13*0.8</formula>
    </cfRule>
  </conditionalFormatting>
  <conditionalFormatting sqref="J16">
    <cfRule type="cellIs" dxfId="41710" priority="805" operator="greaterThan">
      <formula>$N$16</formula>
    </cfRule>
    <cfRule type="cellIs" dxfId="41709" priority="806" operator="between">
      <formula>$N$16*0.8</formula>
      <formula>$N$16</formula>
    </cfRule>
    <cfRule type="cellIs" dxfId="41708" priority="807" operator="lessThan">
      <formula>$N$16*0.8</formula>
    </cfRule>
  </conditionalFormatting>
  <conditionalFormatting sqref="J17">
    <cfRule type="cellIs" dxfId="41707" priority="802" operator="greaterThan">
      <formula>$N$17</formula>
    </cfRule>
    <cfRule type="cellIs" dxfId="41706" priority="803" operator="between">
      <formula>$N$17*0.8</formula>
      <formula>$N$17</formula>
    </cfRule>
    <cfRule type="cellIs" dxfId="41705" priority="804" operator="lessThan">
      <formula>$N$17*0.8</formula>
    </cfRule>
  </conditionalFormatting>
  <conditionalFormatting sqref="J18">
    <cfRule type="cellIs" dxfId="41704" priority="799" operator="greaterThan">
      <formula>$N$18</formula>
    </cfRule>
    <cfRule type="cellIs" dxfId="41703" priority="800" operator="between">
      <formula>$N$18*0.8</formula>
      <formula>$N$18</formula>
    </cfRule>
    <cfRule type="cellIs" dxfId="41702" priority="801" operator="lessThan">
      <formula>$N$18*0.8</formula>
    </cfRule>
  </conditionalFormatting>
  <conditionalFormatting sqref="J6">
    <cfRule type="cellIs" dxfId="41701" priority="796" operator="greaterThan">
      <formula>$N$6</formula>
    </cfRule>
    <cfRule type="cellIs" dxfId="41700" priority="797" operator="between">
      <formula>$N$6*0.8</formula>
      <formula>$N$6</formula>
    </cfRule>
    <cfRule type="cellIs" dxfId="41699" priority="798" operator="lessThan">
      <formula>$N$6*0.8</formula>
    </cfRule>
  </conditionalFormatting>
  <conditionalFormatting sqref="J7">
    <cfRule type="cellIs" dxfId="41698" priority="793" operator="greaterThan">
      <formula>$N$7</formula>
    </cfRule>
    <cfRule type="cellIs" dxfId="41697" priority="794" operator="between">
      <formula>$N$7*0.8</formula>
      <formula>$N$7</formula>
    </cfRule>
    <cfRule type="cellIs" dxfId="41696" priority="795" operator="lessThan">
      <formula>$N$7*0.8</formula>
    </cfRule>
  </conditionalFormatting>
  <conditionalFormatting sqref="J8">
    <cfRule type="cellIs" dxfId="41695" priority="790" operator="greaterThan">
      <formula>$N$8</formula>
    </cfRule>
    <cfRule type="cellIs" dxfId="41694" priority="791" operator="between">
      <formula>$N$8*0.8</formula>
      <formula>$N$8</formula>
    </cfRule>
    <cfRule type="cellIs" dxfId="41693" priority="792" operator="lessThan">
      <formula>$N$8*0.8</formula>
    </cfRule>
  </conditionalFormatting>
  <conditionalFormatting sqref="J11">
    <cfRule type="cellIs" dxfId="41692" priority="787" operator="greaterThan">
      <formula>$N$11</formula>
    </cfRule>
    <cfRule type="cellIs" dxfId="41691" priority="788" operator="between">
      <formula>$N$11*0.8</formula>
      <formula>$N$11</formula>
    </cfRule>
    <cfRule type="cellIs" dxfId="41690" priority="789" operator="lessThan">
      <formula>$N$11*0.8</formula>
    </cfRule>
  </conditionalFormatting>
  <conditionalFormatting sqref="J12">
    <cfRule type="cellIs" dxfId="41689" priority="784" operator="greaterThan">
      <formula>$N$12</formula>
    </cfRule>
    <cfRule type="cellIs" dxfId="41688" priority="785" operator="between">
      <formula>$N$12*0.8</formula>
      <formula>$N$12</formula>
    </cfRule>
    <cfRule type="cellIs" dxfId="41687" priority="786" operator="lessThan">
      <formula>$N$12*0.8</formula>
    </cfRule>
  </conditionalFormatting>
  <conditionalFormatting sqref="J13">
    <cfRule type="cellIs" dxfId="41686" priority="781" operator="greaterThan">
      <formula>$N$13</formula>
    </cfRule>
    <cfRule type="cellIs" dxfId="41685" priority="782" operator="between">
      <formula>$N$13*0.8</formula>
      <formula>$N$13</formula>
    </cfRule>
    <cfRule type="cellIs" dxfId="41684" priority="783" operator="lessThan">
      <formula>$N$13*0.8</formula>
    </cfRule>
  </conditionalFormatting>
  <conditionalFormatting sqref="J16">
    <cfRule type="cellIs" dxfId="41683" priority="778" operator="greaterThan">
      <formula>$N$16</formula>
    </cfRule>
    <cfRule type="cellIs" dxfId="41682" priority="779" operator="between">
      <formula>$N$16*0.8</formula>
      <formula>$N$16</formula>
    </cfRule>
    <cfRule type="cellIs" dxfId="41681" priority="780" operator="lessThan">
      <formula>$N$16*0.8</formula>
    </cfRule>
  </conditionalFormatting>
  <conditionalFormatting sqref="J17">
    <cfRule type="cellIs" dxfId="41680" priority="775" operator="greaterThan">
      <formula>$N$17</formula>
    </cfRule>
    <cfRule type="cellIs" dxfId="41679" priority="776" operator="between">
      <formula>$N$17*0.8</formula>
      <formula>$N$17</formula>
    </cfRule>
    <cfRule type="cellIs" dxfId="41678" priority="777" operator="lessThan">
      <formula>$N$17*0.8</formula>
    </cfRule>
  </conditionalFormatting>
  <conditionalFormatting sqref="J18">
    <cfRule type="cellIs" dxfId="41677" priority="772" operator="greaterThan">
      <formula>$N$18</formula>
    </cfRule>
    <cfRule type="cellIs" dxfId="41676" priority="773" operator="between">
      <formula>$N$18*0.8</formula>
      <formula>$N$18</formula>
    </cfRule>
    <cfRule type="cellIs" dxfId="41675" priority="774" operator="lessThan">
      <formula>$N$18*0.8</formula>
    </cfRule>
  </conditionalFormatting>
  <conditionalFormatting sqref="J6">
    <cfRule type="cellIs" dxfId="41674" priority="769" operator="greaterThan">
      <formula>$P$6</formula>
    </cfRule>
    <cfRule type="cellIs" dxfId="41673" priority="770" operator="between">
      <formula>$P$6*0.8</formula>
      <formula>$P$6</formula>
    </cfRule>
    <cfRule type="cellIs" dxfId="41672" priority="771" operator="lessThan">
      <formula>$P$6*0.8</formula>
    </cfRule>
  </conditionalFormatting>
  <conditionalFormatting sqref="J7">
    <cfRule type="cellIs" dxfId="41671" priority="766" operator="greaterThan">
      <formula>$P$7</formula>
    </cfRule>
    <cfRule type="cellIs" dxfId="41670" priority="767" operator="between">
      <formula>$P$7*0.8</formula>
      <formula>$P$7</formula>
    </cfRule>
    <cfRule type="cellIs" dxfId="41669" priority="768" operator="lessThan">
      <formula>$P$7*0.8</formula>
    </cfRule>
  </conditionalFormatting>
  <conditionalFormatting sqref="J8">
    <cfRule type="cellIs" dxfId="41668" priority="763" operator="greaterThan">
      <formula>$P$8</formula>
    </cfRule>
    <cfRule type="cellIs" dxfId="41667" priority="764" operator="between">
      <formula>$P$8*0.8</formula>
      <formula>$P$8</formula>
    </cfRule>
    <cfRule type="cellIs" dxfId="41666" priority="765" operator="lessThan">
      <formula>$P$8*0.8</formula>
    </cfRule>
  </conditionalFormatting>
  <conditionalFormatting sqref="J11">
    <cfRule type="cellIs" dxfId="41665" priority="760" operator="greaterThan">
      <formula>$P$11</formula>
    </cfRule>
    <cfRule type="cellIs" dxfId="41664" priority="761" operator="between">
      <formula>$P$11*0.8</formula>
      <formula>$P$11</formula>
    </cfRule>
    <cfRule type="cellIs" dxfId="41663" priority="762" operator="lessThan">
      <formula>$P$11*0.8</formula>
    </cfRule>
  </conditionalFormatting>
  <conditionalFormatting sqref="J12">
    <cfRule type="cellIs" dxfId="41662" priority="757" operator="greaterThan">
      <formula>$P$12</formula>
    </cfRule>
    <cfRule type="cellIs" dxfId="41661" priority="758" operator="between">
      <formula>$P$12*0.8</formula>
      <formula>$P$12</formula>
    </cfRule>
    <cfRule type="cellIs" dxfId="41660" priority="759" operator="lessThan">
      <formula>$P$12*0.8</formula>
    </cfRule>
  </conditionalFormatting>
  <conditionalFormatting sqref="J13">
    <cfRule type="cellIs" dxfId="41659" priority="754" operator="greaterThan">
      <formula>$P$13</formula>
    </cfRule>
    <cfRule type="cellIs" dxfId="41658" priority="755" operator="between">
      <formula>$P$13*0.8</formula>
      <formula>$P$13</formula>
    </cfRule>
    <cfRule type="cellIs" dxfId="41657" priority="756" operator="lessThan">
      <formula>$P$13*0.8</formula>
    </cfRule>
  </conditionalFormatting>
  <conditionalFormatting sqref="J16">
    <cfRule type="cellIs" dxfId="41656" priority="751" operator="greaterThan">
      <formula>$P$16</formula>
    </cfRule>
    <cfRule type="cellIs" dxfId="41655" priority="752" operator="between">
      <formula>$P$16*0.8</formula>
      <formula>$P$16</formula>
    </cfRule>
    <cfRule type="cellIs" dxfId="41654" priority="753" operator="lessThan">
      <formula>$P$16*0.8</formula>
    </cfRule>
  </conditionalFormatting>
  <conditionalFormatting sqref="J17">
    <cfRule type="cellIs" dxfId="41653" priority="748" operator="greaterThan">
      <formula>$P$17</formula>
    </cfRule>
    <cfRule type="cellIs" dxfId="41652" priority="749" operator="between">
      <formula>$P$17*0.8</formula>
      <formula>$P$17</formula>
    </cfRule>
    <cfRule type="cellIs" dxfId="41651" priority="750" operator="lessThan">
      <formula>$P$17*0.8</formula>
    </cfRule>
  </conditionalFormatting>
  <conditionalFormatting sqref="J18">
    <cfRule type="cellIs" dxfId="41650" priority="745" operator="greaterThan">
      <formula>$P$18</formula>
    </cfRule>
    <cfRule type="cellIs" dxfId="41649" priority="746" operator="between">
      <formula>$P$18*0.8</formula>
      <formula>$P$18</formula>
    </cfRule>
    <cfRule type="cellIs" dxfId="41648" priority="747" operator="lessThan">
      <formula>$P$18*0.8</formula>
    </cfRule>
  </conditionalFormatting>
  <conditionalFormatting sqref="J6">
    <cfRule type="cellIs" dxfId="41647" priority="742" operator="greaterThan">
      <formula>$P$6</formula>
    </cfRule>
    <cfRule type="cellIs" dxfId="41646" priority="743" operator="between">
      <formula>$P$6*0.8</formula>
      <formula>$P$6</formula>
    </cfRule>
    <cfRule type="cellIs" dxfId="41645" priority="744" operator="lessThan">
      <formula>$P$6*0.8</formula>
    </cfRule>
  </conditionalFormatting>
  <conditionalFormatting sqref="J7">
    <cfRule type="cellIs" dxfId="41644" priority="739" operator="greaterThan">
      <formula>$P$7</formula>
    </cfRule>
    <cfRule type="cellIs" dxfId="41643" priority="740" operator="between">
      <formula>$P$7*0.8</formula>
      <formula>$P$7</formula>
    </cfRule>
    <cfRule type="cellIs" dxfId="41642" priority="741" operator="lessThan">
      <formula>$P$7*0.8</formula>
    </cfRule>
  </conditionalFormatting>
  <conditionalFormatting sqref="J8">
    <cfRule type="cellIs" dxfId="41641" priority="736" operator="greaterThan">
      <formula>$P$8</formula>
    </cfRule>
    <cfRule type="cellIs" dxfId="41640" priority="737" operator="between">
      <formula>$P$8*0.8</formula>
      <formula>$P$8</formula>
    </cfRule>
    <cfRule type="cellIs" dxfId="41639" priority="738" operator="lessThan">
      <formula>$P$8*0.8</formula>
    </cfRule>
  </conditionalFormatting>
  <conditionalFormatting sqref="J11">
    <cfRule type="cellIs" dxfId="41638" priority="733" operator="greaterThan">
      <formula>$P$11</formula>
    </cfRule>
    <cfRule type="cellIs" dxfId="41637" priority="734" operator="between">
      <formula>$P$11*0.8</formula>
      <formula>$P$11</formula>
    </cfRule>
    <cfRule type="cellIs" dxfId="41636" priority="735" operator="lessThan">
      <formula>$P$11*0.8</formula>
    </cfRule>
  </conditionalFormatting>
  <conditionalFormatting sqref="J12">
    <cfRule type="cellIs" dxfId="41635" priority="730" operator="greaterThan">
      <formula>$P$12</formula>
    </cfRule>
    <cfRule type="cellIs" dxfId="41634" priority="731" operator="between">
      <formula>$P$12*0.8</formula>
      <formula>$P$12</formula>
    </cfRule>
    <cfRule type="cellIs" dxfId="41633" priority="732" operator="lessThan">
      <formula>$P$12*0.8</formula>
    </cfRule>
  </conditionalFormatting>
  <conditionalFormatting sqref="J13">
    <cfRule type="cellIs" dxfId="41632" priority="727" operator="greaterThan">
      <formula>$P$13</formula>
    </cfRule>
    <cfRule type="cellIs" dxfId="41631" priority="728" operator="between">
      <formula>$P$13*0.8</formula>
      <formula>$P$13</formula>
    </cfRule>
    <cfRule type="cellIs" dxfId="41630" priority="729" operator="lessThan">
      <formula>$P$13*0.8</formula>
    </cfRule>
  </conditionalFormatting>
  <conditionalFormatting sqref="J16">
    <cfRule type="cellIs" dxfId="41629" priority="724" operator="greaterThan">
      <formula>$P$16</formula>
    </cfRule>
    <cfRule type="cellIs" dxfId="41628" priority="725" operator="between">
      <formula>$P$16*0.8</formula>
      <formula>$P$16</formula>
    </cfRule>
    <cfRule type="cellIs" dxfId="41627" priority="726" operator="lessThan">
      <formula>$P$16*0.8</formula>
    </cfRule>
  </conditionalFormatting>
  <conditionalFormatting sqref="J17">
    <cfRule type="cellIs" dxfId="41626" priority="721" operator="greaterThan">
      <formula>$P$17</formula>
    </cfRule>
    <cfRule type="cellIs" dxfId="41625" priority="722" operator="between">
      <formula>$P$17*0.8</formula>
      <formula>$P$17</formula>
    </cfRule>
    <cfRule type="cellIs" dxfId="41624" priority="723" operator="lessThan">
      <formula>$P$17*0.8</formula>
    </cfRule>
  </conditionalFormatting>
  <conditionalFormatting sqref="J18">
    <cfRule type="cellIs" dxfId="41623" priority="718" operator="greaterThan">
      <formula>$P$18</formula>
    </cfRule>
    <cfRule type="cellIs" dxfId="41622" priority="719" operator="between">
      <formula>$P$18*0.8</formula>
      <formula>$P$18</formula>
    </cfRule>
    <cfRule type="cellIs" dxfId="41621" priority="720" operator="lessThan">
      <formula>$P$18*0.8</formula>
    </cfRule>
  </conditionalFormatting>
  <conditionalFormatting sqref="J6">
    <cfRule type="cellIs" dxfId="41620" priority="715" operator="greaterThan">
      <formula>$O$6</formula>
    </cfRule>
    <cfRule type="cellIs" dxfId="41619" priority="716" operator="between">
      <formula>$O$6*0.8</formula>
      <formula>$O$6</formula>
    </cfRule>
    <cfRule type="cellIs" dxfId="41618" priority="717" operator="lessThan">
      <formula>$O$6*0.8</formula>
    </cfRule>
  </conditionalFormatting>
  <conditionalFormatting sqref="J7">
    <cfRule type="cellIs" dxfId="41617" priority="712" operator="greaterThan">
      <formula>$O$7</formula>
    </cfRule>
    <cfRule type="cellIs" dxfId="41616" priority="713" operator="between">
      <formula>$O$7*0.8</formula>
      <formula>$O$7</formula>
    </cfRule>
    <cfRule type="cellIs" dxfId="41615" priority="714" operator="lessThan">
      <formula>$O$7*0.8</formula>
    </cfRule>
  </conditionalFormatting>
  <conditionalFormatting sqref="J8">
    <cfRule type="cellIs" dxfId="41614" priority="709" operator="greaterThan">
      <formula>$O$8</formula>
    </cfRule>
    <cfRule type="cellIs" dxfId="41613" priority="710" operator="between">
      <formula>$O$8*0.8</formula>
      <formula>$O$8</formula>
    </cfRule>
    <cfRule type="cellIs" dxfId="41612" priority="711" operator="lessThan">
      <formula>$O$8*0.8</formula>
    </cfRule>
  </conditionalFormatting>
  <conditionalFormatting sqref="J11">
    <cfRule type="cellIs" dxfId="41611" priority="706" operator="greaterThan">
      <formula>$O$11</formula>
    </cfRule>
    <cfRule type="cellIs" dxfId="41610" priority="707" operator="between">
      <formula>$O$11*0.8</formula>
      <formula>$O$11</formula>
    </cfRule>
    <cfRule type="cellIs" dxfId="41609" priority="708" operator="lessThan">
      <formula>$O$11*0.8</formula>
    </cfRule>
  </conditionalFormatting>
  <conditionalFormatting sqref="J12">
    <cfRule type="cellIs" dxfId="41608" priority="703" operator="greaterThan">
      <formula>$O$12</formula>
    </cfRule>
    <cfRule type="cellIs" dxfId="41607" priority="704" operator="between">
      <formula>$O$12*0.8</formula>
      <formula>$O$12</formula>
    </cfRule>
    <cfRule type="cellIs" dxfId="41606" priority="705" operator="lessThan">
      <formula>$O$12*0.8</formula>
    </cfRule>
  </conditionalFormatting>
  <conditionalFormatting sqref="J13">
    <cfRule type="cellIs" dxfId="41605" priority="700" operator="greaterThan">
      <formula>$O$13</formula>
    </cfRule>
    <cfRule type="cellIs" dxfId="41604" priority="701" operator="between">
      <formula>$O$13*0.8</formula>
      <formula>$O$13</formula>
    </cfRule>
    <cfRule type="cellIs" dxfId="41603" priority="702" operator="lessThan">
      <formula>$O$13*0.8</formula>
    </cfRule>
  </conditionalFormatting>
  <conditionalFormatting sqref="J16">
    <cfRule type="cellIs" dxfId="41602" priority="697" operator="greaterThan">
      <formula>$O$16</formula>
    </cfRule>
    <cfRule type="cellIs" dxfId="41601" priority="698" operator="between">
      <formula>$O$16*0.8</formula>
      <formula>$O$16</formula>
    </cfRule>
    <cfRule type="cellIs" dxfId="41600" priority="699" operator="lessThan">
      <formula>$O$16*0.8</formula>
    </cfRule>
  </conditionalFormatting>
  <conditionalFormatting sqref="J17">
    <cfRule type="cellIs" dxfId="41599" priority="694" operator="greaterThan">
      <formula>$O$17</formula>
    </cfRule>
    <cfRule type="cellIs" dxfId="41598" priority="695" operator="between">
      <formula>$O$17*0.8</formula>
      <formula>$O$17</formula>
    </cfRule>
    <cfRule type="cellIs" dxfId="41597" priority="696" operator="lessThan">
      <formula>$O$17*0.8</formula>
    </cfRule>
  </conditionalFormatting>
  <conditionalFormatting sqref="J18">
    <cfRule type="cellIs" dxfId="41596" priority="691" operator="greaterThan">
      <formula>$O$18</formula>
    </cfRule>
    <cfRule type="cellIs" dxfId="41595" priority="692" operator="between">
      <formula>$O$18*0.8</formula>
      <formula>$O$18</formula>
    </cfRule>
    <cfRule type="cellIs" dxfId="41594" priority="693" operator="lessThan">
      <formula>$O$18*0.8</formula>
    </cfRule>
  </conditionalFormatting>
  <conditionalFormatting sqref="J6">
    <cfRule type="cellIs" dxfId="41593" priority="688" operator="greaterThan">
      <formula>$O$6</formula>
    </cfRule>
    <cfRule type="cellIs" dxfId="41592" priority="689" operator="between">
      <formula>$O$6*0.8</formula>
      <formula>$O$6</formula>
    </cfRule>
    <cfRule type="cellIs" dxfId="41591" priority="690" operator="lessThan">
      <formula>$O$6*0.8</formula>
    </cfRule>
  </conditionalFormatting>
  <conditionalFormatting sqref="J7">
    <cfRule type="cellIs" dxfId="41590" priority="685" operator="greaterThan">
      <formula>$O$7</formula>
    </cfRule>
    <cfRule type="cellIs" dxfId="41589" priority="686" operator="between">
      <formula>$O$7*0.8</formula>
      <formula>$O$7</formula>
    </cfRule>
    <cfRule type="cellIs" dxfId="41588" priority="687" operator="lessThan">
      <formula>$O$7*0.8</formula>
    </cfRule>
  </conditionalFormatting>
  <conditionalFormatting sqref="J8">
    <cfRule type="cellIs" dxfId="41587" priority="682" operator="greaterThan">
      <formula>$O$8</formula>
    </cfRule>
    <cfRule type="cellIs" dxfId="41586" priority="683" operator="between">
      <formula>$O$8*0.8</formula>
      <formula>$O$8</formula>
    </cfRule>
    <cfRule type="cellIs" dxfId="41585" priority="684" operator="lessThan">
      <formula>$O$8*0.8</formula>
    </cfRule>
  </conditionalFormatting>
  <conditionalFormatting sqref="J11">
    <cfRule type="cellIs" dxfId="41584" priority="679" operator="greaterThan">
      <formula>$O$11</formula>
    </cfRule>
    <cfRule type="cellIs" dxfId="41583" priority="680" operator="between">
      <formula>$O$11*0.8</formula>
      <formula>$O$11</formula>
    </cfRule>
    <cfRule type="cellIs" dxfId="41582" priority="681" operator="lessThan">
      <formula>$O$11*0.8</formula>
    </cfRule>
  </conditionalFormatting>
  <conditionalFormatting sqref="J12">
    <cfRule type="cellIs" dxfId="41581" priority="676" operator="greaterThan">
      <formula>$O$12</formula>
    </cfRule>
    <cfRule type="cellIs" dxfId="41580" priority="677" operator="between">
      <formula>$O$12*0.8</formula>
      <formula>$O$12</formula>
    </cfRule>
    <cfRule type="cellIs" dxfId="41579" priority="678" operator="lessThan">
      <formula>$O$12*0.8</formula>
    </cfRule>
  </conditionalFormatting>
  <conditionalFormatting sqref="J13">
    <cfRule type="cellIs" dxfId="41578" priority="673" operator="greaterThan">
      <formula>$O$13</formula>
    </cfRule>
    <cfRule type="cellIs" dxfId="41577" priority="674" operator="between">
      <formula>$O$13*0.8</formula>
      <formula>$O$13</formula>
    </cfRule>
    <cfRule type="cellIs" dxfId="41576" priority="675" operator="lessThan">
      <formula>$O$13*0.8</formula>
    </cfRule>
  </conditionalFormatting>
  <conditionalFormatting sqref="J16">
    <cfRule type="cellIs" dxfId="41575" priority="670" operator="greaterThan">
      <formula>$O$16</formula>
    </cfRule>
    <cfRule type="cellIs" dxfId="41574" priority="671" operator="between">
      <formula>$O$16*0.8</formula>
      <formula>$O$16</formula>
    </cfRule>
    <cfRule type="cellIs" dxfId="41573" priority="672" operator="lessThan">
      <formula>$O$16*0.8</formula>
    </cfRule>
  </conditionalFormatting>
  <conditionalFormatting sqref="J17">
    <cfRule type="cellIs" dxfId="41572" priority="667" operator="greaterThan">
      <formula>$O$17</formula>
    </cfRule>
    <cfRule type="cellIs" dxfId="41571" priority="668" operator="between">
      <formula>$O$17*0.8</formula>
      <formula>$O$17</formula>
    </cfRule>
    <cfRule type="cellIs" dxfId="41570" priority="669" operator="lessThan">
      <formula>$O$17*0.8</formula>
    </cfRule>
  </conditionalFormatting>
  <conditionalFormatting sqref="J18">
    <cfRule type="cellIs" dxfId="41569" priority="664" operator="greaterThan">
      <formula>$O$18</formula>
    </cfRule>
    <cfRule type="cellIs" dxfId="41568" priority="665" operator="between">
      <formula>$O$18*0.8</formula>
      <formula>$O$18</formula>
    </cfRule>
    <cfRule type="cellIs" dxfId="41567" priority="666" operator="lessThan">
      <formula>$O$18*0.8</formula>
    </cfRule>
  </conditionalFormatting>
  <conditionalFormatting sqref="J6">
    <cfRule type="cellIs" dxfId="41566" priority="661" operator="greaterThan">
      <formula>$N$6</formula>
    </cfRule>
    <cfRule type="cellIs" dxfId="41565" priority="662" operator="between">
      <formula>$N$6*0.8</formula>
      <formula>$N$6</formula>
    </cfRule>
    <cfRule type="cellIs" dxfId="41564" priority="663" operator="lessThan">
      <formula>$N$6*0.8</formula>
    </cfRule>
  </conditionalFormatting>
  <conditionalFormatting sqref="J7">
    <cfRule type="cellIs" dxfId="41563" priority="658" operator="greaterThan">
      <formula>$N$7</formula>
    </cfRule>
    <cfRule type="cellIs" dxfId="41562" priority="659" operator="between">
      <formula>$N$7*0.8</formula>
      <formula>$N$7</formula>
    </cfRule>
    <cfRule type="cellIs" dxfId="41561" priority="660" operator="lessThan">
      <formula>$N$7*0.8</formula>
    </cfRule>
  </conditionalFormatting>
  <conditionalFormatting sqref="J8">
    <cfRule type="cellIs" dxfId="41560" priority="655" operator="greaterThan">
      <formula>$N$8</formula>
    </cfRule>
    <cfRule type="cellIs" dxfId="41559" priority="656" operator="between">
      <formula>$N$8*0.8</formula>
      <formula>$N$8</formula>
    </cfRule>
    <cfRule type="cellIs" dxfId="41558" priority="657" operator="lessThan">
      <formula>$N$8*0.8</formula>
    </cfRule>
  </conditionalFormatting>
  <conditionalFormatting sqref="J11">
    <cfRule type="cellIs" dxfId="41557" priority="652" operator="greaterThan">
      <formula>$N$11</formula>
    </cfRule>
    <cfRule type="cellIs" dxfId="41556" priority="653" operator="between">
      <formula>$N$11*0.8</formula>
      <formula>$N$11</formula>
    </cfRule>
    <cfRule type="cellIs" dxfId="41555" priority="654" operator="lessThan">
      <formula>$N$11*0.8</formula>
    </cfRule>
  </conditionalFormatting>
  <conditionalFormatting sqref="J12">
    <cfRule type="cellIs" dxfId="41554" priority="649" operator="greaterThan">
      <formula>$N$12</formula>
    </cfRule>
    <cfRule type="cellIs" dxfId="41553" priority="650" operator="between">
      <formula>$N$12*0.8</formula>
      <formula>$N$12</formula>
    </cfRule>
    <cfRule type="cellIs" dxfId="41552" priority="651" operator="lessThan">
      <formula>$N$12*0.8</formula>
    </cfRule>
  </conditionalFormatting>
  <conditionalFormatting sqref="J13">
    <cfRule type="cellIs" dxfId="41551" priority="646" operator="greaterThan">
      <formula>$N$13</formula>
    </cfRule>
    <cfRule type="cellIs" dxfId="41550" priority="647" operator="between">
      <formula>$N$13*0.8</formula>
      <formula>$N$13</formula>
    </cfRule>
    <cfRule type="cellIs" dxfId="41549" priority="648" operator="lessThan">
      <formula>$N$13*0.8</formula>
    </cfRule>
  </conditionalFormatting>
  <conditionalFormatting sqref="J16">
    <cfRule type="cellIs" dxfId="41548" priority="643" operator="greaterThan">
      <formula>$N$16</formula>
    </cfRule>
    <cfRule type="cellIs" dxfId="41547" priority="644" operator="between">
      <formula>$N$16*0.8</formula>
      <formula>$N$16</formula>
    </cfRule>
    <cfRule type="cellIs" dxfId="41546" priority="645" operator="lessThan">
      <formula>$N$16*0.8</formula>
    </cfRule>
  </conditionalFormatting>
  <conditionalFormatting sqref="J17">
    <cfRule type="cellIs" dxfId="41545" priority="640" operator="greaterThan">
      <formula>$N$17</formula>
    </cfRule>
    <cfRule type="cellIs" dxfId="41544" priority="641" operator="between">
      <formula>$N$17*0.8</formula>
      <formula>$N$17</formula>
    </cfRule>
    <cfRule type="cellIs" dxfId="41543" priority="642" operator="lessThan">
      <formula>$N$17*0.8</formula>
    </cfRule>
  </conditionalFormatting>
  <conditionalFormatting sqref="J18">
    <cfRule type="cellIs" dxfId="41542" priority="637" operator="greaterThan">
      <formula>$N$18</formula>
    </cfRule>
    <cfRule type="cellIs" dxfId="41541" priority="638" operator="between">
      <formula>$N$18*0.8</formula>
      <formula>$N$18</formula>
    </cfRule>
    <cfRule type="cellIs" dxfId="41540" priority="639" operator="lessThan">
      <formula>$N$18*0.8</formula>
    </cfRule>
  </conditionalFormatting>
  <conditionalFormatting sqref="J6">
    <cfRule type="cellIs" dxfId="41539" priority="634" operator="greaterThan">
      <formula>$N$6</formula>
    </cfRule>
    <cfRule type="cellIs" dxfId="41538" priority="635" operator="between">
      <formula>$N$6*0.8</formula>
      <formula>$N$6</formula>
    </cfRule>
    <cfRule type="cellIs" dxfId="41537" priority="636" operator="lessThan">
      <formula>$N$6*0.8</formula>
    </cfRule>
  </conditionalFormatting>
  <conditionalFormatting sqref="J7">
    <cfRule type="cellIs" dxfId="41536" priority="631" operator="greaterThan">
      <formula>$N$7</formula>
    </cfRule>
    <cfRule type="cellIs" dxfId="41535" priority="632" operator="between">
      <formula>$N$7*0.8</formula>
      <formula>$N$7</formula>
    </cfRule>
    <cfRule type="cellIs" dxfId="41534" priority="633" operator="lessThan">
      <formula>$N$7*0.8</formula>
    </cfRule>
  </conditionalFormatting>
  <conditionalFormatting sqref="J8">
    <cfRule type="cellIs" dxfId="41533" priority="628" operator="greaterThan">
      <formula>$N$8</formula>
    </cfRule>
    <cfRule type="cellIs" dxfId="41532" priority="629" operator="between">
      <formula>$N$8*0.8</formula>
      <formula>$N$8</formula>
    </cfRule>
    <cfRule type="cellIs" dxfId="41531" priority="630" operator="lessThan">
      <formula>$N$8*0.8</formula>
    </cfRule>
  </conditionalFormatting>
  <conditionalFormatting sqref="J11">
    <cfRule type="cellIs" dxfId="41530" priority="625" operator="greaterThan">
      <formula>$N$11</formula>
    </cfRule>
    <cfRule type="cellIs" dxfId="41529" priority="626" operator="between">
      <formula>$N$11*0.8</formula>
      <formula>$N$11</formula>
    </cfRule>
    <cfRule type="cellIs" dxfId="41528" priority="627" operator="lessThan">
      <formula>$N$11*0.8</formula>
    </cfRule>
  </conditionalFormatting>
  <conditionalFormatting sqref="J12">
    <cfRule type="cellIs" dxfId="41527" priority="622" operator="greaterThan">
      <formula>$N$12</formula>
    </cfRule>
    <cfRule type="cellIs" dxfId="41526" priority="623" operator="between">
      <formula>$N$12*0.8</formula>
      <formula>$N$12</formula>
    </cfRule>
    <cfRule type="cellIs" dxfId="41525" priority="624" operator="lessThan">
      <formula>$N$12*0.8</formula>
    </cfRule>
  </conditionalFormatting>
  <conditionalFormatting sqref="J13">
    <cfRule type="cellIs" dxfId="41524" priority="619" operator="greaterThan">
      <formula>$N$13</formula>
    </cfRule>
    <cfRule type="cellIs" dxfId="41523" priority="620" operator="between">
      <formula>$N$13*0.8</formula>
      <formula>$N$13</formula>
    </cfRule>
    <cfRule type="cellIs" dxfId="41522" priority="621" operator="lessThan">
      <formula>$N$13*0.8</formula>
    </cfRule>
  </conditionalFormatting>
  <conditionalFormatting sqref="J16">
    <cfRule type="cellIs" dxfId="41521" priority="616" operator="greaterThan">
      <formula>$N$16</formula>
    </cfRule>
    <cfRule type="cellIs" dxfId="41520" priority="617" operator="between">
      <formula>$N$16*0.8</formula>
      <formula>$N$16</formula>
    </cfRule>
    <cfRule type="cellIs" dxfId="41519" priority="618" operator="lessThan">
      <formula>$N$16*0.8</formula>
    </cfRule>
  </conditionalFormatting>
  <conditionalFormatting sqref="J17">
    <cfRule type="cellIs" dxfId="41518" priority="613" operator="greaterThan">
      <formula>$N$17</formula>
    </cfRule>
    <cfRule type="cellIs" dxfId="41517" priority="614" operator="between">
      <formula>$N$17*0.8</formula>
      <formula>$N$17</formula>
    </cfRule>
    <cfRule type="cellIs" dxfId="41516" priority="615" operator="lessThan">
      <formula>$N$17*0.8</formula>
    </cfRule>
  </conditionalFormatting>
  <conditionalFormatting sqref="J18">
    <cfRule type="cellIs" dxfId="41515" priority="610" operator="greaterThan">
      <formula>$N$18</formula>
    </cfRule>
    <cfRule type="cellIs" dxfId="41514" priority="611" operator="between">
      <formula>$N$18*0.8</formula>
      <formula>$N$18</formula>
    </cfRule>
    <cfRule type="cellIs" dxfId="41513" priority="612" operator="lessThan">
      <formula>$N$18*0.8</formula>
    </cfRule>
  </conditionalFormatting>
  <conditionalFormatting sqref="J6">
    <cfRule type="cellIs" dxfId="41512" priority="607" operator="greaterThan">
      <formula>$P$6</formula>
    </cfRule>
    <cfRule type="cellIs" dxfId="41511" priority="608" operator="between">
      <formula>$P$6*0.8</formula>
      <formula>$P$6</formula>
    </cfRule>
    <cfRule type="cellIs" dxfId="41510" priority="609" operator="lessThan">
      <formula>$P$6*0.8</formula>
    </cfRule>
  </conditionalFormatting>
  <conditionalFormatting sqref="J7">
    <cfRule type="cellIs" dxfId="41509" priority="604" operator="greaterThan">
      <formula>$P$7</formula>
    </cfRule>
    <cfRule type="cellIs" dxfId="41508" priority="605" operator="between">
      <formula>$P$7*0.8</formula>
      <formula>$P$7</formula>
    </cfRule>
    <cfRule type="cellIs" dxfId="41507" priority="606" operator="lessThan">
      <formula>$P$7*0.8</formula>
    </cfRule>
  </conditionalFormatting>
  <conditionalFormatting sqref="J8">
    <cfRule type="cellIs" dxfId="41506" priority="601" operator="greaterThan">
      <formula>$P$8</formula>
    </cfRule>
    <cfRule type="cellIs" dxfId="41505" priority="602" operator="between">
      <formula>$P$8*0.8</formula>
      <formula>$P$8</formula>
    </cfRule>
    <cfRule type="cellIs" dxfId="41504" priority="603" operator="lessThan">
      <formula>$P$8*0.8</formula>
    </cfRule>
  </conditionalFormatting>
  <conditionalFormatting sqref="J11">
    <cfRule type="cellIs" dxfId="41503" priority="598" operator="greaterThan">
      <formula>$P$11</formula>
    </cfRule>
    <cfRule type="cellIs" dxfId="41502" priority="599" operator="between">
      <formula>$P$11*0.8</formula>
      <formula>$P$11</formula>
    </cfRule>
    <cfRule type="cellIs" dxfId="41501" priority="600" operator="lessThan">
      <formula>$P$11*0.8</formula>
    </cfRule>
  </conditionalFormatting>
  <conditionalFormatting sqref="J12">
    <cfRule type="cellIs" dxfId="41500" priority="595" operator="greaterThan">
      <formula>$P$12</formula>
    </cfRule>
    <cfRule type="cellIs" dxfId="41499" priority="596" operator="between">
      <formula>$P$12*0.8</formula>
      <formula>$P$12</formula>
    </cfRule>
    <cfRule type="cellIs" dxfId="41498" priority="597" operator="lessThan">
      <formula>$P$12*0.8</formula>
    </cfRule>
  </conditionalFormatting>
  <conditionalFormatting sqref="J13">
    <cfRule type="cellIs" dxfId="41497" priority="592" operator="greaterThan">
      <formula>$P$13</formula>
    </cfRule>
    <cfRule type="cellIs" dxfId="41496" priority="593" operator="between">
      <formula>$P$13*0.8</formula>
      <formula>$P$13</formula>
    </cfRule>
    <cfRule type="cellIs" dxfId="41495" priority="594" operator="lessThan">
      <formula>$P$13*0.8</formula>
    </cfRule>
  </conditionalFormatting>
  <conditionalFormatting sqref="J16">
    <cfRule type="cellIs" dxfId="41494" priority="589" operator="greaterThan">
      <formula>$P$16</formula>
    </cfRule>
    <cfRule type="cellIs" dxfId="41493" priority="590" operator="between">
      <formula>$P$16*0.8</formula>
      <formula>$P$16</formula>
    </cfRule>
    <cfRule type="cellIs" dxfId="41492" priority="591" operator="lessThan">
      <formula>$P$16*0.8</formula>
    </cfRule>
  </conditionalFormatting>
  <conditionalFormatting sqref="J17">
    <cfRule type="cellIs" dxfId="41491" priority="586" operator="greaterThan">
      <formula>$P$17</formula>
    </cfRule>
    <cfRule type="cellIs" dxfId="41490" priority="587" operator="between">
      <formula>$P$17*0.8</formula>
      <formula>$P$17</formula>
    </cfRule>
    <cfRule type="cellIs" dxfId="41489" priority="588" operator="lessThan">
      <formula>$P$17*0.8</formula>
    </cfRule>
  </conditionalFormatting>
  <conditionalFormatting sqref="J18">
    <cfRule type="cellIs" dxfId="41488" priority="583" operator="greaterThan">
      <formula>$P$18</formula>
    </cfRule>
    <cfRule type="cellIs" dxfId="41487" priority="584" operator="between">
      <formula>$P$18*0.8</formula>
      <formula>$P$18</formula>
    </cfRule>
    <cfRule type="cellIs" dxfId="41486" priority="585" operator="lessThan">
      <formula>$P$18*0.8</formula>
    </cfRule>
  </conditionalFormatting>
  <conditionalFormatting sqref="J6">
    <cfRule type="cellIs" dxfId="41485" priority="580" operator="greaterThan">
      <formula>$P$6</formula>
    </cfRule>
    <cfRule type="cellIs" dxfId="41484" priority="581" operator="between">
      <formula>$P$6*0.8</formula>
      <formula>$P$6</formula>
    </cfRule>
    <cfRule type="cellIs" dxfId="41483" priority="582" operator="lessThan">
      <formula>$P$6*0.8</formula>
    </cfRule>
  </conditionalFormatting>
  <conditionalFormatting sqref="J7">
    <cfRule type="cellIs" dxfId="41482" priority="577" operator="greaterThan">
      <formula>$P$7</formula>
    </cfRule>
    <cfRule type="cellIs" dxfId="41481" priority="578" operator="between">
      <formula>$P$7*0.8</formula>
      <formula>$P$7</formula>
    </cfRule>
    <cfRule type="cellIs" dxfId="41480" priority="579" operator="lessThan">
      <formula>$P$7*0.8</formula>
    </cfRule>
  </conditionalFormatting>
  <conditionalFormatting sqref="J8">
    <cfRule type="cellIs" dxfId="41479" priority="574" operator="greaterThan">
      <formula>$P$8</formula>
    </cfRule>
    <cfRule type="cellIs" dxfId="41478" priority="575" operator="between">
      <formula>$P$8*0.8</formula>
      <formula>$P$8</formula>
    </cfRule>
    <cfRule type="cellIs" dxfId="41477" priority="576" operator="lessThan">
      <formula>$P$8*0.8</formula>
    </cfRule>
  </conditionalFormatting>
  <conditionalFormatting sqref="J11">
    <cfRule type="cellIs" dxfId="41476" priority="571" operator="greaterThan">
      <formula>$P$11</formula>
    </cfRule>
    <cfRule type="cellIs" dxfId="41475" priority="572" operator="between">
      <formula>$P$11*0.8</formula>
      <formula>$P$11</formula>
    </cfRule>
    <cfRule type="cellIs" dxfId="41474" priority="573" operator="lessThan">
      <formula>$P$11*0.8</formula>
    </cfRule>
  </conditionalFormatting>
  <conditionalFormatting sqref="J12">
    <cfRule type="cellIs" dxfId="41473" priority="568" operator="greaterThan">
      <formula>$P$12</formula>
    </cfRule>
    <cfRule type="cellIs" dxfId="41472" priority="569" operator="between">
      <formula>$P$12*0.8</formula>
      <formula>$P$12</formula>
    </cfRule>
    <cfRule type="cellIs" dxfId="41471" priority="570" operator="lessThan">
      <formula>$P$12*0.8</formula>
    </cfRule>
  </conditionalFormatting>
  <conditionalFormatting sqref="J13">
    <cfRule type="cellIs" dxfId="41470" priority="565" operator="greaterThan">
      <formula>$P$13</formula>
    </cfRule>
    <cfRule type="cellIs" dxfId="41469" priority="566" operator="between">
      <formula>$P$13*0.8</formula>
      <formula>$P$13</formula>
    </cfRule>
    <cfRule type="cellIs" dxfId="41468" priority="567" operator="lessThan">
      <formula>$P$13*0.8</formula>
    </cfRule>
  </conditionalFormatting>
  <conditionalFormatting sqref="J16">
    <cfRule type="cellIs" dxfId="41467" priority="562" operator="greaterThan">
      <formula>$P$16</formula>
    </cfRule>
    <cfRule type="cellIs" dxfId="41466" priority="563" operator="between">
      <formula>$P$16*0.8</formula>
      <formula>$P$16</formula>
    </cfRule>
    <cfRule type="cellIs" dxfId="41465" priority="564" operator="lessThan">
      <formula>$P$16*0.8</formula>
    </cfRule>
  </conditionalFormatting>
  <conditionalFormatting sqref="J17">
    <cfRule type="cellIs" dxfId="41464" priority="559" operator="greaterThan">
      <formula>$P$17</formula>
    </cfRule>
    <cfRule type="cellIs" dxfId="41463" priority="560" operator="between">
      <formula>$P$17*0.8</formula>
      <formula>$P$17</formula>
    </cfRule>
    <cfRule type="cellIs" dxfId="41462" priority="561" operator="lessThan">
      <formula>$P$17*0.8</formula>
    </cfRule>
  </conditionalFormatting>
  <conditionalFormatting sqref="J18">
    <cfRule type="cellIs" dxfId="41461" priority="556" operator="greaterThan">
      <formula>$P$18</formula>
    </cfRule>
    <cfRule type="cellIs" dxfId="41460" priority="557" operator="between">
      <formula>$P$18*0.8</formula>
      <formula>$P$18</formula>
    </cfRule>
    <cfRule type="cellIs" dxfId="41459" priority="558" operator="lessThan">
      <formula>$P$18*0.8</formula>
    </cfRule>
  </conditionalFormatting>
  <conditionalFormatting sqref="J6">
    <cfRule type="cellIs" dxfId="41458" priority="553" operator="greaterThan">
      <formula>$O$6</formula>
    </cfRule>
    <cfRule type="cellIs" dxfId="41457" priority="554" operator="between">
      <formula>$O$6*0.8</formula>
      <formula>$O$6</formula>
    </cfRule>
    <cfRule type="cellIs" dxfId="41456" priority="555" operator="lessThan">
      <formula>$O$6*0.8</formula>
    </cfRule>
  </conditionalFormatting>
  <conditionalFormatting sqref="J7">
    <cfRule type="cellIs" dxfId="41455" priority="550" operator="greaterThan">
      <formula>$O$7</formula>
    </cfRule>
    <cfRule type="cellIs" dxfId="41454" priority="551" operator="between">
      <formula>$O$7*0.8</formula>
      <formula>$O$7</formula>
    </cfRule>
    <cfRule type="cellIs" dxfId="41453" priority="552" operator="lessThan">
      <formula>$O$7*0.8</formula>
    </cfRule>
  </conditionalFormatting>
  <conditionalFormatting sqref="J8">
    <cfRule type="cellIs" dxfId="41452" priority="547" operator="greaterThan">
      <formula>$O$8</formula>
    </cfRule>
    <cfRule type="cellIs" dxfId="41451" priority="548" operator="between">
      <formula>$O$8*0.8</formula>
      <formula>$O$8</formula>
    </cfRule>
    <cfRule type="cellIs" dxfId="41450" priority="549" operator="lessThan">
      <formula>$O$8*0.8</formula>
    </cfRule>
  </conditionalFormatting>
  <conditionalFormatting sqref="J11">
    <cfRule type="cellIs" dxfId="41449" priority="544" operator="greaterThan">
      <formula>$O$11</formula>
    </cfRule>
    <cfRule type="cellIs" dxfId="41448" priority="545" operator="between">
      <formula>$O$11*0.8</formula>
      <formula>$O$11</formula>
    </cfRule>
    <cfRule type="cellIs" dxfId="41447" priority="546" operator="lessThan">
      <formula>$O$11*0.8</formula>
    </cfRule>
  </conditionalFormatting>
  <conditionalFormatting sqref="J12">
    <cfRule type="cellIs" dxfId="41446" priority="541" operator="greaterThan">
      <formula>$O$12</formula>
    </cfRule>
    <cfRule type="cellIs" dxfId="41445" priority="542" operator="between">
      <formula>$O$12*0.8</formula>
      <formula>$O$12</formula>
    </cfRule>
    <cfRule type="cellIs" dxfId="41444" priority="543" operator="lessThan">
      <formula>$O$12*0.8</formula>
    </cfRule>
  </conditionalFormatting>
  <conditionalFormatting sqref="J13">
    <cfRule type="cellIs" dxfId="41443" priority="538" operator="greaterThan">
      <formula>$O$13</formula>
    </cfRule>
    <cfRule type="cellIs" dxfId="41442" priority="539" operator="between">
      <formula>$O$13*0.8</formula>
      <formula>$O$13</formula>
    </cfRule>
    <cfRule type="cellIs" dxfId="41441" priority="540" operator="lessThan">
      <formula>$O$13*0.8</formula>
    </cfRule>
  </conditionalFormatting>
  <conditionalFormatting sqref="J16">
    <cfRule type="cellIs" dxfId="41440" priority="535" operator="greaterThan">
      <formula>$O$16</formula>
    </cfRule>
    <cfRule type="cellIs" dxfId="41439" priority="536" operator="between">
      <formula>$O$16*0.8</formula>
      <formula>$O$16</formula>
    </cfRule>
    <cfRule type="cellIs" dxfId="41438" priority="537" operator="lessThan">
      <formula>$O$16*0.8</formula>
    </cfRule>
  </conditionalFormatting>
  <conditionalFormatting sqref="J17">
    <cfRule type="cellIs" dxfId="41437" priority="532" operator="greaterThan">
      <formula>$O$17</formula>
    </cfRule>
    <cfRule type="cellIs" dxfId="41436" priority="533" operator="between">
      <formula>$O$17*0.8</formula>
      <formula>$O$17</formula>
    </cfRule>
    <cfRule type="cellIs" dxfId="41435" priority="534" operator="lessThan">
      <formula>$O$17*0.8</formula>
    </cfRule>
  </conditionalFormatting>
  <conditionalFormatting sqref="J18">
    <cfRule type="cellIs" dxfId="41434" priority="529" operator="greaterThan">
      <formula>$O$18</formula>
    </cfRule>
    <cfRule type="cellIs" dxfId="41433" priority="530" operator="between">
      <formula>$O$18*0.8</formula>
      <formula>$O$18</formula>
    </cfRule>
    <cfRule type="cellIs" dxfId="41432" priority="531" operator="lessThan">
      <formula>$O$18*0.8</formula>
    </cfRule>
  </conditionalFormatting>
  <conditionalFormatting sqref="J6">
    <cfRule type="cellIs" dxfId="41431" priority="526" operator="greaterThan">
      <formula>$O$6</formula>
    </cfRule>
    <cfRule type="cellIs" dxfId="41430" priority="527" operator="between">
      <formula>$O$6*0.8</formula>
      <formula>$O$6</formula>
    </cfRule>
    <cfRule type="cellIs" dxfId="41429" priority="528" operator="lessThan">
      <formula>$O$6*0.8</formula>
    </cfRule>
  </conditionalFormatting>
  <conditionalFormatting sqref="J7">
    <cfRule type="cellIs" dxfId="41428" priority="523" operator="greaterThan">
      <formula>$O$7</formula>
    </cfRule>
    <cfRule type="cellIs" dxfId="41427" priority="524" operator="between">
      <formula>$O$7*0.8</formula>
      <formula>$O$7</formula>
    </cfRule>
    <cfRule type="cellIs" dxfId="41426" priority="525" operator="lessThan">
      <formula>$O$7*0.8</formula>
    </cfRule>
  </conditionalFormatting>
  <conditionalFormatting sqref="J8">
    <cfRule type="cellIs" dxfId="41425" priority="520" operator="greaterThan">
      <formula>$O$8</formula>
    </cfRule>
    <cfRule type="cellIs" dxfId="41424" priority="521" operator="between">
      <formula>$O$8*0.8</formula>
      <formula>$O$8</formula>
    </cfRule>
    <cfRule type="cellIs" dxfId="41423" priority="522" operator="lessThan">
      <formula>$O$8*0.8</formula>
    </cfRule>
  </conditionalFormatting>
  <conditionalFormatting sqref="J11">
    <cfRule type="cellIs" dxfId="41422" priority="517" operator="greaterThan">
      <formula>$O$11</formula>
    </cfRule>
    <cfRule type="cellIs" dxfId="41421" priority="518" operator="between">
      <formula>$O$11*0.8</formula>
      <formula>$O$11</formula>
    </cfRule>
    <cfRule type="cellIs" dxfId="41420" priority="519" operator="lessThan">
      <formula>$O$11*0.8</formula>
    </cfRule>
  </conditionalFormatting>
  <conditionalFormatting sqref="J12">
    <cfRule type="cellIs" dxfId="41419" priority="514" operator="greaterThan">
      <formula>$O$12</formula>
    </cfRule>
    <cfRule type="cellIs" dxfId="41418" priority="515" operator="between">
      <formula>$O$12*0.8</formula>
      <formula>$O$12</formula>
    </cfRule>
    <cfRule type="cellIs" dxfId="41417" priority="516" operator="lessThan">
      <formula>$O$12*0.8</formula>
    </cfRule>
  </conditionalFormatting>
  <conditionalFormatting sqref="J13">
    <cfRule type="cellIs" dxfId="41416" priority="511" operator="greaterThan">
      <formula>$O$13</formula>
    </cfRule>
    <cfRule type="cellIs" dxfId="41415" priority="512" operator="between">
      <formula>$O$13*0.8</formula>
      <formula>$O$13</formula>
    </cfRule>
    <cfRule type="cellIs" dxfId="41414" priority="513" operator="lessThan">
      <formula>$O$13*0.8</formula>
    </cfRule>
  </conditionalFormatting>
  <conditionalFormatting sqref="J16">
    <cfRule type="cellIs" dxfId="41413" priority="508" operator="greaterThan">
      <formula>$O$16</formula>
    </cfRule>
    <cfRule type="cellIs" dxfId="41412" priority="509" operator="between">
      <formula>$O$16*0.8</formula>
      <formula>$O$16</formula>
    </cfRule>
    <cfRule type="cellIs" dxfId="41411" priority="510" operator="lessThan">
      <formula>$O$16*0.8</formula>
    </cfRule>
  </conditionalFormatting>
  <conditionalFormatting sqref="J17">
    <cfRule type="cellIs" dxfId="41410" priority="505" operator="greaterThan">
      <formula>$O$17</formula>
    </cfRule>
    <cfRule type="cellIs" dxfId="41409" priority="506" operator="between">
      <formula>$O$17*0.8</formula>
      <formula>$O$17</formula>
    </cfRule>
    <cfRule type="cellIs" dxfId="41408" priority="507" operator="lessThan">
      <formula>$O$17*0.8</formula>
    </cfRule>
  </conditionalFormatting>
  <conditionalFormatting sqref="J18">
    <cfRule type="cellIs" dxfId="41407" priority="502" operator="greaterThan">
      <formula>$O$18</formula>
    </cfRule>
    <cfRule type="cellIs" dxfId="41406" priority="503" operator="between">
      <formula>$O$18*0.8</formula>
      <formula>$O$18</formula>
    </cfRule>
    <cfRule type="cellIs" dxfId="41405" priority="504" operator="lessThan">
      <formula>$O$18*0.8</formula>
    </cfRule>
  </conditionalFormatting>
  <conditionalFormatting sqref="J6">
    <cfRule type="cellIs" dxfId="41404" priority="499" operator="greaterThan">
      <formula>$N$6</formula>
    </cfRule>
    <cfRule type="cellIs" dxfId="41403" priority="500" operator="between">
      <formula>$N$6*0.8</formula>
      <formula>$N$6</formula>
    </cfRule>
    <cfRule type="cellIs" dxfId="41402" priority="501" operator="lessThan">
      <formula>$N$6*0.8</formula>
    </cfRule>
  </conditionalFormatting>
  <conditionalFormatting sqref="J7">
    <cfRule type="cellIs" dxfId="41401" priority="496" operator="greaterThan">
      <formula>$N$7</formula>
    </cfRule>
    <cfRule type="cellIs" dxfId="41400" priority="497" operator="between">
      <formula>$N$7*0.8</formula>
      <formula>$N$7</formula>
    </cfRule>
    <cfRule type="cellIs" dxfId="41399" priority="498" operator="lessThan">
      <formula>$N$7*0.8</formula>
    </cfRule>
  </conditionalFormatting>
  <conditionalFormatting sqref="J8">
    <cfRule type="cellIs" dxfId="41398" priority="493" operator="greaterThan">
      <formula>$N$8</formula>
    </cfRule>
    <cfRule type="cellIs" dxfId="41397" priority="494" operator="between">
      <formula>$N$8*0.8</formula>
      <formula>$N$8</formula>
    </cfRule>
    <cfRule type="cellIs" dxfId="41396" priority="495" operator="lessThan">
      <formula>$N$8*0.8</formula>
    </cfRule>
  </conditionalFormatting>
  <conditionalFormatting sqref="J11">
    <cfRule type="cellIs" dxfId="41395" priority="490" operator="greaterThan">
      <formula>$N$11</formula>
    </cfRule>
    <cfRule type="cellIs" dxfId="41394" priority="491" operator="between">
      <formula>$N$11*0.8</formula>
      <formula>$N$11</formula>
    </cfRule>
    <cfRule type="cellIs" dxfId="41393" priority="492" operator="lessThan">
      <formula>$N$11*0.8</formula>
    </cfRule>
  </conditionalFormatting>
  <conditionalFormatting sqref="J12">
    <cfRule type="cellIs" dxfId="41392" priority="487" operator="greaterThan">
      <formula>$N$12</formula>
    </cfRule>
    <cfRule type="cellIs" dxfId="41391" priority="488" operator="between">
      <formula>$N$12*0.8</formula>
      <formula>$N$12</formula>
    </cfRule>
    <cfRule type="cellIs" dxfId="41390" priority="489" operator="lessThan">
      <formula>$N$12*0.8</formula>
    </cfRule>
  </conditionalFormatting>
  <conditionalFormatting sqref="J13">
    <cfRule type="cellIs" dxfId="41389" priority="484" operator="greaterThan">
      <formula>$N$13</formula>
    </cfRule>
    <cfRule type="cellIs" dxfId="41388" priority="485" operator="between">
      <formula>$N$13*0.8</formula>
      <formula>$N$13</formula>
    </cfRule>
    <cfRule type="cellIs" dxfId="41387" priority="486" operator="lessThan">
      <formula>$N$13*0.8</formula>
    </cfRule>
  </conditionalFormatting>
  <conditionalFormatting sqref="J16">
    <cfRule type="cellIs" dxfId="41386" priority="481" operator="greaterThan">
      <formula>$N$16</formula>
    </cfRule>
    <cfRule type="cellIs" dxfId="41385" priority="482" operator="between">
      <formula>$N$16*0.8</formula>
      <formula>$N$16</formula>
    </cfRule>
    <cfRule type="cellIs" dxfId="41384" priority="483" operator="lessThan">
      <formula>$N$16*0.8</formula>
    </cfRule>
  </conditionalFormatting>
  <conditionalFormatting sqref="J17">
    <cfRule type="cellIs" dxfId="41383" priority="478" operator="greaterThan">
      <formula>$N$17</formula>
    </cfRule>
    <cfRule type="cellIs" dxfId="41382" priority="479" operator="between">
      <formula>$N$17*0.8</formula>
      <formula>$N$17</formula>
    </cfRule>
    <cfRule type="cellIs" dxfId="41381" priority="480" operator="lessThan">
      <formula>$N$17*0.8</formula>
    </cfRule>
  </conditionalFormatting>
  <conditionalFormatting sqref="J18">
    <cfRule type="cellIs" dxfId="41380" priority="475" operator="greaterThan">
      <formula>$N$18</formula>
    </cfRule>
    <cfRule type="cellIs" dxfId="41379" priority="476" operator="between">
      <formula>$N$18*0.8</formula>
      <formula>$N$18</formula>
    </cfRule>
    <cfRule type="cellIs" dxfId="41378" priority="477" operator="lessThan">
      <formula>$N$18*0.8</formula>
    </cfRule>
  </conditionalFormatting>
  <conditionalFormatting sqref="J6">
    <cfRule type="cellIs" dxfId="41377" priority="472" operator="greaterThan">
      <formula>$N$6</formula>
    </cfRule>
    <cfRule type="cellIs" dxfId="41376" priority="473" operator="between">
      <formula>$N$6*0.8</formula>
      <formula>$N$6</formula>
    </cfRule>
    <cfRule type="cellIs" dxfId="41375" priority="474" operator="lessThan">
      <formula>$N$6*0.8</formula>
    </cfRule>
  </conditionalFormatting>
  <conditionalFormatting sqref="J7">
    <cfRule type="cellIs" dxfId="41374" priority="469" operator="greaterThan">
      <formula>$N$7</formula>
    </cfRule>
    <cfRule type="cellIs" dxfId="41373" priority="470" operator="between">
      <formula>$N$7*0.8</formula>
      <formula>$N$7</formula>
    </cfRule>
    <cfRule type="cellIs" dxfId="41372" priority="471" operator="lessThan">
      <formula>$N$7*0.8</formula>
    </cfRule>
  </conditionalFormatting>
  <conditionalFormatting sqref="J8">
    <cfRule type="cellIs" dxfId="41371" priority="466" operator="greaterThan">
      <formula>$N$8</formula>
    </cfRule>
    <cfRule type="cellIs" dxfId="41370" priority="467" operator="between">
      <formula>$N$8*0.8</formula>
      <formula>$N$8</formula>
    </cfRule>
    <cfRule type="cellIs" dxfId="41369" priority="468" operator="lessThan">
      <formula>$N$8*0.8</formula>
    </cfRule>
  </conditionalFormatting>
  <conditionalFormatting sqref="J11">
    <cfRule type="cellIs" dxfId="41368" priority="463" operator="greaterThan">
      <formula>$N$11</formula>
    </cfRule>
    <cfRule type="cellIs" dxfId="41367" priority="464" operator="between">
      <formula>$N$11*0.8</formula>
      <formula>$N$11</formula>
    </cfRule>
    <cfRule type="cellIs" dxfId="41366" priority="465" operator="lessThan">
      <formula>$N$11*0.8</formula>
    </cfRule>
  </conditionalFormatting>
  <conditionalFormatting sqref="J12">
    <cfRule type="cellIs" dxfId="41365" priority="460" operator="greaterThan">
      <formula>$N$12</formula>
    </cfRule>
    <cfRule type="cellIs" dxfId="41364" priority="461" operator="between">
      <formula>$N$12*0.8</formula>
      <formula>$N$12</formula>
    </cfRule>
    <cfRule type="cellIs" dxfId="41363" priority="462" operator="lessThan">
      <formula>$N$12*0.8</formula>
    </cfRule>
  </conditionalFormatting>
  <conditionalFormatting sqref="J13">
    <cfRule type="cellIs" dxfId="41362" priority="457" operator="greaterThan">
      <formula>$N$13</formula>
    </cfRule>
    <cfRule type="cellIs" dxfId="41361" priority="458" operator="between">
      <formula>$N$13*0.8</formula>
      <formula>$N$13</formula>
    </cfRule>
    <cfRule type="cellIs" dxfId="41360" priority="459" operator="lessThan">
      <formula>$N$13*0.8</formula>
    </cfRule>
  </conditionalFormatting>
  <conditionalFormatting sqref="J16">
    <cfRule type="cellIs" dxfId="41359" priority="454" operator="greaterThan">
      <formula>$N$16</formula>
    </cfRule>
    <cfRule type="cellIs" dxfId="41358" priority="455" operator="between">
      <formula>$N$16*0.8</formula>
      <formula>$N$16</formula>
    </cfRule>
    <cfRule type="cellIs" dxfId="41357" priority="456" operator="lessThan">
      <formula>$N$16*0.8</formula>
    </cfRule>
  </conditionalFormatting>
  <conditionalFormatting sqref="J17">
    <cfRule type="cellIs" dxfId="41356" priority="451" operator="greaterThan">
      <formula>$N$17</formula>
    </cfRule>
    <cfRule type="cellIs" dxfId="41355" priority="452" operator="between">
      <formula>$N$17*0.8</formula>
      <formula>$N$17</formula>
    </cfRule>
    <cfRule type="cellIs" dxfId="41354" priority="453" operator="lessThan">
      <formula>$N$17*0.8</formula>
    </cfRule>
  </conditionalFormatting>
  <conditionalFormatting sqref="J18">
    <cfRule type="cellIs" dxfId="41353" priority="448" operator="greaterThan">
      <formula>$N$18</formula>
    </cfRule>
    <cfRule type="cellIs" dxfId="41352" priority="449" operator="between">
      <formula>$N$18*0.8</formula>
      <formula>$N$18</formula>
    </cfRule>
    <cfRule type="cellIs" dxfId="41351" priority="450" operator="lessThan">
      <formula>$N$18*0.8</formula>
    </cfRule>
  </conditionalFormatting>
  <conditionalFormatting sqref="J6">
    <cfRule type="cellIs" dxfId="41350" priority="445" operator="greaterThan">
      <formula>$P$6</formula>
    </cfRule>
    <cfRule type="cellIs" dxfId="41349" priority="446" operator="between">
      <formula>$P$6*0.8</formula>
      <formula>$P$6</formula>
    </cfRule>
    <cfRule type="cellIs" dxfId="41348" priority="447" operator="lessThan">
      <formula>$P$6*0.8</formula>
    </cfRule>
  </conditionalFormatting>
  <conditionalFormatting sqref="J7">
    <cfRule type="cellIs" dxfId="41347" priority="442" operator="greaterThan">
      <formula>$P$7</formula>
    </cfRule>
    <cfRule type="cellIs" dxfId="41346" priority="443" operator="between">
      <formula>$P$7*0.8</formula>
      <formula>$P$7</formula>
    </cfRule>
    <cfRule type="cellIs" dxfId="41345" priority="444" operator="lessThan">
      <formula>$P$7*0.8</formula>
    </cfRule>
  </conditionalFormatting>
  <conditionalFormatting sqref="J8">
    <cfRule type="cellIs" dxfId="41344" priority="439" operator="greaterThan">
      <formula>$P$8</formula>
    </cfRule>
    <cfRule type="cellIs" dxfId="41343" priority="440" operator="between">
      <formula>$P$8*0.8</formula>
      <formula>$P$8</formula>
    </cfRule>
    <cfRule type="cellIs" dxfId="41342" priority="441" operator="lessThan">
      <formula>$P$8*0.8</formula>
    </cfRule>
  </conditionalFormatting>
  <conditionalFormatting sqref="J11">
    <cfRule type="cellIs" dxfId="41341" priority="436" operator="greaterThan">
      <formula>$P$11</formula>
    </cfRule>
    <cfRule type="cellIs" dxfId="41340" priority="437" operator="between">
      <formula>$P$11*0.8</formula>
      <formula>$P$11</formula>
    </cfRule>
    <cfRule type="cellIs" dxfId="41339" priority="438" operator="lessThan">
      <formula>$P$11*0.8</formula>
    </cfRule>
  </conditionalFormatting>
  <conditionalFormatting sqref="J12">
    <cfRule type="cellIs" dxfId="41338" priority="433" operator="greaterThan">
      <formula>$P$12</formula>
    </cfRule>
    <cfRule type="cellIs" dxfId="41337" priority="434" operator="between">
      <formula>$P$12*0.8</formula>
      <formula>$P$12</formula>
    </cfRule>
    <cfRule type="cellIs" dxfId="41336" priority="435" operator="lessThan">
      <formula>$P$12*0.8</formula>
    </cfRule>
  </conditionalFormatting>
  <conditionalFormatting sqref="J13">
    <cfRule type="cellIs" dxfId="41335" priority="430" operator="greaterThan">
      <formula>$P$13</formula>
    </cfRule>
    <cfRule type="cellIs" dxfId="41334" priority="431" operator="between">
      <formula>$P$13*0.8</formula>
      <formula>$P$13</formula>
    </cfRule>
    <cfRule type="cellIs" dxfId="41333" priority="432" operator="lessThan">
      <formula>$P$13*0.8</formula>
    </cfRule>
  </conditionalFormatting>
  <conditionalFormatting sqref="J16">
    <cfRule type="cellIs" dxfId="41332" priority="427" operator="greaterThan">
      <formula>$P$16</formula>
    </cfRule>
    <cfRule type="cellIs" dxfId="41331" priority="428" operator="between">
      <formula>$P$16*0.8</formula>
      <formula>$P$16</formula>
    </cfRule>
    <cfRule type="cellIs" dxfId="41330" priority="429" operator="lessThan">
      <formula>$P$16*0.8</formula>
    </cfRule>
  </conditionalFormatting>
  <conditionalFormatting sqref="J17">
    <cfRule type="cellIs" dxfId="41329" priority="424" operator="greaterThan">
      <formula>$P$17</formula>
    </cfRule>
    <cfRule type="cellIs" dxfId="41328" priority="425" operator="between">
      <formula>$P$17*0.8</formula>
      <formula>$P$17</formula>
    </cfRule>
    <cfRule type="cellIs" dxfId="41327" priority="426" operator="lessThan">
      <formula>$P$17*0.8</formula>
    </cfRule>
  </conditionalFormatting>
  <conditionalFormatting sqref="J18">
    <cfRule type="cellIs" dxfId="41326" priority="421" operator="greaterThan">
      <formula>$P$18</formula>
    </cfRule>
    <cfRule type="cellIs" dxfId="41325" priority="422" operator="between">
      <formula>$P$18*0.8</formula>
      <formula>$P$18</formula>
    </cfRule>
    <cfRule type="cellIs" dxfId="41324" priority="423" operator="lessThan">
      <formula>$P$18*0.8</formula>
    </cfRule>
  </conditionalFormatting>
  <conditionalFormatting sqref="J6">
    <cfRule type="cellIs" dxfId="41323" priority="418" operator="greaterThan">
      <formula>$P$6</formula>
    </cfRule>
    <cfRule type="cellIs" dxfId="41322" priority="419" operator="between">
      <formula>$P$6*0.8</formula>
      <formula>$P$6</formula>
    </cfRule>
    <cfRule type="cellIs" dxfId="41321" priority="420" operator="lessThan">
      <formula>$P$6*0.8</formula>
    </cfRule>
  </conditionalFormatting>
  <conditionalFormatting sqref="J7">
    <cfRule type="cellIs" dxfId="41320" priority="415" operator="greaterThan">
      <formula>$P$7</formula>
    </cfRule>
    <cfRule type="cellIs" dxfId="41319" priority="416" operator="between">
      <formula>$P$7*0.8</formula>
      <formula>$P$7</formula>
    </cfRule>
    <cfRule type="cellIs" dxfId="41318" priority="417" operator="lessThan">
      <formula>$P$7*0.8</formula>
    </cfRule>
  </conditionalFormatting>
  <conditionalFormatting sqref="J8">
    <cfRule type="cellIs" dxfId="41317" priority="412" operator="greaterThan">
      <formula>$P$8</formula>
    </cfRule>
    <cfRule type="cellIs" dxfId="41316" priority="413" operator="between">
      <formula>$P$8*0.8</formula>
      <formula>$P$8</formula>
    </cfRule>
    <cfRule type="cellIs" dxfId="41315" priority="414" operator="lessThan">
      <formula>$P$8*0.8</formula>
    </cfRule>
  </conditionalFormatting>
  <conditionalFormatting sqref="J11">
    <cfRule type="cellIs" dxfId="41314" priority="409" operator="greaterThan">
      <formula>$P$11</formula>
    </cfRule>
    <cfRule type="cellIs" dxfId="41313" priority="410" operator="between">
      <formula>$P$11*0.8</formula>
      <formula>$P$11</formula>
    </cfRule>
    <cfRule type="cellIs" dxfId="41312" priority="411" operator="lessThan">
      <formula>$P$11*0.8</formula>
    </cfRule>
  </conditionalFormatting>
  <conditionalFormatting sqref="J12">
    <cfRule type="cellIs" dxfId="41311" priority="406" operator="greaterThan">
      <formula>$P$12</formula>
    </cfRule>
    <cfRule type="cellIs" dxfId="41310" priority="407" operator="between">
      <formula>$P$12*0.8</formula>
      <formula>$P$12</formula>
    </cfRule>
    <cfRule type="cellIs" dxfId="41309" priority="408" operator="lessThan">
      <formula>$P$12*0.8</formula>
    </cfRule>
  </conditionalFormatting>
  <conditionalFormatting sqref="J13">
    <cfRule type="cellIs" dxfId="41308" priority="403" operator="greaterThan">
      <formula>$P$13</formula>
    </cfRule>
    <cfRule type="cellIs" dxfId="41307" priority="404" operator="between">
      <formula>$P$13*0.8</formula>
      <formula>$P$13</formula>
    </cfRule>
    <cfRule type="cellIs" dxfId="41306" priority="405" operator="lessThan">
      <formula>$P$13*0.8</formula>
    </cfRule>
  </conditionalFormatting>
  <conditionalFormatting sqref="J16">
    <cfRule type="cellIs" dxfId="41305" priority="400" operator="greaterThan">
      <formula>$P$16</formula>
    </cfRule>
    <cfRule type="cellIs" dxfId="41304" priority="401" operator="between">
      <formula>$P$16*0.8</formula>
      <formula>$P$16</formula>
    </cfRule>
    <cfRule type="cellIs" dxfId="41303" priority="402" operator="lessThan">
      <formula>$P$16*0.8</formula>
    </cfRule>
  </conditionalFormatting>
  <conditionalFormatting sqref="J17">
    <cfRule type="cellIs" dxfId="41302" priority="397" operator="greaterThan">
      <formula>$P$17</formula>
    </cfRule>
    <cfRule type="cellIs" dxfId="41301" priority="398" operator="between">
      <formula>$P$17*0.8</formula>
      <formula>$P$17</formula>
    </cfRule>
    <cfRule type="cellIs" dxfId="41300" priority="399" operator="lessThan">
      <formula>$P$17*0.8</formula>
    </cfRule>
  </conditionalFormatting>
  <conditionalFormatting sqref="J18">
    <cfRule type="cellIs" dxfId="41299" priority="394" operator="greaterThan">
      <formula>$P$18</formula>
    </cfRule>
    <cfRule type="cellIs" dxfId="41298" priority="395" operator="between">
      <formula>$P$18*0.8</formula>
      <formula>$P$18</formula>
    </cfRule>
    <cfRule type="cellIs" dxfId="41297" priority="396" operator="lessThan">
      <formula>$P$18*0.8</formula>
    </cfRule>
  </conditionalFormatting>
  <conditionalFormatting sqref="J6">
    <cfRule type="cellIs" dxfId="41296" priority="391" operator="greaterThan">
      <formula>$O$6</formula>
    </cfRule>
    <cfRule type="cellIs" dxfId="41295" priority="392" operator="between">
      <formula>$O$6*0.8</formula>
      <formula>$O$6</formula>
    </cfRule>
    <cfRule type="cellIs" dxfId="41294" priority="393" operator="lessThan">
      <formula>$O$6*0.8</formula>
    </cfRule>
  </conditionalFormatting>
  <conditionalFormatting sqref="J7">
    <cfRule type="cellIs" dxfId="41293" priority="388" operator="greaterThan">
      <formula>$O$7</formula>
    </cfRule>
    <cfRule type="cellIs" dxfId="41292" priority="389" operator="between">
      <formula>$O$7*0.8</formula>
      <formula>$O$7</formula>
    </cfRule>
    <cfRule type="cellIs" dxfId="41291" priority="390" operator="lessThan">
      <formula>$O$7*0.8</formula>
    </cfRule>
  </conditionalFormatting>
  <conditionalFormatting sqref="J8">
    <cfRule type="cellIs" dxfId="41290" priority="385" operator="greaterThan">
      <formula>$O$8</formula>
    </cfRule>
    <cfRule type="cellIs" dxfId="41289" priority="386" operator="between">
      <formula>$O$8*0.8</formula>
      <formula>$O$8</formula>
    </cfRule>
    <cfRule type="cellIs" dxfId="41288" priority="387" operator="lessThan">
      <formula>$O$8*0.8</formula>
    </cfRule>
  </conditionalFormatting>
  <conditionalFormatting sqref="J11">
    <cfRule type="cellIs" dxfId="41287" priority="382" operator="greaterThan">
      <formula>$O$11</formula>
    </cfRule>
    <cfRule type="cellIs" dxfId="41286" priority="383" operator="between">
      <formula>$O$11*0.8</formula>
      <formula>$O$11</formula>
    </cfRule>
    <cfRule type="cellIs" dxfId="41285" priority="384" operator="lessThan">
      <formula>$O$11*0.8</formula>
    </cfRule>
  </conditionalFormatting>
  <conditionalFormatting sqref="J12">
    <cfRule type="cellIs" dxfId="41284" priority="379" operator="greaterThan">
      <formula>$O$12</formula>
    </cfRule>
    <cfRule type="cellIs" dxfId="41283" priority="380" operator="between">
      <formula>$O$12*0.8</formula>
      <formula>$O$12</formula>
    </cfRule>
    <cfRule type="cellIs" dxfId="41282" priority="381" operator="lessThan">
      <formula>$O$12*0.8</formula>
    </cfRule>
  </conditionalFormatting>
  <conditionalFormatting sqref="J13">
    <cfRule type="cellIs" dxfId="41281" priority="376" operator="greaterThan">
      <formula>$O$13</formula>
    </cfRule>
    <cfRule type="cellIs" dxfId="41280" priority="377" operator="between">
      <formula>$O$13*0.8</formula>
      <formula>$O$13</formula>
    </cfRule>
    <cfRule type="cellIs" dxfId="41279" priority="378" operator="lessThan">
      <formula>$O$13*0.8</formula>
    </cfRule>
  </conditionalFormatting>
  <conditionalFormatting sqref="J16">
    <cfRule type="cellIs" dxfId="41278" priority="373" operator="greaterThan">
      <formula>$O$16</formula>
    </cfRule>
    <cfRule type="cellIs" dxfId="41277" priority="374" operator="between">
      <formula>$O$16*0.8</formula>
      <formula>$O$16</formula>
    </cfRule>
    <cfRule type="cellIs" dxfId="41276" priority="375" operator="lessThan">
      <formula>$O$16*0.8</formula>
    </cfRule>
  </conditionalFormatting>
  <conditionalFormatting sqref="J17">
    <cfRule type="cellIs" dxfId="41275" priority="370" operator="greaterThan">
      <formula>$O$17</formula>
    </cfRule>
    <cfRule type="cellIs" dxfId="41274" priority="371" operator="between">
      <formula>$O$17*0.8</formula>
      <formula>$O$17</formula>
    </cfRule>
    <cfRule type="cellIs" dxfId="41273" priority="372" operator="lessThan">
      <formula>$O$17*0.8</formula>
    </cfRule>
  </conditionalFormatting>
  <conditionalFormatting sqref="J18">
    <cfRule type="cellIs" dxfId="41272" priority="367" operator="greaterThan">
      <formula>$O$18</formula>
    </cfRule>
    <cfRule type="cellIs" dxfId="41271" priority="368" operator="between">
      <formula>$O$18*0.8</formula>
      <formula>$O$18</formula>
    </cfRule>
    <cfRule type="cellIs" dxfId="41270" priority="369" operator="lessThan">
      <formula>$O$18*0.8</formula>
    </cfRule>
  </conditionalFormatting>
  <conditionalFormatting sqref="J6">
    <cfRule type="cellIs" dxfId="41269" priority="364" operator="greaterThan">
      <formula>$O$6</formula>
    </cfRule>
    <cfRule type="cellIs" dxfId="41268" priority="365" operator="between">
      <formula>$O$6*0.8</formula>
      <formula>$O$6</formula>
    </cfRule>
    <cfRule type="cellIs" dxfId="41267" priority="366" operator="lessThan">
      <formula>$O$6*0.8</formula>
    </cfRule>
  </conditionalFormatting>
  <conditionalFormatting sqref="J7">
    <cfRule type="cellIs" dxfId="41266" priority="361" operator="greaterThan">
      <formula>$O$7</formula>
    </cfRule>
    <cfRule type="cellIs" dxfId="41265" priority="362" operator="between">
      <formula>$O$7*0.8</formula>
      <formula>$O$7</formula>
    </cfRule>
    <cfRule type="cellIs" dxfId="41264" priority="363" operator="lessThan">
      <formula>$O$7*0.8</formula>
    </cfRule>
  </conditionalFormatting>
  <conditionalFormatting sqref="J8">
    <cfRule type="cellIs" dxfId="41263" priority="358" operator="greaterThan">
      <formula>$O$8</formula>
    </cfRule>
    <cfRule type="cellIs" dxfId="41262" priority="359" operator="between">
      <formula>$O$8*0.8</formula>
      <formula>$O$8</formula>
    </cfRule>
    <cfRule type="cellIs" dxfId="41261" priority="360" operator="lessThan">
      <formula>$O$8*0.8</formula>
    </cfRule>
  </conditionalFormatting>
  <conditionalFormatting sqref="J11">
    <cfRule type="cellIs" dxfId="41260" priority="355" operator="greaterThan">
      <formula>$O$11</formula>
    </cfRule>
    <cfRule type="cellIs" dxfId="41259" priority="356" operator="between">
      <formula>$O$11*0.8</formula>
      <formula>$O$11</formula>
    </cfRule>
    <cfRule type="cellIs" dxfId="41258" priority="357" operator="lessThan">
      <formula>$O$11*0.8</formula>
    </cfRule>
  </conditionalFormatting>
  <conditionalFormatting sqref="J12">
    <cfRule type="cellIs" dxfId="41257" priority="352" operator="greaterThan">
      <formula>$O$12</formula>
    </cfRule>
    <cfRule type="cellIs" dxfId="41256" priority="353" operator="between">
      <formula>$O$12*0.8</formula>
      <formula>$O$12</formula>
    </cfRule>
    <cfRule type="cellIs" dxfId="41255" priority="354" operator="lessThan">
      <formula>$O$12*0.8</formula>
    </cfRule>
  </conditionalFormatting>
  <conditionalFormatting sqref="J13">
    <cfRule type="cellIs" dxfId="41254" priority="349" operator="greaterThan">
      <formula>$O$13</formula>
    </cfRule>
    <cfRule type="cellIs" dxfId="41253" priority="350" operator="between">
      <formula>$O$13*0.8</formula>
      <formula>$O$13</formula>
    </cfRule>
    <cfRule type="cellIs" dxfId="41252" priority="351" operator="lessThan">
      <formula>$O$13*0.8</formula>
    </cfRule>
  </conditionalFormatting>
  <conditionalFormatting sqref="J16">
    <cfRule type="cellIs" dxfId="41251" priority="346" operator="greaterThan">
      <formula>$O$16</formula>
    </cfRule>
    <cfRule type="cellIs" dxfId="41250" priority="347" operator="between">
      <formula>$O$16*0.8</formula>
      <formula>$O$16</formula>
    </cfRule>
    <cfRule type="cellIs" dxfId="41249" priority="348" operator="lessThan">
      <formula>$O$16*0.8</formula>
    </cfRule>
  </conditionalFormatting>
  <conditionalFormatting sqref="J17">
    <cfRule type="cellIs" dxfId="41248" priority="343" operator="greaterThan">
      <formula>$O$17</formula>
    </cfRule>
    <cfRule type="cellIs" dxfId="41247" priority="344" operator="between">
      <formula>$O$17*0.8</formula>
      <formula>$O$17</formula>
    </cfRule>
    <cfRule type="cellIs" dxfId="41246" priority="345" operator="lessThan">
      <formula>$O$17*0.8</formula>
    </cfRule>
  </conditionalFormatting>
  <conditionalFormatting sqref="J18">
    <cfRule type="cellIs" dxfId="41245" priority="340" operator="greaterThan">
      <formula>$O$18</formula>
    </cfRule>
    <cfRule type="cellIs" dxfId="41244" priority="341" operator="between">
      <formula>$O$18*0.8</formula>
      <formula>$O$18</formula>
    </cfRule>
    <cfRule type="cellIs" dxfId="41243" priority="342" operator="lessThan">
      <formula>$O$18*0.8</formula>
    </cfRule>
  </conditionalFormatting>
  <conditionalFormatting sqref="J6">
    <cfRule type="cellIs" dxfId="41242" priority="337" operator="greaterThan">
      <formula>$N$6</formula>
    </cfRule>
    <cfRule type="cellIs" dxfId="41241" priority="338" operator="between">
      <formula>$N$6*0.8</formula>
      <formula>$N$6</formula>
    </cfRule>
    <cfRule type="cellIs" dxfId="41240" priority="339" operator="lessThan">
      <formula>$N$6*0.8</formula>
    </cfRule>
  </conditionalFormatting>
  <conditionalFormatting sqref="J7">
    <cfRule type="cellIs" dxfId="41239" priority="334" operator="greaterThan">
      <formula>$N$7</formula>
    </cfRule>
    <cfRule type="cellIs" dxfId="41238" priority="335" operator="between">
      <formula>$N$7*0.8</formula>
      <formula>$N$7</formula>
    </cfRule>
    <cfRule type="cellIs" dxfId="41237" priority="336" operator="lessThan">
      <formula>$N$7*0.8</formula>
    </cfRule>
  </conditionalFormatting>
  <conditionalFormatting sqref="J8">
    <cfRule type="cellIs" dxfId="41236" priority="331" operator="greaterThan">
      <formula>$N$8</formula>
    </cfRule>
    <cfRule type="cellIs" dxfId="41235" priority="332" operator="between">
      <formula>$N$8*0.8</formula>
      <formula>$N$8</formula>
    </cfRule>
    <cfRule type="cellIs" dxfId="41234" priority="333" operator="lessThan">
      <formula>$N$8*0.8</formula>
    </cfRule>
  </conditionalFormatting>
  <conditionalFormatting sqref="J11">
    <cfRule type="cellIs" dxfId="41233" priority="328" operator="greaterThan">
      <formula>$N$11</formula>
    </cfRule>
    <cfRule type="cellIs" dxfId="41232" priority="329" operator="between">
      <formula>$N$11*0.8</formula>
      <formula>$N$11</formula>
    </cfRule>
    <cfRule type="cellIs" dxfId="41231" priority="330" operator="lessThan">
      <formula>$N$11*0.8</formula>
    </cfRule>
  </conditionalFormatting>
  <conditionalFormatting sqref="J12">
    <cfRule type="cellIs" dxfId="41230" priority="325" operator="greaterThan">
      <formula>$N$12</formula>
    </cfRule>
    <cfRule type="cellIs" dxfId="41229" priority="326" operator="between">
      <formula>$N$12*0.8</formula>
      <formula>$N$12</formula>
    </cfRule>
    <cfRule type="cellIs" dxfId="41228" priority="327" operator="lessThan">
      <formula>$N$12*0.8</formula>
    </cfRule>
  </conditionalFormatting>
  <conditionalFormatting sqref="J13">
    <cfRule type="cellIs" dxfId="41227" priority="322" operator="greaterThan">
      <formula>$N$13</formula>
    </cfRule>
    <cfRule type="cellIs" dxfId="41226" priority="323" operator="between">
      <formula>$N$13*0.8</formula>
      <formula>$N$13</formula>
    </cfRule>
    <cfRule type="cellIs" dxfId="41225" priority="324" operator="lessThan">
      <formula>$N$13*0.8</formula>
    </cfRule>
  </conditionalFormatting>
  <conditionalFormatting sqref="J16">
    <cfRule type="cellIs" dxfId="41224" priority="319" operator="greaterThan">
      <formula>$N$16</formula>
    </cfRule>
    <cfRule type="cellIs" dxfId="41223" priority="320" operator="between">
      <formula>$N$16*0.8</formula>
      <formula>$N$16</formula>
    </cfRule>
    <cfRule type="cellIs" dxfId="41222" priority="321" operator="lessThan">
      <formula>$N$16*0.8</formula>
    </cfRule>
  </conditionalFormatting>
  <conditionalFormatting sqref="J17">
    <cfRule type="cellIs" dxfId="41221" priority="316" operator="greaterThan">
      <formula>$N$17</formula>
    </cfRule>
    <cfRule type="cellIs" dxfId="41220" priority="317" operator="between">
      <formula>$N$17*0.8</formula>
      <formula>$N$17</formula>
    </cfRule>
    <cfRule type="cellIs" dxfId="41219" priority="318" operator="lessThan">
      <formula>$N$17*0.8</formula>
    </cfRule>
  </conditionalFormatting>
  <conditionalFormatting sqref="J18">
    <cfRule type="cellIs" dxfId="41218" priority="313" operator="greaterThan">
      <formula>$N$18</formula>
    </cfRule>
    <cfRule type="cellIs" dxfId="41217" priority="314" operator="between">
      <formula>$N$18*0.8</formula>
      <formula>$N$18</formula>
    </cfRule>
    <cfRule type="cellIs" dxfId="41216" priority="315" operator="lessThan">
      <formula>$N$18*0.8</formula>
    </cfRule>
  </conditionalFormatting>
  <conditionalFormatting sqref="J6">
    <cfRule type="cellIs" dxfId="41215" priority="310" operator="greaterThan">
      <formula>$N$6</formula>
    </cfRule>
    <cfRule type="cellIs" dxfId="41214" priority="311" operator="between">
      <formula>$N$6*0.8</formula>
      <formula>$N$6</formula>
    </cfRule>
    <cfRule type="cellIs" dxfId="41213" priority="312" operator="lessThan">
      <formula>$N$6*0.8</formula>
    </cfRule>
  </conditionalFormatting>
  <conditionalFormatting sqref="J7">
    <cfRule type="cellIs" dxfId="41212" priority="307" operator="greaterThan">
      <formula>$N$7</formula>
    </cfRule>
    <cfRule type="cellIs" dxfId="41211" priority="308" operator="between">
      <formula>$N$7*0.8</formula>
      <formula>$N$7</formula>
    </cfRule>
    <cfRule type="cellIs" dxfId="41210" priority="309" operator="lessThan">
      <formula>$N$7*0.8</formula>
    </cfRule>
  </conditionalFormatting>
  <conditionalFormatting sqref="J8">
    <cfRule type="cellIs" dxfId="41209" priority="304" operator="greaterThan">
      <formula>$N$8</formula>
    </cfRule>
    <cfRule type="cellIs" dxfId="41208" priority="305" operator="between">
      <formula>$N$8*0.8</formula>
      <formula>$N$8</formula>
    </cfRule>
    <cfRule type="cellIs" dxfId="41207" priority="306" operator="lessThan">
      <formula>$N$8*0.8</formula>
    </cfRule>
  </conditionalFormatting>
  <conditionalFormatting sqref="J11">
    <cfRule type="cellIs" dxfId="41206" priority="301" operator="greaterThan">
      <formula>$N$11</formula>
    </cfRule>
    <cfRule type="cellIs" dxfId="41205" priority="302" operator="between">
      <formula>$N$11*0.8</formula>
      <formula>$N$11</formula>
    </cfRule>
    <cfRule type="cellIs" dxfId="41204" priority="303" operator="lessThan">
      <formula>$N$11*0.8</formula>
    </cfRule>
  </conditionalFormatting>
  <conditionalFormatting sqref="J12">
    <cfRule type="cellIs" dxfId="41203" priority="298" operator="greaterThan">
      <formula>$N$12</formula>
    </cfRule>
    <cfRule type="cellIs" dxfId="41202" priority="299" operator="between">
      <formula>$N$12*0.8</formula>
      <formula>$N$12</formula>
    </cfRule>
    <cfRule type="cellIs" dxfId="41201" priority="300" operator="lessThan">
      <formula>$N$12*0.8</formula>
    </cfRule>
  </conditionalFormatting>
  <conditionalFormatting sqref="J13">
    <cfRule type="cellIs" dxfId="41200" priority="295" operator="greaterThan">
      <formula>$N$13</formula>
    </cfRule>
    <cfRule type="cellIs" dxfId="41199" priority="296" operator="between">
      <formula>$N$13*0.8</formula>
      <formula>$N$13</formula>
    </cfRule>
    <cfRule type="cellIs" dxfId="41198" priority="297" operator="lessThan">
      <formula>$N$13*0.8</formula>
    </cfRule>
  </conditionalFormatting>
  <conditionalFormatting sqref="J16">
    <cfRule type="cellIs" dxfId="41197" priority="292" operator="greaterThan">
      <formula>$N$16</formula>
    </cfRule>
    <cfRule type="cellIs" dxfId="41196" priority="293" operator="between">
      <formula>$N$16*0.8</formula>
      <formula>$N$16</formula>
    </cfRule>
    <cfRule type="cellIs" dxfId="41195" priority="294" operator="lessThan">
      <formula>$N$16*0.8</formula>
    </cfRule>
  </conditionalFormatting>
  <conditionalFormatting sqref="J17">
    <cfRule type="cellIs" dxfId="41194" priority="289" operator="greaterThan">
      <formula>$N$17</formula>
    </cfRule>
    <cfRule type="cellIs" dxfId="41193" priority="290" operator="between">
      <formula>$N$17*0.8</formula>
      <formula>$N$17</formula>
    </cfRule>
    <cfRule type="cellIs" dxfId="41192" priority="291" operator="lessThan">
      <formula>$N$17*0.8</formula>
    </cfRule>
  </conditionalFormatting>
  <conditionalFormatting sqref="J18">
    <cfRule type="cellIs" dxfId="41191" priority="286" operator="greaterThan">
      <formula>$N$18</formula>
    </cfRule>
    <cfRule type="cellIs" dxfId="41190" priority="287" operator="between">
      <formula>$N$18*0.8</formula>
      <formula>$N$18</formula>
    </cfRule>
    <cfRule type="cellIs" dxfId="41189" priority="288" operator="lessThan">
      <formula>$N$18*0.8</formula>
    </cfRule>
  </conditionalFormatting>
  <conditionalFormatting sqref="J6">
    <cfRule type="cellIs" dxfId="41188" priority="283" operator="greaterThan">
      <formula>$O$6</formula>
    </cfRule>
    <cfRule type="cellIs" dxfId="41187" priority="284" operator="between">
      <formula>$O$6*0.8</formula>
      <formula>$O$6</formula>
    </cfRule>
    <cfRule type="cellIs" dxfId="41186" priority="285" operator="lessThan">
      <formula>$O$6*0.8</formula>
    </cfRule>
  </conditionalFormatting>
  <conditionalFormatting sqref="J7">
    <cfRule type="cellIs" dxfId="41185" priority="280" operator="greaterThan">
      <formula>$O$7</formula>
    </cfRule>
    <cfRule type="cellIs" dxfId="41184" priority="281" operator="between">
      <formula>$O$7*0.8</formula>
      <formula>$O$7</formula>
    </cfRule>
    <cfRule type="cellIs" dxfId="41183" priority="282" operator="lessThan">
      <formula>$O$7*0.8</formula>
    </cfRule>
  </conditionalFormatting>
  <conditionalFormatting sqref="J8">
    <cfRule type="cellIs" dxfId="41182" priority="277" operator="greaterThan">
      <formula>$O$8</formula>
    </cfRule>
    <cfRule type="cellIs" dxfId="41181" priority="278" operator="between">
      <formula>$O$8*0.8</formula>
      <formula>$O$8</formula>
    </cfRule>
    <cfRule type="cellIs" dxfId="41180" priority="279" operator="lessThan">
      <formula>$O$8*0.8</formula>
    </cfRule>
  </conditionalFormatting>
  <conditionalFormatting sqref="J11">
    <cfRule type="cellIs" dxfId="41179" priority="274" operator="greaterThan">
      <formula>$O$11</formula>
    </cfRule>
    <cfRule type="cellIs" dxfId="41178" priority="275" operator="between">
      <formula>$O$11*0.8</formula>
      <formula>$O$11</formula>
    </cfRule>
    <cfRule type="cellIs" dxfId="41177" priority="276" operator="lessThan">
      <formula>$O$11*0.8</formula>
    </cfRule>
  </conditionalFormatting>
  <conditionalFormatting sqref="J12">
    <cfRule type="cellIs" dxfId="41176" priority="271" operator="greaterThan">
      <formula>$O$12</formula>
    </cfRule>
    <cfRule type="cellIs" dxfId="41175" priority="272" operator="between">
      <formula>$O$12*0.8</formula>
      <formula>$O$12</formula>
    </cfRule>
    <cfRule type="cellIs" dxfId="41174" priority="273" operator="lessThan">
      <formula>$O$12*0.8</formula>
    </cfRule>
  </conditionalFormatting>
  <conditionalFormatting sqref="J13">
    <cfRule type="cellIs" dxfId="41173" priority="268" operator="greaterThan">
      <formula>$O$13</formula>
    </cfRule>
    <cfRule type="cellIs" dxfId="41172" priority="269" operator="between">
      <formula>$O$13*0.8</formula>
      <formula>$O$13</formula>
    </cfRule>
    <cfRule type="cellIs" dxfId="41171" priority="270" operator="lessThan">
      <formula>$O$13*0.8</formula>
    </cfRule>
  </conditionalFormatting>
  <conditionalFormatting sqref="J16">
    <cfRule type="cellIs" dxfId="41170" priority="265" operator="greaterThan">
      <formula>$O$16</formula>
    </cfRule>
    <cfRule type="cellIs" dxfId="41169" priority="266" operator="between">
      <formula>$O$16*0.8</formula>
      <formula>$O$16</formula>
    </cfRule>
    <cfRule type="cellIs" dxfId="41168" priority="267" operator="lessThan">
      <formula>$O$16*0.8</formula>
    </cfRule>
  </conditionalFormatting>
  <conditionalFormatting sqref="J17">
    <cfRule type="cellIs" dxfId="41167" priority="262" operator="greaterThan">
      <formula>$O$17</formula>
    </cfRule>
    <cfRule type="cellIs" dxfId="41166" priority="263" operator="between">
      <formula>$O$17*0.8</formula>
      <formula>$O$17</formula>
    </cfRule>
    <cfRule type="cellIs" dxfId="41165" priority="264" operator="lessThan">
      <formula>$O$17*0.8</formula>
    </cfRule>
  </conditionalFormatting>
  <conditionalFormatting sqref="J18">
    <cfRule type="cellIs" dxfId="41164" priority="259" operator="greaterThan">
      <formula>$O$18</formula>
    </cfRule>
    <cfRule type="cellIs" dxfId="41163" priority="260" operator="between">
      <formula>$O$18*0.8</formula>
      <formula>$O$18</formula>
    </cfRule>
    <cfRule type="cellIs" dxfId="41162" priority="261" operator="lessThan">
      <formula>$O$18*0.8</formula>
    </cfRule>
  </conditionalFormatting>
  <conditionalFormatting sqref="J6">
    <cfRule type="cellIs" dxfId="41161" priority="256" operator="greaterThan">
      <formula>$O$6</formula>
    </cfRule>
    <cfRule type="cellIs" dxfId="41160" priority="257" operator="between">
      <formula>$O$6*0.8</formula>
      <formula>$O$6</formula>
    </cfRule>
    <cfRule type="cellIs" dxfId="41159" priority="258" operator="lessThan">
      <formula>$O$6*0.8</formula>
    </cfRule>
  </conditionalFormatting>
  <conditionalFormatting sqref="J7">
    <cfRule type="cellIs" dxfId="41158" priority="253" operator="greaterThan">
      <formula>$O$7</formula>
    </cfRule>
    <cfRule type="cellIs" dxfId="41157" priority="254" operator="between">
      <formula>$O$7*0.8</formula>
      <formula>$O$7</formula>
    </cfRule>
    <cfRule type="cellIs" dxfId="41156" priority="255" operator="lessThan">
      <formula>$O$7*0.8</formula>
    </cfRule>
  </conditionalFormatting>
  <conditionalFormatting sqref="J8">
    <cfRule type="cellIs" dxfId="41155" priority="250" operator="greaterThan">
      <formula>$O$8</formula>
    </cfRule>
    <cfRule type="cellIs" dxfId="41154" priority="251" operator="between">
      <formula>$O$8*0.8</formula>
      <formula>$O$8</formula>
    </cfRule>
    <cfRule type="cellIs" dxfId="41153" priority="252" operator="lessThan">
      <formula>$O$8*0.8</formula>
    </cfRule>
  </conditionalFormatting>
  <conditionalFormatting sqref="J11">
    <cfRule type="cellIs" dxfId="41152" priority="247" operator="greaterThan">
      <formula>$O$11</formula>
    </cfRule>
    <cfRule type="cellIs" dxfId="41151" priority="248" operator="between">
      <formula>$O$11*0.8</formula>
      <formula>$O$11</formula>
    </cfRule>
    <cfRule type="cellIs" dxfId="41150" priority="249" operator="lessThan">
      <formula>$O$11*0.8</formula>
    </cfRule>
  </conditionalFormatting>
  <conditionalFormatting sqref="J12">
    <cfRule type="cellIs" dxfId="41149" priority="244" operator="greaterThan">
      <formula>$O$12</formula>
    </cfRule>
    <cfRule type="cellIs" dxfId="41148" priority="245" operator="between">
      <formula>$O$12*0.8</formula>
      <formula>$O$12</formula>
    </cfRule>
    <cfRule type="cellIs" dxfId="41147" priority="246" operator="lessThan">
      <formula>$O$12*0.8</formula>
    </cfRule>
  </conditionalFormatting>
  <conditionalFormatting sqref="J13">
    <cfRule type="cellIs" dxfId="41146" priority="241" operator="greaterThan">
      <formula>$O$13</formula>
    </cfRule>
    <cfRule type="cellIs" dxfId="41145" priority="242" operator="between">
      <formula>$O$13*0.8</formula>
      <formula>$O$13</formula>
    </cfRule>
    <cfRule type="cellIs" dxfId="41144" priority="243" operator="lessThan">
      <formula>$O$13*0.8</formula>
    </cfRule>
  </conditionalFormatting>
  <conditionalFormatting sqref="J16">
    <cfRule type="cellIs" dxfId="41143" priority="238" operator="greaterThan">
      <formula>$O$16</formula>
    </cfRule>
    <cfRule type="cellIs" dxfId="41142" priority="239" operator="between">
      <formula>$O$16*0.8</formula>
      <formula>$O$16</formula>
    </cfRule>
    <cfRule type="cellIs" dxfId="41141" priority="240" operator="lessThan">
      <formula>$O$16*0.8</formula>
    </cfRule>
  </conditionalFormatting>
  <conditionalFormatting sqref="J17">
    <cfRule type="cellIs" dxfId="41140" priority="235" operator="greaterThan">
      <formula>$O$17</formula>
    </cfRule>
    <cfRule type="cellIs" dxfId="41139" priority="236" operator="between">
      <formula>$O$17*0.8</formula>
      <formula>$O$17</formula>
    </cfRule>
    <cfRule type="cellIs" dxfId="41138" priority="237" operator="lessThan">
      <formula>$O$17*0.8</formula>
    </cfRule>
  </conditionalFormatting>
  <conditionalFormatting sqref="J18">
    <cfRule type="cellIs" dxfId="41137" priority="232" operator="greaterThan">
      <formula>$O$18</formula>
    </cfRule>
    <cfRule type="cellIs" dxfId="41136" priority="233" operator="between">
      <formula>$O$18*0.8</formula>
      <formula>$O$18</formula>
    </cfRule>
    <cfRule type="cellIs" dxfId="41135" priority="234" operator="lessThan">
      <formula>$O$18*0.8</formula>
    </cfRule>
  </conditionalFormatting>
  <conditionalFormatting sqref="J6">
    <cfRule type="cellIs" dxfId="41134" priority="229" operator="greaterThan">
      <formula>$N$6</formula>
    </cfRule>
    <cfRule type="cellIs" dxfId="41133" priority="230" operator="between">
      <formula>$N$6*0.8</formula>
      <formula>$N$6</formula>
    </cfRule>
    <cfRule type="cellIs" dxfId="41132" priority="231" operator="lessThan">
      <formula>$N$6*0.8</formula>
    </cfRule>
  </conditionalFormatting>
  <conditionalFormatting sqref="J7">
    <cfRule type="cellIs" dxfId="41131" priority="226" operator="greaterThan">
      <formula>$N$7</formula>
    </cfRule>
    <cfRule type="cellIs" dxfId="41130" priority="227" operator="between">
      <formula>$N$7*0.8</formula>
      <formula>$N$7</formula>
    </cfRule>
    <cfRule type="cellIs" dxfId="41129" priority="228" operator="lessThan">
      <formula>$N$7*0.8</formula>
    </cfRule>
  </conditionalFormatting>
  <conditionalFormatting sqref="J8">
    <cfRule type="cellIs" dxfId="41128" priority="223" operator="greaterThan">
      <formula>$N$8</formula>
    </cfRule>
    <cfRule type="cellIs" dxfId="41127" priority="224" operator="between">
      <formula>$N$8*0.8</formula>
      <formula>$N$8</formula>
    </cfRule>
    <cfRule type="cellIs" dxfId="41126" priority="225" operator="lessThan">
      <formula>$N$8*0.8</formula>
    </cfRule>
  </conditionalFormatting>
  <conditionalFormatting sqref="J11">
    <cfRule type="cellIs" dxfId="41125" priority="220" operator="greaterThan">
      <formula>$N$11</formula>
    </cfRule>
    <cfRule type="cellIs" dxfId="41124" priority="221" operator="between">
      <formula>$N$11*0.8</formula>
      <formula>$N$11</formula>
    </cfRule>
    <cfRule type="cellIs" dxfId="41123" priority="222" operator="lessThan">
      <formula>$N$11*0.8</formula>
    </cfRule>
  </conditionalFormatting>
  <conditionalFormatting sqref="J12">
    <cfRule type="cellIs" dxfId="41122" priority="217" operator="greaterThan">
      <formula>$N$12</formula>
    </cfRule>
    <cfRule type="cellIs" dxfId="41121" priority="218" operator="between">
      <formula>$N$12*0.8</formula>
      <formula>$N$12</formula>
    </cfRule>
    <cfRule type="cellIs" dxfId="41120" priority="219" operator="lessThan">
      <formula>$N$12*0.8</formula>
    </cfRule>
  </conditionalFormatting>
  <conditionalFormatting sqref="J13">
    <cfRule type="cellIs" dxfId="41119" priority="214" operator="greaterThan">
      <formula>$N$13</formula>
    </cfRule>
    <cfRule type="cellIs" dxfId="41118" priority="215" operator="between">
      <formula>$N$13*0.8</formula>
      <formula>$N$13</formula>
    </cfRule>
    <cfRule type="cellIs" dxfId="41117" priority="216" operator="lessThan">
      <formula>$N$13*0.8</formula>
    </cfRule>
  </conditionalFormatting>
  <conditionalFormatting sqref="J16">
    <cfRule type="cellIs" dxfId="41116" priority="211" operator="greaterThan">
      <formula>$N$16</formula>
    </cfRule>
    <cfRule type="cellIs" dxfId="41115" priority="212" operator="between">
      <formula>$N$16*0.8</formula>
      <formula>$N$16</formula>
    </cfRule>
    <cfRule type="cellIs" dxfId="41114" priority="213" operator="lessThan">
      <formula>$N$16*0.8</formula>
    </cfRule>
  </conditionalFormatting>
  <conditionalFormatting sqref="J17">
    <cfRule type="cellIs" dxfId="41113" priority="208" operator="greaterThan">
      <formula>$N$17</formula>
    </cfRule>
    <cfRule type="cellIs" dxfId="41112" priority="209" operator="between">
      <formula>$N$17*0.8</formula>
      <formula>$N$17</formula>
    </cfRule>
    <cfRule type="cellIs" dxfId="41111" priority="210" operator="lessThan">
      <formula>$N$17*0.8</formula>
    </cfRule>
  </conditionalFormatting>
  <conditionalFormatting sqref="J18">
    <cfRule type="cellIs" dxfId="41110" priority="205" operator="greaterThan">
      <formula>$N$18</formula>
    </cfRule>
    <cfRule type="cellIs" dxfId="41109" priority="206" operator="between">
      <formula>$N$18*0.8</formula>
      <formula>$N$18</formula>
    </cfRule>
    <cfRule type="cellIs" dxfId="41108" priority="207" operator="lessThan">
      <formula>$N$18*0.8</formula>
    </cfRule>
  </conditionalFormatting>
  <conditionalFormatting sqref="J6">
    <cfRule type="cellIs" dxfId="41107" priority="202" operator="greaterThan">
      <formula>$N$6</formula>
    </cfRule>
    <cfRule type="cellIs" dxfId="41106" priority="203" operator="between">
      <formula>$N$6*0.8</formula>
      <formula>$N$6</formula>
    </cfRule>
    <cfRule type="cellIs" dxfId="41105" priority="204" operator="lessThan">
      <formula>$N$6*0.8</formula>
    </cfRule>
  </conditionalFormatting>
  <conditionalFormatting sqref="J7">
    <cfRule type="cellIs" dxfId="41104" priority="199" operator="greaterThan">
      <formula>$N$7</formula>
    </cfRule>
    <cfRule type="cellIs" dxfId="41103" priority="200" operator="between">
      <formula>$N$7*0.8</formula>
      <formula>$N$7</formula>
    </cfRule>
    <cfRule type="cellIs" dxfId="41102" priority="201" operator="lessThan">
      <formula>$N$7*0.8</formula>
    </cfRule>
  </conditionalFormatting>
  <conditionalFormatting sqref="J8">
    <cfRule type="cellIs" dxfId="41101" priority="196" operator="greaterThan">
      <formula>$N$8</formula>
    </cfRule>
    <cfRule type="cellIs" dxfId="41100" priority="197" operator="between">
      <formula>$N$8*0.8</formula>
      <formula>$N$8</formula>
    </cfRule>
    <cfRule type="cellIs" dxfId="41099" priority="198" operator="lessThan">
      <formula>$N$8*0.8</formula>
    </cfRule>
  </conditionalFormatting>
  <conditionalFormatting sqref="J11">
    <cfRule type="cellIs" dxfId="41098" priority="193" operator="greaterThan">
      <formula>$N$11</formula>
    </cfRule>
    <cfRule type="cellIs" dxfId="41097" priority="194" operator="between">
      <formula>$N$11*0.8</formula>
      <formula>$N$11</formula>
    </cfRule>
    <cfRule type="cellIs" dxfId="41096" priority="195" operator="lessThan">
      <formula>$N$11*0.8</formula>
    </cfRule>
  </conditionalFormatting>
  <conditionalFormatting sqref="J12">
    <cfRule type="cellIs" dxfId="41095" priority="190" operator="greaterThan">
      <formula>$N$12</formula>
    </cfRule>
    <cfRule type="cellIs" dxfId="41094" priority="191" operator="between">
      <formula>$N$12*0.8</formula>
      <formula>$N$12</formula>
    </cfRule>
    <cfRule type="cellIs" dxfId="41093" priority="192" operator="lessThan">
      <formula>$N$12*0.8</formula>
    </cfRule>
  </conditionalFormatting>
  <conditionalFormatting sqref="J13">
    <cfRule type="cellIs" dxfId="41092" priority="187" operator="greaterThan">
      <formula>$N$13</formula>
    </cfRule>
    <cfRule type="cellIs" dxfId="41091" priority="188" operator="between">
      <formula>$N$13*0.8</formula>
      <formula>$N$13</formula>
    </cfRule>
    <cfRule type="cellIs" dxfId="41090" priority="189" operator="lessThan">
      <formula>$N$13*0.8</formula>
    </cfRule>
  </conditionalFormatting>
  <conditionalFormatting sqref="J16">
    <cfRule type="cellIs" dxfId="41089" priority="184" operator="greaterThan">
      <formula>$N$16</formula>
    </cfRule>
    <cfRule type="cellIs" dxfId="41088" priority="185" operator="between">
      <formula>$N$16*0.8</formula>
      <formula>$N$16</formula>
    </cfRule>
    <cfRule type="cellIs" dxfId="41087" priority="186" operator="lessThan">
      <formula>$N$16*0.8</formula>
    </cfRule>
  </conditionalFormatting>
  <conditionalFormatting sqref="J17">
    <cfRule type="cellIs" dxfId="41086" priority="181" operator="greaterThan">
      <formula>$N$17</formula>
    </cfRule>
    <cfRule type="cellIs" dxfId="41085" priority="182" operator="between">
      <formula>$N$17*0.8</formula>
      <formula>$N$17</formula>
    </cfRule>
    <cfRule type="cellIs" dxfId="41084" priority="183" operator="lessThan">
      <formula>$N$17*0.8</formula>
    </cfRule>
  </conditionalFormatting>
  <conditionalFormatting sqref="J18">
    <cfRule type="cellIs" dxfId="41083" priority="178" operator="greaterThan">
      <formula>$N$18</formula>
    </cfRule>
    <cfRule type="cellIs" dxfId="41082" priority="179" operator="between">
      <formula>$N$18*0.8</formula>
      <formula>$N$18</formula>
    </cfRule>
    <cfRule type="cellIs" dxfId="41081" priority="180" operator="lessThan">
      <formula>$N$18*0.8</formula>
    </cfRule>
  </conditionalFormatting>
  <conditionalFormatting sqref="J6">
    <cfRule type="cellIs" dxfId="41080" priority="175" operator="greaterThan">
      <formula>$P$6</formula>
    </cfRule>
    <cfRule type="cellIs" dxfId="41079" priority="176" operator="between">
      <formula>$P$6*0.8</formula>
      <formula>$P$6</formula>
    </cfRule>
    <cfRule type="cellIs" dxfId="41078" priority="177" operator="lessThan">
      <formula>$P$6*0.8</formula>
    </cfRule>
  </conditionalFormatting>
  <conditionalFormatting sqref="J7">
    <cfRule type="cellIs" dxfId="41077" priority="172" operator="greaterThan">
      <formula>$P$7</formula>
    </cfRule>
    <cfRule type="cellIs" dxfId="41076" priority="173" operator="between">
      <formula>$P$7*0.8</formula>
      <formula>$P$7</formula>
    </cfRule>
    <cfRule type="cellIs" dxfId="41075" priority="174" operator="lessThan">
      <formula>$P$7*0.8</formula>
    </cfRule>
  </conditionalFormatting>
  <conditionalFormatting sqref="J8">
    <cfRule type="cellIs" dxfId="41074" priority="169" operator="greaterThan">
      <formula>$P$8</formula>
    </cfRule>
    <cfRule type="cellIs" dxfId="41073" priority="170" operator="between">
      <formula>$P$8*0.8</formula>
      <formula>$P$8</formula>
    </cfRule>
    <cfRule type="cellIs" dxfId="41072" priority="171" operator="lessThan">
      <formula>$P$8*0.8</formula>
    </cfRule>
  </conditionalFormatting>
  <conditionalFormatting sqref="J11">
    <cfRule type="cellIs" dxfId="41071" priority="166" operator="greaterThan">
      <formula>$P$11</formula>
    </cfRule>
    <cfRule type="cellIs" dxfId="41070" priority="167" operator="between">
      <formula>$P$11*0.8</formula>
      <formula>$P$11</formula>
    </cfRule>
    <cfRule type="cellIs" dxfId="41069" priority="168" operator="lessThan">
      <formula>$P$11*0.8</formula>
    </cfRule>
  </conditionalFormatting>
  <conditionalFormatting sqref="J12">
    <cfRule type="cellIs" dxfId="41068" priority="163" operator="greaterThan">
      <formula>$P$12</formula>
    </cfRule>
    <cfRule type="cellIs" dxfId="41067" priority="164" operator="between">
      <formula>$P$12*0.8</formula>
      <formula>$P$12</formula>
    </cfRule>
    <cfRule type="cellIs" dxfId="41066" priority="165" operator="lessThan">
      <formula>$P$12*0.8</formula>
    </cfRule>
  </conditionalFormatting>
  <conditionalFormatting sqref="J13">
    <cfRule type="cellIs" dxfId="41065" priority="160" operator="greaterThan">
      <formula>$P$13</formula>
    </cfRule>
    <cfRule type="cellIs" dxfId="41064" priority="161" operator="between">
      <formula>$P$13*0.8</formula>
      <formula>$P$13</formula>
    </cfRule>
    <cfRule type="cellIs" dxfId="41063" priority="162" operator="lessThan">
      <formula>$P$13*0.8</formula>
    </cfRule>
  </conditionalFormatting>
  <conditionalFormatting sqref="J16">
    <cfRule type="cellIs" dxfId="41062" priority="157" operator="greaterThan">
      <formula>$P$16</formula>
    </cfRule>
    <cfRule type="cellIs" dxfId="41061" priority="158" operator="between">
      <formula>$P$16*0.8</formula>
      <formula>$P$16</formula>
    </cfRule>
    <cfRule type="cellIs" dxfId="41060" priority="159" operator="lessThan">
      <formula>$P$16*0.8</formula>
    </cfRule>
  </conditionalFormatting>
  <conditionalFormatting sqref="J17">
    <cfRule type="cellIs" dxfId="41059" priority="154" operator="greaterThan">
      <formula>$P$17</formula>
    </cfRule>
    <cfRule type="cellIs" dxfId="41058" priority="155" operator="between">
      <formula>$P$17*0.8</formula>
      <formula>$P$17</formula>
    </cfRule>
    <cfRule type="cellIs" dxfId="41057" priority="156" operator="lessThan">
      <formula>$P$17*0.8</formula>
    </cfRule>
  </conditionalFormatting>
  <conditionalFormatting sqref="J18">
    <cfRule type="cellIs" dxfId="41056" priority="151" operator="greaterThan">
      <formula>$P$18</formula>
    </cfRule>
    <cfRule type="cellIs" dxfId="41055" priority="152" operator="between">
      <formula>$P$18*0.8</formula>
      <formula>$P$18</formula>
    </cfRule>
    <cfRule type="cellIs" dxfId="41054" priority="153" operator="lessThan">
      <formula>$P$18*0.8</formula>
    </cfRule>
  </conditionalFormatting>
  <conditionalFormatting sqref="J6">
    <cfRule type="cellIs" dxfId="41053" priority="148" operator="greaterThan">
      <formula>$P$6</formula>
    </cfRule>
    <cfRule type="cellIs" dxfId="41052" priority="149" operator="between">
      <formula>$P$6*0.8</formula>
      <formula>$P$6</formula>
    </cfRule>
    <cfRule type="cellIs" dxfId="41051" priority="150" operator="lessThan">
      <formula>$P$6*0.8</formula>
    </cfRule>
  </conditionalFormatting>
  <conditionalFormatting sqref="J7">
    <cfRule type="cellIs" dxfId="41050" priority="145" operator="greaterThan">
      <formula>$P$7</formula>
    </cfRule>
    <cfRule type="cellIs" dxfId="41049" priority="146" operator="between">
      <formula>$P$7*0.8</formula>
      <formula>$P$7</formula>
    </cfRule>
    <cfRule type="cellIs" dxfId="41048" priority="147" operator="lessThan">
      <formula>$P$7*0.8</formula>
    </cfRule>
  </conditionalFormatting>
  <conditionalFormatting sqref="J8">
    <cfRule type="cellIs" dxfId="41047" priority="142" operator="greaterThan">
      <formula>$P$8</formula>
    </cfRule>
    <cfRule type="cellIs" dxfId="41046" priority="143" operator="between">
      <formula>$P$8*0.8</formula>
      <formula>$P$8</formula>
    </cfRule>
    <cfRule type="cellIs" dxfId="41045" priority="144" operator="lessThan">
      <formula>$P$8*0.8</formula>
    </cfRule>
  </conditionalFormatting>
  <conditionalFormatting sqref="J11">
    <cfRule type="cellIs" dxfId="41044" priority="139" operator="greaterThan">
      <formula>$P$11</formula>
    </cfRule>
    <cfRule type="cellIs" dxfId="41043" priority="140" operator="between">
      <formula>$P$11*0.8</formula>
      <formula>$P$11</formula>
    </cfRule>
    <cfRule type="cellIs" dxfId="41042" priority="141" operator="lessThan">
      <formula>$P$11*0.8</formula>
    </cfRule>
  </conditionalFormatting>
  <conditionalFormatting sqref="J12">
    <cfRule type="cellIs" dxfId="41041" priority="136" operator="greaterThan">
      <formula>$P$12</formula>
    </cfRule>
    <cfRule type="cellIs" dxfId="41040" priority="137" operator="between">
      <formula>$P$12*0.8</formula>
      <formula>$P$12</formula>
    </cfRule>
    <cfRule type="cellIs" dxfId="41039" priority="138" operator="lessThan">
      <formula>$P$12*0.8</formula>
    </cfRule>
  </conditionalFormatting>
  <conditionalFormatting sqref="J13">
    <cfRule type="cellIs" dxfId="41038" priority="133" operator="greaterThan">
      <formula>$P$13</formula>
    </cfRule>
    <cfRule type="cellIs" dxfId="41037" priority="134" operator="between">
      <formula>$P$13*0.8</formula>
      <formula>$P$13</formula>
    </cfRule>
    <cfRule type="cellIs" dxfId="41036" priority="135" operator="lessThan">
      <formula>$P$13*0.8</formula>
    </cfRule>
  </conditionalFormatting>
  <conditionalFormatting sqref="J16">
    <cfRule type="cellIs" dxfId="41035" priority="130" operator="greaterThan">
      <formula>$P$16</formula>
    </cfRule>
    <cfRule type="cellIs" dxfId="41034" priority="131" operator="between">
      <formula>$P$16*0.8</formula>
      <formula>$P$16</formula>
    </cfRule>
    <cfRule type="cellIs" dxfId="41033" priority="132" operator="lessThan">
      <formula>$P$16*0.8</formula>
    </cfRule>
  </conditionalFormatting>
  <conditionalFormatting sqref="J17">
    <cfRule type="cellIs" dxfId="41032" priority="127" operator="greaterThan">
      <formula>$P$17</formula>
    </cfRule>
    <cfRule type="cellIs" dxfId="41031" priority="128" operator="between">
      <formula>$P$17*0.8</formula>
      <formula>$P$17</formula>
    </cfRule>
    <cfRule type="cellIs" dxfId="41030" priority="129" operator="lessThan">
      <formula>$P$17*0.8</formula>
    </cfRule>
  </conditionalFormatting>
  <conditionalFormatting sqref="J18">
    <cfRule type="cellIs" dxfId="41029" priority="124" operator="greaterThan">
      <formula>$P$18</formula>
    </cfRule>
    <cfRule type="cellIs" dxfId="41028" priority="125" operator="between">
      <formula>$P$18*0.8</formula>
      <formula>$P$18</formula>
    </cfRule>
    <cfRule type="cellIs" dxfId="41027" priority="126" operator="lessThan">
      <formula>$P$18*0.8</formula>
    </cfRule>
  </conditionalFormatting>
  <conditionalFormatting sqref="J6">
    <cfRule type="cellIs" dxfId="41026" priority="121" operator="greaterThan">
      <formula>$P$6</formula>
    </cfRule>
    <cfRule type="cellIs" dxfId="41025" priority="122" operator="between">
      <formula>$P$6*0.8</formula>
      <formula>$P$6</formula>
    </cfRule>
    <cfRule type="cellIs" dxfId="41024" priority="123" operator="lessThan">
      <formula>$P$6*0.8</formula>
    </cfRule>
  </conditionalFormatting>
  <conditionalFormatting sqref="J7">
    <cfRule type="cellIs" dxfId="41023" priority="118" operator="greaterThan">
      <formula>$P$7</formula>
    </cfRule>
    <cfRule type="cellIs" dxfId="41022" priority="119" operator="between">
      <formula>$P$7*0.8</formula>
      <formula>$P$7</formula>
    </cfRule>
    <cfRule type="cellIs" dxfId="41021" priority="120" operator="lessThan">
      <formula>$P$7*0.8</formula>
    </cfRule>
  </conditionalFormatting>
  <conditionalFormatting sqref="J8">
    <cfRule type="cellIs" dxfId="41020" priority="115" operator="greaterThan">
      <formula>$P$8</formula>
    </cfRule>
    <cfRule type="cellIs" dxfId="41019" priority="116" operator="between">
      <formula>$P$8*0.8</formula>
      <formula>$P$8</formula>
    </cfRule>
    <cfRule type="cellIs" dxfId="41018" priority="117" operator="lessThan">
      <formula>$P$8*0.8</formula>
    </cfRule>
  </conditionalFormatting>
  <conditionalFormatting sqref="J11">
    <cfRule type="cellIs" dxfId="41017" priority="112" operator="greaterThan">
      <formula>$P$11</formula>
    </cfRule>
    <cfRule type="cellIs" dxfId="41016" priority="113" operator="between">
      <formula>$P$11*0.8</formula>
      <formula>$P$11</formula>
    </cfRule>
    <cfRule type="cellIs" dxfId="41015" priority="114" operator="lessThan">
      <formula>$P$11*0.8</formula>
    </cfRule>
  </conditionalFormatting>
  <conditionalFormatting sqref="J12">
    <cfRule type="cellIs" dxfId="41014" priority="109" operator="greaterThan">
      <formula>$P$12</formula>
    </cfRule>
    <cfRule type="cellIs" dxfId="41013" priority="110" operator="between">
      <formula>$P$12*0.8</formula>
      <formula>$P$12</formula>
    </cfRule>
    <cfRule type="cellIs" dxfId="41012" priority="111" operator="lessThan">
      <formula>$P$12*0.8</formula>
    </cfRule>
  </conditionalFormatting>
  <conditionalFormatting sqref="J13">
    <cfRule type="cellIs" dxfId="41011" priority="106" operator="greaterThan">
      <formula>$P$13</formula>
    </cfRule>
    <cfRule type="cellIs" dxfId="41010" priority="107" operator="between">
      <formula>$P$13*0.8</formula>
      <formula>$P$13</formula>
    </cfRule>
    <cfRule type="cellIs" dxfId="41009" priority="108" operator="lessThan">
      <formula>$P$13*0.8</formula>
    </cfRule>
  </conditionalFormatting>
  <conditionalFormatting sqref="J16">
    <cfRule type="cellIs" dxfId="41008" priority="103" operator="greaterThan">
      <formula>$P$16</formula>
    </cfRule>
    <cfRule type="cellIs" dxfId="41007" priority="104" operator="between">
      <formula>$P$16*0.8</formula>
      <formula>$P$16</formula>
    </cfRule>
    <cfRule type="cellIs" dxfId="41006" priority="105" operator="lessThan">
      <formula>$P$16*0.8</formula>
    </cfRule>
  </conditionalFormatting>
  <conditionalFormatting sqref="J17">
    <cfRule type="cellIs" dxfId="41005" priority="100" operator="greaterThan">
      <formula>$P$17</formula>
    </cfRule>
    <cfRule type="cellIs" dxfId="41004" priority="101" operator="between">
      <formula>$P$17*0.8</formula>
      <formula>$P$17</formula>
    </cfRule>
    <cfRule type="cellIs" dxfId="41003" priority="102" operator="lessThan">
      <formula>$P$17*0.8</formula>
    </cfRule>
  </conditionalFormatting>
  <conditionalFormatting sqref="J18">
    <cfRule type="cellIs" dxfId="41002" priority="97" operator="greaterThan">
      <formula>$P$18</formula>
    </cfRule>
    <cfRule type="cellIs" dxfId="41001" priority="98" operator="between">
      <formula>$P$18*0.8</formula>
      <formula>$P$18</formula>
    </cfRule>
    <cfRule type="cellIs" dxfId="41000" priority="99" operator="lessThan">
      <formula>$P$18*0.8</formula>
    </cfRule>
  </conditionalFormatting>
  <conditionalFormatting sqref="J6">
    <cfRule type="cellIs" dxfId="40999" priority="94" operator="greaterThan">
      <formula>$P$6</formula>
    </cfRule>
    <cfRule type="cellIs" dxfId="40998" priority="95" operator="between">
      <formula>$P$6*0.8</formula>
      <formula>$P$6</formula>
    </cfRule>
    <cfRule type="cellIs" dxfId="40997" priority="96" operator="lessThan">
      <formula>$P$6*0.8</formula>
    </cfRule>
  </conditionalFormatting>
  <conditionalFormatting sqref="J7">
    <cfRule type="cellIs" dxfId="40996" priority="91" operator="greaterThan">
      <formula>$P$7</formula>
    </cfRule>
    <cfRule type="cellIs" dxfId="40995" priority="92" operator="between">
      <formula>$P$7*0.8</formula>
      <formula>$P$7</formula>
    </cfRule>
    <cfRule type="cellIs" dxfId="40994" priority="93" operator="lessThan">
      <formula>$P$7*0.8</formula>
    </cfRule>
  </conditionalFormatting>
  <conditionalFormatting sqref="J8">
    <cfRule type="cellIs" dxfId="40993" priority="88" operator="greaterThan">
      <formula>$P$8</formula>
    </cfRule>
    <cfRule type="cellIs" dxfId="40992" priority="89" operator="between">
      <formula>$P$8*0.8</formula>
      <formula>$P$8</formula>
    </cfRule>
    <cfRule type="cellIs" dxfId="40991" priority="90" operator="lessThan">
      <formula>$P$8*0.8</formula>
    </cfRule>
  </conditionalFormatting>
  <conditionalFormatting sqref="J11">
    <cfRule type="cellIs" dxfId="40990" priority="85" operator="greaterThan">
      <formula>$P$11</formula>
    </cfRule>
    <cfRule type="cellIs" dxfId="40989" priority="86" operator="between">
      <formula>$P$11*0.8</formula>
      <formula>$P$11</formula>
    </cfRule>
    <cfRule type="cellIs" dxfId="40988" priority="87" operator="lessThan">
      <formula>$P$11*0.8</formula>
    </cfRule>
  </conditionalFormatting>
  <conditionalFormatting sqref="J12">
    <cfRule type="cellIs" dxfId="40987" priority="82" operator="greaterThan">
      <formula>$P$12</formula>
    </cfRule>
    <cfRule type="cellIs" dxfId="40986" priority="83" operator="between">
      <formula>$P$12*0.8</formula>
      <formula>$P$12</formula>
    </cfRule>
    <cfRule type="cellIs" dxfId="40985" priority="84" operator="lessThan">
      <formula>$P$12*0.8</formula>
    </cfRule>
  </conditionalFormatting>
  <conditionalFormatting sqref="J13">
    <cfRule type="cellIs" dxfId="40984" priority="79" operator="greaterThan">
      <formula>$P$13</formula>
    </cfRule>
    <cfRule type="cellIs" dxfId="40983" priority="80" operator="between">
      <formula>$P$13*0.8</formula>
      <formula>$P$13</formula>
    </cfRule>
    <cfRule type="cellIs" dxfId="40982" priority="81" operator="lessThan">
      <formula>$P$13*0.8</formula>
    </cfRule>
  </conditionalFormatting>
  <conditionalFormatting sqref="J16">
    <cfRule type="cellIs" dxfId="40981" priority="76" operator="greaterThan">
      <formula>$P$16</formula>
    </cfRule>
    <cfRule type="cellIs" dxfId="40980" priority="77" operator="between">
      <formula>$P$16*0.8</formula>
      <formula>$P$16</formula>
    </cfRule>
    <cfRule type="cellIs" dxfId="40979" priority="78" operator="lessThan">
      <formula>$P$16*0.8</formula>
    </cfRule>
  </conditionalFormatting>
  <conditionalFormatting sqref="J17">
    <cfRule type="cellIs" dxfId="40978" priority="73" operator="greaterThan">
      <formula>$P$17</formula>
    </cfRule>
    <cfRule type="cellIs" dxfId="40977" priority="74" operator="between">
      <formula>$P$17*0.8</formula>
      <formula>$P$17</formula>
    </cfRule>
    <cfRule type="cellIs" dxfId="40976" priority="75" operator="lessThan">
      <formula>$P$17*0.8</formula>
    </cfRule>
  </conditionalFormatting>
  <conditionalFormatting sqref="J18">
    <cfRule type="cellIs" dxfId="40975" priority="70" operator="greaterThan">
      <formula>$P$18</formula>
    </cfRule>
    <cfRule type="cellIs" dxfId="40974" priority="71" operator="between">
      <formula>$P$18*0.8</formula>
      <formula>$P$18</formula>
    </cfRule>
    <cfRule type="cellIs" dxfId="40973" priority="72" operator="lessThan">
      <formula>$P$18*0.8</formula>
    </cfRule>
  </conditionalFormatting>
  <conditionalFormatting sqref="J6">
    <cfRule type="cellIs" dxfId="40972" priority="67" operator="greaterThan">
      <formula>$O$6</formula>
    </cfRule>
    <cfRule type="cellIs" dxfId="40971" priority="68" operator="between">
      <formula>$O$6*0.8</formula>
      <formula>$O$6</formula>
    </cfRule>
    <cfRule type="cellIs" dxfId="40970" priority="69" operator="lessThan">
      <formula>$O$6*0.8</formula>
    </cfRule>
  </conditionalFormatting>
  <conditionalFormatting sqref="J7">
    <cfRule type="cellIs" dxfId="40969" priority="64" operator="greaterThan">
      <formula>$O$7</formula>
    </cfRule>
    <cfRule type="cellIs" dxfId="40968" priority="65" operator="between">
      <formula>$O$7*0.8</formula>
      <formula>$O$7</formula>
    </cfRule>
    <cfRule type="cellIs" dxfId="40967" priority="66" operator="lessThan">
      <formula>$O$7*0.8</formula>
    </cfRule>
  </conditionalFormatting>
  <conditionalFormatting sqref="J8">
    <cfRule type="cellIs" dxfId="40966" priority="61" operator="greaterThan">
      <formula>$O$8</formula>
    </cfRule>
    <cfRule type="cellIs" dxfId="40965" priority="62" operator="between">
      <formula>$O$8*0.8</formula>
      <formula>$O$8</formula>
    </cfRule>
    <cfRule type="cellIs" dxfId="40964" priority="63" operator="lessThan">
      <formula>$O$8*0.8</formula>
    </cfRule>
  </conditionalFormatting>
  <conditionalFormatting sqref="J11">
    <cfRule type="cellIs" dxfId="40963" priority="58" operator="greaterThan">
      <formula>$O$11</formula>
    </cfRule>
    <cfRule type="cellIs" dxfId="40962" priority="59" operator="between">
      <formula>$O$11*0.8</formula>
      <formula>$O$11</formula>
    </cfRule>
    <cfRule type="cellIs" dxfId="40961" priority="60" operator="lessThan">
      <formula>$O$11*0.8</formula>
    </cfRule>
  </conditionalFormatting>
  <conditionalFormatting sqref="J12">
    <cfRule type="cellIs" dxfId="40960" priority="55" operator="greaterThan">
      <formula>$O$12</formula>
    </cfRule>
    <cfRule type="cellIs" dxfId="40959" priority="56" operator="between">
      <formula>$O$12*0.8</formula>
      <formula>$O$12</formula>
    </cfRule>
    <cfRule type="cellIs" dxfId="40958" priority="57" operator="lessThan">
      <formula>$O$12*0.8</formula>
    </cfRule>
  </conditionalFormatting>
  <conditionalFormatting sqref="J13">
    <cfRule type="cellIs" dxfId="40957" priority="52" operator="greaterThan">
      <formula>$O$13</formula>
    </cfRule>
    <cfRule type="cellIs" dxfId="40956" priority="53" operator="between">
      <formula>$O$13*0.8</formula>
      <formula>$O$13</formula>
    </cfRule>
    <cfRule type="cellIs" dxfId="40955" priority="54" operator="lessThan">
      <formula>$O$13*0.8</formula>
    </cfRule>
  </conditionalFormatting>
  <conditionalFormatting sqref="J16">
    <cfRule type="cellIs" dxfId="40954" priority="49" operator="greaterThan">
      <formula>$O$16</formula>
    </cfRule>
    <cfRule type="cellIs" dxfId="40953" priority="50" operator="between">
      <formula>$O$16*0.8</formula>
      <formula>$O$16</formula>
    </cfRule>
    <cfRule type="cellIs" dxfId="40952" priority="51" operator="lessThan">
      <formula>$O$16*0.8</formula>
    </cfRule>
  </conditionalFormatting>
  <conditionalFormatting sqref="J17">
    <cfRule type="cellIs" dxfId="40951" priority="46" operator="greaterThan">
      <formula>$O$17</formula>
    </cfRule>
    <cfRule type="cellIs" dxfId="40950" priority="47" operator="between">
      <formula>$O$17*0.8</formula>
      <formula>$O$17</formula>
    </cfRule>
    <cfRule type="cellIs" dxfId="40949" priority="48" operator="lessThan">
      <formula>$O$17*0.8</formula>
    </cfRule>
  </conditionalFormatting>
  <conditionalFormatting sqref="J18">
    <cfRule type="cellIs" dxfId="40948" priority="43" operator="greaterThan">
      <formula>$O$18</formula>
    </cfRule>
    <cfRule type="cellIs" dxfId="40947" priority="44" operator="between">
      <formula>$O$18*0.8</formula>
      <formula>$O$18</formula>
    </cfRule>
    <cfRule type="cellIs" dxfId="40946" priority="45" operator="lessThan">
      <formula>$O$18*0.8</formula>
    </cfRule>
  </conditionalFormatting>
  <conditionalFormatting sqref="J6">
    <cfRule type="cellIs" dxfId="40945" priority="40" operator="greaterThan">
      <formula>$O$6</formula>
    </cfRule>
    <cfRule type="cellIs" dxfId="40944" priority="41" operator="between">
      <formula>$O$6*0.8</formula>
      <formula>$O$6</formula>
    </cfRule>
    <cfRule type="cellIs" dxfId="40943" priority="42" operator="lessThan">
      <formula>$O$6*0.8</formula>
    </cfRule>
  </conditionalFormatting>
  <conditionalFormatting sqref="J7">
    <cfRule type="cellIs" dxfId="40942" priority="37" operator="greaterThan">
      <formula>$O$7</formula>
    </cfRule>
    <cfRule type="cellIs" dxfId="40941" priority="38" operator="between">
      <formula>$O$7*0.8</formula>
      <formula>$O$7</formula>
    </cfRule>
    <cfRule type="cellIs" dxfId="40940" priority="39" operator="lessThan">
      <formula>$O$7*0.8</formula>
    </cfRule>
  </conditionalFormatting>
  <conditionalFormatting sqref="J8">
    <cfRule type="cellIs" dxfId="40939" priority="34" operator="greaterThan">
      <formula>$O$8</formula>
    </cfRule>
    <cfRule type="cellIs" dxfId="40938" priority="35" operator="between">
      <formula>$O$8*0.8</formula>
      <formula>$O$8</formula>
    </cfRule>
    <cfRule type="cellIs" dxfId="40937" priority="36" operator="lessThan">
      <formula>$O$8*0.8</formula>
    </cfRule>
  </conditionalFormatting>
  <conditionalFormatting sqref="J11">
    <cfRule type="cellIs" dxfId="40936" priority="31" operator="greaterThan">
      <formula>$O$11</formula>
    </cfRule>
    <cfRule type="cellIs" dxfId="40935" priority="32" operator="between">
      <formula>$O$11*0.8</formula>
      <formula>$O$11</formula>
    </cfRule>
    <cfRule type="cellIs" dxfId="40934" priority="33" operator="lessThan">
      <formula>$O$11*0.8</formula>
    </cfRule>
  </conditionalFormatting>
  <conditionalFormatting sqref="J12">
    <cfRule type="cellIs" dxfId="40933" priority="28" operator="greaterThan">
      <formula>$O$12</formula>
    </cfRule>
    <cfRule type="cellIs" dxfId="40932" priority="29" operator="between">
      <formula>$O$12*0.8</formula>
      <formula>$O$12</formula>
    </cfRule>
    <cfRule type="cellIs" dxfId="40931" priority="30" operator="lessThan">
      <formula>$O$12*0.8</formula>
    </cfRule>
  </conditionalFormatting>
  <conditionalFormatting sqref="J13">
    <cfRule type="cellIs" dxfId="40930" priority="25" operator="greaterThan">
      <formula>$O$13</formula>
    </cfRule>
    <cfRule type="cellIs" dxfId="40929" priority="26" operator="between">
      <formula>$O$13*0.8</formula>
      <formula>$O$13</formula>
    </cfRule>
    <cfRule type="cellIs" dxfId="40928" priority="27" operator="lessThan">
      <formula>$O$13*0.8</formula>
    </cfRule>
  </conditionalFormatting>
  <conditionalFormatting sqref="J16">
    <cfRule type="cellIs" dxfId="40927" priority="22" operator="greaterThan">
      <formula>$O$16</formula>
    </cfRule>
    <cfRule type="cellIs" dxfId="40926" priority="23" operator="between">
      <formula>$O$16*0.8</formula>
      <formula>$O$16</formula>
    </cfRule>
    <cfRule type="cellIs" dxfId="40925" priority="24" operator="lessThan">
      <formula>$O$16*0.8</formula>
    </cfRule>
  </conditionalFormatting>
  <conditionalFormatting sqref="J17">
    <cfRule type="cellIs" dxfId="40924" priority="19" operator="greaterThan">
      <formula>$O$17</formula>
    </cfRule>
    <cfRule type="cellIs" dxfId="40923" priority="20" operator="between">
      <formula>$O$17*0.8</formula>
      <formula>$O$17</formula>
    </cfRule>
    <cfRule type="cellIs" dxfId="40922" priority="21" operator="lessThan">
      <formula>$O$17*0.8</formula>
    </cfRule>
  </conditionalFormatting>
  <conditionalFormatting sqref="J18">
    <cfRule type="cellIs" dxfId="40921" priority="16" operator="greaterThan">
      <formula>$O$18</formula>
    </cfRule>
    <cfRule type="cellIs" dxfId="40920" priority="17" operator="between">
      <formula>$O$18*0.8</formula>
      <formula>$O$18</formula>
    </cfRule>
    <cfRule type="cellIs" dxfId="40919" priority="18" operator="lessThan">
      <formula>$O$18*0.8</formula>
    </cfRule>
  </conditionalFormatting>
  <conditionalFormatting sqref="J6">
    <cfRule type="cellIs" dxfId="40918" priority="13" operator="greaterThan">
      <formula>$P6</formula>
    </cfRule>
    <cfRule type="cellIs" dxfId="40917" priority="14" operator="between">
      <formula>$P6*0.8</formula>
      <formula>$P6</formula>
    </cfRule>
    <cfRule type="cellIs" dxfId="40916" priority="15" operator="lessThan">
      <formula>$P6*0.8</formula>
    </cfRule>
  </conditionalFormatting>
  <conditionalFormatting sqref="J7:J8">
    <cfRule type="cellIs" dxfId="40915" priority="10" operator="greaterThan">
      <formula>$P7</formula>
    </cfRule>
    <cfRule type="cellIs" dxfId="40914" priority="11" operator="between">
      <formula>$P7*0.8</formula>
      <formula>$P7</formula>
    </cfRule>
    <cfRule type="cellIs" dxfId="40913" priority="12" operator="lessThan">
      <formula>$P7*0.8</formula>
    </cfRule>
  </conditionalFormatting>
  <conditionalFormatting sqref="J11">
    <cfRule type="cellIs" dxfId="40912" priority="7" operator="greaterThan">
      <formula>$P11</formula>
    </cfRule>
    <cfRule type="cellIs" dxfId="40911" priority="8" operator="between">
      <formula>$P11*0.8</formula>
      <formula>$P11</formula>
    </cfRule>
    <cfRule type="cellIs" dxfId="40910" priority="9" operator="lessThan">
      <formula>$P11*0.8</formula>
    </cfRule>
  </conditionalFormatting>
  <conditionalFormatting sqref="J12:J13">
    <cfRule type="cellIs" dxfId="40909" priority="4" operator="greaterThan">
      <formula>$P12</formula>
    </cfRule>
    <cfRule type="cellIs" dxfId="40908" priority="5" operator="between">
      <formula>$P12*0.8</formula>
      <formula>$P12</formula>
    </cfRule>
    <cfRule type="cellIs" dxfId="40907" priority="6" operator="lessThan">
      <formula>$P12*0.8</formula>
    </cfRule>
  </conditionalFormatting>
  <conditionalFormatting sqref="J16:J18">
    <cfRule type="cellIs" dxfId="40906" priority="1" operator="greaterThan">
      <formula>$P16</formula>
    </cfRule>
    <cfRule type="cellIs" dxfId="40905" priority="2" operator="between">
      <formula>$P16*0.8</formula>
      <formula>$P16</formula>
    </cfRule>
    <cfRule type="cellIs" dxfId="40904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44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0.58199999999999996</v>
      </c>
      <c r="E6" s="9">
        <v>0.78900000000000003</v>
      </c>
      <c r="F6" s="9">
        <v>0.85199999999999998</v>
      </c>
      <c r="G6" s="28">
        <v>0.57799999999999996</v>
      </c>
      <c r="H6" s="28">
        <v>0.54800000000000004</v>
      </c>
      <c r="I6" s="28">
        <v>0.57099999999999995</v>
      </c>
      <c r="J6" s="28">
        <f>Data!AC12</f>
        <v>0.82900000000000007</v>
      </c>
      <c r="K6" s="118">
        <v>0.82</v>
      </c>
      <c r="L6" s="295">
        <v>0.76</v>
      </c>
      <c r="M6" s="331">
        <v>0.8</v>
      </c>
      <c r="N6" s="295">
        <f>(M6/9)*10</f>
        <v>0.88888888888888895</v>
      </c>
      <c r="O6" s="295">
        <f>(F6/9)*10</f>
        <v>0.94666666666666666</v>
      </c>
      <c r="P6" s="118">
        <v>0.82</v>
      </c>
      <c r="Q6" s="315">
        <f>J6/M6</f>
        <v>1.0362500000000001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0.79100000000000004</v>
      </c>
      <c r="E7" s="3">
        <v>0.94</v>
      </c>
      <c r="F7" s="3">
        <v>0.94299999999999995</v>
      </c>
      <c r="G7" s="26">
        <v>0.91200000000000003</v>
      </c>
      <c r="H7" s="26">
        <v>0.89200000000000002</v>
      </c>
      <c r="I7" s="26">
        <v>0.89400000000000002</v>
      </c>
      <c r="J7" s="28">
        <f>Data!AE$12</f>
        <v>0.91599999999999993</v>
      </c>
      <c r="K7" s="38">
        <v>0.92</v>
      </c>
      <c r="L7" s="296">
        <v>0.84</v>
      </c>
      <c r="M7" s="332">
        <v>0.94499999999999995</v>
      </c>
      <c r="N7" s="296">
        <f>(M7/9)*10</f>
        <v>1.05</v>
      </c>
      <c r="O7" s="296">
        <f>(F7/9)*10</f>
        <v>1.0477777777777777</v>
      </c>
      <c r="P7" s="38">
        <v>0.92</v>
      </c>
      <c r="Q7" s="315">
        <f t="shared" ref="Q7:Q8" si="0">J7/M7</f>
        <v>0.96931216931216924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15388.5</v>
      </c>
      <c r="E8" s="4">
        <v>16944.599999999999</v>
      </c>
      <c r="F8" s="4">
        <v>16308.7</v>
      </c>
      <c r="G8" s="27">
        <v>14331.3</v>
      </c>
      <c r="H8" s="27">
        <v>13538.3</v>
      </c>
      <c r="I8" s="27">
        <v>12688.6</v>
      </c>
      <c r="J8" s="350">
        <f>Data!AG$12</f>
        <v>14400.2</v>
      </c>
      <c r="K8" s="39">
        <v>22755</v>
      </c>
      <c r="L8" s="343">
        <v>14500</v>
      </c>
      <c r="M8" s="333">
        <v>17995.7</v>
      </c>
      <c r="N8" s="297">
        <f>(M8/9)*10</f>
        <v>19995.222222222223</v>
      </c>
      <c r="O8" s="297">
        <f>(F8/9)*10</f>
        <v>18120.777777777777</v>
      </c>
      <c r="P8" s="39">
        <v>22755</v>
      </c>
      <c r="Q8" s="315">
        <f t="shared" si="0"/>
        <v>0.80020227054240733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0.67200000000000004</v>
      </c>
      <c r="E11" s="9">
        <v>0.77800000000000002</v>
      </c>
      <c r="F11" s="9">
        <v>0.71</v>
      </c>
      <c r="G11" s="28">
        <v>0.72</v>
      </c>
      <c r="H11" s="28">
        <v>0.78100000000000003</v>
      </c>
      <c r="I11" s="28">
        <v>0.76800000000000002</v>
      </c>
      <c r="J11" s="28">
        <f>Data!AI$12</f>
        <v>0.71900000000000008</v>
      </c>
      <c r="K11" s="42">
        <v>0.93</v>
      </c>
      <c r="L11" s="295">
        <v>0.76</v>
      </c>
      <c r="M11" s="331">
        <v>0.748</v>
      </c>
      <c r="N11" s="295">
        <f>(M11/9)*10</f>
        <v>0.83111111111111113</v>
      </c>
      <c r="O11" s="295">
        <f>(F11/9)*10</f>
        <v>0.78888888888888886</v>
      </c>
      <c r="P11" s="42">
        <v>0.93</v>
      </c>
      <c r="Q11" s="315">
        <f t="shared" ref="Q11:Q13" si="1">J11/M11</f>
        <v>0.96122994652406424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0.873</v>
      </c>
      <c r="E12" s="3">
        <v>0.90500000000000003</v>
      </c>
      <c r="F12" s="3">
        <v>0.90799999999999992</v>
      </c>
      <c r="G12" s="26">
        <v>0.87</v>
      </c>
      <c r="H12" s="26">
        <v>0.88300000000000001</v>
      </c>
      <c r="I12" s="26">
        <v>0.88200000000000001</v>
      </c>
      <c r="J12" s="28">
        <f>Data!AK$12</f>
        <v>0.85499999999999998</v>
      </c>
      <c r="K12" s="40">
        <v>0.9</v>
      </c>
      <c r="L12" s="296">
        <v>0.85</v>
      </c>
      <c r="M12" s="332">
        <v>0.88300000000000001</v>
      </c>
      <c r="N12" s="296">
        <f>(M12/9)*10</f>
        <v>0.98111111111111104</v>
      </c>
      <c r="O12" s="296">
        <f>(F12/9)*10</f>
        <v>1.0088888888888887</v>
      </c>
      <c r="P12" s="40">
        <v>0.9</v>
      </c>
      <c r="Q12" s="315">
        <f t="shared" si="1"/>
        <v>0.9682899207248018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15208.7</v>
      </c>
      <c r="E13" s="4">
        <v>17301.3</v>
      </c>
      <c r="F13" s="4">
        <v>18256.3</v>
      </c>
      <c r="G13" s="27">
        <v>17212.5</v>
      </c>
      <c r="H13" s="27">
        <v>16595.5</v>
      </c>
      <c r="I13" s="27">
        <v>15565.6</v>
      </c>
      <c r="J13" s="350">
        <f>Data!AM$12</f>
        <v>15758.8</v>
      </c>
      <c r="K13" s="41">
        <v>18706</v>
      </c>
      <c r="L13" s="343">
        <v>14500</v>
      </c>
      <c r="M13" s="333">
        <v>17896.599999999999</v>
      </c>
      <c r="N13" s="297">
        <f>(M13/9)*10</f>
        <v>19885.111111111109</v>
      </c>
      <c r="O13" s="297">
        <f>(F13/9)*10</f>
        <v>20284.777777777777</v>
      </c>
      <c r="P13" s="41">
        <v>18706</v>
      </c>
      <c r="Q13" s="315">
        <f t="shared" si="1"/>
        <v>0.88054714303275483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0.34699999999999998</v>
      </c>
      <c r="E16" s="11">
        <v>0.57699999999999996</v>
      </c>
      <c r="F16" s="11">
        <v>0.53400000000000003</v>
      </c>
      <c r="G16" s="29">
        <v>0.53900000000000003</v>
      </c>
      <c r="H16" s="29">
        <v>0.53100000000000003</v>
      </c>
      <c r="I16" s="29">
        <v>0.55200000000000005</v>
      </c>
      <c r="J16" s="28">
        <f>Data!AQ$12</f>
        <v>0.59499999999999997</v>
      </c>
      <c r="K16" s="42">
        <v>0.53</v>
      </c>
      <c r="L16" s="315">
        <v>0.57999999999999996</v>
      </c>
      <c r="M16" s="335">
        <v>0.58200000000000007</v>
      </c>
      <c r="N16" s="295">
        <f>(M16/9)*10</f>
        <v>0.64666666666666672</v>
      </c>
      <c r="O16" s="295">
        <f>(F16/9)*10</f>
        <v>0.59333333333333338</v>
      </c>
      <c r="P16" s="42">
        <v>0.53</v>
      </c>
      <c r="Q16" s="315">
        <f t="shared" ref="Q16:Q18" si="2">J16/M16</f>
        <v>1.0223367697594501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0.188</v>
      </c>
      <c r="E17" s="3">
        <v>0.57799999999999996</v>
      </c>
      <c r="F17" s="3">
        <v>0.63900000000000001</v>
      </c>
      <c r="G17" s="26">
        <v>0.70199999999999996</v>
      </c>
      <c r="H17" s="26">
        <v>0.72199999999999998</v>
      </c>
      <c r="I17" s="26">
        <v>0.80300000000000005</v>
      </c>
      <c r="J17" s="28">
        <f>Data!AO$12</f>
        <v>0.85299999999999998</v>
      </c>
      <c r="K17" s="40">
        <v>0.7</v>
      </c>
      <c r="L17" s="296">
        <v>0.43</v>
      </c>
      <c r="M17" s="332">
        <v>0.58099999999999996</v>
      </c>
      <c r="N17" s="296">
        <f>(M17/9)*10</f>
        <v>0.64555555555555544</v>
      </c>
      <c r="O17" s="296">
        <f>(F17/9)*10</f>
        <v>0.71000000000000008</v>
      </c>
      <c r="P17" s="40">
        <v>0.7</v>
      </c>
      <c r="Q17" s="315">
        <f t="shared" si="2"/>
        <v>1.46815834767642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</v>
      </c>
      <c r="E18" s="3">
        <v>7.0000000000000007E-2</v>
      </c>
      <c r="F18" s="3">
        <v>4.8000000000000001E-2</v>
      </c>
      <c r="G18" s="26">
        <v>7.1999999999999995E-2</v>
      </c>
      <c r="H18" s="26">
        <v>7.9000000000000001E-2</v>
      </c>
      <c r="I18" s="26">
        <v>0.108</v>
      </c>
      <c r="J18" s="28">
        <f>Data!AS$12</f>
        <v>9.0999999999999998E-2</v>
      </c>
      <c r="K18" s="40">
        <v>0.51</v>
      </c>
      <c r="L18" s="296">
        <v>0.28999999999999998</v>
      </c>
      <c r="M18" s="332">
        <v>9.3000000000000013E-2</v>
      </c>
      <c r="N18" s="296">
        <f>(M18/9)*10</f>
        <v>0.10333333333333335</v>
      </c>
      <c r="O18" s="296">
        <f>(F18/9)*10</f>
        <v>5.333333333333333E-2</v>
      </c>
      <c r="P18" s="40">
        <v>0.51</v>
      </c>
      <c r="Q18" s="315">
        <f t="shared" si="2"/>
        <v>0.97849462365591378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0.48</v>
      </c>
      <c r="E21" s="9">
        <v>0.51</v>
      </c>
      <c r="F21" s="11">
        <v>0.53</v>
      </c>
      <c r="G21" s="85">
        <v>0.54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0.63500000000000001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0.76</v>
      </c>
      <c r="E22" s="3">
        <v>0.79</v>
      </c>
      <c r="F22" s="7">
        <v>0.81</v>
      </c>
      <c r="G22" s="30">
        <v>0.82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0.78500000000000003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11417</v>
      </c>
      <c r="E23" s="58">
        <v>11870</v>
      </c>
      <c r="F23" s="58">
        <v>11905</v>
      </c>
      <c r="G23" s="59">
        <v>12110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11000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40903" priority="3755" operator="greaterThan">
      <formula>$P$6</formula>
    </cfRule>
    <cfRule type="cellIs" dxfId="40902" priority="3756" operator="between">
      <formula>$P$6*0.8</formula>
      <formula>$P$6</formula>
    </cfRule>
    <cfRule type="cellIs" dxfId="40901" priority="3757" operator="lessThan">
      <formula>$P$6*0.8</formula>
    </cfRule>
  </conditionalFormatting>
  <conditionalFormatting sqref="G7:J7">
    <cfRule type="cellIs" dxfId="40900" priority="3752" operator="greaterThan">
      <formula>$P$7</formula>
    </cfRule>
    <cfRule type="cellIs" dxfId="40899" priority="3753" operator="between">
      <formula>$P$7*0.8</formula>
      <formula>$P$7</formula>
    </cfRule>
    <cfRule type="cellIs" dxfId="40898" priority="3754" operator="lessThan">
      <formula>$P$7*0.8</formula>
    </cfRule>
  </conditionalFormatting>
  <conditionalFormatting sqref="G8:J8">
    <cfRule type="cellIs" dxfId="40897" priority="3749" operator="greaterThan">
      <formula>$P$8</formula>
    </cfRule>
    <cfRule type="cellIs" dxfId="40896" priority="3750" operator="between">
      <formula>$P$8*0.8</formula>
      <formula>$P$8</formula>
    </cfRule>
    <cfRule type="cellIs" dxfId="40895" priority="3751" operator="lessThan">
      <formula>$P$8*0.8</formula>
    </cfRule>
  </conditionalFormatting>
  <conditionalFormatting sqref="G11:J11">
    <cfRule type="cellIs" dxfId="40894" priority="3746" operator="greaterThan">
      <formula>$P$11</formula>
    </cfRule>
    <cfRule type="cellIs" dxfId="40893" priority="3747" operator="between">
      <formula>$P$11*0.8</formula>
      <formula>$P$11</formula>
    </cfRule>
    <cfRule type="cellIs" dxfId="40892" priority="3748" operator="lessThan">
      <formula>$P$11*0.8</formula>
    </cfRule>
  </conditionalFormatting>
  <conditionalFormatting sqref="G12:J12">
    <cfRule type="cellIs" dxfId="40891" priority="3743" operator="greaterThan">
      <formula>$P$12</formula>
    </cfRule>
    <cfRule type="cellIs" dxfId="40890" priority="3744" operator="between">
      <formula>$P$12*0.8</formula>
      <formula>$P$12</formula>
    </cfRule>
    <cfRule type="cellIs" dxfId="40889" priority="3745" operator="lessThan">
      <formula>$P$12*0.8</formula>
    </cfRule>
  </conditionalFormatting>
  <conditionalFormatting sqref="G13:J13">
    <cfRule type="cellIs" dxfId="40888" priority="3740" operator="greaterThan">
      <formula>$P$13</formula>
    </cfRule>
    <cfRule type="cellIs" dxfId="40887" priority="3741" operator="between">
      <formula>$P$13*0.8</formula>
      <formula>$P$13</formula>
    </cfRule>
    <cfRule type="cellIs" dxfId="40886" priority="3742" operator="lessThan">
      <formula>$P$13*0.8</formula>
    </cfRule>
  </conditionalFormatting>
  <conditionalFormatting sqref="G16:J16">
    <cfRule type="cellIs" dxfId="40885" priority="3737" operator="greaterThan">
      <formula>$P$16</formula>
    </cfRule>
    <cfRule type="cellIs" dxfId="40884" priority="3738" operator="between">
      <formula>$P$16*0.8</formula>
      <formula>$P$16</formula>
    </cfRule>
    <cfRule type="cellIs" dxfId="40883" priority="3739" operator="lessThan">
      <formula>$P$16*0.8</formula>
    </cfRule>
  </conditionalFormatting>
  <conditionalFormatting sqref="G17:J17">
    <cfRule type="cellIs" dxfId="40882" priority="3734" operator="greaterThan">
      <formula>$P$17</formula>
    </cfRule>
    <cfRule type="cellIs" dxfId="40881" priority="3735" operator="between">
      <formula>$P$17*0.8</formula>
      <formula>$P$17</formula>
    </cfRule>
    <cfRule type="cellIs" dxfId="40880" priority="3736" operator="lessThan">
      <formula>$P$17*0.8</formula>
    </cfRule>
  </conditionalFormatting>
  <conditionalFormatting sqref="G18:J18">
    <cfRule type="cellIs" dxfId="40879" priority="3731" operator="greaterThan">
      <formula>$P$18</formula>
    </cfRule>
    <cfRule type="cellIs" dxfId="40878" priority="3732" operator="between">
      <formula>$P$18*0.8</formula>
      <formula>$P$18</formula>
    </cfRule>
    <cfRule type="cellIs" dxfId="40877" priority="3733" operator="lessThan">
      <formula>$P$18*0.8</formula>
    </cfRule>
  </conditionalFormatting>
  <conditionalFormatting sqref="G21:J21">
    <cfRule type="cellIs" dxfId="40876" priority="3728" operator="greaterThan">
      <formula>$P$21</formula>
    </cfRule>
    <cfRule type="cellIs" dxfId="40875" priority="3729" operator="between">
      <formula>$P$21*0.8</formula>
      <formula>$P$21</formula>
    </cfRule>
    <cfRule type="cellIs" dxfId="40874" priority="3730" operator="lessThan">
      <formula>$P$21*0.8</formula>
    </cfRule>
  </conditionalFormatting>
  <conditionalFormatting sqref="G22:J22">
    <cfRule type="cellIs" dxfId="40873" priority="3725" operator="greaterThan">
      <formula>$P$22</formula>
    </cfRule>
    <cfRule type="cellIs" dxfId="40872" priority="3726" operator="between">
      <formula>$L$22*0.8</formula>
      <formula>$P$22</formula>
    </cfRule>
    <cfRule type="cellIs" dxfId="40871" priority="3727" operator="lessThan">
      <formula>$P$22*0.8</formula>
    </cfRule>
  </conditionalFormatting>
  <conditionalFormatting sqref="G23:J23">
    <cfRule type="cellIs" dxfId="40870" priority="3722" operator="greaterThan">
      <formula>$P$23</formula>
    </cfRule>
    <cfRule type="cellIs" dxfId="40869" priority="3723" operator="between">
      <formula>$P$23*0.8</formula>
      <formula>$P$23</formula>
    </cfRule>
    <cfRule type="cellIs" dxfId="40868" priority="3724" operator="lessThan">
      <formula>$P$23*0.8</formula>
    </cfRule>
  </conditionalFormatting>
  <conditionalFormatting sqref="G6:J6">
    <cfRule type="cellIs" dxfId="40867" priority="3719" operator="greaterThan">
      <formula>$P$6</formula>
    </cfRule>
    <cfRule type="cellIs" dxfId="40866" priority="3720" operator="between">
      <formula>$P$6*0.8</formula>
      <formula>$P$6</formula>
    </cfRule>
    <cfRule type="cellIs" dxfId="40865" priority="3721" operator="lessThan">
      <formula>$P$6*0.8</formula>
    </cfRule>
  </conditionalFormatting>
  <conditionalFormatting sqref="G7:J7">
    <cfRule type="cellIs" dxfId="40864" priority="3716" operator="greaterThan">
      <formula>$P$7</formula>
    </cfRule>
    <cfRule type="cellIs" dxfId="40863" priority="3717" operator="between">
      <formula>$P$7*0.8</formula>
      <formula>$P$7</formula>
    </cfRule>
    <cfRule type="cellIs" dxfId="40862" priority="3718" operator="lessThan">
      <formula>$P$7*0.8</formula>
    </cfRule>
  </conditionalFormatting>
  <conditionalFormatting sqref="G8:J8">
    <cfRule type="cellIs" dxfId="40861" priority="3713" operator="greaterThan">
      <formula>$P$8</formula>
    </cfRule>
    <cfRule type="cellIs" dxfId="40860" priority="3714" operator="between">
      <formula>$P$8*0.8</formula>
      <formula>$P$8</formula>
    </cfRule>
    <cfRule type="cellIs" dxfId="40859" priority="3715" operator="lessThan">
      <formula>$P$8*0.8</formula>
    </cfRule>
  </conditionalFormatting>
  <conditionalFormatting sqref="G11:J11">
    <cfRule type="cellIs" dxfId="40858" priority="3710" operator="greaterThan">
      <formula>$P$11</formula>
    </cfRule>
    <cfRule type="cellIs" dxfId="40857" priority="3711" operator="between">
      <formula>$P$11*0.8</formula>
      <formula>$P$11</formula>
    </cfRule>
    <cfRule type="cellIs" dxfId="40856" priority="3712" operator="lessThan">
      <formula>$P$11*0.8</formula>
    </cfRule>
  </conditionalFormatting>
  <conditionalFormatting sqref="G12:J12">
    <cfRule type="cellIs" dxfId="40855" priority="3707" operator="greaterThan">
      <formula>$P$12</formula>
    </cfRule>
    <cfRule type="cellIs" dxfId="40854" priority="3708" operator="between">
      <formula>$P$12*0.8</formula>
      <formula>$P$12</formula>
    </cfRule>
    <cfRule type="cellIs" dxfId="40853" priority="3709" operator="lessThan">
      <formula>$P$12*0.8</formula>
    </cfRule>
  </conditionalFormatting>
  <conditionalFormatting sqref="G13:J13">
    <cfRule type="cellIs" dxfId="40852" priority="3704" operator="greaterThan">
      <formula>$P$13</formula>
    </cfRule>
    <cfRule type="cellIs" dxfId="40851" priority="3705" operator="between">
      <formula>$P$13*0.8</formula>
      <formula>$P$13</formula>
    </cfRule>
    <cfRule type="cellIs" dxfId="40850" priority="3706" operator="lessThan">
      <formula>$P$13*0.8</formula>
    </cfRule>
  </conditionalFormatting>
  <conditionalFormatting sqref="G16:J16">
    <cfRule type="cellIs" dxfId="40849" priority="3701" operator="greaterThan">
      <formula>$P$16</formula>
    </cfRule>
    <cfRule type="cellIs" dxfId="40848" priority="3702" operator="between">
      <formula>$P$16*0.8</formula>
      <formula>$P$16</formula>
    </cfRule>
    <cfRule type="cellIs" dxfId="40847" priority="3703" operator="lessThan">
      <formula>$P$16*0.8</formula>
    </cfRule>
  </conditionalFormatting>
  <conditionalFormatting sqref="G17:J17">
    <cfRule type="cellIs" dxfId="40846" priority="3698" operator="greaterThan">
      <formula>$P$17</formula>
    </cfRule>
    <cfRule type="cellIs" dxfId="40845" priority="3699" operator="between">
      <formula>$P$17*0.8</formula>
      <formula>$P$17</formula>
    </cfRule>
    <cfRule type="cellIs" dxfId="40844" priority="3700" operator="lessThan">
      <formula>$P$17*0.8</formula>
    </cfRule>
  </conditionalFormatting>
  <conditionalFormatting sqref="G18:J18">
    <cfRule type="cellIs" dxfId="40843" priority="3695" operator="greaterThan">
      <formula>$P$18</formula>
    </cfRule>
    <cfRule type="cellIs" dxfId="40842" priority="3696" operator="between">
      <formula>$P$18*0.8</formula>
      <formula>$P$18</formula>
    </cfRule>
    <cfRule type="cellIs" dxfId="40841" priority="3697" operator="lessThan">
      <formula>$P$18*0.8</formula>
    </cfRule>
  </conditionalFormatting>
  <conditionalFormatting sqref="G21:J21">
    <cfRule type="cellIs" dxfId="40840" priority="3692" operator="greaterThan">
      <formula>$P$21</formula>
    </cfRule>
    <cfRule type="cellIs" dxfId="40839" priority="3693" operator="between">
      <formula>$P$21*0.8</formula>
      <formula>$P$21</formula>
    </cfRule>
    <cfRule type="cellIs" dxfId="40838" priority="3694" operator="lessThan">
      <formula>$P$21*0.8</formula>
    </cfRule>
  </conditionalFormatting>
  <conditionalFormatting sqref="G22:J22">
    <cfRule type="cellIs" dxfId="40837" priority="3689" operator="greaterThan">
      <formula>$P$22</formula>
    </cfRule>
    <cfRule type="cellIs" dxfId="40836" priority="3690" operator="between">
      <formula>$L$22*0.8</formula>
      <formula>$P$22</formula>
    </cfRule>
    <cfRule type="cellIs" dxfId="40835" priority="3691" operator="lessThan">
      <formula>$P$22*0.8</formula>
    </cfRule>
  </conditionalFormatting>
  <conditionalFormatting sqref="G23:J23">
    <cfRule type="cellIs" dxfId="40834" priority="3686" operator="greaterThan">
      <formula>$P$23</formula>
    </cfRule>
    <cfRule type="cellIs" dxfId="40833" priority="3687" operator="between">
      <formula>$P$23*0.8</formula>
      <formula>$P$23</formula>
    </cfRule>
    <cfRule type="cellIs" dxfId="40832" priority="3688" operator="lessThan">
      <formula>$P$23*0.8</formula>
    </cfRule>
  </conditionalFormatting>
  <conditionalFormatting sqref="H21:J21">
    <cfRule type="cellIs" dxfId="40831" priority="3566" operator="greaterThan">
      <formula>$O$21</formula>
    </cfRule>
    <cfRule type="cellIs" dxfId="40830" priority="3567" operator="between">
      <formula>$O$21*0.8</formula>
      <formula>$O$21</formula>
    </cfRule>
    <cfRule type="cellIs" dxfId="40829" priority="3568" operator="lessThan">
      <formula>$O$21*0.8</formula>
    </cfRule>
  </conditionalFormatting>
  <conditionalFormatting sqref="H23:J23">
    <cfRule type="cellIs" dxfId="40828" priority="3560" operator="greaterThan">
      <formula>$O$23</formula>
    </cfRule>
    <cfRule type="cellIs" dxfId="40827" priority="3561" operator="between">
      <formula>$O$23*0.8</formula>
      <formula>$O$23</formula>
    </cfRule>
    <cfRule type="cellIs" dxfId="40826" priority="3562" operator="lessThan">
      <formula>$O$23*0.8</formula>
    </cfRule>
  </conditionalFormatting>
  <conditionalFormatting sqref="H21:J21">
    <cfRule type="cellIs" dxfId="40825" priority="3557" operator="greaterThan">
      <formula>$O$21</formula>
    </cfRule>
    <cfRule type="cellIs" dxfId="40824" priority="3558" operator="between">
      <formula>$O$21*0.8</formula>
      <formula>$O$21</formula>
    </cfRule>
    <cfRule type="cellIs" dxfId="40823" priority="3559" operator="lessThan">
      <formula>$O$21*0.8</formula>
    </cfRule>
  </conditionalFormatting>
  <conditionalFormatting sqref="H23:J23">
    <cfRule type="cellIs" dxfId="40822" priority="3551" operator="greaterThan">
      <formula>$O$23</formula>
    </cfRule>
    <cfRule type="cellIs" dxfId="40821" priority="3552" operator="between">
      <formula>$O$23*0.8</formula>
      <formula>$O$23</formula>
    </cfRule>
    <cfRule type="cellIs" dxfId="40820" priority="3553" operator="lessThan">
      <formula>$O$23*0.8</formula>
    </cfRule>
  </conditionalFormatting>
  <conditionalFormatting sqref="H21:J21">
    <cfRule type="cellIs" dxfId="40819" priority="3538" operator="greaterThan">
      <formula>$N$21</formula>
    </cfRule>
    <cfRule type="cellIs" dxfId="40818" priority="3539" operator="between">
      <formula>$N$21*0.8</formula>
      <formula>$N$21</formula>
    </cfRule>
    <cfRule type="cellIs" dxfId="40817" priority="3540" operator="lessThan">
      <formula>$N$21*0.8</formula>
    </cfRule>
  </conditionalFormatting>
  <conditionalFormatting sqref="H22:J22">
    <cfRule type="cellIs" dxfId="40816" priority="3535" operator="greaterThan">
      <formula>$N$22</formula>
    </cfRule>
    <cfRule type="cellIs" dxfId="40815" priority="3536" operator="between">
      <formula>#REF!*0.8</formula>
      <formula>$N$22</formula>
    </cfRule>
    <cfRule type="cellIs" dxfId="40814" priority="3537" operator="lessThan">
      <formula>$N$22*0.8</formula>
    </cfRule>
  </conditionalFormatting>
  <conditionalFormatting sqref="H23:J23">
    <cfRule type="cellIs" dxfId="40813" priority="3532" operator="greaterThan">
      <formula>$N$23</formula>
    </cfRule>
    <cfRule type="cellIs" dxfId="40812" priority="3533" operator="between">
      <formula>$N$23*0.8</formula>
      <formula>$N$23</formula>
    </cfRule>
    <cfRule type="cellIs" dxfId="40811" priority="3534" operator="lessThan">
      <formula>$N$23*0.8</formula>
    </cfRule>
  </conditionalFormatting>
  <conditionalFormatting sqref="H21:J21">
    <cfRule type="cellIs" dxfId="40810" priority="3529" operator="greaterThan">
      <formula>$N$21</formula>
    </cfRule>
    <cfRule type="cellIs" dxfId="40809" priority="3530" operator="between">
      <formula>$N$21*0.8</formula>
      <formula>$N$21</formula>
    </cfRule>
    <cfRule type="cellIs" dxfId="40808" priority="3531" operator="lessThan">
      <formula>$N$21*0.8</formula>
    </cfRule>
  </conditionalFormatting>
  <conditionalFormatting sqref="H22:J22">
    <cfRule type="cellIs" dxfId="40807" priority="3526" operator="greaterThan">
      <formula>$N$22</formula>
    </cfRule>
    <cfRule type="cellIs" dxfId="40806" priority="3527" operator="between">
      <formula>#REF!*0.8</formula>
      <formula>$N$22</formula>
    </cfRule>
    <cfRule type="cellIs" dxfId="40805" priority="3528" operator="lessThan">
      <formula>$N$22*0.8</formula>
    </cfRule>
  </conditionalFormatting>
  <conditionalFormatting sqref="H23:J23">
    <cfRule type="cellIs" dxfId="40804" priority="3523" operator="greaterThan">
      <formula>$N$23</formula>
    </cfRule>
    <cfRule type="cellIs" dxfId="40803" priority="3524" operator="between">
      <formula>$N$23*0.8</formula>
      <formula>$N$23</formula>
    </cfRule>
    <cfRule type="cellIs" dxfId="40802" priority="3525" operator="lessThan">
      <formula>$N$23*0.8</formula>
    </cfRule>
  </conditionalFormatting>
  <conditionalFormatting sqref="I6:J6">
    <cfRule type="cellIs" dxfId="40801" priority="2036" operator="greaterThan">
      <formula>$O$6</formula>
    </cfRule>
    <cfRule type="cellIs" dxfId="40800" priority="2037" operator="between">
      <formula>$O$6*0.8</formula>
      <formula>$O$6</formula>
    </cfRule>
    <cfRule type="cellIs" dxfId="40799" priority="2038" operator="lessThan">
      <formula>$O$6*0.8</formula>
    </cfRule>
  </conditionalFormatting>
  <conditionalFormatting sqref="I7:J7">
    <cfRule type="cellIs" dxfId="40798" priority="2033" operator="greaterThan">
      <formula>$O$7</formula>
    </cfRule>
    <cfRule type="cellIs" dxfId="40797" priority="2034" operator="between">
      <formula>$O$7*0.8</formula>
      <formula>$O$7</formula>
    </cfRule>
    <cfRule type="cellIs" dxfId="40796" priority="2035" operator="lessThan">
      <formula>$O$7*0.8</formula>
    </cfRule>
  </conditionalFormatting>
  <conditionalFormatting sqref="I8:J8">
    <cfRule type="cellIs" dxfId="40795" priority="2030" operator="greaterThan">
      <formula>$O$8</formula>
    </cfRule>
    <cfRule type="cellIs" dxfId="40794" priority="2031" operator="between">
      <formula>$O$8*0.8</formula>
      <formula>$O$8</formula>
    </cfRule>
    <cfRule type="cellIs" dxfId="40793" priority="2032" operator="lessThan">
      <formula>$O$8*0.8</formula>
    </cfRule>
  </conditionalFormatting>
  <conditionalFormatting sqref="I11:J11">
    <cfRule type="cellIs" dxfId="40792" priority="2027" operator="greaterThan">
      <formula>$O$11</formula>
    </cfRule>
    <cfRule type="cellIs" dxfId="40791" priority="2028" operator="between">
      <formula>$O$11*0.8</formula>
      <formula>$O$11</formula>
    </cfRule>
    <cfRule type="cellIs" dxfId="40790" priority="2029" operator="lessThan">
      <formula>$O$11*0.8</formula>
    </cfRule>
  </conditionalFormatting>
  <conditionalFormatting sqref="I12:J12">
    <cfRule type="cellIs" dxfId="40789" priority="2024" operator="greaterThan">
      <formula>$O$12</formula>
    </cfRule>
    <cfRule type="cellIs" dxfId="40788" priority="2025" operator="between">
      <formula>$O$12*0.8</formula>
      <formula>$O$12</formula>
    </cfRule>
    <cfRule type="cellIs" dxfId="40787" priority="2026" operator="lessThan">
      <formula>$O$12*0.8</formula>
    </cfRule>
  </conditionalFormatting>
  <conditionalFormatting sqref="I13:J13">
    <cfRule type="cellIs" dxfId="40786" priority="2021" operator="greaterThan">
      <formula>$O$13</formula>
    </cfRule>
    <cfRule type="cellIs" dxfId="40785" priority="2022" operator="between">
      <formula>$O$13*0.8</formula>
      <formula>$O$13</formula>
    </cfRule>
    <cfRule type="cellIs" dxfId="40784" priority="2023" operator="lessThan">
      <formula>$O$13*0.8</formula>
    </cfRule>
  </conditionalFormatting>
  <conditionalFormatting sqref="I16:J16">
    <cfRule type="cellIs" dxfId="40783" priority="2018" operator="greaterThan">
      <formula>$O$16</formula>
    </cfRule>
    <cfRule type="cellIs" dxfId="40782" priority="2019" operator="between">
      <formula>$O$16*0.8</formula>
      <formula>$O$16</formula>
    </cfRule>
    <cfRule type="cellIs" dxfId="40781" priority="2020" operator="lessThan">
      <formula>$O$16*0.8</formula>
    </cfRule>
  </conditionalFormatting>
  <conditionalFormatting sqref="I17:J17">
    <cfRule type="cellIs" dxfId="40780" priority="2015" operator="greaterThan">
      <formula>$O$17</formula>
    </cfRule>
    <cfRule type="cellIs" dxfId="40779" priority="2016" operator="between">
      <formula>$O$17*0.8</formula>
      <formula>$O$17</formula>
    </cfRule>
    <cfRule type="cellIs" dxfId="40778" priority="2017" operator="lessThan">
      <formula>$O$17*0.8</formula>
    </cfRule>
  </conditionalFormatting>
  <conditionalFormatting sqref="I18:J18">
    <cfRule type="cellIs" dxfId="40777" priority="2012" operator="greaterThan">
      <formula>$O$18</formula>
    </cfRule>
    <cfRule type="cellIs" dxfId="40776" priority="2013" operator="between">
      <formula>$O$18*0.8</formula>
      <formula>$O$18</formula>
    </cfRule>
    <cfRule type="cellIs" dxfId="40775" priority="2014" operator="lessThan">
      <formula>$O$18*0.8</formula>
    </cfRule>
  </conditionalFormatting>
  <conditionalFormatting sqref="I6:J6">
    <cfRule type="cellIs" dxfId="40774" priority="2000" operator="greaterThan">
      <formula>$O$6</formula>
    </cfRule>
    <cfRule type="cellIs" dxfId="40773" priority="2001" operator="between">
      <formula>$O$6*0.8</formula>
      <formula>$O$6</formula>
    </cfRule>
    <cfRule type="cellIs" dxfId="40772" priority="2002" operator="lessThan">
      <formula>$O$6*0.8</formula>
    </cfRule>
  </conditionalFormatting>
  <conditionalFormatting sqref="I7:J7">
    <cfRule type="cellIs" dxfId="40771" priority="1997" operator="greaterThan">
      <formula>$O$7</formula>
    </cfRule>
    <cfRule type="cellIs" dxfId="40770" priority="1998" operator="between">
      <formula>$O$7*0.8</formula>
      <formula>$O$7</formula>
    </cfRule>
    <cfRule type="cellIs" dxfId="40769" priority="1999" operator="lessThan">
      <formula>$O$7*0.8</formula>
    </cfRule>
  </conditionalFormatting>
  <conditionalFormatting sqref="I8:J8">
    <cfRule type="cellIs" dxfId="40768" priority="1994" operator="greaterThan">
      <formula>$O$8</formula>
    </cfRule>
    <cfRule type="cellIs" dxfId="40767" priority="1995" operator="between">
      <formula>$O$8*0.8</formula>
      <formula>$O$8</formula>
    </cfRule>
    <cfRule type="cellIs" dxfId="40766" priority="1996" operator="lessThan">
      <formula>$O$8*0.8</formula>
    </cfRule>
  </conditionalFormatting>
  <conditionalFormatting sqref="I11:J11">
    <cfRule type="cellIs" dxfId="40765" priority="1991" operator="greaterThan">
      <formula>$O$11</formula>
    </cfRule>
    <cfRule type="cellIs" dxfId="40764" priority="1992" operator="between">
      <formula>$O$11*0.8</formula>
      <formula>$O$11</formula>
    </cfRule>
    <cfRule type="cellIs" dxfId="40763" priority="1993" operator="lessThan">
      <formula>$O$11*0.8</formula>
    </cfRule>
  </conditionalFormatting>
  <conditionalFormatting sqref="I12:J12">
    <cfRule type="cellIs" dxfId="40762" priority="1988" operator="greaterThan">
      <formula>$O$12</formula>
    </cfRule>
    <cfRule type="cellIs" dxfId="40761" priority="1989" operator="between">
      <formula>$O$12*0.8</formula>
      <formula>$O$12</formula>
    </cfRule>
    <cfRule type="cellIs" dxfId="40760" priority="1990" operator="lessThan">
      <formula>$O$12*0.8</formula>
    </cfRule>
  </conditionalFormatting>
  <conditionalFormatting sqref="I13:J13">
    <cfRule type="cellIs" dxfId="40759" priority="1985" operator="greaterThan">
      <formula>$O$13</formula>
    </cfRule>
    <cfRule type="cellIs" dxfId="40758" priority="1986" operator="between">
      <formula>$O$13*0.8</formula>
      <formula>$O$13</formula>
    </cfRule>
    <cfRule type="cellIs" dxfId="40757" priority="1987" operator="lessThan">
      <formula>$O$13*0.8</formula>
    </cfRule>
  </conditionalFormatting>
  <conditionalFormatting sqref="I16:J16">
    <cfRule type="cellIs" dxfId="40756" priority="1982" operator="greaterThan">
      <formula>$O$16</formula>
    </cfRule>
    <cfRule type="cellIs" dxfId="40755" priority="1983" operator="between">
      <formula>$O$16*0.8</formula>
      <formula>$O$16</formula>
    </cfRule>
    <cfRule type="cellIs" dxfId="40754" priority="1984" operator="lessThan">
      <formula>$O$16*0.8</formula>
    </cfRule>
  </conditionalFormatting>
  <conditionalFormatting sqref="I17:J17">
    <cfRule type="cellIs" dxfId="40753" priority="1979" operator="greaterThan">
      <formula>$O$17</formula>
    </cfRule>
    <cfRule type="cellIs" dxfId="40752" priority="1980" operator="between">
      <formula>$O$17*0.8</formula>
      <formula>$O$17</formula>
    </cfRule>
    <cfRule type="cellIs" dxfId="40751" priority="1981" operator="lessThan">
      <formula>$O$17*0.8</formula>
    </cfRule>
  </conditionalFormatting>
  <conditionalFormatting sqref="I18:J18">
    <cfRule type="cellIs" dxfId="40750" priority="1976" operator="greaterThan">
      <formula>$O$18</formula>
    </cfRule>
    <cfRule type="cellIs" dxfId="40749" priority="1977" operator="between">
      <formula>$O$18*0.8</formula>
      <formula>$O$18</formula>
    </cfRule>
    <cfRule type="cellIs" dxfId="40748" priority="1978" operator="lessThan">
      <formula>$O$18*0.8</formula>
    </cfRule>
  </conditionalFormatting>
  <conditionalFormatting sqref="I6:J6">
    <cfRule type="cellIs" dxfId="40747" priority="1927" operator="greaterThan">
      <formula>$N$6</formula>
    </cfRule>
    <cfRule type="cellIs" dxfId="40746" priority="1928" operator="between">
      <formula>$N$6*0.8</formula>
      <formula>$N$6</formula>
    </cfRule>
    <cfRule type="cellIs" dxfId="40745" priority="1929" operator="lessThan">
      <formula>$N$6*0.8</formula>
    </cfRule>
  </conditionalFormatting>
  <conditionalFormatting sqref="I7:J7">
    <cfRule type="cellIs" dxfId="40744" priority="1924" operator="greaterThan">
      <formula>$N$7</formula>
    </cfRule>
    <cfRule type="cellIs" dxfId="40743" priority="1925" operator="between">
      <formula>$N$7*0.8</formula>
      <formula>$N$7</formula>
    </cfRule>
    <cfRule type="cellIs" dxfId="40742" priority="1926" operator="lessThan">
      <formula>$N$7*0.8</formula>
    </cfRule>
  </conditionalFormatting>
  <conditionalFormatting sqref="I8:J8">
    <cfRule type="cellIs" dxfId="40741" priority="1921" operator="greaterThan">
      <formula>$N$8</formula>
    </cfRule>
    <cfRule type="cellIs" dxfId="40740" priority="1922" operator="between">
      <formula>$N$8*0.8</formula>
      <formula>$N$8</formula>
    </cfRule>
    <cfRule type="cellIs" dxfId="40739" priority="1923" operator="lessThan">
      <formula>$N$8*0.8</formula>
    </cfRule>
  </conditionalFormatting>
  <conditionalFormatting sqref="I11:J11">
    <cfRule type="cellIs" dxfId="40738" priority="1918" operator="greaterThan">
      <formula>$N$11</formula>
    </cfRule>
    <cfRule type="cellIs" dxfId="40737" priority="1919" operator="between">
      <formula>$N$11*0.8</formula>
      <formula>$N$11</formula>
    </cfRule>
    <cfRule type="cellIs" dxfId="40736" priority="1920" operator="lessThan">
      <formula>$N$11*0.8</formula>
    </cfRule>
  </conditionalFormatting>
  <conditionalFormatting sqref="I12:J12">
    <cfRule type="cellIs" dxfId="40735" priority="1915" operator="greaterThan">
      <formula>$N$12</formula>
    </cfRule>
    <cfRule type="cellIs" dxfId="40734" priority="1916" operator="between">
      <formula>$N$12*0.8</formula>
      <formula>$N$12</formula>
    </cfRule>
    <cfRule type="cellIs" dxfId="40733" priority="1917" operator="lessThan">
      <formula>$N$12*0.8</formula>
    </cfRule>
  </conditionalFormatting>
  <conditionalFormatting sqref="I13:J13">
    <cfRule type="cellIs" dxfId="40732" priority="1912" operator="greaterThan">
      <formula>$N$13</formula>
    </cfRule>
    <cfRule type="cellIs" dxfId="40731" priority="1913" operator="between">
      <formula>$N$13*0.8</formula>
      <formula>$N$13</formula>
    </cfRule>
    <cfRule type="cellIs" dxfId="40730" priority="1914" operator="lessThan">
      <formula>$N$13*0.8</formula>
    </cfRule>
  </conditionalFormatting>
  <conditionalFormatting sqref="I16:J16">
    <cfRule type="cellIs" dxfId="40729" priority="1909" operator="greaterThan">
      <formula>$N$16</formula>
    </cfRule>
    <cfRule type="cellIs" dxfId="40728" priority="1910" operator="between">
      <formula>$N$16*0.8</formula>
      <formula>$N$16</formula>
    </cfRule>
    <cfRule type="cellIs" dxfId="40727" priority="1911" operator="lessThan">
      <formula>$N$16*0.8</formula>
    </cfRule>
  </conditionalFormatting>
  <conditionalFormatting sqref="I17:J17">
    <cfRule type="cellIs" dxfId="40726" priority="1906" operator="greaterThan">
      <formula>$N$17</formula>
    </cfRule>
    <cfRule type="cellIs" dxfId="40725" priority="1907" operator="between">
      <formula>$N$17*0.8</formula>
      <formula>$N$17</formula>
    </cfRule>
    <cfRule type="cellIs" dxfId="40724" priority="1908" operator="lessThan">
      <formula>$N$17*0.8</formula>
    </cfRule>
  </conditionalFormatting>
  <conditionalFormatting sqref="I18:J18">
    <cfRule type="cellIs" dxfId="40723" priority="1903" operator="greaterThan">
      <formula>$N$18</formula>
    </cfRule>
    <cfRule type="cellIs" dxfId="40722" priority="1904" operator="between">
      <formula>$N$18*0.8</formula>
      <formula>$N$18</formula>
    </cfRule>
    <cfRule type="cellIs" dxfId="40721" priority="1905" operator="lessThan">
      <formula>$N$18*0.8</formula>
    </cfRule>
  </conditionalFormatting>
  <conditionalFormatting sqref="I6:J6">
    <cfRule type="cellIs" dxfId="40720" priority="1891" operator="greaterThan">
      <formula>$N$6</formula>
    </cfRule>
    <cfRule type="cellIs" dxfId="40719" priority="1892" operator="between">
      <formula>$N$6*0.8</formula>
      <formula>$N$6</formula>
    </cfRule>
    <cfRule type="cellIs" dxfId="40718" priority="1893" operator="lessThan">
      <formula>$N$6*0.8</formula>
    </cfRule>
  </conditionalFormatting>
  <conditionalFormatting sqref="I7:J7">
    <cfRule type="cellIs" dxfId="40717" priority="1888" operator="greaterThan">
      <formula>$N$7</formula>
    </cfRule>
    <cfRule type="cellIs" dxfId="40716" priority="1889" operator="between">
      <formula>$N$7*0.8</formula>
      <formula>$N$7</formula>
    </cfRule>
    <cfRule type="cellIs" dxfId="40715" priority="1890" operator="lessThan">
      <formula>$N$7*0.8</formula>
    </cfRule>
  </conditionalFormatting>
  <conditionalFormatting sqref="I8:J8">
    <cfRule type="cellIs" dxfId="40714" priority="1885" operator="greaterThan">
      <formula>$N$8</formula>
    </cfRule>
    <cfRule type="cellIs" dxfId="40713" priority="1886" operator="between">
      <formula>$N$8*0.8</formula>
      <formula>$N$8</formula>
    </cfRule>
    <cfRule type="cellIs" dxfId="40712" priority="1887" operator="lessThan">
      <formula>$N$8*0.8</formula>
    </cfRule>
  </conditionalFormatting>
  <conditionalFormatting sqref="I11:J11">
    <cfRule type="cellIs" dxfId="40711" priority="1882" operator="greaterThan">
      <formula>$N$11</formula>
    </cfRule>
    <cfRule type="cellIs" dxfId="40710" priority="1883" operator="between">
      <formula>$N$11*0.8</formula>
      <formula>$N$11</formula>
    </cfRule>
    <cfRule type="cellIs" dxfId="40709" priority="1884" operator="lessThan">
      <formula>$N$11*0.8</formula>
    </cfRule>
  </conditionalFormatting>
  <conditionalFormatting sqref="I12:J12">
    <cfRule type="cellIs" dxfId="40708" priority="1879" operator="greaterThan">
      <formula>$N$12</formula>
    </cfRule>
    <cfRule type="cellIs" dxfId="40707" priority="1880" operator="between">
      <formula>$N$12*0.8</formula>
      <formula>$N$12</formula>
    </cfRule>
    <cfRule type="cellIs" dxfId="40706" priority="1881" operator="lessThan">
      <formula>$N$12*0.8</formula>
    </cfRule>
  </conditionalFormatting>
  <conditionalFormatting sqref="I13:J13">
    <cfRule type="cellIs" dxfId="40705" priority="1876" operator="greaterThan">
      <formula>$N$13</formula>
    </cfRule>
    <cfRule type="cellIs" dxfId="40704" priority="1877" operator="between">
      <formula>$N$13*0.8</formula>
      <formula>$N$13</formula>
    </cfRule>
    <cfRule type="cellIs" dxfId="40703" priority="1878" operator="lessThan">
      <formula>$N$13*0.8</formula>
    </cfRule>
  </conditionalFormatting>
  <conditionalFormatting sqref="I16:J16">
    <cfRule type="cellIs" dxfId="40702" priority="1873" operator="greaterThan">
      <formula>$N$16</formula>
    </cfRule>
    <cfRule type="cellIs" dxfId="40701" priority="1874" operator="between">
      <formula>$N$16*0.8</formula>
      <formula>$N$16</formula>
    </cfRule>
    <cfRule type="cellIs" dxfId="40700" priority="1875" operator="lessThan">
      <formula>$N$16*0.8</formula>
    </cfRule>
  </conditionalFormatting>
  <conditionalFormatting sqref="I17:J17">
    <cfRule type="cellIs" dxfId="40699" priority="1870" operator="greaterThan">
      <formula>$N$17</formula>
    </cfRule>
    <cfRule type="cellIs" dxfId="40698" priority="1871" operator="between">
      <formula>$N$17*0.8</formula>
      <formula>$N$17</formula>
    </cfRule>
    <cfRule type="cellIs" dxfId="40697" priority="1872" operator="lessThan">
      <formula>$N$17*0.8</formula>
    </cfRule>
  </conditionalFormatting>
  <conditionalFormatting sqref="I18:J18">
    <cfRule type="cellIs" dxfId="40696" priority="1867" operator="greaterThan">
      <formula>$N$18</formula>
    </cfRule>
    <cfRule type="cellIs" dxfId="40695" priority="1868" operator="between">
      <formula>$N$18*0.8</formula>
      <formula>$N$18</formula>
    </cfRule>
    <cfRule type="cellIs" dxfId="40694" priority="1869" operator="lessThan">
      <formula>$N$18*0.8</formula>
    </cfRule>
  </conditionalFormatting>
  <conditionalFormatting sqref="I22:J22">
    <cfRule type="cellIs" dxfId="40693" priority="1525" operator="greaterThan">
      <formula>$O$22</formula>
    </cfRule>
    <cfRule type="cellIs" dxfId="40692" priority="1526" operator="between">
      <formula>#REF!*0.8</formula>
      <formula>$O$22</formula>
    </cfRule>
    <cfRule type="cellIs" dxfId="40691" priority="1527" operator="lessThan">
      <formula>$O$22*0.8</formula>
    </cfRule>
  </conditionalFormatting>
  <conditionalFormatting sqref="I22:J22">
    <cfRule type="cellIs" dxfId="40690" priority="1489" operator="greaterThan">
      <formula>$O$22</formula>
    </cfRule>
    <cfRule type="cellIs" dxfId="40689" priority="1490" operator="between">
      <formula>#REF!*0.8</formula>
      <formula>$O$22</formula>
    </cfRule>
    <cfRule type="cellIs" dxfId="40688" priority="1491" operator="lessThan">
      <formula>$O$22*0.8</formula>
    </cfRule>
  </conditionalFormatting>
  <conditionalFormatting sqref="I21:J23 H21:H22">
    <cfRule type="cellIs" dxfId="40687" priority="1156" operator="equal">
      <formula>"Not Available"</formula>
    </cfRule>
  </conditionalFormatting>
  <conditionalFormatting sqref="H23">
    <cfRule type="cellIs" dxfId="40686" priority="1150" operator="equal">
      <formula>"Not Available"</formula>
    </cfRule>
    <cfRule type="cellIs" priority="1151" operator="equal">
      <formula>"Not Available"</formula>
    </cfRule>
  </conditionalFormatting>
  <conditionalFormatting sqref="H22:J22">
    <cfRule type="cellIs" dxfId="40685" priority="3758" operator="greaterThan">
      <formula>$O$22</formula>
    </cfRule>
    <cfRule type="cellIs" dxfId="40684" priority="3759" operator="between">
      <formula>$H$22*0.8</formula>
      <formula>$O$22</formula>
    </cfRule>
    <cfRule type="cellIs" dxfId="40683" priority="3760" operator="lessThan">
      <formula>$O$22*0.8</formula>
    </cfRule>
  </conditionalFormatting>
  <conditionalFormatting sqref="H22:J22">
    <cfRule type="cellIs" dxfId="40682" priority="3761" operator="greaterThan">
      <formula>$O$22</formula>
    </cfRule>
    <cfRule type="cellIs" dxfId="40681" priority="3762" operator="between">
      <formula>$H$22*0.8</formula>
      <formula>$O$22</formula>
    </cfRule>
    <cfRule type="cellIs" dxfId="40680" priority="3763" operator="lessThan">
      <formula>$O$22*0.8</formula>
    </cfRule>
  </conditionalFormatting>
  <conditionalFormatting sqref="J6">
    <cfRule type="cellIs" dxfId="40679" priority="1093" operator="greaterThan">
      <formula>$P$6</formula>
    </cfRule>
    <cfRule type="cellIs" dxfId="40678" priority="1094" operator="between">
      <formula>$P$6*0.8</formula>
      <formula>$P$6</formula>
    </cfRule>
    <cfRule type="cellIs" dxfId="40677" priority="1095" operator="lessThan">
      <formula>$P$6*0.8</formula>
    </cfRule>
  </conditionalFormatting>
  <conditionalFormatting sqref="J7">
    <cfRule type="cellIs" dxfId="40676" priority="1090" operator="greaterThan">
      <formula>$P$7</formula>
    </cfRule>
    <cfRule type="cellIs" dxfId="40675" priority="1091" operator="between">
      <formula>$P$7*0.8</formula>
      <formula>$P$7</formula>
    </cfRule>
    <cfRule type="cellIs" dxfId="40674" priority="1092" operator="lessThan">
      <formula>$P$7*0.8</formula>
    </cfRule>
  </conditionalFormatting>
  <conditionalFormatting sqref="J8">
    <cfRule type="cellIs" dxfId="40673" priority="1087" operator="greaterThan">
      <formula>$P$8</formula>
    </cfRule>
    <cfRule type="cellIs" dxfId="40672" priority="1088" operator="between">
      <formula>$P$8*0.8</formula>
      <formula>$P$8</formula>
    </cfRule>
    <cfRule type="cellIs" dxfId="40671" priority="1089" operator="lessThan">
      <formula>$P$8*0.8</formula>
    </cfRule>
  </conditionalFormatting>
  <conditionalFormatting sqref="J11">
    <cfRule type="cellIs" dxfId="40670" priority="1084" operator="greaterThan">
      <formula>$P$11</formula>
    </cfRule>
    <cfRule type="cellIs" dxfId="40669" priority="1085" operator="between">
      <formula>$P$11*0.8</formula>
      <formula>$P$11</formula>
    </cfRule>
    <cfRule type="cellIs" dxfId="40668" priority="1086" operator="lessThan">
      <formula>$P$11*0.8</formula>
    </cfRule>
  </conditionalFormatting>
  <conditionalFormatting sqref="J12">
    <cfRule type="cellIs" dxfId="40667" priority="1081" operator="greaterThan">
      <formula>$P$12</formula>
    </cfRule>
    <cfRule type="cellIs" dxfId="40666" priority="1082" operator="between">
      <formula>$P$12*0.8</formula>
      <formula>$P$12</formula>
    </cfRule>
    <cfRule type="cellIs" dxfId="40665" priority="1083" operator="lessThan">
      <formula>$P$12*0.8</formula>
    </cfRule>
  </conditionalFormatting>
  <conditionalFormatting sqref="J13">
    <cfRule type="cellIs" dxfId="40664" priority="1078" operator="greaterThan">
      <formula>$P$13</formula>
    </cfRule>
    <cfRule type="cellIs" dxfId="40663" priority="1079" operator="between">
      <formula>$P$13*0.8</formula>
      <formula>$P$13</formula>
    </cfRule>
    <cfRule type="cellIs" dxfId="40662" priority="1080" operator="lessThan">
      <formula>$P$13*0.8</formula>
    </cfRule>
  </conditionalFormatting>
  <conditionalFormatting sqref="J16">
    <cfRule type="cellIs" dxfId="40661" priority="1075" operator="greaterThan">
      <formula>$P$16</formula>
    </cfRule>
    <cfRule type="cellIs" dxfId="40660" priority="1076" operator="between">
      <formula>$P$16*0.8</formula>
      <formula>$P$16</formula>
    </cfRule>
    <cfRule type="cellIs" dxfId="40659" priority="1077" operator="lessThan">
      <formula>$P$16*0.8</formula>
    </cfRule>
  </conditionalFormatting>
  <conditionalFormatting sqref="J17">
    <cfRule type="cellIs" dxfId="40658" priority="1072" operator="greaterThan">
      <formula>$P$17</formula>
    </cfRule>
    <cfRule type="cellIs" dxfId="40657" priority="1073" operator="between">
      <formula>$P$17*0.8</formula>
      <formula>$P$17</formula>
    </cfRule>
    <cfRule type="cellIs" dxfId="40656" priority="1074" operator="lessThan">
      <formula>$P$17*0.8</formula>
    </cfRule>
  </conditionalFormatting>
  <conditionalFormatting sqref="J18">
    <cfRule type="cellIs" dxfId="40655" priority="1069" operator="greaterThan">
      <formula>$P$18</formula>
    </cfRule>
    <cfRule type="cellIs" dxfId="40654" priority="1070" operator="between">
      <formula>$P$18*0.8</formula>
      <formula>$P$18</formula>
    </cfRule>
    <cfRule type="cellIs" dxfId="40653" priority="1071" operator="lessThan">
      <formula>$P$18*0.8</formula>
    </cfRule>
  </conditionalFormatting>
  <conditionalFormatting sqref="J6">
    <cfRule type="cellIs" dxfId="40652" priority="1066" operator="greaterThan">
      <formula>$P$6</formula>
    </cfRule>
    <cfRule type="cellIs" dxfId="40651" priority="1067" operator="between">
      <formula>$P$6*0.8</formula>
      <formula>$P$6</formula>
    </cfRule>
    <cfRule type="cellIs" dxfId="40650" priority="1068" operator="lessThan">
      <formula>$P$6*0.8</formula>
    </cfRule>
  </conditionalFormatting>
  <conditionalFormatting sqref="J7">
    <cfRule type="cellIs" dxfId="40649" priority="1063" operator="greaterThan">
      <formula>$P$7</formula>
    </cfRule>
    <cfRule type="cellIs" dxfId="40648" priority="1064" operator="between">
      <formula>$P$7*0.8</formula>
      <formula>$P$7</formula>
    </cfRule>
    <cfRule type="cellIs" dxfId="40647" priority="1065" operator="lessThan">
      <formula>$P$7*0.8</formula>
    </cfRule>
  </conditionalFormatting>
  <conditionalFormatting sqref="J8">
    <cfRule type="cellIs" dxfId="40646" priority="1060" operator="greaterThan">
      <formula>$P$8</formula>
    </cfRule>
    <cfRule type="cellIs" dxfId="40645" priority="1061" operator="between">
      <formula>$P$8*0.8</formula>
      <formula>$P$8</formula>
    </cfRule>
    <cfRule type="cellIs" dxfId="40644" priority="1062" operator="lessThan">
      <formula>$P$8*0.8</formula>
    </cfRule>
  </conditionalFormatting>
  <conditionalFormatting sqref="J11">
    <cfRule type="cellIs" dxfId="40643" priority="1057" operator="greaterThan">
      <formula>$P$11</formula>
    </cfRule>
    <cfRule type="cellIs" dxfId="40642" priority="1058" operator="between">
      <formula>$P$11*0.8</formula>
      <formula>$P$11</formula>
    </cfRule>
    <cfRule type="cellIs" dxfId="40641" priority="1059" operator="lessThan">
      <formula>$P$11*0.8</formula>
    </cfRule>
  </conditionalFormatting>
  <conditionalFormatting sqref="J12">
    <cfRule type="cellIs" dxfId="40640" priority="1054" operator="greaterThan">
      <formula>$P$12</formula>
    </cfRule>
    <cfRule type="cellIs" dxfId="40639" priority="1055" operator="between">
      <formula>$P$12*0.8</formula>
      <formula>$P$12</formula>
    </cfRule>
    <cfRule type="cellIs" dxfId="40638" priority="1056" operator="lessThan">
      <formula>$P$12*0.8</formula>
    </cfRule>
  </conditionalFormatting>
  <conditionalFormatting sqref="J13">
    <cfRule type="cellIs" dxfId="40637" priority="1051" operator="greaterThan">
      <formula>$P$13</formula>
    </cfRule>
    <cfRule type="cellIs" dxfId="40636" priority="1052" operator="between">
      <formula>$P$13*0.8</formula>
      <formula>$P$13</formula>
    </cfRule>
    <cfRule type="cellIs" dxfId="40635" priority="1053" operator="lessThan">
      <formula>$P$13*0.8</formula>
    </cfRule>
  </conditionalFormatting>
  <conditionalFormatting sqref="J16">
    <cfRule type="cellIs" dxfId="40634" priority="1048" operator="greaterThan">
      <formula>$P$16</formula>
    </cfRule>
    <cfRule type="cellIs" dxfId="40633" priority="1049" operator="between">
      <formula>$P$16*0.8</formula>
      <formula>$P$16</formula>
    </cfRule>
    <cfRule type="cellIs" dxfId="40632" priority="1050" operator="lessThan">
      <formula>$P$16*0.8</formula>
    </cfRule>
  </conditionalFormatting>
  <conditionalFormatting sqref="J17">
    <cfRule type="cellIs" dxfId="40631" priority="1045" operator="greaterThan">
      <formula>$P$17</formula>
    </cfRule>
    <cfRule type="cellIs" dxfId="40630" priority="1046" operator="between">
      <formula>$P$17*0.8</formula>
      <formula>$P$17</formula>
    </cfRule>
    <cfRule type="cellIs" dxfId="40629" priority="1047" operator="lessThan">
      <formula>$P$17*0.8</formula>
    </cfRule>
  </conditionalFormatting>
  <conditionalFormatting sqref="J18">
    <cfRule type="cellIs" dxfId="40628" priority="1042" operator="greaterThan">
      <formula>$P$18</formula>
    </cfRule>
    <cfRule type="cellIs" dxfId="40627" priority="1043" operator="between">
      <formula>$P$18*0.8</formula>
      <formula>$P$18</formula>
    </cfRule>
    <cfRule type="cellIs" dxfId="40626" priority="1044" operator="lessThan">
      <formula>$P$18*0.8</formula>
    </cfRule>
  </conditionalFormatting>
  <conditionalFormatting sqref="J6">
    <cfRule type="cellIs" dxfId="40625" priority="1039" operator="greaterThan">
      <formula>$O$6</formula>
    </cfRule>
    <cfRule type="cellIs" dxfId="40624" priority="1040" operator="between">
      <formula>$O$6*0.8</formula>
      <formula>$O$6</formula>
    </cfRule>
    <cfRule type="cellIs" dxfId="40623" priority="1041" operator="lessThan">
      <formula>$O$6*0.8</formula>
    </cfRule>
  </conditionalFormatting>
  <conditionalFormatting sqref="J7">
    <cfRule type="cellIs" dxfId="40622" priority="1036" operator="greaterThan">
      <formula>$O$7</formula>
    </cfRule>
    <cfRule type="cellIs" dxfId="40621" priority="1037" operator="between">
      <formula>$O$7*0.8</formula>
      <formula>$O$7</formula>
    </cfRule>
    <cfRule type="cellIs" dxfId="40620" priority="1038" operator="lessThan">
      <formula>$O$7*0.8</formula>
    </cfRule>
  </conditionalFormatting>
  <conditionalFormatting sqref="J8">
    <cfRule type="cellIs" dxfId="40619" priority="1033" operator="greaterThan">
      <formula>$O$8</formula>
    </cfRule>
    <cfRule type="cellIs" dxfId="40618" priority="1034" operator="between">
      <formula>$O$8*0.8</formula>
      <formula>$O$8</formula>
    </cfRule>
    <cfRule type="cellIs" dxfId="40617" priority="1035" operator="lessThan">
      <formula>$O$8*0.8</formula>
    </cfRule>
  </conditionalFormatting>
  <conditionalFormatting sqref="J11">
    <cfRule type="cellIs" dxfId="40616" priority="1030" operator="greaterThan">
      <formula>$O$11</formula>
    </cfRule>
    <cfRule type="cellIs" dxfId="40615" priority="1031" operator="between">
      <formula>$O$11*0.8</formula>
      <formula>$O$11</formula>
    </cfRule>
    <cfRule type="cellIs" dxfId="40614" priority="1032" operator="lessThan">
      <formula>$O$11*0.8</formula>
    </cfRule>
  </conditionalFormatting>
  <conditionalFormatting sqref="J12">
    <cfRule type="cellIs" dxfId="40613" priority="1027" operator="greaterThan">
      <formula>$O$12</formula>
    </cfRule>
    <cfRule type="cellIs" dxfId="40612" priority="1028" operator="between">
      <formula>$O$12*0.8</formula>
      <formula>$O$12</formula>
    </cfRule>
    <cfRule type="cellIs" dxfId="40611" priority="1029" operator="lessThan">
      <formula>$O$12*0.8</formula>
    </cfRule>
  </conditionalFormatting>
  <conditionalFormatting sqref="J13">
    <cfRule type="cellIs" dxfId="40610" priority="1024" operator="greaterThan">
      <formula>$O$13</formula>
    </cfRule>
    <cfRule type="cellIs" dxfId="40609" priority="1025" operator="between">
      <formula>$O$13*0.8</formula>
      <formula>$O$13</formula>
    </cfRule>
    <cfRule type="cellIs" dxfId="40608" priority="1026" operator="lessThan">
      <formula>$O$13*0.8</formula>
    </cfRule>
  </conditionalFormatting>
  <conditionalFormatting sqref="J16">
    <cfRule type="cellIs" dxfId="40607" priority="1021" operator="greaterThan">
      <formula>$O$16</formula>
    </cfRule>
    <cfRule type="cellIs" dxfId="40606" priority="1022" operator="between">
      <formula>$O$16*0.8</formula>
      <formula>$O$16</formula>
    </cfRule>
    <cfRule type="cellIs" dxfId="40605" priority="1023" operator="lessThan">
      <formula>$O$16*0.8</formula>
    </cfRule>
  </conditionalFormatting>
  <conditionalFormatting sqref="J17">
    <cfRule type="cellIs" dxfId="40604" priority="1018" operator="greaterThan">
      <formula>$O$17</formula>
    </cfRule>
    <cfRule type="cellIs" dxfId="40603" priority="1019" operator="between">
      <formula>$O$17*0.8</formula>
      <formula>$O$17</formula>
    </cfRule>
    <cfRule type="cellIs" dxfId="40602" priority="1020" operator="lessThan">
      <formula>$O$17*0.8</formula>
    </cfRule>
  </conditionalFormatting>
  <conditionalFormatting sqref="J18">
    <cfRule type="cellIs" dxfId="40601" priority="1015" operator="greaterThan">
      <formula>$O$18</formula>
    </cfRule>
    <cfRule type="cellIs" dxfId="40600" priority="1016" operator="between">
      <formula>$O$18*0.8</formula>
      <formula>$O$18</formula>
    </cfRule>
    <cfRule type="cellIs" dxfId="40599" priority="1017" operator="lessThan">
      <formula>$O$18*0.8</formula>
    </cfRule>
  </conditionalFormatting>
  <conditionalFormatting sqref="J6">
    <cfRule type="cellIs" dxfId="40598" priority="1012" operator="greaterThan">
      <formula>$O$6</formula>
    </cfRule>
    <cfRule type="cellIs" dxfId="40597" priority="1013" operator="between">
      <formula>$O$6*0.8</formula>
      <formula>$O$6</formula>
    </cfRule>
    <cfRule type="cellIs" dxfId="40596" priority="1014" operator="lessThan">
      <formula>$O$6*0.8</formula>
    </cfRule>
  </conditionalFormatting>
  <conditionalFormatting sqref="J7">
    <cfRule type="cellIs" dxfId="40595" priority="1009" operator="greaterThan">
      <formula>$O$7</formula>
    </cfRule>
    <cfRule type="cellIs" dxfId="40594" priority="1010" operator="between">
      <formula>$O$7*0.8</formula>
      <formula>$O$7</formula>
    </cfRule>
    <cfRule type="cellIs" dxfId="40593" priority="1011" operator="lessThan">
      <formula>$O$7*0.8</formula>
    </cfRule>
  </conditionalFormatting>
  <conditionalFormatting sqref="J8">
    <cfRule type="cellIs" dxfId="40592" priority="1006" operator="greaterThan">
      <formula>$O$8</formula>
    </cfRule>
    <cfRule type="cellIs" dxfId="40591" priority="1007" operator="between">
      <formula>$O$8*0.8</formula>
      <formula>$O$8</formula>
    </cfRule>
    <cfRule type="cellIs" dxfId="40590" priority="1008" operator="lessThan">
      <formula>$O$8*0.8</formula>
    </cfRule>
  </conditionalFormatting>
  <conditionalFormatting sqref="J11">
    <cfRule type="cellIs" dxfId="40589" priority="1003" operator="greaterThan">
      <formula>$O$11</formula>
    </cfRule>
    <cfRule type="cellIs" dxfId="40588" priority="1004" operator="between">
      <formula>$O$11*0.8</formula>
      <formula>$O$11</formula>
    </cfRule>
    <cfRule type="cellIs" dxfId="40587" priority="1005" operator="lessThan">
      <formula>$O$11*0.8</formula>
    </cfRule>
  </conditionalFormatting>
  <conditionalFormatting sqref="J12">
    <cfRule type="cellIs" dxfId="40586" priority="1000" operator="greaterThan">
      <formula>$O$12</formula>
    </cfRule>
    <cfRule type="cellIs" dxfId="40585" priority="1001" operator="between">
      <formula>$O$12*0.8</formula>
      <formula>$O$12</formula>
    </cfRule>
    <cfRule type="cellIs" dxfId="40584" priority="1002" operator="lessThan">
      <formula>$O$12*0.8</formula>
    </cfRule>
  </conditionalFormatting>
  <conditionalFormatting sqref="J13">
    <cfRule type="cellIs" dxfId="40583" priority="997" operator="greaterThan">
      <formula>$O$13</formula>
    </cfRule>
    <cfRule type="cellIs" dxfId="40582" priority="998" operator="between">
      <formula>$O$13*0.8</formula>
      <formula>$O$13</formula>
    </cfRule>
    <cfRule type="cellIs" dxfId="40581" priority="999" operator="lessThan">
      <formula>$O$13*0.8</formula>
    </cfRule>
  </conditionalFormatting>
  <conditionalFormatting sqref="J16">
    <cfRule type="cellIs" dxfId="40580" priority="994" operator="greaterThan">
      <formula>$O$16</formula>
    </cfRule>
    <cfRule type="cellIs" dxfId="40579" priority="995" operator="between">
      <formula>$O$16*0.8</formula>
      <formula>$O$16</formula>
    </cfRule>
    <cfRule type="cellIs" dxfId="40578" priority="996" operator="lessThan">
      <formula>$O$16*0.8</formula>
    </cfRule>
  </conditionalFormatting>
  <conditionalFormatting sqref="J17">
    <cfRule type="cellIs" dxfId="40577" priority="991" operator="greaterThan">
      <formula>$O$17</formula>
    </cfRule>
    <cfRule type="cellIs" dxfId="40576" priority="992" operator="between">
      <formula>$O$17*0.8</formula>
      <formula>$O$17</formula>
    </cfRule>
    <cfRule type="cellIs" dxfId="40575" priority="993" operator="lessThan">
      <formula>$O$17*0.8</formula>
    </cfRule>
  </conditionalFormatting>
  <conditionalFormatting sqref="J18">
    <cfRule type="cellIs" dxfId="40574" priority="988" operator="greaterThan">
      <formula>$O$18</formula>
    </cfRule>
    <cfRule type="cellIs" dxfId="40573" priority="989" operator="between">
      <formula>$O$18*0.8</formula>
      <formula>$O$18</formula>
    </cfRule>
    <cfRule type="cellIs" dxfId="40572" priority="990" operator="lessThan">
      <formula>$O$18*0.8</formula>
    </cfRule>
  </conditionalFormatting>
  <conditionalFormatting sqref="J6">
    <cfRule type="cellIs" dxfId="40571" priority="985" operator="greaterThan">
      <formula>$N$6</formula>
    </cfRule>
    <cfRule type="cellIs" dxfId="40570" priority="986" operator="between">
      <formula>$N$6*0.8</formula>
      <formula>$N$6</formula>
    </cfRule>
    <cfRule type="cellIs" dxfId="40569" priority="987" operator="lessThan">
      <formula>$N$6*0.8</formula>
    </cfRule>
  </conditionalFormatting>
  <conditionalFormatting sqref="J7">
    <cfRule type="cellIs" dxfId="40568" priority="982" operator="greaterThan">
      <formula>$N$7</formula>
    </cfRule>
    <cfRule type="cellIs" dxfId="40567" priority="983" operator="between">
      <formula>$N$7*0.8</formula>
      <formula>$N$7</formula>
    </cfRule>
    <cfRule type="cellIs" dxfId="40566" priority="984" operator="lessThan">
      <formula>$N$7*0.8</formula>
    </cfRule>
  </conditionalFormatting>
  <conditionalFormatting sqref="J8">
    <cfRule type="cellIs" dxfId="40565" priority="979" operator="greaterThan">
      <formula>$N$8</formula>
    </cfRule>
    <cfRule type="cellIs" dxfId="40564" priority="980" operator="between">
      <formula>$N$8*0.8</formula>
      <formula>$N$8</formula>
    </cfRule>
    <cfRule type="cellIs" dxfId="40563" priority="981" operator="lessThan">
      <formula>$N$8*0.8</formula>
    </cfRule>
  </conditionalFormatting>
  <conditionalFormatting sqref="J11">
    <cfRule type="cellIs" dxfId="40562" priority="976" operator="greaterThan">
      <formula>$N$11</formula>
    </cfRule>
    <cfRule type="cellIs" dxfId="40561" priority="977" operator="between">
      <formula>$N$11*0.8</formula>
      <formula>$N$11</formula>
    </cfRule>
    <cfRule type="cellIs" dxfId="40560" priority="978" operator="lessThan">
      <formula>$N$11*0.8</formula>
    </cfRule>
  </conditionalFormatting>
  <conditionalFormatting sqref="J12">
    <cfRule type="cellIs" dxfId="40559" priority="973" operator="greaterThan">
      <formula>$N$12</formula>
    </cfRule>
    <cfRule type="cellIs" dxfId="40558" priority="974" operator="between">
      <formula>$N$12*0.8</formula>
      <formula>$N$12</formula>
    </cfRule>
    <cfRule type="cellIs" dxfId="40557" priority="975" operator="lessThan">
      <formula>$N$12*0.8</formula>
    </cfRule>
  </conditionalFormatting>
  <conditionalFormatting sqref="J13">
    <cfRule type="cellIs" dxfId="40556" priority="970" operator="greaterThan">
      <formula>$N$13</formula>
    </cfRule>
    <cfRule type="cellIs" dxfId="40555" priority="971" operator="between">
      <formula>$N$13*0.8</formula>
      <formula>$N$13</formula>
    </cfRule>
    <cfRule type="cellIs" dxfId="40554" priority="972" operator="lessThan">
      <formula>$N$13*0.8</formula>
    </cfRule>
  </conditionalFormatting>
  <conditionalFormatting sqref="J16">
    <cfRule type="cellIs" dxfId="40553" priority="967" operator="greaterThan">
      <formula>$N$16</formula>
    </cfRule>
    <cfRule type="cellIs" dxfId="40552" priority="968" operator="between">
      <formula>$N$16*0.8</formula>
      <formula>$N$16</formula>
    </cfRule>
    <cfRule type="cellIs" dxfId="40551" priority="969" operator="lessThan">
      <formula>$N$16*0.8</formula>
    </cfRule>
  </conditionalFormatting>
  <conditionalFormatting sqref="J17">
    <cfRule type="cellIs" dxfId="40550" priority="964" operator="greaterThan">
      <formula>$N$17</formula>
    </cfRule>
    <cfRule type="cellIs" dxfId="40549" priority="965" operator="between">
      <formula>$N$17*0.8</formula>
      <formula>$N$17</formula>
    </cfRule>
    <cfRule type="cellIs" dxfId="40548" priority="966" operator="lessThan">
      <formula>$N$17*0.8</formula>
    </cfRule>
  </conditionalFormatting>
  <conditionalFormatting sqref="J18">
    <cfRule type="cellIs" dxfId="40547" priority="961" operator="greaterThan">
      <formula>$N$18</formula>
    </cfRule>
    <cfRule type="cellIs" dxfId="40546" priority="962" operator="between">
      <formula>$N$18*0.8</formula>
      <formula>$N$18</formula>
    </cfRule>
    <cfRule type="cellIs" dxfId="40545" priority="963" operator="lessThan">
      <formula>$N$18*0.8</formula>
    </cfRule>
  </conditionalFormatting>
  <conditionalFormatting sqref="J6">
    <cfRule type="cellIs" dxfId="40544" priority="958" operator="greaterThan">
      <formula>$N$6</formula>
    </cfRule>
    <cfRule type="cellIs" dxfId="40543" priority="959" operator="between">
      <formula>$N$6*0.8</formula>
      <formula>$N$6</formula>
    </cfRule>
    <cfRule type="cellIs" dxfId="40542" priority="960" operator="lessThan">
      <formula>$N$6*0.8</formula>
    </cfRule>
  </conditionalFormatting>
  <conditionalFormatting sqref="J7">
    <cfRule type="cellIs" dxfId="40541" priority="955" operator="greaterThan">
      <formula>$N$7</formula>
    </cfRule>
    <cfRule type="cellIs" dxfId="40540" priority="956" operator="between">
      <formula>$N$7*0.8</formula>
      <formula>$N$7</formula>
    </cfRule>
    <cfRule type="cellIs" dxfId="40539" priority="957" operator="lessThan">
      <formula>$N$7*0.8</formula>
    </cfRule>
  </conditionalFormatting>
  <conditionalFormatting sqref="J8">
    <cfRule type="cellIs" dxfId="40538" priority="952" operator="greaterThan">
      <formula>$N$8</formula>
    </cfRule>
    <cfRule type="cellIs" dxfId="40537" priority="953" operator="between">
      <formula>$N$8*0.8</formula>
      <formula>$N$8</formula>
    </cfRule>
    <cfRule type="cellIs" dxfId="40536" priority="954" operator="lessThan">
      <formula>$N$8*0.8</formula>
    </cfRule>
  </conditionalFormatting>
  <conditionalFormatting sqref="J11">
    <cfRule type="cellIs" dxfId="40535" priority="949" operator="greaterThan">
      <formula>$N$11</formula>
    </cfRule>
    <cfRule type="cellIs" dxfId="40534" priority="950" operator="between">
      <formula>$N$11*0.8</formula>
      <formula>$N$11</formula>
    </cfRule>
    <cfRule type="cellIs" dxfId="40533" priority="951" operator="lessThan">
      <formula>$N$11*0.8</formula>
    </cfRule>
  </conditionalFormatting>
  <conditionalFormatting sqref="J12">
    <cfRule type="cellIs" dxfId="40532" priority="946" operator="greaterThan">
      <formula>$N$12</formula>
    </cfRule>
    <cfRule type="cellIs" dxfId="40531" priority="947" operator="between">
      <formula>$N$12*0.8</formula>
      <formula>$N$12</formula>
    </cfRule>
    <cfRule type="cellIs" dxfId="40530" priority="948" operator="lessThan">
      <formula>$N$12*0.8</formula>
    </cfRule>
  </conditionalFormatting>
  <conditionalFormatting sqref="J13">
    <cfRule type="cellIs" dxfId="40529" priority="943" operator="greaterThan">
      <formula>$N$13</formula>
    </cfRule>
    <cfRule type="cellIs" dxfId="40528" priority="944" operator="between">
      <formula>$N$13*0.8</formula>
      <formula>$N$13</formula>
    </cfRule>
    <cfRule type="cellIs" dxfId="40527" priority="945" operator="lessThan">
      <formula>$N$13*0.8</formula>
    </cfRule>
  </conditionalFormatting>
  <conditionalFormatting sqref="J16">
    <cfRule type="cellIs" dxfId="40526" priority="940" operator="greaterThan">
      <formula>$N$16</formula>
    </cfRule>
    <cfRule type="cellIs" dxfId="40525" priority="941" operator="between">
      <formula>$N$16*0.8</formula>
      <formula>$N$16</formula>
    </cfRule>
    <cfRule type="cellIs" dxfId="40524" priority="942" operator="lessThan">
      <formula>$N$16*0.8</formula>
    </cfRule>
  </conditionalFormatting>
  <conditionalFormatting sqref="J17">
    <cfRule type="cellIs" dxfId="40523" priority="937" operator="greaterThan">
      <formula>$N$17</formula>
    </cfRule>
    <cfRule type="cellIs" dxfId="40522" priority="938" operator="between">
      <formula>$N$17*0.8</formula>
      <formula>$N$17</formula>
    </cfRule>
    <cfRule type="cellIs" dxfId="40521" priority="939" operator="lessThan">
      <formula>$N$17*0.8</formula>
    </cfRule>
  </conditionalFormatting>
  <conditionalFormatting sqref="J18">
    <cfRule type="cellIs" dxfId="40520" priority="934" operator="greaterThan">
      <formula>$N$18</formula>
    </cfRule>
    <cfRule type="cellIs" dxfId="40519" priority="935" operator="between">
      <formula>$N$18*0.8</formula>
      <formula>$N$18</formula>
    </cfRule>
    <cfRule type="cellIs" dxfId="40518" priority="936" operator="lessThan">
      <formula>$N$18*0.8</formula>
    </cfRule>
  </conditionalFormatting>
  <conditionalFormatting sqref="J6">
    <cfRule type="cellIs" dxfId="40517" priority="931" operator="greaterThan">
      <formula>$P$6</formula>
    </cfRule>
    <cfRule type="cellIs" dxfId="40516" priority="932" operator="between">
      <formula>$P$6*0.8</formula>
      <formula>$P$6</formula>
    </cfRule>
    <cfRule type="cellIs" dxfId="40515" priority="933" operator="lessThan">
      <formula>$P$6*0.8</formula>
    </cfRule>
  </conditionalFormatting>
  <conditionalFormatting sqref="J7">
    <cfRule type="cellIs" dxfId="40514" priority="928" operator="greaterThan">
      <formula>$P$7</formula>
    </cfRule>
    <cfRule type="cellIs" dxfId="40513" priority="929" operator="between">
      <formula>$P$7*0.8</formula>
      <formula>$P$7</formula>
    </cfRule>
    <cfRule type="cellIs" dxfId="40512" priority="930" operator="lessThan">
      <formula>$P$7*0.8</formula>
    </cfRule>
  </conditionalFormatting>
  <conditionalFormatting sqref="J8">
    <cfRule type="cellIs" dxfId="40511" priority="925" operator="greaterThan">
      <formula>$P$8</formula>
    </cfRule>
    <cfRule type="cellIs" dxfId="40510" priority="926" operator="between">
      <formula>$P$8*0.8</formula>
      <formula>$P$8</formula>
    </cfRule>
    <cfRule type="cellIs" dxfId="40509" priority="927" operator="lessThan">
      <formula>$P$8*0.8</formula>
    </cfRule>
  </conditionalFormatting>
  <conditionalFormatting sqref="J11">
    <cfRule type="cellIs" dxfId="40508" priority="922" operator="greaterThan">
      <formula>$P$11</formula>
    </cfRule>
    <cfRule type="cellIs" dxfId="40507" priority="923" operator="between">
      <formula>$P$11*0.8</formula>
      <formula>$P$11</formula>
    </cfRule>
    <cfRule type="cellIs" dxfId="40506" priority="924" operator="lessThan">
      <formula>$P$11*0.8</formula>
    </cfRule>
  </conditionalFormatting>
  <conditionalFormatting sqref="J12">
    <cfRule type="cellIs" dxfId="40505" priority="919" operator="greaterThan">
      <formula>$P$12</formula>
    </cfRule>
    <cfRule type="cellIs" dxfId="40504" priority="920" operator="between">
      <formula>$P$12*0.8</formula>
      <formula>$P$12</formula>
    </cfRule>
    <cfRule type="cellIs" dxfId="40503" priority="921" operator="lessThan">
      <formula>$P$12*0.8</formula>
    </cfRule>
  </conditionalFormatting>
  <conditionalFormatting sqref="J13">
    <cfRule type="cellIs" dxfId="40502" priority="916" operator="greaterThan">
      <formula>$P$13</formula>
    </cfRule>
    <cfRule type="cellIs" dxfId="40501" priority="917" operator="between">
      <formula>$P$13*0.8</formula>
      <formula>$P$13</formula>
    </cfRule>
    <cfRule type="cellIs" dxfId="40500" priority="918" operator="lessThan">
      <formula>$P$13*0.8</formula>
    </cfRule>
  </conditionalFormatting>
  <conditionalFormatting sqref="J16">
    <cfRule type="cellIs" dxfId="40499" priority="913" operator="greaterThan">
      <formula>$P$16</formula>
    </cfRule>
    <cfRule type="cellIs" dxfId="40498" priority="914" operator="between">
      <formula>$P$16*0.8</formula>
      <formula>$P$16</formula>
    </cfRule>
    <cfRule type="cellIs" dxfId="40497" priority="915" operator="lessThan">
      <formula>$P$16*0.8</formula>
    </cfRule>
  </conditionalFormatting>
  <conditionalFormatting sqref="J17">
    <cfRule type="cellIs" dxfId="40496" priority="910" operator="greaterThan">
      <formula>$P$17</formula>
    </cfRule>
    <cfRule type="cellIs" dxfId="40495" priority="911" operator="between">
      <formula>$P$17*0.8</formula>
      <formula>$P$17</formula>
    </cfRule>
    <cfRule type="cellIs" dxfId="40494" priority="912" operator="lessThan">
      <formula>$P$17*0.8</formula>
    </cfRule>
  </conditionalFormatting>
  <conditionalFormatting sqref="J18">
    <cfRule type="cellIs" dxfId="40493" priority="907" operator="greaterThan">
      <formula>$P$18</formula>
    </cfRule>
    <cfRule type="cellIs" dxfId="40492" priority="908" operator="between">
      <formula>$P$18*0.8</formula>
      <formula>$P$18</formula>
    </cfRule>
    <cfRule type="cellIs" dxfId="40491" priority="909" operator="lessThan">
      <formula>$P$18*0.8</formula>
    </cfRule>
  </conditionalFormatting>
  <conditionalFormatting sqref="J6">
    <cfRule type="cellIs" dxfId="40490" priority="904" operator="greaterThan">
      <formula>$P$6</formula>
    </cfRule>
    <cfRule type="cellIs" dxfId="40489" priority="905" operator="between">
      <formula>$P$6*0.8</formula>
      <formula>$P$6</formula>
    </cfRule>
    <cfRule type="cellIs" dxfId="40488" priority="906" operator="lessThan">
      <formula>$P$6*0.8</formula>
    </cfRule>
  </conditionalFormatting>
  <conditionalFormatting sqref="J7">
    <cfRule type="cellIs" dxfId="40487" priority="901" operator="greaterThan">
      <formula>$P$7</formula>
    </cfRule>
    <cfRule type="cellIs" dxfId="40486" priority="902" operator="between">
      <formula>$P$7*0.8</formula>
      <formula>$P$7</formula>
    </cfRule>
    <cfRule type="cellIs" dxfId="40485" priority="903" operator="lessThan">
      <formula>$P$7*0.8</formula>
    </cfRule>
  </conditionalFormatting>
  <conditionalFormatting sqref="J8">
    <cfRule type="cellIs" dxfId="40484" priority="898" operator="greaterThan">
      <formula>$P$8</formula>
    </cfRule>
    <cfRule type="cellIs" dxfId="40483" priority="899" operator="between">
      <formula>$P$8*0.8</formula>
      <formula>$P$8</formula>
    </cfRule>
    <cfRule type="cellIs" dxfId="40482" priority="900" operator="lessThan">
      <formula>$P$8*0.8</formula>
    </cfRule>
  </conditionalFormatting>
  <conditionalFormatting sqref="J11">
    <cfRule type="cellIs" dxfId="40481" priority="895" operator="greaterThan">
      <formula>$P$11</formula>
    </cfRule>
    <cfRule type="cellIs" dxfId="40480" priority="896" operator="between">
      <formula>$P$11*0.8</formula>
      <formula>$P$11</formula>
    </cfRule>
    <cfRule type="cellIs" dxfId="40479" priority="897" operator="lessThan">
      <formula>$P$11*0.8</formula>
    </cfRule>
  </conditionalFormatting>
  <conditionalFormatting sqref="J12">
    <cfRule type="cellIs" dxfId="40478" priority="892" operator="greaterThan">
      <formula>$P$12</formula>
    </cfRule>
    <cfRule type="cellIs" dxfId="40477" priority="893" operator="between">
      <formula>$P$12*0.8</formula>
      <formula>$P$12</formula>
    </cfRule>
    <cfRule type="cellIs" dxfId="40476" priority="894" operator="lessThan">
      <formula>$P$12*0.8</formula>
    </cfRule>
  </conditionalFormatting>
  <conditionalFormatting sqref="J13">
    <cfRule type="cellIs" dxfId="40475" priority="889" operator="greaterThan">
      <formula>$P$13</formula>
    </cfRule>
    <cfRule type="cellIs" dxfId="40474" priority="890" operator="between">
      <formula>$P$13*0.8</formula>
      <formula>$P$13</formula>
    </cfRule>
    <cfRule type="cellIs" dxfId="40473" priority="891" operator="lessThan">
      <formula>$P$13*0.8</formula>
    </cfRule>
  </conditionalFormatting>
  <conditionalFormatting sqref="J16">
    <cfRule type="cellIs" dxfId="40472" priority="886" operator="greaterThan">
      <formula>$P$16</formula>
    </cfRule>
    <cfRule type="cellIs" dxfId="40471" priority="887" operator="between">
      <formula>$P$16*0.8</formula>
      <formula>$P$16</formula>
    </cfRule>
    <cfRule type="cellIs" dxfId="40470" priority="888" operator="lessThan">
      <formula>$P$16*0.8</formula>
    </cfRule>
  </conditionalFormatting>
  <conditionalFormatting sqref="J17">
    <cfRule type="cellIs" dxfId="40469" priority="883" operator="greaterThan">
      <formula>$P$17</formula>
    </cfRule>
    <cfRule type="cellIs" dxfId="40468" priority="884" operator="between">
      <formula>$P$17*0.8</formula>
      <formula>$P$17</formula>
    </cfRule>
    <cfRule type="cellIs" dxfId="40467" priority="885" operator="lessThan">
      <formula>$P$17*0.8</formula>
    </cfRule>
  </conditionalFormatting>
  <conditionalFormatting sqref="J18">
    <cfRule type="cellIs" dxfId="40466" priority="880" operator="greaterThan">
      <formula>$P$18</formula>
    </cfRule>
    <cfRule type="cellIs" dxfId="40465" priority="881" operator="between">
      <formula>$P$18*0.8</formula>
      <formula>$P$18</formula>
    </cfRule>
    <cfRule type="cellIs" dxfId="40464" priority="882" operator="lessThan">
      <formula>$P$18*0.8</formula>
    </cfRule>
  </conditionalFormatting>
  <conditionalFormatting sqref="J6">
    <cfRule type="cellIs" dxfId="40463" priority="877" operator="greaterThan">
      <formula>$O$6</formula>
    </cfRule>
    <cfRule type="cellIs" dxfId="40462" priority="878" operator="between">
      <formula>$O$6*0.8</formula>
      <formula>$O$6</formula>
    </cfRule>
    <cfRule type="cellIs" dxfId="40461" priority="879" operator="lessThan">
      <formula>$O$6*0.8</formula>
    </cfRule>
  </conditionalFormatting>
  <conditionalFormatting sqref="J7">
    <cfRule type="cellIs" dxfId="40460" priority="874" operator="greaterThan">
      <formula>$O$7</formula>
    </cfRule>
    <cfRule type="cellIs" dxfId="40459" priority="875" operator="between">
      <formula>$O$7*0.8</formula>
      <formula>$O$7</formula>
    </cfRule>
    <cfRule type="cellIs" dxfId="40458" priority="876" operator="lessThan">
      <formula>$O$7*0.8</formula>
    </cfRule>
  </conditionalFormatting>
  <conditionalFormatting sqref="J8">
    <cfRule type="cellIs" dxfId="40457" priority="871" operator="greaterThan">
      <formula>$O$8</formula>
    </cfRule>
    <cfRule type="cellIs" dxfId="40456" priority="872" operator="between">
      <formula>$O$8*0.8</formula>
      <formula>$O$8</formula>
    </cfRule>
    <cfRule type="cellIs" dxfId="40455" priority="873" operator="lessThan">
      <formula>$O$8*0.8</formula>
    </cfRule>
  </conditionalFormatting>
  <conditionalFormatting sqref="J11">
    <cfRule type="cellIs" dxfId="40454" priority="868" operator="greaterThan">
      <formula>$O$11</formula>
    </cfRule>
    <cfRule type="cellIs" dxfId="40453" priority="869" operator="between">
      <formula>$O$11*0.8</formula>
      <formula>$O$11</formula>
    </cfRule>
    <cfRule type="cellIs" dxfId="40452" priority="870" operator="lessThan">
      <formula>$O$11*0.8</formula>
    </cfRule>
  </conditionalFormatting>
  <conditionalFormatting sqref="J12">
    <cfRule type="cellIs" dxfId="40451" priority="865" operator="greaterThan">
      <formula>$O$12</formula>
    </cfRule>
    <cfRule type="cellIs" dxfId="40450" priority="866" operator="between">
      <formula>$O$12*0.8</formula>
      <formula>$O$12</formula>
    </cfRule>
    <cfRule type="cellIs" dxfId="40449" priority="867" operator="lessThan">
      <formula>$O$12*0.8</formula>
    </cfRule>
  </conditionalFormatting>
  <conditionalFormatting sqref="J13">
    <cfRule type="cellIs" dxfId="40448" priority="862" operator="greaterThan">
      <formula>$O$13</formula>
    </cfRule>
    <cfRule type="cellIs" dxfId="40447" priority="863" operator="between">
      <formula>$O$13*0.8</formula>
      <formula>$O$13</formula>
    </cfRule>
    <cfRule type="cellIs" dxfId="40446" priority="864" operator="lessThan">
      <formula>$O$13*0.8</formula>
    </cfRule>
  </conditionalFormatting>
  <conditionalFormatting sqref="J16">
    <cfRule type="cellIs" dxfId="40445" priority="859" operator="greaterThan">
      <formula>$O$16</formula>
    </cfRule>
    <cfRule type="cellIs" dxfId="40444" priority="860" operator="between">
      <formula>$O$16*0.8</formula>
      <formula>$O$16</formula>
    </cfRule>
    <cfRule type="cellIs" dxfId="40443" priority="861" operator="lessThan">
      <formula>$O$16*0.8</formula>
    </cfRule>
  </conditionalFormatting>
  <conditionalFormatting sqref="J17">
    <cfRule type="cellIs" dxfId="40442" priority="856" operator="greaterThan">
      <formula>$O$17</formula>
    </cfRule>
    <cfRule type="cellIs" dxfId="40441" priority="857" operator="between">
      <formula>$O$17*0.8</formula>
      <formula>$O$17</formula>
    </cfRule>
    <cfRule type="cellIs" dxfId="40440" priority="858" operator="lessThan">
      <formula>$O$17*0.8</formula>
    </cfRule>
  </conditionalFormatting>
  <conditionalFormatting sqref="J18">
    <cfRule type="cellIs" dxfId="40439" priority="853" operator="greaterThan">
      <formula>$O$18</formula>
    </cfRule>
    <cfRule type="cellIs" dxfId="40438" priority="854" operator="between">
      <formula>$O$18*0.8</formula>
      <formula>$O$18</formula>
    </cfRule>
    <cfRule type="cellIs" dxfId="40437" priority="855" operator="lessThan">
      <formula>$O$18*0.8</formula>
    </cfRule>
  </conditionalFormatting>
  <conditionalFormatting sqref="J6">
    <cfRule type="cellIs" dxfId="40436" priority="850" operator="greaterThan">
      <formula>$O$6</formula>
    </cfRule>
    <cfRule type="cellIs" dxfId="40435" priority="851" operator="between">
      <formula>$O$6*0.8</formula>
      <formula>$O$6</formula>
    </cfRule>
    <cfRule type="cellIs" dxfId="40434" priority="852" operator="lessThan">
      <formula>$O$6*0.8</formula>
    </cfRule>
  </conditionalFormatting>
  <conditionalFormatting sqref="J7">
    <cfRule type="cellIs" dxfId="40433" priority="847" operator="greaterThan">
      <formula>$O$7</formula>
    </cfRule>
    <cfRule type="cellIs" dxfId="40432" priority="848" operator="between">
      <formula>$O$7*0.8</formula>
      <formula>$O$7</formula>
    </cfRule>
    <cfRule type="cellIs" dxfId="40431" priority="849" operator="lessThan">
      <formula>$O$7*0.8</formula>
    </cfRule>
  </conditionalFormatting>
  <conditionalFormatting sqref="J8">
    <cfRule type="cellIs" dxfId="40430" priority="844" operator="greaterThan">
      <formula>$O$8</formula>
    </cfRule>
    <cfRule type="cellIs" dxfId="40429" priority="845" operator="between">
      <formula>$O$8*0.8</formula>
      <formula>$O$8</formula>
    </cfRule>
    <cfRule type="cellIs" dxfId="40428" priority="846" operator="lessThan">
      <formula>$O$8*0.8</formula>
    </cfRule>
  </conditionalFormatting>
  <conditionalFormatting sqref="J11">
    <cfRule type="cellIs" dxfId="40427" priority="841" operator="greaterThan">
      <formula>$O$11</formula>
    </cfRule>
    <cfRule type="cellIs" dxfId="40426" priority="842" operator="between">
      <formula>$O$11*0.8</formula>
      <formula>$O$11</formula>
    </cfRule>
    <cfRule type="cellIs" dxfId="40425" priority="843" operator="lessThan">
      <formula>$O$11*0.8</formula>
    </cfRule>
  </conditionalFormatting>
  <conditionalFormatting sqref="J12">
    <cfRule type="cellIs" dxfId="40424" priority="838" operator="greaterThan">
      <formula>$O$12</formula>
    </cfRule>
    <cfRule type="cellIs" dxfId="40423" priority="839" operator="between">
      <formula>$O$12*0.8</formula>
      <formula>$O$12</formula>
    </cfRule>
    <cfRule type="cellIs" dxfId="40422" priority="840" operator="lessThan">
      <formula>$O$12*0.8</formula>
    </cfRule>
  </conditionalFormatting>
  <conditionalFormatting sqref="J13">
    <cfRule type="cellIs" dxfId="40421" priority="835" operator="greaterThan">
      <formula>$O$13</formula>
    </cfRule>
    <cfRule type="cellIs" dxfId="40420" priority="836" operator="between">
      <formula>$O$13*0.8</formula>
      <formula>$O$13</formula>
    </cfRule>
    <cfRule type="cellIs" dxfId="40419" priority="837" operator="lessThan">
      <formula>$O$13*0.8</formula>
    </cfRule>
  </conditionalFormatting>
  <conditionalFormatting sqref="J16">
    <cfRule type="cellIs" dxfId="40418" priority="832" operator="greaterThan">
      <formula>$O$16</formula>
    </cfRule>
    <cfRule type="cellIs" dxfId="40417" priority="833" operator="between">
      <formula>$O$16*0.8</formula>
      <formula>$O$16</formula>
    </cfRule>
    <cfRule type="cellIs" dxfId="40416" priority="834" operator="lessThan">
      <formula>$O$16*0.8</formula>
    </cfRule>
  </conditionalFormatting>
  <conditionalFormatting sqref="J17">
    <cfRule type="cellIs" dxfId="40415" priority="829" operator="greaterThan">
      <formula>$O$17</formula>
    </cfRule>
    <cfRule type="cellIs" dxfId="40414" priority="830" operator="between">
      <formula>$O$17*0.8</formula>
      <formula>$O$17</formula>
    </cfRule>
    <cfRule type="cellIs" dxfId="40413" priority="831" operator="lessThan">
      <formula>$O$17*0.8</formula>
    </cfRule>
  </conditionalFormatting>
  <conditionalFormatting sqref="J18">
    <cfRule type="cellIs" dxfId="40412" priority="826" operator="greaterThan">
      <formula>$O$18</formula>
    </cfRule>
    <cfRule type="cellIs" dxfId="40411" priority="827" operator="between">
      <formula>$O$18*0.8</formula>
      <formula>$O$18</formula>
    </cfRule>
    <cfRule type="cellIs" dxfId="40410" priority="828" operator="lessThan">
      <formula>$O$18*0.8</formula>
    </cfRule>
  </conditionalFormatting>
  <conditionalFormatting sqref="J6">
    <cfRule type="cellIs" dxfId="40409" priority="823" operator="greaterThan">
      <formula>$N$6</formula>
    </cfRule>
    <cfRule type="cellIs" dxfId="40408" priority="824" operator="between">
      <formula>$N$6*0.8</formula>
      <formula>$N$6</formula>
    </cfRule>
    <cfRule type="cellIs" dxfId="40407" priority="825" operator="lessThan">
      <formula>$N$6*0.8</formula>
    </cfRule>
  </conditionalFormatting>
  <conditionalFormatting sqref="J7">
    <cfRule type="cellIs" dxfId="40406" priority="820" operator="greaterThan">
      <formula>$N$7</formula>
    </cfRule>
    <cfRule type="cellIs" dxfId="40405" priority="821" operator="between">
      <formula>$N$7*0.8</formula>
      <formula>$N$7</formula>
    </cfRule>
    <cfRule type="cellIs" dxfId="40404" priority="822" operator="lessThan">
      <formula>$N$7*0.8</formula>
    </cfRule>
  </conditionalFormatting>
  <conditionalFormatting sqref="J8">
    <cfRule type="cellIs" dxfId="40403" priority="817" operator="greaterThan">
      <formula>$N$8</formula>
    </cfRule>
    <cfRule type="cellIs" dxfId="40402" priority="818" operator="between">
      <formula>$N$8*0.8</formula>
      <formula>$N$8</formula>
    </cfRule>
    <cfRule type="cellIs" dxfId="40401" priority="819" operator="lessThan">
      <formula>$N$8*0.8</formula>
    </cfRule>
  </conditionalFormatting>
  <conditionalFormatting sqref="J11">
    <cfRule type="cellIs" dxfId="40400" priority="814" operator="greaterThan">
      <formula>$N$11</formula>
    </cfRule>
    <cfRule type="cellIs" dxfId="40399" priority="815" operator="between">
      <formula>$N$11*0.8</formula>
      <formula>$N$11</formula>
    </cfRule>
    <cfRule type="cellIs" dxfId="40398" priority="816" operator="lessThan">
      <formula>$N$11*0.8</formula>
    </cfRule>
  </conditionalFormatting>
  <conditionalFormatting sqref="J12">
    <cfRule type="cellIs" dxfId="40397" priority="811" operator="greaterThan">
      <formula>$N$12</formula>
    </cfRule>
    <cfRule type="cellIs" dxfId="40396" priority="812" operator="between">
      <formula>$N$12*0.8</formula>
      <formula>$N$12</formula>
    </cfRule>
    <cfRule type="cellIs" dxfId="40395" priority="813" operator="lessThan">
      <formula>$N$12*0.8</formula>
    </cfRule>
  </conditionalFormatting>
  <conditionalFormatting sqref="J13">
    <cfRule type="cellIs" dxfId="40394" priority="808" operator="greaterThan">
      <formula>$N$13</formula>
    </cfRule>
    <cfRule type="cellIs" dxfId="40393" priority="809" operator="between">
      <formula>$N$13*0.8</formula>
      <formula>$N$13</formula>
    </cfRule>
    <cfRule type="cellIs" dxfId="40392" priority="810" operator="lessThan">
      <formula>$N$13*0.8</formula>
    </cfRule>
  </conditionalFormatting>
  <conditionalFormatting sqref="J16">
    <cfRule type="cellIs" dxfId="40391" priority="805" operator="greaterThan">
      <formula>$N$16</formula>
    </cfRule>
    <cfRule type="cellIs" dxfId="40390" priority="806" operator="between">
      <formula>$N$16*0.8</formula>
      <formula>$N$16</formula>
    </cfRule>
    <cfRule type="cellIs" dxfId="40389" priority="807" operator="lessThan">
      <formula>$N$16*0.8</formula>
    </cfRule>
  </conditionalFormatting>
  <conditionalFormatting sqref="J17">
    <cfRule type="cellIs" dxfId="40388" priority="802" operator="greaterThan">
      <formula>$N$17</formula>
    </cfRule>
    <cfRule type="cellIs" dxfId="40387" priority="803" operator="between">
      <formula>$N$17*0.8</formula>
      <formula>$N$17</formula>
    </cfRule>
    <cfRule type="cellIs" dxfId="40386" priority="804" operator="lessThan">
      <formula>$N$17*0.8</formula>
    </cfRule>
  </conditionalFormatting>
  <conditionalFormatting sqref="J18">
    <cfRule type="cellIs" dxfId="40385" priority="799" operator="greaterThan">
      <formula>$N$18</formula>
    </cfRule>
    <cfRule type="cellIs" dxfId="40384" priority="800" operator="between">
      <formula>$N$18*0.8</formula>
      <formula>$N$18</formula>
    </cfRule>
    <cfRule type="cellIs" dxfId="40383" priority="801" operator="lessThan">
      <formula>$N$18*0.8</formula>
    </cfRule>
  </conditionalFormatting>
  <conditionalFormatting sqref="J6">
    <cfRule type="cellIs" dxfId="40382" priority="796" operator="greaterThan">
      <formula>$N$6</formula>
    </cfRule>
    <cfRule type="cellIs" dxfId="40381" priority="797" operator="between">
      <formula>$N$6*0.8</formula>
      <formula>$N$6</formula>
    </cfRule>
    <cfRule type="cellIs" dxfId="40380" priority="798" operator="lessThan">
      <formula>$N$6*0.8</formula>
    </cfRule>
  </conditionalFormatting>
  <conditionalFormatting sqref="J7">
    <cfRule type="cellIs" dxfId="40379" priority="793" operator="greaterThan">
      <formula>$N$7</formula>
    </cfRule>
    <cfRule type="cellIs" dxfId="40378" priority="794" operator="between">
      <formula>$N$7*0.8</formula>
      <formula>$N$7</formula>
    </cfRule>
    <cfRule type="cellIs" dxfId="40377" priority="795" operator="lessThan">
      <formula>$N$7*0.8</formula>
    </cfRule>
  </conditionalFormatting>
  <conditionalFormatting sqref="J8">
    <cfRule type="cellIs" dxfId="40376" priority="790" operator="greaterThan">
      <formula>$N$8</formula>
    </cfRule>
    <cfRule type="cellIs" dxfId="40375" priority="791" operator="between">
      <formula>$N$8*0.8</formula>
      <formula>$N$8</formula>
    </cfRule>
    <cfRule type="cellIs" dxfId="40374" priority="792" operator="lessThan">
      <formula>$N$8*0.8</formula>
    </cfRule>
  </conditionalFormatting>
  <conditionalFormatting sqref="J11">
    <cfRule type="cellIs" dxfId="40373" priority="787" operator="greaterThan">
      <formula>$N$11</formula>
    </cfRule>
    <cfRule type="cellIs" dxfId="40372" priority="788" operator="between">
      <formula>$N$11*0.8</formula>
      <formula>$N$11</formula>
    </cfRule>
    <cfRule type="cellIs" dxfId="40371" priority="789" operator="lessThan">
      <formula>$N$11*0.8</formula>
    </cfRule>
  </conditionalFormatting>
  <conditionalFormatting sqref="J12">
    <cfRule type="cellIs" dxfId="40370" priority="784" operator="greaterThan">
      <formula>$N$12</formula>
    </cfRule>
    <cfRule type="cellIs" dxfId="40369" priority="785" operator="between">
      <formula>$N$12*0.8</formula>
      <formula>$N$12</formula>
    </cfRule>
    <cfRule type="cellIs" dxfId="40368" priority="786" operator="lessThan">
      <formula>$N$12*0.8</formula>
    </cfRule>
  </conditionalFormatting>
  <conditionalFormatting sqref="J13">
    <cfRule type="cellIs" dxfId="40367" priority="781" operator="greaterThan">
      <formula>$N$13</formula>
    </cfRule>
    <cfRule type="cellIs" dxfId="40366" priority="782" operator="between">
      <formula>$N$13*0.8</formula>
      <formula>$N$13</formula>
    </cfRule>
    <cfRule type="cellIs" dxfId="40365" priority="783" operator="lessThan">
      <formula>$N$13*0.8</formula>
    </cfRule>
  </conditionalFormatting>
  <conditionalFormatting sqref="J16">
    <cfRule type="cellIs" dxfId="40364" priority="778" operator="greaterThan">
      <formula>$N$16</formula>
    </cfRule>
    <cfRule type="cellIs" dxfId="40363" priority="779" operator="between">
      <formula>$N$16*0.8</formula>
      <formula>$N$16</formula>
    </cfRule>
    <cfRule type="cellIs" dxfId="40362" priority="780" operator="lessThan">
      <formula>$N$16*0.8</formula>
    </cfRule>
  </conditionalFormatting>
  <conditionalFormatting sqref="J17">
    <cfRule type="cellIs" dxfId="40361" priority="775" operator="greaterThan">
      <formula>$N$17</formula>
    </cfRule>
    <cfRule type="cellIs" dxfId="40360" priority="776" operator="between">
      <formula>$N$17*0.8</formula>
      <formula>$N$17</formula>
    </cfRule>
    <cfRule type="cellIs" dxfId="40359" priority="777" operator="lessThan">
      <formula>$N$17*0.8</formula>
    </cfRule>
  </conditionalFormatting>
  <conditionalFormatting sqref="J18">
    <cfRule type="cellIs" dxfId="40358" priority="772" operator="greaterThan">
      <formula>$N$18</formula>
    </cfRule>
    <cfRule type="cellIs" dxfId="40357" priority="773" operator="between">
      <formula>$N$18*0.8</formula>
      <formula>$N$18</formula>
    </cfRule>
    <cfRule type="cellIs" dxfId="40356" priority="774" operator="lessThan">
      <formula>$N$18*0.8</formula>
    </cfRule>
  </conditionalFormatting>
  <conditionalFormatting sqref="J6">
    <cfRule type="cellIs" dxfId="40355" priority="769" operator="greaterThan">
      <formula>$P$6</formula>
    </cfRule>
    <cfRule type="cellIs" dxfId="40354" priority="770" operator="between">
      <formula>$P$6*0.8</formula>
      <formula>$P$6</formula>
    </cfRule>
    <cfRule type="cellIs" dxfId="40353" priority="771" operator="lessThan">
      <formula>$P$6*0.8</formula>
    </cfRule>
  </conditionalFormatting>
  <conditionalFormatting sqref="J7">
    <cfRule type="cellIs" dxfId="40352" priority="766" operator="greaterThan">
      <formula>$P$7</formula>
    </cfRule>
    <cfRule type="cellIs" dxfId="40351" priority="767" operator="between">
      <formula>$P$7*0.8</formula>
      <formula>$P$7</formula>
    </cfRule>
    <cfRule type="cellIs" dxfId="40350" priority="768" operator="lessThan">
      <formula>$P$7*0.8</formula>
    </cfRule>
  </conditionalFormatting>
  <conditionalFormatting sqref="J8">
    <cfRule type="cellIs" dxfId="40349" priority="763" operator="greaterThan">
      <formula>$P$8</formula>
    </cfRule>
    <cfRule type="cellIs" dxfId="40348" priority="764" operator="between">
      <formula>$P$8*0.8</formula>
      <formula>$P$8</formula>
    </cfRule>
    <cfRule type="cellIs" dxfId="40347" priority="765" operator="lessThan">
      <formula>$P$8*0.8</formula>
    </cfRule>
  </conditionalFormatting>
  <conditionalFormatting sqref="J11">
    <cfRule type="cellIs" dxfId="40346" priority="760" operator="greaterThan">
      <formula>$P$11</formula>
    </cfRule>
    <cfRule type="cellIs" dxfId="40345" priority="761" operator="between">
      <formula>$P$11*0.8</formula>
      <formula>$P$11</formula>
    </cfRule>
    <cfRule type="cellIs" dxfId="40344" priority="762" operator="lessThan">
      <formula>$P$11*0.8</formula>
    </cfRule>
  </conditionalFormatting>
  <conditionalFormatting sqref="J12">
    <cfRule type="cellIs" dxfId="40343" priority="757" operator="greaterThan">
      <formula>$P$12</formula>
    </cfRule>
    <cfRule type="cellIs" dxfId="40342" priority="758" operator="between">
      <formula>$P$12*0.8</formula>
      <formula>$P$12</formula>
    </cfRule>
    <cfRule type="cellIs" dxfId="40341" priority="759" operator="lessThan">
      <formula>$P$12*0.8</formula>
    </cfRule>
  </conditionalFormatting>
  <conditionalFormatting sqref="J13">
    <cfRule type="cellIs" dxfId="40340" priority="754" operator="greaterThan">
      <formula>$P$13</formula>
    </cfRule>
    <cfRule type="cellIs" dxfId="40339" priority="755" operator="between">
      <formula>$P$13*0.8</formula>
      <formula>$P$13</formula>
    </cfRule>
    <cfRule type="cellIs" dxfId="40338" priority="756" operator="lessThan">
      <formula>$P$13*0.8</formula>
    </cfRule>
  </conditionalFormatting>
  <conditionalFormatting sqref="J16">
    <cfRule type="cellIs" dxfId="40337" priority="751" operator="greaterThan">
      <formula>$P$16</formula>
    </cfRule>
    <cfRule type="cellIs" dxfId="40336" priority="752" operator="between">
      <formula>$P$16*0.8</formula>
      <formula>$P$16</formula>
    </cfRule>
    <cfRule type="cellIs" dxfId="40335" priority="753" operator="lessThan">
      <formula>$P$16*0.8</formula>
    </cfRule>
  </conditionalFormatting>
  <conditionalFormatting sqref="J17">
    <cfRule type="cellIs" dxfId="40334" priority="748" operator="greaterThan">
      <formula>$P$17</formula>
    </cfRule>
    <cfRule type="cellIs" dxfId="40333" priority="749" operator="between">
      <formula>$P$17*0.8</formula>
      <formula>$P$17</formula>
    </cfRule>
    <cfRule type="cellIs" dxfId="40332" priority="750" operator="lessThan">
      <formula>$P$17*0.8</formula>
    </cfRule>
  </conditionalFormatting>
  <conditionalFormatting sqref="J18">
    <cfRule type="cellIs" dxfId="40331" priority="745" operator="greaterThan">
      <formula>$P$18</formula>
    </cfRule>
    <cfRule type="cellIs" dxfId="40330" priority="746" operator="between">
      <formula>$P$18*0.8</formula>
      <formula>$P$18</formula>
    </cfRule>
    <cfRule type="cellIs" dxfId="40329" priority="747" operator="lessThan">
      <formula>$P$18*0.8</formula>
    </cfRule>
  </conditionalFormatting>
  <conditionalFormatting sqref="J6">
    <cfRule type="cellIs" dxfId="40328" priority="742" operator="greaterThan">
      <formula>$P$6</formula>
    </cfRule>
    <cfRule type="cellIs" dxfId="40327" priority="743" operator="between">
      <formula>$P$6*0.8</formula>
      <formula>$P$6</formula>
    </cfRule>
    <cfRule type="cellIs" dxfId="40326" priority="744" operator="lessThan">
      <formula>$P$6*0.8</formula>
    </cfRule>
  </conditionalFormatting>
  <conditionalFormatting sqref="J7">
    <cfRule type="cellIs" dxfId="40325" priority="739" operator="greaterThan">
      <formula>$P$7</formula>
    </cfRule>
    <cfRule type="cellIs" dxfId="40324" priority="740" operator="between">
      <formula>$P$7*0.8</formula>
      <formula>$P$7</formula>
    </cfRule>
    <cfRule type="cellIs" dxfId="40323" priority="741" operator="lessThan">
      <formula>$P$7*0.8</formula>
    </cfRule>
  </conditionalFormatting>
  <conditionalFormatting sqref="J8">
    <cfRule type="cellIs" dxfId="40322" priority="736" operator="greaterThan">
      <formula>$P$8</formula>
    </cfRule>
    <cfRule type="cellIs" dxfId="40321" priority="737" operator="between">
      <formula>$P$8*0.8</formula>
      <formula>$P$8</formula>
    </cfRule>
    <cfRule type="cellIs" dxfId="40320" priority="738" operator="lessThan">
      <formula>$P$8*0.8</formula>
    </cfRule>
  </conditionalFormatting>
  <conditionalFormatting sqref="J11">
    <cfRule type="cellIs" dxfId="40319" priority="733" operator="greaterThan">
      <formula>$P$11</formula>
    </cfRule>
    <cfRule type="cellIs" dxfId="40318" priority="734" operator="between">
      <formula>$P$11*0.8</formula>
      <formula>$P$11</formula>
    </cfRule>
    <cfRule type="cellIs" dxfId="40317" priority="735" operator="lessThan">
      <formula>$P$11*0.8</formula>
    </cfRule>
  </conditionalFormatting>
  <conditionalFormatting sqref="J12">
    <cfRule type="cellIs" dxfId="40316" priority="730" operator="greaterThan">
      <formula>$P$12</formula>
    </cfRule>
    <cfRule type="cellIs" dxfId="40315" priority="731" operator="between">
      <formula>$P$12*0.8</formula>
      <formula>$P$12</formula>
    </cfRule>
    <cfRule type="cellIs" dxfId="40314" priority="732" operator="lessThan">
      <formula>$P$12*0.8</formula>
    </cfRule>
  </conditionalFormatting>
  <conditionalFormatting sqref="J13">
    <cfRule type="cellIs" dxfId="40313" priority="727" operator="greaterThan">
      <formula>$P$13</formula>
    </cfRule>
    <cfRule type="cellIs" dxfId="40312" priority="728" operator="between">
      <formula>$P$13*0.8</formula>
      <formula>$P$13</formula>
    </cfRule>
    <cfRule type="cellIs" dxfId="40311" priority="729" operator="lessThan">
      <formula>$P$13*0.8</formula>
    </cfRule>
  </conditionalFormatting>
  <conditionalFormatting sqref="J16">
    <cfRule type="cellIs" dxfId="40310" priority="724" operator="greaterThan">
      <formula>$P$16</formula>
    </cfRule>
    <cfRule type="cellIs" dxfId="40309" priority="725" operator="between">
      <formula>$P$16*0.8</formula>
      <formula>$P$16</formula>
    </cfRule>
    <cfRule type="cellIs" dxfId="40308" priority="726" operator="lessThan">
      <formula>$P$16*0.8</formula>
    </cfRule>
  </conditionalFormatting>
  <conditionalFormatting sqref="J17">
    <cfRule type="cellIs" dxfId="40307" priority="721" operator="greaterThan">
      <formula>$P$17</formula>
    </cfRule>
    <cfRule type="cellIs" dxfId="40306" priority="722" operator="between">
      <formula>$P$17*0.8</formula>
      <formula>$P$17</formula>
    </cfRule>
    <cfRule type="cellIs" dxfId="40305" priority="723" operator="lessThan">
      <formula>$P$17*0.8</formula>
    </cfRule>
  </conditionalFormatting>
  <conditionalFormatting sqref="J18">
    <cfRule type="cellIs" dxfId="40304" priority="718" operator="greaterThan">
      <formula>$P$18</formula>
    </cfRule>
    <cfRule type="cellIs" dxfId="40303" priority="719" operator="between">
      <formula>$P$18*0.8</formula>
      <formula>$P$18</formula>
    </cfRule>
    <cfRule type="cellIs" dxfId="40302" priority="720" operator="lessThan">
      <formula>$P$18*0.8</formula>
    </cfRule>
  </conditionalFormatting>
  <conditionalFormatting sqref="J6">
    <cfRule type="cellIs" dxfId="40301" priority="715" operator="greaterThan">
      <formula>$O$6</formula>
    </cfRule>
    <cfRule type="cellIs" dxfId="40300" priority="716" operator="between">
      <formula>$O$6*0.8</formula>
      <formula>$O$6</formula>
    </cfRule>
    <cfRule type="cellIs" dxfId="40299" priority="717" operator="lessThan">
      <formula>$O$6*0.8</formula>
    </cfRule>
  </conditionalFormatting>
  <conditionalFormatting sqref="J7">
    <cfRule type="cellIs" dxfId="40298" priority="712" operator="greaterThan">
      <formula>$O$7</formula>
    </cfRule>
    <cfRule type="cellIs" dxfId="40297" priority="713" operator="between">
      <formula>$O$7*0.8</formula>
      <formula>$O$7</formula>
    </cfRule>
    <cfRule type="cellIs" dxfId="40296" priority="714" operator="lessThan">
      <formula>$O$7*0.8</formula>
    </cfRule>
  </conditionalFormatting>
  <conditionalFormatting sqref="J8">
    <cfRule type="cellIs" dxfId="40295" priority="709" operator="greaterThan">
      <formula>$O$8</formula>
    </cfRule>
    <cfRule type="cellIs" dxfId="40294" priority="710" operator="between">
      <formula>$O$8*0.8</formula>
      <formula>$O$8</formula>
    </cfRule>
    <cfRule type="cellIs" dxfId="40293" priority="711" operator="lessThan">
      <formula>$O$8*0.8</formula>
    </cfRule>
  </conditionalFormatting>
  <conditionalFormatting sqref="J11">
    <cfRule type="cellIs" dxfId="40292" priority="706" operator="greaterThan">
      <formula>$O$11</formula>
    </cfRule>
    <cfRule type="cellIs" dxfId="40291" priority="707" operator="between">
      <formula>$O$11*0.8</formula>
      <formula>$O$11</formula>
    </cfRule>
    <cfRule type="cellIs" dxfId="40290" priority="708" operator="lessThan">
      <formula>$O$11*0.8</formula>
    </cfRule>
  </conditionalFormatting>
  <conditionalFormatting sqref="J12">
    <cfRule type="cellIs" dxfId="40289" priority="703" operator="greaterThan">
      <formula>$O$12</formula>
    </cfRule>
    <cfRule type="cellIs" dxfId="40288" priority="704" operator="between">
      <formula>$O$12*0.8</formula>
      <formula>$O$12</formula>
    </cfRule>
    <cfRule type="cellIs" dxfId="40287" priority="705" operator="lessThan">
      <formula>$O$12*0.8</formula>
    </cfRule>
  </conditionalFormatting>
  <conditionalFormatting sqref="J13">
    <cfRule type="cellIs" dxfId="40286" priority="700" operator="greaterThan">
      <formula>$O$13</formula>
    </cfRule>
    <cfRule type="cellIs" dxfId="40285" priority="701" operator="between">
      <formula>$O$13*0.8</formula>
      <formula>$O$13</formula>
    </cfRule>
    <cfRule type="cellIs" dxfId="40284" priority="702" operator="lessThan">
      <formula>$O$13*0.8</formula>
    </cfRule>
  </conditionalFormatting>
  <conditionalFormatting sqref="J16">
    <cfRule type="cellIs" dxfId="40283" priority="697" operator="greaterThan">
      <formula>$O$16</formula>
    </cfRule>
    <cfRule type="cellIs" dxfId="40282" priority="698" operator="between">
      <formula>$O$16*0.8</formula>
      <formula>$O$16</formula>
    </cfRule>
    <cfRule type="cellIs" dxfId="40281" priority="699" operator="lessThan">
      <formula>$O$16*0.8</formula>
    </cfRule>
  </conditionalFormatting>
  <conditionalFormatting sqref="J17">
    <cfRule type="cellIs" dxfId="40280" priority="694" operator="greaterThan">
      <formula>$O$17</formula>
    </cfRule>
    <cfRule type="cellIs" dxfId="40279" priority="695" operator="between">
      <formula>$O$17*0.8</formula>
      <formula>$O$17</formula>
    </cfRule>
    <cfRule type="cellIs" dxfId="40278" priority="696" operator="lessThan">
      <formula>$O$17*0.8</formula>
    </cfRule>
  </conditionalFormatting>
  <conditionalFormatting sqref="J18">
    <cfRule type="cellIs" dxfId="40277" priority="691" operator="greaterThan">
      <formula>$O$18</formula>
    </cfRule>
    <cfRule type="cellIs" dxfId="40276" priority="692" operator="between">
      <formula>$O$18*0.8</formula>
      <formula>$O$18</formula>
    </cfRule>
    <cfRule type="cellIs" dxfId="40275" priority="693" operator="lessThan">
      <formula>$O$18*0.8</formula>
    </cfRule>
  </conditionalFormatting>
  <conditionalFormatting sqref="J6">
    <cfRule type="cellIs" dxfId="40274" priority="688" operator="greaterThan">
      <formula>$O$6</formula>
    </cfRule>
    <cfRule type="cellIs" dxfId="40273" priority="689" operator="between">
      <formula>$O$6*0.8</formula>
      <formula>$O$6</formula>
    </cfRule>
    <cfRule type="cellIs" dxfId="40272" priority="690" operator="lessThan">
      <formula>$O$6*0.8</formula>
    </cfRule>
  </conditionalFormatting>
  <conditionalFormatting sqref="J7">
    <cfRule type="cellIs" dxfId="40271" priority="685" operator="greaterThan">
      <formula>$O$7</formula>
    </cfRule>
    <cfRule type="cellIs" dxfId="40270" priority="686" operator="between">
      <formula>$O$7*0.8</formula>
      <formula>$O$7</formula>
    </cfRule>
    <cfRule type="cellIs" dxfId="40269" priority="687" operator="lessThan">
      <formula>$O$7*0.8</formula>
    </cfRule>
  </conditionalFormatting>
  <conditionalFormatting sqref="J8">
    <cfRule type="cellIs" dxfId="40268" priority="682" operator="greaterThan">
      <formula>$O$8</formula>
    </cfRule>
    <cfRule type="cellIs" dxfId="40267" priority="683" operator="between">
      <formula>$O$8*0.8</formula>
      <formula>$O$8</formula>
    </cfRule>
    <cfRule type="cellIs" dxfId="40266" priority="684" operator="lessThan">
      <formula>$O$8*0.8</formula>
    </cfRule>
  </conditionalFormatting>
  <conditionalFormatting sqref="J11">
    <cfRule type="cellIs" dxfId="40265" priority="679" operator="greaterThan">
      <formula>$O$11</formula>
    </cfRule>
    <cfRule type="cellIs" dxfId="40264" priority="680" operator="between">
      <formula>$O$11*0.8</formula>
      <formula>$O$11</formula>
    </cfRule>
    <cfRule type="cellIs" dxfId="40263" priority="681" operator="lessThan">
      <formula>$O$11*0.8</formula>
    </cfRule>
  </conditionalFormatting>
  <conditionalFormatting sqref="J12">
    <cfRule type="cellIs" dxfId="40262" priority="676" operator="greaterThan">
      <formula>$O$12</formula>
    </cfRule>
    <cfRule type="cellIs" dxfId="40261" priority="677" operator="between">
      <formula>$O$12*0.8</formula>
      <formula>$O$12</formula>
    </cfRule>
    <cfRule type="cellIs" dxfId="40260" priority="678" operator="lessThan">
      <formula>$O$12*0.8</formula>
    </cfRule>
  </conditionalFormatting>
  <conditionalFormatting sqref="J13">
    <cfRule type="cellIs" dxfId="40259" priority="673" operator="greaterThan">
      <formula>$O$13</formula>
    </cfRule>
    <cfRule type="cellIs" dxfId="40258" priority="674" operator="between">
      <formula>$O$13*0.8</formula>
      <formula>$O$13</formula>
    </cfRule>
    <cfRule type="cellIs" dxfId="40257" priority="675" operator="lessThan">
      <formula>$O$13*0.8</formula>
    </cfRule>
  </conditionalFormatting>
  <conditionalFormatting sqref="J16">
    <cfRule type="cellIs" dxfId="40256" priority="670" operator="greaterThan">
      <formula>$O$16</formula>
    </cfRule>
    <cfRule type="cellIs" dxfId="40255" priority="671" operator="between">
      <formula>$O$16*0.8</formula>
      <formula>$O$16</formula>
    </cfRule>
    <cfRule type="cellIs" dxfId="40254" priority="672" operator="lessThan">
      <formula>$O$16*0.8</formula>
    </cfRule>
  </conditionalFormatting>
  <conditionalFormatting sqref="J17">
    <cfRule type="cellIs" dxfId="40253" priority="667" operator="greaterThan">
      <formula>$O$17</formula>
    </cfRule>
    <cfRule type="cellIs" dxfId="40252" priority="668" operator="between">
      <formula>$O$17*0.8</formula>
      <formula>$O$17</formula>
    </cfRule>
    <cfRule type="cellIs" dxfId="40251" priority="669" operator="lessThan">
      <formula>$O$17*0.8</formula>
    </cfRule>
  </conditionalFormatting>
  <conditionalFormatting sqref="J18">
    <cfRule type="cellIs" dxfId="40250" priority="664" operator="greaterThan">
      <formula>$O$18</formula>
    </cfRule>
    <cfRule type="cellIs" dxfId="40249" priority="665" operator="between">
      <formula>$O$18*0.8</formula>
      <formula>$O$18</formula>
    </cfRule>
    <cfRule type="cellIs" dxfId="40248" priority="666" operator="lessThan">
      <formula>$O$18*0.8</formula>
    </cfRule>
  </conditionalFormatting>
  <conditionalFormatting sqref="J6">
    <cfRule type="cellIs" dxfId="40247" priority="661" operator="greaterThan">
      <formula>$N$6</formula>
    </cfRule>
    <cfRule type="cellIs" dxfId="40246" priority="662" operator="between">
      <formula>$N$6*0.8</formula>
      <formula>$N$6</formula>
    </cfRule>
    <cfRule type="cellIs" dxfId="40245" priority="663" operator="lessThan">
      <formula>$N$6*0.8</formula>
    </cfRule>
  </conditionalFormatting>
  <conditionalFormatting sqref="J7">
    <cfRule type="cellIs" dxfId="40244" priority="658" operator="greaterThan">
      <formula>$N$7</formula>
    </cfRule>
    <cfRule type="cellIs" dxfId="40243" priority="659" operator="between">
      <formula>$N$7*0.8</formula>
      <formula>$N$7</formula>
    </cfRule>
    <cfRule type="cellIs" dxfId="40242" priority="660" operator="lessThan">
      <formula>$N$7*0.8</formula>
    </cfRule>
  </conditionalFormatting>
  <conditionalFormatting sqref="J8">
    <cfRule type="cellIs" dxfId="40241" priority="655" operator="greaterThan">
      <formula>$N$8</formula>
    </cfRule>
    <cfRule type="cellIs" dxfId="40240" priority="656" operator="between">
      <formula>$N$8*0.8</formula>
      <formula>$N$8</formula>
    </cfRule>
    <cfRule type="cellIs" dxfId="40239" priority="657" operator="lessThan">
      <formula>$N$8*0.8</formula>
    </cfRule>
  </conditionalFormatting>
  <conditionalFormatting sqref="J11">
    <cfRule type="cellIs" dxfId="40238" priority="652" operator="greaterThan">
      <formula>$N$11</formula>
    </cfRule>
    <cfRule type="cellIs" dxfId="40237" priority="653" operator="between">
      <formula>$N$11*0.8</formula>
      <formula>$N$11</formula>
    </cfRule>
    <cfRule type="cellIs" dxfId="40236" priority="654" operator="lessThan">
      <formula>$N$11*0.8</formula>
    </cfRule>
  </conditionalFormatting>
  <conditionalFormatting sqref="J12">
    <cfRule type="cellIs" dxfId="40235" priority="649" operator="greaterThan">
      <formula>$N$12</formula>
    </cfRule>
    <cfRule type="cellIs" dxfId="40234" priority="650" operator="between">
      <formula>$N$12*0.8</formula>
      <formula>$N$12</formula>
    </cfRule>
    <cfRule type="cellIs" dxfId="40233" priority="651" operator="lessThan">
      <formula>$N$12*0.8</formula>
    </cfRule>
  </conditionalFormatting>
  <conditionalFormatting sqref="J13">
    <cfRule type="cellIs" dxfId="40232" priority="646" operator="greaterThan">
      <formula>$N$13</formula>
    </cfRule>
    <cfRule type="cellIs" dxfId="40231" priority="647" operator="between">
      <formula>$N$13*0.8</formula>
      <formula>$N$13</formula>
    </cfRule>
    <cfRule type="cellIs" dxfId="40230" priority="648" operator="lessThan">
      <formula>$N$13*0.8</formula>
    </cfRule>
  </conditionalFormatting>
  <conditionalFormatting sqref="J16">
    <cfRule type="cellIs" dxfId="40229" priority="643" operator="greaterThan">
      <formula>$N$16</formula>
    </cfRule>
    <cfRule type="cellIs" dxfId="40228" priority="644" operator="between">
      <formula>$N$16*0.8</formula>
      <formula>$N$16</formula>
    </cfRule>
    <cfRule type="cellIs" dxfId="40227" priority="645" operator="lessThan">
      <formula>$N$16*0.8</formula>
    </cfRule>
  </conditionalFormatting>
  <conditionalFormatting sqref="J17">
    <cfRule type="cellIs" dxfId="40226" priority="640" operator="greaterThan">
      <formula>$N$17</formula>
    </cfRule>
    <cfRule type="cellIs" dxfId="40225" priority="641" operator="between">
      <formula>$N$17*0.8</formula>
      <formula>$N$17</formula>
    </cfRule>
    <cfRule type="cellIs" dxfId="40224" priority="642" operator="lessThan">
      <formula>$N$17*0.8</formula>
    </cfRule>
  </conditionalFormatting>
  <conditionalFormatting sqref="J18">
    <cfRule type="cellIs" dxfId="40223" priority="637" operator="greaterThan">
      <formula>$N$18</formula>
    </cfRule>
    <cfRule type="cellIs" dxfId="40222" priority="638" operator="between">
      <formula>$N$18*0.8</formula>
      <formula>$N$18</formula>
    </cfRule>
    <cfRule type="cellIs" dxfId="40221" priority="639" operator="lessThan">
      <formula>$N$18*0.8</formula>
    </cfRule>
  </conditionalFormatting>
  <conditionalFormatting sqref="J6">
    <cfRule type="cellIs" dxfId="40220" priority="634" operator="greaterThan">
      <formula>$N$6</formula>
    </cfRule>
    <cfRule type="cellIs" dxfId="40219" priority="635" operator="between">
      <formula>$N$6*0.8</formula>
      <formula>$N$6</formula>
    </cfRule>
    <cfRule type="cellIs" dxfId="40218" priority="636" operator="lessThan">
      <formula>$N$6*0.8</formula>
    </cfRule>
  </conditionalFormatting>
  <conditionalFormatting sqref="J7">
    <cfRule type="cellIs" dxfId="40217" priority="631" operator="greaterThan">
      <formula>$N$7</formula>
    </cfRule>
    <cfRule type="cellIs" dxfId="40216" priority="632" operator="between">
      <formula>$N$7*0.8</formula>
      <formula>$N$7</formula>
    </cfRule>
    <cfRule type="cellIs" dxfId="40215" priority="633" operator="lessThan">
      <formula>$N$7*0.8</formula>
    </cfRule>
  </conditionalFormatting>
  <conditionalFormatting sqref="J8">
    <cfRule type="cellIs" dxfId="40214" priority="628" operator="greaterThan">
      <formula>$N$8</formula>
    </cfRule>
    <cfRule type="cellIs" dxfId="40213" priority="629" operator="between">
      <formula>$N$8*0.8</formula>
      <formula>$N$8</formula>
    </cfRule>
    <cfRule type="cellIs" dxfId="40212" priority="630" operator="lessThan">
      <formula>$N$8*0.8</formula>
    </cfRule>
  </conditionalFormatting>
  <conditionalFormatting sqref="J11">
    <cfRule type="cellIs" dxfId="40211" priority="625" operator="greaterThan">
      <formula>$N$11</formula>
    </cfRule>
    <cfRule type="cellIs" dxfId="40210" priority="626" operator="between">
      <formula>$N$11*0.8</formula>
      <formula>$N$11</formula>
    </cfRule>
    <cfRule type="cellIs" dxfId="40209" priority="627" operator="lessThan">
      <formula>$N$11*0.8</formula>
    </cfRule>
  </conditionalFormatting>
  <conditionalFormatting sqref="J12">
    <cfRule type="cellIs" dxfId="40208" priority="622" operator="greaterThan">
      <formula>$N$12</formula>
    </cfRule>
    <cfRule type="cellIs" dxfId="40207" priority="623" operator="between">
      <formula>$N$12*0.8</formula>
      <formula>$N$12</formula>
    </cfRule>
    <cfRule type="cellIs" dxfId="40206" priority="624" operator="lessThan">
      <formula>$N$12*0.8</formula>
    </cfRule>
  </conditionalFormatting>
  <conditionalFormatting sqref="J13">
    <cfRule type="cellIs" dxfId="40205" priority="619" operator="greaterThan">
      <formula>$N$13</formula>
    </cfRule>
    <cfRule type="cellIs" dxfId="40204" priority="620" operator="between">
      <formula>$N$13*0.8</formula>
      <formula>$N$13</formula>
    </cfRule>
    <cfRule type="cellIs" dxfId="40203" priority="621" operator="lessThan">
      <formula>$N$13*0.8</formula>
    </cfRule>
  </conditionalFormatting>
  <conditionalFormatting sqref="J16">
    <cfRule type="cellIs" dxfId="40202" priority="616" operator="greaterThan">
      <formula>$N$16</formula>
    </cfRule>
    <cfRule type="cellIs" dxfId="40201" priority="617" operator="between">
      <formula>$N$16*0.8</formula>
      <formula>$N$16</formula>
    </cfRule>
    <cfRule type="cellIs" dxfId="40200" priority="618" operator="lessThan">
      <formula>$N$16*0.8</formula>
    </cfRule>
  </conditionalFormatting>
  <conditionalFormatting sqref="J17">
    <cfRule type="cellIs" dxfId="40199" priority="613" operator="greaterThan">
      <formula>$N$17</formula>
    </cfRule>
    <cfRule type="cellIs" dxfId="40198" priority="614" operator="between">
      <formula>$N$17*0.8</formula>
      <formula>$N$17</formula>
    </cfRule>
    <cfRule type="cellIs" dxfId="40197" priority="615" operator="lessThan">
      <formula>$N$17*0.8</formula>
    </cfRule>
  </conditionalFormatting>
  <conditionalFormatting sqref="J18">
    <cfRule type="cellIs" dxfId="40196" priority="610" operator="greaterThan">
      <formula>$N$18</formula>
    </cfRule>
    <cfRule type="cellIs" dxfId="40195" priority="611" operator="between">
      <formula>$N$18*0.8</formula>
      <formula>$N$18</formula>
    </cfRule>
    <cfRule type="cellIs" dxfId="40194" priority="612" operator="lessThan">
      <formula>$N$18*0.8</formula>
    </cfRule>
  </conditionalFormatting>
  <conditionalFormatting sqref="J6">
    <cfRule type="cellIs" dxfId="40193" priority="607" operator="greaterThan">
      <formula>$P$6</formula>
    </cfRule>
    <cfRule type="cellIs" dxfId="40192" priority="608" operator="between">
      <formula>$P$6*0.8</formula>
      <formula>$P$6</formula>
    </cfRule>
    <cfRule type="cellIs" dxfId="40191" priority="609" operator="lessThan">
      <formula>$P$6*0.8</formula>
    </cfRule>
  </conditionalFormatting>
  <conditionalFormatting sqref="J7">
    <cfRule type="cellIs" dxfId="40190" priority="604" operator="greaterThan">
      <formula>$P$7</formula>
    </cfRule>
    <cfRule type="cellIs" dxfId="40189" priority="605" operator="between">
      <formula>$P$7*0.8</formula>
      <formula>$P$7</formula>
    </cfRule>
    <cfRule type="cellIs" dxfId="40188" priority="606" operator="lessThan">
      <formula>$P$7*0.8</formula>
    </cfRule>
  </conditionalFormatting>
  <conditionalFormatting sqref="J8">
    <cfRule type="cellIs" dxfId="40187" priority="601" operator="greaterThan">
      <formula>$P$8</formula>
    </cfRule>
    <cfRule type="cellIs" dxfId="40186" priority="602" operator="between">
      <formula>$P$8*0.8</formula>
      <formula>$P$8</formula>
    </cfRule>
    <cfRule type="cellIs" dxfId="40185" priority="603" operator="lessThan">
      <formula>$P$8*0.8</formula>
    </cfRule>
  </conditionalFormatting>
  <conditionalFormatting sqref="J11">
    <cfRule type="cellIs" dxfId="40184" priority="598" operator="greaterThan">
      <formula>$P$11</formula>
    </cfRule>
    <cfRule type="cellIs" dxfId="40183" priority="599" operator="between">
      <formula>$P$11*0.8</formula>
      <formula>$P$11</formula>
    </cfRule>
    <cfRule type="cellIs" dxfId="40182" priority="600" operator="lessThan">
      <formula>$P$11*0.8</formula>
    </cfRule>
  </conditionalFormatting>
  <conditionalFormatting sqref="J12">
    <cfRule type="cellIs" dxfId="40181" priority="595" operator="greaterThan">
      <formula>$P$12</formula>
    </cfRule>
    <cfRule type="cellIs" dxfId="40180" priority="596" operator="between">
      <formula>$P$12*0.8</formula>
      <formula>$P$12</formula>
    </cfRule>
    <cfRule type="cellIs" dxfId="40179" priority="597" operator="lessThan">
      <formula>$P$12*0.8</formula>
    </cfRule>
  </conditionalFormatting>
  <conditionalFormatting sqref="J13">
    <cfRule type="cellIs" dxfId="40178" priority="592" operator="greaterThan">
      <formula>$P$13</formula>
    </cfRule>
    <cfRule type="cellIs" dxfId="40177" priority="593" operator="between">
      <formula>$P$13*0.8</formula>
      <formula>$P$13</formula>
    </cfRule>
    <cfRule type="cellIs" dxfId="40176" priority="594" operator="lessThan">
      <formula>$P$13*0.8</formula>
    </cfRule>
  </conditionalFormatting>
  <conditionalFormatting sqref="J16">
    <cfRule type="cellIs" dxfId="40175" priority="589" operator="greaterThan">
      <formula>$P$16</formula>
    </cfRule>
    <cfRule type="cellIs" dxfId="40174" priority="590" operator="between">
      <formula>$P$16*0.8</formula>
      <formula>$P$16</formula>
    </cfRule>
    <cfRule type="cellIs" dxfId="40173" priority="591" operator="lessThan">
      <formula>$P$16*0.8</formula>
    </cfRule>
  </conditionalFormatting>
  <conditionalFormatting sqref="J17">
    <cfRule type="cellIs" dxfId="40172" priority="586" operator="greaterThan">
      <formula>$P$17</formula>
    </cfRule>
    <cfRule type="cellIs" dxfId="40171" priority="587" operator="between">
      <formula>$P$17*0.8</formula>
      <formula>$P$17</formula>
    </cfRule>
    <cfRule type="cellIs" dxfId="40170" priority="588" operator="lessThan">
      <formula>$P$17*0.8</formula>
    </cfRule>
  </conditionalFormatting>
  <conditionalFormatting sqref="J18">
    <cfRule type="cellIs" dxfId="40169" priority="583" operator="greaterThan">
      <formula>$P$18</formula>
    </cfRule>
    <cfRule type="cellIs" dxfId="40168" priority="584" operator="between">
      <formula>$P$18*0.8</formula>
      <formula>$P$18</formula>
    </cfRule>
    <cfRule type="cellIs" dxfId="40167" priority="585" operator="lessThan">
      <formula>$P$18*0.8</formula>
    </cfRule>
  </conditionalFormatting>
  <conditionalFormatting sqref="J6">
    <cfRule type="cellIs" dxfId="40166" priority="580" operator="greaterThan">
      <formula>$P$6</formula>
    </cfRule>
    <cfRule type="cellIs" dxfId="40165" priority="581" operator="between">
      <formula>$P$6*0.8</formula>
      <formula>$P$6</formula>
    </cfRule>
    <cfRule type="cellIs" dxfId="40164" priority="582" operator="lessThan">
      <formula>$P$6*0.8</formula>
    </cfRule>
  </conditionalFormatting>
  <conditionalFormatting sqref="J7">
    <cfRule type="cellIs" dxfId="40163" priority="577" operator="greaterThan">
      <formula>$P$7</formula>
    </cfRule>
    <cfRule type="cellIs" dxfId="40162" priority="578" operator="between">
      <formula>$P$7*0.8</formula>
      <formula>$P$7</formula>
    </cfRule>
    <cfRule type="cellIs" dxfId="40161" priority="579" operator="lessThan">
      <formula>$P$7*0.8</formula>
    </cfRule>
  </conditionalFormatting>
  <conditionalFormatting sqref="J8">
    <cfRule type="cellIs" dxfId="40160" priority="574" operator="greaterThan">
      <formula>$P$8</formula>
    </cfRule>
    <cfRule type="cellIs" dxfId="40159" priority="575" operator="between">
      <formula>$P$8*0.8</formula>
      <formula>$P$8</formula>
    </cfRule>
    <cfRule type="cellIs" dxfId="40158" priority="576" operator="lessThan">
      <formula>$P$8*0.8</formula>
    </cfRule>
  </conditionalFormatting>
  <conditionalFormatting sqref="J11">
    <cfRule type="cellIs" dxfId="40157" priority="571" operator="greaterThan">
      <formula>$P$11</formula>
    </cfRule>
    <cfRule type="cellIs" dxfId="40156" priority="572" operator="between">
      <formula>$P$11*0.8</formula>
      <formula>$P$11</formula>
    </cfRule>
    <cfRule type="cellIs" dxfId="40155" priority="573" operator="lessThan">
      <formula>$P$11*0.8</formula>
    </cfRule>
  </conditionalFormatting>
  <conditionalFormatting sqref="J12">
    <cfRule type="cellIs" dxfId="40154" priority="568" operator="greaterThan">
      <formula>$P$12</formula>
    </cfRule>
    <cfRule type="cellIs" dxfId="40153" priority="569" operator="between">
      <formula>$P$12*0.8</formula>
      <formula>$P$12</formula>
    </cfRule>
    <cfRule type="cellIs" dxfId="40152" priority="570" operator="lessThan">
      <formula>$P$12*0.8</formula>
    </cfRule>
  </conditionalFormatting>
  <conditionalFormatting sqref="J13">
    <cfRule type="cellIs" dxfId="40151" priority="565" operator="greaterThan">
      <formula>$P$13</formula>
    </cfRule>
    <cfRule type="cellIs" dxfId="40150" priority="566" operator="between">
      <formula>$P$13*0.8</formula>
      <formula>$P$13</formula>
    </cfRule>
    <cfRule type="cellIs" dxfId="40149" priority="567" operator="lessThan">
      <formula>$P$13*0.8</formula>
    </cfRule>
  </conditionalFormatting>
  <conditionalFormatting sqref="J16">
    <cfRule type="cellIs" dxfId="40148" priority="562" operator="greaterThan">
      <formula>$P$16</formula>
    </cfRule>
    <cfRule type="cellIs" dxfId="40147" priority="563" operator="between">
      <formula>$P$16*0.8</formula>
      <formula>$P$16</formula>
    </cfRule>
    <cfRule type="cellIs" dxfId="40146" priority="564" operator="lessThan">
      <formula>$P$16*0.8</formula>
    </cfRule>
  </conditionalFormatting>
  <conditionalFormatting sqref="J17">
    <cfRule type="cellIs" dxfId="40145" priority="559" operator="greaterThan">
      <formula>$P$17</formula>
    </cfRule>
    <cfRule type="cellIs" dxfId="40144" priority="560" operator="between">
      <formula>$P$17*0.8</formula>
      <formula>$P$17</formula>
    </cfRule>
    <cfRule type="cellIs" dxfId="40143" priority="561" operator="lessThan">
      <formula>$P$17*0.8</formula>
    </cfRule>
  </conditionalFormatting>
  <conditionalFormatting sqref="J18">
    <cfRule type="cellIs" dxfId="40142" priority="556" operator="greaterThan">
      <formula>$P$18</formula>
    </cfRule>
    <cfRule type="cellIs" dxfId="40141" priority="557" operator="between">
      <formula>$P$18*0.8</formula>
      <formula>$P$18</formula>
    </cfRule>
    <cfRule type="cellIs" dxfId="40140" priority="558" operator="lessThan">
      <formula>$P$18*0.8</formula>
    </cfRule>
  </conditionalFormatting>
  <conditionalFormatting sqref="J6">
    <cfRule type="cellIs" dxfId="40139" priority="553" operator="greaterThan">
      <formula>$O$6</formula>
    </cfRule>
    <cfRule type="cellIs" dxfId="40138" priority="554" operator="between">
      <formula>$O$6*0.8</formula>
      <formula>$O$6</formula>
    </cfRule>
    <cfRule type="cellIs" dxfId="40137" priority="555" operator="lessThan">
      <formula>$O$6*0.8</formula>
    </cfRule>
  </conditionalFormatting>
  <conditionalFormatting sqref="J7">
    <cfRule type="cellIs" dxfId="40136" priority="550" operator="greaterThan">
      <formula>$O$7</formula>
    </cfRule>
    <cfRule type="cellIs" dxfId="40135" priority="551" operator="between">
      <formula>$O$7*0.8</formula>
      <formula>$O$7</formula>
    </cfRule>
    <cfRule type="cellIs" dxfId="40134" priority="552" operator="lessThan">
      <formula>$O$7*0.8</formula>
    </cfRule>
  </conditionalFormatting>
  <conditionalFormatting sqref="J8">
    <cfRule type="cellIs" dxfId="40133" priority="547" operator="greaterThan">
      <formula>$O$8</formula>
    </cfRule>
    <cfRule type="cellIs" dxfId="40132" priority="548" operator="between">
      <formula>$O$8*0.8</formula>
      <formula>$O$8</formula>
    </cfRule>
    <cfRule type="cellIs" dxfId="40131" priority="549" operator="lessThan">
      <formula>$O$8*0.8</formula>
    </cfRule>
  </conditionalFormatting>
  <conditionalFormatting sqref="J11">
    <cfRule type="cellIs" dxfId="40130" priority="544" operator="greaterThan">
      <formula>$O$11</formula>
    </cfRule>
    <cfRule type="cellIs" dxfId="40129" priority="545" operator="between">
      <formula>$O$11*0.8</formula>
      <formula>$O$11</formula>
    </cfRule>
    <cfRule type="cellIs" dxfId="40128" priority="546" operator="lessThan">
      <formula>$O$11*0.8</formula>
    </cfRule>
  </conditionalFormatting>
  <conditionalFormatting sqref="J12">
    <cfRule type="cellIs" dxfId="40127" priority="541" operator="greaterThan">
      <formula>$O$12</formula>
    </cfRule>
    <cfRule type="cellIs" dxfId="40126" priority="542" operator="between">
      <formula>$O$12*0.8</formula>
      <formula>$O$12</formula>
    </cfRule>
    <cfRule type="cellIs" dxfId="40125" priority="543" operator="lessThan">
      <formula>$O$12*0.8</formula>
    </cfRule>
  </conditionalFormatting>
  <conditionalFormatting sqref="J13">
    <cfRule type="cellIs" dxfId="40124" priority="538" operator="greaterThan">
      <formula>$O$13</formula>
    </cfRule>
    <cfRule type="cellIs" dxfId="40123" priority="539" operator="between">
      <formula>$O$13*0.8</formula>
      <formula>$O$13</formula>
    </cfRule>
    <cfRule type="cellIs" dxfId="40122" priority="540" operator="lessThan">
      <formula>$O$13*0.8</formula>
    </cfRule>
  </conditionalFormatting>
  <conditionalFormatting sqref="J16">
    <cfRule type="cellIs" dxfId="40121" priority="535" operator="greaterThan">
      <formula>$O$16</formula>
    </cfRule>
    <cfRule type="cellIs" dxfId="40120" priority="536" operator="between">
      <formula>$O$16*0.8</formula>
      <formula>$O$16</formula>
    </cfRule>
    <cfRule type="cellIs" dxfId="40119" priority="537" operator="lessThan">
      <formula>$O$16*0.8</formula>
    </cfRule>
  </conditionalFormatting>
  <conditionalFormatting sqref="J17">
    <cfRule type="cellIs" dxfId="40118" priority="532" operator="greaterThan">
      <formula>$O$17</formula>
    </cfRule>
    <cfRule type="cellIs" dxfId="40117" priority="533" operator="between">
      <formula>$O$17*0.8</formula>
      <formula>$O$17</formula>
    </cfRule>
    <cfRule type="cellIs" dxfId="40116" priority="534" operator="lessThan">
      <formula>$O$17*0.8</formula>
    </cfRule>
  </conditionalFormatting>
  <conditionalFormatting sqref="J18">
    <cfRule type="cellIs" dxfId="40115" priority="529" operator="greaterThan">
      <formula>$O$18</formula>
    </cfRule>
    <cfRule type="cellIs" dxfId="40114" priority="530" operator="between">
      <formula>$O$18*0.8</formula>
      <formula>$O$18</formula>
    </cfRule>
    <cfRule type="cellIs" dxfId="40113" priority="531" operator="lessThan">
      <formula>$O$18*0.8</formula>
    </cfRule>
  </conditionalFormatting>
  <conditionalFormatting sqref="J6">
    <cfRule type="cellIs" dxfId="40112" priority="526" operator="greaterThan">
      <formula>$O$6</formula>
    </cfRule>
    <cfRule type="cellIs" dxfId="40111" priority="527" operator="between">
      <formula>$O$6*0.8</formula>
      <formula>$O$6</formula>
    </cfRule>
    <cfRule type="cellIs" dxfId="40110" priority="528" operator="lessThan">
      <formula>$O$6*0.8</formula>
    </cfRule>
  </conditionalFormatting>
  <conditionalFormatting sqref="J7">
    <cfRule type="cellIs" dxfId="40109" priority="523" operator="greaterThan">
      <formula>$O$7</formula>
    </cfRule>
    <cfRule type="cellIs" dxfId="40108" priority="524" operator="between">
      <formula>$O$7*0.8</formula>
      <formula>$O$7</formula>
    </cfRule>
    <cfRule type="cellIs" dxfId="40107" priority="525" operator="lessThan">
      <formula>$O$7*0.8</formula>
    </cfRule>
  </conditionalFormatting>
  <conditionalFormatting sqref="J8">
    <cfRule type="cellIs" dxfId="40106" priority="520" operator="greaterThan">
      <formula>$O$8</formula>
    </cfRule>
    <cfRule type="cellIs" dxfId="40105" priority="521" operator="between">
      <formula>$O$8*0.8</formula>
      <formula>$O$8</formula>
    </cfRule>
    <cfRule type="cellIs" dxfId="40104" priority="522" operator="lessThan">
      <formula>$O$8*0.8</formula>
    </cfRule>
  </conditionalFormatting>
  <conditionalFormatting sqref="J11">
    <cfRule type="cellIs" dxfId="40103" priority="517" operator="greaterThan">
      <formula>$O$11</formula>
    </cfRule>
    <cfRule type="cellIs" dxfId="40102" priority="518" operator="between">
      <formula>$O$11*0.8</formula>
      <formula>$O$11</formula>
    </cfRule>
    <cfRule type="cellIs" dxfId="40101" priority="519" operator="lessThan">
      <formula>$O$11*0.8</formula>
    </cfRule>
  </conditionalFormatting>
  <conditionalFormatting sqref="J12">
    <cfRule type="cellIs" dxfId="40100" priority="514" operator="greaterThan">
      <formula>$O$12</formula>
    </cfRule>
    <cfRule type="cellIs" dxfId="40099" priority="515" operator="between">
      <formula>$O$12*0.8</formula>
      <formula>$O$12</formula>
    </cfRule>
    <cfRule type="cellIs" dxfId="40098" priority="516" operator="lessThan">
      <formula>$O$12*0.8</formula>
    </cfRule>
  </conditionalFormatting>
  <conditionalFormatting sqref="J13">
    <cfRule type="cellIs" dxfId="40097" priority="511" operator="greaterThan">
      <formula>$O$13</formula>
    </cfRule>
    <cfRule type="cellIs" dxfId="40096" priority="512" operator="between">
      <formula>$O$13*0.8</formula>
      <formula>$O$13</formula>
    </cfRule>
    <cfRule type="cellIs" dxfId="40095" priority="513" operator="lessThan">
      <formula>$O$13*0.8</formula>
    </cfRule>
  </conditionalFormatting>
  <conditionalFormatting sqref="J16">
    <cfRule type="cellIs" dxfId="40094" priority="508" operator="greaterThan">
      <formula>$O$16</formula>
    </cfRule>
    <cfRule type="cellIs" dxfId="40093" priority="509" operator="between">
      <formula>$O$16*0.8</formula>
      <formula>$O$16</formula>
    </cfRule>
    <cfRule type="cellIs" dxfId="40092" priority="510" operator="lessThan">
      <formula>$O$16*0.8</formula>
    </cfRule>
  </conditionalFormatting>
  <conditionalFormatting sqref="J17">
    <cfRule type="cellIs" dxfId="40091" priority="505" operator="greaterThan">
      <formula>$O$17</formula>
    </cfRule>
    <cfRule type="cellIs" dxfId="40090" priority="506" operator="between">
      <formula>$O$17*0.8</formula>
      <formula>$O$17</formula>
    </cfRule>
    <cfRule type="cellIs" dxfId="40089" priority="507" operator="lessThan">
      <formula>$O$17*0.8</formula>
    </cfRule>
  </conditionalFormatting>
  <conditionalFormatting sqref="J18">
    <cfRule type="cellIs" dxfId="40088" priority="502" operator="greaterThan">
      <formula>$O$18</formula>
    </cfRule>
    <cfRule type="cellIs" dxfId="40087" priority="503" operator="between">
      <formula>$O$18*0.8</formula>
      <formula>$O$18</formula>
    </cfRule>
    <cfRule type="cellIs" dxfId="40086" priority="504" operator="lessThan">
      <formula>$O$18*0.8</formula>
    </cfRule>
  </conditionalFormatting>
  <conditionalFormatting sqref="J6">
    <cfRule type="cellIs" dxfId="40085" priority="499" operator="greaterThan">
      <formula>$N$6</formula>
    </cfRule>
    <cfRule type="cellIs" dxfId="40084" priority="500" operator="between">
      <formula>$N$6*0.8</formula>
      <formula>$N$6</formula>
    </cfRule>
    <cfRule type="cellIs" dxfId="40083" priority="501" operator="lessThan">
      <formula>$N$6*0.8</formula>
    </cfRule>
  </conditionalFormatting>
  <conditionalFormatting sqref="J7">
    <cfRule type="cellIs" dxfId="40082" priority="496" operator="greaterThan">
      <formula>$N$7</formula>
    </cfRule>
    <cfRule type="cellIs" dxfId="40081" priority="497" operator="between">
      <formula>$N$7*0.8</formula>
      <formula>$N$7</formula>
    </cfRule>
    <cfRule type="cellIs" dxfId="40080" priority="498" operator="lessThan">
      <formula>$N$7*0.8</formula>
    </cfRule>
  </conditionalFormatting>
  <conditionalFormatting sqref="J8">
    <cfRule type="cellIs" dxfId="40079" priority="493" operator="greaterThan">
      <formula>$N$8</formula>
    </cfRule>
    <cfRule type="cellIs" dxfId="40078" priority="494" operator="between">
      <formula>$N$8*0.8</formula>
      <formula>$N$8</formula>
    </cfRule>
    <cfRule type="cellIs" dxfId="40077" priority="495" operator="lessThan">
      <formula>$N$8*0.8</formula>
    </cfRule>
  </conditionalFormatting>
  <conditionalFormatting sqref="J11">
    <cfRule type="cellIs" dxfId="40076" priority="490" operator="greaterThan">
      <formula>$N$11</formula>
    </cfRule>
    <cfRule type="cellIs" dxfId="40075" priority="491" operator="between">
      <formula>$N$11*0.8</formula>
      <formula>$N$11</formula>
    </cfRule>
    <cfRule type="cellIs" dxfId="40074" priority="492" operator="lessThan">
      <formula>$N$11*0.8</formula>
    </cfRule>
  </conditionalFormatting>
  <conditionalFormatting sqref="J12">
    <cfRule type="cellIs" dxfId="40073" priority="487" operator="greaterThan">
      <formula>$N$12</formula>
    </cfRule>
    <cfRule type="cellIs" dxfId="40072" priority="488" operator="between">
      <formula>$N$12*0.8</formula>
      <formula>$N$12</formula>
    </cfRule>
    <cfRule type="cellIs" dxfId="40071" priority="489" operator="lessThan">
      <formula>$N$12*0.8</formula>
    </cfRule>
  </conditionalFormatting>
  <conditionalFormatting sqref="J13">
    <cfRule type="cellIs" dxfId="40070" priority="484" operator="greaterThan">
      <formula>$N$13</formula>
    </cfRule>
    <cfRule type="cellIs" dxfId="40069" priority="485" operator="between">
      <formula>$N$13*0.8</formula>
      <formula>$N$13</formula>
    </cfRule>
    <cfRule type="cellIs" dxfId="40068" priority="486" operator="lessThan">
      <formula>$N$13*0.8</formula>
    </cfRule>
  </conditionalFormatting>
  <conditionalFormatting sqref="J16">
    <cfRule type="cellIs" dxfId="40067" priority="481" operator="greaterThan">
      <formula>$N$16</formula>
    </cfRule>
    <cfRule type="cellIs" dxfId="40066" priority="482" operator="between">
      <formula>$N$16*0.8</formula>
      <formula>$N$16</formula>
    </cfRule>
    <cfRule type="cellIs" dxfId="40065" priority="483" operator="lessThan">
      <formula>$N$16*0.8</formula>
    </cfRule>
  </conditionalFormatting>
  <conditionalFormatting sqref="J17">
    <cfRule type="cellIs" dxfId="40064" priority="478" operator="greaterThan">
      <formula>$N$17</formula>
    </cfRule>
    <cfRule type="cellIs" dxfId="40063" priority="479" operator="between">
      <formula>$N$17*0.8</formula>
      <formula>$N$17</formula>
    </cfRule>
    <cfRule type="cellIs" dxfId="40062" priority="480" operator="lessThan">
      <formula>$N$17*0.8</formula>
    </cfRule>
  </conditionalFormatting>
  <conditionalFormatting sqref="J18">
    <cfRule type="cellIs" dxfId="40061" priority="475" operator="greaterThan">
      <formula>$N$18</formula>
    </cfRule>
    <cfRule type="cellIs" dxfId="40060" priority="476" operator="between">
      <formula>$N$18*0.8</formula>
      <formula>$N$18</formula>
    </cfRule>
    <cfRule type="cellIs" dxfId="40059" priority="477" operator="lessThan">
      <formula>$N$18*0.8</formula>
    </cfRule>
  </conditionalFormatting>
  <conditionalFormatting sqref="J6">
    <cfRule type="cellIs" dxfId="40058" priority="472" operator="greaterThan">
      <formula>$N$6</formula>
    </cfRule>
    <cfRule type="cellIs" dxfId="40057" priority="473" operator="between">
      <formula>$N$6*0.8</formula>
      <formula>$N$6</formula>
    </cfRule>
    <cfRule type="cellIs" dxfId="40056" priority="474" operator="lessThan">
      <formula>$N$6*0.8</formula>
    </cfRule>
  </conditionalFormatting>
  <conditionalFormatting sqref="J7">
    <cfRule type="cellIs" dxfId="40055" priority="469" operator="greaterThan">
      <formula>$N$7</formula>
    </cfRule>
    <cfRule type="cellIs" dxfId="40054" priority="470" operator="between">
      <formula>$N$7*0.8</formula>
      <formula>$N$7</formula>
    </cfRule>
    <cfRule type="cellIs" dxfId="40053" priority="471" operator="lessThan">
      <formula>$N$7*0.8</formula>
    </cfRule>
  </conditionalFormatting>
  <conditionalFormatting sqref="J8">
    <cfRule type="cellIs" dxfId="40052" priority="466" operator="greaterThan">
      <formula>$N$8</formula>
    </cfRule>
    <cfRule type="cellIs" dxfId="40051" priority="467" operator="between">
      <formula>$N$8*0.8</formula>
      <formula>$N$8</formula>
    </cfRule>
    <cfRule type="cellIs" dxfId="40050" priority="468" operator="lessThan">
      <formula>$N$8*0.8</formula>
    </cfRule>
  </conditionalFormatting>
  <conditionalFormatting sqref="J11">
    <cfRule type="cellIs" dxfId="40049" priority="463" operator="greaterThan">
      <formula>$N$11</formula>
    </cfRule>
    <cfRule type="cellIs" dxfId="40048" priority="464" operator="between">
      <formula>$N$11*0.8</formula>
      <formula>$N$11</formula>
    </cfRule>
    <cfRule type="cellIs" dxfId="40047" priority="465" operator="lessThan">
      <formula>$N$11*0.8</formula>
    </cfRule>
  </conditionalFormatting>
  <conditionalFormatting sqref="J12">
    <cfRule type="cellIs" dxfId="40046" priority="460" operator="greaterThan">
      <formula>$N$12</formula>
    </cfRule>
    <cfRule type="cellIs" dxfId="40045" priority="461" operator="between">
      <formula>$N$12*0.8</formula>
      <formula>$N$12</formula>
    </cfRule>
    <cfRule type="cellIs" dxfId="40044" priority="462" operator="lessThan">
      <formula>$N$12*0.8</formula>
    </cfRule>
  </conditionalFormatting>
  <conditionalFormatting sqref="J13">
    <cfRule type="cellIs" dxfId="40043" priority="457" operator="greaterThan">
      <formula>$N$13</formula>
    </cfRule>
    <cfRule type="cellIs" dxfId="40042" priority="458" operator="between">
      <formula>$N$13*0.8</formula>
      <formula>$N$13</formula>
    </cfRule>
    <cfRule type="cellIs" dxfId="40041" priority="459" operator="lessThan">
      <formula>$N$13*0.8</formula>
    </cfRule>
  </conditionalFormatting>
  <conditionalFormatting sqref="J16">
    <cfRule type="cellIs" dxfId="40040" priority="454" operator="greaterThan">
      <formula>$N$16</formula>
    </cfRule>
    <cfRule type="cellIs" dxfId="40039" priority="455" operator="between">
      <formula>$N$16*0.8</formula>
      <formula>$N$16</formula>
    </cfRule>
    <cfRule type="cellIs" dxfId="40038" priority="456" operator="lessThan">
      <formula>$N$16*0.8</formula>
    </cfRule>
  </conditionalFormatting>
  <conditionalFormatting sqref="J17">
    <cfRule type="cellIs" dxfId="40037" priority="451" operator="greaterThan">
      <formula>$N$17</formula>
    </cfRule>
    <cfRule type="cellIs" dxfId="40036" priority="452" operator="between">
      <formula>$N$17*0.8</formula>
      <formula>$N$17</formula>
    </cfRule>
    <cfRule type="cellIs" dxfId="40035" priority="453" operator="lessThan">
      <formula>$N$17*0.8</formula>
    </cfRule>
  </conditionalFormatting>
  <conditionalFormatting sqref="J18">
    <cfRule type="cellIs" dxfId="40034" priority="448" operator="greaterThan">
      <formula>$N$18</formula>
    </cfRule>
    <cfRule type="cellIs" dxfId="40033" priority="449" operator="between">
      <formula>$N$18*0.8</formula>
      <formula>$N$18</formula>
    </cfRule>
    <cfRule type="cellIs" dxfId="40032" priority="450" operator="lessThan">
      <formula>$N$18*0.8</formula>
    </cfRule>
  </conditionalFormatting>
  <conditionalFormatting sqref="J6">
    <cfRule type="cellIs" dxfId="40031" priority="445" operator="greaterThan">
      <formula>$P$6</formula>
    </cfRule>
    <cfRule type="cellIs" dxfId="40030" priority="446" operator="between">
      <formula>$P$6*0.8</formula>
      <formula>$P$6</formula>
    </cfRule>
    <cfRule type="cellIs" dxfId="40029" priority="447" operator="lessThan">
      <formula>$P$6*0.8</formula>
    </cfRule>
  </conditionalFormatting>
  <conditionalFormatting sqref="J7">
    <cfRule type="cellIs" dxfId="40028" priority="442" operator="greaterThan">
      <formula>$P$7</formula>
    </cfRule>
    <cfRule type="cellIs" dxfId="40027" priority="443" operator="between">
      <formula>$P$7*0.8</formula>
      <formula>$P$7</formula>
    </cfRule>
    <cfRule type="cellIs" dxfId="40026" priority="444" operator="lessThan">
      <formula>$P$7*0.8</formula>
    </cfRule>
  </conditionalFormatting>
  <conditionalFormatting sqref="J8">
    <cfRule type="cellIs" dxfId="40025" priority="439" operator="greaterThan">
      <formula>$P$8</formula>
    </cfRule>
    <cfRule type="cellIs" dxfId="40024" priority="440" operator="between">
      <formula>$P$8*0.8</formula>
      <formula>$P$8</formula>
    </cfRule>
    <cfRule type="cellIs" dxfId="40023" priority="441" operator="lessThan">
      <formula>$P$8*0.8</formula>
    </cfRule>
  </conditionalFormatting>
  <conditionalFormatting sqref="J11">
    <cfRule type="cellIs" dxfId="40022" priority="436" operator="greaterThan">
      <formula>$P$11</formula>
    </cfRule>
    <cfRule type="cellIs" dxfId="40021" priority="437" operator="between">
      <formula>$P$11*0.8</formula>
      <formula>$P$11</formula>
    </cfRule>
    <cfRule type="cellIs" dxfId="40020" priority="438" operator="lessThan">
      <formula>$P$11*0.8</formula>
    </cfRule>
  </conditionalFormatting>
  <conditionalFormatting sqref="J12">
    <cfRule type="cellIs" dxfId="40019" priority="433" operator="greaterThan">
      <formula>$P$12</formula>
    </cfRule>
    <cfRule type="cellIs" dxfId="40018" priority="434" operator="between">
      <formula>$P$12*0.8</formula>
      <formula>$P$12</formula>
    </cfRule>
    <cfRule type="cellIs" dxfId="40017" priority="435" operator="lessThan">
      <formula>$P$12*0.8</formula>
    </cfRule>
  </conditionalFormatting>
  <conditionalFormatting sqref="J13">
    <cfRule type="cellIs" dxfId="40016" priority="430" operator="greaterThan">
      <formula>$P$13</formula>
    </cfRule>
    <cfRule type="cellIs" dxfId="40015" priority="431" operator="between">
      <formula>$P$13*0.8</formula>
      <formula>$P$13</formula>
    </cfRule>
    <cfRule type="cellIs" dxfId="40014" priority="432" operator="lessThan">
      <formula>$P$13*0.8</formula>
    </cfRule>
  </conditionalFormatting>
  <conditionalFormatting sqref="J16">
    <cfRule type="cellIs" dxfId="40013" priority="427" operator="greaterThan">
      <formula>$P$16</formula>
    </cfRule>
    <cfRule type="cellIs" dxfId="40012" priority="428" operator="between">
      <formula>$P$16*0.8</formula>
      <formula>$P$16</formula>
    </cfRule>
    <cfRule type="cellIs" dxfId="40011" priority="429" operator="lessThan">
      <formula>$P$16*0.8</formula>
    </cfRule>
  </conditionalFormatting>
  <conditionalFormatting sqref="J17">
    <cfRule type="cellIs" dxfId="40010" priority="424" operator="greaterThan">
      <formula>$P$17</formula>
    </cfRule>
    <cfRule type="cellIs" dxfId="40009" priority="425" operator="between">
      <formula>$P$17*0.8</formula>
      <formula>$P$17</formula>
    </cfRule>
    <cfRule type="cellIs" dxfId="40008" priority="426" operator="lessThan">
      <formula>$P$17*0.8</formula>
    </cfRule>
  </conditionalFormatting>
  <conditionalFormatting sqref="J18">
    <cfRule type="cellIs" dxfId="40007" priority="421" operator="greaterThan">
      <formula>$P$18</formula>
    </cfRule>
    <cfRule type="cellIs" dxfId="40006" priority="422" operator="between">
      <formula>$P$18*0.8</formula>
      <formula>$P$18</formula>
    </cfRule>
    <cfRule type="cellIs" dxfId="40005" priority="423" operator="lessThan">
      <formula>$P$18*0.8</formula>
    </cfRule>
  </conditionalFormatting>
  <conditionalFormatting sqref="J6">
    <cfRule type="cellIs" dxfId="40004" priority="418" operator="greaterThan">
      <formula>$P$6</formula>
    </cfRule>
    <cfRule type="cellIs" dxfId="40003" priority="419" operator="between">
      <formula>$P$6*0.8</formula>
      <formula>$P$6</formula>
    </cfRule>
    <cfRule type="cellIs" dxfId="40002" priority="420" operator="lessThan">
      <formula>$P$6*0.8</formula>
    </cfRule>
  </conditionalFormatting>
  <conditionalFormatting sqref="J7">
    <cfRule type="cellIs" dxfId="40001" priority="415" operator="greaterThan">
      <formula>$P$7</formula>
    </cfRule>
    <cfRule type="cellIs" dxfId="40000" priority="416" operator="between">
      <formula>$P$7*0.8</formula>
      <formula>$P$7</formula>
    </cfRule>
    <cfRule type="cellIs" dxfId="39999" priority="417" operator="lessThan">
      <formula>$P$7*0.8</formula>
    </cfRule>
  </conditionalFormatting>
  <conditionalFormatting sqref="J8">
    <cfRule type="cellIs" dxfId="39998" priority="412" operator="greaterThan">
      <formula>$P$8</formula>
    </cfRule>
    <cfRule type="cellIs" dxfId="39997" priority="413" operator="between">
      <formula>$P$8*0.8</formula>
      <formula>$P$8</formula>
    </cfRule>
    <cfRule type="cellIs" dxfId="39996" priority="414" operator="lessThan">
      <formula>$P$8*0.8</formula>
    </cfRule>
  </conditionalFormatting>
  <conditionalFormatting sqref="J11">
    <cfRule type="cellIs" dxfId="39995" priority="409" operator="greaterThan">
      <formula>$P$11</formula>
    </cfRule>
    <cfRule type="cellIs" dxfId="39994" priority="410" operator="between">
      <formula>$P$11*0.8</formula>
      <formula>$P$11</formula>
    </cfRule>
    <cfRule type="cellIs" dxfId="39993" priority="411" operator="lessThan">
      <formula>$P$11*0.8</formula>
    </cfRule>
  </conditionalFormatting>
  <conditionalFormatting sqref="J12">
    <cfRule type="cellIs" dxfId="39992" priority="406" operator="greaterThan">
      <formula>$P$12</formula>
    </cfRule>
    <cfRule type="cellIs" dxfId="39991" priority="407" operator="between">
      <formula>$P$12*0.8</formula>
      <formula>$P$12</formula>
    </cfRule>
    <cfRule type="cellIs" dxfId="39990" priority="408" operator="lessThan">
      <formula>$P$12*0.8</formula>
    </cfRule>
  </conditionalFormatting>
  <conditionalFormatting sqref="J13">
    <cfRule type="cellIs" dxfId="39989" priority="403" operator="greaterThan">
      <formula>$P$13</formula>
    </cfRule>
    <cfRule type="cellIs" dxfId="39988" priority="404" operator="between">
      <formula>$P$13*0.8</formula>
      <formula>$P$13</formula>
    </cfRule>
    <cfRule type="cellIs" dxfId="39987" priority="405" operator="lessThan">
      <formula>$P$13*0.8</formula>
    </cfRule>
  </conditionalFormatting>
  <conditionalFormatting sqref="J16">
    <cfRule type="cellIs" dxfId="39986" priority="400" operator="greaterThan">
      <formula>$P$16</formula>
    </cfRule>
    <cfRule type="cellIs" dxfId="39985" priority="401" operator="between">
      <formula>$P$16*0.8</formula>
      <formula>$P$16</formula>
    </cfRule>
    <cfRule type="cellIs" dxfId="39984" priority="402" operator="lessThan">
      <formula>$P$16*0.8</formula>
    </cfRule>
  </conditionalFormatting>
  <conditionalFormatting sqref="J17">
    <cfRule type="cellIs" dxfId="39983" priority="397" operator="greaterThan">
      <formula>$P$17</formula>
    </cfRule>
    <cfRule type="cellIs" dxfId="39982" priority="398" operator="between">
      <formula>$P$17*0.8</formula>
      <formula>$P$17</formula>
    </cfRule>
    <cfRule type="cellIs" dxfId="39981" priority="399" operator="lessThan">
      <formula>$P$17*0.8</formula>
    </cfRule>
  </conditionalFormatting>
  <conditionalFormatting sqref="J18">
    <cfRule type="cellIs" dxfId="39980" priority="394" operator="greaterThan">
      <formula>$P$18</formula>
    </cfRule>
    <cfRule type="cellIs" dxfId="39979" priority="395" operator="between">
      <formula>$P$18*0.8</formula>
      <formula>$P$18</formula>
    </cfRule>
    <cfRule type="cellIs" dxfId="39978" priority="396" operator="lessThan">
      <formula>$P$18*0.8</formula>
    </cfRule>
  </conditionalFormatting>
  <conditionalFormatting sqref="J6">
    <cfRule type="cellIs" dxfId="39977" priority="391" operator="greaterThan">
      <formula>$O$6</formula>
    </cfRule>
    <cfRule type="cellIs" dxfId="39976" priority="392" operator="between">
      <formula>$O$6*0.8</formula>
      <formula>$O$6</formula>
    </cfRule>
    <cfRule type="cellIs" dxfId="39975" priority="393" operator="lessThan">
      <formula>$O$6*0.8</formula>
    </cfRule>
  </conditionalFormatting>
  <conditionalFormatting sqref="J7">
    <cfRule type="cellIs" dxfId="39974" priority="388" operator="greaterThan">
      <formula>$O$7</formula>
    </cfRule>
    <cfRule type="cellIs" dxfId="39973" priority="389" operator="between">
      <formula>$O$7*0.8</formula>
      <formula>$O$7</formula>
    </cfRule>
    <cfRule type="cellIs" dxfId="39972" priority="390" operator="lessThan">
      <formula>$O$7*0.8</formula>
    </cfRule>
  </conditionalFormatting>
  <conditionalFormatting sqref="J8">
    <cfRule type="cellIs" dxfId="39971" priority="385" operator="greaterThan">
      <formula>$O$8</formula>
    </cfRule>
    <cfRule type="cellIs" dxfId="39970" priority="386" operator="between">
      <formula>$O$8*0.8</formula>
      <formula>$O$8</formula>
    </cfRule>
    <cfRule type="cellIs" dxfId="39969" priority="387" operator="lessThan">
      <formula>$O$8*0.8</formula>
    </cfRule>
  </conditionalFormatting>
  <conditionalFormatting sqref="J11">
    <cfRule type="cellIs" dxfId="39968" priority="382" operator="greaterThan">
      <formula>$O$11</formula>
    </cfRule>
    <cfRule type="cellIs" dxfId="39967" priority="383" operator="between">
      <formula>$O$11*0.8</formula>
      <formula>$O$11</formula>
    </cfRule>
    <cfRule type="cellIs" dxfId="39966" priority="384" operator="lessThan">
      <formula>$O$11*0.8</formula>
    </cfRule>
  </conditionalFormatting>
  <conditionalFormatting sqref="J12">
    <cfRule type="cellIs" dxfId="39965" priority="379" operator="greaterThan">
      <formula>$O$12</formula>
    </cfRule>
    <cfRule type="cellIs" dxfId="39964" priority="380" operator="between">
      <formula>$O$12*0.8</formula>
      <formula>$O$12</formula>
    </cfRule>
    <cfRule type="cellIs" dxfId="39963" priority="381" operator="lessThan">
      <formula>$O$12*0.8</formula>
    </cfRule>
  </conditionalFormatting>
  <conditionalFormatting sqref="J13">
    <cfRule type="cellIs" dxfId="39962" priority="376" operator="greaterThan">
      <formula>$O$13</formula>
    </cfRule>
    <cfRule type="cellIs" dxfId="39961" priority="377" operator="between">
      <formula>$O$13*0.8</formula>
      <formula>$O$13</formula>
    </cfRule>
    <cfRule type="cellIs" dxfId="39960" priority="378" operator="lessThan">
      <formula>$O$13*0.8</formula>
    </cfRule>
  </conditionalFormatting>
  <conditionalFormatting sqref="J16">
    <cfRule type="cellIs" dxfId="39959" priority="373" operator="greaterThan">
      <formula>$O$16</formula>
    </cfRule>
    <cfRule type="cellIs" dxfId="39958" priority="374" operator="between">
      <formula>$O$16*0.8</formula>
      <formula>$O$16</formula>
    </cfRule>
    <cfRule type="cellIs" dxfId="39957" priority="375" operator="lessThan">
      <formula>$O$16*0.8</formula>
    </cfRule>
  </conditionalFormatting>
  <conditionalFormatting sqref="J17">
    <cfRule type="cellIs" dxfId="39956" priority="370" operator="greaterThan">
      <formula>$O$17</formula>
    </cfRule>
    <cfRule type="cellIs" dxfId="39955" priority="371" operator="between">
      <formula>$O$17*0.8</formula>
      <formula>$O$17</formula>
    </cfRule>
    <cfRule type="cellIs" dxfId="39954" priority="372" operator="lessThan">
      <formula>$O$17*0.8</formula>
    </cfRule>
  </conditionalFormatting>
  <conditionalFormatting sqref="J18">
    <cfRule type="cellIs" dxfId="39953" priority="367" operator="greaterThan">
      <formula>$O$18</formula>
    </cfRule>
    <cfRule type="cellIs" dxfId="39952" priority="368" operator="between">
      <formula>$O$18*0.8</formula>
      <formula>$O$18</formula>
    </cfRule>
    <cfRule type="cellIs" dxfId="39951" priority="369" operator="lessThan">
      <formula>$O$18*0.8</formula>
    </cfRule>
  </conditionalFormatting>
  <conditionalFormatting sqref="J6">
    <cfRule type="cellIs" dxfId="39950" priority="364" operator="greaterThan">
      <formula>$O$6</formula>
    </cfRule>
    <cfRule type="cellIs" dxfId="39949" priority="365" operator="between">
      <formula>$O$6*0.8</formula>
      <formula>$O$6</formula>
    </cfRule>
    <cfRule type="cellIs" dxfId="39948" priority="366" operator="lessThan">
      <formula>$O$6*0.8</formula>
    </cfRule>
  </conditionalFormatting>
  <conditionalFormatting sqref="J7">
    <cfRule type="cellIs" dxfId="39947" priority="361" operator="greaterThan">
      <formula>$O$7</formula>
    </cfRule>
    <cfRule type="cellIs" dxfId="39946" priority="362" operator="between">
      <formula>$O$7*0.8</formula>
      <formula>$O$7</formula>
    </cfRule>
    <cfRule type="cellIs" dxfId="39945" priority="363" operator="lessThan">
      <formula>$O$7*0.8</formula>
    </cfRule>
  </conditionalFormatting>
  <conditionalFormatting sqref="J8">
    <cfRule type="cellIs" dxfId="39944" priority="358" operator="greaterThan">
      <formula>$O$8</formula>
    </cfRule>
    <cfRule type="cellIs" dxfId="39943" priority="359" operator="between">
      <formula>$O$8*0.8</formula>
      <formula>$O$8</formula>
    </cfRule>
    <cfRule type="cellIs" dxfId="39942" priority="360" operator="lessThan">
      <formula>$O$8*0.8</formula>
    </cfRule>
  </conditionalFormatting>
  <conditionalFormatting sqref="J11">
    <cfRule type="cellIs" dxfId="39941" priority="355" operator="greaterThan">
      <formula>$O$11</formula>
    </cfRule>
    <cfRule type="cellIs" dxfId="39940" priority="356" operator="between">
      <formula>$O$11*0.8</formula>
      <formula>$O$11</formula>
    </cfRule>
    <cfRule type="cellIs" dxfId="39939" priority="357" operator="lessThan">
      <formula>$O$11*0.8</formula>
    </cfRule>
  </conditionalFormatting>
  <conditionalFormatting sqref="J12">
    <cfRule type="cellIs" dxfId="39938" priority="352" operator="greaterThan">
      <formula>$O$12</formula>
    </cfRule>
    <cfRule type="cellIs" dxfId="39937" priority="353" operator="between">
      <formula>$O$12*0.8</formula>
      <formula>$O$12</formula>
    </cfRule>
    <cfRule type="cellIs" dxfId="39936" priority="354" operator="lessThan">
      <formula>$O$12*0.8</formula>
    </cfRule>
  </conditionalFormatting>
  <conditionalFormatting sqref="J13">
    <cfRule type="cellIs" dxfId="39935" priority="349" operator="greaterThan">
      <formula>$O$13</formula>
    </cfRule>
    <cfRule type="cellIs" dxfId="39934" priority="350" operator="between">
      <formula>$O$13*0.8</formula>
      <formula>$O$13</formula>
    </cfRule>
    <cfRule type="cellIs" dxfId="39933" priority="351" operator="lessThan">
      <formula>$O$13*0.8</formula>
    </cfRule>
  </conditionalFormatting>
  <conditionalFormatting sqref="J16">
    <cfRule type="cellIs" dxfId="39932" priority="346" operator="greaterThan">
      <formula>$O$16</formula>
    </cfRule>
    <cfRule type="cellIs" dxfId="39931" priority="347" operator="between">
      <formula>$O$16*0.8</formula>
      <formula>$O$16</formula>
    </cfRule>
    <cfRule type="cellIs" dxfId="39930" priority="348" operator="lessThan">
      <formula>$O$16*0.8</formula>
    </cfRule>
  </conditionalFormatting>
  <conditionalFormatting sqref="J17">
    <cfRule type="cellIs" dxfId="39929" priority="343" operator="greaterThan">
      <formula>$O$17</formula>
    </cfRule>
    <cfRule type="cellIs" dxfId="39928" priority="344" operator="between">
      <formula>$O$17*0.8</formula>
      <formula>$O$17</formula>
    </cfRule>
    <cfRule type="cellIs" dxfId="39927" priority="345" operator="lessThan">
      <formula>$O$17*0.8</formula>
    </cfRule>
  </conditionalFormatting>
  <conditionalFormatting sqref="J18">
    <cfRule type="cellIs" dxfId="39926" priority="340" operator="greaterThan">
      <formula>$O$18</formula>
    </cfRule>
    <cfRule type="cellIs" dxfId="39925" priority="341" operator="between">
      <formula>$O$18*0.8</formula>
      <formula>$O$18</formula>
    </cfRule>
    <cfRule type="cellIs" dxfId="39924" priority="342" operator="lessThan">
      <formula>$O$18*0.8</formula>
    </cfRule>
  </conditionalFormatting>
  <conditionalFormatting sqref="J6">
    <cfRule type="cellIs" dxfId="39923" priority="337" operator="greaterThan">
      <formula>$N$6</formula>
    </cfRule>
    <cfRule type="cellIs" dxfId="39922" priority="338" operator="between">
      <formula>$N$6*0.8</formula>
      <formula>$N$6</formula>
    </cfRule>
    <cfRule type="cellIs" dxfId="39921" priority="339" operator="lessThan">
      <formula>$N$6*0.8</formula>
    </cfRule>
  </conditionalFormatting>
  <conditionalFormatting sqref="J7">
    <cfRule type="cellIs" dxfId="39920" priority="334" operator="greaterThan">
      <formula>$N$7</formula>
    </cfRule>
    <cfRule type="cellIs" dxfId="39919" priority="335" operator="between">
      <formula>$N$7*0.8</formula>
      <formula>$N$7</formula>
    </cfRule>
    <cfRule type="cellIs" dxfId="39918" priority="336" operator="lessThan">
      <formula>$N$7*0.8</formula>
    </cfRule>
  </conditionalFormatting>
  <conditionalFormatting sqref="J8">
    <cfRule type="cellIs" dxfId="39917" priority="331" operator="greaterThan">
      <formula>$N$8</formula>
    </cfRule>
    <cfRule type="cellIs" dxfId="39916" priority="332" operator="between">
      <formula>$N$8*0.8</formula>
      <formula>$N$8</formula>
    </cfRule>
    <cfRule type="cellIs" dxfId="39915" priority="333" operator="lessThan">
      <formula>$N$8*0.8</formula>
    </cfRule>
  </conditionalFormatting>
  <conditionalFormatting sqref="J11">
    <cfRule type="cellIs" dxfId="39914" priority="328" operator="greaterThan">
      <formula>$N$11</formula>
    </cfRule>
    <cfRule type="cellIs" dxfId="39913" priority="329" operator="between">
      <formula>$N$11*0.8</formula>
      <formula>$N$11</formula>
    </cfRule>
    <cfRule type="cellIs" dxfId="39912" priority="330" operator="lessThan">
      <formula>$N$11*0.8</formula>
    </cfRule>
  </conditionalFormatting>
  <conditionalFormatting sqref="J12">
    <cfRule type="cellIs" dxfId="39911" priority="325" operator="greaterThan">
      <formula>$N$12</formula>
    </cfRule>
    <cfRule type="cellIs" dxfId="39910" priority="326" operator="between">
      <formula>$N$12*0.8</formula>
      <formula>$N$12</formula>
    </cfRule>
    <cfRule type="cellIs" dxfId="39909" priority="327" operator="lessThan">
      <formula>$N$12*0.8</formula>
    </cfRule>
  </conditionalFormatting>
  <conditionalFormatting sqref="J13">
    <cfRule type="cellIs" dxfId="39908" priority="322" operator="greaterThan">
      <formula>$N$13</formula>
    </cfRule>
    <cfRule type="cellIs" dxfId="39907" priority="323" operator="between">
      <formula>$N$13*0.8</formula>
      <formula>$N$13</formula>
    </cfRule>
    <cfRule type="cellIs" dxfId="39906" priority="324" operator="lessThan">
      <formula>$N$13*0.8</formula>
    </cfRule>
  </conditionalFormatting>
  <conditionalFormatting sqref="J16">
    <cfRule type="cellIs" dxfId="39905" priority="319" operator="greaterThan">
      <formula>$N$16</formula>
    </cfRule>
    <cfRule type="cellIs" dxfId="39904" priority="320" operator="between">
      <formula>$N$16*0.8</formula>
      <formula>$N$16</formula>
    </cfRule>
    <cfRule type="cellIs" dxfId="39903" priority="321" operator="lessThan">
      <formula>$N$16*0.8</formula>
    </cfRule>
  </conditionalFormatting>
  <conditionalFormatting sqref="J17">
    <cfRule type="cellIs" dxfId="39902" priority="316" operator="greaterThan">
      <formula>$N$17</formula>
    </cfRule>
    <cfRule type="cellIs" dxfId="39901" priority="317" operator="between">
      <formula>$N$17*0.8</formula>
      <formula>$N$17</formula>
    </cfRule>
    <cfRule type="cellIs" dxfId="39900" priority="318" operator="lessThan">
      <formula>$N$17*0.8</formula>
    </cfRule>
  </conditionalFormatting>
  <conditionalFormatting sqref="J18">
    <cfRule type="cellIs" dxfId="39899" priority="313" operator="greaterThan">
      <formula>$N$18</formula>
    </cfRule>
    <cfRule type="cellIs" dxfId="39898" priority="314" operator="between">
      <formula>$N$18*0.8</formula>
      <formula>$N$18</formula>
    </cfRule>
    <cfRule type="cellIs" dxfId="39897" priority="315" operator="lessThan">
      <formula>$N$18*0.8</formula>
    </cfRule>
  </conditionalFormatting>
  <conditionalFormatting sqref="J6">
    <cfRule type="cellIs" dxfId="39896" priority="310" operator="greaterThan">
      <formula>$N$6</formula>
    </cfRule>
    <cfRule type="cellIs" dxfId="39895" priority="311" operator="between">
      <formula>$N$6*0.8</formula>
      <formula>$N$6</formula>
    </cfRule>
    <cfRule type="cellIs" dxfId="39894" priority="312" operator="lessThan">
      <formula>$N$6*0.8</formula>
    </cfRule>
  </conditionalFormatting>
  <conditionalFormatting sqref="J7">
    <cfRule type="cellIs" dxfId="39893" priority="307" operator="greaterThan">
      <formula>$N$7</formula>
    </cfRule>
    <cfRule type="cellIs" dxfId="39892" priority="308" operator="between">
      <formula>$N$7*0.8</formula>
      <formula>$N$7</formula>
    </cfRule>
    <cfRule type="cellIs" dxfId="39891" priority="309" operator="lessThan">
      <formula>$N$7*0.8</formula>
    </cfRule>
  </conditionalFormatting>
  <conditionalFormatting sqref="J8">
    <cfRule type="cellIs" dxfId="39890" priority="304" operator="greaterThan">
      <formula>$N$8</formula>
    </cfRule>
    <cfRule type="cellIs" dxfId="39889" priority="305" operator="between">
      <formula>$N$8*0.8</formula>
      <formula>$N$8</formula>
    </cfRule>
    <cfRule type="cellIs" dxfId="39888" priority="306" operator="lessThan">
      <formula>$N$8*0.8</formula>
    </cfRule>
  </conditionalFormatting>
  <conditionalFormatting sqref="J11">
    <cfRule type="cellIs" dxfId="39887" priority="301" operator="greaterThan">
      <formula>$N$11</formula>
    </cfRule>
    <cfRule type="cellIs" dxfId="39886" priority="302" operator="between">
      <formula>$N$11*0.8</formula>
      <formula>$N$11</formula>
    </cfRule>
    <cfRule type="cellIs" dxfId="39885" priority="303" operator="lessThan">
      <formula>$N$11*0.8</formula>
    </cfRule>
  </conditionalFormatting>
  <conditionalFormatting sqref="J12">
    <cfRule type="cellIs" dxfId="39884" priority="298" operator="greaterThan">
      <formula>$N$12</formula>
    </cfRule>
    <cfRule type="cellIs" dxfId="39883" priority="299" operator="between">
      <formula>$N$12*0.8</formula>
      <formula>$N$12</formula>
    </cfRule>
    <cfRule type="cellIs" dxfId="39882" priority="300" operator="lessThan">
      <formula>$N$12*0.8</formula>
    </cfRule>
  </conditionalFormatting>
  <conditionalFormatting sqref="J13">
    <cfRule type="cellIs" dxfId="39881" priority="295" operator="greaterThan">
      <formula>$N$13</formula>
    </cfRule>
    <cfRule type="cellIs" dxfId="39880" priority="296" operator="between">
      <formula>$N$13*0.8</formula>
      <formula>$N$13</formula>
    </cfRule>
    <cfRule type="cellIs" dxfId="39879" priority="297" operator="lessThan">
      <formula>$N$13*0.8</formula>
    </cfRule>
  </conditionalFormatting>
  <conditionalFormatting sqref="J16">
    <cfRule type="cellIs" dxfId="39878" priority="292" operator="greaterThan">
      <formula>$N$16</formula>
    </cfRule>
    <cfRule type="cellIs" dxfId="39877" priority="293" operator="between">
      <formula>$N$16*0.8</formula>
      <formula>$N$16</formula>
    </cfRule>
    <cfRule type="cellIs" dxfId="39876" priority="294" operator="lessThan">
      <formula>$N$16*0.8</formula>
    </cfRule>
  </conditionalFormatting>
  <conditionalFormatting sqref="J17">
    <cfRule type="cellIs" dxfId="39875" priority="289" operator="greaterThan">
      <formula>$N$17</formula>
    </cfRule>
    <cfRule type="cellIs" dxfId="39874" priority="290" operator="between">
      <formula>$N$17*0.8</formula>
      <formula>$N$17</formula>
    </cfRule>
    <cfRule type="cellIs" dxfId="39873" priority="291" operator="lessThan">
      <formula>$N$17*0.8</formula>
    </cfRule>
  </conditionalFormatting>
  <conditionalFormatting sqref="J18">
    <cfRule type="cellIs" dxfId="39872" priority="286" operator="greaterThan">
      <formula>$N$18</formula>
    </cfRule>
    <cfRule type="cellIs" dxfId="39871" priority="287" operator="between">
      <formula>$N$18*0.8</formula>
      <formula>$N$18</formula>
    </cfRule>
    <cfRule type="cellIs" dxfId="39870" priority="288" operator="lessThan">
      <formula>$N$18*0.8</formula>
    </cfRule>
  </conditionalFormatting>
  <conditionalFormatting sqref="J6">
    <cfRule type="cellIs" dxfId="39869" priority="283" operator="greaterThan">
      <formula>$O$6</formula>
    </cfRule>
    <cfRule type="cellIs" dxfId="39868" priority="284" operator="between">
      <formula>$O$6*0.8</formula>
      <formula>$O$6</formula>
    </cfRule>
    <cfRule type="cellIs" dxfId="39867" priority="285" operator="lessThan">
      <formula>$O$6*0.8</formula>
    </cfRule>
  </conditionalFormatting>
  <conditionalFormatting sqref="J7">
    <cfRule type="cellIs" dxfId="39866" priority="280" operator="greaterThan">
      <formula>$O$7</formula>
    </cfRule>
    <cfRule type="cellIs" dxfId="39865" priority="281" operator="between">
      <formula>$O$7*0.8</formula>
      <formula>$O$7</formula>
    </cfRule>
    <cfRule type="cellIs" dxfId="39864" priority="282" operator="lessThan">
      <formula>$O$7*0.8</formula>
    </cfRule>
  </conditionalFormatting>
  <conditionalFormatting sqref="J8">
    <cfRule type="cellIs" dxfId="39863" priority="277" operator="greaterThan">
      <formula>$O$8</formula>
    </cfRule>
    <cfRule type="cellIs" dxfId="39862" priority="278" operator="between">
      <formula>$O$8*0.8</formula>
      <formula>$O$8</formula>
    </cfRule>
    <cfRule type="cellIs" dxfId="39861" priority="279" operator="lessThan">
      <formula>$O$8*0.8</formula>
    </cfRule>
  </conditionalFormatting>
  <conditionalFormatting sqref="J11">
    <cfRule type="cellIs" dxfId="39860" priority="274" operator="greaterThan">
      <formula>$O$11</formula>
    </cfRule>
    <cfRule type="cellIs" dxfId="39859" priority="275" operator="between">
      <formula>$O$11*0.8</formula>
      <formula>$O$11</formula>
    </cfRule>
    <cfRule type="cellIs" dxfId="39858" priority="276" operator="lessThan">
      <formula>$O$11*0.8</formula>
    </cfRule>
  </conditionalFormatting>
  <conditionalFormatting sqref="J12">
    <cfRule type="cellIs" dxfId="39857" priority="271" operator="greaterThan">
      <formula>$O$12</formula>
    </cfRule>
    <cfRule type="cellIs" dxfId="39856" priority="272" operator="between">
      <formula>$O$12*0.8</formula>
      <formula>$O$12</formula>
    </cfRule>
    <cfRule type="cellIs" dxfId="39855" priority="273" operator="lessThan">
      <formula>$O$12*0.8</formula>
    </cfRule>
  </conditionalFormatting>
  <conditionalFormatting sqref="J13">
    <cfRule type="cellIs" dxfId="39854" priority="268" operator="greaterThan">
      <formula>$O$13</formula>
    </cfRule>
    <cfRule type="cellIs" dxfId="39853" priority="269" operator="between">
      <formula>$O$13*0.8</formula>
      <formula>$O$13</formula>
    </cfRule>
    <cfRule type="cellIs" dxfId="39852" priority="270" operator="lessThan">
      <formula>$O$13*0.8</formula>
    </cfRule>
  </conditionalFormatting>
  <conditionalFormatting sqref="J16">
    <cfRule type="cellIs" dxfId="39851" priority="265" operator="greaterThan">
      <formula>$O$16</formula>
    </cfRule>
    <cfRule type="cellIs" dxfId="39850" priority="266" operator="between">
      <formula>$O$16*0.8</formula>
      <formula>$O$16</formula>
    </cfRule>
    <cfRule type="cellIs" dxfId="39849" priority="267" operator="lessThan">
      <formula>$O$16*0.8</formula>
    </cfRule>
  </conditionalFormatting>
  <conditionalFormatting sqref="J17">
    <cfRule type="cellIs" dxfId="39848" priority="262" operator="greaterThan">
      <formula>$O$17</formula>
    </cfRule>
    <cfRule type="cellIs" dxfId="39847" priority="263" operator="between">
      <formula>$O$17*0.8</formula>
      <formula>$O$17</formula>
    </cfRule>
    <cfRule type="cellIs" dxfId="39846" priority="264" operator="lessThan">
      <formula>$O$17*0.8</formula>
    </cfRule>
  </conditionalFormatting>
  <conditionalFormatting sqref="J18">
    <cfRule type="cellIs" dxfId="39845" priority="259" operator="greaterThan">
      <formula>$O$18</formula>
    </cfRule>
    <cfRule type="cellIs" dxfId="39844" priority="260" operator="between">
      <formula>$O$18*0.8</formula>
      <formula>$O$18</formula>
    </cfRule>
    <cfRule type="cellIs" dxfId="39843" priority="261" operator="lessThan">
      <formula>$O$18*0.8</formula>
    </cfRule>
  </conditionalFormatting>
  <conditionalFormatting sqref="J6">
    <cfRule type="cellIs" dxfId="39842" priority="256" operator="greaterThan">
      <formula>$O$6</formula>
    </cfRule>
    <cfRule type="cellIs" dxfId="39841" priority="257" operator="between">
      <formula>$O$6*0.8</formula>
      <formula>$O$6</formula>
    </cfRule>
    <cfRule type="cellIs" dxfId="39840" priority="258" operator="lessThan">
      <formula>$O$6*0.8</formula>
    </cfRule>
  </conditionalFormatting>
  <conditionalFormatting sqref="J7">
    <cfRule type="cellIs" dxfId="39839" priority="253" operator="greaterThan">
      <formula>$O$7</formula>
    </cfRule>
    <cfRule type="cellIs" dxfId="39838" priority="254" operator="between">
      <formula>$O$7*0.8</formula>
      <formula>$O$7</formula>
    </cfRule>
    <cfRule type="cellIs" dxfId="39837" priority="255" operator="lessThan">
      <formula>$O$7*0.8</formula>
    </cfRule>
  </conditionalFormatting>
  <conditionalFormatting sqref="J8">
    <cfRule type="cellIs" dxfId="39836" priority="250" operator="greaterThan">
      <formula>$O$8</formula>
    </cfRule>
    <cfRule type="cellIs" dxfId="39835" priority="251" operator="between">
      <formula>$O$8*0.8</formula>
      <formula>$O$8</formula>
    </cfRule>
    <cfRule type="cellIs" dxfId="39834" priority="252" operator="lessThan">
      <formula>$O$8*0.8</formula>
    </cfRule>
  </conditionalFormatting>
  <conditionalFormatting sqref="J11">
    <cfRule type="cellIs" dxfId="39833" priority="247" operator="greaterThan">
      <formula>$O$11</formula>
    </cfRule>
    <cfRule type="cellIs" dxfId="39832" priority="248" operator="between">
      <formula>$O$11*0.8</formula>
      <formula>$O$11</formula>
    </cfRule>
    <cfRule type="cellIs" dxfId="39831" priority="249" operator="lessThan">
      <formula>$O$11*0.8</formula>
    </cfRule>
  </conditionalFormatting>
  <conditionalFormatting sqref="J12">
    <cfRule type="cellIs" dxfId="39830" priority="244" operator="greaterThan">
      <formula>$O$12</formula>
    </cfRule>
    <cfRule type="cellIs" dxfId="39829" priority="245" operator="between">
      <formula>$O$12*0.8</formula>
      <formula>$O$12</formula>
    </cfRule>
    <cfRule type="cellIs" dxfId="39828" priority="246" operator="lessThan">
      <formula>$O$12*0.8</formula>
    </cfRule>
  </conditionalFormatting>
  <conditionalFormatting sqref="J13">
    <cfRule type="cellIs" dxfId="39827" priority="241" operator="greaterThan">
      <formula>$O$13</formula>
    </cfRule>
    <cfRule type="cellIs" dxfId="39826" priority="242" operator="between">
      <formula>$O$13*0.8</formula>
      <formula>$O$13</formula>
    </cfRule>
    <cfRule type="cellIs" dxfId="39825" priority="243" operator="lessThan">
      <formula>$O$13*0.8</formula>
    </cfRule>
  </conditionalFormatting>
  <conditionalFormatting sqref="J16">
    <cfRule type="cellIs" dxfId="39824" priority="238" operator="greaterThan">
      <formula>$O$16</formula>
    </cfRule>
    <cfRule type="cellIs" dxfId="39823" priority="239" operator="between">
      <formula>$O$16*0.8</formula>
      <formula>$O$16</formula>
    </cfRule>
    <cfRule type="cellIs" dxfId="39822" priority="240" operator="lessThan">
      <formula>$O$16*0.8</formula>
    </cfRule>
  </conditionalFormatting>
  <conditionalFormatting sqref="J17">
    <cfRule type="cellIs" dxfId="39821" priority="235" operator="greaterThan">
      <formula>$O$17</formula>
    </cfRule>
    <cfRule type="cellIs" dxfId="39820" priority="236" operator="between">
      <formula>$O$17*0.8</formula>
      <formula>$O$17</formula>
    </cfRule>
    <cfRule type="cellIs" dxfId="39819" priority="237" operator="lessThan">
      <formula>$O$17*0.8</formula>
    </cfRule>
  </conditionalFormatting>
  <conditionalFormatting sqref="J18">
    <cfRule type="cellIs" dxfId="39818" priority="232" operator="greaterThan">
      <formula>$O$18</formula>
    </cfRule>
    <cfRule type="cellIs" dxfId="39817" priority="233" operator="between">
      <formula>$O$18*0.8</formula>
      <formula>$O$18</formula>
    </cfRule>
    <cfRule type="cellIs" dxfId="39816" priority="234" operator="lessThan">
      <formula>$O$18*0.8</formula>
    </cfRule>
  </conditionalFormatting>
  <conditionalFormatting sqref="J6">
    <cfRule type="cellIs" dxfId="39815" priority="229" operator="greaterThan">
      <formula>$N$6</formula>
    </cfRule>
    <cfRule type="cellIs" dxfId="39814" priority="230" operator="between">
      <formula>$N$6*0.8</formula>
      <formula>$N$6</formula>
    </cfRule>
    <cfRule type="cellIs" dxfId="39813" priority="231" operator="lessThan">
      <formula>$N$6*0.8</formula>
    </cfRule>
  </conditionalFormatting>
  <conditionalFormatting sqref="J7">
    <cfRule type="cellIs" dxfId="39812" priority="226" operator="greaterThan">
      <formula>$N$7</formula>
    </cfRule>
    <cfRule type="cellIs" dxfId="39811" priority="227" operator="between">
      <formula>$N$7*0.8</formula>
      <formula>$N$7</formula>
    </cfRule>
    <cfRule type="cellIs" dxfId="39810" priority="228" operator="lessThan">
      <formula>$N$7*0.8</formula>
    </cfRule>
  </conditionalFormatting>
  <conditionalFormatting sqref="J8">
    <cfRule type="cellIs" dxfId="39809" priority="223" operator="greaterThan">
      <formula>$N$8</formula>
    </cfRule>
    <cfRule type="cellIs" dxfId="39808" priority="224" operator="between">
      <formula>$N$8*0.8</formula>
      <formula>$N$8</formula>
    </cfRule>
    <cfRule type="cellIs" dxfId="39807" priority="225" operator="lessThan">
      <formula>$N$8*0.8</formula>
    </cfRule>
  </conditionalFormatting>
  <conditionalFormatting sqref="J11">
    <cfRule type="cellIs" dxfId="39806" priority="220" operator="greaterThan">
      <formula>$N$11</formula>
    </cfRule>
    <cfRule type="cellIs" dxfId="39805" priority="221" operator="between">
      <formula>$N$11*0.8</formula>
      <formula>$N$11</formula>
    </cfRule>
    <cfRule type="cellIs" dxfId="39804" priority="222" operator="lessThan">
      <formula>$N$11*0.8</formula>
    </cfRule>
  </conditionalFormatting>
  <conditionalFormatting sqref="J12">
    <cfRule type="cellIs" dxfId="39803" priority="217" operator="greaterThan">
      <formula>$N$12</formula>
    </cfRule>
    <cfRule type="cellIs" dxfId="39802" priority="218" operator="between">
      <formula>$N$12*0.8</formula>
      <formula>$N$12</formula>
    </cfRule>
    <cfRule type="cellIs" dxfId="39801" priority="219" operator="lessThan">
      <formula>$N$12*0.8</formula>
    </cfRule>
  </conditionalFormatting>
  <conditionalFormatting sqref="J13">
    <cfRule type="cellIs" dxfId="39800" priority="214" operator="greaterThan">
      <formula>$N$13</formula>
    </cfRule>
    <cfRule type="cellIs" dxfId="39799" priority="215" operator="between">
      <formula>$N$13*0.8</formula>
      <formula>$N$13</formula>
    </cfRule>
    <cfRule type="cellIs" dxfId="39798" priority="216" operator="lessThan">
      <formula>$N$13*0.8</formula>
    </cfRule>
  </conditionalFormatting>
  <conditionalFormatting sqref="J16">
    <cfRule type="cellIs" dxfId="39797" priority="211" operator="greaterThan">
      <formula>$N$16</formula>
    </cfRule>
    <cfRule type="cellIs" dxfId="39796" priority="212" operator="between">
      <formula>$N$16*0.8</formula>
      <formula>$N$16</formula>
    </cfRule>
    <cfRule type="cellIs" dxfId="39795" priority="213" operator="lessThan">
      <formula>$N$16*0.8</formula>
    </cfRule>
  </conditionalFormatting>
  <conditionalFormatting sqref="J17">
    <cfRule type="cellIs" dxfId="39794" priority="208" operator="greaterThan">
      <formula>$N$17</formula>
    </cfRule>
    <cfRule type="cellIs" dxfId="39793" priority="209" operator="between">
      <formula>$N$17*0.8</formula>
      <formula>$N$17</formula>
    </cfRule>
    <cfRule type="cellIs" dxfId="39792" priority="210" operator="lessThan">
      <formula>$N$17*0.8</formula>
    </cfRule>
  </conditionalFormatting>
  <conditionalFormatting sqref="J18">
    <cfRule type="cellIs" dxfId="39791" priority="205" operator="greaterThan">
      <formula>$N$18</formula>
    </cfRule>
    <cfRule type="cellIs" dxfId="39790" priority="206" operator="between">
      <formula>$N$18*0.8</formula>
      <formula>$N$18</formula>
    </cfRule>
    <cfRule type="cellIs" dxfId="39789" priority="207" operator="lessThan">
      <formula>$N$18*0.8</formula>
    </cfRule>
  </conditionalFormatting>
  <conditionalFormatting sqref="J6">
    <cfRule type="cellIs" dxfId="39788" priority="202" operator="greaterThan">
      <formula>$N$6</formula>
    </cfRule>
    <cfRule type="cellIs" dxfId="39787" priority="203" operator="between">
      <formula>$N$6*0.8</formula>
      <formula>$N$6</formula>
    </cfRule>
    <cfRule type="cellIs" dxfId="39786" priority="204" operator="lessThan">
      <formula>$N$6*0.8</formula>
    </cfRule>
  </conditionalFormatting>
  <conditionalFormatting sqref="J7">
    <cfRule type="cellIs" dxfId="39785" priority="199" operator="greaterThan">
      <formula>$N$7</formula>
    </cfRule>
    <cfRule type="cellIs" dxfId="39784" priority="200" operator="between">
      <formula>$N$7*0.8</formula>
      <formula>$N$7</formula>
    </cfRule>
    <cfRule type="cellIs" dxfId="39783" priority="201" operator="lessThan">
      <formula>$N$7*0.8</formula>
    </cfRule>
  </conditionalFormatting>
  <conditionalFormatting sqref="J8">
    <cfRule type="cellIs" dxfId="39782" priority="196" operator="greaterThan">
      <formula>$N$8</formula>
    </cfRule>
    <cfRule type="cellIs" dxfId="39781" priority="197" operator="between">
      <formula>$N$8*0.8</formula>
      <formula>$N$8</formula>
    </cfRule>
    <cfRule type="cellIs" dxfId="39780" priority="198" operator="lessThan">
      <formula>$N$8*0.8</formula>
    </cfRule>
  </conditionalFormatting>
  <conditionalFormatting sqref="J11">
    <cfRule type="cellIs" dxfId="39779" priority="193" operator="greaterThan">
      <formula>$N$11</formula>
    </cfRule>
    <cfRule type="cellIs" dxfId="39778" priority="194" operator="between">
      <formula>$N$11*0.8</formula>
      <formula>$N$11</formula>
    </cfRule>
    <cfRule type="cellIs" dxfId="39777" priority="195" operator="lessThan">
      <formula>$N$11*0.8</formula>
    </cfRule>
  </conditionalFormatting>
  <conditionalFormatting sqref="J12">
    <cfRule type="cellIs" dxfId="39776" priority="190" operator="greaterThan">
      <formula>$N$12</formula>
    </cfRule>
    <cfRule type="cellIs" dxfId="39775" priority="191" operator="between">
      <formula>$N$12*0.8</formula>
      <formula>$N$12</formula>
    </cfRule>
    <cfRule type="cellIs" dxfId="39774" priority="192" operator="lessThan">
      <formula>$N$12*0.8</formula>
    </cfRule>
  </conditionalFormatting>
  <conditionalFormatting sqref="J13">
    <cfRule type="cellIs" dxfId="39773" priority="187" operator="greaterThan">
      <formula>$N$13</formula>
    </cfRule>
    <cfRule type="cellIs" dxfId="39772" priority="188" operator="between">
      <formula>$N$13*0.8</formula>
      <formula>$N$13</formula>
    </cfRule>
    <cfRule type="cellIs" dxfId="39771" priority="189" operator="lessThan">
      <formula>$N$13*0.8</formula>
    </cfRule>
  </conditionalFormatting>
  <conditionalFormatting sqref="J16">
    <cfRule type="cellIs" dxfId="39770" priority="184" operator="greaterThan">
      <formula>$N$16</formula>
    </cfRule>
    <cfRule type="cellIs" dxfId="39769" priority="185" operator="between">
      <formula>$N$16*0.8</formula>
      <formula>$N$16</formula>
    </cfRule>
    <cfRule type="cellIs" dxfId="39768" priority="186" operator="lessThan">
      <formula>$N$16*0.8</formula>
    </cfRule>
  </conditionalFormatting>
  <conditionalFormatting sqref="J17">
    <cfRule type="cellIs" dxfId="39767" priority="181" operator="greaterThan">
      <formula>$N$17</formula>
    </cfRule>
    <cfRule type="cellIs" dxfId="39766" priority="182" operator="between">
      <formula>$N$17*0.8</formula>
      <formula>$N$17</formula>
    </cfRule>
    <cfRule type="cellIs" dxfId="39765" priority="183" operator="lessThan">
      <formula>$N$17*0.8</formula>
    </cfRule>
  </conditionalFormatting>
  <conditionalFormatting sqref="J18">
    <cfRule type="cellIs" dxfId="39764" priority="178" operator="greaterThan">
      <formula>$N$18</formula>
    </cfRule>
    <cfRule type="cellIs" dxfId="39763" priority="179" operator="between">
      <formula>$N$18*0.8</formula>
      <formula>$N$18</formula>
    </cfRule>
    <cfRule type="cellIs" dxfId="39762" priority="180" operator="lessThan">
      <formula>$N$18*0.8</formula>
    </cfRule>
  </conditionalFormatting>
  <conditionalFormatting sqref="J6">
    <cfRule type="cellIs" dxfId="39761" priority="175" operator="greaterThan">
      <formula>$P$6</formula>
    </cfRule>
    <cfRule type="cellIs" dxfId="39760" priority="176" operator="between">
      <formula>$P$6*0.8</formula>
      <formula>$P$6</formula>
    </cfRule>
    <cfRule type="cellIs" dxfId="39759" priority="177" operator="lessThan">
      <formula>$P$6*0.8</formula>
    </cfRule>
  </conditionalFormatting>
  <conditionalFormatting sqref="J7">
    <cfRule type="cellIs" dxfId="39758" priority="172" operator="greaterThan">
      <formula>$P$7</formula>
    </cfRule>
    <cfRule type="cellIs" dxfId="39757" priority="173" operator="between">
      <formula>$P$7*0.8</formula>
      <formula>$P$7</formula>
    </cfRule>
    <cfRule type="cellIs" dxfId="39756" priority="174" operator="lessThan">
      <formula>$P$7*0.8</formula>
    </cfRule>
  </conditionalFormatting>
  <conditionalFormatting sqref="J8">
    <cfRule type="cellIs" dxfId="39755" priority="169" operator="greaterThan">
      <formula>$P$8</formula>
    </cfRule>
    <cfRule type="cellIs" dxfId="39754" priority="170" operator="between">
      <formula>$P$8*0.8</formula>
      <formula>$P$8</formula>
    </cfRule>
    <cfRule type="cellIs" dxfId="39753" priority="171" operator="lessThan">
      <formula>$P$8*0.8</formula>
    </cfRule>
  </conditionalFormatting>
  <conditionalFormatting sqref="J11">
    <cfRule type="cellIs" dxfId="39752" priority="166" operator="greaterThan">
      <formula>$P$11</formula>
    </cfRule>
    <cfRule type="cellIs" dxfId="39751" priority="167" operator="between">
      <formula>$P$11*0.8</formula>
      <formula>$P$11</formula>
    </cfRule>
    <cfRule type="cellIs" dxfId="39750" priority="168" operator="lessThan">
      <formula>$P$11*0.8</formula>
    </cfRule>
  </conditionalFormatting>
  <conditionalFormatting sqref="J12">
    <cfRule type="cellIs" dxfId="39749" priority="163" operator="greaterThan">
      <formula>$P$12</formula>
    </cfRule>
    <cfRule type="cellIs" dxfId="39748" priority="164" operator="between">
      <formula>$P$12*0.8</formula>
      <formula>$P$12</formula>
    </cfRule>
    <cfRule type="cellIs" dxfId="39747" priority="165" operator="lessThan">
      <formula>$P$12*0.8</formula>
    </cfRule>
  </conditionalFormatting>
  <conditionalFormatting sqref="J13">
    <cfRule type="cellIs" dxfId="39746" priority="160" operator="greaterThan">
      <formula>$P$13</formula>
    </cfRule>
    <cfRule type="cellIs" dxfId="39745" priority="161" operator="between">
      <formula>$P$13*0.8</formula>
      <formula>$P$13</formula>
    </cfRule>
    <cfRule type="cellIs" dxfId="39744" priority="162" operator="lessThan">
      <formula>$P$13*0.8</formula>
    </cfRule>
  </conditionalFormatting>
  <conditionalFormatting sqref="J16">
    <cfRule type="cellIs" dxfId="39743" priority="157" operator="greaterThan">
      <formula>$P$16</formula>
    </cfRule>
    <cfRule type="cellIs" dxfId="39742" priority="158" operator="between">
      <formula>$P$16*0.8</formula>
      <formula>$P$16</formula>
    </cfRule>
    <cfRule type="cellIs" dxfId="39741" priority="159" operator="lessThan">
      <formula>$P$16*0.8</formula>
    </cfRule>
  </conditionalFormatting>
  <conditionalFormatting sqref="J17">
    <cfRule type="cellIs" dxfId="39740" priority="154" operator="greaterThan">
      <formula>$P$17</formula>
    </cfRule>
    <cfRule type="cellIs" dxfId="39739" priority="155" operator="between">
      <formula>$P$17*0.8</formula>
      <formula>$P$17</formula>
    </cfRule>
    <cfRule type="cellIs" dxfId="39738" priority="156" operator="lessThan">
      <formula>$P$17*0.8</formula>
    </cfRule>
  </conditionalFormatting>
  <conditionalFormatting sqref="J18">
    <cfRule type="cellIs" dxfId="39737" priority="151" operator="greaterThan">
      <formula>$P$18</formula>
    </cfRule>
    <cfRule type="cellIs" dxfId="39736" priority="152" operator="between">
      <formula>$P$18*0.8</formula>
      <formula>$P$18</formula>
    </cfRule>
    <cfRule type="cellIs" dxfId="39735" priority="153" operator="lessThan">
      <formula>$P$18*0.8</formula>
    </cfRule>
  </conditionalFormatting>
  <conditionalFormatting sqref="J6">
    <cfRule type="cellIs" dxfId="39734" priority="148" operator="greaterThan">
      <formula>$P$6</formula>
    </cfRule>
    <cfRule type="cellIs" dxfId="39733" priority="149" operator="between">
      <formula>$P$6*0.8</formula>
      <formula>$P$6</formula>
    </cfRule>
    <cfRule type="cellIs" dxfId="39732" priority="150" operator="lessThan">
      <formula>$P$6*0.8</formula>
    </cfRule>
  </conditionalFormatting>
  <conditionalFormatting sqref="J7">
    <cfRule type="cellIs" dxfId="39731" priority="145" operator="greaterThan">
      <formula>$P$7</formula>
    </cfRule>
    <cfRule type="cellIs" dxfId="39730" priority="146" operator="between">
      <formula>$P$7*0.8</formula>
      <formula>$P$7</formula>
    </cfRule>
    <cfRule type="cellIs" dxfId="39729" priority="147" operator="lessThan">
      <formula>$P$7*0.8</formula>
    </cfRule>
  </conditionalFormatting>
  <conditionalFormatting sqref="J8">
    <cfRule type="cellIs" dxfId="39728" priority="142" operator="greaterThan">
      <formula>$P$8</formula>
    </cfRule>
    <cfRule type="cellIs" dxfId="39727" priority="143" operator="between">
      <formula>$P$8*0.8</formula>
      <formula>$P$8</formula>
    </cfRule>
    <cfRule type="cellIs" dxfId="39726" priority="144" operator="lessThan">
      <formula>$P$8*0.8</formula>
    </cfRule>
  </conditionalFormatting>
  <conditionalFormatting sqref="J11">
    <cfRule type="cellIs" dxfId="39725" priority="139" operator="greaterThan">
      <formula>$P$11</formula>
    </cfRule>
    <cfRule type="cellIs" dxfId="39724" priority="140" operator="between">
      <formula>$P$11*0.8</formula>
      <formula>$P$11</formula>
    </cfRule>
    <cfRule type="cellIs" dxfId="39723" priority="141" operator="lessThan">
      <formula>$P$11*0.8</formula>
    </cfRule>
  </conditionalFormatting>
  <conditionalFormatting sqref="J12">
    <cfRule type="cellIs" dxfId="39722" priority="136" operator="greaterThan">
      <formula>$P$12</formula>
    </cfRule>
    <cfRule type="cellIs" dxfId="39721" priority="137" operator="between">
      <formula>$P$12*0.8</formula>
      <formula>$P$12</formula>
    </cfRule>
    <cfRule type="cellIs" dxfId="39720" priority="138" operator="lessThan">
      <formula>$P$12*0.8</formula>
    </cfRule>
  </conditionalFormatting>
  <conditionalFormatting sqref="J13">
    <cfRule type="cellIs" dxfId="39719" priority="133" operator="greaterThan">
      <formula>$P$13</formula>
    </cfRule>
    <cfRule type="cellIs" dxfId="39718" priority="134" operator="between">
      <formula>$P$13*0.8</formula>
      <formula>$P$13</formula>
    </cfRule>
    <cfRule type="cellIs" dxfId="39717" priority="135" operator="lessThan">
      <formula>$P$13*0.8</formula>
    </cfRule>
  </conditionalFormatting>
  <conditionalFormatting sqref="J16">
    <cfRule type="cellIs" dxfId="39716" priority="130" operator="greaterThan">
      <formula>$P$16</formula>
    </cfRule>
    <cfRule type="cellIs" dxfId="39715" priority="131" operator="between">
      <formula>$P$16*0.8</formula>
      <formula>$P$16</formula>
    </cfRule>
    <cfRule type="cellIs" dxfId="39714" priority="132" operator="lessThan">
      <formula>$P$16*0.8</formula>
    </cfRule>
  </conditionalFormatting>
  <conditionalFormatting sqref="J17">
    <cfRule type="cellIs" dxfId="39713" priority="127" operator="greaterThan">
      <formula>$P$17</formula>
    </cfRule>
    <cfRule type="cellIs" dxfId="39712" priority="128" operator="between">
      <formula>$P$17*0.8</formula>
      <formula>$P$17</formula>
    </cfRule>
    <cfRule type="cellIs" dxfId="39711" priority="129" operator="lessThan">
      <formula>$P$17*0.8</formula>
    </cfRule>
  </conditionalFormatting>
  <conditionalFormatting sqref="J18">
    <cfRule type="cellIs" dxfId="39710" priority="124" operator="greaterThan">
      <formula>$P$18</formula>
    </cfRule>
    <cfRule type="cellIs" dxfId="39709" priority="125" operator="between">
      <formula>$P$18*0.8</formula>
      <formula>$P$18</formula>
    </cfRule>
    <cfRule type="cellIs" dxfId="39708" priority="126" operator="lessThan">
      <formula>$P$18*0.8</formula>
    </cfRule>
  </conditionalFormatting>
  <conditionalFormatting sqref="J6">
    <cfRule type="cellIs" dxfId="39707" priority="121" operator="greaterThan">
      <formula>$P$6</formula>
    </cfRule>
    <cfRule type="cellIs" dxfId="39706" priority="122" operator="between">
      <formula>$P$6*0.8</formula>
      <formula>$P$6</formula>
    </cfRule>
    <cfRule type="cellIs" dxfId="39705" priority="123" operator="lessThan">
      <formula>$P$6*0.8</formula>
    </cfRule>
  </conditionalFormatting>
  <conditionalFormatting sqref="J7">
    <cfRule type="cellIs" dxfId="39704" priority="118" operator="greaterThan">
      <formula>$P$7</formula>
    </cfRule>
    <cfRule type="cellIs" dxfId="39703" priority="119" operator="between">
      <formula>$P$7*0.8</formula>
      <formula>$P$7</formula>
    </cfRule>
    <cfRule type="cellIs" dxfId="39702" priority="120" operator="lessThan">
      <formula>$P$7*0.8</formula>
    </cfRule>
  </conditionalFormatting>
  <conditionalFormatting sqref="J8">
    <cfRule type="cellIs" dxfId="39701" priority="115" operator="greaterThan">
      <formula>$P$8</formula>
    </cfRule>
    <cfRule type="cellIs" dxfId="39700" priority="116" operator="between">
      <formula>$P$8*0.8</formula>
      <formula>$P$8</formula>
    </cfRule>
    <cfRule type="cellIs" dxfId="39699" priority="117" operator="lessThan">
      <formula>$P$8*0.8</formula>
    </cfRule>
  </conditionalFormatting>
  <conditionalFormatting sqref="J11">
    <cfRule type="cellIs" dxfId="39698" priority="112" operator="greaterThan">
      <formula>$P$11</formula>
    </cfRule>
    <cfRule type="cellIs" dxfId="39697" priority="113" operator="between">
      <formula>$P$11*0.8</formula>
      <formula>$P$11</formula>
    </cfRule>
    <cfRule type="cellIs" dxfId="39696" priority="114" operator="lessThan">
      <formula>$P$11*0.8</formula>
    </cfRule>
  </conditionalFormatting>
  <conditionalFormatting sqref="J12">
    <cfRule type="cellIs" dxfId="39695" priority="109" operator="greaterThan">
      <formula>$P$12</formula>
    </cfRule>
    <cfRule type="cellIs" dxfId="39694" priority="110" operator="between">
      <formula>$P$12*0.8</formula>
      <formula>$P$12</formula>
    </cfRule>
    <cfRule type="cellIs" dxfId="39693" priority="111" operator="lessThan">
      <formula>$P$12*0.8</formula>
    </cfRule>
  </conditionalFormatting>
  <conditionalFormatting sqref="J13">
    <cfRule type="cellIs" dxfId="39692" priority="106" operator="greaterThan">
      <formula>$P$13</formula>
    </cfRule>
    <cfRule type="cellIs" dxfId="39691" priority="107" operator="between">
      <formula>$P$13*0.8</formula>
      <formula>$P$13</formula>
    </cfRule>
    <cfRule type="cellIs" dxfId="39690" priority="108" operator="lessThan">
      <formula>$P$13*0.8</formula>
    </cfRule>
  </conditionalFormatting>
  <conditionalFormatting sqref="J16">
    <cfRule type="cellIs" dxfId="39689" priority="103" operator="greaterThan">
      <formula>$P$16</formula>
    </cfRule>
    <cfRule type="cellIs" dxfId="39688" priority="104" operator="between">
      <formula>$P$16*0.8</formula>
      <formula>$P$16</formula>
    </cfRule>
    <cfRule type="cellIs" dxfId="39687" priority="105" operator="lessThan">
      <formula>$P$16*0.8</formula>
    </cfRule>
  </conditionalFormatting>
  <conditionalFormatting sqref="J17">
    <cfRule type="cellIs" dxfId="39686" priority="100" operator="greaterThan">
      <formula>$P$17</formula>
    </cfRule>
    <cfRule type="cellIs" dxfId="39685" priority="101" operator="between">
      <formula>$P$17*0.8</formula>
      <formula>$P$17</formula>
    </cfRule>
    <cfRule type="cellIs" dxfId="39684" priority="102" operator="lessThan">
      <formula>$P$17*0.8</formula>
    </cfRule>
  </conditionalFormatting>
  <conditionalFormatting sqref="J18">
    <cfRule type="cellIs" dxfId="39683" priority="97" operator="greaterThan">
      <formula>$P$18</formula>
    </cfRule>
    <cfRule type="cellIs" dxfId="39682" priority="98" operator="between">
      <formula>$P$18*0.8</formula>
      <formula>$P$18</formula>
    </cfRule>
    <cfRule type="cellIs" dxfId="39681" priority="99" operator="lessThan">
      <formula>$P$18*0.8</formula>
    </cfRule>
  </conditionalFormatting>
  <conditionalFormatting sqref="J6">
    <cfRule type="cellIs" dxfId="39680" priority="94" operator="greaterThan">
      <formula>$P$6</formula>
    </cfRule>
    <cfRule type="cellIs" dxfId="39679" priority="95" operator="between">
      <formula>$P$6*0.8</formula>
      <formula>$P$6</formula>
    </cfRule>
    <cfRule type="cellIs" dxfId="39678" priority="96" operator="lessThan">
      <formula>$P$6*0.8</formula>
    </cfRule>
  </conditionalFormatting>
  <conditionalFormatting sqref="J7">
    <cfRule type="cellIs" dxfId="39677" priority="91" operator="greaterThan">
      <formula>$P$7</formula>
    </cfRule>
    <cfRule type="cellIs" dxfId="39676" priority="92" operator="between">
      <formula>$P$7*0.8</formula>
      <formula>$P$7</formula>
    </cfRule>
    <cfRule type="cellIs" dxfId="39675" priority="93" operator="lessThan">
      <formula>$P$7*0.8</formula>
    </cfRule>
  </conditionalFormatting>
  <conditionalFormatting sqref="J8">
    <cfRule type="cellIs" dxfId="39674" priority="88" operator="greaterThan">
      <formula>$P$8</formula>
    </cfRule>
    <cfRule type="cellIs" dxfId="39673" priority="89" operator="between">
      <formula>$P$8*0.8</formula>
      <formula>$P$8</formula>
    </cfRule>
    <cfRule type="cellIs" dxfId="39672" priority="90" operator="lessThan">
      <formula>$P$8*0.8</formula>
    </cfRule>
  </conditionalFormatting>
  <conditionalFormatting sqref="J11">
    <cfRule type="cellIs" dxfId="39671" priority="85" operator="greaterThan">
      <formula>$P$11</formula>
    </cfRule>
    <cfRule type="cellIs" dxfId="39670" priority="86" operator="between">
      <formula>$P$11*0.8</formula>
      <formula>$P$11</formula>
    </cfRule>
    <cfRule type="cellIs" dxfId="39669" priority="87" operator="lessThan">
      <formula>$P$11*0.8</formula>
    </cfRule>
  </conditionalFormatting>
  <conditionalFormatting sqref="J12">
    <cfRule type="cellIs" dxfId="39668" priority="82" operator="greaterThan">
      <formula>$P$12</formula>
    </cfRule>
    <cfRule type="cellIs" dxfId="39667" priority="83" operator="between">
      <formula>$P$12*0.8</formula>
      <formula>$P$12</formula>
    </cfRule>
    <cfRule type="cellIs" dxfId="39666" priority="84" operator="lessThan">
      <formula>$P$12*0.8</formula>
    </cfRule>
  </conditionalFormatting>
  <conditionalFormatting sqref="J13">
    <cfRule type="cellIs" dxfId="39665" priority="79" operator="greaterThan">
      <formula>$P$13</formula>
    </cfRule>
    <cfRule type="cellIs" dxfId="39664" priority="80" operator="between">
      <formula>$P$13*0.8</formula>
      <formula>$P$13</formula>
    </cfRule>
    <cfRule type="cellIs" dxfId="39663" priority="81" operator="lessThan">
      <formula>$P$13*0.8</formula>
    </cfRule>
  </conditionalFormatting>
  <conditionalFormatting sqref="J16">
    <cfRule type="cellIs" dxfId="39662" priority="76" operator="greaterThan">
      <formula>$P$16</formula>
    </cfRule>
    <cfRule type="cellIs" dxfId="39661" priority="77" operator="between">
      <formula>$P$16*0.8</formula>
      <formula>$P$16</formula>
    </cfRule>
    <cfRule type="cellIs" dxfId="39660" priority="78" operator="lessThan">
      <formula>$P$16*0.8</formula>
    </cfRule>
  </conditionalFormatting>
  <conditionalFormatting sqref="J17">
    <cfRule type="cellIs" dxfId="39659" priority="73" operator="greaterThan">
      <formula>$P$17</formula>
    </cfRule>
    <cfRule type="cellIs" dxfId="39658" priority="74" operator="between">
      <formula>$P$17*0.8</formula>
      <formula>$P$17</formula>
    </cfRule>
    <cfRule type="cellIs" dxfId="39657" priority="75" operator="lessThan">
      <formula>$P$17*0.8</formula>
    </cfRule>
  </conditionalFormatting>
  <conditionalFormatting sqref="J18">
    <cfRule type="cellIs" dxfId="39656" priority="70" operator="greaterThan">
      <formula>$P$18</formula>
    </cfRule>
    <cfRule type="cellIs" dxfId="39655" priority="71" operator="between">
      <formula>$P$18*0.8</formula>
      <formula>$P$18</formula>
    </cfRule>
    <cfRule type="cellIs" dxfId="39654" priority="72" operator="lessThan">
      <formula>$P$18*0.8</formula>
    </cfRule>
  </conditionalFormatting>
  <conditionalFormatting sqref="J6">
    <cfRule type="cellIs" dxfId="39653" priority="67" operator="greaterThan">
      <formula>$O$6</formula>
    </cfRule>
    <cfRule type="cellIs" dxfId="39652" priority="68" operator="between">
      <formula>$O$6*0.8</formula>
      <formula>$O$6</formula>
    </cfRule>
    <cfRule type="cellIs" dxfId="39651" priority="69" operator="lessThan">
      <formula>$O$6*0.8</formula>
    </cfRule>
  </conditionalFormatting>
  <conditionalFormatting sqref="J7">
    <cfRule type="cellIs" dxfId="39650" priority="64" operator="greaterThan">
      <formula>$O$7</formula>
    </cfRule>
    <cfRule type="cellIs" dxfId="39649" priority="65" operator="between">
      <formula>$O$7*0.8</formula>
      <formula>$O$7</formula>
    </cfRule>
    <cfRule type="cellIs" dxfId="39648" priority="66" operator="lessThan">
      <formula>$O$7*0.8</formula>
    </cfRule>
  </conditionalFormatting>
  <conditionalFormatting sqref="J8">
    <cfRule type="cellIs" dxfId="39647" priority="61" operator="greaterThan">
      <formula>$O$8</formula>
    </cfRule>
    <cfRule type="cellIs" dxfId="39646" priority="62" operator="between">
      <formula>$O$8*0.8</formula>
      <formula>$O$8</formula>
    </cfRule>
    <cfRule type="cellIs" dxfId="39645" priority="63" operator="lessThan">
      <formula>$O$8*0.8</formula>
    </cfRule>
  </conditionalFormatting>
  <conditionalFormatting sqref="J11">
    <cfRule type="cellIs" dxfId="39644" priority="58" operator="greaterThan">
      <formula>$O$11</formula>
    </cfRule>
    <cfRule type="cellIs" dxfId="39643" priority="59" operator="between">
      <formula>$O$11*0.8</formula>
      <formula>$O$11</formula>
    </cfRule>
    <cfRule type="cellIs" dxfId="39642" priority="60" operator="lessThan">
      <formula>$O$11*0.8</formula>
    </cfRule>
  </conditionalFormatting>
  <conditionalFormatting sqref="J12">
    <cfRule type="cellIs" dxfId="39641" priority="55" operator="greaterThan">
      <formula>$O$12</formula>
    </cfRule>
    <cfRule type="cellIs" dxfId="39640" priority="56" operator="between">
      <formula>$O$12*0.8</formula>
      <formula>$O$12</formula>
    </cfRule>
    <cfRule type="cellIs" dxfId="39639" priority="57" operator="lessThan">
      <formula>$O$12*0.8</formula>
    </cfRule>
  </conditionalFormatting>
  <conditionalFormatting sqref="J13">
    <cfRule type="cellIs" dxfId="39638" priority="52" operator="greaterThan">
      <formula>$O$13</formula>
    </cfRule>
    <cfRule type="cellIs" dxfId="39637" priority="53" operator="between">
      <formula>$O$13*0.8</formula>
      <formula>$O$13</formula>
    </cfRule>
    <cfRule type="cellIs" dxfId="39636" priority="54" operator="lessThan">
      <formula>$O$13*0.8</formula>
    </cfRule>
  </conditionalFormatting>
  <conditionalFormatting sqref="J16">
    <cfRule type="cellIs" dxfId="39635" priority="49" operator="greaterThan">
      <formula>$O$16</formula>
    </cfRule>
    <cfRule type="cellIs" dxfId="39634" priority="50" operator="between">
      <formula>$O$16*0.8</formula>
      <formula>$O$16</formula>
    </cfRule>
    <cfRule type="cellIs" dxfId="39633" priority="51" operator="lessThan">
      <formula>$O$16*0.8</formula>
    </cfRule>
  </conditionalFormatting>
  <conditionalFormatting sqref="J17">
    <cfRule type="cellIs" dxfId="39632" priority="46" operator="greaterThan">
      <formula>$O$17</formula>
    </cfRule>
    <cfRule type="cellIs" dxfId="39631" priority="47" operator="between">
      <formula>$O$17*0.8</formula>
      <formula>$O$17</formula>
    </cfRule>
    <cfRule type="cellIs" dxfId="39630" priority="48" operator="lessThan">
      <formula>$O$17*0.8</formula>
    </cfRule>
  </conditionalFormatting>
  <conditionalFormatting sqref="J18">
    <cfRule type="cellIs" dxfId="39629" priority="43" operator="greaterThan">
      <formula>$O$18</formula>
    </cfRule>
    <cfRule type="cellIs" dxfId="39628" priority="44" operator="between">
      <formula>$O$18*0.8</formula>
      <formula>$O$18</formula>
    </cfRule>
    <cfRule type="cellIs" dxfId="39627" priority="45" operator="lessThan">
      <formula>$O$18*0.8</formula>
    </cfRule>
  </conditionalFormatting>
  <conditionalFormatting sqref="J6">
    <cfRule type="cellIs" dxfId="39626" priority="40" operator="greaterThan">
      <formula>$O$6</formula>
    </cfRule>
    <cfRule type="cellIs" dxfId="39625" priority="41" operator="between">
      <formula>$O$6*0.8</formula>
      <formula>$O$6</formula>
    </cfRule>
    <cfRule type="cellIs" dxfId="39624" priority="42" operator="lessThan">
      <formula>$O$6*0.8</formula>
    </cfRule>
  </conditionalFormatting>
  <conditionalFormatting sqref="J7">
    <cfRule type="cellIs" dxfId="39623" priority="37" operator="greaterThan">
      <formula>$O$7</formula>
    </cfRule>
    <cfRule type="cellIs" dxfId="39622" priority="38" operator="between">
      <formula>$O$7*0.8</formula>
      <formula>$O$7</formula>
    </cfRule>
    <cfRule type="cellIs" dxfId="39621" priority="39" operator="lessThan">
      <formula>$O$7*0.8</formula>
    </cfRule>
  </conditionalFormatting>
  <conditionalFormatting sqref="J8">
    <cfRule type="cellIs" dxfId="39620" priority="34" operator="greaterThan">
      <formula>$O$8</formula>
    </cfRule>
    <cfRule type="cellIs" dxfId="39619" priority="35" operator="between">
      <formula>$O$8*0.8</formula>
      <formula>$O$8</formula>
    </cfRule>
    <cfRule type="cellIs" dxfId="39618" priority="36" operator="lessThan">
      <formula>$O$8*0.8</formula>
    </cfRule>
  </conditionalFormatting>
  <conditionalFormatting sqref="J11">
    <cfRule type="cellIs" dxfId="39617" priority="31" operator="greaterThan">
      <formula>$O$11</formula>
    </cfRule>
    <cfRule type="cellIs" dxfId="39616" priority="32" operator="between">
      <formula>$O$11*0.8</formula>
      <formula>$O$11</formula>
    </cfRule>
    <cfRule type="cellIs" dxfId="39615" priority="33" operator="lessThan">
      <formula>$O$11*0.8</formula>
    </cfRule>
  </conditionalFormatting>
  <conditionalFormatting sqref="J12">
    <cfRule type="cellIs" dxfId="39614" priority="28" operator="greaterThan">
      <formula>$O$12</formula>
    </cfRule>
    <cfRule type="cellIs" dxfId="39613" priority="29" operator="between">
      <formula>$O$12*0.8</formula>
      <formula>$O$12</formula>
    </cfRule>
    <cfRule type="cellIs" dxfId="39612" priority="30" operator="lessThan">
      <formula>$O$12*0.8</formula>
    </cfRule>
  </conditionalFormatting>
  <conditionalFormatting sqref="J13">
    <cfRule type="cellIs" dxfId="39611" priority="25" operator="greaterThan">
      <formula>$O$13</formula>
    </cfRule>
    <cfRule type="cellIs" dxfId="39610" priority="26" operator="between">
      <formula>$O$13*0.8</formula>
      <formula>$O$13</formula>
    </cfRule>
    <cfRule type="cellIs" dxfId="39609" priority="27" operator="lessThan">
      <formula>$O$13*0.8</formula>
    </cfRule>
  </conditionalFormatting>
  <conditionalFormatting sqref="J16">
    <cfRule type="cellIs" dxfId="39608" priority="22" operator="greaterThan">
      <formula>$O$16</formula>
    </cfRule>
    <cfRule type="cellIs" dxfId="39607" priority="23" operator="between">
      <formula>$O$16*0.8</formula>
      <formula>$O$16</formula>
    </cfRule>
    <cfRule type="cellIs" dxfId="39606" priority="24" operator="lessThan">
      <formula>$O$16*0.8</formula>
    </cfRule>
  </conditionalFormatting>
  <conditionalFormatting sqref="J17">
    <cfRule type="cellIs" dxfId="39605" priority="19" operator="greaterThan">
      <formula>$O$17</formula>
    </cfRule>
    <cfRule type="cellIs" dxfId="39604" priority="20" operator="between">
      <formula>$O$17*0.8</formula>
      <formula>$O$17</formula>
    </cfRule>
    <cfRule type="cellIs" dxfId="39603" priority="21" operator="lessThan">
      <formula>$O$17*0.8</formula>
    </cfRule>
  </conditionalFormatting>
  <conditionalFormatting sqref="J18">
    <cfRule type="cellIs" dxfId="39602" priority="16" operator="greaterThan">
      <formula>$O$18</formula>
    </cfRule>
    <cfRule type="cellIs" dxfId="39601" priority="17" operator="between">
      <formula>$O$18*0.8</formula>
      <formula>$O$18</formula>
    </cfRule>
    <cfRule type="cellIs" dxfId="39600" priority="18" operator="lessThan">
      <formula>$O$18*0.8</formula>
    </cfRule>
  </conditionalFormatting>
  <conditionalFormatting sqref="J6">
    <cfRule type="cellIs" dxfId="39599" priority="13" operator="greaterThan">
      <formula>$P6</formula>
    </cfRule>
    <cfRule type="cellIs" dxfId="39598" priority="14" operator="between">
      <formula>$P6*0.8</formula>
      <formula>$P6</formula>
    </cfRule>
    <cfRule type="cellIs" dxfId="39597" priority="15" operator="lessThan">
      <formula>$P6*0.8</formula>
    </cfRule>
  </conditionalFormatting>
  <conditionalFormatting sqref="J7:J8">
    <cfRule type="cellIs" dxfId="39596" priority="10" operator="greaterThan">
      <formula>$P7</formula>
    </cfRule>
    <cfRule type="cellIs" dxfId="39595" priority="11" operator="between">
      <formula>$P7*0.8</formula>
      <formula>$P7</formula>
    </cfRule>
    <cfRule type="cellIs" dxfId="39594" priority="12" operator="lessThan">
      <formula>$P7*0.8</formula>
    </cfRule>
  </conditionalFormatting>
  <conditionalFormatting sqref="J11">
    <cfRule type="cellIs" dxfId="39593" priority="7" operator="greaterThan">
      <formula>$P11</formula>
    </cfRule>
    <cfRule type="cellIs" dxfId="39592" priority="8" operator="between">
      <formula>$P11*0.8</formula>
      <formula>$P11</formula>
    </cfRule>
    <cfRule type="cellIs" dxfId="39591" priority="9" operator="lessThan">
      <formula>$P11*0.8</formula>
    </cfRule>
  </conditionalFormatting>
  <conditionalFormatting sqref="J12:J13">
    <cfRule type="cellIs" dxfId="39590" priority="4" operator="greaterThan">
      <formula>$P12</formula>
    </cfRule>
    <cfRule type="cellIs" dxfId="39589" priority="5" operator="between">
      <formula>$P12*0.8</formula>
      <formula>$P12</formula>
    </cfRule>
    <cfRule type="cellIs" dxfId="39588" priority="6" operator="lessThan">
      <formula>$P12*0.8</formula>
    </cfRule>
  </conditionalFormatting>
  <conditionalFormatting sqref="J16:J18">
    <cfRule type="cellIs" dxfId="39587" priority="1" operator="greaterThan">
      <formula>$P16</formula>
    </cfRule>
    <cfRule type="cellIs" dxfId="39586" priority="2" operator="between">
      <formula>$P16*0.8</formula>
      <formula>$P16</formula>
    </cfRule>
    <cfRule type="cellIs" dxfId="39585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43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0.91500000000000004</v>
      </c>
      <c r="E6" s="9">
        <v>0.95799999999999996</v>
      </c>
      <c r="F6" s="9">
        <v>0.86900000000000011</v>
      </c>
      <c r="G6" s="28">
        <v>0.875</v>
      </c>
      <c r="H6" s="28">
        <v>0.85099999999999998</v>
      </c>
      <c r="I6" s="28">
        <v>0.88400000000000001</v>
      </c>
      <c r="J6" s="28">
        <f>Data!AC13</f>
        <v>0.91099999999999992</v>
      </c>
      <c r="K6" s="118">
        <v>0.82</v>
      </c>
      <c r="L6" s="295">
        <v>0.81</v>
      </c>
      <c r="M6" s="331">
        <v>0.91200000000000003</v>
      </c>
      <c r="N6" s="295">
        <f>(M6/9)*10</f>
        <v>1.0133333333333332</v>
      </c>
      <c r="O6" s="295">
        <f>(F6/9)*10</f>
        <v>0.96555555555555561</v>
      </c>
      <c r="P6" s="118">
        <v>0.82</v>
      </c>
      <c r="Q6" s="315">
        <f>J6/M6</f>
        <v>0.99890350877192968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0.93200000000000005</v>
      </c>
      <c r="E7" s="3">
        <v>0.88800000000000001</v>
      </c>
      <c r="F7" s="3">
        <v>0.93400000000000005</v>
      </c>
      <c r="G7" s="26">
        <v>0.91</v>
      </c>
      <c r="H7" s="26">
        <v>0.88200000000000001</v>
      </c>
      <c r="I7" s="26">
        <v>0.874</v>
      </c>
      <c r="J7" s="28">
        <f>Data!AE$13</f>
        <v>0.878</v>
      </c>
      <c r="K7" s="38">
        <v>0.92</v>
      </c>
      <c r="L7" s="296">
        <v>0.87</v>
      </c>
      <c r="M7" s="332">
        <v>0.85799999999999998</v>
      </c>
      <c r="N7" s="296">
        <f>(M7/9)*10</f>
        <v>0.95333333333333325</v>
      </c>
      <c r="O7" s="296">
        <f>(F7/9)*10</f>
        <v>1.0377777777777779</v>
      </c>
      <c r="P7" s="38">
        <v>0.92</v>
      </c>
      <c r="Q7" s="315">
        <f t="shared" ref="Q7:Q8" si="0">J7/M7</f>
        <v>1.0233100233100234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19138.099999999999</v>
      </c>
      <c r="E8" s="4">
        <v>19674.599999999999</v>
      </c>
      <c r="F8" s="4">
        <v>16129.7</v>
      </c>
      <c r="G8" s="27">
        <v>15028</v>
      </c>
      <c r="H8" s="27">
        <v>14913.5</v>
      </c>
      <c r="I8" s="27">
        <v>14453.8</v>
      </c>
      <c r="J8" s="350">
        <f>Data!AG$13</f>
        <v>13811.2</v>
      </c>
      <c r="K8" s="39">
        <v>22755</v>
      </c>
      <c r="L8" s="343">
        <v>14200</v>
      </c>
      <c r="M8" s="333">
        <v>17094</v>
      </c>
      <c r="N8" s="297">
        <f>(M8/9)*10</f>
        <v>18993.333333333332</v>
      </c>
      <c r="O8" s="297">
        <f>(F8/9)*10</f>
        <v>17921.888888888891</v>
      </c>
      <c r="P8" s="39">
        <v>22755</v>
      </c>
      <c r="Q8" s="315">
        <f t="shared" si="0"/>
        <v>0.80795600795600797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0.82799999999999996</v>
      </c>
      <c r="E11" s="9">
        <v>0.94099999999999995</v>
      </c>
      <c r="F11" s="9">
        <v>0.93299999999999994</v>
      </c>
      <c r="G11" s="28">
        <v>0.93400000000000005</v>
      </c>
      <c r="H11" s="28">
        <v>0.92</v>
      </c>
      <c r="I11" s="28">
        <v>0.92900000000000005</v>
      </c>
      <c r="J11" s="28">
        <f>Data!AI$13</f>
        <v>0.93299999999999994</v>
      </c>
      <c r="K11" s="42">
        <v>0.93</v>
      </c>
      <c r="L11" s="295">
        <v>0.8</v>
      </c>
      <c r="M11" s="331">
        <v>0.94200000000000006</v>
      </c>
      <c r="N11" s="295">
        <f>(M11/9)*10</f>
        <v>1.0466666666666666</v>
      </c>
      <c r="O11" s="295">
        <f>(F11/9)*10</f>
        <v>1.0366666666666666</v>
      </c>
      <c r="P11" s="42">
        <v>0.93</v>
      </c>
      <c r="Q11" s="315">
        <f t="shared" ref="Q11:Q13" si="1">J11/M11</f>
        <v>0.99044585987261136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0.97599999999999998</v>
      </c>
      <c r="E12" s="3">
        <v>0.92800000000000005</v>
      </c>
      <c r="F12" s="3">
        <v>0.90799999999999992</v>
      </c>
      <c r="G12" s="26">
        <v>0.91</v>
      </c>
      <c r="H12" s="26">
        <v>0.91200000000000003</v>
      </c>
      <c r="I12" s="26">
        <v>0.92</v>
      </c>
      <c r="J12" s="28">
        <f>Data!AK$13</f>
        <v>0.91299999999999992</v>
      </c>
      <c r="K12" s="40">
        <v>0.9</v>
      </c>
      <c r="L12" s="296">
        <v>0.86</v>
      </c>
      <c r="M12" s="332">
        <v>0.91900000000000004</v>
      </c>
      <c r="N12" s="296">
        <f>(M12/9)*10</f>
        <v>1.0211111111111111</v>
      </c>
      <c r="O12" s="296">
        <f>(F12/9)*10</f>
        <v>1.0088888888888887</v>
      </c>
      <c r="P12" s="40">
        <v>0.9</v>
      </c>
      <c r="Q12" s="315">
        <f t="shared" si="1"/>
        <v>0.99347116430903148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16991.400000000001</v>
      </c>
      <c r="E13" s="4">
        <v>14059.3</v>
      </c>
      <c r="F13" s="4">
        <v>13982.5</v>
      </c>
      <c r="G13" s="27">
        <v>13759.1</v>
      </c>
      <c r="H13" s="27">
        <v>13543.4</v>
      </c>
      <c r="I13" s="27">
        <v>13708.5</v>
      </c>
      <c r="J13" s="350">
        <f>Data!AM$13</f>
        <v>13172.6</v>
      </c>
      <c r="K13" s="41">
        <v>18706</v>
      </c>
      <c r="L13" s="343">
        <v>14000</v>
      </c>
      <c r="M13" s="333">
        <v>14491.1</v>
      </c>
      <c r="N13" s="297">
        <f>(M13/9)*10</f>
        <v>16101.222222222223</v>
      </c>
      <c r="O13" s="297">
        <f>(F13/9)*10</f>
        <v>15536.111111111111</v>
      </c>
      <c r="P13" s="41">
        <v>18706</v>
      </c>
      <c r="Q13" s="315">
        <f t="shared" si="1"/>
        <v>0.90901311839680909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0.39700000000000002</v>
      </c>
      <c r="E16" s="11">
        <v>0.38400000000000001</v>
      </c>
      <c r="F16" s="11">
        <v>0.71400000000000008</v>
      </c>
      <c r="G16" s="29">
        <v>0.67200000000000004</v>
      </c>
      <c r="H16" s="29">
        <v>0.68400000000000005</v>
      </c>
      <c r="I16" s="29">
        <v>0.873</v>
      </c>
      <c r="J16" s="28">
        <f>Data!AQ$13</f>
        <v>0.878</v>
      </c>
      <c r="K16" s="42">
        <v>0.53</v>
      </c>
      <c r="L16" s="315">
        <v>0.56000000000000005</v>
      </c>
      <c r="M16" s="335">
        <v>0.41600000000000004</v>
      </c>
      <c r="N16" s="295">
        <f>(M16/9)*10</f>
        <v>0.46222222222222226</v>
      </c>
      <c r="O16" s="295">
        <f>(F16/9)*10</f>
        <v>0.79333333333333345</v>
      </c>
      <c r="P16" s="42">
        <v>0.53</v>
      </c>
      <c r="Q16" s="315">
        <f t="shared" ref="Q16:Q18" si="2">J16/M16</f>
        <v>2.1105769230769229</v>
      </c>
      <c r="R16" s="15"/>
      <c r="S16" s="33"/>
      <c r="T16" s="15"/>
    </row>
    <row r="17" spans="1:20" ht="30" customHeight="1">
      <c r="A17" s="1">
        <v>8</v>
      </c>
      <c r="B17" s="50" t="s">
        <v>14</v>
      </c>
      <c r="C17" s="19">
        <v>0.71</v>
      </c>
      <c r="D17" s="61">
        <v>0.54100000000000004</v>
      </c>
      <c r="E17" s="3">
        <v>0.46899999999999997</v>
      </c>
      <c r="F17" s="3">
        <v>0.88500000000000001</v>
      </c>
      <c r="G17" s="26">
        <v>0.85899999999999999</v>
      </c>
      <c r="H17" s="26">
        <v>0.86799999999999999</v>
      </c>
      <c r="I17" s="26">
        <v>0.92400000000000004</v>
      </c>
      <c r="J17" s="28">
        <f>Data!AO$13</f>
        <v>0.92400000000000004</v>
      </c>
      <c r="K17" s="40">
        <v>0.7</v>
      </c>
      <c r="L17" s="296">
        <v>0.8</v>
      </c>
      <c r="M17" s="332">
        <v>0.46600000000000003</v>
      </c>
      <c r="N17" s="296">
        <f>(M17/9)*10</f>
        <v>0.51777777777777789</v>
      </c>
      <c r="O17" s="296">
        <f>(F17/9)*10</f>
        <v>0.98333333333333328</v>
      </c>
      <c r="P17" s="40">
        <v>0.7</v>
      </c>
      <c r="Q17" s="315">
        <f t="shared" si="2"/>
        <v>1.9828326180257509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0.125</v>
      </c>
      <c r="E18" s="3">
        <v>0.30199999999999999</v>
      </c>
      <c r="F18" s="3">
        <v>0.38</v>
      </c>
      <c r="G18" s="26">
        <v>0.5</v>
      </c>
      <c r="H18" s="26">
        <v>0.58399999999999996</v>
      </c>
      <c r="I18" s="26">
        <v>0.65800000000000003</v>
      </c>
      <c r="J18" s="28">
        <f>Data!AS$13</f>
        <v>0.69200000000000006</v>
      </c>
      <c r="K18" s="40">
        <v>0.51</v>
      </c>
      <c r="L18" s="296">
        <v>0.28999999999999998</v>
      </c>
      <c r="M18" s="332">
        <v>0.28000000000000003</v>
      </c>
      <c r="N18" s="296">
        <f>(M18/9)*10</f>
        <v>0.31111111111111112</v>
      </c>
      <c r="O18" s="296">
        <f>(F18/9)*10</f>
        <v>0.42222222222222222</v>
      </c>
      <c r="P18" s="40">
        <v>0.51</v>
      </c>
      <c r="Q18" s="315">
        <f t="shared" si="2"/>
        <v>2.4714285714285715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6.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0.43</v>
      </c>
      <c r="E21" s="9">
        <v>0.47</v>
      </c>
      <c r="F21" s="11">
        <v>0.53</v>
      </c>
      <c r="G21" s="85">
        <v>0.57999999999999996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0.63500000000000001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0.78</v>
      </c>
      <c r="F22" s="7">
        <v>0.81</v>
      </c>
      <c r="G22" s="30">
        <v>0.81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11105</v>
      </c>
      <c r="E23" s="58">
        <v>11357</v>
      </c>
      <c r="F23" s="58">
        <v>11393</v>
      </c>
      <c r="G23" s="59">
        <v>11435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11160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39584" priority="4289" operator="greaterThan">
      <formula>$P$6</formula>
    </cfRule>
    <cfRule type="cellIs" dxfId="39583" priority="4290" operator="between">
      <formula>$P$6*0.8</formula>
      <formula>$P$6</formula>
    </cfRule>
    <cfRule type="cellIs" dxfId="39582" priority="4291" operator="lessThan">
      <formula>$P$6*0.8</formula>
    </cfRule>
  </conditionalFormatting>
  <conditionalFormatting sqref="G7:J7">
    <cfRule type="cellIs" dxfId="39581" priority="4286" operator="greaterThan">
      <formula>$P$7</formula>
    </cfRule>
    <cfRule type="cellIs" dxfId="39580" priority="4287" operator="between">
      <formula>$P$7*0.8</formula>
      <formula>$P$7</formula>
    </cfRule>
    <cfRule type="cellIs" dxfId="39579" priority="4288" operator="lessThan">
      <formula>$P$7*0.8</formula>
    </cfRule>
  </conditionalFormatting>
  <conditionalFormatting sqref="G8:J8">
    <cfRule type="cellIs" dxfId="39578" priority="4283" operator="greaterThan">
      <formula>$P$8</formula>
    </cfRule>
    <cfRule type="cellIs" dxfId="39577" priority="4284" operator="between">
      <formula>$P$8*0.8</formula>
      <formula>$P$8</formula>
    </cfRule>
    <cfRule type="cellIs" dxfId="39576" priority="4285" operator="lessThan">
      <formula>$P$8*0.8</formula>
    </cfRule>
  </conditionalFormatting>
  <conditionalFormatting sqref="G11:J11">
    <cfRule type="cellIs" dxfId="39575" priority="4280" operator="greaterThan">
      <formula>$P$11</formula>
    </cfRule>
    <cfRule type="cellIs" dxfId="39574" priority="4281" operator="between">
      <formula>$P$11*0.8</formula>
      <formula>$P$11</formula>
    </cfRule>
    <cfRule type="cellIs" dxfId="39573" priority="4282" operator="lessThan">
      <formula>$P$11*0.8</formula>
    </cfRule>
  </conditionalFormatting>
  <conditionalFormatting sqref="G12:J12">
    <cfRule type="cellIs" dxfId="39572" priority="4277" operator="greaterThan">
      <formula>$P$12</formula>
    </cfRule>
    <cfRule type="cellIs" dxfId="39571" priority="4278" operator="between">
      <formula>$P$12*0.8</formula>
      <formula>$P$12</formula>
    </cfRule>
    <cfRule type="cellIs" dxfId="39570" priority="4279" operator="lessThan">
      <formula>$P$12*0.8</formula>
    </cfRule>
  </conditionalFormatting>
  <conditionalFormatting sqref="G13:J13">
    <cfRule type="cellIs" dxfId="39569" priority="4274" operator="greaterThan">
      <formula>$P$13</formula>
    </cfRule>
    <cfRule type="cellIs" dxfId="39568" priority="4275" operator="between">
      <formula>$P$13*0.8</formula>
      <formula>$P$13</formula>
    </cfRule>
    <cfRule type="cellIs" dxfId="39567" priority="4276" operator="lessThan">
      <formula>$P$13*0.8</formula>
    </cfRule>
  </conditionalFormatting>
  <conditionalFormatting sqref="G16:J16">
    <cfRule type="cellIs" dxfId="39566" priority="4271" operator="greaterThan">
      <formula>$P$16</formula>
    </cfRule>
    <cfRule type="cellIs" dxfId="39565" priority="4272" operator="between">
      <formula>$P$16*0.8</formula>
      <formula>$P$16</formula>
    </cfRule>
    <cfRule type="cellIs" dxfId="39564" priority="4273" operator="lessThan">
      <formula>$P$16*0.8</formula>
    </cfRule>
  </conditionalFormatting>
  <conditionalFormatting sqref="G17:J17">
    <cfRule type="cellIs" dxfId="39563" priority="4268" operator="greaterThan">
      <formula>$P$17</formula>
    </cfRule>
    <cfRule type="cellIs" dxfId="39562" priority="4269" operator="between">
      <formula>$P$17*0.8</formula>
      <formula>$P$17</formula>
    </cfRule>
    <cfRule type="cellIs" dxfId="39561" priority="4270" operator="lessThan">
      <formula>$P$17*0.8</formula>
    </cfRule>
  </conditionalFormatting>
  <conditionalFormatting sqref="G18:J18">
    <cfRule type="cellIs" dxfId="39560" priority="4265" operator="greaterThan">
      <formula>$P$18</formula>
    </cfRule>
    <cfRule type="cellIs" dxfId="39559" priority="4266" operator="between">
      <formula>$P$18*0.8</formula>
      <formula>$P$18</formula>
    </cfRule>
    <cfRule type="cellIs" dxfId="39558" priority="4267" operator="lessThan">
      <formula>$P$18*0.8</formula>
    </cfRule>
  </conditionalFormatting>
  <conditionalFormatting sqref="G21:J21">
    <cfRule type="cellIs" dxfId="39557" priority="4262" operator="greaterThan">
      <formula>$P$21</formula>
    </cfRule>
    <cfRule type="cellIs" dxfId="39556" priority="4263" operator="between">
      <formula>$P$21*0.8</formula>
      <formula>$P$21</formula>
    </cfRule>
    <cfRule type="cellIs" dxfId="39555" priority="4264" operator="lessThan">
      <formula>$P$21*0.8</formula>
    </cfRule>
  </conditionalFormatting>
  <conditionalFormatting sqref="G22:J22">
    <cfRule type="cellIs" dxfId="39554" priority="4259" operator="greaterThan">
      <formula>$P$22</formula>
    </cfRule>
    <cfRule type="cellIs" dxfId="39553" priority="4260" operator="between">
      <formula>$L$22*0.8</formula>
      <formula>$P$22</formula>
    </cfRule>
    <cfRule type="cellIs" dxfId="39552" priority="4261" operator="lessThan">
      <formula>$P$22*0.8</formula>
    </cfRule>
  </conditionalFormatting>
  <conditionalFormatting sqref="G23:J23">
    <cfRule type="cellIs" dxfId="39551" priority="4256" operator="greaterThan">
      <formula>$P$23</formula>
    </cfRule>
    <cfRule type="cellIs" dxfId="39550" priority="4257" operator="between">
      <formula>$P$23*0.8</formula>
      <formula>$P$23</formula>
    </cfRule>
    <cfRule type="cellIs" dxfId="39549" priority="4258" operator="lessThan">
      <formula>$P$23*0.8</formula>
    </cfRule>
  </conditionalFormatting>
  <conditionalFormatting sqref="G6:J6">
    <cfRule type="cellIs" dxfId="39548" priority="4253" operator="greaterThan">
      <formula>$P$6</formula>
    </cfRule>
    <cfRule type="cellIs" dxfId="39547" priority="4254" operator="between">
      <formula>$P$6*0.8</formula>
      <formula>$P$6</formula>
    </cfRule>
    <cfRule type="cellIs" dxfId="39546" priority="4255" operator="lessThan">
      <formula>$P$6*0.8</formula>
    </cfRule>
  </conditionalFormatting>
  <conditionalFormatting sqref="G7:J7">
    <cfRule type="cellIs" dxfId="39545" priority="4250" operator="greaterThan">
      <formula>$P$7</formula>
    </cfRule>
    <cfRule type="cellIs" dxfId="39544" priority="4251" operator="between">
      <formula>$P$7*0.8</formula>
      <formula>$P$7</formula>
    </cfRule>
    <cfRule type="cellIs" dxfId="39543" priority="4252" operator="lessThan">
      <formula>$P$7*0.8</formula>
    </cfRule>
  </conditionalFormatting>
  <conditionalFormatting sqref="G8:J8">
    <cfRule type="cellIs" dxfId="39542" priority="4247" operator="greaterThan">
      <formula>$P$8</formula>
    </cfRule>
    <cfRule type="cellIs" dxfId="39541" priority="4248" operator="between">
      <formula>$P$8*0.8</formula>
      <formula>$P$8</formula>
    </cfRule>
    <cfRule type="cellIs" dxfId="39540" priority="4249" operator="lessThan">
      <formula>$P$8*0.8</formula>
    </cfRule>
  </conditionalFormatting>
  <conditionalFormatting sqref="G11:J11">
    <cfRule type="cellIs" dxfId="39539" priority="4244" operator="greaterThan">
      <formula>$P$11</formula>
    </cfRule>
    <cfRule type="cellIs" dxfId="39538" priority="4245" operator="between">
      <formula>$P$11*0.8</formula>
      <formula>$P$11</formula>
    </cfRule>
    <cfRule type="cellIs" dxfId="39537" priority="4246" operator="lessThan">
      <formula>$P$11*0.8</formula>
    </cfRule>
  </conditionalFormatting>
  <conditionalFormatting sqref="G12:J12">
    <cfRule type="cellIs" dxfId="39536" priority="4241" operator="greaterThan">
      <formula>$P$12</formula>
    </cfRule>
    <cfRule type="cellIs" dxfId="39535" priority="4242" operator="between">
      <formula>$P$12*0.8</formula>
      <formula>$P$12</formula>
    </cfRule>
    <cfRule type="cellIs" dxfId="39534" priority="4243" operator="lessThan">
      <formula>$P$12*0.8</formula>
    </cfRule>
  </conditionalFormatting>
  <conditionalFormatting sqref="G13:J13">
    <cfRule type="cellIs" dxfId="39533" priority="4238" operator="greaterThan">
      <formula>$P$13</formula>
    </cfRule>
    <cfRule type="cellIs" dxfId="39532" priority="4239" operator="between">
      <formula>$P$13*0.8</formula>
      <formula>$P$13</formula>
    </cfRule>
    <cfRule type="cellIs" dxfId="39531" priority="4240" operator="lessThan">
      <formula>$P$13*0.8</formula>
    </cfRule>
  </conditionalFormatting>
  <conditionalFormatting sqref="G16:J16">
    <cfRule type="cellIs" dxfId="39530" priority="4235" operator="greaterThan">
      <formula>$P$16</formula>
    </cfRule>
    <cfRule type="cellIs" dxfId="39529" priority="4236" operator="between">
      <formula>$P$16*0.8</formula>
      <formula>$P$16</formula>
    </cfRule>
    <cfRule type="cellIs" dxfId="39528" priority="4237" operator="lessThan">
      <formula>$P$16*0.8</formula>
    </cfRule>
  </conditionalFormatting>
  <conditionalFormatting sqref="G17:J17">
    <cfRule type="cellIs" dxfId="39527" priority="4232" operator="greaterThan">
      <formula>$P$17</formula>
    </cfRule>
    <cfRule type="cellIs" dxfId="39526" priority="4233" operator="between">
      <formula>$P$17*0.8</formula>
      <formula>$P$17</formula>
    </cfRule>
    <cfRule type="cellIs" dxfId="39525" priority="4234" operator="lessThan">
      <formula>$P$17*0.8</formula>
    </cfRule>
  </conditionalFormatting>
  <conditionalFormatting sqref="G18:J18">
    <cfRule type="cellIs" dxfId="39524" priority="4229" operator="greaterThan">
      <formula>$P$18</formula>
    </cfRule>
    <cfRule type="cellIs" dxfId="39523" priority="4230" operator="between">
      <formula>$P$18*0.8</formula>
      <formula>$P$18</formula>
    </cfRule>
    <cfRule type="cellIs" dxfId="39522" priority="4231" operator="lessThan">
      <formula>$P$18*0.8</formula>
    </cfRule>
  </conditionalFormatting>
  <conditionalFormatting sqref="G21:J21">
    <cfRule type="cellIs" dxfId="39521" priority="4226" operator="greaterThan">
      <formula>$P$21</formula>
    </cfRule>
    <cfRule type="cellIs" dxfId="39520" priority="4227" operator="between">
      <formula>$P$21*0.8</formula>
      <formula>$P$21</formula>
    </cfRule>
    <cfRule type="cellIs" dxfId="39519" priority="4228" operator="lessThan">
      <formula>$P$21*0.8</formula>
    </cfRule>
  </conditionalFormatting>
  <conditionalFormatting sqref="G22:J22">
    <cfRule type="cellIs" dxfId="39518" priority="4223" operator="greaterThan">
      <formula>$P$22</formula>
    </cfRule>
    <cfRule type="cellIs" dxfId="39517" priority="4224" operator="between">
      <formula>$L$22*0.8</formula>
      <formula>$P$22</formula>
    </cfRule>
    <cfRule type="cellIs" dxfId="39516" priority="4225" operator="lessThan">
      <formula>$P$22*0.8</formula>
    </cfRule>
  </conditionalFormatting>
  <conditionalFormatting sqref="G23:J23">
    <cfRule type="cellIs" dxfId="39515" priority="4220" operator="greaterThan">
      <formula>$P$23</formula>
    </cfRule>
    <cfRule type="cellIs" dxfId="39514" priority="4221" operator="between">
      <formula>$P$23*0.8</formula>
      <formula>$P$23</formula>
    </cfRule>
    <cfRule type="cellIs" dxfId="39513" priority="4222" operator="lessThan">
      <formula>$P$23*0.8</formula>
    </cfRule>
  </conditionalFormatting>
  <conditionalFormatting sqref="H21:J21">
    <cfRule type="cellIs" dxfId="39512" priority="4073" operator="greaterThan">
      <formula>$O$21</formula>
    </cfRule>
    <cfRule type="cellIs" dxfId="39511" priority="4074" operator="between">
      <formula>$O$21*0.8</formula>
      <formula>$O$21</formula>
    </cfRule>
    <cfRule type="cellIs" dxfId="39510" priority="4075" operator="lessThan">
      <formula>$O$21*0.8</formula>
    </cfRule>
  </conditionalFormatting>
  <conditionalFormatting sqref="H23:J23">
    <cfRule type="cellIs" dxfId="39509" priority="4067" operator="greaterThan">
      <formula>$O$23</formula>
    </cfRule>
    <cfRule type="cellIs" dxfId="39508" priority="4068" operator="between">
      <formula>$O$23*0.8</formula>
      <formula>$O$23</formula>
    </cfRule>
    <cfRule type="cellIs" dxfId="39507" priority="4069" operator="lessThan">
      <formula>$O$23*0.8</formula>
    </cfRule>
  </conditionalFormatting>
  <conditionalFormatting sqref="H21:J21">
    <cfRule type="cellIs" dxfId="39506" priority="4064" operator="greaterThan">
      <formula>$O$21</formula>
    </cfRule>
    <cfRule type="cellIs" dxfId="39505" priority="4065" operator="between">
      <formula>$O$21*0.8</formula>
      <formula>$O$21</formula>
    </cfRule>
    <cfRule type="cellIs" dxfId="39504" priority="4066" operator="lessThan">
      <formula>$O$21*0.8</formula>
    </cfRule>
  </conditionalFormatting>
  <conditionalFormatting sqref="H23:J23">
    <cfRule type="cellIs" dxfId="39503" priority="4058" operator="greaterThan">
      <formula>$O$23</formula>
    </cfRule>
    <cfRule type="cellIs" dxfId="39502" priority="4059" operator="between">
      <formula>$O$23*0.8</formula>
      <formula>$O$23</formula>
    </cfRule>
    <cfRule type="cellIs" dxfId="39501" priority="4060" operator="lessThan">
      <formula>$O$23*0.8</formula>
    </cfRule>
  </conditionalFormatting>
  <conditionalFormatting sqref="H21:J21">
    <cfRule type="cellIs" dxfId="39500" priority="4045" operator="greaterThan">
      <formula>$N$21</formula>
    </cfRule>
    <cfRule type="cellIs" dxfId="39499" priority="4046" operator="between">
      <formula>$N$21*0.8</formula>
      <formula>$N$21</formula>
    </cfRule>
    <cfRule type="cellIs" dxfId="39498" priority="4047" operator="lessThan">
      <formula>$N$21*0.8</formula>
    </cfRule>
  </conditionalFormatting>
  <conditionalFormatting sqref="H22:J22">
    <cfRule type="cellIs" dxfId="39497" priority="4042" operator="greaterThan">
      <formula>$N$22</formula>
    </cfRule>
    <cfRule type="cellIs" dxfId="39496" priority="4043" operator="between">
      <formula>#REF!*0.8</formula>
      <formula>$N$22</formula>
    </cfRule>
    <cfRule type="cellIs" dxfId="39495" priority="4044" operator="lessThan">
      <formula>$N$22*0.8</formula>
    </cfRule>
  </conditionalFormatting>
  <conditionalFormatting sqref="H23:J23">
    <cfRule type="cellIs" dxfId="39494" priority="4039" operator="greaterThan">
      <formula>$N$23</formula>
    </cfRule>
    <cfRule type="cellIs" dxfId="39493" priority="4040" operator="between">
      <formula>$N$23*0.8</formula>
      <formula>$N$23</formula>
    </cfRule>
    <cfRule type="cellIs" dxfId="39492" priority="4041" operator="lessThan">
      <formula>$N$23*0.8</formula>
    </cfRule>
  </conditionalFormatting>
  <conditionalFormatting sqref="H21:J21">
    <cfRule type="cellIs" dxfId="39491" priority="4036" operator="greaterThan">
      <formula>$N$21</formula>
    </cfRule>
    <cfRule type="cellIs" dxfId="39490" priority="4037" operator="between">
      <formula>$N$21*0.8</formula>
      <formula>$N$21</formula>
    </cfRule>
    <cfRule type="cellIs" dxfId="39489" priority="4038" operator="lessThan">
      <formula>$N$21*0.8</formula>
    </cfRule>
  </conditionalFormatting>
  <conditionalFormatting sqref="H22:J22">
    <cfRule type="cellIs" dxfId="39488" priority="4033" operator="greaterThan">
      <formula>$N$22</formula>
    </cfRule>
    <cfRule type="cellIs" dxfId="39487" priority="4034" operator="between">
      <formula>#REF!*0.8</formula>
      <formula>$N$22</formula>
    </cfRule>
    <cfRule type="cellIs" dxfId="39486" priority="4035" operator="lessThan">
      <formula>$N$22*0.8</formula>
    </cfRule>
  </conditionalFormatting>
  <conditionalFormatting sqref="H23:J23">
    <cfRule type="cellIs" dxfId="39485" priority="4030" operator="greaterThan">
      <formula>$N$23</formula>
    </cfRule>
    <cfRule type="cellIs" dxfId="39484" priority="4031" operator="between">
      <formula>$N$23*0.8</formula>
      <formula>$N$23</formula>
    </cfRule>
    <cfRule type="cellIs" dxfId="39483" priority="4032" operator="lessThan">
      <formula>$N$23*0.8</formula>
    </cfRule>
  </conditionalFormatting>
  <conditionalFormatting sqref="I6:J6">
    <cfRule type="cellIs" dxfId="39482" priority="2198" operator="greaterThan">
      <formula>$O$6</formula>
    </cfRule>
    <cfRule type="cellIs" dxfId="39481" priority="2199" operator="between">
      <formula>$O$6*0.8</formula>
      <formula>$O$6</formula>
    </cfRule>
    <cfRule type="cellIs" dxfId="39480" priority="2200" operator="lessThan">
      <formula>$O$6*0.8</formula>
    </cfRule>
  </conditionalFormatting>
  <conditionalFormatting sqref="I7:J7">
    <cfRule type="cellIs" dxfId="39479" priority="2195" operator="greaterThan">
      <formula>$O$7</formula>
    </cfRule>
    <cfRule type="cellIs" dxfId="39478" priority="2196" operator="between">
      <formula>$O$7*0.8</formula>
      <formula>$O$7</formula>
    </cfRule>
    <cfRule type="cellIs" dxfId="39477" priority="2197" operator="lessThan">
      <formula>$O$7*0.8</formula>
    </cfRule>
  </conditionalFormatting>
  <conditionalFormatting sqref="I8:J8">
    <cfRule type="cellIs" dxfId="39476" priority="2192" operator="greaterThan">
      <formula>$O$8</formula>
    </cfRule>
    <cfRule type="cellIs" dxfId="39475" priority="2193" operator="between">
      <formula>$O$8*0.8</formula>
      <formula>$O$8</formula>
    </cfRule>
    <cfRule type="cellIs" dxfId="39474" priority="2194" operator="lessThan">
      <formula>$O$8*0.8</formula>
    </cfRule>
  </conditionalFormatting>
  <conditionalFormatting sqref="I11:J11">
    <cfRule type="cellIs" dxfId="39473" priority="2189" operator="greaterThan">
      <formula>$O$11</formula>
    </cfRule>
    <cfRule type="cellIs" dxfId="39472" priority="2190" operator="between">
      <formula>$O$11*0.8</formula>
      <formula>$O$11</formula>
    </cfRule>
    <cfRule type="cellIs" dxfId="39471" priority="2191" operator="lessThan">
      <formula>$O$11*0.8</formula>
    </cfRule>
  </conditionalFormatting>
  <conditionalFormatting sqref="I12:J12">
    <cfRule type="cellIs" dxfId="39470" priority="2186" operator="greaterThan">
      <formula>$O$12</formula>
    </cfRule>
    <cfRule type="cellIs" dxfId="39469" priority="2187" operator="between">
      <formula>$O$12*0.8</formula>
      <formula>$O$12</formula>
    </cfRule>
    <cfRule type="cellIs" dxfId="39468" priority="2188" operator="lessThan">
      <formula>$O$12*0.8</formula>
    </cfRule>
  </conditionalFormatting>
  <conditionalFormatting sqref="I13:J13">
    <cfRule type="cellIs" dxfId="39467" priority="2183" operator="greaterThan">
      <formula>$O$13</formula>
    </cfRule>
    <cfRule type="cellIs" dxfId="39466" priority="2184" operator="between">
      <formula>$O$13*0.8</formula>
      <formula>$O$13</formula>
    </cfRule>
    <cfRule type="cellIs" dxfId="39465" priority="2185" operator="lessThan">
      <formula>$O$13*0.8</formula>
    </cfRule>
  </conditionalFormatting>
  <conditionalFormatting sqref="I16:J16">
    <cfRule type="cellIs" dxfId="39464" priority="2180" operator="greaterThan">
      <formula>$O$16</formula>
    </cfRule>
    <cfRule type="cellIs" dxfId="39463" priority="2181" operator="between">
      <formula>$O$16*0.8</formula>
      <formula>$O$16</formula>
    </cfRule>
    <cfRule type="cellIs" dxfId="39462" priority="2182" operator="lessThan">
      <formula>$O$16*0.8</formula>
    </cfRule>
  </conditionalFormatting>
  <conditionalFormatting sqref="I17:J17">
    <cfRule type="cellIs" dxfId="39461" priority="2177" operator="greaterThan">
      <formula>$O$17</formula>
    </cfRule>
    <cfRule type="cellIs" dxfId="39460" priority="2178" operator="between">
      <formula>$O$17*0.8</formula>
      <formula>$O$17</formula>
    </cfRule>
    <cfRule type="cellIs" dxfId="39459" priority="2179" operator="lessThan">
      <formula>$O$17*0.8</formula>
    </cfRule>
  </conditionalFormatting>
  <conditionalFormatting sqref="I18:J18">
    <cfRule type="cellIs" dxfId="39458" priority="2174" operator="greaterThan">
      <formula>$O$18</formula>
    </cfRule>
    <cfRule type="cellIs" dxfId="39457" priority="2175" operator="between">
      <formula>$O$18*0.8</formula>
      <formula>$O$18</formula>
    </cfRule>
    <cfRule type="cellIs" dxfId="39456" priority="2176" operator="lessThan">
      <formula>$O$18*0.8</formula>
    </cfRule>
  </conditionalFormatting>
  <conditionalFormatting sqref="I6:J6">
    <cfRule type="cellIs" dxfId="39455" priority="2162" operator="greaterThan">
      <formula>$O$6</formula>
    </cfRule>
    <cfRule type="cellIs" dxfId="39454" priority="2163" operator="between">
      <formula>$O$6*0.8</formula>
      <formula>$O$6</formula>
    </cfRule>
    <cfRule type="cellIs" dxfId="39453" priority="2164" operator="lessThan">
      <formula>$O$6*0.8</formula>
    </cfRule>
  </conditionalFormatting>
  <conditionalFormatting sqref="I7:J7">
    <cfRule type="cellIs" dxfId="39452" priority="2159" operator="greaterThan">
      <formula>$O$7</formula>
    </cfRule>
    <cfRule type="cellIs" dxfId="39451" priority="2160" operator="between">
      <formula>$O$7*0.8</formula>
      <formula>$O$7</formula>
    </cfRule>
    <cfRule type="cellIs" dxfId="39450" priority="2161" operator="lessThan">
      <formula>$O$7*0.8</formula>
    </cfRule>
  </conditionalFormatting>
  <conditionalFormatting sqref="I8:J8">
    <cfRule type="cellIs" dxfId="39449" priority="2156" operator="greaterThan">
      <formula>$O$8</formula>
    </cfRule>
    <cfRule type="cellIs" dxfId="39448" priority="2157" operator="between">
      <formula>$O$8*0.8</formula>
      <formula>$O$8</formula>
    </cfRule>
    <cfRule type="cellIs" dxfId="39447" priority="2158" operator="lessThan">
      <formula>$O$8*0.8</formula>
    </cfRule>
  </conditionalFormatting>
  <conditionalFormatting sqref="I11:J11">
    <cfRule type="cellIs" dxfId="39446" priority="2153" operator="greaterThan">
      <formula>$O$11</formula>
    </cfRule>
    <cfRule type="cellIs" dxfId="39445" priority="2154" operator="between">
      <formula>$O$11*0.8</formula>
      <formula>$O$11</formula>
    </cfRule>
    <cfRule type="cellIs" dxfId="39444" priority="2155" operator="lessThan">
      <formula>$O$11*0.8</formula>
    </cfRule>
  </conditionalFormatting>
  <conditionalFormatting sqref="I12:J12">
    <cfRule type="cellIs" dxfId="39443" priority="2150" operator="greaterThan">
      <formula>$O$12</formula>
    </cfRule>
    <cfRule type="cellIs" dxfId="39442" priority="2151" operator="between">
      <formula>$O$12*0.8</formula>
      <formula>$O$12</formula>
    </cfRule>
    <cfRule type="cellIs" dxfId="39441" priority="2152" operator="lessThan">
      <formula>$O$12*0.8</formula>
    </cfRule>
  </conditionalFormatting>
  <conditionalFormatting sqref="I13:J13">
    <cfRule type="cellIs" dxfId="39440" priority="2147" operator="greaterThan">
      <formula>$O$13</formula>
    </cfRule>
    <cfRule type="cellIs" dxfId="39439" priority="2148" operator="between">
      <formula>$O$13*0.8</formula>
      <formula>$O$13</formula>
    </cfRule>
    <cfRule type="cellIs" dxfId="39438" priority="2149" operator="lessThan">
      <formula>$O$13*0.8</formula>
    </cfRule>
  </conditionalFormatting>
  <conditionalFormatting sqref="I16:J16">
    <cfRule type="cellIs" dxfId="39437" priority="2144" operator="greaterThan">
      <formula>$O$16</formula>
    </cfRule>
    <cfRule type="cellIs" dxfId="39436" priority="2145" operator="between">
      <formula>$O$16*0.8</formula>
      <formula>$O$16</formula>
    </cfRule>
    <cfRule type="cellIs" dxfId="39435" priority="2146" operator="lessThan">
      <formula>$O$16*0.8</formula>
    </cfRule>
  </conditionalFormatting>
  <conditionalFormatting sqref="I17:J17">
    <cfRule type="cellIs" dxfId="39434" priority="2141" operator="greaterThan">
      <formula>$O$17</formula>
    </cfRule>
    <cfRule type="cellIs" dxfId="39433" priority="2142" operator="between">
      <formula>$O$17*0.8</formula>
      <formula>$O$17</formula>
    </cfRule>
    <cfRule type="cellIs" dxfId="39432" priority="2143" operator="lessThan">
      <formula>$O$17*0.8</formula>
    </cfRule>
  </conditionalFormatting>
  <conditionalFormatting sqref="I18:J18">
    <cfRule type="cellIs" dxfId="39431" priority="2138" operator="greaterThan">
      <formula>$O$18</formula>
    </cfRule>
    <cfRule type="cellIs" dxfId="39430" priority="2139" operator="between">
      <formula>$O$18*0.8</formula>
      <formula>$O$18</formula>
    </cfRule>
    <cfRule type="cellIs" dxfId="39429" priority="2140" operator="lessThan">
      <formula>$O$18*0.8</formula>
    </cfRule>
  </conditionalFormatting>
  <conditionalFormatting sqref="I6:J6">
    <cfRule type="cellIs" dxfId="39428" priority="2089" operator="greaterThan">
      <formula>$N$6</formula>
    </cfRule>
    <cfRule type="cellIs" dxfId="39427" priority="2090" operator="between">
      <formula>$N$6*0.8</formula>
      <formula>$N$6</formula>
    </cfRule>
    <cfRule type="cellIs" dxfId="39426" priority="2091" operator="lessThan">
      <formula>$N$6*0.8</formula>
    </cfRule>
  </conditionalFormatting>
  <conditionalFormatting sqref="I7:J7">
    <cfRule type="cellIs" dxfId="39425" priority="2086" operator="greaterThan">
      <formula>$N$7</formula>
    </cfRule>
    <cfRule type="cellIs" dxfId="39424" priority="2087" operator="between">
      <formula>$N$7*0.8</formula>
      <formula>$N$7</formula>
    </cfRule>
    <cfRule type="cellIs" dxfId="39423" priority="2088" operator="lessThan">
      <formula>$N$7*0.8</formula>
    </cfRule>
  </conditionalFormatting>
  <conditionalFormatting sqref="I8:J8">
    <cfRule type="cellIs" dxfId="39422" priority="2083" operator="greaterThan">
      <formula>$N$8</formula>
    </cfRule>
    <cfRule type="cellIs" dxfId="39421" priority="2084" operator="between">
      <formula>$N$8*0.8</formula>
      <formula>$N$8</formula>
    </cfRule>
    <cfRule type="cellIs" dxfId="39420" priority="2085" operator="lessThan">
      <formula>$N$8*0.8</formula>
    </cfRule>
  </conditionalFormatting>
  <conditionalFormatting sqref="I11:J11">
    <cfRule type="cellIs" dxfId="39419" priority="2080" operator="greaterThan">
      <formula>$N$11</formula>
    </cfRule>
    <cfRule type="cellIs" dxfId="39418" priority="2081" operator="between">
      <formula>$N$11*0.8</formula>
      <formula>$N$11</formula>
    </cfRule>
    <cfRule type="cellIs" dxfId="39417" priority="2082" operator="lessThan">
      <formula>$N$11*0.8</formula>
    </cfRule>
  </conditionalFormatting>
  <conditionalFormatting sqref="I12:J12">
    <cfRule type="cellIs" dxfId="39416" priority="2077" operator="greaterThan">
      <formula>$N$12</formula>
    </cfRule>
    <cfRule type="cellIs" dxfId="39415" priority="2078" operator="between">
      <formula>$N$12*0.8</formula>
      <formula>$N$12</formula>
    </cfRule>
    <cfRule type="cellIs" dxfId="39414" priority="2079" operator="lessThan">
      <formula>$N$12*0.8</formula>
    </cfRule>
  </conditionalFormatting>
  <conditionalFormatting sqref="I13:J13">
    <cfRule type="cellIs" dxfId="39413" priority="2074" operator="greaterThan">
      <formula>$N$13</formula>
    </cfRule>
    <cfRule type="cellIs" dxfId="39412" priority="2075" operator="between">
      <formula>$N$13*0.8</formula>
      <formula>$N$13</formula>
    </cfRule>
    <cfRule type="cellIs" dxfId="39411" priority="2076" operator="lessThan">
      <formula>$N$13*0.8</formula>
    </cfRule>
  </conditionalFormatting>
  <conditionalFormatting sqref="I16:J16">
    <cfRule type="cellIs" dxfId="39410" priority="2071" operator="greaterThan">
      <formula>$N$16</formula>
    </cfRule>
    <cfRule type="cellIs" dxfId="39409" priority="2072" operator="between">
      <formula>$N$16*0.8</formula>
      <formula>$N$16</formula>
    </cfRule>
    <cfRule type="cellIs" dxfId="39408" priority="2073" operator="lessThan">
      <formula>$N$16*0.8</formula>
    </cfRule>
  </conditionalFormatting>
  <conditionalFormatting sqref="I17:J17">
    <cfRule type="cellIs" dxfId="39407" priority="2068" operator="greaterThan">
      <formula>$N$17</formula>
    </cfRule>
    <cfRule type="cellIs" dxfId="39406" priority="2069" operator="between">
      <formula>$N$17*0.8</formula>
      <formula>$N$17</formula>
    </cfRule>
    <cfRule type="cellIs" dxfId="39405" priority="2070" operator="lessThan">
      <formula>$N$17*0.8</formula>
    </cfRule>
  </conditionalFormatting>
  <conditionalFormatting sqref="I18:J18">
    <cfRule type="cellIs" dxfId="39404" priority="2065" operator="greaterThan">
      <formula>$N$18</formula>
    </cfRule>
    <cfRule type="cellIs" dxfId="39403" priority="2066" operator="between">
      <formula>$N$18*0.8</formula>
      <formula>$N$18</formula>
    </cfRule>
    <cfRule type="cellIs" dxfId="39402" priority="2067" operator="lessThan">
      <formula>$N$18*0.8</formula>
    </cfRule>
  </conditionalFormatting>
  <conditionalFormatting sqref="I6:J6">
    <cfRule type="cellIs" dxfId="39401" priority="2053" operator="greaterThan">
      <formula>$N$6</formula>
    </cfRule>
    <cfRule type="cellIs" dxfId="39400" priority="2054" operator="between">
      <formula>$N$6*0.8</formula>
      <formula>$N$6</formula>
    </cfRule>
    <cfRule type="cellIs" dxfId="39399" priority="2055" operator="lessThan">
      <formula>$N$6*0.8</formula>
    </cfRule>
  </conditionalFormatting>
  <conditionalFormatting sqref="I7:J7">
    <cfRule type="cellIs" dxfId="39398" priority="2050" operator="greaterThan">
      <formula>$N$7</formula>
    </cfRule>
    <cfRule type="cellIs" dxfId="39397" priority="2051" operator="between">
      <formula>$N$7*0.8</formula>
      <formula>$N$7</formula>
    </cfRule>
    <cfRule type="cellIs" dxfId="39396" priority="2052" operator="lessThan">
      <formula>$N$7*0.8</formula>
    </cfRule>
  </conditionalFormatting>
  <conditionalFormatting sqref="I8:J8">
    <cfRule type="cellIs" dxfId="39395" priority="2047" operator="greaterThan">
      <formula>$N$8</formula>
    </cfRule>
    <cfRule type="cellIs" dxfId="39394" priority="2048" operator="between">
      <formula>$N$8*0.8</formula>
      <formula>$N$8</formula>
    </cfRule>
    <cfRule type="cellIs" dxfId="39393" priority="2049" operator="lessThan">
      <formula>$N$8*0.8</formula>
    </cfRule>
  </conditionalFormatting>
  <conditionalFormatting sqref="I11:J11">
    <cfRule type="cellIs" dxfId="39392" priority="2044" operator="greaterThan">
      <formula>$N$11</formula>
    </cfRule>
    <cfRule type="cellIs" dxfId="39391" priority="2045" operator="between">
      <formula>$N$11*0.8</formula>
      <formula>$N$11</formula>
    </cfRule>
    <cfRule type="cellIs" dxfId="39390" priority="2046" operator="lessThan">
      <formula>$N$11*0.8</formula>
    </cfRule>
  </conditionalFormatting>
  <conditionalFormatting sqref="I12:J12">
    <cfRule type="cellIs" dxfId="39389" priority="2041" operator="greaterThan">
      <formula>$N$12</formula>
    </cfRule>
    <cfRule type="cellIs" dxfId="39388" priority="2042" operator="between">
      <formula>$N$12*0.8</formula>
      <formula>$N$12</formula>
    </cfRule>
    <cfRule type="cellIs" dxfId="39387" priority="2043" operator="lessThan">
      <formula>$N$12*0.8</formula>
    </cfRule>
  </conditionalFormatting>
  <conditionalFormatting sqref="I13:J13">
    <cfRule type="cellIs" dxfId="39386" priority="2038" operator="greaterThan">
      <formula>$N$13</formula>
    </cfRule>
    <cfRule type="cellIs" dxfId="39385" priority="2039" operator="between">
      <formula>$N$13*0.8</formula>
      <formula>$N$13</formula>
    </cfRule>
    <cfRule type="cellIs" dxfId="39384" priority="2040" operator="lessThan">
      <formula>$N$13*0.8</formula>
    </cfRule>
  </conditionalFormatting>
  <conditionalFormatting sqref="I16:J16">
    <cfRule type="cellIs" dxfId="39383" priority="2035" operator="greaterThan">
      <formula>$N$16</formula>
    </cfRule>
    <cfRule type="cellIs" dxfId="39382" priority="2036" operator="between">
      <formula>$N$16*0.8</formula>
      <formula>$N$16</formula>
    </cfRule>
    <cfRule type="cellIs" dxfId="39381" priority="2037" operator="lessThan">
      <formula>$N$16*0.8</formula>
    </cfRule>
  </conditionalFormatting>
  <conditionalFormatting sqref="I17:J17">
    <cfRule type="cellIs" dxfId="39380" priority="2032" operator="greaterThan">
      <formula>$N$17</formula>
    </cfRule>
    <cfRule type="cellIs" dxfId="39379" priority="2033" operator="between">
      <formula>$N$17*0.8</formula>
      <formula>$N$17</formula>
    </cfRule>
    <cfRule type="cellIs" dxfId="39378" priority="2034" operator="lessThan">
      <formula>$N$17*0.8</formula>
    </cfRule>
  </conditionalFormatting>
  <conditionalFormatting sqref="I18:J18">
    <cfRule type="cellIs" dxfId="39377" priority="2029" operator="greaterThan">
      <formula>$N$18</formula>
    </cfRule>
    <cfRule type="cellIs" dxfId="39376" priority="2030" operator="between">
      <formula>$N$18*0.8</formula>
      <formula>$N$18</formula>
    </cfRule>
    <cfRule type="cellIs" dxfId="39375" priority="2031" operator="lessThan">
      <formula>$N$18*0.8</formula>
    </cfRule>
  </conditionalFormatting>
  <conditionalFormatting sqref="I22:J22">
    <cfRule type="cellIs" dxfId="39374" priority="1687" operator="greaterThan">
      <formula>$O$22</formula>
    </cfRule>
    <cfRule type="cellIs" dxfId="39373" priority="1688" operator="between">
      <formula>#REF!*0.8</formula>
      <formula>$O$22</formula>
    </cfRule>
    <cfRule type="cellIs" dxfId="39372" priority="1689" operator="lessThan">
      <formula>$O$22*0.8</formula>
    </cfRule>
  </conditionalFormatting>
  <conditionalFormatting sqref="I22:J22">
    <cfRule type="cellIs" dxfId="39371" priority="1651" operator="greaterThan">
      <formula>$O$22</formula>
    </cfRule>
    <cfRule type="cellIs" dxfId="39370" priority="1652" operator="between">
      <formula>#REF!*0.8</formula>
      <formula>$O$22</formula>
    </cfRule>
    <cfRule type="cellIs" dxfId="39369" priority="1653" operator="lessThan">
      <formula>$O$22*0.8</formula>
    </cfRule>
  </conditionalFormatting>
  <conditionalFormatting sqref="I21:J23 H21:H22">
    <cfRule type="cellIs" dxfId="39368" priority="1318" operator="equal">
      <formula>"Not Available"</formula>
    </cfRule>
  </conditionalFormatting>
  <conditionalFormatting sqref="H23">
    <cfRule type="cellIs" dxfId="39367" priority="1312" operator="equal">
      <formula>"Not Available"</formula>
    </cfRule>
    <cfRule type="cellIs" priority="1313" operator="equal">
      <formula>"Not Available"</formula>
    </cfRule>
  </conditionalFormatting>
  <conditionalFormatting sqref="H22:J22">
    <cfRule type="cellIs" dxfId="39366" priority="4292" operator="greaterThan">
      <formula>$O$22</formula>
    </cfRule>
    <cfRule type="cellIs" dxfId="39365" priority="4293" operator="between">
      <formula>$H$22*0.8</formula>
      <formula>$O$22</formula>
    </cfRule>
    <cfRule type="cellIs" dxfId="39364" priority="4294" operator="lessThan">
      <formula>$O$22*0.8</formula>
    </cfRule>
  </conditionalFormatting>
  <conditionalFormatting sqref="H22:J22">
    <cfRule type="cellIs" dxfId="39363" priority="4295" operator="greaterThan">
      <formula>$O$22</formula>
    </cfRule>
    <cfRule type="cellIs" dxfId="39362" priority="4296" operator="between">
      <formula>$H$22*0.8</formula>
      <formula>$O$22</formula>
    </cfRule>
    <cfRule type="cellIs" dxfId="39361" priority="4297" operator="lessThan">
      <formula>$O$22*0.8</formula>
    </cfRule>
  </conditionalFormatting>
  <conditionalFormatting sqref="J6">
    <cfRule type="cellIs" dxfId="39360" priority="1255" operator="greaterThan">
      <formula>$P$6</formula>
    </cfRule>
    <cfRule type="cellIs" dxfId="39359" priority="1256" operator="between">
      <formula>$P$6*0.8</formula>
      <formula>$P$6</formula>
    </cfRule>
    <cfRule type="cellIs" dxfId="39358" priority="1257" operator="lessThan">
      <formula>$P$6*0.8</formula>
    </cfRule>
  </conditionalFormatting>
  <conditionalFormatting sqref="J7">
    <cfRule type="cellIs" dxfId="39357" priority="1252" operator="greaterThan">
      <formula>$P$7</formula>
    </cfRule>
    <cfRule type="cellIs" dxfId="39356" priority="1253" operator="between">
      <formula>$P$7*0.8</formula>
      <formula>$P$7</formula>
    </cfRule>
    <cfRule type="cellIs" dxfId="39355" priority="1254" operator="lessThan">
      <formula>$P$7*0.8</formula>
    </cfRule>
  </conditionalFormatting>
  <conditionalFormatting sqref="J8">
    <cfRule type="cellIs" dxfId="39354" priority="1249" operator="greaterThan">
      <formula>$P$8</formula>
    </cfRule>
    <cfRule type="cellIs" dxfId="39353" priority="1250" operator="between">
      <formula>$P$8*0.8</formula>
      <formula>$P$8</formula>
    </cfRule>
    <cfRule type="cellIs" dxfId="39352" priority="1251" operator="lessThan">
      <formula>$P$8*0.8</formula>
    </cfRule>
  </conditionalFormatting>
  <conditionalFormatting sqref="J11">
    <cfRule type="cellIs" dxfId="39351" priority="1246" operator="greaterThan">
      <formula>$P$11</formula>
    </cfRule>
    <cfRule type="cellIs" dxfId="39350" priority="1247" operator="between">
      <formula>$P$11*0.8</formula>
      <formula>$P$11</formula>
    </cfRule>
    <cfRule type="cellIs" dxfId="39349" priority="1248" operator="lessThan">
      <formula>$P$11*0.8</formula>
    </cfRule>
  </conditionalFormatting>
  <conditionalFormatting sqref="J12">
    <cfRule type="cellIs" dxfId="39348" priority="1243" operator="greaterThan">
      <formula>$P$12</formula>
    </cfRule>
    <cfRule type="cellIs" dxfId="39347" priority="1244" operator="between">
      <formula>$P$12*0.8</formula>
      <formula>$P$12</formula>
    </cfRule>
    <cfRule type="cellIs" dxfId="39346" priority="1245" operator="lessThan">
      <formula>$P$12*0.8</formula>
    </cfRule>
  </conditionalFormatting>
  <conditionalFormatting sqref="J13">
    <cfRule type="cellIs" dxfId="39345" priority="1240" operator="greaterThan">
      <formula>$P$13</formula>
    </cfRule>
    <cfRule type="cellIs" dxfId="39344" priority="1241" operator="between">
      <formula>$P$13*0.8</formula>
      <formula>$P$13</formula>
    </cfRule>
    <cfRule type="cellIs" dxfId="39343" priority="1242" operator="lessThan">
      <formula>$P$13*0.8</formula>
    </cfRule>
  </conditionalFormatting>
  <conditionalFormatting sqref="J16">
    <cfRule type="cellIs" dxfId="39342" priority="1237" operator="greaterThan">
      <formula>$P$16</formula>
    </cfRule>
    <cfRule type="cellIs" dxfId="39341" priority="1238" operator="between">
      <formula>$P$16*0.8</formula>
      <formula>$P$16</formula>
    </cfRule>
    <cfRule type="cellIs" dxfId="39340" priority="1239" operator="lessThan">
      <formula>$P$16*0.8</formula>
    </cfRule>
  </conditionalFormatting>
  <conditionalFormatting sqref="J17">
    <cfRule type="cellIs" dxfId="39339" priority="1234" operator="greaterThan">
      <formula>$P$17</formula>
    </cfRule>
    <cfRule type="cellIs" dxfId="39338" priority="1235" operator="between">
      <formula>$P$17*0.8</formula>
      <formula>$P$17</formula>
    </cfRule>
    <cfRule type="cellIs" dxfId="39337" priority="1236" operator="lessThan">
      <formula>$P$17*0.8</formula>
    </cfRule>
  </conditionalFormatting>
  <conditionalFormatting sqref="J18">
    <cfRule type="cellIs" dxfId="39336" priority="1231" operator="greaterThan">
      <formula>$P$18</formula>
    </cfRule>
    <cfRule type="cellIs" dxfId="39335" priority="1232" operator="between">
      <formula>$P$18*0.8</formula>
      <formula>$P$18</formula>
    </cfRule>
    <cfRule type="cellIs" dxfId="39334" priority="1233" operator="lessThan">
      <formula>$P$18*0.8</formula>
    </cfRule>
  </conditionalFormatting>
  <conditionalFormatting sqref="J6">
    <cfRule type="cellIs" dxfId="39333" priority="1228" operator="greaterThan">
      <formula>$P$6</formula>
    </cfRule>
    <cfRule type="cellIs" dxfId="39332" priority="1229" operator="between">
      <formula>$P$6*0.8</formula>
      <formula>$P$6</formula>
    </cfRule>
    <cfRule type="cellIs" dxfId="39331" priority="1230" operator="lessThan">
      <formula>$P$6*0.8</formula>
    </cfRule>
  </conditionalFormatting>
  <conditionalFormatting sqref="J7">
    <cfRule type="cellIs" dxfId="39330" priority="1225" operator="greaterThan">
      <formula>$P$7</formula>
    </cfRule>
    <cfRule type="cellIs" dxfId="39329" priority="1226" operator="between">
      <formula>$P$7*0.8</formula>
      <formula>$P$7</formula>
    </cfRule>
    <cfRule type="cellIs" dxfId="39328" priority="1227" operator="lessThan">
      <formula>$P$7*0.8</formula>
    </cfRule>
  </conditionalFormatting>
  <conditionalFormatting sqref="J8">
    <cfRule type="cellIs" dxfId="39327" priority="1222" operator="greaterThan">
      <formula>$P$8</formula>
    </cfRule>
    <cfRule type="cellIs" dxfId="39326" priority="1223" operator="between">
      <formula>$P$8*0.8</formula>
      <formula>$P$8</formula>
    </cfRule>
    <cfRule type="cellIs" dxfId="39325" priority="1224" operator="lessThan">
      <formula>$P$8*0.8</formula>
    </cfRule>
  </conditionalFormatting>
  <conditionalFormatting sqref="J11">
    <cfRule type="cellIs" dxfId="39324" priority="1219" operator="greaterThan">
      <formula>$P$11</formula>
    </cfRule>
    <cfRule type="cellIs" dxfId="39323" priority="1220" operator="between">
      <formula>$P$11*0.8</formula>
      <formula>$P$11</formula>
    </cfRule>
    <cfRule type="cellIs" dxfId="39322" priority="1221" operator="lessThan">
      <formula>$P$11*0.8</formula>
    </cfRule>
  </conditionalFormatting>
  <conditionalFormatting sqref="J12">
    <cfRule type="cellIs" dxfId="39321" priority="1216" operator="greaterThan">
      <formula>$P$12</formula>
    </cfRule>
    <cfRule type="cellIs" dxfId="39320" priority="1217" operator="between">
      <formula>$P$12*0.8</formula>
      <formula>$P$12</formula>
    </cfRule>
    <cfRule type="cellIs" dxfId="39319" priority="1218" operator="lessThan">
      <formula>$P$12*0.8</formula>
    </cfRule>
  </conditionalFormatting>
  <conditionalFormatting sqref="J13">
    <cfRule type="cellIs" dxfId="39318" priority="1213" operator="greaterThan">
      <formula>$P$13</formula>
    </cfRule>
    <cfRule type="cellIs" dxfId="39317" priority="1214" operator="between">
      <formula>$P$13*0.8</formula>
      <formula>$P$13</formula>
    </cfRule>
    <cfRule type="cellIs" dxfId="39316" priority="1215" operator="lessThan">
      <formula>$P$13*0.8</formula>
    </cfRule>
  </conditionalFormatting>
  <conditionalFormatting sqref="J16">
    <cfRule type="cellIs" dxfId="39315" priority="1210" operator="greaterThan">
      <formula>$P$16</formula>
    </cfRule>
    <cfRule type="cellIs" dxfId="39314" priority="1211" operator="between">
      <formula>$P$16*0.8</formula>
      <formula>$P$16</formula>
    </cfRule>
    <cfRule type="cellIs" dxfId="39313" priority="1212" operator="lessThan">
      <formula>$P$16*0.8</formula>
    </cfRule>
  </conditionalFormatting>
  <conditionalFormatting sqref="J17">
    <cfRule type="cellIs" dxfId="39312" priority="1207" operator="greaterThan">
      <formula>$P$17</formula>
    </cfRule>
    <cfRule type="cellIs" dxfId="39311" priority="1208" operator="between">
      <formula>$P$17*0.8</formula>
      <formula>$P$17</formula>
    </cfRule>
    <cfRule type="cellIs" dxfId="39310" priority="1209" operator="lessThan">
      <formula>$P$17*0.8</formula>
    </cfRule>
  </conditionalFormatting>
  <conditionalFormatting sqref="J18">
    <cfRule type="cellIs" dxfId="39309" priority="1204" operator="greaterThan">
      <formula>$P$18</formula>
    </cfRule>
    <cfRule type="cellIs" dxfId="39308" priority="1205" operator="between">
      <formula>$P$18*0.8</formula>
      <formula>$P$18</formula>
    </cfRule>
    <cfRule type="cellIs" dxfId="39307" priority="1206" operator="lessThan">
      <formula>$P$18*0.8</formula>
    </cfRule>
  </conditionalFormatting>
  <conditionalFormatting sqref="J6">
    <cfRule type="cellIs" dxfId="39306" priority="1201" operator="greaterThan">
      <formula>$O$6</formula>
    </cfRule>
    <cfRule type="cellIs" dxfId="39305" priority="1202" operator="between">
      <formula>$O$6*0.8</formula>
      <formula>$O$6</formula>
    </cfRule>
    <cfRule type="cellIs" dxfId="39304" priority="1203" operator="lessThan">
      <formula>$O$6*0.8</formula>
    </cfRule>
  </conditionalFormatting>
  <conditionalFormatting sqref="J7">
    <cfRule type="cellIs" dxfId="39303" priority="1198" operator="greaterThan">
      <formula>$O$7</formula>
    </cfRule>
    <cfRule type="cellIs" dxfId="39302" priority="1199" operator="between">
      <formula>$O$7*0.8</formula>
      <formula>$O$7</formula>
    </cfRule>
    <cfRule type="cellIs" dxfId="39301" priority="1200" operator="lessThan">
      <formula>$O$7*0.8</formula>
    </cfRule>
  </conditionalFormatting>
  <conditionalFormatting sqref="J8">
    <cfRule type="cellIs" dxfId="39300" priority="1195" operator="greaterThan">
      <formula>$O$8</formula>
    </cfRule>
    <cfRule type="cellIs" dxfId="39299" priority="1196" operator="between">
      <formula>$O$8*0.8</formula>
      <formula>$O$8</formula>
    </cfRule>
    <cfRule type="cellIs" dxfId="39298" priority="1197" operator="lessThan">
      <formula>$O$8*0.8</formula>
    </cfRule>
  </conditionalFormatting>
  <conditionalFormatting sqref="J11">
    <cfRule type="cellIs" dxfId="39297" priority="1192" operator="greaterThan">
      <formula>$O$11</formula>
    </cfRule>
    <cfRule type="cellIs" dxfId="39296" priority="1193" operator="between">
      <formula>$O$11*0.8</formula>
      <formula>$O$11</formula>
    </cfRule>
    <cfRule type="cellIs" dxfId="39295" priority="1194" operator="lessThan">
      <formula>$O$11*0.8</formula>
    </cfRule>
  </conditionalFormatting>
  <conditionalFormatting sqref="J12">
    <cfRule type="cellIs" dxfId="39294" priority="1189" operator="greaterThan">
      <formula>$O$12</formula>
    </cfRule>
    <cfRule type="cellIs" dxfId="39293" priority="1190" operator="between">
      <formula>$O$12*0.8</formula>
      <formula>$O$12</formula>
    </cfRule>
    <cfRule type="cellIs" dxfId="39292" priority="1191" operator="lessThan">
      <formula>$O$12*0.8</formula>
    </cfRule>
  </conditionalFormatting>
  <conditionalFormatting sqref="J13">
    <cfRule type="cellIs" dxfId="39291" priority="1186" operator="greaterThan">
      <formula>$O$13</formula>
    </cfRule>
    <cfRule type="cellIs" dxfId="39290" priority="1187" operator="between">
      <formula>$O$13*0.8</formula>
      <formula>$O$13</formula>
    </cfRule>
    <cfRule type="cellIs" dxfId="39289" priority="1188" operator="lessThan">
      <formula>$O$13*0.8</formula>
    </cfRule>
  </conditionalFormatting>
  <conditionalFormatting sqref="J16">
    <cfRule type="cellIs" dxfId="39288" priority="1183" operator="greaterThan">
      <formula>$O$16</formula>
    </cfRule>
    <cfRule type="cellIs" dxfId="39287" priority="1184" operator="between">
      <formula>$O$16*0.8</formula>
      <formula>$O$16</formula>
    </cfRule>
    <cfRule type="cellIs" dxfId="39286" priority="1185" operator="lessThan">
      <formula>$O$16*0.8</formula>
    </cfRule>
  </conditionalFormatting>
  <conditionalFormatting sqref="J17">
    <cfRule type="cellIs" dxfId="39285" priority="1180" operator="greaterThan">
      <formula>$O$17</formula>
    </cfRule>
    <cfRule type="cellIs" dxfId="39284" priority="1181" operator="between">
      <formula>$O$17*0.8</formula>
      <formula>$O$17</formula>
    </cfRule>
    <cfRule type="cellIs" dxfId="39283" priority="1182" operator="lessThan">
      <formula>$O$17*0.8</formula>
    </cfRule>
  </conditionalFormatting>
  <conditionalFormatting sqref="J18">
    <cfRule type="cellIs" dxfId="39282" priority="1177" operator="greaterThan">
      <formula>$O$18</formula>
    </cfRule>
    <cfRule type="cellIs" dxfId="39281" priority="1178" operator="between">
      <formula>$O$18*0.8</formula>
      <formula>$O$18</formula>
    </cfRule>
    <cfRule type="cellIs" dxfId="39280" priority="1179" operator="lessThan">
      <formula>$O$18*0.8</formula>
    </cfRule>
  </conditionalFormatting>
  <conditionalFormatting sqref="J6">
    <cfRule type="cellIs" dxfId="39279" priority="1174" operator="greaterThan">
      <formula>$O$6</formula>
    </cfRule>
    <cfRule type="cellIs" dxfId="39278" priority="1175" operator="between">
      <formula>$O$6*0.8</formula>
      <formula>$O$6</formula>
    </cfRule>
    <cfRule type="cellIs" dxfId="39277" priority="1176" operator="lessThan">
      <formula>$O$6*0.8</formula>
    </cfRule>
  </conditionalFormatting>
  <conditionalFormatting sqref="J7">
    <cfRule type="cellIs" dxfId="39276" priority="1171" operator="greaterThan">
      <formula>$O$7</formula>
    </cfRule>
    <cfRule type="cellIs" dxfId="39275" priority="1172" operator="between">
      <formula>$O$7*0.8</formula>
      <formula>$O$7</formula>
    </cfRule>
    <cfRule type="cellIs" dxfId="39274" priority="1173" operator="lessThan">
      <formula>$O$7*0.8</formula>
    </cfRule>
  </conditionalFormatting>
  <conditionalFormatting sqref="J8">
    <cfRule type="cellIs" dxfId="39273" priority="1168" operator="greaterThan">
      <formula>$O$8</formula>
    </cfRule>
    <cfRule type="cellIs" dxfId="39272" priority="1169" operator="between">
      <formula>$O$8*0.8</formula>
      <formula>$O$8</formula>
    </cfRule>
    <cfRule type="cellIs" dxfId="39271" priority="1170" operator="lessThan">
      <formula>$O$8*0.8</formula>
    </cfRule>
  </conditionalFormatting>
  <conditionalFormatting sqref="J11">
    <cfRule type="cellIs" dxfId="39270" priority="1165" operator="greaterThan">
      <formula>$O$11</formula>
    </cfRule>
    <cfRule type="cellIs" dxfId="39269" priority="1166" operator="between">
      <formula>$O$11*0.8</formula>
      <formula>$O$11</formula>
    </cfRule>
    <cfRule type="cellIs" dxfId="39268" priority="1167" operator="lessThan">
      <formula>$O$11*0.8</formula>
    </cfRule>
  </conditionalFormatting>
  <conditionalFormatting sqref="J12">
    <cfRule type="cellIs" dxfId="39267" priority="1162" operator="greaterThan">
      <formula>$O$12</formula>
    </cfRule>
    <cfRule type="cellIs" dxfId="39266" priority="1163" operator="between">
      <formula>$O$12*0.8</formula>
      <formula>$O$12</formula>
    </cfRule>
    <cfRule type="cellIs" dxfId="39265" priority="1164" operator="lessThan">
      <formula>$O$12*0.8</formula>
    </cfRule>
  </conditionalFormatting>
  <conditionalFormatting sqref="J13">
    <cfRule type="cellIs" dxfId="39264" priority="1159" operator="greaterThan">
      <formula>$O$13</formula>
    </cfRule>
    <cfRule type="cellIs" dxfId="39263" priority="1160" operator="between">
      <formula>$O$13*0.8</formula>
      <formula>$O$13</formula>
    </cfRule>
    <cfRule type="cellIs" dxfId="39262" priority="1161" operator="lessThan">
      <formula>$O$13*0.8</formula>
    </cfRule>
  </conditionalFormatting>
  <conditionalFormatting sqref="J16">
    <cfRule type="cellIs" dxfId="39261" priority="1156" operator="greaterThan">
      <formula>$O$16</formula>
    </cfRule>
    <cfRule type="cellIs" dxfId="39260" priority="1157" operator="between">
      <formula>$O$16*0.8</formula>
      <formula>$O$16</formula>
    </cfRule>
    <cfRule type="cellIs" dxfId="39259" priority="1158" operator="lessThan">
      <formula>$O$16*0.8</formula>
    </cfRule>
  </conditionalFormatting>
  <conditionalFormatting sqref="J17">
    <cfRule type="cellIs" dxfId="39258" priority="1153" operator="greaterThan">
      <formula>$O$17</formula>
    </cfRule>
    <cfRule type="cellIs" dxfId="39257" priority="1154" operator="between">
      <formula>$O$17*0.8</formula>
      <formula>$O$17</formula>
    </cfRule>
    <cfRule type="cellIs" dxfId="39256" priority="1155" operator="lessThan">
      <formula>$O$17*0.8</formula>
    </cfRule>
  </conditionalFormatting>
  <conditionalFormatting sqref="J18">
    <cfRule type="cellIs" dxfId="39255" priority="1150" operator="greaterThan">
      <formula>$O$18</formula>
    </cfRule>
    <cfRule type="cellIs" dxfId="39254" priority="1151" operator="between">
      <formula>$O$18*0.8</formula>
      <formula>$O$18</formula>
    </cfRule>
    <cfRule type="cellIs" dxfId="39253" priority="1152" operator="lessThan">
      <formula>$O$18*0.8</formula>
    </cfRule>
  </conditionalFormatting>
  <conditionalFormatting sqref="J6">
    <cfRule type="cellIs" dxfId="39252" priority="1147" operator="greaterThan">
      <formula>$N$6</formula>
    </cfRule>
    <cfRule type="cellIs" dxfId="39251" priority="1148" operator="between">
      <formula>$N$6*0.8</formula>
      <formula>$N$6</formula>
    </cfRule>
    <cfRule type="cellIs" dxfId="39250" priority="1149" operator="lessThan">
      <formula>$N$6*0.8</formula>
    </cfRule>
  </conditionalFormatting>
  <conditionalFormatting sqref="J7">
    <cfRule type="cellIs" dxfId="39249" priority="1144" operator="greaterThan">
      <formula>$N$7</formula>
    </cfRule>
    <cfRule type="cellIs" dxfId="39248" priority="1145" operator="between">
      <formula>$N$7*0.8</formula>
      <formula>$N$7</formula>
    </cfRule>
    <cfRule type="cellIs" dxfId="39247" priority="1146" operator="lessThan">
      <formula>$N$7*0.8</formula>
    </cfRule>
  </conditionalFormatting>
  <conditionalFormatting sqref="J8">
    <cfRule type="cellIs" dxfId="39246" priority="1141" operator="greaterThan">
      <formula>$N$8</formula>
    </cfRule>
    <cfRule type="cellIs" dxfId="39245" priority="1142" operator="between">
      <formula>$N$8*0.8</formula>
      <formula>$N$8</formula>
    </cfRule>
    <cfRule type="cellIs" dxfId="39244" priority="1143" operator="lessThan">
      <formula>$N$8*0.8</formula>
    </cfRule>
  </conditionalFormatting>
  <conditionalFormatting sqref="J11">
    <cfRule type="cellIs" dxfId="39243" priority="1138" operator="greaterThan">
      <formula>$N$11</formula>
    </cfRule>
    <cfRule type="cellIs" dxfId="39242" priority="1139" operator="between">
      <formula>$N$11*0.8</formula>
      <formula>$N$11</formula>
    </cfRule>
    <cfRule type="cellIs" dxfId="39241" priority="1140" operator="lessThan">
      <formula>$N$11*0.8</formula>
    </cfRule>
  </conditionalFormatting>
  <conditionalFormatting sqref="J12">
    <cfRule type="cellIs" dxfId="39240" priority="1135" operator="greaterThan">
      <formula>$N$12</formula>
    </cfRule>
    <cfRule type="cellIs" dxfId="39239" priority="1136" operator="between">
      <formula>$N$12*0.8</formula>
      <formula>$N$12</formula>
    </cfRule>
    <cfRule type="cellIs" dxfId="39238" priority="1137" operator="lessThan">
      <formula>$N$12*0.8</formula>
    </cfRule>
  </conditionalFormatting>
  <conditionalFormatting sqref="J13">
    <cfRule type="cellIs" dxfId="39237" priority="1132" operator="greaterThan">
      <formula>$N$13</formula>
    </cfRule>
    <cfRule type="cellIs" dxfId="39236" priority="1133" operator="between">
      <formula>$N$13*0.8</formula>
      <formula>$N$13</formula>
    </cfRule>
    <cfRule type="cellIs" dxfId="39235" priority="1134" operator="lessThan">
      <formula>$N$13*0.8</formula>
    </cfRule>
  </conditionalFormatting>
  <conditionalFormatting sqref="J16">
    <cfRule type="cellIs" dxfId="39234" priority="1129" operator="greaterThan">
      <formula>$N$16</formula>
    </cfRule>
    <cfRule type="cellIs" dxfId="39233" priority="1130" operator="between">
      <formula>$N$16*0.8</formula>
      <formula>$N$16</formula>
    </cfRule>
    <cfRule type="cellIs" dxfId="39232" priority="1131" operator="lessThan">
      <formula>$N$16*0.8</formula>
    </cfRule>
  </conditionalFormatting>
  <conditionalFormatting sqref="J17">
    <cfRule type="cellIs" dxfId="39231" priority="1126" operator="greaterThan">
      <formula>$N$17</formula>
    </cfRule>
    <cfRule type="cellIs" dxfId="39230" priority="1127" operator="between">
      <formula>$N$17*0.8</formula>
      <formula>$N$17</formula>
    </cfRule>
    <cfRule type="cellIs" dxfId="39229" priority="1128" operator="lessThan">
      <formula>$N$17*0.8</formula>
    </cfRule>
  </conditionalFormatting>
  <conditionalFormatting sqref="J18">
    <cfRule type="cellIs" dxfId="39228" priority="1123" operator="greaterThan">
      <formula>$N$18</formula>
    </cfRule>
    <cfRule type="cellIs" dxfId="39227" priority="1124" operator="between">
      <formula>$N$18*0.8</formula>
      <formula>$N$18</formula>
    </cfRule>
    <cfRule type="cellIs" dxfId="39226" priority="1125" operator="lessThan">
      <formula>$N$18*0.8</formula>
    </cfRule>
  </conditionalFormatting>
  <conditionalFormatting sqref="J6">
    <cfRule type="cellIs" dxfId="39225" priority="1120" operator="greaterThan">
      <formula>$N$6</formula>
    </cfRule>
    <cfRule type="cellIs" dxfId="39224" priority="1121" operator="between">
      <formula>$N$6*0.8</formula>
      <formula>$N$6</formula>
    </cfRule>
    <cfRule type="cellIs" dxfId="39223" priority="1122" operator="lessThan">
      <formula>$N$6*0.8</formula>
    </cfRule>
  </conditionalFormatting>
  <conditionalFormatting sqref="J7">
    <cfRule type="cellIs" dxfId="39222" priority="1117" operator="greaterThan">
      <formula>$N$7</formula>
    </cfRule>
    <cfRule type="cellIs" dxfId="39221" priority="1118" operator="between">
      <formula>$N$7*0.8</formula>
      <formula>$N$7</formula>
    </cfRule>
    <cfRule type="cellIs" dxfId="39220" priority="1119" operator="lessThan">
      <formula>$N$7*0.8</formula>
    </cfRule>
  </conditionalFormatting>
  <conditionalFormatting sqref="J8">
    <cfRule type="cellIs" dxfId="39219" priority="1114" operator="greaterThan">
      <formula>$N$8</formula>
    </cfRule>
    <cfRule type="cellIs" dxfId="39218" priority="1115" operator="between">
      <formula>$N$8*0.8</formula>
      <formula>$N$8</formula>
    </cfRule>
    <cfRule type="cellIs" dxfId="39217" priority="1116" operator="lessThan">
      <formula>$N$8*0.8</formula>
    </cfRule>
  </conditionalFormatting>
  <conditionalFormatting sqref="J11">
    <cfRule type="cellIs" dxfId="39216" priority="1111" operator="greaterThan">
      <formula>$N$11</formula>
    </cfRule>
    <cfRule type="cellIs" dxfId="39215" priority="1112" operator="between">
      <formula>$N$11*0.8</formula>
      <formula>$N$11</formula>
    </cfRule>
    <cfRule type="cellIs" dxfId="39214" priority="1113" operator="lessThan">
      <formula>$N$11*0.8</formula>
    </cfRule>
  </conditionalFormatting>
  <conditionalFormatting sqref="J12">
    <cfRule type="cellIs" dxfId="39213" priority="1108" operator="greaterThan">
      <formula>$N$12</formula>
    </cfRule>
    <cfRule type="cellIs" dxfId="39212" priority="1109" operator="between">
      <formula>$N$12*0.8</formula>
      <formula>$N$12</formula>
    </cfRule>
    <cfRule type="cellIs" dxfId="39211" priority="1110" operator="lessThan">
      <formula>$N$12*0.8</formula>
    </cfRule>
  </conditionalFormatting>
  <conditionalFormatting sqref="J13">
    <cfRule type="cellIs" dxfId="39210" priority="1105" operator="greaterThan">
      <formula>$N$13</formula>
    </cfRule>
    <cfRule type="cellIs" dxfId="39209" priority="1106" operator="between">
      <formula>$N$13*0.8</formula>
      <formula>$N$13</formula>
    </cfRule>
    <cfRule type="cellIs" dxfId="39208" priority="1107" operator="lessThan">
      <formula>$N$13*0.8</formula>
    </cfRule>
  </conditionalFormatting>
  <conditionalFormatting sqref="J16">
    <cfRule type="cellIs" dxfId="39207" priority="1102" operator="greaterThan">
      <formula>$N$16</formula>
    </cfRule>
    <cfRule type="cellIs" dxfId="39206" priority="1103" operator="between">
      <formula>$N$16*0.8</formula>
      <formula>$N$16</formula>
    </cfRule>
    <cfRule type="cellIs" dxfId="39205" priority="1104" operator="lessThan">
      <formula>$N$16*0.8</formula>
    </cfRule>
  </conditionalFormatting>
  <conditionalFormatting sqref="J17">
    <cfRule type="cellIs" dxfId="39204" priority="1099" operator="greaterThan">
      <formula>$N$17</formula>
    </cfRule>
    <cfRule type="cellIs" dxfId="39203" priority="1100" operator="between">
      <formula>$N$17*0.8</formula>
      <formula>$N$17</formula>
    </cfRule>
    <cfRule type="cellIs" dxfId="39202" priority="1101" operator="lessThan">
      <formula>$N$17*0.8</formula>
    </cfRule>
  </conditionalFormatting>
  <conditionalFormatting sqref="J18">
    <cfRule type="cellIs" dxfId="39201" priority="1096" operator="greaterThan">
      <formula>$N$18</formula>
    </cfRule>
    <cfRule type="cellIs" dxfId="39200" priority="1097" operator="between">
      <formula>$N$18*0.8</formula>
      <formula>$N$18</formula>
    </cfRule>
    <cfRule type="cellIs" dxfId="39199" priority="1098" operator="lessThan">
      <formula>$N$18*0.8</formula>
    </cfRule>
  </conditionalFormatting>
  <conditionalFormatting sqref="J6">
    <cfRule type="cellIs" dxfId="39198" priority="1093" operator="greaterThan">
      <formula>$P$6</formula>
    </cfRule>
    <cfRule type="cellIs" dxfId="39197" priority="1094" operator="between">
      <formula>$P$6*0.8</formula>
      <formula>$P$6</formula>
    </cfRule>
    <cfRule type="cellIs" dxfId="39196" priority="1095" operator="lessThan">
      <formula>$P$6*0.8</formula>
    </cfRule>
  </conditionalFormatting>
  <conditionalFormatting sqref="J7">
    <cfRule type="cellIs" dxfId="39195" priority="1090" operator="greaterThan">
      <formula>$P$7</formula>
    </cfRule>
    <cfRule type="cellIs" dxfId="39194" priority="1091" operator="between">
      <formula>$P$7*0.8</formula>
      <formula>$P$7</formula>
    </cfRule>
    <cfRule type="cellIs" dxfId="39193" priority="1092" operator="lessThan">
      <formula>$P$7*0.8</formula>
    </cfRule>
  </conditionalFormatting>
  <conditionalFormatting sqref="J8">
    <cfRule type="cellIs" dxfId="39192" priority="1087" operator="greaterThan">
      <formula>$P$8</formula>
    </cfRule>
    <cfRule type="cellIs" dxfId="39191" priority="1088" operator="between">
      <formula>$P$8*0.8</formula>
      <formula>$P$8</formula>
    </cfRule>
    <cfRule type="cellIs" dxfId="39190" priority="1089" operator="lessThan">
      <formula>$P$8*0.8</formula>
    </cfRule>
  </conditionalFormatting>
  <conditionalFormatting sqref="J11">
    <cfRule type="cellIs" dxfId="39189" priority="1084" operator="greaterThan">
      <formula>$P$11</formula>
    </cfRule>
    <cfRule type="cellIs" dxfId="39188" priority="1085" operator="between">
      <formula>$P$11*0.8</formula>
      <formula>$P$11</formula>
    </cfRule>
    <cfRule type="cellIs" dxfId="39187" priority="1086" operator="lessThan">
      <formula>$P$11*0.8</formula>
    </cfRule>
  </conditionalFormatting>
  <conditionalFormatting sqref="J12">
    <cfRule type="cellIs" dxfId="39186" priority="1081" operator="greaterThan">
      <formula>$P$12</formula>
    </cfRule>
    <cfRule type="cellIs" dxfId="39185" priority="1082" operator="between">
      <formula>$P$12*0.8</formula>
      <formula>$P$12</formula>
    </cfRule>
    <cfRule type="cellIs" dxfId="39184" priority="1083" operator="lessThan">
      <formula>$P$12*0.8</formula>
    </cfRule>
  </conditionalFormatting>
  <conditionalFormatting sqref="J13">
    <cfRule type="cellIs" dxfId="39183" priority="1078" operator="greaterThan">
      <formula>$P$13</formula>
    </cfRule>
    <cfRule type="cellIs" dxfId="39182" priority="1079" operator="between">
      <formula>$P$13*0.8</formula>
      <formula>$P$13</formula>
    </cfRule>
    <cfRule type="cellIs" dxfId="39181" priority="1080" operator="lessThan">
      <formula>$P$13*0.8</formula>
    </cfRule>
  </conditionalFormatting>
  <conditionalFormatting sqref="J16">
    <cfRule type="cellIs" dxfId="39180" priority="1075" operator="greaterThan">
      <formula>$P$16</formula>
    </cfRule>
    <cfRule type="cellIs" dxfId="39179" priority="1076" operator="between">
      <formula>$P$16*0.8</formula>
      <formula>$P$16</formula>
    </cfRule>
    <cfRule type="cellIs" dxfId="39178" priority="1077" operator="lessThan">
      <formula>$P$16*0.8</formula>
    </cfRule>
  </conditionalFormatting>
  <conditionalFormatting sqref="J17">
    <cfRule type="cellIs" dxfId="39177" priority="1072" operator="greaterThan">
      <formula>$P$17</formula>
    </cfRule>
    <cfRule type="cellIs" dxfId="39176" priority="1073" operator="between">
      <formula>$P$17*0.8</formula>
      <formula>$P$17</formula>
    </cfRule>
    <cfRule type="cellIs" dxfId="39175" priority="1074" operator="lessThan">
      <formula>$P$17*0.8</formula>
    </cfRule>
  </conditionalFormatting>
  <conditionalFormatting sqref="J18">
    <cfRule type="cellIs" dxfId="39174" priority="1069" operator="greaterThan">
      <formula>$P$18</formula>
    </cfRule>
    <cfRule type="cellIs" dxfId="39173" priority="1070" operator="between">
      <formula>$P$18*0.8</formula>
      <formula>$P$18</formula>
    </cfRule>
    <cfRule type="cellIs" dxfId="39172" priority="1071" operator="lessThan">
      <formula>$P$18*0.8</formula>
    </cfRule>
  </conditionalFormatting>
  <conditionalFormatting sqref="J6">
    <cfRule type="cellIs" dxfId="39171" priority="1066" operator="greaterThan">
      <formula>$P$6</formula>
    </cfRule>
    <cfRule type="cellIs" dxfId="39170" priority="1067" operator="between">
      <formula>$P$6*0.8</formula>
      <formula>$P$6</formula>
    </cfRule>
    <cfRule type="cellIs" dxfId="39169" priority="1068" operator="lessThan">
      <formula>$P$6*0.8</formula>
    </cfRule>
  </conditionalFormatting>
  <conditionalFormatting sqref="J7">
    <cfRule type="cellIs" dxfId="39168" priority="1063" operator="greaterThan">
      <formula>$P$7</formula>
    </cfRule>
    <cfRule type="cellIs" dxfId="39167" priority="1064" operator="between">
      <formula>$P$7*0.8</formula>
      <formula>$P$7</formula>
    </cfRule>
    <cfRule type="cellIs" dxfId="39166" priority="1065" operator="lessThan">
      <formula>$P$7*0.8</formula>
    </cfRule>
  </conditionalFormatting>
  <conditionalFormatting sqref="J8">
    <cfRule type="cellIs" dxfId="39165" priority="1060" operator="greaterThan">
      <formula>$P$8</formula>
    </cfRule>
    <cfRule type="cellIs" dxfId="39164" priority="1061" operator="between">
      <formula>$P$8*0.8</formula>
      <formula>$P$8</formula>
    </cfRule>
    <cfRule type="cellIs" dxfId="39163" priority="1062" operator="lessThan">
      <formula>$P$8*0.8</formula>
    </cfRule>
  </conditionalFormatting>
  <conditionalFormatting sqref="J11">
    <cfRule type="cellIs" dxfId="39162" priority="1057" operator="greaterThan">
      <formula>$P$11</formula>
    </cfRule>
    <cfRule type="cellIs" dxfId="39161" priority="1058" operator="between">
      <formula>$P$11*0.8</formula>
      <formula>$P$11</formula>
    </cfRule>
    <cfRule type="cellIs" dxfId="39160" priority="1059" operator="lessThan">
      <formula>$P$11*0.8</formula>
    </cfRule>
  </conditionalFormatting>
  <conditionalFormatting sqref="J12">
    <cfRule type="cellIs" dxfId="39159" priority="1054" operator="greaterThan">
      <formula>$P$12</formula>
    </cfRule>
    <cfRule type="cellIs" dxfId="39158" priority="1055" operator="between">
      <formula>$P$12*0.8</formula>
      <formula>$P$12</formula>
    </cfRule>
    <cfRule type="cellIs" dxfId="39157" priority="1056" operator="lessThan">
      <formula>$P$12*0.8</formula>
    </cfRule>
  </conditionalFormatting>
  <conditionalFormatting sqref="J13">
    <cfRule type="cellIs" dxfId="39156" priority="1051" operator="greaterThan">
      <formula>$P$13</formula>
    </cfRule>
    <cfRule type="cellIs" dxfId="39155" priority="1052" operator="between">
      <formula>$P$13*0.8</formula>
      <formula>$P$13</formula>
    </cfRule>
    <cfRule type="cellIs" dxfId="39154" priority="1053" operator="lessThan">
      <formula>$P$13*0.8</formula>
    </cfRule>
  </conditionalFormatting>
  <conditionalFormatting sqref="J16">
    <cfRule type="cellIs" dxfId="39153" priority="1048" operator="greaterThan">
      <formula>$P$16</formula>
    </cfRule>
    <cfRule type="cellIs" dxfId="39152" priority="1049" operator="between">
      <formula>$P$16*0.8</formula>
      <formula>$P$16</formula>
    </cfRule>
    <cfRule type="cellIs" dxfId="39151" priority="1050" operator="lessThan">
      <formula>$P$16*0.8</formula>
    </cfRule>
  </conditionalFormatting>
  <conditionalFormatting sqref="J17">
    <cfRule type="cellIs" dxfId="39150" priority="1045" operator="greaterThan">
      <formula>$P$17</formula>
    </cfRule>
    <cfRule type="cellIs" dxfId="39149" priority="1046" operator="between">
      <formula>$P$17*0.8</formula>
      <formula>$P$17</formula>
    </cfRule>
    <cfRule type="cellIs" dxfId="39148" priority="1047" operator="lessThan">
      <formula>$P$17*0.8</formula>
    </cfRule>
  </conditionalFormatting>
  <conditionalFormatting sqref="J18">
    <cfRule type="cellIs" dxfId="39147" priority="1042" operator="greaterThan">
      <formula>$P$18</formula>
    </cfRule>
    <cfRule type="cellIs" dxfId="39146" priority="1043" operator="between">
      <formula>$P$18*0.8</formula>
      <formula>$P$18</formula>
    </cfRule>
    <cfRule type="cellIs" dxfId="39145" priority="1044" operator="lessThan">
      <formula>$P$18*0.8</formula>
    </cfRule>
  </conditionalFormatting>
  <conditionalFormatting sqref="J6">
    <cfRule type="cellIs" dxfId="39144" priority="1039" operator="greaterThan">
      <formula>$O$6</formula>
    </cfRule>
    <cfRule type="cellIs" dxfId="39143" priority="1040" operator="between">
      <formula>$O$6*0.8</formula>
      <formula>$O$6</formula>
    </cfRule>
    <cfRule type="cellIs" dxfId="39142" priority="1041" operator="lessThan">
      <formula>$O$6*0.8</formula>
    </cfRule>
  </conditionalFormatting>
  <conditionalFormatting sqref="J7">
    <cfRule type="cellIs" dxfId="39141" priority="1036" operator="greaterThan">
      <formula>$O$7</formula>
    </cfRule>
    <cfRule type="cellIs" dxfId="39140" priority="1037" operator="between">
      <formula>$O$7*0.8</formula>
      <formula>$O$7</formula>
    </cfRule>
    <cfRule type="cellIs" dxfId="39139" priority="1038" operator="lessThan">
      <formula>$O$7*0.8</formula>
    </cfRule>
  </conditionalFormatting>
  <conditionalFormatting sqref="J8">
    <cfRule type="cellIs" dxfId="39138" priority="1033" operator="greaterThan">
      <formula>$O$8</formula>
    </cfRule>
    <cfRule type="cellIs" dxfId="39137" priority="1034" operator="between">
      <formula>$O$8*0.8</formula>
      <formula>$O$8</formula>
    </cfRule>
    <cfRule type="cellIs" dxfId="39136" priority="1035" operator="lessThan">
      <formula>$O$8*0.8</formula>
    </cfRule>
  </conditionalFormatting>
  <conditionalFormatting sqref="J11">
    <cfRule type="cellIs" dxfId="39135" priority="1030" operator="greaterThan">
      <formula>$O$11</formula>
    </cfRule>
    <cfRule type="cellIs" dxfId="39134" priority="1031" operator="between">
      <formula>$O$11*0.8</formula>
      <formula>$O$11</formula>
    </cfRule>
    <cfRule type="cellIs" dxfId="39133" priority="1032" operator="lessThan">
      <formula>$O$11*0.8</formula>
    </cfRule>
  </conditionalFormatting>
  <conditionalFormatting sqref="J12">
    <cfRule type="cellIs" dxfId="39132" priority="1027" operator="greaterThan">
      <formula>$O$12</formula>
    </cfRule>
    <cfRule type="cellIs" dxfId="39131" priority="1028" operator="between">
      <formula>$O$12*0.8</formula>
      <formula>$O$12</formula>
    </cfRule>
    <cfRule type="cellIs" dxfId="39130" priority="1029" operator="lessThan">
      <formula>$O$12*0.8</formula>
    </cfRule>
  </conditionalFormatting>
  <conditionalFormatting sqref="J13">
    <cfRule type="cellIs" dxfId="39129" priority="1024" operator="greaterThan">
      <formula>$O$13</formula>
    </cfRule>
    <cfRule type="cellIs" dxfId="39128" priority="1025" operator="between">
      <formula>$O$13*0.8</formula>
      <formula>$O$13</formula>
    </cfRule>
    <cfRule type="cellIs" dxfId="39127" priority="1026" operator="lessThan">
      <formula>$O$13*0.8</formula>
    </cfRule>
  </conditionalFormatting>
  <conditionalFormatting sqref="J16">
    <cfRule type="cellIs" dxfId="39126" priority="1021" operator="greaterThan">
      <formula>$O$16</formula>
    </cfRule>
    <cfRule type="cellIs" dxfId="39125" priority="1022" operator="between">
      <formula>$O$16*0.8</formula>
      <formula>$O$16</formula>
    </cfRule>
    <cfRule type="cellIs" dxfId="39124" priority="1023" operator="lessThan">
      <formula>$O$16*0.8</formula>
    </cfRule>
  </conditionalFormatting>
  <conditionalFormatting sqref="J17">
    <cfRule type="cellIs" dxfId="39123" priority="1018" operator="greaterThan">
      <formula>$O$17</formula>
    </cfRule>
    <cfRule type="cellIs" dxfId="39122" priority="1019" operator="between">
      <formula>$O$17*0.8</formula>
      <formula>$O$17</formula>
    </cfRule>
    <cfRule type="cellIs" dxfId="39121" priority="1020" operator="lessThan">
      <formula>$O$17*0.8</formula>
    </cfRule>
  </conditionalFormatting>
  <conditionalFormatting sqref="J18">
    <cfRule type="cellIs" dxfId="39120" priority="1015" operator="greaterThan">
      <formula>$O$18</formula>
    </cfRule>
    <cfRule type="cellIs" dxfId="39119" priority="1016" operator="between">
      <formula>$O$18*0.8</formula>
      <formula>$O$18</formula>
    </cfRule>
    <cfRule type="cellIs" dxfId="39118" priority="1017" operator="lessThan">
      <formula>$O$18*0.8</formula>
    </cfRule>
  </conditionalFormatting>
  <conditionalFormatting sqref="J6">
    <cfRule type="cellIs" dxfId="39117" priority="1012" operator="greaterThan">
      <formula>$O$6</formula>
    </cfRule>
    <cfRule type="cellIs" dxfId="39116" priority="1013" operator="between">
      <formula>$O$6*0.8</formula>
      <formula>$O$6</formula>
    </cfRule>
    <cfRule type="cellIs" dxfId="39115" priority="1014" operator="lessThan">
      <formula>$O$6*0.8</formula>
    </cfRule>
  </conditionalFormatting>
  <conditionalFormatting sqref="J7">
    <cfRule type="cellIs" dxfId="39114" priority="1009" operator="greaterThan">
      <formula>$O$7</formula>
    </cfRule>
    <cfRule type="cellIs" dxfId="39113" priority="1010" operator="between">
      <formula>$O$7*0.8</formula>
      <formula>$O$7</formula>
    </cfRule>
    <cfRule type="cellIs" dxfId="39112" priority="1011" operator="lessThan">
      <formula>$O$7*0.8</formula>
    </cfRule>
  </conditionalFormatting>
  <conditionalFormatting sqref="J8">
    <cfRule type="cellIs" dxfId="39111" priority="1006" operator="greaterThan">
      <formula>$O$8</formula>
    </cfRule>
    <cfRule type="cellIs" dxfId="39110" priority="1007" operator="between">
      <formula>$O$8*0.8</formula>
      <formula>$O$8</formula>
    </cfRule>
    <cfRule type="cellIs" dxfId="39109" priority="1008" operator="lessThan">
      <formula>$O$8*0.8</formula>
    </cfRule>
  </conditionalFormatting>
  <conditionalFormatting sqref="J11">
    <cfRule type="cellIs" dxfId="39108" priority="1003" operator="greaterThan">
      <formula>$O$11</formula>
    </cfRule>
    <cfRule type="cellIs" dxfId="39107" priority="1004" operator="between">
      <formula>$O$11*0.8</formula>
      <formula>$O$11</formula>
    </cfRule>
    <cfRule type="cellIs" dxfId="39106" priority="1005" operator="lessThan">
      <formula>$O$11*0.8</formula>
    </cfRule>
  </conditionalFormatting>
  <conditionalFormatting sqref="J12">
    <cfRule type="cellIs" dxfId="39105" priority="1000" operator="greaterThan">
      <formula>$O$12</formula>
    </cfRule>
    <cfRule type="cellIs" dxfId="39104" priority="1001" operator="between">
      <formula>$O$12*0.8</formula>
      <formula>$O$12</formula>
    </cfRule>
    <cfRule type="cellIs" dxfId="39103" priority="1002" operator="lessThan">
      <formula>$O$12*0.8</formula>
    </cfRule>
  </conditionalFormatting>
  <conditionalFormatting sqref="J13">
    <cfRule type="cellIs" dxfId="39102" priority="997" operator="greaterThan">
      <formula>$O$13</formula>
    </cfRule>
    <cfRule type="cellIs" dxfId="39101" priority="998" operator="between">
      <formula>$O$13*0.8</formula>
      <formula>$O$13</formula>
    </cfRule>
    <cfRule type="cellIs" dxfId="39100" priority="999" operator="lessThan">
      <formula>$O$13*0.8</formula>
    </cfRule>
  </conditionalFormatting>
  <conditionalFormatting sqref="J16">
    <cfRule type="cellIs" dxfId="39099" priority="994" operator="greaterThan">
      <formula>$O$16</formula>
    </cfRule>
    <cfRule type="cellIs" dxfId="39098" priority="995" operator="between">
      <formula>$O$16*0.8</formula>
      <formula>$O$16</formula>
    </cfRule>
    <cfRule type="cellIs" dxfId="39097" priority="996" operator="lessThan">
      <formula>$O$16*0.8</formula>
    </cfRule>
  </conditionalFormatting>
  <conditionalFormatting sqref="J17">
    <cfRule type="cellIs" dxfId="39096" priority="991" operator="greaterThan">
      <formula>$O$17</formula>
    </cfRule>
    <cfRule type="cellIs" dxfId="39095" priority="992" operator="between">
      <formula>$O$17*0.8</formula>
      <formula>$O$17</formula>
    </cfRule>
    <cfRule type="cellIs" dxfId="39094" priority="993" operator="lessThan">
      <formula>$O$17*0.8</formula>
    </cfRule>
  </conditionalFormatting>
  <conditionalFormatting sqref="J18">
    <cfRule type="cellIs" dxfId="39093" priority="988" operator="greaterThan">
      <formula>$O$18</formula>
    </cfRule>
    <cfRule type="cellIs" dxfId="39092" priority="989" operator="between">
      <formula>$O$18*0.8</formula>
      <formula>$O$18</formula>
    </cfRule>
    <cfRule type="cellIs" dxfId="39091" priority="990" operator="lessThan">
      <formula>$O$18*0.8</formula>
    </cfRule>
  </conditionalFormatting>
  <conditionalFormatting sqref="J6">
    <cfRule type="cellIs" dxfId="39090" priority="985" operator="greaterThan">
      <formula>$N$6</formula>
    </cfRule>
    <cfRule type="cellIs" dxfId="39089" priority="986" operator="between">
      <formula>$N$6*0.8</formula>
      <formula>$N$6</formula>
    </cfRule>
    <cfRule type="cellIs" dxfId="39088" priority="987" operator="lessThan">
      <formula>$N$6*0.8</formula>
    </cfRule>
  </conditionalFormatting>
  <conditionalFormatting sqref="J7">
    <cfRule type="cellIs" dxfId="39087" priority="982" operator="greaterThan">
      <formula>$N$7</formula>
    </cfRule>
    <cfRule type="cellIs" dxfId="39086" priority="983" operator="between">
      <formula>$N$7*0.8</formula>
      <formula>$N$7</formula>
    </cfRule>
    <cfRule type="cellIs" dxfId="39085" priority="984" operator="lessThan">
      <formula>$N$7*0.8</formula>
    </cfRule>
  </conditionalFormatting>
  <conditionalFormatting sqref="J8">
    <cfRule type="cellIs" dxfId="39084" priority="979" operator="greaterThan">
      <formula>$N$8</formula>
    </cfRule>
    <cfRule type="cellIs" dxfId="39083" priority="980" operator="between">
      <formula>$N$8*0.8</formula>
      <formula>$N$8</formula>
    </cfRule>
    <cfRule type="cellIs" dxfId="39082" priority="981" operator="lessThan">
      <formula>$N$8*0.8</formula>
    </cfRule>
  </conditionalFormatting>
  <conditionalFormatting sqref="J11">
    <cfRule type="cellIs" dxfId="39081" priority="976" operator="greaterThan">
      <formula>$N$11</formula>
    </cfRule>
    <cfRule type="cellIs" dxfId="39080" priority="977" operator="between">
      <formula>$N$11*0.8</formula>
      <formula>$N$11</formula>
    </cfRule>
    <cfRule type="cellIs" dxfId="39079" priority="978" operator="lessThan">
      <formula>$N$11*0.8</formula>
    </cfRule>
  </conditionalFormatting>
  <conditionalFormatting sqref="J12">
    <cfRule type="cellIs" dxfId="39078" priority="973" operator="greaterThan">
      <formula>$N$12</formula>
    </cfRule>
    <cfRule type="cellIs" dxfId="39077" priority="974" operator="between">
      <formula>$N$12*0.8</formula>
      <formula>$N$12</formula>
    </cfRule>
    <cfRule type="cellIs" dxfId="39076" priority="975" operator="lessThan">
      <formula>$N$12*0.8</formula>
    </cfRule>
  </conditionalFormatting>
  <conditionalFormatting sqref="J13">
    <cfRule type="cellIs" dxfId="39075" priority="970" operator="greaterThan">
      <formula>$N$13</formula>
    </cfRule>
    <cfRule type="cellIs" dxfId="39074" priority="971" operator="between">
      <formula>$N$13*0.8</formula>
      <formula>$N$13</formula>
    </cfRule>
    <cfRule type="cellIs" dxfId="39073" priority="972" operator="lessThan">
      <formula>$N$13*0.8</formula>
    </cfRule>
  </conditionalFormatting>
  <conditionalFormatting sqref="J16">
    <cfRule type="cellIs" dxfId="39072" priority="967" operator="greaterThan">
      <formula>$N$16</formula>
    </cfRule>
    <cfRule type="cellIs" dxfId="39071" priority="968" operator="between">
      <formula>$N$16*0.8</formula>
      <formula>$N$16</formula>
    </cfRule>
    <cfRule type="cellIs" dxfId="39070" priority="969" operator="lessThan">
      <formula>$N$16*0.8</formula>
    </cfRule>
  </conditionalFormatting>
  <conditionalFormatting sqref="J17">
    <cfRule type="cellIs" dxfId="39069" priority="964" operator="greaterThan">
      <formula>$N$17</formula>
    </cfRule>
    <cfRule type="cellIs" dxfId="39068" priority="965" operator="between">
      <formula>$N$17*0.8</formula>
      <formula>$N$17</formula>
    </cfRule>
    <cfRule type="cellIs" dxfId="39067" priority="966" operator="lessThan">
      <formula>$N$17*0.8</formula>
    </cfRule>
  </conditionalFormatting>
  <conditionalFormatting sqref="J18">
    <cfRule type="cellIs" dxfId="39066" priority="961" operator="greaterThan">
      <formula>$N$18</formula>
    </cfRule>
    <cfRule type="cellIs" dxfId="39065" priority="962" operator="between">
      <formula>$N$18*0.8</formula>
      <formula>$N$18</formula>
    </cfRule>
    <cfRule type="cellIs" dxfId="39064" priority="963" operator="lessThan">
      <formula>$N$18*0.8</formula>
    </cfRule>
  </conditionalFormatting>
  <conditionalFormatting sqref="J6">
    <cfRule type="cellIs" dxfId="39063" priority="958" operator="greaterThan">
      <formula>$N$6</formula>
    </cfRule>
    <cfRule type="cellIs" dxfId="39062" priority="959" operator="between">
      <formula>$N$6*0.8</formula>
      <formula>$N$6</formula>
    </cfRule>
    <cfRule type="cellIs" dxfId="39061" priority="960" operator="lessThan">
      <formula>$N$6*0.8</formula>
    </cfRule>
  </conditionalFormatting>
  <conditionalFormatting sqref="J7">
    <cfRule type="cellIs" dxfId="39060" priority="955" operator="greaterThan">
      <formula>$N$7</formula>
    </cfRule>
    <cfRule type="cellIs" dxfId="39059" priority="956" operator="between">
      <formula>$N$7*0.8</formula>
      <formula>$N$7</formula>
    </cfRule>
    <cfRule type="cellIs" dxfId="39058" priority="957" operator="lessThan">
      <formula>$N$7*0.8</formula>
    </cfRule>
  </conditionalFormatting>
  <conditionalFormatting sqref="J8">
    <cfRule type="cellIs" dxfId="39057" priority="952" operator="greaterThan">
      <formula>$N$8</formula>
    </cfRule>
    <cfRule type="cellIs" dxfId="39056" priority="953" operator="between">
      <formula>$N$8*0.8</formula>
      <formula>$N$8</formula>
    </cfRule>
    <cfRule type="cellIs" dxfId="39055" priority="954" operator="lessThan">
      <formula>$N$8*0.8</formula>
    </cfRule>
  </conditionalFormatting>
  <conditionalFormatting sqref="J11">
    <cfRule type="cellIs" dxfId="39054" priority="949" operator="greaterThan">
      <formula>$N$11</formula>
    </cfRule>
    <cfRule type="cellIs" dxfId="39053" priority="950" operator="between">
      <formula>$N$11*0.8</formula>
      <formula>$N$11</formula>
    </cfRule>
    <cfRule type="cellIs" dxfId="39052" priority="951" operator="lessThan">
      <formula>$N$11*0.8</formula>
    </cfRule>
  </conditionalFormatting>
  <conditionalFormatting sqref="J12">
    <cfRule type="cellIs" dxfId="39051" priority="946" operator="greaterThan">
      <formula>$N$12</formula>
    </cfRule>
    <cfRule type="cellIs" dxfId="39050" priority="947" operator="between">
      <formula>$N$12*0.8</formula>
      <formula>$N$12</formula>
    </cfRule>
    <cfRule type="cellIs" dxfId="39049" priority="948" operator="lessThan">
      <formula>$N$12*0.8</formula>
    </cfRule>
  </conditionalFormatting>
  <conditionalFormatting sqref="J13">
    <cfRule type="cellIs" dxfId="39048" priority="943" operator="greaterThan">
      <formula>$N$13</formula>
    </cfRule>
    <cfRule type="cellIs" dxfId="39047" priority="944" operator="between">
      <formula>$N$13*0.8</formula>
      <formula>$N$13</formula>
    </cfRule>
    <cfRule type="cellIs" dxfId="39046" priority="945" operator="lessThan">
      <formula>$N$13*0.8</formula>
    </cfRule>
  </conditionalFormatting>
  <conditionalFormatting sqref="J16">
    <cfRule type="cellIs" dxfId="39045" priority="940" operator="greaterThan">
      <formula>$N$16</formula>
    </cfRule>
    <cfRule type="cellIs" dxfId="39044" priority="941" operator="between">
      <formula>$N$16*0.8</formula>
      <formula>$N$16</formula>
    </cfRule>
    <cfRule type="cellIs" dxfId="39043" priority="942" operator="lessThan">
      <formula>$N$16*0.8</formula>
    </cfRule>
  </conditionalFormatting>
  <conditionalFormatting sqref="J17">
    <cfRule type="cellIs" dxfId="39042" priority="937" operator="greaterThan">
      <formula>$N$17</formula>
    </cfRule>
    <cfRule type="cellIs" dxfId="39041" priority="938" operator="between">
      <formula>$N$17*0.8</formula>
      <formula>$N$17</formula>
    </cfRule>
    <cfRule type="cellIs" dxfId="39040" priority="939" operator="lessThan">
      <formula>$N$17*0.8</formula>
    </cfRule>
  </conditionalFormatting>
  <conditionalFormatting sqref="J18">
    <cfRule type="cellIs" dxfId="39039" priority="934" operator="greaterThan">
      <formula>$N$18</formula>
    </cfRule>
    <cfRule type="cellIs" dxfId="39038" priority="935" operator="between">
      <formula>$N$18*0.8</formula>
      <formula>$N$18</formula>
    </cfRule>
    <cfRule type="cellIs" dxfId="39037" priority="936" operator="lessThan">
      <formula>$N$18*0.8</formula>
    </cfRule>
  </conditionalFormatting>
  <conditionalFormatting sqref="J6">
    <cfRule type="cellIs" dxfId="39036" priority="931" operator="greaterThan">
      <formula>$P$6</formula>
    </cfRule>
    <cfRule type="cellIs" dxfId="39035" priority="932" operator="between">
      <formula>$P$6*0.8</formula>
      <formula>$P$6</formula>
    </cfRule>
    <cfRule type="cellIs" dxfId="39034" priority="933" operator="lessThan">
      <formula>$P$6*0.8</formula>
    </cfRule>
  </conditionalFormatting>
  <conditionalFormatting sqref="J7">
    <cfRule type="cellIs" dxfId="39033" priority="928" operator="greaterThan">
      <formula>$P$7</formula>
    </cfRule>
    <cfRule type="cellIs" dxfId="39032" priority="929" operator="between">
      <formula>$P$7*0.8</formula>
      <formula>$P$7</formula>
    </cfRule>
    <cfRule type="cellIs" dxfId="39031" priority="930" operator="lessThan">
      <formula>$P$7*0.8</formula>
    </cfRule>
  </conditionalFormatting>
  <conditionalFormatting sqref="J8">
    <cfRule type="cellIs" dxfId="39030" priority="925" operator="greaterThan">
      <formula>$P$8</formula>
    </cfRule>
    <cfRule type="cellIs" dxfId="39029" priority="926" operator="between">
      <formula>$P$8*0.8</formula>
      <formula>$P$8</formula>
    </cfRule>
    <cfRule type="cellIs" dxfId="39028" priority="927" operator="lessThan">
      <formula>$P$8*0.8</formula>
    </cfRule>
  </conditionalFormatting>
  <conditionalFormatting sqref="J11">
    <cfRule type="cellIs" dxfId="39027" priority="922" operator="greaterThan">
      <formula>$P$11</formula>
    </cfRule>
    <cfRule type="cellIs" dxfId="39026" priority="923" operator="between">
      <formula>$P$11*0.8</formula>
      <formula>$P$11</formula>
    </cfRule>
    <cfRule type="cellIs" dxfId="39025" priority="924" operator="lessThan">
      <formula>$P$11*0.8</formula>
    </cfRule>
  </conditionalFormatting>
  <conditionalFormatting sqref="J12">
    <cfRule type="cellIs" dxfId="39024" priority="919" operator="greaterThan">
      <formula>$P$12</formula>
    </cfRule>
    <cfRule type="cellIs" dxfId="39023" priority="920" operator="between">
      <formula>$P$12*0.8</formula>
      <formula>$P$12</formula>
    </cfRule>
    <cfRule type="cellIs" dxfId="39022" priority="921" operator="lessThan">
      <formula>$P$12*0.8</formula>
    </cfRule>
  </conditionalFormatting>
  <conditionalFormatting sqref="J13">
    <cfRule type="cellIs" dxfId="39021" priority="916" operator="greaterThan">
      <formula>$P$13</formula>
    </cfRule>
    <cfRule type="cellIs" dxfId="39020" priority="917" operator="between">
      <formula>$P$13*0.8</formula>
      <formula>$P$13</formula>
    </cfRule>
    <cfRule type="cellIs" dxfId="39019" priority="918" operator="lessThan">
      <formula>$P$13*0.8</formula>
    </cfRule>
  </conditionalFormatting>
  <conditionalFormatting sqref="J16">
    <cfRule type="cellIs" dxfId="39018" priority="913" operator="greaterThan">
      <formula>$P$16</formula>
    </cfRule>
    <cfRule type="cellIs" dxfId="39017" priority="914" operator="between">
      <formula>$P$16*0.8</formula>
      <formula>$P$16</formula>
    </cfRule>
    <cfRule type="cellIs" dxfId="39016" priority="915" operator="lessThan">
      <formula>$P$16*0.8</formula>
    </cfRule>
  </conditionalFormatting>
  <conditionalFormatting sqref="J17">
    <cfRule type="cellIs" dxfId="39015" priority="910" operator="greaterThan">
      <formula>$P$17</formula>
    </cfRule>
    <cfRule type="cellIs" dxfId="39014" priority="911" operator="between">
      <formula>$P$17*0.8</formula>
      <formula>$P$17</formula>
    </cfRule>
    <cfRule type="cellIs" dxfId="39013" priority="912" operator="lessThan">
      <formula>$P$17*0.8</formula>
    </cfRule>
  </conditionalFormatting>
  <conditionalFormatting sqref="J18">
    <cfRule type="cellIs" dxfId="39012" priority="907" operator="greaterThan">
      <formula>$P$18</formula>
    </cfRule>
    <cfRule type="cellIs" dxfId="39011" priority="908" operator="between">
      <formula>$P$18*0.8</formula>
      <formula>$P$18</formula>
    </cfRule>
    <cfRule type="cellIs" dxfId="39010" priority="909" operator="lessThan">
      <formula>$P$18*0.8</formula>
    </cfRule>
  </conditionalFormatting>
  <conditionalFormatting sqref="J6">
    <cfRule type="cellIs" dxfId="39009" priority="904" operator="greaterThan">
      <formula>$P$6</formula>
    </cfRule>
    <cfRule type="cellIs" dxfId="39008" priority="905" operator="between">
      <formula>$P$6*0.8</formula>
      <formula>$P$6</formula>
    </cfRule>
    <cfRule type="cellIs" dxfId="39007" priority="906" operator="lessThan">
      <formula>$P$6*0.8</formula>
    </cfRule>
  </conditionalFormatting>
  <conditionalFormatting sqref="J7">
    <cfRule type="cellIs" dxfId="39006" priority="901" operator="greaterThan">
      <formula>$P$7</formula>
    </cfRule>
    <cfRule type="cellIs" dxfId="39005" priority="902" operator="between">
      <formula>$P$7*0.8</formula>
      <formula>$P$7</formula>
    </cfRule>
    <cfRule type="cellIs" dxfId="39004" priority="903" operator="lessThan">
      <formula>$P$7*0.8</formula>
    </cfRule>
  </conditionalFormatting>
  <conditionalFormatting sqref="J8">
    <cfRule type="cellIs" dxfId="39003" priority="898" operator="greaterThan">
      <formula>$P$8</formula>
    </cfRule>
    <cfRule type="cellIs" dxfId="39002" priority="899" operator="between">
      <formula>$P$8*0.8</formula>
      <formula>$P$8</formula>
    </cfRule>
    <cfRule type="cellIs" dxfId="39001" priority="900" operator="lessThan">
      <formula>$P$8*0.8</formula>
    </cfRule>
  </conditionalFormatting>
  <conditionalFormatting sqref="J11">
    <cfRule type="cellIs" dxfId="39000" priority="895" operator="greaterThan">
      <formula>$P$11</formula>
    </cfRule>
    <cfRule type="cellIs" dxfId="38999" priority="896" operator="between">
      <formula>$P$11*0.8</formula>
      <formula>$P$11</formula>
    </cfRule>
    <cfRule type="cellIs" dxfId="38998" priority="897" operator="lessThan">
      <formula>$P$11*0.8</formula>
    </cfRule>
  </conditionalFormatting>
  <conditionalFormatting sqref="J12">
    <cfRule type="cellIs" dxfId="38997" priority="892" operator="greaterThan">
      <formula>$P$12</formula>
    </cfRule>
    <cfRule type="cellIs" dxfId="38996" priority="893" operator="between">
      <formula>$P$12*0.8</formula>
      <formula>$P$12</formula>
    </cfRule>
    <cfRule type="cellIs" dxfId="38995" priority="894" operator="lessThan">
      <formula>$P$12*0.8</formula>
    </cfRule>
  </conditionalFormatting>
  <conditionalFormatting sqref="J13">
    <cfRule type="cellIs" dxfId="38994" priority="889" operator="greaterThan">
      <formula>$P$13</formula>
    </cfRule>
    <cfRule type="cellIs" dxfId="38993" priority="890" operator="between">
      <formula>$P$13*0.8</formula>
      <formula>$P$13</formula>
    </cfRule>
    <cfRule type="cellIs" dxfId="38992" priority="891" operator="lessThan">
      <formula>$P$13*0.8</formula>
    </cfRule>
  </conditionalFormatting>
  <conditionalFormatting sqref="J16">
    <cfRule type="cellIs" dxfId="38991" priority="886" operator="greaterThan">
      <formula>$P$16</formula>
    </cfRule>
    <cfRule type="cellIs" dxfId="38990" priority="887" operator="between">
      <formula>$P$16*0.8</formula>
      <formula>$P$16</formula>
    </cfRule>
    <cfRule type="cellIs" dxfId="38989" priority="888" operator="lessThan">
      <formula>$P$16*0.8</formula>
    </cfRule>
  </conditionalFormatting>
  <conditionalFormatting sqref="J17">
    <cfRule type="cellIs" dxfId="38988" priority="883" operator="greaterThan">
      <formula>$P$17</formula>
    </cfRule>
    <cfRule type="cellIs" dxfId="38987" priority="884" operator="between">
      <formula>$P$17*0.8</formula>
      <formula>$P$17</formula>
    </cfRule>
    <cfRule type="cellIs" dxfId="38986" priority="885" operator="lessThan">
      <formula>$P$17*0.8</formula>
    </cfRule>
  </conditionalFormatting>
  <conditionalFormatting sqref="J18">
    <cfRule type="cellIs" dxfId="38985" priority="880" operator="greaterThan">
      <formula>$P$18</formula>
    </cfRule>
    <cfRule type="cellIs" dxfId="38984" priority="881" operator="between">
      <formula>$P$18*0.8</formula>
      <formula>$P$18</formula>
    </cfRule>
    <cfRule type="cellIs" dxfId="38983" priority="882" operator="lessThan">
      <formula>$P$18*0.8</formula>
    </cfRule>
  </conditionalFormatting>
  <conditionalFormatting sqref="J6">
    <cfRule type="cellIs" dxfId="38982" priority="877" operator="greaterThan">
      <formula>$O$6</formula>
    </cfRule>
    <cfRule type="cellIs" dxfId="38981" priority="878" operator="between">
      <formula>$O$6*0.8</formula>
      <formula>$O$6</formula>
    </cfRule>
    <cfRule type="cellIs" dxfId="38980" priority="879" operator="lessThan">
      <formula>$O$6*0.8</formula>
    </cfRule>
  </conditionalFormatting>
  <conditionalFormatting sqref="J7">
    <cfRule type="cellIs" dxfId="38979" priority="874" operator="greaterThan">
      <formula>$O$7</formula>
    </cfRule>
    <cfRule type="cellIs" dxfId="38978" priority="875" operator="between">
      <formula>$O$7*0.8</formula>
      <formula>$O$7</formula>
    </cfRule>
    <cfRule type="cellIs" dxfId="38977" priority="876" operator="lessThan">
      <formula>$O$7*0.8</formula>
    </cfRule>
  </conditionalFormatting>
  <conditionalFormatting sqref="J8">
    <cfRule type="cellIs" dxfId="38976" priority="871" operator="greaterThan">
      <formula>$O$8</formula>
    </cfRule>
    <cfRule type="cellIs" dxfId="38975" priority="872" operator="between">
      <formula>$O$8*0.8</formula>
      <formula>$O$8</formula>
    </cfRule>
    <cfRule type="cellIs" dxfId="38974" priority="873" operator="lessThan">
      <formula>$O$8*0.8</formula>
    </cfRule>
  </conditionalFormatting>
  <conditionalFormatting sqref="J11">
    <cfRule type="cellIs" dxfId="38973" priority="868" operator="greaterThan">
      <formula>$O$11</formula>
    </cfRule>
    <cfRule type="cellIs" dxfId="38972" priority="869" operator="between">
      <formula>$O$11*0.8</formula>
      <formula>$O$11</formula>
    </cfRule>
    <cfRule type="cellIs" dxfId="38971" priority="870" operator="lessThan">
      <formula>$O$11*0.8</formula>
    </cfRule>
  </conditionalFormatting>
  <conditionalFormatting sqref="J12">
    <cfRule type="cellIs" dxfId="38970" priority="865" operator="greaterThan">
      <formula>$O$12</formula>
    </cfRule>
    <cfRule type="cellIs" dxfId="38969" priority="866" operator="between">
      <formula>$O$12*0.8</formula>
      <formula>$O$12</formula>
    </cfRule>
    <cfRule type="cellIs" dxfId="38968" priority="867" operator="lessThan">
      <formula>$O$12*0.8</formula>
    </cfRule>
  </conditionalFormatting>
  <conditionalFormatting sqref="J13">
    <cfRule type="cellIs" dxfId="38967" priority="862" operator="greaterThan">
      <formula>$O$13</formula>
    </cfRule>
    <cfRule type="cellIs" dxfId="38966" priority="863" operator="between">
      <formula>$O$13*0.8</formula>
      <formula>$O$13</formula>
    </cfRule>
    <cfRule type="cellIs" dxfId="38965" priority="864" operator="lessThan">
      <formula>$O$13*0.8</formula>
    </cfRule>
  </conditionalFormatting>
  <conditionalFormatting sqref="J16">
    <cfRule type="cellIs" dxfId="38964" priority="859" operator="greaterThan">
      <formula>$O$16</formula>
    </cfRule>
    <cfRule type="cellIs" dxfId="38963" priority="860" operator="between">
      <formula>$O$16*0.8</formula>
      <formula>$O$16</formula>
    </cfRule>
    <cfRule type="cellIs" dxfId="38962" priority="861" operator="lessThan">
      <formula>$O$16*0.8</formula>
    </cfRule>
  </conditionalFormatting>
  <conditionalFormatting sqref="J17">
    <cfRule type="cellIs" dxfId="38961" priority="856" operator="greaterThan">
      <formula>$O$17</formula>
    </cfRule>
    <cfRule type="cellIs" dxfId="38960" priority="857" operator="between">
      <formula>$O$17*0.8</formula>
      <formula>$O$17</formula>
    </cfRule>
    <cfRule type="cellIs" dxfId="38959" priority="858" operator="lessThan">
      <formula>$O$17*0.8</formula>
    </cfRule>
  </conditionalFormatting>
  <conditionalFormatting sqref="J18">
    <cfRule type="cellIs" dxfId="38958" priority="853" operator="greaterThan">
      <formula>$O$18</formula>
    </cfRule>
    <cfRule type="cellIs" dxfId="38957" priority="854" operator="between">
      <formula>$O$18*0.8</formula>
      <formula>$O$18</formula>
    </cfRule>
    <cfRule type="cellIs" dxfId="38956" priority="855" operator="lessThan">
      <formula>$O$18*0.8</formula>
    </cfRule>
  </conditionalFormatting>
  <conditionalFormatting sqref="J6">
    <cfRule type="cellIs" dxfId="38955" priority="850" operator="greaterThan">
      <formula>$O$6</formula>
    </cfRule>
    <cfRule type="cellIs" dxfId="38954" priority="851" operator="between">
      <formula>$O$6*0.8</formula>
      <formula>$O$6</formula>
    </cfRule>
    <cfRule type="cellIs" dxfId="38953" priority="852" operator="lessThan">
      <formula>$O$6*0.8</formula>
    </cfRule>
  </conditionalFormatting>
  <conditionalFormatting sqref="J7">
    <cfRule type="cellIs" dxfId="38952" priority="847" operator="greaterThan">
      <formula>$O$7</formula>
    </cfRule>
    <cfRule type="cellIs" dxfId="38951" priority="848" operator="between">
      <formula>$O$7*0.8</formula>
      <formula>$O$7</formula>
    </cfRule>
    <cfRule type="cellIs" dxfId="38950" priority="849" operator="lessThan">
      <formula>$O$7*0.8</formula>
    </cfRule>
  </conditionalFormatting>
  <conditionalFormatting sqref="J8">
    <cfRule type="cellIs" dxfId="38949" priority="844" operator="greaterThan">
      <formula>$O$8</formula>
    </cfRule>
    <cfRule type="cellIs" dxfId="38948" priority="845" operator="between">
      <formula>$O$8*0.8</formula>
      <formula>$O$8</formula>
    </cfRule>
    <cfRule type="cellIs" dxfId="38947" priority="846" operator="lessThan">
      <formula>$O$8*0.8</formula>
    </cfRule>
  </conditionalFormatting>
  <conditionalFormatting sqref="J11">
    <cfRule type="cellIs" dxfId="38946" priority="841" operator="greaterThan">
      <formula>$O$11</formula>
    </cfRule>
    <cfRule type="cellIs" dxfId="38945" priority="842" operator="between">
      <formula>$O$11*0.8</formula>
      <formula>$O$11</formula>
    </cfRule>
    <cfRule type="cellIs" dxfId="38944" priority="843" operator="lessThan">
      <formula>$O$11*0.8</formula>
    </cfRule>
  </conditionalFormatting>
  <conditionalFormatting sqref="J12">
    <cfRule type="cellIs" dxfId="38943" priority="838" operator="greaterThan">
      <formula>$O$12</formula>
    </cfRule>
    <cfRule type="cellIs" dxfId="38942" priority="839" operator="between">
      <formula>$O$12*0.8</formula>
      <formula>$O$12</formula>
    </cfRule>
    <cfRule type="cellIs" dxfId="38941" priority="840" operator="lessThan">
      <formula>$O$12*0.8</formula>
    </cfRule>
  </conditionalFormatting>
  <conditionalFormatting sqref="J13">
    <cfRule type="cellIs" dxfId="38940" priority="835" operator="greaterThan">
      <formula>$O$13</formula>
    </cfRule>
    <cfRule type="cellIs" dxfId="38939" priority="836" operator="between">
      <formula>$O$13*0.8</formula>
      <formula>$O$13</formula>
    </cfRule>
    <cfRule type="cellIs" dxfId="38938" priority="837" operator="lessThan">
      <formula>$O$13*0.8</formula>
    </cfRule>
  </conditionalFormatting>
  <conditionalFormatting sqref="J16">
    <cfRule type="cellIs" dxfId="38937" priority="832" operator="greaterThan">
      <formula>$O$16</formula>
    </cfRule>
    <cfRule type="cellIs" dxfId="38936" priority="833" operator="between">
      <formula>$O$16*0.8</formula>
      <formula>$O$16</formula>
    </cfRule>
    <cfRule type="cellIs" dxfId="38935" priority="834" operator="lessThan">
      <formula>$O$16*0.8</formula>
    </cfRule>
  </conditionalFormatting>
  <conditionalFormatting sqref="J17">
    <cfRule type="cellIs" dxfId="38934" priority="829" operator="greaterThan">
      <formula>$O$17</formula>
    </cfRule>
    <cfRule type="cellIs" dxfId="38933" priority="830" operator="between">
      <formula>$O$17*0.8</formula>
      <formula>$O$17</formula>
    </cfRule>
    <cfRule type="cellIs" dxfId="38932" priority="831" operator="lessThan">
      <formula>$O$17*0.8</formula>
    </cfRule>
  </conditionalFormatting>
  <conditionalFormatting sqref="J18">
    <cfRule type="cellIs" dxfId="38931" priority="826" operator="greaterThan">
      <formula>$O$18</formula>
    </cfRule>
    <cfRule type="cellIs" dxfId="38930" priority="827" operator="between">
      <formula>$O$18*0.8</formula>
      <formula>$O$18</formula>
    </cfRule>
    <cfRule type="cellIs" dxfId="38929" priority="828" operator="lessThan">
      <formula>$O$18*0.8</formula>
    </cfRule>
  </conditionalFormatting>
  <conditionalFormatting sqref="J6">
    <cfRule type="cellIs" dxfId="38928" priority="823" operator="greaterThan">
      <formula>$N$6</formula>
    </cfRule>
    <cfRule type="cellIs" dxfId="38927" priority="824" operator="between">
      <formula>$N$6*0.8</formula>
      <formula>$N$6</formula>
    </cfRule>
    <cfRule type="cellIs" dxfId="38926" priority="825" operator="lessThan">
      <formula>$N$6*0.8</formula>
    </cfRule>
  </conditionalFormatting>
  <conditionalFormatting sqref="J7">
    <cfRule type="cellIs" dxfId="38925" priority="820" operator="greaterThan">
      <formula>$N$7</formula>
    </cfRule>
    <cfRule type="cellIs" dxfId="38924" priority="821" operator="between">
      <formula>$N$7*0.8</formula>
      <formula>$N$7</formula>
    </cfRule>
    <cfRule type="cellIs" dxfId="38923" priority="822" operator="lessThan">
      <formula>$N$7*0.8</formula>
    </cfRule>
  </conditionalFormatting>
  <conditionalFormatting sqref="J8">
    <cfRule type="cellIs" dxfId="38922" priority="817" operator="greaterThan">
      <formula>$N$8</formula>
    </cfRule>
    <cfRule type="cellIs" dxfId="38921" priority="818" operator="between">
      <formula>$N$8*0.8</formula>
      <formula>$N$8</formula>
    </cfRule>
    <cfRule type="cellIs" dxfId="38920" priority="819" operator="lessThan">
      <formula>$N$8*0.8</formula>
    </cfRule>
  </conditionalFormatting>
  <conditionalFormatting sqref="J11">
    <cfRule type="cellIs" dxfId="38919" priority="814" operator="greaterThan">
      <formula>$N$11</formula>
    </cfRule>
    <cfRule type="cellIs" dxfId="38918" priority="815" operator="between">
      <formula>$N$11*0.8</formula>
      <formula>$N$11</formula>
    </cfRule>
    <cfRule type="cellIs" dxfId="38917" priority="816" operator="lessThan">
      <formula>$N$11*0.8</formula>
    </cfRule>
  </conditionalFormatting>
  <conditionalFormatting sqref="J12">
    <cfRule type="cellIs" dxfId="38916" priority="811" operator="greaterThan">
      <formula>$N$12</formula>
    </cfRule>
    <cfRule type="cellIs" dxfId="38915" priority="812" operator="between">
      <formula>$N$12*0.8</formula>
      <formula>$N$12</formula>
    </cfRule>
    <cfRule type="cellIs" dxfId="38914" priority="813" operator="lessThan">
      <formula>$N$12*0.8</formula>
    </cfRule>
  </conditionalFormatting>
  <conditionalFormatting sqref="J13">
    <cfRule type="cellIs" dxfId="38913" priority="808" operator="greaterThan">
      <formula>$N$13</formula>
    </cfRule>
    <cfRule type="cellIs" dxfId="38912" priority="809" operator="between">
      <formula>$N$13*0.8</formula>
      <formula>$N$13</formula>
    </cfRule>
    <cfRule type="cellIs" dxfId="38911" priority="810" operator="lessThan">
      <formula>$N$13*0.8</formula>
    </cfRule>
  </conditionalFormatting>
  <conditionalFormatting sqref="J16">
    <cfRule type="cellIs" dxfId="38910" priority="805" operator="greaterThan">
      <formula>$N$16</formula>
    </cfRule>
    <cfRule type="cellIs" dxfId="38909" priority="806" operator="between">
      <formula>$N$16*0.8</formula>
      <formula>$N$16</formula>
    </cfRule>
    <cfRule type="cellIs" dxfId="38908" priority="807" operator="lessThan">
      <formula>$N$16*0.8</formula>
    </cfRule>
  </conditionalFormatting>
  <conditionalFormatting sqref="J17">
    <cfRule type="cellIs" dxfId="38907" priority="802" operator="greaterThan">
      <formula>$N$17</formula>
    </cfRule>
    <cfRule type="cellIs" dxfId="38906" priority="803" operator="between">
      <formula>$N$17*0.8</formula>
      <formula>$N$17</formula>
    </cfRule>
    <cfRule type="cellIs" dxfId="38905" priority="804" operator="lessThan">
      <formula>$N$17*0.8</formula>
    </cfRule>
  </conditionalFormatting>
  <conditionalFormatting sqref="J18">
    <cfRule type="cellIs" dxfId="38904" priority="799" operator="greaterThan">
      <formula>$N$18</formula>
    </cfRule>
    <cfRule type="cellIs" dxfId="38903" priority="800" operator="between">
      <formula>$N$18*0.8</formula>
      <formula>$N$18</formula>
    </cfRule>
    <cfRule type="cellIs" dxfId="38902" priority="801" operator="lessThan">
      <formula>$N$18*0.8</formula>
    </cfRule>
  </conditionalFormatting>
  <conditionalFormatting sqref="J6">
    <cfRule type="cellIs" dxfId="38901" priority="796" operator="greaterThan">
      <formula>$N$6</formula>
    </cfRule>
    <cfRule type="cellIs" dxfId="38900" priority="797" operator="between">
      <formula>$N$6*0.8</formula>
      <formula>$N$6</formula>
    </cfRule>
    <cfRule type="cellIs" dxfId="38899" priority="798" operator="lessThan">
      <formula>$N$6*0.8</formula>
    </cfRule>
  </conditionalFormatting>
  <conditionalFormatting sqref="J7">
    <cfRule type="cellIs" dxfId="38898" priority="793" operator="greaterThan">
      <formula>$N$7</formula>
    </cfRule>
    <cfRule type="cellIs" dxfId="38897" priority="794" operator="between">
      <formula>$N$7*0.8</formula>
      <formula>$N$7</formula>
    </cfRule>
    <cfRule type="cellIs" dxfId="38896" priority="795" operator="lessThan">
      <formula>$N$7*0.8</formula>
    </cfRule>
  </conditionalFormatting>
  <conditionalFormatting sqref="J8">
    <cfRule type="cellIs" dxfId="38895" priority="790" operator="greaterThan">
      <formula>$N$8</formula>
    </cfRule>
    <cfRule type="cellIs" dxfId="38894" priority="791" operator="between">
      <formula>$N$8*0.8</formula>
      <formula>$N$8</formula>
    </cfRule>
    <cfRule type="cellIs" dxfId="38893" priority="792" operator="lessThan">
      <formula>$N$8*0.8</formula>
    </cfRule>
  </conditionalFormatting>
  <conditionalFormatting sqref="J11">
    <cfRule type="cellIs" dxfId="38892" priority="787" operator="greaterThan">
      <formula>$N$11</formula>
    </cfRule>
    <cfRule type="cellIs" dxfId="38891" priority="788" operator="between">
      <formula>$N$11*0.8</formula>
      <formula>$N$11</formula>
    </cfRule>
    <cfRule type="cellIs" dxfId="38890" priority="789" operator="lessThan">
      <formula>$N$11*0.8</formula>
    </cfRule>
  </conditionalFormatting>
  <conditionalFormatting sqref="J12">
    <cfRule type="cellIs" dxfId="38889" priority="784" operator="greaterThan">
      <formula>$N$12</formula>
    </cfRule>
    <cfRule type="cellIs" dxfId="38888" priority="785" operator="between">
      <formula>$N$12*0.8</formula>
      <formula>$N$12</formula>
    </cfRule>
    <cfRule type="cellIs" dxfId="38887" priority="786" operator="lessThan">
      <formula>$N$12*0.8</formula>
    </cfRule>
  </conditionalFormatting>
  <conditionalFormatting sqref="J13">
    <cfRule type="cellIs" dxfId="38886" priority="781" operator="greaterThan">
      <formula>$N$13</formula>
    </cfRule>
    <cfRule type="cellIs" dxfId="38885" priority="782" operator="between">
      <formula>$N$13*0.8</formula>
      <formula>$N$13</formula>
    </cfRule>
    <cfRule type="cellIs" dxfId="38884" priority="783" operator="lessThan">
      <formula>$N$13*0.8</formula>
    </cfRule>
  </conditionalFormatting>
  <conditionalFormatting sqref="J16">
    <cfRule type="cellIs" dxfId="38883" priority="778" operator="greaterThan">
      <formula>$N$16</formula>
    </cfRule>
    <cfRule type="cellIs" dxfId="38882" priority="779" operator="between">
      <formula>$N$16*0.8</formula>
      <formula>$N$16</formula>
    </cfRule>
    <cfRule type="cellIs" dxfId="38881" priority="780" operator="lessThan">
      <formula>$N$16*0.8</formula>
    </cfRule>
  </conditionalFormatting>
  <conditionalFormatting sqref="J17">
    <cfRule type="cellIs" dxfId="38880" priority="775" operator="greaterThan">
      <formula>$N$17</formula>
    </cfRule>
    <cfRule type="cellIs" dxfId="38879" priority="776" operator="between">
      <formula>$N$17*0.8</formula>
      <formula>$N$17</formula>
    </cfRule>
    <cfRule type="cellIs" dxfId="38878" priority="777" operator="lessThan">
      <formula>$N$17*0.8</formula>
    </cfRule>
  </conditionalFormatting>
  <conditionalFormatting sqref="J18">
    <cfRule type="cellIs" dxfId="38877" priority="772" operator="greaterThan">
      <formula>$N$18</formula>
    </cfRule>
    <cfRule type="cellIs" dxfId="38876" priority="773" operator="between">
      <formula>$N$18*0.8</formula>
      <formula>$N$18</formula>
    </cfRule>
    <cfRule type="cellIs" dxfId="38875" priority="774" operator="lessThan">
      <formula>$N$18*0.8</formula>
    </cfRule>
  </conditionalFormatting>
  <conditionalFormatting sqref="J6">
    <cfRule type="cellIs" dxfId="38874" priority="769" operator="greaterThan">
      <formula>$P$6</formula>
    </cfRule>
    <cfRule type="cellIs" dxfId="38873" priority="770" operator="between">
      <formula>$P$6*0.8</formula>
      <formula>$P$6</formula>
    </cfRule>
    <cfRule type="cellIs" dxfId="38872" priority="771" operator="lessThan">
      <formula>$P$6*0.8</formula>
    </cfRule>
  </conditionalFormatting>
  <conditionalFormatting sqref="J7">
    <cfRule type="cellIs" dxfId="38871" priority="766" operator="greaterThan">
      <formula>$P$7</formula>
    </cfRule>
    <cfRule type="cellIs" dxfId="38870" priority="767" operator="between">
      <formula>$P$7*0.8</formula>
      <formula>$P$7</formula>
    </cfRule>
    <cfRule type="cellIs" dxfId="38869" priority="768" operator="lessThan">
      <formula>$P$7*0.8</formula>
    </cfRule>
  </conditionalFormatting>
  <conditionalFormatting sqref="J8">
    <cfRule type="cellIs" dxfId="38868" priority="763" operator="greaterThan">
      <formula>$P$8</formula>
    </cfRule>
    <cfRule type="cellIs" dxfId="38867" priority="764" operator="between">
      <formula>$P$8*0.8</formula>
      <formula>$P$8</formula>
    </cfRule>
    <cfRule type="cellIs" dxfId="38866" priority="765" operator="lessThan">
      <formula>$P$8*0.8</formula>
    </cfRule>
  </conditionalFormatting>
  <conditionalFormatting sqref="J11">
    <cfRule type="cellIs" dxfId="38865" priority="760" operator="greaterThan">
      <formula>$P$11</formula>
    </cfRule>
    <cfRule type="cellIs" dxfId="38864" priority="761" operator="between">
      <formula>$P$11*0.8</formula>
      <formula>$P$11</formula>
    </cfRule>
    <cfRule type="cellIs" dxfId="38863" priority="762" operator="lessThan">
      <formula>$P$11*0.8</formula>
    </cfRule>
  </conditionalFormatting>
  <conditionalFormatting sqref="J12">
    <cfRule type="cellIs" dxfId="38862" priority="757" operator="greaterThan">
      <formula>$P$12</formula>
    </cfRule>
    <cfRule type="cellIs" dxfId="38861" priority="758" operator="between">
      <formula>$P$12*0.8</formula>
      <formula>$P$12</formula>
    </cfRule>
    <cfRule type="cellIs" dxfId="38860" priority="759" operator="lessThan">
      <formula>$P$12*0.8</formula>
    </cfRule>
  </conditionalFormatting>
  <conditionalFormatting sqref="J13">
    <cfRule type="cellIs" dxfId="38859" priority="754" operator="greaterThan">
      <formula>$P$13</formula>
    </cfRule>
    <cfRule type="cellIs" dxfId="38858" priority="755" operator="between">
      <formula>$P$13*0.8</formula>
      <formula>$P$13</formula>
    </cfRule>
    <cfRule type="cellIs" dxfId="38857" priority="756" operator="lessThan">
      <formula>$P$13*0.8</formula>
    </cfRule>
  </conditionalFormatting>
  <conditionalFormatting sqref="J16">
    <cfRule type="cellIs" dxfId="38856" priority="751" operator="greaterThan">
      <formula>$P$16</formula>
    </cfRule>
    <cfRule type="cellIs" dxfId="38855" priority="752" operator="between">
      <formula>$P$16*0.8</formula>
      <formula>$P$16</formula>
    </cfRule>
    <cfRule type="cellIs" dxfId="38854" priority="753" operator="lessThan">
      <formula>$P$16*0.8</formula>
    </cfRule>
  </conditionalFormatting>
  <conditionalFormatting sqref="J17">
    <cfRule type="cellIs" dxfId="38853" priority="748" operator="greaterThan">
      <formula>$P$17</formula>
    </cfRule>
    <cfRule type="cellIs" dxfId="38852" priority="749" operator="between">
      <formula>$P$17*0.8</formula>
      <formula>$P$17</formula>
    </cfRule>
    <cfRule type="cellIs" dxfId="38851" priority="750" operator="lessThan">
      <formula>$P$17*0.8</formula>
    </cfRule>
  </conditionalFormatting>
  <conditionalFormatting sqref="J18">
    <cfRule type="cellIs" dxfId="38850" priority="745" operator="greaterThan">
      <formula>$P$18</formula>
    </cfRule>
    <cfRule type="cellIs" dxfId="38849" priority="746" operator="between">
      <formula>$P$18*0.8</formula>
      <formula>$P$18</formula>
    </cfRule>
    <cfRule type="cellIs" dxfId="38848" priority="747" operator="lessThan">
      <formula>$P$18*0.8</formula>
    </cfRule>
  </conditionalFormatting>
  <conditionalFormatting sqref="J6">
    <cfRule type="cellIs" dxfId="38847" priority="742" operator="greaterThan">
      <formula>$P$6</formula>
    </cfRule>
    <cfRule type="cellIs" dxfId="38846" priority="743" operator="between">
      <formula>$P$6*0.8</formula>
      <formula>$P$6</formula>
    </cfRule>
    <cfRule type="cellIs" dxfId="38845" priority="744" operator="lessThan">
      <formula>$P$6*0.8</formula>
    </cfRule>
  </conditionalFormatting>
  <conditionalFormatting sqref="J7">
    <cfRule type="cellIs" dxfId="38844" priority="739" operator="greaterThan">
      <formula>$P$7</formula>
    </cfRule>
    <cfRule type="cellIs" dxfId="38843" priority="740" operator="between">
      <formula>$P$7*0.8</formula>
      <formula>$P$7</formula>
    </cfRule>
    <cfRule type="cellIs" dxfId="38842" priority="741" operator="lessThan">
      <formula>$P$7*0.8</formula>
    </cfRule>
  </conditionalFormatting>
  <conditionalFormatting sqref="J8">
    <cfRule type="cellIs" dxfId="38841" priority="736" operator="greaterThan">
      <formula>$P$8</formula>
    </cfRule>
    <cfRule type="cellIs" dxfId="38840" priority="737" operator="between">
      <formula>$P$8*0.8</formula>
      <formula>$P$8</formula>
    </cfRule>
    <cfRule type="cellIs" dxfId="38839" priority="738" operator="lessThan">
      <formula>$P$8*0.8</formula>
    </cfRule>
  </conditionalFormatting>
  <conditionalFormatting sqref="J11">
    <cfRule type="cellIs" dxfId="38838" priority="733" operator="greaterThan">
      <formula>$P$11</formula>
    </cfRule>
    <cfRule type="cellIs" dxfId="38837" priority="734" operator="between">
      <formula>$P$11*0.8</formula>
      <formula>$P$11</formula>
    </cfRule>
    <cfRule type="cellIs" dxfId="38836" priority="735" operator="lessThan">
      <formula>$P$11*0.8</formula>
    </cfRule>
  </conditionalFormatting>
  <conditionalFormatting sqref="J12">
    <cfRule type="cellIs" dxfId="38835" priority="730" operator="greaterThan">
      <formula>$P$12</formula>
    </cfRule>
    <cfRule type="cellIs" dxfId="38834" priority="731" operator="between">
      <formula>$P$12*0.8</formula>
      <formula>$P$12</formula>
    </cfRule>
    <cfRule type="cellIs" dxfId="38833" priority="732" operator="lessThan">
      <formula>$P$12*0.8</formula>
    </cfRule>
  </conditionalFormatting>
  <conditionalFormatting sqref="J13">
    <cfRule type="cellIs" dxfId="38832" priority="727" operator="greaterThan">
      <formula>$P$13</formula>
    </cfRule>
    <cfRule type="cellIs" dxfId="38831" priority="728" operator="between">
      <formula>$P$13*0.8</formula>
      <formula>$P$13</formula>
    </cfRule>
    <cfRule type="cellIs" dxfId="38830" priority="729" operator="lessThan">
      <formula>$P$13*0.8</formula>
    </cfRule>
  </conditionalFormatting>
  <conditionalFormatting sqref="J16">
    <cfRule type="cellIs" dxfId="38829" priority="724" operator="greaterThan">
      <formula>$P$16</formula>
    </cfRule>
    <cfRule type="cellIs" dxfId="38828" priority="725" operator="between">
      <formula>$P$16*0.8</formula>
      <formula>$P$16</formula>
    </cfRule>
    <cfRule type="cellIs" dxfId="38827" priority="726" operator="lessThan">
      <formula>$P$16*0.8</formula>
    </cfRule>
  </conditionalFormatting>
  <conditionalFormatting sqref="J17">
    <cfRule type="cellIs" dxfId="38826" priority="721" operator="greaterThan">
      <formula>$P$17</formula>
    </cfRule>
    <cfRule type="cellIs" dxfId="38825" priority="722" operator="between">
      <formula>$P$17*0.8</formula>
      <formula>$P$17</formula>
    </cfRule>
    <cfRule type="cellIs" dxfId="38824" priority="723" operator="lessThan">
      <formula>$P$17*0.8</formula>
    </cfRule>
  </conditionalFormatting>
  <conditionalFormatting sqref="J18">
    <cfRule type="cellIs" dxfId="38823" priority="718" operator="greaterThan">
      <formula>$P$18</formula>
    </cfRule>
    <cfRule type="cellIs" dxfId="38822" priority="719" operator="between">
      <formula>$P$18*0.8</formula>
      <formula>$P$18</formula>
    </cfRule>
    <cfRule type="cellIs" dxfId="38821" priority="720" operator="lessThan">
      <formula>$P$18*0.8</formula>
    </cfRule>
  </conditionalFormatting>
  <conditionalFormatting sqref="J6">
    <cfRule type="cellIs" dxfId="38820" priority="715" operator="greaterThan">
      <formula>$O$6</formula>
    </cfRule>
    <cfRule type="cellIs" dxfId="38819" priority="716" operator="between">
      <formula>$O$6*0.8</formula>
      <formula>$O$6</formula>
    </cfRule>
    <cfRule type="cellIs" dxfId="38818" priority="717" operator="lessThan">
      <formula>$O$6*0.8</formula>
    </cfRule>
  </conditionalFormatting>
  <conditionalFormatting sqref="J7">
    <cfRule type="cellIs" dxfId="38817" priority="712" operator="greaterThan">
      <formula>$O$7</formula>
    </cfRule>
    <cfRule type="cellIs" dxfId="38816" priority="713" operator="between">
      <formula>$O$7*0.8</formula>
      <formula>$O$7</formula>
    </cfRule>
    <cfRule type="cellIs" dxfId="38815" priority="714" operator="lessThan">
      <formula>$O$7*0.8</formula>
    </cfRule>
  </conditionalFormatting>
  <conditionalFormatting sqref="J8">
    <cfRule type="cellIs" dxfId="38814" priority="709" operator="greaterThan">
      <formula>$O$8</formula>
    </cfRule>
    <cfRule type="cellIs" dxfId="38813" priority="710" operator="between">
      <formula>$O$8*0.8</formula>
      <formula>$O$8</formula>
    </cfRule>
    <cfRule type="cellIs" dxfId="38812" priority="711" operator="lessThan">
      <formula>$O$8*0.8</formula>
    </cfRule>
  </conditionalFormatting>
  <conditionalFormatting sqref="J11">
    <cfRule type="cellIs" dxfId="38811" priority="706" operator="greaterThan">
      <formula>$O$11</formula>
    </cfRule>
    <cfRule type="cellIs" dxfId="38810" priority="707" operator="between">
      <formula>$O$11*0.8</formula>
      <formula>$O$11</formula>
    </cfRule>
    <cfRule type="cellIs" dxfId="38809" priority="708" operator="lessThan">
      <formula>$O$11*0.8</formula>
    </cfRule>
  </conditionalFormatting>
  <conditionalFormatting sqref="J12">
    <cfRule type="cellIs" dxfId="38808" priority="703" operator="greaterThan">
      <formula>$O$12</formula>
    </cfRule>
    <cfRule type="cellIs" dxfId="38807" priority="704" operator="between">
      <formula>$O$12*0.8</formula>
      <formula>$O$12</formula>
    </cfRule>
    <cfRule type="cellIs" dxfId="38806" priority="705" operator="lessThan">
      <formula>$O$12*0.8</formula>
    </cfRule>
  </conditionalFormatting>
  <conditionalFormatting sqref="J13">
    <cfRule type="cellIs" dxfId="38805" priority="700" operator="greaterThan">
      <formula>$O$13</formula>
    </cfRule>
    <cfRule type="cellIs" dxfId="38804" priority="701" operator="between">
      <formula>$O$13*0.8</formula>
      <formula>$O$13</formula>
    </cfRule>
    <cfRule type="cellIs" dxfId="38803" priority="702" operator="lessThan">
      <formula>$O$13*0.8</formula>
    </cfRule>
  </conditionalFormatting>
  <conditionalFormatting sqref="J16">
    <cfRule type="cellIs" dxfId="38802" priority="697" operator="greaterThan">
      <formula>$O$16</formula>
    </cfRule>
    <cfRule type="cellIs" dxfId="38801" priority="698" operator="between">
      <formula>$O$16*0.8</formula>
      <formula>$O$16</formula>
    </cfRule>
    <cfRule type="cellIs" dxfId="38800" priority="699" operator="lessThan">
      <formula>$O$16*0.8</formula>
    </cfRule>
  </conditionalFormatting>
  <conditionalFormatting sqref="J17">
    <cfRule type="cellIs" dxfId="38799" priority="694" operator="greaterThan">
      <formula>$O$17</formula>
    </cfRule>
    <cfRule type="cellIs" dxfId="38798" priority="695" operator="between">
      <formula>$O$17*0.8</formula>
      <formula>$O$17</formula>
    </cfRule>
    <cfRule type="cellIs" dxfId="38797" priority="696" operator="lessThan">
      <formula>$O$17*0.8</formula>
    </cfRule>
  </conditionalFormatting>
  <conditionalFormatting sqref="J18">
    <cfRule type="cellIs" dxfId="38796" priority="691" operator="greaterThan">
      <formula>$O$18</formula>
    </cfRule>
    <cfRule type="cellIs" dxfId="38795" priority="692" operator="between">
      <formula>$O$18*0.8</formula>
      <formula>$O$18</formula>
    </cfRule>
    <cfRule type="cellIs" dxfId="38794" priority="693" operator="lessThan">
      <formula>$O$18*0.8</formula>
    </cfRule>
  </conditionalFormatting>
  <conditionalFormatting sqref="J6">
    <cfRule type="cellIs" dxfId="38793" priority="688" operator="greaterThan">
      <formula>$O$6</formula>
    </cfRule>
    <cfRule type="cellIs" dxfId="38792" priority="689" operator="between">
      <formula>$O$6*0.8</formula>
      <formula>$O$6</formula>
    </cfRule>
    <cfRule type="cellIs" dxfId="38791" priority="690" operator="lessThan">
      <formula>$O$6*0.8</formula>
    </cfRule>
  </conditionalFormatting>
  <conditionalFormatting sqref="J7">
    <cfRule type="cellIs" dxfId="38790" priority="685" operator="greaterThan">
      <formula>$O$7</formula>
    </cfRule>
    <cfRule type="cellIs" dxfId="38789" priority="686" operator="between">
      <formula>$O$7*0.8</formula>
      <formula>$O$7</formula>
    </cfRule>
    <cfRule type="cellIs" dxfId="38788" priority="687" operator="lessThan">
      <formula>$O$7*0.8</formula>
    </cfRule>
  </conditionalFormatting>
  <conditionalFormatting sqref="J8">
    <cfRule type="cellIs" dxfId="38787" priority="682" operator="greaterThan">
      <formula>$O$8</formula>
    </cfRule>
    <cfRule type="cellIs" dxfId="38786" priority="683" operator="between">
      <formula>$O$8*0.8</formula>
      <formula>$O$8</formula>
    </cfRule>
    <cfRule type="cellIs" dxfId="38785" priority="684" operator="lessThan">
      <formula>$O$8*0.8</formula>
    </cfRule>
  </conditionalFormatting>
  <conditionalFormatting sqref="J11">
    <cfRule type="cellIs" dxfId="38784" priority="679" operator="greaterThan">
      <formula>$O$11</formula>
    </cfRule>
    <cfRule type="cellIs" dxfId="38783" priority="680" operator="between">
      <formula>$O$11*0.8</formula>
      <formula>$O$11</formula>
    </cfRule>
    <cfRule type="cellIs" dxfId="38782" priority="681" operator="lessThan">
      <formula>$O$11*0.8</formula>
    </cfRule>
  </conditionalFormatting>
  <conditionalFormatting sqref="J12">
    <cfRule type="cellIs" dxfId="38781" priority="676" operator="greaterThan">
      <formula>$O$12</formula>
    </cfRule>
    <cfRule type="cellIs" dxfId="38780" priority="677" operator="between">
      <formula>$O$12*0.8</formula>
      <formula>$O$12</formula>
    </cfRule>
    <cfRule type="cellIs" dxfId="38779" priority="678" operator="lessThan">
      <formula>$O$12*0.8</formula>
    </cfRule>
  </conditionalFormatting>
  <conditionalFormatting sqref="J13">
    <cfRule type="cellIs" dxfId="38778" priority="673" operator="greaterThan">
      <formula>$O$13</formula>
    </cfRule>
    <cfRule type="cellIs" dxfId="38777" priority="674" operator="between">
      <formula>$O$13*0.8</formula>
      <formula>$O$13</formula>
    </cfRule>
    <cfRule type="cellIs" dxfId="38776" priority="675" operator="lessThan">
      <formula>$O$13*0.8</formula>
    </cfRule>
  </conditionalFormatting>
  <conditionalFormatting sqref="J16">
    <cfRule type="cellIs" dxfId="38775" priority="670" operator="greaterThan">
      <formula>$O$16</formula>
    </cfRule>
    <cfRule type="cellIs" dxfId="38774" priority="671" operator="between">
      <formula>$O$16*0.8</formula>
      <formula>$O$16</formula>
    </cfRule>
    <cfRule type="cellIs" dxfId="38773" priority="672" operator="lessThan">
      <formula>$O$16*0.8</formula>
    </cfRule>
  </conditionalFormatting>
  <conditionalFormatting sqref="J17">
    <cfRule type="cellIs" dxfId="38772" priority="667" operator="greaterThan">
      <formula>$O$17</formula>
    </cfRule>
    <cfRule type="cellIs" dxfId="38771" priority="668" operator="between">
      <formula>$O$17*0.8</formula>
      <formula>$O$17</formula>
    </cfRule>
    <cfRule type="cellIs" dxfId="38770" priority="669" operator="lessThan">
      <formula>$O$17*0.8</formula>
    </cfRule>
  </conditionalFormatting>
  <conditionalFormatting sqref="J18">
    <cfRule type="cellIs" dxfId="38769" priority="664" operator="greaterThan">
      <formula>$O$18</formula>
    </cfRule>
    <cfRule type="cellIs" dxfId="38768" priority="665" operator="between">
      <formula>$O$18*0.8</formula>
      <formula>$O$18</formula>
    </cfRule>
    <cfRule type="cellIs" dxfId="38767" priority="666" operator="lessThan">
      <formula>$O$18*0.8</formula>
    </cfRule>
  </conditionalFormatting>
  <conditionalFormatting sqref="J6">
    <cfRule type="cellIs" dxfId="38766" priority="661" operator="greaterThan">
      <formula>$N$6</formula>
    </cfRule>
    <cfRule type="cellIs" dxfId="38765" priority="662" operator="between">
      <formula>$N$6*0.8</formula>
      <formula>$N$6</formula>
    </cfRule>
    <cfRule type="cellIs" dxfId="38764" priority="663" operator="lessThan">
      <formula>$N$6*0.8</formula>
    </cfRule>
  </conditionalFormatting>
  <conditionalFormatting sqref="J7">
    <cfRule type="cellIs" dxfId="38763" priority="658" operator="greaterThan">
      <formula>$N$7</formula>
    </cfRule>
    <cfRule type="cellIs" dxfId="38762" priority="659" operator="between">
      <formula>$N$7*0.8</formula>
      <formula>$N$7</formula>
    </cfRule>
    <cfRule type="cellIs" dxfId="38761" priority="660" operator="lessThan">
      <formula>$N$7*0.8</formula>
    </cfRule>
  </conditionalFormatting>
  <conditionalFormatting sqref="J8">
    <cfRule type="cellIs" dxfId="38760" priority="655" operator="greaterThan">
      <formula>$N$8</formula>
    </cfRule>
    <cfRule type="cellIs" dxfId="38759" priority="656" operator="between">
      <formula>$N$8*0.8</formula>
      <formula>$N$8</formula>
    </cfRule>
    <cfRule type="cellIs" dxfId="38758" priority="657" operator="lessThan">
      <formula>$N$8*0.8</formula>
    </cfRule>
  </conditionalFormatting>
  <conditionalFormatting sqref="J11">
    <cfRule type="cellIs" dxfId="38757" priority="652" operator="greaterThan">
      <formula>$N$11</formula>
    </cfRule>
    <cfRule type="cellIs" dxfId="38756" priority="653" operator="between">
      <formula>$N$11*0.8</formula>
      <formula>$N$11</formula>
    </cfRule>
    <cfRule type="cellIs" dxfId="38755" priority="654" operator="lessThan">
      <formula>$N$11*0.8</formula>
    </cfRule>
  </conditionalFormatting>
  <conditionalFormatting sqref="J12">
    <cfRule type="cellIs" dxfId="38754" priority="649" operator="greaterThan">
      <formula>$N$12</formula>
    </cfRule>
    <cfRule type="cellIs" dxfId="38753" priority="650" operator="between">
      <formula>$N$12*0.8</formula>
      <formula>$N$12</formula>
    </cfRule>
    <cfRule type="cellIs" dxfId="38752" priority="651" operator="lessThan">
      <formula>$N$12*0.8</formula>
    </cfRule>
  </conditionalFormatting>
  <conditionalFormatting sqref="J13">
    <cfRule type="cellIs" dxfId="38751" priority="646" operator="greaterThan">
      <formula>$N$13</formula>
    </cfRule>
    <cfRule type="cellIs" dxfId="38750" priority="647" operator="between">
      <formula>$N$13*0.8</formula>
      <formula>$N$13</formula>
    </cfRule>
    <cfRule type="cellIs" dxfId="38749" priority="648" operator="lessThan">
      <formula>$N$13*0.8</formula>
    </cfRule>
  </conditionalFormatting>
  <conditionalFormatting sqref="J16">
    <cfRule type="cellIs" dxfId="38748" priority="643" operator="greaterThan">
      <formula>$N$16</formula>
    </cfRule>
    <cfRule type="cellIs" dxfId="38747" priority="644" operator="between">
      <formula>$N$16*0.8</formula>
      <formula>$N$16</formula>
    </cfRule>
    <cfRule type="cellIs" dxfId="38746" priority="645" operator="lessThan">
      <formula>$N$16*0.8</formula>
    </cfRule>
  </conditionalFormatting>
  <conditionalFormatting sqref="J17">
    <cfRule type="cellIs" dxfId="38745" priority="640" operator="greaterThan">
      <formula>$N$17</formula>
    </cfRule>
    <cfRule type="cellIs" dxfId="38744" priority="641" operator="between">
      <formula>$N$17*0.8</formula>
      <formula>$N$17</formula>
    </cfRule>
    <cfRule type="cellIs" dxfId="38743" priority="642" operator="lessThan">
      <formula>$N$17*0.8</formula>
    </cfRule>
  </conditionalFormatting>
  <conditionalFormatting sqref="J18">
    <cfRule type="cellIs" dxfId="38742" priority="637" operator="greaterThan">
      <formula>$N$18</formula>
    </cfRule>
    <cfRule type="cellIs" dxfId="38741" priority="638" operator="between">
      <formula>$N$18*0.8</formula>
      <formula>$N$18</formula>
    </cfRule>
    <cfRule type="cellIs" dxfId="38740" priority="639" operator="lessThan">
      <formula>$N$18*0.8</formula>
    </cfRule>
  </conditionalFormatting>
  <conditionalFormatting sqref="J6">
    <cfRule type="cellIs" dxfId="38739" priority="634" operator="greaterThan">
      <formula>$N$6</formula>
    </cfRule>
    <cfRule type="cellIs" dxfId="38738" priority="635" operator="between">
      <formula>$N$6*0.8</formula>
      <formula>$N$6</formula>
    </cfRule>
    <cfRule type="cellIs" dxfId="38737" priority="636" operator="lessThan">
      <formula>$N$6*0.8</formula>
    </cfRule>
  </conditionalFormatting>
  <conditionalFormatting sqref="J7">
    <cfRule type="cellIs" dxfId="38736" priority="631" operator="greaterThan">
      <formula>$N$7</formula>
    </cfRule>
    <cfRule type="cellIs" dxfId="38735" priority="632" operator="between">
      <formula>$N$7*0.8</formula>
      <formula>$N$7</formula>
    </cfRule>
    <cfRule type="cellIs" dxfId="38734" priority="633" operator="lessThan">
      <formula>$N$7*0.8</formula>
    </cfRule>
  </conditionalFormatting>
  <conditionalFormatting sqref="J8">
    <cfRule type="cellIs" dxfId="38733" priority="628" operator="greaterThan">
      <formula>$N$8</formula>
    </cfRule>
    <cfRule type="cellIs" dxfId="38732" priority="629" operator="between">
      <formula>$N$8*0.8</formula>
      <formula>$N$8</formula>
    </cfRule>
    <cfRule type="cellIs" dxfId="38731" priority="630" operator="lessThan">
      <formula>$N$8*0.8</formula>
    </cfRule>
  </conditionalFormatting>
  <conditionalFormatting sqref="J11">
    <cfRule type="cellIs" dxfId="38730" priority="625" operator="greaterThan">
      <formula>$N$11</formula>
    </cfRule>
    <cfRule type="cellIs" dxfId="38729" priority="626" operator="between">
      <formula>$N$11*0.8</formula>
      <formula>$N$11</formula>
    </cfRule>
    <cfRule type="cellIs" dxfId="38728" priority="627" operator="lessThan">
      <formula>$N$11*0.8</formula>
    </cfRule>
  </conditionalFormatting>
  <conditionalFormatting sqref="J12">
    <cfRule type="cellIs" dxfId="38727" priority="622" operator="greaterThan">
      <formula>$N$12</formula>
    </cfRule>
    <cfRule type="cellIs" dxfId="38726" priority="623" operator="between">
      <formula>$N$12*0.8</formula>
      <formula>$N$12</formula>
    </cfRule>
    <cfRule type="cellIs" dxfId="38725" priority="624" operator="lessThan">
      <formula>$N$12*0.8</formula>
    </cfRule>
  </conditionalFormatting>
  <conditionalFormatting sqref="J13">
    <cfRule type="cellIs" dxfId="38724" priority="619" operator="greaterThan">
      <formula>$N$13</formula>
    </cfRule>
    <cfRule type="cellIs" dxfId="38723" priority="620" operator="between">
      <formula>$N$13*0.8</formula>
      <formula>$N$13</formula>
    </cfRule>
    <cfRule type="cellIs" dxfId="38722" priority="621" operator="lessThan">
      <formula>$N$13*0.8</formula>
    </cfRule>
  </conditionalFormatting>
  <conditionalFormatting sqref="J16">
    <cfRule type="cellIs" dxfId="38721" priority="616" operator="greaterThan">
      <formula>$N$16</formula>
    </cfRule>
    <cfRule type="cellIs" dxfId="38720" priority="617" operator="between">
      <formula>$N$16*0.8</formula>
      <formula>$N$16</formula>
    </cfRule>
    <cfRule type="cellIs" dxfId="38719" priority="618" operator="lessThan">
      <formula>$N$16*0.8</formula>
    </cfRule>
  </conditionalFormatting>
  <conditionalFormatting sqref="J17">
    <cfRule type="cellIs" dxfId="38718" priority="613" operator="greaterThan">
      <formula>$N$17</formula>
    </cfRule>
    <cfRule type="cellIs" dxfId="38717" priority="614" operator="between">
      <formula>$N$17*0.8</formula>
      <formula>$N$17</formula>
    </cfRule>
    <cfRule type="cellIs" dxfId="38716" priority="615" operator="lessThan">
      <formula>$N$17*0.8</formula>
    </cfRule>
  </conditionalFormatting>
  <conditionalFormatting sqref="J18">
    <cfRule type="cellIs" dxfId="38715" priority="610" operator="greaterThan">
      <formula>$N$18</formula>
    </cfRule>
    <cfRule type="cellIs" dxfId="38714" priority="611" operator="between">
      <formula>$N$18*0.8</formula>
      <formula>$N$18</formula>
    </cfRule>
    <cfRule type="cellIs" dxfId="38713" priority="612" operator="lessThan">
      <formula>$N$18*0.8</formula>
    </cfRule>
  </conditionalFormatting>
  <conditionalFormatting sqref="J6">
    <cfRule type="cellIs" dxfId="38712" priority="607" operator="greaterThan">
      <formula>$P$6</formula>
    </cfRule>
    <cfRule type="cellIs" dxfId="38711" priority="608" operator="between">
      <formula>$P$6*0.8</formula>
      <formula>$P$6</formula>
    </cfRule>
    <cfRule type="cellIs" dxfId="38710" priority="609" operator="lessThan">
      <formula>$P$6*0.8</formula>
    </cfRule>
  </conditionalFormatting>
  <conditionalFormatting sqref="J7">
    <cfRule type="cellIs" dxfId="38709" priority="604" operator="greaterThan">
      <formula>$P$7</formula>
    </cfRule>
    <cfRule type="cellIs" dxfId="38708" priority="605" operator="between">
      <formula>$P$7*0.8</formula>
      <formula>$P$7</formula>
    </cfRule>
    <cfRule type="cellIs" dxfId="38707" priority="606" operator="lessThan">
      <formula>$P$7*0.8</formula>
    </cfRule>
  </conditionalFormatting>
  <conditionalFormatting sqref="J8">
    <cfRule type="cellIs" dxfId="38706" priority="601" operator="greaterThan">
      <formula>$P$8</formula>
    </cfRule>
    <cfRule type="cellIs" dxfId="38705" priority="602" operator="between">
      <formula>$P$8*0.8</formula>
      <formula>$P$8</formula>
    </cfRule>
    <cfRule type="cellIs" dxfId="38704" priority="603" operator="lessThan">
      <formula>$P$8*0.8</formula>
    </cfRule>
  </conditionalFormatting>
  <conditionalFormatting sqref="J11">
    <cfRule type="cellIs" dxfId="38703" priority="598" operator="greaterThan">
      <formula>$P$11</formula>
    </cfRule>
    <cfRule type="cellIs" dxfId="38702" priority="599" operator="between">
      <formula>$P$11*0.8</formula>
      <formula>$P$11</formula>
    </cfRule>
    <cfRule type="cellIs" dxfId="38701" priority="600" operator="lessThan">
      <formula>$P$11*0.8</formula>
    </cfRule>
  </conditionalFormatting>
  <conditionalFormatting sqref="J12">
    <cfRule type="cellIs" dxfId="38700" priority="595" operator="greaterThan">
      <formula>$P$12</formula>
    </cfRule>
    <cfRule type="cellIs" dxfId="38699" priority="596" operator="between">
      <formula>$P$12*0.8</formula>
      <formula>$P$12</formula>
    </cfRule>
    <cfRule type="cellIs" dxfId="38698" priority="597" operator="lessThan">
      <formula>$P$12*0.8</formula>
    </cfRule>
  </conditionalFormatting>
  <conditionalFormatting sqref="J13">
    <cfRule type="cellIs" dxfId="38697" priority="592" operator="greaterThan">
      <formula>$P$13</formula>
    </cfRule>
    <cfRule type="cellIs" dxfId="38696" priority="593" operator="between">
      <formula>$P$13*0.8</formula>
      <formula>$P$13</formula>
    </cfRule>
    <cfRule type="cellIs" dxfId="38695" priority="594" operator="lessThan">
      <formula>$P$13*0.8</formula>
    </cfRule>
  </conditionalFormatting>
  <conditionalFormatting sqref="J16">
    <cfRule type="cellIs" dxfId="38694" priority="589" operator="greaterThan">
      <formula>$P$16</formula>
    </cfRule>
    <cfRule type="cellIs" dxfId="38693" priority="590" operator="between">
      <formula>$P$16*0.8</formula>
      <formula>$P$16</formula>
    </cfRule>
    <cfRule type="cellIs" dxfId="38692" priority="591" operator="lessThan">
      <formula>$P$16*0.8</formula>
    </cfRule>
  </conditionalFormatting>
  <conditionalFormatting sqref="J17">
    <cfRule type="cellIs" dxfId="38691" priority="586" operator="greaterThan">
      <formula>$P$17</formula>
    </cfRule>
    <cfRule type="cellIs" dxfId="38690" priority="587" operator="between">
      <formula>$P$17*0.8</formula>
      <formula>$P$17</formula>
    </cfRule>
    <cfRule type="cellIs" dxfId="38689" priority="588" operator="lessThan">
      <formula>$P$17*0.8</formula>
    </cfRule>
  </conditionalFormatting>
  <conditionalFormatting sqref="J18">
    <cfRule type="cellIs" dxfId="38688" priority="583" operator="greaterThan">
      <formula>$P$18</formula>
    </cfRule>
    <cfRule type="cellIs" dxfId="38687" priority="584" operator="between">
      <formula>$P$18*0.8</formula>
      <formula>$P$18</formula>
    </cfRule>
    <cfRule type="cellIs" dxfId="38686" priority="585" operator="lessThan">
      <formula>$P$18*0.8</formula>
    </cfRule>
  </conditionalFormatting>
  <conditionalFormatting sqref="J6">
    <cfRule type="cellIs" dxfId="38685" priority="580" operator="greaterThan">
      <formula>$P$6</formula>
    </cfRule>
    <cfRule type="cellIs" dxfId="38684" priority="581" operator="between">
      <formula>$P$6*0.8</formula>
      <formula>$P$6</formula>
    </cfRule>
    <cfRule type="cellIs" dxfId="38683" priority="582" operator="lessThan">
      <formula>$P$6*0.8</formula>
    </cfRule>
  </conditionalFormatting>
  <conditionalFormatting sqref="J7">
    <cfRule type="cellIs" dxfId="38682" priority="577" operator="greaterThan">
      <formula>$P$7</formula>
    </cfRule>
    <cfRule type="cellIs" dxfId="38681" priority="578" operator="between">
      <formula>$P$7*0.8</formula>
      <formula>$P$7</formula>
    </cfRule>
    <cfRule type="cellIs" dxfId="38680" priority="579" operator="lessThan">
      <formula>$P$7*0.8</formula>
    </cfRule>
  </conditionalFormatting>
  <conditionalFormatting sqref="J8">
    <cfRule type="cellIs" dxfId="38679" priority="574" operator="greaterThan">
      <formula>$P$8</formula>
    </cfRule>
    <cfRule type="cellIs" dxfId="38678" priority="575" operator="between">
      <formula>$P$8*0.8</formula>
      <formula>$P$8</formula>
    </cfRule>
    <cfRule type="cellIs" dxfId="38677" priority="576" operator="lessThan">
      <formula>$P$8*0.8</formula>
    </cfRule>
  </conditionalFormatting>
  <conditionalFormatting sqref="J11">
    <cfRule type="cellIs" dxfId="38676" priority="571" operator="greaterThan">
      <formula>$P$11</formula>
    </cfRule>
    <cfRule type="cellIs" dxfId="38675" priority="572" operator="between">
      <formula>$P$11*0.8</formula>
      <formula>$P$11</formula>
    </cfRule>
    <cfRule type="cellIs" dxfId="38674" priority="573" operator="lessThan">
      <formula>$P$11*0.8</formula>
    </cfRule>
  </conditionalFormatting>
  <conditionalFormatting sqref="J12">
    <cfRule type="cellIs" dxfId="38673" priority="568" operator="greaterThan">
      <formula>$P$12</formula>
    </cfRule>
    <cfRule type="cellIs" dxfId="38672" priority="569" operator="between">
      <formula>$P$12*0.8</formula>
      <formula>$P$12</formula>
    </cfRule>
    <cfRule type="cellIs" dxfId="38671" priority="570" operator="lessThan">
      <formula>$P$12*0.8</formula>
    </cfRule>
  </conditionalFormatting>
  <conditionalFormatting sqref="J13">
    <cfRule type="cellIs" dxfId="38670" priority="565" operator="greaterThan">
      <formula>$P$13</formula>
    </cfRule>
    <cfRule type="cellIs" dxfId="38669" priority="566" operator="between">
      <formula>$P$13*0.8</formula>
      <formula>$P$13</formula>
    </cfRule>
    <cfRule type="cellIs" dxfId="38668" priority="567" operator="lessThan">
      <formula>$P$13*0.8</formula>
    </cfRule>
  </conditionalFormatting>
  <conditionalFormatting sqref="J16">
    <cfRule type="cellIs" dxfId="38667" priority="562" operator="greaterThan">
      <formula>$P$16</formula>
    </cfRule>
    <cfRule type="cellIs" dxfId="38666" priority="563" operator="between">
      <formula>$P$16*0.8</formula>
      <formula>$P$16</formula>
    </cfRule>
    <cfRule type="cellIs" dxfId="38665" priority="564" operator="lessThan">
      <formula>$P$16*0.8</formula>
    </cfRule>
  </conditionalFormatting>
  <conditionalFormatting sqref="J17">
    <cfRule type="cellIs" dxfId="38664" priority="559" operator="greaterThan">
      <formula>$P$17</formula>
    </cfRule>
    <cfRule type="cellIs" dxfId="38663" priority="560" operator="between">
      <formula>$P$17*0.8</formula>
      <formula>$P$17</formula>
    </cfRule>
    <cfRule type="cellIs" dxfId="38662" priority="561" operator="lessThan">
      <formula>$P$17*0.8</formula>
    </cfRule>
  </conditionalFormatting>
  <conditionalFormatting sqref="J18">
    <cfRule type="cellIs" dxfId="38661" priority="556" operator="greaterThan">
      <formula>$P$18</formula>
    </cfRule>
    <cfRule type="cellIs" dxfId="38660" priority="557" operator="between">
      <formula>$P$18*0.8</formula>
      <formula>$P$18</formula>
    </cfRule>
    <cfRule type="cellIs" dxfId="38659" priority="558" operator="lessThan">
      <formula>$P$18*0.8</formula>
    </cfRule>
  </conditionalFormatting>
  <conditionalFormatting sqref="J6">
    <cfRule type="cellIs" dxfId="38658" priority="553" operator="greaterThan">
      <formula>$O$6</formula>
    </cfRule>
    <cfRule type="cellIs" dxfId="38657" priority="554" operator="between">
      <formula>$O$6*0.8</formula>
      <formula>$O$6</formula>
    </cfRule>
    <cfRule type="cellIs" dxfId="38656" priority="555" operator="lessThan">
      <formula>$O$6*0.8</formula>
    </cfRule>
  </conditionalFormatting>
  <conditionalFormatting sqref="J7">
    <cfRule type="cellIs" dxfId="38655" priority="550" operator="greaterThan">
      <formula>$O$7</formula>
    </cfRule>
    <cfRule type="cellIs" dxfId="38654" priority="551" operator="between">
      <formula>$O$7*0.8</formula>
      <formula>$O$7</formula>
    </cfRule>
    <cfRule type="cellIs" dxfId="38653" priority="552" operator="lessThan">
      <formula>$O$7*0.8</formula>
    </cfRule>
  </conditionalFormatting>
  <conditionalFormatting sqref="J8">
    <cfRule type="cellIs" dxfId="38652" priority="547" operator="greaterThan">
      <formula>$O$8</formula>
    </cfRule>
    <cfRule type="cellIs" dxfId="38651" priority="548" operator="between">
      <formula>$O$8*0.8</formula>
      <formula>$O$8</formula>
    </cfRule>
    <cfRule type="cellIs" dxfId="38650" priority="549" operator="lessThan">
      <formula>$O$8*0.8</formula>
    </cfRule>
  </conditionalFormatting>
  <conditionalFormatting sqref="J11">
    <cfRule type="cellIs" dxfId="38649" priority="544" operator="greaterThan">
      <formula>$O$11</formula>
    </cfRule>
    <cfRule type="cellIs" dxfId="38648" priority="545" operator="between">
      <formula>$O$11*0.8</formula>
      <formula>$O$11</formula>
    </cfRule>
    <cfRule type="cellIs" dxfId="38647" priority="546" operator="lessThan">
      <formula>$O$11*0.8</formula>
    </cfRule>
  </conditionalFormatting>
  <conditionalFormatting sqref="J12">
    <cfRule type="cellIs" dxfId="38646" priority="541" operator="greaterThan">
      <formula>$O$12</formula>
    </cfRule>
    <cfRule type="cellIs" dxfId="38645" priority="542" operator="between">
      <formula>$O$12*0.8</formula>
      <formula>$O$12</formula>
    </cfRule>
    <cfRule type="cellIs" dxfId="38644" priority="543" operator="lessThan">
      <formula>$O$12*0.8</formula>
    </cfRule>
  </conditionalFormatting>
  <conditionalFormatting sqref="J13">
    <cfRule type="cellIs" dxfId="38643" priority="538" operator="greaterThan">
      <formula>$O$13</formula>
    </cfRule>
    <cfRule type="cellIs" dxfId="38642" priority="539" operator="between">
      <formula>$O$13*0.8</formula>
      <formula>$O$13</formula>
    </cfRule>
    <cfRule type="cellIs" dxfId="38641" priority="540" operator="lessThan">
      <formula>$O$13*0.8</formula>
    </cfRule>
  </conditionalFormatting>
  <conditionalFormatting sqref="J16">
    <cfRule type="cellIs" dxfId="38640" priority="535" operator="greaterThan">
      <formula>$O$16</formula>
    </cfRule>
    <cfRule type="cellIs" dxfId="38639" priority="536" operator="between">
      <formula>$O$16*0.8</formula>
      <formula>$O$16</formula>
    </cfRule>
    <cfRule type="cellIs" dxfId="38638" priority="537" operator="lessThan">
      <formula>$O$16*0.8</formula>
    </cfRule>
  </conditionalFormatting>
  <conditionalFormatting sqref="J17">
    <cfRule type="cellIs" dxfId="38637" priority="532" operator="greaterThan">
      <formula>$O$17</formula>
    </cfRule>
    <cfRule type="cellIs" dxfId="38636" priority="533" operator="between">
      <formula>$O$17*0.8</formula>
      <formula>$O$17</formula>
    </cfRule>
    <cfRule type="cellIs" dxfId="38635" priority="534" operator="lessThan">
      <formula>$O$17*0.8</formula>
    </cfRule>
  </conditionalFormatting>
  <conditionalFormatting sqref="J18">
    <cfRule type="cellIs" dxfId="38634" priority="529" operator="greaterThan">
      <formula>$O$18</formula>
    </cfRule>
    <cfRule type="cellIs" dxfId="38633" priority="530" operator="between">
      <formula>$O$18*0.8</formula>
      <formula>$O$18</formula>
    </cfRule>
    <cfRule type="cellIs" dxfId="38632" priority="531" operator="lessThan">
      <formula>$O$18*0.8</formula>
    </cfRule>
  </conditionalFormatting>
  <conditionalFormatting sqref="J6">
    <cfRule type="cellIs" dxfId="38631" priority="526" operator="greaterThan">
      <formula>$O$6</formula>
    </cfRule>
    <cfRule type="cellIs" dxfId="38630" priority="527" operator="between">
      <formula>$O$6*0.8</formula>
      <formula>$O$6</formula>
    </cfRule>
    <cfRule type="cellIs" dxfId="38629" priority="528" operator="lessThan">
      <formula>$O$6*0.8</formula>
    </cfRule>
  </conditionalFormatting>
  <conditionalFormatting sqref="J7">
    <cfRule type="cellIs" dxfId="38628" priority="523" operator="greaterThan">
      <formula>$O$7</formula>
    </cfRule>
    <cfRule type="cellIs" dxfId="38627" priority="524" operator="between">
      <formula>$O$7*0.8</formula>
      <formula>$O$7</formula>
    </cfRule>
    <cfRule type="cellIs" dxfId="38626" priority="525" operator="lessThan">
      <formula>$O$7*0.8</formula>
    </cfRule>
  </conditionalFormatting>
  <conditionalFormatting sqref="J8">
    <cfRule type="cellIs" dxfId="38625" priority="520" operator="greaterThan">
      <formula>$O$8</formula>
    </cfRule>
    <cfRule type="cellIs" dxfId="38624" priority="521" operator="between">
      <formula>$O$8*0.8</formula>
      <formula>$O$8</formula>
    </cfRule>
    <cfRule type="cellIs" dxfId="38623" priority="522" operator="lessThan">
      <formula>$O$8*0.8</formula>
    </cfRule>
  </conditionalFormatting>
  <conditionalFormatting sqref="J11">
    <cfRule type="cellIs" dxfId="38622" priority="517" operator="greaterThan">
      <formula>$O$11</formula>
    </cfRule>
    <cfRule type="cellIs" dxfId="38621" priority="518" operator="between">
      <formula>$O$11*0.8</formula>
      <formula>$O$11</formula>
    </cfRule>
    <cfRule type="cellIs" dxfId="38620" priority="519" operator="lessThan">
      <formula>$O$11*0.8</formula>
    </cfRule>
  </conditionalFormatting>
  <conditionalFormatting sqref="J12">
    <cfRule type="cellIs" dxfId="38619" priority="514" operator="greaterThan">
      <formula>$O$12</formula>
    </cfRule>
    <cfRule type="cellIs" dxfId="38618" priority="515" operator="between">
      <formula>$O$12*0.8</formula>
      <formula>$O$12</formula>
    </cfRule>
    <cfRule type="cellIs" dxfId="38617" priority="516" operator="lessThan">
      <formula>$O$12*0.8</formula>
    </cfRule>
  </conditionalFormatting>
  <conditionalFormatting sqref="J13">
    <cfRule type="cellIs" dxfId="38616" priority="511" operator="greaterThan">
      <formula>$O$13</formula>
    </cfRule>
    <cfRule type="cellIs" dxfId="38615" priority="512" operator="between">
      <formula>$O$13*0.8</formula>
      <formula>$O$13</formula>
    </cfRule>
    <cfRule type="cellIs" dxfId="38614" priority="513" operator="lessThan">
      <formula>$O$13*0.8</formula>
    </cfRule>
  </conditionalFormatting>
  <conditionalFormatting sqref="J16">
    <cfRule type="cellIs" dxfId="38613" priority="508" operator="greaterThan">
      <formula>$O$16</formula>
    </cfRule>
    <cfRule type="cellIs" dxfId="38612" priority="509" operator="between">
      <formula>$O$16*0.8</formula>
      <formula>$O$16</formula>
    </cfRule>
    <cfRule type="cellIs" dxfId="38611" priority="510" operator="lessThan">
      <formula>$O$16*0.8</formula>
    </cfRule>
  </conditionalFormatting>
  <conditionalFormatting sqref="J17">
    <cfRule type="cellIs" dxfId="38610" priority="505" operator="greaterThan">
      <formula>$O$17</formula>
    </cfRule>
    <cfRule type="cellIs" dxfId="38609" priority="506" operator="between">
      <formula>$O$17*0.8</formula>
      <formula>$O$17</formula>
    </cfRule>
    <cfRule type="cellIs" dxfId="38608" priority="507" operator="lessThan">
      <formula>$O$17*0.8</formula>
    </cfRule>
  </conditionalFormatting>
  <conditionalFormatting sqref="J18">
    <cfRule type="cellIs" dxfId="38607" priority="502" operator="greaterThan">
      <formula>$O$18</formula>
    </cfRule>
    <cfRule type="cellIs" dxfId="38606" priority="503" operator="between">
      <formula>$O$18*0.8</formula>
      <formula>$O$18</formula>
    </cfRule>
    <cfRule type="cellIs" dxfId="38605" priority="504" operator="lessThan">
      <formula>$O$18*0.8</formula>
    </cfRule>
  </conditionalFormatting>
  <conditionalFormatting sqref="J6">
    <cfRule type="cellIs" dxfId="38604" priority="499" operator="greaterThan">
      <formula>$N$6</formula>
    </cfRule>
    <cfRule type="cellIs" dxfId="38603" priority="500" operator="between">
      <formula>$N$6*0.8</formula>
      <formula>$N$6</formula>
    </cfRule>
    <cfRule type="cellIs" dxfId="38602" priority="501" operator="lessThan">
      <formula>$N$6*0.8</formula>
    </cfRule>
  </conditionalFormatting>
  <conditionalFormatting sqref="J7">
    <cfRule type="cellIs" dxfId="38601" priority="496" operator="greaterThan">
      <formula>$N$7</formula>
    </cfRule>
    <cfRule type="cellIs" dxfId="38600" priority="497" operator="between">
      <formula>$N$7*0.8</formula>
      <formula>$N$7</formula>
    </cfRule>
    <cfRule type="cellIs" dxfId="38599" priority="498" operator="lessThan">
      <formula>$N$7*0.8</formula>
    </cfRule>
  </conditionalFormatting>
  <conditionalFormatting sqref="J8">
    <cfRule type="cellIs" dxfId="38598" priority="493" operator="greaterThan">
      <formula>$N$8</formula>
    </cfRule>
    <cfRule type="cellIs" dxfId="38597" priority="494" operator="between">
      <formula>$N$8*0.8</formula>
      <formula>$N$8</formula>
    </cfRule>
    <cfRule type="cellIs" dxfId="38596" priority="495" operator="lessThan">
      <formula>$N$8*0.8</formula>
    </cfRule>
  </conditionalFormatting>
  <conditionalFormatting sqref="J11">
    <cfRule type="cellIs" dxfId="38595" priority="490" operator="greaterThan">
      <formula>$N$11</formula>
    </cfRule>
    <cfRule type="cellIs" dxfId="38594" priority="491" operator="between">
      <formula>$N$11*0.8</formula>
      <formula>$N$11</formula>
    </cfRule>
    <cfRule type="cellIs" dxfId="38593" priority="492" operator="lessThan">
      <formula>$N$11*0.8</formula>
    </cfRule>
  </conditionalFormatting>
  <conditionalFormatting sqref="J12">
    <cfRule type="cellIs" dxfId="38592" priority="487" operator="greaterThan">
      <formula>$N$12</formula>
    </cfRule>
    <cfRule type="cellIs" dxfId="38591" priority="488" operator="between">
      <formula>$N$12*0.8</formula>
      <formula>$N$12</formula>
    </cfRule>
    <cfRule type="cellIs" dxfId="38590" priority="489" operator="lessThan">
      <formula>$N$12*0.8</formula>
    </cfRule>
  </conditionalFormatting>
  <conditionalFormatting sqref="J13">
    <cfRule type="cellIs" dxfId="38589" priority="484" operator="greaterThan">
      <formula>$N$13</formula>
    </cfRule>
    <cfRule type="cellIs" dxfId="38588" priority="485" operator="between">
      <formula>$N$13*0.8</formula>
      <formula>$N$13</formula>
    </cfRule>
    <cfRule type="cellIs" dxfId="38587" priority="486" operator="lessThan">
      <formula>$N$13*0.8</formula>
    </cfRule>
  </conditionalFormatting>
  <conditionalFormatting sqref="J16">
    <cfRule type="cellIs" dxfId="38586" priority="481" operator="greaterThan">
      <formula>$N$16</formula>
    </cfRule>
    <cfRule type="cellIs" dxfId="38585" priority="482" operator="between">
      <formula>$N$16*0.8</formula>
      <formula>$N$16</formula>
    </cfRule>
    <cfRule type="cellIs" dxfId="38584" priority="483" operator="lessThan">
      <formula>$N$16*0.8</formula>
    </cfRule>
  </conditionalFormatting>
  <conditionalFormatting sqref="J17">
    <cfRule type="cellIs" dxfId="38583" priority="478" operator="greaterThan">
      <formula>$N$17</formula>
    </cfRule>
    <cfRule type="cellIs" dxfId="38582" priority="479" operator="between">
      <formula>$N$17*0.8</formula>
      <formula>$N$17</formula>
    </cfRule>
    <cfRule type="cellIs" dxfId="38581" priority="480" operator="lessThan">
      <formula>$N$17*0.8</formula>
    </cfRule>
  </conditionalFormatting>
  <conditionalFormatting sqref="J18">
    <cfRule type="cellIs" dxfId="38580" priority="475" operator="greaterThan">
      <formula>$N$18</formula>
    </cfRule>
    <cfRule type="cellIs" dxfId="38579" priority="476" operator="between">
      <formula>$N$18*0.8</formula>
      <formula>$N$18</formula>
    </cfRule>
    <cfRule type="cellIs" dxfId="38578" priority="477" operator="lessThan">
      <formula>$N$18*0.8</formula>
    </cfRule>
  </conditionalFormatting>
  <conditionalFormatting sqref="J6">
    <cfRule type="cellIs" dxfId="38577" priority="472" operator="greaterThan">
      <formula>$N$6</formula>
    </cfRule>
    <cfRule type="cellIs" dxfId="38576" priority="473" operator="between">
      <formula>$N$6*0.8</formula>
      <formula>$N$6</formula>
    </cfRule>
    <cfRule type="cellIs" dxfId="38575" priority="474" operator="lessThan">
      <formula>$N$6*0.8</formula>
    </cfRule>
  </conditionalFormatting>
  <conditionalFormatting sqref="J7">
    <cfRule type="cellIs" dxfId="38574" priority="469" operator="greaterThan">
      <formula>$N$7</formula>
    </cfRule>
    <cfRule type="cellIs" dxfId="38573" priority="470" operator="between">
      <formula>$N$7*0.8</formula>
      <formula>$N$7</formula>
    </cfRule>
    <cfRule type="cellIs" dxfId="38572" priority="471" operator="lessThan">
      <formula>$N$7*0.8</formula>
    </cfRule>
  </conditionalFormatting>
  <conditionalFormatting sqref="J8">
    <cfRule type="cellIs" dxfId="38571" priority="466" operator="greaterThan">
      <formula>$N$8</formula>
    </cfRule>
    <cfRule type="cellIs" dxfId="38570" priority="467" operator="between">
      <formula>$N$8*0.8</formula>
      <formula>$N$8</formula>
    </cfRule>
    <cfRule type="cellIs" dxfId="38569" priority="468" operator="lessThan">
      <formula>$N$8*0.8</formula>
    </cfRule>
  </conditionalFormatting>
  <conditionalFormatting sqref="J11">
    <cfRule type="cellIs" dxfId="38568" priority="463" operator="greaterThan">
      <formula>$N$11</formula>
    </cfRule>
    <cfRule type="cellIs" dxfId="38567" priority="464" operator="between">
      <formula>$N$11*0.8</formula>
      <formula>$N$11</formula>
    </cfRule>
    <cfRule type="cellIs" dxfId="38566" priority="465" operator="lessThan">
      <formula>$N$11*0.8</formula>
    </cfRule>
  </conditionalFormatting>
  <conditionalFormatting sqref="J12">
    <cfRule type="cellIs" dxfId="38565" priority="460" operator="greaterThan">
      <formula>$N$12</formula>
    </cfRule>
    <cfRule type="cellIs" dxfId="38564" priority="461" operator="between">
      <formula>$N$12*0.8</formula>
      <formula>$N$12</formula>
    </cfRule>
    <cfRule type="cellIs" dxfId="38563" priority="462" operator="lessThan">
      <formula>$N$12*0.8</formula>
    </cfRule>
  </conditionalFormatting>
  <conditionalFormatting sqref="J13">
    <cfRule type="cellIs" dxfId="38562" priority="457" operator="greaterThan">
      <formula>$N$13</formula>
    </cfRule>
    <cfRule type="cellIs" dxfId="38561" priority="458" operator="between">
      <formula>$N$13*0.8</formula>
      <formula>$N$13</formula>
    </cfRule>
    <cfRule type="cellIs" dxfId="38560" priority="459" operator="lessThan">
      <formula>$N$13*0.8</formula>
    </cfRule>
  </conditionalFormatting>
  <conditionalFormatting sqref="J16">
    <cfRule type="cellIs" dxfId="38559" priority="454" operator="greaterThan">
      <formula>$N$16</formula>
    </cfRule>
    <cfRule type="cellIs" dxfId="38558" priority="455" operator="between">
      <formula>$N$16*0.8</formula>
      <formula>$N$16</formula>
    </cfRule>
    <cfRule type="cellIs" dxfId="38557" priority="456" operator="lessThan">
      <formula>$N$16*0.8</formula>
    </cfRule>
  </conditionalFormatting>
  <conditionalFormatting sqref="J17">
    <cfRule type="cellIs" dxfId="38556" priority="451" operator="greaterThan">
      <formula>$N$17</formula>
    </cfRule>
    <cfRule type="cellIs" dxfId="38555" priority="452" operator="between">
      <formula>$N$17*0.8</formula>
      <formula>$N$17</formula>
    </cfRule>
    <cfRule type="cellIs" dxfId="38554" priority="453" operator="lessThan">
      <formula>$N$17*0.8</formula>
    </cfRule>
  </conditionalFormatting>
  <conditionalFormatting sqref="J18">
    <cfRule type="cellIs" dxfId="38553" priority="448" operator="greaterThan">
      <formula>$N$18</formula>
    </cfRule>
    <cfRule type="cellIs" dxfId="38552" priority="449" operator="between">
      <formula>$N$18*0.8</formula>
      <formula>$N$18</formula>
    </cfRule>
    <cfRule type="cellIs" dxfId="38551" priority="450" operator="lessThan">
      <formula>$N$18*0.8</formula>
    </cfRule>
  </conditionalFormatting>
  <conditionalFormatting sqref="J6">
    <cfRule type="cellIs" dxfId="38550" priority="445" operator="greaterThan">
      <formula>$P$6</formula>
    </cfRule>
    <cfRule type="cellIs" dxfId="38549" priority="446" operator="between">
      <formula>$P$6*0.8</formula>
      <formula>$P$6</formula>
    </cfRule>
    <cfRule type="cellIs" dxfId="38548" priority="447" operator="lessThan">
      <formula>$P$6*0.8</formula>
    </cfRule>
  </conditionalFormatting>
  <conditionalFormatting sqref="J7">
    <cfRule type="cellIs" dxfId="38547" priority="442" operator="greaterThan">
      <formula>$P$7</formula>
    </cfRule>
    <cfRule type="cellIs" dxfId="38546" priority="443" operator="between">
      <formula>$P$7*0.8</formula>
      <formula>$P$7</formula>
    </cfRule>
    <cfRule type="cellIs" dxfId="38545" priority="444" operator="lessThan">
      <formula>$P$7*0.8</formula>
    </cfRule>
  </conditionalFormatting>
  <conditionalFormatting sqref="J8">
    <cfRule type="cellIs" dxfId="38544" priority="439" operator="greaterThan">
      <formula>$P$8</formula>
    </cfRule>
    <cfRule type="cellIs" dxfId="38543" priority="440" operator="between">
      <formula>$P$8*0.8</formula>
      <formula>$P$8</formula>
    </cfRule>
    <cfRule type="cellIs" dxfId="38542" priority="441" operator="lessThan">
      <formula>$P$8*0.8</formula>
    </cfRule>
  </conditionalFormatting>
  <conditionalFormatting sqref="J11">
    <cfRule type="cellIs" dxfId="38541" priority="436" operator="greaterThan">
      <formula>$P$11</formula>
    </cfRule>
    <cfRule type="cellIs" dxfId="38540" priority="437" operator="between">
      <formula>$P$11*0.8</formula>
      <formula>$P$11</formula>
    </cfRule>
    <cfRule type="cellIs" dxfId="38539" priority="438" operator="lessThan">
      <formula>$P$11*0.8</formula>
    </cfRule>
  </conditionalFormatting>
  <conditionalFormatting sqref="J12">
    <cfRule type="cellIs" dxfId="38538" priority="433" operator="greaterThan">
      <formula>$P$12</formula>
    </cfRule>
    <cfRule type="cellIs" dxfId="38537" priority="434" operator="between">
      <formula>$P$12*0.8</formula>
      <formula>$P$12</formula>
    </cfRule>
    <cfRule type="cellIs" dxfId="38536" priority="435" operator="lessThan">
      <formula>$P$12*0.8</formula>
    </cfRule>
  </conditionalFormatting>
  <conditionalFormatting sqref="J13">
    <cfRule type="cellIs" dxfId="38535" priority="430" operator="greaterThan">
      <formula>$P$13</formula>
    </cfRule>
    <cfRule type="cellIs" dxfId="38534" priority="431" operator="between">
      <formula>$P$13*0.8</formula>
      <formula>$P$13</formula>
    </cfRule>
    <cfRule type="cellIs" dxfId="38533" priority="432" operator="lessThan">
      <formula>$P$13*0.8</formula>
    </cfRule>
  </conditionalFormatting>
  <conditionalFormatting sqref="J16">
    <cfRule type="cellIs" dxfId="38532" priority="427" operator="greaterThan">
      <formula>$P$16</formula>
    </cfRule>
    <cfRule type="cellIs" dxfId="38531" priority="428" operator="between">
      <formula>$P$16*0.8</formula>
      <formula>$P$16</formula>
    </cfRule>
    <cfRule type="cellIs" dxfId="38530" priority="429" operator="lessThan">
      <formula>$P$16*0.8</formula>
    </cfRule>
  </conditionalFormatting>
  <conditionalFormatting sqref="J17">
    <cfRule type="cellIs" dxfId="38529" priority="424" operator="greaterThan">
      <formula>$P$17</formula>
    </cfRule>
    <cfRule type="cellIs" dxfId="38528" priority="425" operator="between">
      <formula>$P$17*0.8</formula>
      <formula>$P$17</formula>
    </cfRule>
    <cfRule type="cellIs" dxfId="38527" priority="426" operator="lessThan">
      <formula>$P$17*0.8</formula>
    </cfRule>
  </conditionalFormatting>
  <conditionalFormatting sqref="J18">
    <cfRule type="cellIs" dxfId="38526" priority="421" operator="greaterThan">
      <formula>$P$18</formula>
    </cfRule>
    <cfRule type="cellIs" dxfId="38525" priority="422" operator="between">
      <formula>$P$18*0.8</formula>
      <formula>$P$18</formula>
    </cfRule>
    <cfRule type="cellIs" dxfId="38524" priority="423" operator="lessThan">
      <formula>$P$18*0.8</formula>
    </cfRule>
  </conditionalFormatting>
  <conditionalFormatting sqref="J6">
    <cfRule type="cellIs" dxfId="38523" priority="418" operator="greaterThan">
      <formula>$P$6</formula>
    </cfRule>
    <cfRule type="cellIs" dxfId="38522" priority="419" operator="between">
      <formula>$P$6*0.8</formula>
      <formula>$P$6</formula>
    </cfRule>
    <cfRule type="cellIs" dxfId="38521" priority="420" operator="lessThan">
      <formula>$P$6*0.8</formula>
    </cfRule>
  </conditionalFormatting>
  <conditionalFormatting sqref="J7">
    <cfRule type="cellIs" dxfId="38520" priority="415" operator="greaterThan">
      <formula>$P$7</formula>
    </cfRule>
    <cfRule type="cellIs" dxfId="38519" priority="416" operator="between">
      <formula>$P$7*0.8</formula>
      <formula>$P$7</formula>
    </cfRule>
    <cfRule type="cellIs" dxfId="38518" priority="417" operator="lessThan">
      <formula>$P$7*0.8</formula>
    </cfRule>
  </conditionalFormatting>
  <conditionalFormatting sqref="J8">
    <cfRule type="cellIs" dxfId="38517" priority="412" operator="greaterThan">
      <formula>$P$8</formula>
    </cfRule>
    <cfRule type="cellIs" dxfId="38516" priority="413" operator="between">
      <formula>$P$8*0.8</formula>
      <formula>$P$8</formula>
    </cfRule>
    <cfRule type="cellIs" dxfId="38515" priority="414" operator="lessThan">
      <formula>$P$8*0.8</formula>
    </cfRule>
  </conditionalFormatting>
  <conditionalFormatting sqref="J11">
    <cfRule type="cellIs" dxfId="38514" priority="409" operator="greaterThan">
      <formula>$P$11</formula>
    </cfRule>
    <cfRule type="cellIs" dxfId="38513" priority="410" operator="between">
      <formula>$P$11*0.8</formula>
      <formula>$P$11</formula>
    </cfRule>
    <cfRule type="cellIs" dxfId="38512" priority="411" operator="lessThan">
      <formula>$P$11*0.8</formula>
    </cfRule>
  </conditionalFormatting>
  <conditionalFormatting sqref="J12">
    <cfRule type="cellIs" dxfId="38511" priority="406" operator="greaterThan">
      <formula>$P$12</formula>
    </cfRule>
    <cfRule type="cellIs" dxfId="38510" priority="407" operator="between">
      <formula>$P$12*0.8</formula>
      <formula>$P$12</formula>
    </cfRule>
    <cfRule type="cellIs" dxfId="38509" priority="408" operator="lessThan">
      <formula>$P$12*0.8</formula>
    </cfRule>
  </conditionalFormatting>
  <conditionalFormatting sqref="J13">
    <cfRule type="cellIs" dxfId="38508" priority="403" operator="greaterThan">
      <formula>$P$13</formula>
    </cfRule>
    <cfRule type="cellIs" dxfId="38507" priority="404" operator="between">
      <formula>$P$13*0.8</formula>
      <formula>$P$13</formula>
    </cfRule>
    <cfRule type="cellIs" dxfId="38506" priority="405" operator="lessThan">
      <formula>$P$13*0.8</formula>
    </cfRule>
  </conditionalFormatting>
  <conditionalFormatting sqref="J16">
    <cfRule type="cellIs" dxfId="38505" priority="400" operator="greaterThan">
      <formula>$P$16</formula>
    </cfRule>
    <cfRule type="cellIs" dxfId="38504" priority="401" operator="between">
      <formula>$P$16*0.8</formula>
      <formula>$P$16</formula>
    </cfRule>
    <cfRule type="cellIs" dxfId="38503" priority="402" operator="lessThan">
      <formula>$P$16*0.8</formula>
    </cfRule>
  </conditionalFormatting>
  <conditionalFormatting sqref="J17">
    <cfRule type="cellIs" dxfId="38502" priority="397" operator="greaterThan">
      <formula>$P$17</formula>
    </cfRule>
    <cfRule type="cellIs" dxfId="38501" priority="398" operator="between">
      <formula>$P$17*0.8</formula>
      <formula>$P$17</formula>
    </cfRule>
    <cfRule type="cellIs" dxfId="38500" priority="399" operator="lessThan">
      <formula>$P$17*0.8</formula>
    </cfRule>
  </conditionalFormatting>
  <conditionalFormatting sqref="J18">
    <cfRule type="cellIs" dxfId="38499" priority="394" operator="greaterThan">
      <formula>$P$18</formula>
    </cfRule>
    <cfRule type="cellIs" dxfId="38498" priority="395" operator="between">
      <formula>$P$18*0.8</formula>
      <formula>$P$18</formula>
    </cfRule>
    <cfRule type="cellIs" dxfId="38497" priority="396" operator="lessThan">
      <formula>$P$18*0.8</formula>
    </cfRule>
  </conditionalFormatting>
  <conditionalFormatting sqref="J6">
    <cfRule type="cellIs" dxfId="38496" priority="391" operator="greaterThan">
      <formula>$O$6</formula>
    </cfRule>
    <cfRule type="cellIs" dxfId="38495" priority="392" operator="between">
      <formula>$O$6*0.8</formula>
      <formula>$O$6</formula>
    </cfRule>
    <cfRule type="cellIs" dxfId="38494" priority="393" operator="lessThan">
      <formula>$O$6*0.8</formula>
    </cfRule>
  </conditionalFormatting>
  <conditionalFormatting sqref="J7">
    <cfRule type="cellIs" dxfId="38493" priority="388" operator="greaterThan">
      <formula>$O$7</formula>
    </cfRule>
    <cfRule type="cellIs" dxfId="38492" priority="389" operator="between">
      <formula>$O$7*0.8</formula>
      <formula>$O$7</formula>
    </cfRule>
    <cfRule type="cellIs" dxfId="38491" priority="390" operator="lessThan">
      <formula>$O$7*0.8</formula>
    </cfRule>
  </conditionalFormatting>
  <conditionalFormatting sqref="J8">
    <cfRule type="cellIs" dxfId="38490" priority="385" operator="greaterThan">
      <formula>$O$8</formula>
    </cfRule>
    <cfRule type="cellIs" dxfId="38489" priority="386" operator="between">
      <formula>$O$8*0.8</formula>
      <formula>$O$8</formula>
    </cfRule>
    <cfRule type="cellIs" dxfId="38488" priority="387" operator="lessThan">
      <formula>$O$8*0.8</formula>
    </cfRule>
  </conditionalFormatting>
  <conditionalFormatting sqref="J11">
    <cfRule type="cellIs" dxfId="38487" priority="382" operator="greaterThan">
      <formula>$O$11</formula>
    </cfRule>
    <cfRule type="cellIs" dxfId="38486" priority="383" operator="between">
      <formula>$O$11*0.8</formula>
      <formula>$O$11</formula>
    </cfRule>
    <cfRule type="cellIs" dxfId="38485" priority="384" operator="lessThan">
      <formula>$O$11*0.8</formula>
    </cfRule>
  </conditionalFormatting>
  <conditionalFormatting sqref="J12">
    <cfRule type="cellIs" dxfId="38484" priority="379" operator="greaterThan">
      <formula>$O$12</formula>
    </cfRule>
    <cfRule type="cellIs" dxfId="38483" priority="380" operator="between">
      <formula>$O$12*0.8</formula>
      <formula>$O$12</formula>
    </cfRule>
    <cfRule type="cellIs" dxfId="38482" priority="381" operator="lessThan">
      <formula>$O$12*0.8</formula>
    </cfRule>
  </conditionalFormatting>
  <conditionalFormatting sqref="J13">
    <cfRule type="cellIs" dxfId="38481" priority="376" operator="greaterThan">
      <formula>$O$13</formula>
    </cfRule>
    <cfRule type="cellIs" dxfId="38480" priority="377" operator="between">
      <formula>$O$13*0.8</formula>
      <formula>$O$13</formula>
    </cfRule>
    <cfRule type="cellIs" dxfId="38479" priority="378" operator="lessThan">
      <formula>$O$13*0.8</formula>
    </cfRule>
  </conditionalFormatting>
  <conditionalFormatting sqref="J16">
    <cfRule type="cellIs" dxfId="38478" priority="373" operator="greaterThan">
      <formula>$O$16</formula>
    </cfRule>
    <cfRule type="cellIs" dxfId="38477" priority="374" operator="between">
      <formula>$O$16*0.8</formula>
      <formula>$O$16</formula>
    </cfRule>
    <cfRule type="cellIs" dxfId="38476" priority="375" operator="lessThan">
      <formula>$O$16*0.8</formula>
    </cfRule>
  </conditionalFormatting>
  <conditionalFormatting sqref="J17">
    <cfRule type="cellIs" dxfId="38475" priority="370" operator="greaterThan">
      <formula>$O$17</formula>
    </cfRule>
    <cfRule type="cellIs" dxfId="38474" priority="371" operator="between">
      <formula>$O$17*0.8</formula>
      <formula>$O$17</formula>
    </cfRule>
    <cfRule type="cellIs" dxfId="38473" priority="372" operator="lessThan">
      <formula>$O$17*0.8</formula>
    </cfRule>
  </conditionalFormatting>
  <conditionalFormatting sqref="J18">
    <cfRule type="cellIs" dxfId="38472" priority="367" operator="greaterThan">
      <formula>$O$18</formula>
    </cfRule>
    <cfRule type="cellIs" dxfId="38471" priority="368" operator="between">
      <formula>$O$18*0.8</formula>
      <formula>$O$18</formula>
    </cfRule>
    <cfRule type="cellIs" dxfId="38470" priority="369" operator="lessThan">
      <formula>$O$18*0.8</formula>
    </cfRule>
  </conditionalFormatting>
  <conditionalFormatting sqref="J6">
    <cfRule type="cellIs" dxfId="38469" priority="364" operator="greaterThan">
      <formula>$O$6</formula>
    </cfRule>
    <cfRule type="cellIs" dxfId="38468" priority="365" operator="between">
      <formula>$O$6*0.8</formula>
      <formula>$O$6</formula>
    </cfRule>
    <cfRule type="cellIs" dxfId="38467" priority="366" operator="lessThan">
      <formula>$O$6*0.8</formula>
    </cfRule>
  </conditionalFormatting>
  <conditionalFormatting sqref="J7">
    <cfRule type="cellIs" dxfId="38466" priority="361" operator="greaterThan">
      <formula>$O$7</formula>
    </cfRule>
    <cfRule type="cellIs" dxfId="38465" priority="362" operator="between">
      <formula>$O$7*0.8</formula>
      <formula>$O$7</formula>
    </cfRule>
    <cfRule type="cellIs" dxfId="38464" priority="363" operator="lessThan">
      <formula>$O$7*0.8</formula>
    </cfRule>
  </conditionalFormatting>
  <conditionalFormatting sqref="J8">
    <cfRule type="cellIs" dxfId="38463" priority="358" operator="greaterThan">
      <formula>$O$8</formula>
    </cfRule>
    <cfRule type="cellIs" dxfId="38462" priority="359" operator="between">
      <formula>$O$8*0.8</formula>
      <formula>$O$8</formula>
    </cfRule>
    <cfRule type="cellIs" dxfId="38461" priority="360" operator="lessThan">
      <formula>$O$8*0.8</formula>
    </cfRule>
  </conditionalFormatting>
  <conditionalFormatting sqref="J11">
    <cfRule type="cellIs" dxfId="38460" priority="355" operator="greaterThan">
      <formula>$O$11</formula>
    </cfRule>
    <cfRule type="cellIs" dxfId="38459" priority="356" operator="between">
      <formula>$O$11*0.8</formula>
      <formula>$O$11</formula>
    </cfRule>
    <cfRule type="cellIs" dxfId="38458" priority="357" operator="lessThan">
      <formula>$O$11*0.8</formula>
    </cfRule>
  </conditionalFormatting>
  <conditionalFormatting sqref="J12">
    <cfRule type="cellIs" dxfId="38457" priority="352" operator="greaterThan">
      <formula>$O$12</formula>
    </cfRule>
    <cfRule type="cellIs" dxfId="38456" priority="353" operator="between">
      <formula>$O$12*0.8</formula>
      <formula>$O$12</formula>
    </cfRule>
    <cfRule type="cellIs" dxfId="38455" priority="354" operator="lessThan">
      <formula>$O$12*0.8</formula>
    </cfRule>
  </conditionalFormatting>
  <conditionalFormatting sqref="J13">
    <cfRule type="cellIs" dxfId="38454" priority="349" operator="greaterThan">
      <formula>$O$13</formula>
    </cfRule>
    <cfRule type="cellIs" dxfId="38453" priority="350" operator="between">
      <formula>$O$13*0.8</formula>
      <formula>$O$13</formula>
    </cfRule>
    <cfRule type="cellIs" dxfId="38452" priority="351" operator="lessThan">
      <formula>$O$13*0.8</formula>
    </cfRule>
  </conditionalFormatting>
  <conditionalFormatting sqref="J16">
    <cfRule type="cellIs" dxfId="38451" priority="346" operator="greaterThan">
      <formula>$O$16</formula>
    </cfRule>
    <cfRule type="cellIs" dxfId="38450" priority="347" operator="between">
      <formula>$O$16*0.8</formula>
      <formula>$O$16</formula>
    </cfRule>
    <cfRule type="cellIs" dxfId="38449" priority="348" operator="lessThan">
      <formula>$O$16*0.8</formula>
    </cfRule>
  </conditionalFormatting>
  <conditionalFormatting sqref="J17">
    <cfRule type="cellIs" dxfId="38448" priority="343" operator="greaterThan">
      <formula>$O$17</formula>
    </cfRule>
    <cfRule type="cellIs" dxfId="38447" priority="344" operator="between">
      <formula>$O$17*0.8</formula>
      <formula>$O$17</formula>
    </cfRule>
    <cfRule type="cellIs" dxfId="38446" priority="345" operator="lessThan">
      <formula>$O$17*0.8</formula>
    </cfRule>
  </conditionalFormatting>
  <conditionalFormatting sqref="J18">
    <cfRule type="cellIs" dxfId="38445" priority="340" operator="greaterThan">
      <formula>$O$18</formula>
    </cfRule>
    <cfRule type="cellIs" dxfId="38444" priority="341" operator="between">
      <formula>$O$18*0.8</formula>
      <formula>$O$18</formula>
    </cfRule>
    <cfRule type="cellIs" dxfId="38443" priority="342" operator="lessThan">
      <formula>$O$18*0.8</formula>
    </cfRule>
  </conditionalFormatting>
  <conditionalFormatting sqref="J6">
    <cfRule type="cellIs" dxfId="38442" priority="337" operator="greaterThan">
      <formula>$N$6</formula>
    </cfRule>
    <cfRule type="cellIs" dxfId="38441" priority="338" operator="between">
      <formula>$N$6*0.8</formula>
      <formula>$N$6</formula>
    </cfRule>
    <cfRule type="cellIs" dxfId="38440" priority="339" operator="lessThan">
      <formula>$N$6*0.8</formula>
    </cfRule>
  </conditionalFormatting>
  <conditionalFormatting sqref="J7">
    <cfRule type="cellIs" dxfId="38439" priority="334" operator="greaterThan">
      <formula>$N$7</formula>
    </cfRule>
    <cfRule type="cellIs" dxfId="38438" priority="335" operator="between">
      <formula>$N$7*0.8</formula>
      <formula>$N$7</formula>
    </cfRule>
    <cfRule type="cellIs" dxfId="38437" priority="336" operator="lessThan">
      <formula>$N$7*0.8</formula>
    </cfRule>
  </conditionalFormatting>
  <conditionalFormatting sqref="J8">
    <cfRule type="cellIs" dxfId="38436" priority="331" operator="greaterThan">
      <formula>$N$8</formula>
    </cfRule>
    <cfRule type="cellIs" dxfId="38435" priority="332" operator="between">
      <formula>$N$8*0.8</formula>
      <formula>$N$8</formula>
    </cfRule>
    <cfRule type="cellIs" dxfId="38434" priority="333" operator="lessThan">
      <formula>$N$8*0.8</formula>
    </cfRule>
  </conditionalFormatting>
  <conditionalFormatting sqref="J11">
    <cfRule type="cellIs" dxfId="38433" priority="328" operator="greaterThan">
      <formula>$N$11</formula>
    </cfRule>
    <cfRule type="cellIs" dxfId="38432" priority="329" operator="between">
      <formula>$N$11*0.8</formula>
      <formula>$N$11</formula>
    </cfRule>
    <cfRule type="cellIs" dxfId="38431" priority="330" operator="lessThan">
      <formula>$N$11*0.8</formula>
    </cfRule>
  </conditionalFormatting>
  <conditionalFormatting sqref="J12">
    <cfRule type="cellIs" dxfId="38430" priority="325" operator="greaterThan">
      <formula>$N$12</formula>
    </cfRule>
    <cfRule type="cellIs" dxfId="38429" priority="326" operator="between">
      <formula>$N$12*0.8</formula>
      <formula>$N$12</formula>
    </cfRule>
    <cfRule type="cellIs" dxfId="38428" priority="327" operator="lessThan">
      <formula>$N$12*0.8</formula>
    </cfRule>
  </conditionalFormatting>
  <conditionalFormatting sqref="J13">
    <cfRule type="cellIs" dxfId="38427" priority="322" operator="greaterThan">
      <formula>$N$13</formula>
    </cfRule>
    <cfRule type="cellIs" dxfId="38426" priority="323" operator="between">
      <formula>$N$13*0.8</formula>
      <formula>$N$13</formula>
    </cfRule>
    <cfRule type="cellIs" dxfId="38425" priority="324" operator="lessThan">
      <formula>$N$13*0.8</formula>
    </cfRule>
  </conditionalFormatting>
  <conditionalFormatting sqref="J16">
    <cfRule type="cellIs" dxfId="38424" priority="319" operator="greaterThan">
      <formula>$N$16</formula>
    </cfRule>
    <cfRule type="cellIs" dxfId="38423" priority="320" operator="between">
      <formula>$N$16*0.8</formula>
      <formula>$N$16</formula>
    </cfRule>
    <cfRule type="cellIs" dxfId="38422" priority="321" operator="lessThan">
      <formula>$N$16*0.8</formula>
    </cfRule>
  </conditionalFormatting>
  <conditionalFormatting sqref="J17">
    <cfRule type="cellIs" dxfId="38421" priority="316" operator="greaterThan">
      <formula>$N$17</formula>
    </cfRule>
    <cfRule type="cellIs" dxfId="38420" priority="317" operator="between">
      <formula>$N$17*0.8</formula>
      <formula>$N$17</formula>
    </cfRule>
    <cfRule type="cellIs" dxfId="38419" priority="318" operator="lessThan">
      <formula>$N$17*0.8</formula>
    </cfRule>
  </conditionalFormatting>
  <conditionalFormatting sqref="J18">
    <cfRule type="cellIs" dxfId="38418" priority="313" operator="greaterThan">
      <formula>$N$18</formula>
    </cfRule>
    <cfRule type="cellIs" dxfId="38417" priority="314" operator="between">
      <formula>$N$18*0.8</formula>
      <formula>$N$18</formula>
    </cfRule>
    <cfRule type="cellIs" dxfId="38416" priority="315" operator="lessThan">
      <formula>$N$18*0.8</formula>
    </cfRule>
  </conditionalFormatting>
  <conditionalFormatting sqref="J6">
    <cfRule type="cellIs" dxfId="38415" priority="310" operator="greaterThan">
      <formula>$N$6</formula>
    </cfRule>
    <cfRule type="cellIs" dxfId="38414" priority="311" operator="between">
      <formula>$N$6*0.8</formula>
      <formula>$N$6</formula>
    </cfRule>
    <cfRule type="cellIs" dxfId="38413" priority="312" operator="lessThan">
      <formula>$N$6*0.8</formula>
    </cfRule>
  </conditionalFormatting>
  <conditionalFormatting sqref="J7">
    <cfRule type="cellIs" dxfId="38412" priority="307" operator="greaterThan">
      <formula>$N$7</formula>
    </cfRule>
    <cfRule type="cellIs" dxfId="38411" priority="308" operator="between">
      <formula>$N$7*0.8</formula>
      <formula>$N$7</formula>
    </cfRule>
    <cfRule type="cellIs" dxfId="38410" priority="309" operator="lessThan">
      <formula>$N$7*0.8</formula>
    </cfRule>
  </conditionalFormatting>
  <conditionalFormatting sqref="J8">
    <cfRule type="cellIs" dxfId="38409" priority="304" operator="greaterThan">
      <formula>$N$8</formula>
    </cfRule>
    <cfRule type="cellIs" dxfId="38408" priority="305" operator="between">
      <formula>$N$8*0.8</formula>
      <formula>$N$8</formula>
    </cfRule>
    <cfRule type="cellIs" dxfId="38407" priority="306" operator="lessThan">
      <formula>$N$8*0.8</formula>
    </cfRule>
  </conditionalFormatting>
  <conditionalFormatting sqref="J11">
    <cfRule type="cellIs" dxfId="38406" priority="301" operator="greaterThan">
      <formula>$N$11</formula>
    </cfRule>
    <cfRule type="cellIs" dxfId="38405" priority="302" operator="between">
      <formula>$N$11*0.8</formula>
      <formula>$N$11</formula>
    </cfRule>
    <cfRule type="cellIs" dxfId="38404" priority="303" operator="lessThan">
      <formula>$N$11*0.8</formula>
    </cfRule>
  </conditionalFormatting>
  <conditionalFormatting sqref="J12">
    <cfRule type="cellIs" dxfId="38403" priority="298" operator="greaterThan">
      <formula>$N$12</formula>
    </cfRule>
    <cfRule type="cellIs" dxfId="38402" priority="299" operator="between">
      <formula>$N$12*0.8</formula>
      <formula>$N$12</formula>
    </cfRule>
    <cfRule type="cellIs" dxfId="38401" priority="300" operator="lessThan">
      <formula>$N$12*0.8</formula>
    </cfRule>
  </conditionalFormatting>
  <conditionalFormatting sqref="J13">
    <cfRule type="cellIs" dxfId="38400" priority="295" operator="greaterThan">
      <formula>$N$13</formula>
    </cfRule>
    <cfRule type="cellIs" dxfId="38399" priority="296" operator="between">
      <formula>$N$13*0.8</formula>
      <formula>$N$13</formula>
    </cfRule>
    <cfRule type="cellIs" dxfId="38398" priority="297" operator="lessThan">
      <formula>$N$13*0.8</formula>
    </cfRule>
  </conditionalFormatting>
  <conditionalFormatting sqref="J16">
    <cfRule type="cellIs" dxfId="38397" priority="292" operator="greaterThan">
      <formula>$N$16</formula>
    </cfRule>
    <cfRule type="cellIs" dxfId="38396" priority="293" operator="between">
      <formula>$N$16*0.8</formula>
      <formula>$N$16</formula>
    </cfRule>
    <cfRule type="cellIs" dxfId="38395" priority="294" operator="lessThan">
      <formula>$N$16*0.8</formula>
    </cfRule>
  </conditionalFormatting>
  <conditionalFormatting sqref="J17">
    <cfRule type="cellIs" dxfId="38394" priority="289" operator="greaterThan">
      <formula>$N$17</formula>
    </cfRule>
    <cfRule type="cellIs" dxfId="38393" priority="290" operator="between">
      <formula>$N$17*0.8</formula>
      <formula>$N$17</formula>
    </cfRule>
    <cfRule type="cellIs" dxfId="38392" priority="291" operator="lessThan">
      <formula>$N$17*0.8</formula>
    </cfRule>
  </conditionalFormatting>
  <conditionalFormatting sqref="J18">
    <cfRule type="cellIs" dxfId="38391" priority="286" operator="greaterThan">
      <formula>$N$18</formula>
    </cfRule>
    <cfRule type="cellIs" dxfId="38390" priority="287" operator="between">
      <formula>$N$18*0.8</formula>
      <formula>$N$18</formula>
    </cfRule>
    <cfRule type="cellIs" dxfId="38389" priority="288" operator="lessThan">
      <formula>$N$18*0.8</formula>
    </cfRule>
  </conditionalFormatting>
  <conditionalFormatting sqref="J6">
    <cfRule type="cellIs" dxfId="38388" priority="283" operator="greaterThan">
      <formula>$O$6</formula>
    </cfRule>
    <cfRule type="cellIs" dxfId="38387" priority="284" operator="between">
      <formula>$O$6*0.8</formula>
      <formula>$O$6</formula>
    </cfRule>
    <cfRule type="cellIs" dxfId="38386" priority="285" operator="lessThan">
      <formula>$O$6*0.8</formula>
    </cfRule>
  </conditionalFormatting>
  <conditionalFormatting sqref="J7">
    <cfRule type="cellIs" dxfId="38385" priority="280" operator="greaterThan">
      <formula>$O$7</formula>
    </cfRule>
    <cfRule type="cellIs" dxfId="38384" priority="281" operator="between">
      <formula>$O$7*0.8</formula>
      <formula>$O$7</formula>
    </cfRule>
    <cfRule type="cellIs" dxfId="38383" priority="282" operator="lessThan">
      <formula>$O$7*0.8</formula>
    </cfRule>
  </conditionalFormatting>
  <conditionalFormatting sqref="J8">
    <cfRule type="cellIs" dxfId="38382" priority="277" operator="greaterThan">
      <formula>$O$8</formula>
    </cfRule>
    <cfRule type="cellIs" dxfId="38381" priority="278" operator="between">
      <formula>$O$8*0.8</formula>
      <formula>$O$8</formula>
    </cfRule>
    <cfRule type="cellIs" dxfId="38380" priority="279" operator="lessThan">
      <formula>$O$8*0.8</formula>
    </cfRule>
  </conditionalFormatting>
  <conditionalFormatting sqref="J11">
    <cfRule type="cellIs" dxfId="38379" priority="274" operator="greaterThan">
      <formula>$O$11</formula>
    </cfRule>
    <cfRule type="cellIs" dxfId="38378" priority="275" operator="between">
      <formula>$O$11*0.8</formula>
      <formula>$O$11</formula>
    </cfRule>
    <cfRule type="cellIs" dxfId="38377" priority="276" operator="lessThan">
      <formula>$O$11*0.8</formula>
    </cfRule>
  </conditionalFormatting>
  <conditionalFormatting sqref="J12">
    <cfRule type="cellIs" dxfId="38376" priority="271" operator="greaterThan">
      <formula>$O$12</formula>
    </cfRule>
    <cfRule type="cellIs" dxfId="38375" priority="272" operator="between">
      <formula>$O$12*0.8</formula>
      <formula>$O$12</formula>
    </cfRule>
    <cfRule type="cellIs" dxfId="38374" priority="273" operator="lessThan">
      <formula>$O$12*0.8</formula>
    </cfRule>
  </conditionalFormatting>
  <conditionalFormatting sqref="J13">
    <cfRule type="cellIs" dxfId="38373" priority="268" operator="greaterThan">
      <formula>$O$13</formula>
    </cfRule>
    <cfRule type="cellIs" dxfId="38372" priority="269" operator="between">
      <formula>$O$13*0.8</formula>
      <formula>$O$13</formula>
    </cfRule>
    <cfRule type="cellIs" dxfId="38371" priority="270" operator="lessThan">
      <formula>$O$13*0.8</formula>
    </cfRule>
  </conditionalFormatting>
  <conditionalFormatting sqref="J16">
    <cfRule type="cellIs" dxfId="38370" priority="265" operator="greaterThan">
      <formula>$O$16</formula>
    </cfRule>
    <cfRule type="cellIs" dxfId="38369" priority="266" operator="between">
      <formula>$O$16*0.8</formula>
      <formula>$O$16</formula>
    </cfRule>
    <cfRule type="cellIs" dxfId="38368" priority="267" operator="lessThan">
      <formula>$O$16*0.8</formula>
    </cfRule>
  </conditionalFormatting>
  <conditionalFormatting sqref="J17">
    <cfRule type="cellIs" dxfId="38367" priority="262" operator="greaterThan">
      <formula>$O$17</formula>
    </cfRule>
    <cfRule type="cellIs" dxfId="38366" priority="263" operator="between">
      <formula>$O$17*0.8</formula>
      <formula>$O$17</formula>
    </cfRule>
    <cfRule type="cellIs" dxfId="38365" priority="264" operator="lessThan">
      <formula>$O$17*0.8</formula>
    </cfRule>
  </conditionalFormatting>
  <conditionalFormatting sqref="J18">
    <cfRule type="cellIs" dxfId="38364" priority="259" operator="greaterThan">
      <formula>$O$18</formula>
    </cfRule>
    <cfRule type="cellIs" dxfId="38363" priority="260" operator="between">
      <formula>$O$18*0.8</formula>
      <formula>$O$18</formula>
    </cfRule>
    <cfRule type="cellIs" dxfId="38362" priority="261" operator="lessThan">
      <formula>$O$18*0.8</formula>
    </cfRule>
  </conditionalFormatting>
  <conditionalFormatting sqref="J6">
    <cfRule type="cellIs" dxfId="38361" priority="256" operator="greaterThan">
      <formula>$O$6</formula>
    </cfRule>
    <cfRule type="cellIs" dxfId="38360" priority="257" operator="between">
      <formula>$O$6*0.8</formula>
      <formula>$O$6</formula>
    </cfRule>
    <cfRule type="cellIs" dxfId="38359" priority="258" operator="lessThan">
      <formula>$O$6*0.8</formula>
    </cfRule>
  </conditionalFormatting>
  <conditionalFormatting sqref="J7">
    <cfRule type="cellIs" dxfId="38358" priority="253" operator="greaterThan">
      <formula>$O$7</formula>
    </cfRule>
    <cfRule type="cellIs" dxfId="38357" priority="254" operator="between">
      <formula>$O$7*0.8</formula>
      <formula>$O$7</formula>
    </cfRule>
    <cfRule type="cellIs" dxfId="38356" priority="255" operator="lessThan">
      <formula>$O$7*0.8</formula>
    </cfRule>
  </conditionalFormatting>
  <conditionalFormatting sqref="J8">
    <cfRule type="cellIs" dxfId="38355" priority="250" operator="greaterThan">
      <formula>$O$8</formula>
    </cfRule>
    <cfRule type="cellIs" dxfId="38354" priority="251" operator="between">
      <formula>$O$8*0.8</formula>
      <formula>$O$8</formula>
    </cfRule>
    <cfRule type="cellIs" dxfId="38353" priority="252" operator="lessThan">
      <formula>$O$8*0.8</formula>
    </cfRule>
  </conditionalFormatting>
  <conditionalFormatting sqref="J11">
    <cfRule type="cellIs" dxfId="38352" priority="247" operator="greaterThan">
      <formula>$O$11</formula>
    </cfRule>
    <cfRule type="cellIs" dxfId="38351" priority="248" operator="between">
      <formula>$O$11*0.8</formula>
      <formula>$O$11</formula>
    </cfRule>
    <cfRule type="cellIs" dxfId="38350" priority="249" operator="lessThan">
      <formula>$O$11*0.8</formula>
    </cfRule>
  </conditionalFormatting>
  <conditionalFormatting sqref="J12">
    <cfRule type="cellIs" dxfId="38349" priority="244" operator="greaterThan">
      <formula>$O$12</formula>
    </cfRule>
    <cfRule type="cellIs" dxfId="38348" priority="245" operator="between">
      <formula>$O$12*0.8</formula>
      <formula>$O$12</formula>
    </cfRule>
    <cfRule type="cellIs" dxfId="38347" priority="246" operator="lessThan">
      <formula>$O$12*0.8</formula>
    </cfRule>
  </conditionalFormatting>
  <conditionalFormatting sqref="J13">
    <cfRule type="cellIs" dxfId="38346" priority="241" operator="greaterThan">
      <formula>$O$13</formula>
    </cfRule>
    <cfRule type="cellIs" dxfId="38345" priority="242" operator="between">
      <formula>$O$13*0.8</formula>
      <formula>$O$13</formula>
    </cfRule>
    <cfRule type="cellIs" dxfId="38344" priority="243" operator="lessThan">
      <formula>$O$13*0.8</formula>
    </cfRule>
  </conditionalFormatting>
  <conditionalFormatting sqref="J16">
    <cfRule type="cellIs" dxfId="38343" priority="238" operator="greaterThan">
      <formula>$O$16</formula>
    </cfRule>
    <cfRule type="cellIs" dxfId="38342" priority="239" operator="between">
      <formula>$O$16*0.8</formula>
      <formula>$O$16</formula>
    </cfRule>
    <cfRule type="cellIs" dxfId="38341" priority="240" operator="lessThan">
      <formula>$O$16*0.8</formula>
    </cfRule>
  </conditionalFormatting>
  <conditionalFormatting sqref="J17">
    <cfRule type="cellIs" dxfId="38340" priority="235" operator="greaterThan">
      <formula>$O$17</formula>
    </cfRule>
    <cfRule type="cellIs" dxfId="38339" priority="236" operator="between">
      <formula>$O$17*0.8</formula>
      <formula>$O$17</formula>
    </cfRule>
    <cfRule type="cellIs" dxfId="38338" priority="237" operator="lessThan">
      <formula>$O$17*0.8</formula>
    </cfRule>
  </conditionalFormatting>
  <conditionalFormatting sqref="J18">
    <cfRule type="cellIs" dxfId="38337" priority="232" operator="greaterThan">
      <formula>$O$18</formula>
    </cfRule>
    <cfRule type="cellIs" dxfId="38336" priority="233" operator="between">
      <formula>$O$18*0.8</formula>
      <formula>$O$18</formula>
    </cfRule>
    <cfRule type="cellIs" dxfId="38335" priority="234" operator="lessThan">
      <formula>$O$18*0.8</formula>
    </cfRule>
  </conditionalFormatting>
  <conditionalFormatting sqref="J6">
    <cfRule type="cellIs" dxfId="38334" priority="229" operator="greaterThan">
      <formula>$N$6</formula>
    </cfRule>
    <cfRule type="cellIs" dxfId="38333" priority="230" operator="between">
      <formula>$N$6*0.8</formula>
      <formula>$N$6</formula>
    </cfRule>
    <cfRule type="cellIs" dxfId="38332" priority="231" operator="lessThan">
      <formula>$N$6*0.8</formula>
    </cfRule>
  </conditionalFormatting>
  <conditionalFormatting sqref="J7">
    <cfRule type="cellIs" dxfId="38331" priority="226" operator="greaterThan">
      <formula>$N$7</formula>
    </cfRule>
    <cfRule type="cellIs" dxfId="38330" priority="227" operator="between">
      <formula>$N$7*0.8</formula>
      <formula>$N$7</formula>
    </cfRule>
    <cfRule type="cellIs" dxfId="38329" priority="228" operator="lessThan">
      <formula>$N$7*0.8</formula>
    </cfRule>
  </conditionalFormatting>
  <conditionalFormatting sqref="J8">
    <cfRule type="cellIs" dxfId="38328" priority="223" operator="greaterThan">
      <formula>$N$8</formula>
    </cfRule>
    <cfRule type="cellIs" dxfId="38327" priority="224" operator="between">
      <formula>$N$8*0.8</formula>
      <formula>$N$8</formula>
    </cfRule>
    <cfRule type="cellIs" dxfId="38326" priority="225" operator="lessThan">
      <formula>$N$8*0.8</formula>
    </cfRule>
  </conditionalFormatting>
  <conditionalFormatting sqref="J11">
    <cfRule type="cellIs" dxfId="38325" priority="220" operator="greaterThan">
      <formula>$N$11</formula>
    </cfRule>
    <cfRule type="cellIs" dxfId="38324" priority="221" operator="between">
      <formula>$N$11*0.8</formula>
      <formula>$N$11</formula>
    </cfRule>
    <cfRule type="cellIs" dxfId="38323" priority="222" operator="lessThan">
      <formula>$N$11*0.8</formula>
    </cfRule>
  </conditionalFormatting>
  <conditionalFormatting sqref="J12">
    <cfRule type="cellIs" dxfId="38322" priority="217" operator="greaterThan">
      <formula>$N$12</formula>
    </cfRule>
    <cfRule type="cellIs" dxfId="38321" priority="218" operator="between">
      <formula>$N$12*0.8</formula>
      <formula>$N$12</formula>
    </cfRule>
    <cfRule type="cellIs" dxfId="38320" priority="219" operator="lessThan">
      <formula>$N$12*0.8</formula>
    </cfRule>
  </conditionalFormatting>
  <conditionalFormatting sqref="J13">
    <cfRule type="cellIs" dxfId="38319" priority="214" operator="greaterThan">
      <formula>$N$13</formula>
    </cfRule>
    <cfRule type="cellIs" dxfId="38318" priority="215" operator="between">
      <formula>$N$13*0.8</formula>
      <formula>$N$13</formula>
    </cfRule>
    <cfRule type="cellIs" dxfId="38317" priority="216" operator="lessThan">
      <formula>$N$13*0.8</formula>
    </cfRule>
  </conditionalFormatting>
  <conditionalFormatting sqref="J16">
    <cfRule type="cellIs" dxfId="38316" priority="211" operator="greaterThan">
      <formula>$N$16</formula>
    </cfRule>
    <cfRule type="cellIs" dxfId="38315" priority="212" operator="between">
      <formula>$N$16*0.8</formula>
      <formula>$N$16</formula>
    </cfRule>
    <cfRule type="cellIs" dxfId="38314" priority="213" operator="lessThan">
      <formula>$N$16*0.8</formula>
    </cfRule>
  </conditionalFormatting>
  <conditionalFormatting sqref="J17">
    <cfRule type="cellIs" dxfId="38313" priority="208" operator="greaterThan">
      <formula>$N$17</formula>
    </cfRule>
    <cfRule type="cellIs" dxfId="38312" priority="209" operator="between">
      <formula>$N$17*0.8</formula>
      <formula>$N$17</formula>
    </cfRule>
    <cfRule type="cellIs" dxfId="38311" priority="210" operator="lessThan">
      <formula>$N$17*0.8</formula>
    </cfRule>
  </conditionalFormatting>
  <conditionalFormatting sqref="J18">
    <cfRule type="cellIs" dxfId="38310" priority="205" operator="greaterThan">
      <formula>$N$18</formula>
    </cfRule>
    <cfRule type="cellIs" dxfId="38309" priority="206" operator="between">
      <formula>$N$18*0.8</formula>
      <formula>$N$18</formula>
    </cfRule>
    <cfRule type="cellIs" dxfId="38308" priority="207" operator="lessThan">
      <formula>$N$18*0.8</formula>
    </cfRule>
  </conditionalFormatting>
  <conditionalFormatting sqref="J6">
    <cfRule type="cellIs" dxfId="38307" priority="202" operator="greaterThan">
      <formula>$N$6</formula>
    </cfRule>
    <cfRule type="cellIs" dxfId="38306" priority="203" operator="between">
      <formula>$N$6*0.8</formula>
      <formula>$N$6</formula>
    </cfRule>
    <cfRule type="cellIs" dxfId="38305" priority="204" operator="lessThan">
      <formula>$N$6*0.8</formula>
    </cfRule>
  </conditionalFormatting>
  <conditionalFormatting sqref="J7">
    <cfRule type="cellIs" dxfId="38304" priority="199" operator="greaterThan">
      <formula>$N$7</formula>
    </cfRule>
    <cfRule type="cellIs" dxfId="38303" priority="200" operator="between">
      <formula>$N$7*0.8</formula>
      <formula>$N$7</formula>
    </cfRule>
    <cfRule type="cellIs" dxfId="38302" priority="201" operator="lessThan">
      <formula>$N$7*0.8</formula>
    </cfRule>
  </conditionalFormatting>
  <conditionalFormatting sqref="J8">
    <cfRule type="cellIs" dxfId="38301" priority="196" operator="greaterThan">
      <formula>$N$8</formula>
    </cfRule>
    <cfRule type="cellIs" dxfId="38300" priority="197" operator="between">
      <formula>$N$8*0.8</formula>
      <formula>$N$8</formula>
    </cfRule>
    <cfRule type="cellIs" dxfId="38299" priority="198" operator="lessThan">
      <formula>$N$8*0.8</formula>
    </cfRule>
  </conditionalFormatting>
  <conditionalFormatting sqref="J11">
    <cfRule type="cellIs" dxfId="38298" priority="193" operator="greaterThan">
      <formula>$N$11</formula>
    </cfRule>
    <cfRule type="cellIs" dxfId="38297" priority="194" operator="between">
      <formula>$N$11*0.8</formula>
      <formula>$N$11</formula>
    </cfRule>
    <cfRule type="cellIs" dxfId="38296" priority="195" operator="lessThan">
      <formula>$N$11*0.8</formula>
    </cfRule>
  </conditionalFormatting>
  <conditionalFormatting sqref="J12">
    <cfRule type="cellIs" dxfId="38295" priority="190" operator="greaterThan">
      <formula>$N$12</formula>
    </cfRule>
    <cfRule type="cellIs" dxfId="38294" priority="191" operator="between">
      <formula>$N$12*0.8</formula>
      <formula>$N$12</formula>
    </cfRule>
    <cfRule type="cellIs" dxfId="38293" priority="192" operator="lessThan">
      <formula>$N$12*0.8</formula>
    </cfRule>
  </conditionalFormatting>
  <conditionalFormatting sqref="J13">
    <cfRule type="cellIs" dxfId="38292" priority="187" operator="greaterThan">
      <formula>$N$13</formula>
    </cfRule>
    <cfRule type="cellIs" dxfId="38291" priority="188" operator="between">
      <formula>$N$13*0.8</formula>
      <formula>$N$13</formula>
    </cfRule>
    <cfRule type="cellIs" dxfId="38290" priority="189" operator="lessThan">
      <formula>$N$13*0.8</formula>
    </cfRule>
  </conditionalFormatting>
  <conditionalFormatting sqref="J16">
    <cfRule type="cellIs" dxfId="38289" priority="184" operator="greaterThan">
      <formula>$N$16</formula>
    </cfRule>
    <cfRule type="cellIs" dxfId="38288" priority="185" operator="between">
      <formula>$N$16*0.8</formula>
      <formula>$N$16</formula>
    </cfRule>
    <cfRule type="cellIs" dxfId="38287" priority="186" operator="lessThan">
      <formula>$N$16*0.8</formula>
    </cfRule>
  </conditionalFormatting>
  <conditionalFormatting sqref="J17">
    <cfRule type="cellIs" dxfId="38286" priority="181" operator="greaterThan">
      <formula>$N$17</formula>
    </cfRule>
    <cfRule type="cellIs" dxfId="38285" priority="182" operator="between">
      <formula>$N$17*0.8</formula>
      <formula>$N$17</formula>
    </cfRule>
    <cfRule type="cellIs" dxfId="38284" priority="183" operator="lessThan">
      <formula>$N$17*0.8</formula>
    </cfRule>
  </conditionalFormatting>
  <conditionalFormatting sqref="J18">
    <cfRule type="cellIs" dxfId="38283" priority="178" operator="greaterThan">
      <formula>$N$18</formula>
    </cfRule>
    <cfRule type="cellIs" dxfId="38282" priority="179" operator="between">
      <formula>$N$18*0.8</formula>
      <formula>$N$18</formula>
    </cfRule>
    <cfRule type="cellIs" dxfId="38281" priority="180" operator="lessThan">
      <formula>$N$18*0.8</formula>
    </cfRule>
  </conditionalFormatting>
  <conditionalFormatting sqref="J6">
    <cfRule type="cellIs" dxfId="38280" priority="175" operator="greaterThan">
      <formula>$P$6</formula>
    </cfRule>
    <cfRule type="cellIs" dxfId="38279" priority="176" operator="between">
      <formula>$P$6*0.8</formula>
      <formula>$P$6</formula>
    </cfRule>
    <cfRule type="cellIs" dxfId="38278" priority="177" operator="lessThan">
      <formula>$P$6*0.8</formula>
    </cfRule>
  </conditionalFormatting>
  <conditionalFormatting sqref="J7">
    <cfRule type="cellIs" dxfId="38277" priority="172" operator="greaterThan">
      <formula>$P$7</formula>
    </cfRule>
    <cfRule type="cellIs" dxfId="38276" priority="173" operator="between">
      <formula>$P$7*0.8</formula>
      <formula>$P$7</formula>
    </cfRule>
    <cfRule type="cellIs" dxfId="38275" priority="174" operator="lessThan">
      <formula>$P$7*0.8</formula>
    </cfRule>
  </conditionalFormatting>
  <conditionalFormatting sqref="J8">
    <cfRule type="cellIs" dxfId="38274" priority="169" operator="greaterThan">
      <formula>$P$8</formula>
    </cfRule>
    <cfRule type="cellIs" dxfId="38273" priority="170" operator="between">
      <formula>$P$8*0.8</formula>
      <formula>$P$8</formula>
    </cfRule>
    <cfRule type="cellIs" dxfId="38272" priority="171" operator="lessThan">
      <formula>$P$8*0.8</formula>
    </cfRule>
  </conditionalFormatting>
  <conditionalFormatting sqref="J11">
    <cfRule type="cellIs" dxfId="38271" priority="166" operator="greaterThan">
      <formula>$P$11</formula>
    </cfRule>
    <cfRule type="cellIs" dxfId="38270" priority="167" operator="between">
      <formula>$P$11*0.8</formula>
      <formula>$P$11</formula>
    </cfRule>
    <cfRule type="cellIs" dxfId="38269" priority="168" operator="lessThan">
      <formula>$P$11*0.8</formula>
    </cfRule>
  </conditionalFormatting>
  <conditionalFormatting sqref="J12">
    <cfRule type="cellIs" dxfId="38268" priority="163" operator="greaterThan">
      <formula>$P$12</formula>
    </cfRule>
    <cfRule type="cellIs" dxfId="38267" priority="164" operator="between">
      <formula>$P$12*0.8</formula>
      <formula>$P$12</formula>
    </cfRule>
    <cfRule type="cellIs" dxfId="38266" priority="165" operator="lessThan">
      <formula>$P$12*0.8</formula>
    </cfRule>
  </conditionalFormatting>
  <conditionalFormatting sqref="J13">
    <cfRule type="cellIs" dxfId="38265" priority="160" operator="greaterThan">
      <formula>$P$13</formula>
    </cfRule>
    <cfRule type="cellIs" dxfId="38264" priority="161" operator="between">
      <formula>$P$13*0.8</formula>
      <formula>$P$13</formula>
    </cfRule>
    <cfRule type="cellIs" dxfId="38263" priority="162" operator="lessThan">
      <formula>$P$13*0.8</formula>
    </cfRule>
  </conditionalFormatting>
  <conditionalFormatting sqref="J16">
    <cfRule type="cellIs" dxfId="38262" priority="157" operator="greaterThan">
      <formula>$P$16</formula>
    </cfRule>
    <cfRule type="cellIs" dxfId="38261" priority="158" operator="between">
      <formula>$P$16*0.8</formula>
      <formula>$P$16</formula>
    </cfRule>
    <cfRule type="cellIs" dxfId="38260" priority="159" operator="lessThan">
      <formula>$P$16*0.8</formula>
    </cfRule>
  </conditionalFormatting>
  <conditionalFormatting sqref="J17">
    <cfRule type="cellIs" dxfId="38259" priority="154" operator="greaterThan">
      <formula>$P$17</formula>
    </cfRule>
    <cfRule type="cellIs" dxfId="38258" priority="155" operator="between">
      <formula>$P$17*0.8</formula>
      <formula>$P$17</formula>
    </cfRule>
    <cfRule type="cellIs" dxfId="38257" priority="156" operator="lessThan">
      <formula>$P$17*0.8</formula>
    </cfRule>
  </conditionalFormatting>
  <conditionalFormatting sqref="J18">
    <cfRule type="cellIs" dxfId="38256" priority="151" operator="greaterThan">
      <formula>$P$18</formula>
    </cfRule>
    <cfRule type="cellIs" dxfId="38255" priority="152" operator="between">
      <formula>$P$18*0.8</formula>
      <formula>$P$18</formula>
    </cfRule>
    <cfRule type="cellIs" dxfId="38254" priority="153" operator="lessThan">
      <formula>$P$18*0.8</formula>
    </cfRule>
  </conditionalFormatting>
  <conditionalFormatting sqref="J6">
    <cfRule type="cellIs" dxfId="38253" priority="148" operator="greaterThan">
      <formula>$P$6</formula>
    </cfRule>
    <cfRule type="cellIs" dxfId="38252" priority="149" operator="between">
      <formula>$P$6*0.8</formula>
      <formula>$P$6</formula>
    </cfRule>
    <cfRule type="cellIs" dxfId="38251" priority="150" operator="lessThan">
      <formula>$P$6*0.8</formula>
    </cfRule>
  </conditionalFormatting>
  <conditionalFormatting sqref="J7">
    <cfRule type="cellIs" dxfId="38250" priority="145" operator="greaterThan">
      <formula>$P$7</formula>
    </cfRule>
    <cfRule type="cellIs" dxfId="38249" priority="146" operator="between">
      <formula>$P$7*0.8</formula>
      <formula>$P$7</formula>
    </cfRule>
    <cfRule type="cellIs" dxfId="38248" priority="147" operator="lessThan">
      <formula>$P$7*0.8</formula>
    </cfRule>
  </conditionalFormatting>
  <conditionalFormatting sqref="J8">
    <cfRule type="cellIs" dxfId="38247" priority="142" operator="greaterThan">
      <formula>$P$8</formula>
    </cfRule>
    <cfRule type="cellIs" dxfId="38246" priority="143" operator="between">
      <formula>$P$8*0.8</formula>
      <formula>$P$8</formula>
    </cfRule>
    <cfRule type="cellIs" dxfId="38245" priority="144" operator="lessThan">
      <formula>$P$8*0.8</formula>
    </cfRule>
  </conditionalFormatting>
  <conditionalFormatting sqref="J11">
    <cfRule type="cellIs" dxfId="38244" priority="139" operator="greaterThan">
      <formula>$P$11</formula>
    </cfRule>
    <cfRule type="cellIs" dxfId="38243" priority="140" operator="between">
      <formula>$P$11*0.8</formula>
      <formula>$P$11</formula>
    </cfRule>
    <cfRule type="cellIs" dxfId="38242" priority="141" operator="lessThan">
      <formula>$P$11*0.8</formula>
    </cfRule>
  </conditionalFormatting>
  <conditionalFormatting sqref="J12">
    <cfRule type="cellIs" dxfId="38241" priority="136" operator="greaterThan">
      <formula>$P$12</formula>
    </cfRule>
    <cfRule type="cellIs" dxfId="38240" priority="137" operator="between">
      <formula>$P$12*0.8</formula>
      <formula>$P$12</formula>
    </cfRule>
    <cfRule type="cellIs" dxfId="38239" priority="138" operator="lessThan">
      <formula>$P$12*0.8</formula>
    </cfRule>
  </conditionalFormatting>
  <conditionalFormatting sqref="J13">
    <cfRule type="cellIs" dxfId="38238" priority="133" operator="greaterThan">
      <formula>$P$13</formula>
    </cfRule>
    <cfRule type="cellIs" dxfId="38237" priority="134" operator="between">
      <formula>$P$13*0.8</formula>
      <formula>$P$13</formula>
    </cfRule>
    <cfRule type="cellIs" dxfId="38236" priority="135" operator="lessThan">
      <formula>$P$13*0.8</formula>
    </cfRule>
  </conditionalFormatting>
  <conditionalFormatting sqref="J16">
    <cfRule type="cellIs" dxfId="38235" priority="130" operator="greaterThan">
      <formula>$P$16</formula>
    </cfRule>
    <cfRule type="cellIs" dxfId="38234" priority="131" operator="between">
      <formula>$P$16*0.8</formula>
      <formula>$P$16</formula>
    </cfRule>
    <cfRule type="cellIs" dxfId="38233" priority="132" operator="lessThan">
      <formula>$P$16*0.8</formula>
    </cfRule>
  </conditionalFormatting>
  <conditionalFormatting sqref="J17">
    <cfRule type="cellIs" dxfId="38232" priority="127" operator="greaterThan">
      <formula>$P$17</formula>
    </cfRule>
    <cfRule type="cellIs" dxfId="38231" priority="128" operator="between">
      <formula>$P$17*0.8</formula>
      <formula>$P$17</formula>
    </cfRule>
    <cfRule type="cellIs" dxfId="38230" priority="129" operator="lessThan">
      <formula>$P$17*0.8</formula>
    </cfRule>
  </conditionalFormatting>
  <conditionalFormatting sqref="J18">
    <cfRule type="cellIs" dxfId="38229" priority="124" operator="greaterThan">
      <formula>$P$18</formula>
    </cfRule>
    <cfRule type="cellIs" dxfId="38228" priority="125" operator="between">
      <formula>$P$18*0.8</formula>
      <formula>$P$18</formula>
    </cfRule>
    <cfRule type="cellIs" dxfId="38227" priority="126" operator="lessThan">
      <formula>$P$18*0.8</formula>
    </cfRule>
  </conditionalFormatting>
  <conditionalFormatting sqref="J6">
    <cfRule type="cellIs" dxfId="38226" priority="121" operator="greaterThan">
      <formula>$P$6</formula>
    </cfRule>
    <cfRule type="cellIs" dxfId="38225" priority="122" operator="between">
      <formula>$P$6*0.8</formula>
      <formula>$P$6</formula>
    </cfRule>
    <cfRule type="cellIs" dxfId="38224" priority="123" operator="lessThan">
      <formula>$P$6*0.8</formula>
    </cfRule>
  </conditionalFormatting>
  <conditionalFormatting sqref="J7">
    <cfRule type="cellIs" dxfId="38223" priority="118" operator="greaterThan">
      <formula>$P$7</formula>
    </cfRule>
    <cfRule type="cellIs" dxfId="38222" priority="119" operator="between">
      <formula>$P$7*0.8</formula>
      <formula>$P$7</formula>
    </cfRule>
    <cfRule type="cellIs" dxfId="38221" priority="120" operator="lessThan">
      <formula>$P$7*0.8</formula>
    </cfRule>
  </conditionalFormatting>
  <conditionalFormatting sqref="J8">
    <cfRule type="cellIs" dxfId="38220" priority="115" operator="greaterThan">
      <formula>$P$8</formula>
    </cfRule>
    <cfRule type="cellIs" dxfId="38219" priority="116" operator="between">
      <formula>$P$8*0.8</formula>
      <formula>$P$8</formula>
    </cfRule>
    <cfRule type="cellIs" dxfId="38218" priority="117" operator="lessThan">
      <formula>$P$8*0.8</formula>
    </cfRule>
  </conditionalFormatting>
  <conditionalFormatting sqref="J11">
    <cfRule type="cellIs" dxfId="38217" priority="112" operator="greaterThan">
      <formula>$P$11</formula>
    </cfRule>
    <cfRule type="cellIs" dxfId="38216" priority="113" operator="between">
      <formula>$P$11*0.8</formula>
      <formula>$P$11</formula>
    </cfRule>
    <cfRule type="cellIs" dxfId="38215" priority="114" operator="lessThan">
      <formula>$P$11*0.8</formula>
    </cfRule>
  </conditionalFormatting>
  <conditionalFormatting sqref="J12">
    <cfRule type="cellIs" dxfId="38214" priority="109" operator="greaterThan">
      <formula>$P$12</formula>
    </cfRule>
    <cfRule type="cellIs" dxfId="38213" priority="110" operator="between">
      <formula>$P$12*0.8</formula>
      <formula>$P$12</formula>
    </cfRule>
    <cfRule type="cellIs" dxfId="38212" priority="111" operator="lessThan">
      <formula>$P$12*0.8</formula>
    </cfRule>
  </conditionalFormatting>
  <conditionalFormatting sqref="J13">
    <cfRule type="cellIs" dxfId="38211" priority="106" operator="greaterThan">
      <formula>$P$13</formula>
    </cfRule>
    <cfRule type="cellIs" dxfId="38210" priority="107" operator="between">
      <formula>$P$13*0.8</formula>
      <formula>$P$13</formula>
    </cfRule>
    <cfRule type="cellIs" dxfId="38209" priority="108" operator="lessThan">
      <formula>$P$13*0.8</formula>
    </cfRule>
  </conditionalFormatting>
  <conditionalFormatting sqref="J16">
    <cfRule type="cellIs" dxfId="38208" priority="103" operator="greaterThan">
      <formula>$P$16</formula>
    </cfRule>
    <cfRule type="cellIs" dxfId="38207" priority="104" operator="between">
      <formula>$P$16*0.8</formula>
      <formula>$P$16</formula>
    </cfRule>
    <cfRule type="cellIs" dxfId="38206" priority="105" operator="lessThan">
      <formula>$P$16*0.8</formula>
    </cfRule>
  </conditionalFormatting>
  <conditionalFormatting sqref="J17">
    <cfRule type="cellIs" dxfId="38205" priority="100" operator="greaterThan">
      <formula>$P$17</formula>
    </cfRule>
    <cfRule type="cellIs" dxfId="38204" priority="101" operator="between">
      <formula>$P$17*0.8</formula>
      <formula>$P$17</formula>
    </cfRule>
    <cfRule type="cellIs" dxfId="38203" priority="102" operator="lessThan">
      <formula>$P$17*0.8</formula>
    </cfRule>
  </conditionalFormatting>
  <conditionalFormatting sqref="J18">
    <cfRule type="cellIs" dxfId="38202" priority="97" operator="greaterThan">
      <formula>$P$18</formula>
    </cfRule>
    <cfRule type="cellIs" dxfId="38201" priority="98" operator="between">
      <formula>$P$18*0.8</formula>
      <formula>$P$18</formula>
    </cfRule>
    <cfRule type="cellIs" dxfId="38200" priority="99" operator="lessThan">
      <formula>$P$18*0.8</formula>
    </cfRule>
  </conditionalFormatting>
  <conditionalFormatting sqref="J6">
    <cfRule type="cellIs" dxfId="38199" priority="94" operator="greaterThan">
      <formula>$P$6</formula>
    </cfRule>
    <cfRule type="cellIs" dxfId="38198" priority="95" operator="between">
      <formula>$P$6*0.8</formula>
      <formula>$P$6</formula>
    </cfRule>
    <cfRule type="cellIs" dxfId="38197" priority="96" operator="lessThan">
      <formula>$P$6*0.8</formula>
    </cfRule>
  </conditionalFormatting>
  <conditionalFormatting sqref="J7">
    <cfRule type="cellIs" dxfId="38196" priority="91" operator="greaterThan">
      <formula>$P$7</formula>
    </cfRule>
    <cfRule type="cellIs" dxfId="38195" priority="92" operator="between">
      <formula>$P$7*0.8</formula>
      <formula>$P$7</formula>
    </cfRule>
    <cfRule type="cellIs" dxfId="38194" priority="93" operator="lessThan">
      <formula>$P$7*0.8</formula>
    </cfRule>
  </conditionalFormatting>
  <conditionalFormatting sqref="J8">
    <cfRule type="cellIs" dxfId="38193" priority="88" operator="greaterThan">
      <formula>$P$8</formula>
    </cfRule>
    <cfRule type="cellIs" dxfId="38192" priority="89" operator="between">
      <formula>$P$8*0.8</formula>
      <formula>$P$8</formula>
    </cfRule>
    <cfRule type="cellIs" dxfId="38191" priority="90" operator="lessThan">
      <formula>$P$8*0.8</formula>
    </cfRule>
  </conditionalFormatting>
  <conditionalFormatting sqref="J11">
    <cfRule type="cellIs" dxfId="38190" priority="85" operator="greaterThan">
      <formula>$P$11</formula>
    </cfRule>
    <cfRule type="cellIs" dxfId="38189" priority="86" operator="between">
      <formula>$P$11*0.8</formula>
      <formula>$P$11</formula>
    </cfRule>
    <cfRule type="cellIs" dxfId="38188" priority="87" operator="lessThan">
      <formula>$P$11*0.8</formula>
    </cfRule>
  </conditionalFormatting>
  <conditionalFormatting sqref="J12">
    <cfRule type="cellIs" dxfId="38187" priority="82" operator="greaterThan">
      <formula>$P$12</formula>
    </cfRule>
    <cfRule type="cellIs" dxfId="38186" priority="83" operator="between">
      <formula>$P$12*0.8</formula>
      <formula>$P$12</formula>
    </cfRule>
    <cfRule type="cellIs" dxfId="38185" priority="84" operator="lessThan">
      <formula>$P$12*0.8</formula>
    </cfRule>
  </conditionalFormatting>
  <conditionalFormatting sqref="J13">
    <cfRule type="cellIs" dxfId="38184" priority="79" operator="greaterThan">
      <formula>$P$13</formula>
    </cfRule>
    <cfRule type="cellIs" dxfId="38183" priority="80" operator="between">
      <formula>$P$13*0.8</formula>
      <formula>$P$13</formula>
    </cfRule>
    <cfRule type="cellIs" dxfId="38182" priority="81" operator="lessThan">
      <formula>$P$13*0.8</formula>
    </cfRule>
  </conditionalFormatting>
  <conditionalFormatting sqref="J16">
    <cfRule type="cellIs" dxfId="38181" priority="76" operator="greaterThan">
      <formula>$P$16</formula>
    </cfRule>
    <cfRule type="cellIs" dxfId="38180" priority="77" operator="between">
      <formula>$P$16*0.8</formula>
      <formula>$P$16</formula>
    </cfRule>
    <cfRule type="cellIs" dxfId="38179" priority="78" operator="lessThan">
      <formula>$P$16*0.8</formula>
    </cfRule>
  </conditionalFormatting>
  <conditionalFormatting sqref="J17">
    <cfRule type="cellIs" dxfId="38178" priority="73" operator="greaterThan">
      <formula>$P$17</formula>
    </cfRule>
    <cfRule type="cellIs" dxfId="38177" priority="74" operator="between">
      <formula>$P$17*0.8</formula>
      <formula>$P$17</formula>
    </cfRule>
    <cfRule type="cellIs" dxfId="38176" priority="75" operator="lessThan">
      <formula>$P$17*0.8</formula>
    </cfRule>
  </conditionalFormatting>
  <conditionalFormatting sqref="J18">
    <cfRule type="cellIs" dxfId="38175" priority="70" operator="greaterThan">
      <formula>$P$18</formula>
    </cfRule>
    <cfRule type="cellIs" dxfId="38174" priority="71" operator="between">
      <formula>$P$18*0.8</formula>
      <formula>$P$18</formula>
    </cfRule>
    <cfRule type="cellIs" dxfId="38173" priority="72" operator="lessThan">
      <formula>$P$18*0.8</formula>
    </cfRule>
  </conditionalFormatting>
  <conditionalFormatting sqref="J6">
    <cfRule type="cellIs" dxfId="38172" priority="67" operator="greaterThan">
      <formula>$O$6</formula>
    </cfRule>
    <cfRule type="cellIs" dxfId="38171" priority="68" operator="between">
      <formula>$O$6*0.8</formula>
      <formula>$O$6</formula>
    </cfRule>
    <cfRule type="cellIs" dxfId="38170" priority="69" operator="lessThan">
      <formula>$O$6*0.8</formula>
    </cfRule>
  </conditionalFormatting>
  <conditionalFormatting sqref="J7">
    <cfRule type="cellIs" dxfId="38169" priority="64" operator="greaterThan">
      <formula>$O$7</formula>
    </cfRule>
    <cfRule type="cellIs" dxfId="38168" priority="65" operator="between">
      <formula>$O$7*0.8</formula>
      <formula>$O$7</formula>
    </cfRule>
    <cfRule type="cellIs" dxfId="38167" priority="66" operator="lessThan">
      <formula>$O$7*0.8</formula>
    </cfRule>
  </conditionalFormatting>
  <conditionalFormatting sqref="J8">
    <cfRule type="cellIs" dxfId="38166" priority="61" operator="greaterThan">
      <formula>$O$8</formula>
    </cfRule>
    <cfRule type="cellIs" dxfId="38165" priority="62" operator="between">
      <formula>$O$8*0.8</formula>
      <formula>$O$8</formula>
    </cfRule>
    <cfRule type="cellIs" dxfId="38164" priority="63" operator="lessThan">
      <formula>$O$8*0.8</formula>
    </cfRule>
  </conditionalFormatting>
  <conditionalFormatting sqref="J11">
    <cfRule type="cellIs" dxfId="38163" priority="58" operator="greaterThan">
      <formula>$O$11</formula>
    </cfRule>
    <cfRule type="cellIs" dxfId="38162" priority="59" operator="between">
      <formula>$O$11*0.8</formula>
      <formula>$O$11</formula>
    </cfRule>
    <cfRule type="cellIs" dxfId="38161" priority="60" operator="lessThan">
      <formula>$O$11*0.8</formula>
    </cfRule>
  </conditionalFormatting>
  <conditionalFormatting sqref="J12">
    <cfRule type="cellIs" dxfId="38160" priority="55" operator="greaterThan">
      <formula>$O$12</formula>
    </cfRule>
    <cfRule type="cellIs" dxfId="38159" priority="56" operator="between">
      <formula>$O$12*0.8</formula>
      <formula>$O$12</formula>
    </cfRule>
    <cfRule type="cellIs" dxfId="38158" priority="57" operator="lessThan">
      <formula>$O$12*0.8</formula>
    </cfRule>
  </conditionalFormatting>
  <conditionalFormatting sqref="J13">
    <cfRule type="cellIs" dxfId="38157" priority="52" operator="greaterThan">
      <formula>$O$13</formula>
    </cfRule>
    <cfRule type="cellIs" dxfId="38156" priority="53" operator="between">
      <formula>$O$13*0.8</formula>
      <formula>$O$13</formula>
    </cfRule>
    <cfRule type="cellIs" dxfId="38155" priority="54" operator="lessThan">
      <formula>$O$13*0.8</formula>
    </cfRule>
  </conditionalFormatting>
  <conditionalFormatting sqref="J16">
    <cfRule type="cellIs" dxfId="38154" priority="49" operator="greaterThan">
      <formula>$O$16</formula>
    </cfRule>
    <cfRule type="cellIs" dxfId="38153" priority="50" operator="between">
      <formula>$O$16*0.8</formula>
      <formula>$O$16</formula>
    </cfRule>
    <cfRule type="cellIs" dxfId="38152" priority="51" operator="lessThan">
      <formula>$O$16*0.8</formula>
    </cfRule>
  </conditionalFormatting>
  <conditionalFormatting sqref="J17">
    <cfRule type="cellIs" dxfId="38151" priority="46" operator="greaterThan">
      <formula>$O$17</formula>
    </cfRule>
    <cfRule type="cellIs" dxfId="38150" priority="47" operator="between">
      <formula>$O$17*0.8</formula>
      <formula>$O$17</formula>
    </cfRule>
    <cfRule type="cellIs" dxfId="38149" priority="48" operator="lessThan">
      <formula>$O$17*0.8</formula>
    </cfRule>
  </conditionalFormatting>
  <conditionalFormatting sqref="J18">
    <cfRule type="cellIs" dxfId="38148" priority="43" operator="greaterThan">
      <formula>$O$18</formula>
    </cfRule>
    <cfRule type="cellIs" dxfId="38147" priority="44" operator="between">
      <formula>$O$18*0.8</formula>
      <formula>$O$18</formula>
    </cfRule>
    <cfRule type="cellIs" dxfId="38146" priority="45" operator="lessThan">
      <formula>$O$18*0.8</formula>
    </cfRule>
  </conditionalFormatting>
  <conditionalFormatting sqref="J6">
    <cfRule type="cellIs" dxfId="38145" priority="40" operator="greaterThan">
      <formula>$O$6</formula>
    </cfRule>
    <cfRule type="cellIs" dxfId="38144" priority="41" operator="between">
      <formula>$O$6*0.8</formula>
      <formula>$O$6</formula>
    </cfRule>
    <cfRule type="cellIs" dxfId="38143" priority="42" operator="lessThan">
      <formula>$O$6*0.8</formula>
    </cfRule>
  </conditionalFormatting>
  <conditionalFormatting sqref="J7">
    <cfRule type="cellIs" dxfId="38142" priority="37" operator="greaterThan">
      <formula>$O$7</formula>
    </cfRule>
    <cfRule type="cellIs" dxfId="38141" priority="38" operator="between">
      <formula>$O$7*0.8</formula>
      <formula>$O$7</formula>
    </cfRule>
    <cfRule type="cellIs" dxfId="38140" priority="39" operator="lessThan">
      <formula>$O$7*0.8</formula>
    </cfRule>
  </conditionalFormatting>
  <conditionalFormatting sqref="J8">
    <cfRule type="cellIs" dxfId="38139" priority="34" operator="greaterThan">
      <formula>$O$8</formula>
    </cfRule>
    <cfRule type="cellIs" dxfId="38138" priority="35" operator="between">
      <formula>$O$8*0.8</formula>
      <formula>$O$8</formula>
    </cfRule>
    <cfRule type="cellIs" dxfId="38137" priority="36" operator="lessThan">
      <formula>$O$8*0.8</formula>
    </cfRule>
  </conditionalFormatting>
  <conditionalFormatting sqref="J11">
    <cfRule type="cellIs" dxfId="38136" priority="31" operator="greaterThan">
      <formula>$O$11</formula>
    </cfRule>
    <cfRule type="cellIs" dxfId="38135" priority="32" operator="between">
      <formula>$O$11*0.8</formula>
      <formula>$O$11</formula>
    </cfRule>
    <cfRule type="cellIs" dxfId="38134" priority="33" operator="lessThan">
      <formula>$O$11*0.8</formula>
    </cfRule>
  </conditionalFormatting>
  <conditionalFormatting sqref="J12">
    <cfRule type="cellIs" dxfId="38133" priority="28" operator="greaterThan">
      <formula>$O$12</formula>
    </cfRule>
    <cfRule type="cellIs" dxfId="38132" priority="29" operator="between">
      <formula>$O$12*0.8</formula>
      <formula>$O$12</formula>
    </cfRule>
    <cfRule type="cellIs" dxfId="38131" priority="30" operator="lessThan">
      <formula>$O$12*0.8</formula>
    </cfRule>
  </conditionalFormatting>
  <conditionalFormatting sqref="J13">
    <cfRule type="cellIs" dxfId="38130" priority="25" operator="greaterThan">
      <formula>$O$13</formula>
    </cfRule>
    <cfRule type="cellIs" dxfId="38129" priority="26" operator="between">
      <formula>$O$13*0.8</formula>
      <formula>$O$13</formula>
    </cfRule>
    <cfRule type="cellIs" dxfId="38128" priority="27" operator="lessThan">
      <formula>$O$13*0.8</formula>
    </cfRule>
  </conditionalFormatting>
  <conditionalFormatting sqref="J16">
    <cfRule type="cellIs" dxfId="38127" priority="22" operator="greaterThan">
      <formula>$O$16</formula>
    </cfRule>
    <cfRule type="cellIs" dxfId="38126" priority="23" operator="between">
      <formula>$O$16*0.8</formula>
      <formula>$O$16</formula>
    </cfRule>
    <cfRule type="cellIs" dxfId="38125" priority="24" operator="lessThan">
      <formula>$O$16*0.8</formula>
    </cfRule>
  </conditionalFormatting>
  <conditionalFormatting sqref="J17">
    <cfRule type="cellIs" dxfId="38124" priority="19" operator="greaterThan">
      <formula>$O$17</formula>
    </cfRule>
    <cfRule type="cellIs" dxfId="38123" priority="20" operator="between">
      <formula>$O$17*0.8</formula>
      <formula>$O$17</formula>
    </cfRule>
    <cfRule type="cellIs" dxfId="38122" priority="21" operator="lessThan">
      <formula>$O$17*0.8</formula>
    </cfRule>
  </conditionalFormatting>
  <conditionalFormatting sqref="J18">
    <cfRule type="cellIs" dxfId="38121" priority="16" operator="greaterThan">
      <formula>$O$18</formula>
    </cfRule>
    <cfRule type="cellIs" dxfId="38120" priority="17" operator="between">
      <formula>$O$18*0.8</formula>
      <formula>$O$18</formula>
    </cfRule>
    <cfRule type="cellIs" dxfId="38119" priority="18" operator="lessThan">
      <formula>$O$18*0.8</formula>
    </cfRule>
  </conditionalFormatting>
  <conditionalFormatting sqref="J6">
    <cfRule type="cellIs" dxfId="38118" priority="13" operator="greaterThan">
      <formula>$P6</formula>
    </cfRule>
    <cfRule type="cellIs" dxfId="38117" priority="14" operator="between">
      <formula>$P6*0.8</formula>
      <formula>$P6</formula>
    </cfRule>
    <cfRule type="cellIs" dxfId="38116" priority="15" operator="lessThan">
      <formula>$P6*0.8</formula>
    </cfRule>
  </conditionalFormatting>
  <conditionalFormatting sqref="J7:J8">
    <cfRule type="cellIs" dxfId="38115" priority="10" operator="greaterThan">
      <formula>$P7</formula>
    </cfRule>
    <cfRule type="cellIs" dxfId="38114" priority="11" operator="between">
      <formula>$P7*0.8</formula>
      <formula>$P7</formula>
    </cfRule>
    <cfRule type="cellIs" dxfId="38113" priority="12" operator="lessThan">
      <formula>$P7*0.8</formula>
    </cfRule>
  </conditionalFormatting>
  <conditionalFormatting sqref="J11">
    <cfRule type="cellIs" dxfId="38112" priority="7" operator="greaterThan">
      <formula>$P11</formula>
    </cfRule>
    <cfRule type="cellIs" dxfId="38111" priority="8" operator="between">
      <formula>$P11*0.8</formula>
      <formula>$P11</formula>
    </cfRule>
    <cfRule type="cellIs" dxfId="38110" priority="9" operator="lessThan">
      <formula>$P11*0.8</formula>
    </cfRule>
  </conditionalFormatting>
  <conditionalFormatting sqref="J12:J13">
    <cfRule type="cellIs" dxfId="38109" priority="4" operator="greaterThan">
      <formula>$P12</formula>
    </cfRule>
    <cfRule type="cellIs" dxfId="38108" priority="5" operator="between">
      <formula>$P12*0.8</formula>
      <formula>$P12</formula>
    </cfRule>
    <cfRule type="cellIs" dxfId="38107" priority="6" operator="lessThan">
      <formula>$P12*0.8</formula>
    </cfRule>
  </conditionalFormatting>
  <conditionalFormatting sqref="J16:J18">
    <cfRule type="cellIs" dxfId="38106" priority="1" operator="greaterThan">
      <formula>$P16</formula>
    </cfRule>
    <cfRule type="cellIs" dxfId="38105" priority="2" operator="between">
      <formula>$P16*0.8</formula>
      <formula>$P16</formula>
    </cfRule>
    <cfRule type="cellIs" dxfId="38104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42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0.755</v>
      </c>
      <c r="E6" s="9">
        <v>0.747</v>
      </c>
      <c r="F6" s="9">
        <v>0.79799999999999993</v>
      </c>
      <c r="G6" s="28">
        <v>0.80100000000000005</v>
      </c>
      <c r="H6" s="28">
        <v>0.78800000000000003</v>
      </c>
      <c r="I6" s="28">
        <v>0.78300000000000003</v>
      </c>
      <c r="J6" s="28">
        <f>Data!AC14</f>
        <v>0.78599999999999992</v>
      </c>
      <c r="K6" s="118">
        <v>0.82</v>
      </c>
      <c r="L6" s="295">
        <v>0.77</v>
      </c>
      <c r="M6" s="331">
        <v>0.752</v>
      </c>
      <c r="N6" s="295">
        <f>(M6/9)*10</f>
        <v>0.8355555555555555</v>
      </c>
      <c r="O6" s="295">
        <f>(F6/9)*10</f>
        <v>0.8866666666666666</v>
      </c>
      <c r="P6" s="118">
        <v>0.82</v>
      </c>
      <c r="Q6" s="315">
        <f>J6/M6</f>
        <v>1.0452127659574466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0.82399999999999995</v>
      </c>
      <c r="E7" s="3">
        <v>0.85599999999999998</v>
      </c>
      <c r="F7" s="3">
        <v>0.85299999999999998</v>
      </c>
      <c r="G7" s="26">
        <v>0.873</v>
      </c>
      <c r="H7" s="26">
        <v>0.87</v>
      </c>
      <c r="I7" s="26">
        <v>0.85499999999999998</v>
      </c>
      <c r="J7" s="28">
        <f>Data!AE$14</f>
        <v>0.86799999999999999</v>
      </c>
      <c r="K7" s="38">
        <v>0.92</v>
      </c>
      <c r="L7" s="296">
        <v>0.85</v>
      </c>
      <c r="M7" s="332">
        <v>0.85199999999999998</v>
      </c>
      <c r="N7" s="296">
        <f>(M7/9)*10</f>
        <v>0.94666666666666666</v>
      </c>
      <c r="O7" s="296">
        <f>(F7/9)*10</f>
        <v>0.94777777777777783</v>
      </c>
      <c r="P7" s="38">
        <v>0.92</v>
      </c>
      <c r="Q7" s="315">
        <f t="shared" ref="Q7:Q8" si="0">J7/M7</f>
        <v>1.0187793427230047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16252.5</v>
      </c>
      <c r="E8" s="4">
        <v>17618.599999999999</v>
      </c>
      <c r="F8" s="4">
        <v>16449.599999999999</v>
      </c>
      <c r="G8" s="27">
        <v>16895.099999999999</v>
      </c>
      <c r="H8" s="27">
        <v>16950.599999999999</v>
      </c>
      <c r="I8" s="27">
        <v>17487.5</v>
      </c>
      <c r="J8" s="350">
        <f>Data!AG$14</f>
        <v>16523.8</v>
      </c>
      <c r="K8" s="39">
        <v>22755</v>
      </c>
      <c r="L8" s="343">
        <v>14500</v>
      </c>
      <c r="M8" s="333">
        <v>17856.7</v>
      </c>
      <c r="N8" s="297">
        <f>(M8/9)*10</f>
        <v>19840.777777777777</v>
      </c>
      <c r="O8" s="297">
        <f>(F8/9)*10</f>
        <v>18277.333333333332</v>
      </c>
      <c r="P8" s="39">
        <v>22755</v>
      </c>
      <c r="Q8" s="315">
        <f t="shared" si="0"/>
        <v>0.92535574882257077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0.78900000000000003</v>
      </c>
      <c r="E11" s="9">
        <v>0.81</v>
      </c>
      <c r="F11" s="9">
        <v>0.85499999999999998</v>
      </c>
      <c r="G11" s="28">
        <v>0.86399999999999999</v>
      </c>
      <c r="H11" s="28">
        <v>0.86399999999999999</v>
      </c>
      <c r="I11" s="28">
        <v>0.86199999999999999</v>
      </c>
      <c r="J11" s="28">
        <f>Data!AI$14</f>
        <v>0.87400000000000011</v>
      </c>
      <c r="K11" s="42">
        <v>0.93</v>
      </c>
      <c r="L11" s="295">
        <v>0.77</v>
      </c>
      <c r="M11" s="331">
        <v>0.82</v>
      </c>
      <c r="N11" s="295">
        <f>(M11/9)*10</f>
        <v>0.91111111111111098</v>
      </c>
      <c r="O11" s="295">
        <f>(F11/9)*10</f>
        <v>0.95</v>
      </c>
      <c r="P11" s="42">
        <v>0.93</v>
      </c>
      <c r="Q11" s="315">
        <f t="shared" ref="Q11:Q13" si="1">J11/M11</f>
        <v>1.0658536585365856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0.78500000000000003</v>
      </c>
      <c r="E12" s="3">
        <v>0.84</v>
      </c>
      <c r="F12" s="3">
        <v>0.87</v>
      </c>
      <c r="G12" s="26">
        <v>0.88400000000000001</v>
      </c>
      <c r="H12" s="26">
        <v>0.91200000000000003</v>
      </c>
      <c r="I12" s="26">
        <v>0.91300000000000003</v>
      </c>
      <c r="J12" s="28">
        <f>Data!AK$14</f>
        <v>0.91400000000000003</v>
      </c>
      <c r="K12" s="40">
        <v>0.9</v>
      </c>
      <c r="L12" s="296">
        <v>0.84499999999999997</v>
      </c>
      <c r="M12" s="332">
        <v>0.85</v>
      </c>
      <c r="N12" s="296">
        <f>(M12/9)*10</f>
        <v>0.94444444444444442</v>
      </c>
      <c r="O12" s="296">
        <f>(F12/9)*10</f>
        <v>0.96666666666666667</v>
      </c>
      <c r="P12" s="40">
        <v>0.9</v>
      </c>
      <c r="Q12" s="315">
        <f t="shared" si="1"/>
        <v>1.075294117647059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12592.2</v>
      </c>
      <c r="E13" s="4">
        <v>13086.8</v>
      </c>
      <c r="F13" s="4">
        <v>14840</v>
      </c>
      <c r="G13" s="27">
        <v>14197.9</v>
      </c>
      <c r="H13" s="27">
        <v>14989.9</v>
      </c>
      <c r="I13" s="27">
        <v>14703.1</v>
      </c>
      <c r="J13" s="350">
        <f>Data!AM$14</f>
        <v>14378.8</v>
      </c>
      <c r="K13" s="41">
        <v>18706</v>
      </c>
      <c r="L13" s="343">
        <v>13250</v>
      </c>
      <c r="M13" s="333">
        <v>13787.9</v>
      </c>
      <c r="N13" s="297">
        <f>(M13/9)*10</f>
        <v>15319.888888888889</v>
      </c>
      <c r="O13" s="297">
        <f>(F13/9)*10</f>
        <v>16488.888888888891</v>
      </c>
      <c r="P13" s="41">
        <v>18706</v>
      </c>
      <c r="Q13" s="315">
        <f t="shared" si="1"/>
        <v>1.0428564175835333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0.25800000000000001</v>
      </c>
      <c r="E16" s="11">
        <v>0.54500000000000004</v>
      </c>
      <c r="F16" s="11">
        <v>0.44900000000000001</v>
      </c>
      <c r="G16" s="29">
        <v>0.39500000000000002</v>
      </c>
      <c r="H16" s="29">
        <v>0.42699999999999999</v>
      </c>
      <c r="I16" s="29">
        <v>0.42099999999999999</v>
      </c>
      <c r="J16" s="28">
        <f>Data!AQ$14</f>
        <v>0.44900000000000001</v>
      </c>
      <c r="K16" s="42">
        <v>0.53</v>
      </c>
      <c r="L16" s="315">
        <v>0.57999999999999996</v>
      </c>
      <c r="M16" s="335">
        <v>0.54899999999999993</v>
      </c>
      <c r="N16" s="295">
        <f>(M16/9)*10</f>
        <v>0.60999999999999988</v>
      </c>
      <c r="O16" s="295">
        <f>(F16/9)*10</f>
        <v>0.49888888888888894</v>
      </c>
      <c r="P16" s="42">
        <v>0.53</v>
      </c>
      <c r="Q16" s="315">
        <f t="shared" ref="Q16:Q18" si="2">J16/M16</f>
        <v>0.81785063752276876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0.40100000000000002</v>
      </c>
      <c r="E17" s="3">
        <v>0.71099999999999997</v>
      </c>
      <c r="F17" s="3">
        <v>0.79</v>
      </c>
      <c r="G17" s="26">
        <v>0.71299999999999997</v>
      </c>
      <c r="H17" s="26">
        <v>0.71499999999999997</v>
      </c>
      <c r="I17" s="26">
        <v>0.65</v>
      </c>
      <c r="J17" s="28">
        <f>Data!AO$14</f>
        <v>0.65700000000000003</v>
      </c>
      <c r="K17" s="40">
        <v>0.7</v>
      </c>
      <c r="L17" s="296">
        <v>0.43</v>
      </c>
      <c r="M17" s="332">
        <v>0.66700000000000004</v>
      </c>
      <c r="N17" s="296">
        <f>(M17/9)*10</f>
        <v>0.74111111111111116</v>
      </c>
      <c r="O17" s="296">
        <f>(F17/9)*10</f>
        <v>0.87777777777777788</v>
      </c>
      <c r="P17" s="40">
        <v>0.7</v>
      </c>
      <c r="Q17" s="315">
        <f t="shared" si="2"/>
        <v>0.985007496251874</v>
      </c>
      <c r="R17" s="15"/>
      <c r="S17" s="33"/>
      <c r="T17" s="15"/>
    </row>
    <row r="18" spans="1:20" ht="15" customHeight="1">
      <c r="A18" s="1">
        <v>9</v>
      </c>
      <c r="B18" s="50" t="s">
        <v>15</v>
      </c>
      <c r="C18" s="19">
        <v>0.36399999999999999</v>
      </c>
      <c r="D18" s="61">
        <v>0.375</v>
      </c>
      <c r="E18" s="3">
        <v>0.41799999999999998</v>
      </c>
      <c r="F18" s="3">
        <v>0.64500000000000002</v>
      </c>
      <c r="G18" s="26">
        <v>0.69199999999999995</v>
      </c>
      <c r="H18" s="26">
        <v>0.71899999999999997</v>
      </c>
      <c r="I18" s="26">
        <v>0.65200000000000002</v>
      </c>
      <c r="J18" s="28">
        <f>Data!AS$14</f>
        <v>0.624</v>
      </c>
      <c r="K18" s="40">
        <v>0.51</v>
      </c>
      <c r="L18" s="296">
        <v>0.28999999999999998</v>
      </c>
      <c r="M18" s="332">
        <v>0.4</v>
      </c>
      <c r="N18" s="296">
        <f>(M18/9)*10</f>
        <v>0.44444444444444448</v>
      </c>
      <c r="O18" s="296">
        <f>(F18/9)*10</f>
        <v>0.71666666666666667</v>
      </c>
      <c r="P18" s="40">
        <v>0.51</v>
      </c>
      <c r="Q18" s="315">
        <f t="shared" si="2"/>
        <v>1.5599999999999998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0.45</v>
      </c>
      <c r="E21" s="9">
        <v>0.48</v>
      </c>
      <c r="F21" s="11">
        <v>0.52</v>
      </c>
      <c r="G21" s="85">
        <v>0.53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0.64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0.78</v>
      </c>
      <c r="F22" s="7">
        <v>0.81</v>
      </c>
      <c r="G22" s="30">
        <v>0.81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10956</v>
      </c>
      <c r="E23" s="58">
        <v>11717</v>
      </c>
      <c r="F23" s="58">
        <v>12054</v>
      </c>
      <c r="G23" s="59">
        <v>12153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11450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 ht="15" customHeight="1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38103" priority="4850" operator="greaterThan">
      <formula>$P$6</formula>
    </cfRule>
    <cfRule type="cellIs" dxfId="38102" priority="4851" operator="between">
      <formula>$P$6*0.8</formula>
      <formula>$P$6</formula>
    </cfRule>
    <cfRule type="cellIs" dxfId="38101" priority="4852" operator="lessThan">
      <formula>$P$6*0.8</formula>
    </cfRule>
  </conditionalFormatting>
  <conditionalFormatting sqref="G7:J7">
    <cfRule type="cellIs" dxfId="38100" priority="4847" operator="greaterThan">
      <formula>$P$7</formula>
    </cfRule>
    <cfRule type="cellIs" dxfId="38099" priority="4848" operator="between">
      <formula>$P$7*0.8</formula>
      <formula>$P$7</formula>
    </cfRule>
    <cfRule type="cellIs" dxfId="38098" priority="4849" operator="lessThan">
      <formula>$P$7*0.8</formula>
    </cfRule>
  </conditionalFormatting>
  <conditionalFormatting sqref="G8:J8">
    <cfRule type="cellIs" dxfId="38097" priority="4844" operator="greaterThan">
      <formula>$P$8</formula>
    </cfRule>
    <cfRule type="cellIs" dxfId="38096" priority="4845" operator="between">
      <formula>$P$8*0.8</formula>
      <formula>$P$8</formula>
    </cfRule>
    <cfRule type="cellIs" dxfId="38095" priority="4846" operator="lessThan">
      <formula>$P$8*0.8</formula>
    </cfRule>
  </conditionalFormatting>
  <conditionalFormatting sqref="G11:J11">
    <cfRule type="cellIs" dxfId="38094" priority="4841" operator="greaterThan">
      <formula>$P$11</formula>
    </cfRule>
    <cfRule type="cellIs" dxfId="38093" priority="4842" operator="between">
      <formula>$P$11*0.8</formula>
      <formula>$P$11</formula>
    </cfRule>
    <cfRule type="cellIs" dxfId="38092" priority="4843" operator="lessThan">
      <formula>$P$11*0.8</formula>
    </cfRule>
  </conditionalFormatting>
  <conditionalFormatting sqref="G12:J12">
    <cfRule type="cellIs" dxfId="38091" priority="4838" operator="greaterThan">
      <formula>$P$12</formula>
    </cfRule>
    <cfRule type="cellIs" dxfId="38090" priority="4839" operator="between">
      <formula>$P$12*0.8</formula>
      <formula>$P$12</formula>
    </cfRule>
    <cfRule type="cellIs" dxfId="38089" priority="4840" operator="lessThan">
      <formula>$P$12*0.8</formula>
    </cfRule>
  </conditionalFormatting>
  <conditionalFormatting sqref="G13:J13">
    <cfRule type="cellIs" dxfId="38088" priority="4835" operator="greaterThan">
      <formula>$P$13</formula>
    </cfRule>
    <cfRule type="cellIs" dxfId="38087" priority="4836" operator="between">
      <formula>$P$13*0.8</formula>
      <formula>$P$13</formula>
    </cfRule>
    <cfRule type="cellIs" dxfId="38086" priority="4837" operator="lessThan">
      <formula>$P$13*0.8</formula>
    </cfRule>
  </conditionalFormatting>
  <conditionalFormatting sqref="G16:J16">
    <cfRule type="cellIs" dxfId="38085" priority="4832" operator="greaterThan">
      <formula>$P$16</formula>
    </cfRule>
    <cfRule type="cellIs" dxfId="38084" priority="4833" operator="between">
      <formula>$P$16*0.8</formula>
      <formula>$P$16</formula>
    </cfRule>
    <cfRule type="cellIs" dxfId="38083" priority="4834" operator="lessThan">
      <formula>$P$16*0.8</formula>
    </cfRule>
  </conditionalFormatting>
  <conditionalFormatting sqref="G17:J17">
    <cfRule type="cellIs" dxfId="38082" priority="4829" operator="greaterThan">
      <formula>$P$17</formula>
    </cfRule>
    <cfRule type="cellIs" dxfId="38081" priority="4830" operator="between">
      <formula>$P$17*0.8</formula>
      <formula>$P$17</formula>
    </cfRule>
    <cfRule type="cellIs" dxfId="38080" priority="4831" operator="lessThan">
      <formula>$P$17*0.8</formula>
    </cfRule>
  </conditionalFormatting>
  <conditionalFormatting sqref="G18:J18">
    <cfRule type="cellIs" dxfId="38079" priority="4826" operator="greaterThan">
      <formula>$P$18</formula>
    </cfRule>
    <cfRule type="cellIs" dxfId="38078" priority="4827" operator="between">
      <formula>$P$18*0.8</formula>
      <formula>$P$18</formula>
    </cfRule>
    <cfRule type="cellIs" dxfId="38077" priority="4828" operator="lessThan">
      <formula>$P$18*0.8</formula>
    </cfRule>
  </conditionalFormatting>
  <conditionalFormatting sqref="G21:J21">
    <cfRule type="cellIs" dxfId="38076" priority="4823" operator="greaterThan">
      <formula>$P$21</formula>
    </cfRule>
    <cfRule type="cellIs" dxfId="38075" priority="4824" operator="between">
      <formula>$P$21*0.8</formula>
      <formula>$P$21</formula>
    </cfRule>
    <cfRule type="cellIs" dxfId="38074" priority="4825" operator="lessThan">
      <formula>$P$21*0.8</formula>
    </cfRule>
  </conditionalFormatting>
  <conditionalFormatting sqref="G22:J22">
    <cfRule type="cellIs" dxfId="38073" priority="4820" operator="greaterThan">
      <formula>$P$22</formula>
    </cfRule>
    <cfRule type="cellIs" dxfId="38072" priority="4821" operator="between">
      <formula>$L$22*0.8</formula>
      <formula>$P$22</formula>
    </cfRule>
    <cfRule type="cellIs" dxfId="38071" priority="4822" operator="lessThan">
      <formula>$P$22*0.8</formula>
    </cfRule>
  </conditionalFormatting>
  <conditionalFormatting sqref="G23:J23">
    <cfRule type="cellIs" dxfId="38070" priority="4817" operator="greaterThan">
      <formula>$P$23</formula>
    </cfRule>
    <cfRule type="cellIs" dxfId="38069" priority="4818" operator="between">
      <formula>$P$23*0.8</formula>
      <formula>$P$23</formula>
    </cfRule>
    <cfRule type="cellIs" dxfId="38068" priority="4819" operator="lessThan">
      <formula>$P$23*0.8</formula>
    </cfRule>
  </conditionalFormatting>
  <conditionalFormatting sqref="G6:J6">
    <cfRule type="cellIs" dxfId="38067" priority="4814" operator="greaterThan">
      <formula>$P$6</formula>
    </cfRule>
    <cfRule type="cellIs" dxfId="38066" priority="4815" operator="between">
      <formula>$P$6*0.8</formula>
      <formula>$P$6</formula>
    </cfRule>
    <cfRule type="cellIs" dxfId="38065" priority="4816" operator="lessThan">
      <formula>$P$6*0.8</formula>
    </cfRule>
  </conditionalFormatting>
  <conditionalFormatting sqref="G7:J7">
    <cfRule type="cellIs" dxfId="38064" priority="4811" operator="greaterThan">
      <formula>$P$7</formula>
    </cfRule>
    <cfRule type="cellIs" dxfId="38063" priority="4812" operator="between">
      <formula>$P$7*0.8</formula>
      <formula>$P$7</formula>
    </cfRule>
    <cfRule type="cellIs" dxfId="38062" priority="4813" operator="lessThan">
      <formula>$P$7*0.8</formula>
    </cfRule>
  </conditionalFormatting>
  <conditionalFormatting sqref="G8:J8">
    <cfRule type="cellIs" dxfId="38061" priority="4808" operator="greaterThan">
      <formula>$P$8</formula>
    </cfRule>
    <cfRule type="cellIs" dxfId="38060" priority="4809" operator="between">
      <formula>$P$8*0.8</formula>
      <formula>$P$8</formula>
    </cfRule>
    <cfRule type="cellIs" dxfId="38059" priority="4810" operator="lessThan">
      <formula>$P$8*0.8</formula>
    </cfRule>
  </conditionalFormatting>
  <conditionalFormatting sqref="G11:J11">
    <cfRule type="cellIs" dxfId="38058" priority="4805" operator="greaterThan">
      <formula>$P$11</formula>
    </cfRule>
    <cfRule type="cellIs" dxfId="38057" priority="4806" operator="between">
      <formula>$P$11*0.8</formula>
      <formula>$P$11</formula>
    </cfRule>
    <cfRule type="cellIs" dxfId="38056" priority="4807" operator="lessThan">
      <formula>$P$11*0.8</formula>
    </cfRule>
  </conditionalFormatting>
  <conditionalFormatting sqref="G12:J12">
    <cfRule type="cellIs" dxfId="38055" priority="4802" operator="greaterThan">
      <formula>$P$12</formula>
    </cfRule>
    <cfRule type="cellIs" dxfId="38054" priority="4803" operator="between">
      <formula>$P$12*0.8</formula>
      <formula>$P$12</formula>
    </cfRule>
    <cfRule type="cellIs" dxfId="38053" priority="4804" operator="lessThan">
      <formula>$P$12*0.8</formula>
    </cfRule>
  </conditionalFormatting>
  <conditionalFormatting sqref="G13:J13">
    <cfRule type="cellIs" dxfId="38052" priority="4799" operator="greaterThan">
      <formula>$P$13</formula>
    </cfRule>
    <cfRule type="cellIs" dxfId="38051" priority="4800" operator="between">
      <formula>$P$13*0.8</formula>
      <formula>$P$13</formula>
    </cfRule>
    <cfRule type="cellIs" dxfId="38050" priority="4801" operator="lessThan">
      <formula>$P$13*0.8</formula>
    </cfRule>
  </conditionalFormatting>
  <conditionalFormatting sqref="G16:J16">
    <cfRule type="cellIs" dxfId="38049" priority="4796" operator="greaterThan">
      <formula>$P$16</formula>
    </cfRule>
    <cfRule type="cellIs" dxfId="38048" priority="4797" operator="between">
      <formula>$P$16*0.8</formula>
      <formula>$P$16</formula>
    </cfRule>
    <cfRule type="cellIs" dxfId="38047" priority="4798" operator="lessThan">
      <formula>$P$16*0.8</formula>
    </cfRule>
  </conditionalFormatting>
  <conditionalFormatting sqref="G17:J17">
    <cfRule type="cellIs" dxfId="38046" priority="4793" operator="greaterThan">
      <formula>$P$17</formula>
    </cfRule>
    <cfRule type="cellIs" dxfId="38045" priority="4794" operator="between">
      <formula>$P$17*0.8</formula>
      <formula>$P$17</formula>
    </cfRule>
    <cfRule type="cellIs" dxfId="38044" priority="4795" operator="lessThan">
      <formula>$P$17*0.8</formula>
    </cfRule>
  </conditionalFormatting>
  <conditionalFormatting sqref="G18:J18">
    <cfRule type="cellIs" dxfId="38043" priority="4790" operator="greaterThan">
      <formula>$P$18</formula>
    </cfRule>
    <cfRule type="cellIs" dxfId="38042" priority="4791" operator="between">
      <formula>$P$18*0.8</formula>
      <formula>$P$18</formula>
    </cfRule>
    <cfRule type="cellIs" dxfId="38041" priority="4792" operator="lessThan">
      <formula>$P$18*0.8</formula>
    </cfRule>
  </conditionalFormatting>
  <conditionalFormatting sqref="G21:J21">
    <cfRule type="cellIs" dxfId="38040" priority="4787" operator="greaterThan">
      <formula>$P$21</formula>
    </cfRule>
    <cfRule type="cellIs" dxfId="38039" priority="4788" operator="between">
      <formula>$P$21*0.8</formula>
      <formula>$P$21</formula>
    </cfRule>
    <cfRule type="cellIs" dxfId="38038" priority="4789" operator="lessThan">
      <formula>$P$21*0.8</formula>
    </cfRule>
  </conditionalFormatting>
  <conditionalFormatting sqref="G22:J22">
    <cfRule type="cellIs" dxfId="38037" priority="4784" operator="greaterThan">
      <formula>$P$22</formula>
    </cfRule>
    <cfRule type="cellIs" dxfId="38036" priority="4785" operator="between">
      <formula>$L$22*0.8</formula>
      <formula>$P$22</formula>
    </cfRule>
    <cfRule type="cellIs" dxfId="38035" priority="4786" operator="lessThan">
      <formula>$P$22*0.8</formula>
    </cfRule>
  </conditionalFormatting>
  <conditionalFormatting sqref="G23:J23">
    <cfRule type="cellIs" dxfId="38034" priority="4781" operator="greaterThan">
      <formula>$P$23</formula>
    </cfRule>
    <cfRule type="cellIs" dxfId="38033" priority="4782" operator="between">
      <formula>$P$23*0.8</formula>
      <formula>$P$23</formula>
    </cfRule>
    <cfRule type="cellIs" dxfId="38032" priority="4783" operator="lessThan">
      <formula>$P$23*0.8</formula>
    </cfRule>
  </conditionalFormatting>
  <conditionalFormatting sqref="H21:J21">
    <cfRule type="cellIs" dxfId="38031" priority="4607" operator="greaterThan">
      <formula>$O$21</formula>
    </cfRule>
    <cfRule type="cellIs" dxfId="38030" priority="4608" operator="between">
      <formula>$O$21*0.8</formula>
      <formula>$O$21</formula>
    </cfRule>
    <cfRule type="cellIs" dxfId="38029" priority="4609" operator="lessThan">
      <formula>$O$21*0.8</formula>
    </cfRule>
  </conditionalFormatting>
  <conditionalFormatting sqref="H23:J23">
    <cfRule type="cellIs" dxfId="38028" priority="4601" operator="greaterThan">
      <formula>$O$23</formula>
    </cfRule>
    <cfRule type="cellIs" dxfId="38027" priority="4602" operator="between">
      <formula>$O$23*0.8</formula>
      <formula>$O$23</formula>
    </cfRule>
    <cfRule type="cellIs" dxfId="38026" priority="4603" operator="lessThan">
      <formula>$O$23*0.8</formula>
    </cfRule>
  </conditionalFormatting>
  <conditionalFormatting sqref="H21:J21">
    <cfRule type="cellIs" dxfId="38025" priority="4598" operator="greaterThan">
      <formula>$O$21</formula>
    </cfRule>
    <cfRule type="cellIs" dxfId="38024" priority="4599" operator="between">
      <formula>$O$21*0.8</formula>
      <formula>$O$21</formula>
    </cfRule>
    <cfRule type="cellIs" dxfId="38023" priority="4600" operator="lessThan">
      <formula>$O$21*0.8</formula>
    </cfRule>
  </conditionalFormatting>
  <conditionalFormatting sqref="H23:J23">
    <cfRule type="cellIs" dxfId="38022" priority="4592" operator="greaterThan">
      <formula>$O$23</formula>
    </cfRule>
    <cfRule type="cellIs" dxfId="38021" priority="4593" operator="between">
      <formula>$O$23*0.8</formula>
      <formula>$O$23</formula>
    </cfRule>
    <cfRule type="cellIs" dxfId="38020" priority="4594" operator="lessThan">
      <formula>$O$23*0.8</formula>
    </cfRule>
  </conditionalFormatting>
  <conditionalFormatting sqref="H21:J21">
    <cfRule type="cellIs" dxfId="38019" priority="4579" operator="greaterThan">
      <formula>$N$21</formula>
    </cfRule>
    <cfRule type="cellIs" dxfId="38018" priority="4580" operator="between">
      <formula>$N$21*0.8</formula>
      <formula>$N$21</formula>
    </cfRule>
    <cfRule type="cellIs" dxfId="38017" priority="4581" operator="lessThan">
      <formula>$N$21*0.8</formula>
    </cfRule>
  </conditionalFormatting>
  <conditionalFormatting sqref="H22:J22">
    <cfRule type="cellIs" dxfId="38016" priority="4576" operator="greaterThan">
      <formula>$N$22</formula>
    </cfRule>
    <cfRule type="cellIs" dxfId="38015" priority="4577" operator="between">
      <formula>#REF!*0.8</formula>
      <formula>$N$22</formula>
    </cfRule>
    <cfRule type="cellIs" dxfId="38014" priority="4578" operator="lessThan">
      <formula>$N$22*0.8</formula>
    </cfRule>
  </conditionalFormatting>
  <conditionalFormatting sqref="H23:J23">
    <cfRule type="cellIs" dxfId="38013" priority="4573" operator="greaterThan">
      <formula>$N$23</formula>
    </cfRule>
    <cfRule type="cellIs" dxfId="38012" priority="4574" operator="between">
      <formula>$N$23*0.8</formula>
      <formula>$N$23</formula>
    </cfRule>
    <cfRule type="cellIs" dxfId="38011" priority="4575" operator="lessThan">
      <formula>$N$23*0.8</formula>
    </cfRule>
  </conditionalFormatting>
  <conditionalFormatting sqref="H21:J21">
    <cfRule type="cellIs" dxfId="38010" priority="4570" operator="greaterThan">
      <formula>$N$21</formula>
    </cfRule>
    <cfRule type="cellIs" dxfId="38009" priority="4571" operator="between">
      <formula>$N$21*0.8</formula>
      <formula>$N$21</formula>
    </cfRule>
    <cfRule type="cellIs" dxfId="38008" priority="4572" operator="lessThan">
      <formula>$N$21*0.8</formula>
    </cfRule>
  </conditionalFormatting>
  <conditionalFormatting sqref="H22:J22">
    <cfRule type="cellIs" dxfId="38007" priority="4567" operator="greaterThan">
      <formula>$N$22</formula>
    </cfRule>
    <cfRule type="cellIs" dxfId="38006" priority="4568" operator="between">
      <formula>#REF!*0.8</formula>
      <formula>$N$22</formula>
    </cfRule>
    <cfRule type="cellIs" dxfId="38005" priority="4569" operator="lessThan">
      <formula>$N$22*0.8</formula>
    </cfRule>
  </conditionalFormatting>
  <conditionalFormatting sqref="H23:J23">
    <cfRule type="cellIs" dxfId="38004" priority="4564" operator="greaterThan">
      <formula>$N$23</formula>
    </cfRule>
    <cfRule type="cellIs" dxfId="38003" priority="4565" operator="between">
      <formula>$N$23*0.8</formula>
      <formula>$N$23</formula>
    </cfRule>
    <cfRule type="cellIs" dxfId="38002" priority="4566" operator="lessThan">
      <formula>$N$23*0.8</formula>
    </cfRule>
  </conditionalFormatting>
  <conditionalFormatting sqref="I6:J6">
    <cfRule type="cellIs" dxfId="38001" priority="2360" operator="greaterThan">
      <formula>$O$6</formula>
    </cfRule>
    <cfRule type="cellIs" dxfId="38000" priority="2361" operator="between">
      <formula>$O$6*0.8</formula>
      <formula>$O$6</formula>
    </cfRule>
    <cfRule type="cellIs" dxfId="37999" priority="2362" operator="lessThan">
      <formula>$O$6*0.8</formula>
    </cfRule>
  </conditionalFormatting>
  <conditionalFormatting sqref="I7:J7">
    <cfRule type="cellIs" dxfId="37998" priority="2357" operator="greaterThan">
      <formula>$O$7</formula>
    </cfRule>
    <cfRule type="cellIs" dxfId="37997" priority="2358" operator="between">
      <formula>$O$7*0.8</formula>
      <formula>$O$7</formula>
    </cfRule>
    <cfRule type="cellIs" dxfId="37996" priority="2359" operator="lessThan">
      <formula>$O$7*0.8</formula>
    </cfRule>
  </conditionalFormatting>
  <conditionalFormatting sqref="I8:J8">
    <cfRule type="cellIs" dxfId="37995" priority="2354" operator="greaterThan">
      <formula>$O$8</formula>
    </cfRule>
    <cfRule type="cellIs" dxfId="37994" priority="2355" operator="between">
      <formula>$O$8*0.8</formula>
      <formula>$O$8</formula>
    </cfRule>
    <cfRule type="cellIs" dxfId="37993" priority="2356" operator="lessThan">
      <formula>$O$8*0.8</formula>
    </cfRule>
  </conditionalFormatting>
  <conditionalFormatting sqref="I11:J11">
    <cfRule type="cellIs" dxfId="37992" priority="2351" operator="greaterThan">
      <formula>$O$11</formula>
    </cfRule>
    <cfRule type="cellIs" dxfId="37991" priority="2352" operator="between">
      <formula>$O$11*0.8</formula>
      <formula>$O$11</formula>
    </cfRule>
    <cfRule type="cellIs" dxfId="37990" priority="2353" operator="lessThan">
      <formula>$O$11*0.8</formula>
    </cfRule>
  </conditionalFormatting>
  <conditionalFormatting sqref="I12:J12">
    <cfRule type="cellIs" dxfId="37989" priority="2348" operator="greaterThan">
      <formula>$O$12</formula>
    </cfRule>
    <cfRule type="cellIs" dxfId="37988" priority="2349" operator="between">
      <formula>$O$12*0.8</formula>
      <formula>$O$12</formula>
    </cfRule>
    <cfRule type="cellIs" dxfId="37987" priority="2350" operator="lessThan">
      <formula>$O$12*0.8</formula>
    </cfRule>
  </conditionalFormatting>
  <conditionalFormatting sqref="I13:J13">
    <cfRule type="cellIs" dxfId="37986" priority="2345" operator="greaterThan">
      <formula>$O$13</formula>
    </cfRule>
    <cfRule type="cellIs" dxfId="37985" priority="2346" operator="between">
      <formula>$O$13*0.8</formula>
      <formula>$O$13</formula>
    </cfRule>
    <cfRule type="cellIs" dxfId="37984" priority="2347" operator="lessThan">
      <formula>$O$13*0.8</formula>
    </cfRule>
  </conditionalFormatting>
  <conditionalFormatting sqref="I16:J16">
    <cfRule type="cellIs" dxfId="37983" priority="2342" operator="greaterThan">
      <formula>$O$16</formula>
    </cfRule>
    <cfRule type="cellIs" dxfId="37982" priority="2343" operator="between">
      <formula>$O$16*0.8</formula>
      <formula>$O$16</formula>
    </cfRule>
    <cfRule type="cellIs" dxfId="37981" priority="2344" operator="lessThan">
      <formula>$O$16*0.8</formula>
    </cfRule>
  </conditionalFormatting>
  <conditionalFormatting sqref="I17:J17">
    <cfRule type="cellIs" dxfId="37980" priority="2339" operator="greaterThan">
      <formula>$O$17</formula>
    </cfRule>
    <cfRule type="cellIs" dxfId="37979" priority="2340" operator="between">
      <formula>$O$17*0.8</formula>
      <formula>$O$17</formula>
    </cfRule>
    <cfRule type="cellIs" dxfId="37978" priority="2341" operator="lessThan">
      <formula>$O$17*0.8</formula>
    </cfRule>
  </conditionalFormatting>
  <conditionalFormatting sqref="I18:J18">
    <cfRule type="cellIs" dxfId="37977" priority="2336" operator="greaterThan">
      <formula>$O$18</formula>
    </cfRule>
    <cfRule type="cellIs" dxfId="37976" priority="2337" operator="between">
      <formula>$O$18*0.8</formula>
      <formula>$O$18</formula>
    </cfRule>
    <cfRule type="cellIs" dxfId="37975" priority="2338" operator="lessThan">
      <formula>$O$18*0.8</formula>
    </cfRule>
  </conditionalFormatting>
  <conditionalFormatting sqref="I6:J6">
    <cfRule type="cellIs" dxfId="37974" priority="2324" operator="greaterThan">
      <formula>$O$6</formula>
    </cfRule>
    <cfRule type="cellIs" dxfId="37973" priority="2325" operator="between">
      <formula>$O$6*0.8</formula>
      <formula>$O$6</formula>
    </cfRule>
    <cfRule type="cellIs" dxfId="37972" priority="2326" operator="lessThan">
      <formula>$O$6*0.8</formula>
    </cfRule>
  </conditionalFormatting>
  <conditionalFormatting sqref="I7:J7">
    <cfRule type="cellIs" dxfId="37971" priority="2321" operator="greaterThan">
      <formula>$O$7</formula>
    </cfRule>
    <cfRule type="cellIs" dxfId="37970" priority="2322" operator="between">
      <formula>$O$7*0.8</formula>
      <formula>$O$7</formula>
    </cfRule>
    <cfRule type="cellIs" dxfId="37969" priority="2323" operator="lessThan">
      <formula>$O$7*0.8</formula>
    </cfRule>
  </conditionalFormatting>
  <conditionalFormatting sqref="I8:J8">
    <cfRule type="cellIs" dxfId="37968" priority="2318" operator="greaterThan">
      <formula>$O$8</formula>
    </cfRule>
    <cfRule type="cellIs" dxfId="37967" priority="2319" operator="between">
      <formula>$O$8*0.8</formula>
      <formula>$O$8</formula>
    </cfRule>
    <cfRule type="cellIs" dxfId="37966" priority="2320" operator="lessThan">
      <formula>$O$8*0.8</formula>
    </cfRule>
  </conditionalFormatting>
  <conditionalFormatting sqref="I11:J11">
    <cfRule type="cellIs" dxfId="37965" priority="2315" operator="greaterThan">
      <formula>$O$11</formula>
    </cfRule>
    <cfRule type="cellIs" dxfId="37964" priority="2316" operator="between">
      <formula>$O$11*0.8</formula>
      <formula>$O$11</formula>
    </cfRule>
    <cfRule type="cellIs" dxfId="37963" priority="2317" operator="lessThan">
      <formula>$O$11*0.8</formula>
    </cfRule>
  </conditionalFormatting>
  <conditionalFormatting sqref="I12:J12">
    <cfRule type="cellIs" dxfId="37962" priority="2312" operator="greaterThan">
      <formula>$O$12</formula>
    </cfRule>
    <cfRule type="cellIs" dxfId="37961" priority="2313" operator="between">
      <formula>$O$12*0.8</formula>
      <formula>$O$12</formula>
    </cfRule>
    <cfRule type="cellIs" dxfId="37960" priority="2314" operator="lessThan">
      <formula>$O$12*0.8</formula>
    </cfRule>
  </conditionalFormatting>
  <conditionalFormatting sqref="I13:J13">
    <cfRule type="cellIs" dxfId="37959" priority="2309" operator="greaterThan">
      <formula>$O$13</formula>
    </cfRule>
    <cfRule type="cellIs" dxfId="37958" priority="2310" operator="between">
      <formula>$O$13*0.8</formula>
      <formula>$O$13</formula>
    </cfRule>
    <cfRule type="cellIs" dxfId="37957" priority="2311" operator="lessThan">
      <formula>$O$13*0.8</formula>
    </cfRule>
  </conditionalFormatting>
  <conditionalFormatting sqref="I16:J16">
    <cfRule type="cellIs" dxfId="37956" priority="2306" operator="greaterThan">
      <formula>$O$16</formula>
    </cfRule>
    <cfRule type="cellIs" dxfId="37955" priority="2307" operator="between">
      <formula>$O$16*0.8</formula>
      <formula>$O$16</formula>
    </cfRule>
    <cfRule type="cellIs" dxfId="37954" priority="2308" operator="lessThan">
      <formula>$O$16*0.8</formula>
    </cfRule>
  </conditionalFormatting>
  <conditionalFormatting sqref="I17:J17">
    <cfRule type="cellIs" dxfId="37953" priority="2303" operator="greaterThan">
      <formula>$O$17</formula>
    </cfRule>
    <cfRule type="cellIs" dxfId="37952" priority="2304" operator="between">
      <formula>$O$17*0.8</formula>
      <formula>$O$17</formula>
    </cfRule>
    <cfRule type="cellIs" dxfId="37951" priority="2305" operator="lessThan">
      <formula>$O$17*0.8</formula>
    </cfRule>
  </conditionalFormatting>
  <conditionalFormatting sqref="I18:J18">
    <cfRule type="cellIs" dxfId="37950" priority="2300" operator="greaterThan">
      <formula>$O$18</formula>
    </cfRule>
    <cfRule type="cellIs" dxfId="37949" priority="2301" operator="between">
      <formula>$O$18*0.8</formula>
      <formula>$O$18</formula>
    </cfRule>
    <cfRule type="cellIs" dxfId="37948" priority="2302" operator="lessThan">
      <formula>$O$18*0.8</formula>
    </cfRule>
  </conditionalFormatting>
  <conditionalFormatting sqref="I6:J6">
    <cfRule type="cellIs" dxfId="37947" priority="2251" operator="greaterThan">
      <formula>$N$6</formula>
    </cfRule>
    <cfRule type="cellIs" dxfId="37946" priority="2252" operator="between">
      <formula>$N$6*0.8</formula>
      <formula>$N$6</formula>
    </cfRule>
    <cfRule type="cellIs" dxfId="37945" priority="2253" operator="lessThan">
      <formula>$N$6*0.8</formula>
    </cfRule>
  </conditionalFormatting>
  <conditionalFormatting sqref="I7:J7">
    <cfRule type="cellIs" dxfId="37944" priority="2248" operator="greaterThan">
      <formula>$N$7</formula>
    </cfRule>
    <cfRule type="cellIs" dxfId="37943" priority="2249" operator="between">
      <formula>$N$7*0.8</formula>
      <formula>$N$7</formula>
    </cfRule>
    <cfRule type="cellIs" dxfId="37942" priority="2250" operator="lessThan">
      <formula>$N$7*0.8</formula>
    </cfRule>
  </conditionalFormatting>
  <conditionalFormatting sqref="I8:J8">
    <cfRule type="cellIs" dxfId="37941" priority="2245" operator="greaterThan">
      <formula>$N$8</formula>
    </cfRule>
    <cfRule type="cellIs" dxfId="37940" priority="2246" operator="between">
      <formula>$N$8*0.8</formula>
      <formula>$N$8</formula>
    </cfRule>
    <cfRule type="cellIs" dxfId="37939" priority="2247" operator="lessThan">
      <formula>$N$8*0.8</formula>
    </cfRule>
  </conditionalFormatting>
  <conditionalFormatting sqref="I11:J11">
    <cfRule type="cellIs" dxfId="37938" priority="2242" operator="greaterThan">
      <formula>$N$11</formula>
    </cfRule>
    <cfRule type="cellIs" dxfId="37937" priority="2243" operator="between">
      <formula>$N$11*0.8</formula>
      <formula>$N$11</formula>
    </cfRule>
    <cfRule type="cellIs" dxfId="37936" priority="2244" operator="lessThan">
      <formula>$N$11*0.8</formula>
    </cfRule>
  </conditionalFormatting>
  <conditionalFormatting sqref="I12:J12">
    <cfRule type="cellIs" dxfId="37935" priority="2239" operator="greaterThan">
      <formula>$N$12</formula>
    </cfRule>
    <cfRule type="cellIs" dxfId="37934" priority="2240" operator="between">
      <formula>$N$12*0.8</formula>
      <formula>$N$12</formula>
    </cfRule>
    <cfRule type="cellIs" dxfId="37933" priority="2241" operator="lessThan">
      <formula>$N$12*0.8</formula>
    </cfRule>
  </conditionalFormatting>
  <conditionalFormatting sqref="I13:J13">
    <cfRule type="cellIs" dxfId="37932" priority="2236" operator="greaterThan">
      <formula>$N$13</formula>
    </cfRule>
    <cfRule type="cellIs" dxfId="37931" priority="2237" operator="between">
      <formula>$N$13*0.8</formula>
      <formula>$N$13</formula>
    </cfRule>
    <cfRule type="cellIs" dxfId="37930" priority="2238" operator="lessThan">
      <formula>$N$13*0.8</formula>
    </cfRule>
  </conditionalFormatting>
  <conditionalFormatting sqref="I16:J16">
    <cfRule type="cellIs" dxfId="37929" priority="2233" operator="greaterThan">
      <formula>$N$16</formula>
    </cfRule>
    <cfRule type="cellIs" dxfId="37928" priority="2234" operator="between">
      <formula>$N$16*0.8</formula>
      <formula>$N$16</formula>
    </cfRule>
    <cfRule type="cellIs" dxfId="37927" priority="2235" operator="lessThan">
      <formula>$N$16*0.8</formula>
    </cfRule>
  </conditionalFormatting>
  <conditionalFormatting sqref="I17:J17">
    <cfRule type="cellIs" dxfId="37926" priority="2230" operator="greaterThan">
      <formula>$N$17</formula>
    </cfRule>
    <cfRule type="cellIs" dxfId="37925" priority="2231" operator="between">
      <formula>$N$17*0.8</formula>
      <formula>$N$17</formula>
    </cfRule>
    <cfRule type="cellIs" dxfId="37924" priority="2232" operator="lessThan">
      <formula>$N$17*0.8</formula>
    </cfRule>
  </conditionalFormatting>
  <conditionalFormatting sqref="I18:J18">
    <cfRule type="cellIs" dxfId="37923" priority="2227" operator="greaterThan">
      <formula>$N$18</formula>
    </cfRule>
    <cfRule type="cellIs" dxfId="37922" priority="2228" operator="between">
      <formula>$N$18*0.8</formula>
      <formula>$N$18</formula>
    </cfRule>
    <cfRule type="cellIs" dxfId="37921" priority="2229" operator="lessThan">
      <formula>$N$18*0.8</formula>
    </cfRule>
  </conditionalFormatting>
  <conditionalFormatting sqref="I6:J6">
    <cfRule type="cellIs" dxfId="37920" priority="2215" operator="greaterThan">
      <formula>$N$6</formula>
    </cfRule>
    <cfRule type="cellIs" dxfId="37919" priority="2216" operator="between">
      <formula>$N$6*0.8</formula>
      <formula>$N$6</formula>
    </cfRule>
    <cfRule type="cellIs" dxfId="37918" priority="2217" operator="lessThan">
      <formula>$N$6*0.8</formula>
    </cfRule>
  </conditionalFormatting>
  <conditionalFormatting sqref="I7:J7">
    <cfRule type="cellIs" dxfId="37917" priority="2212" operator="greaterThan">
      <formula>$N$7</formula>
    </cfRule>
    <cfRule type="cellIs" dxfId="37916" priority="2213" operator="between">
      <formula>$N$7*0.8</formula>
      <formula>$N$7</formula>
    </cfRule>
    <cfRule type="cellIs" dxfId="37915" priority="2214" operator="lessThan">
      <formula>$N$7*0.8</formula>
    </cfRule>
  </conditionalFormatting>
  <conditionalFormatting sqref="I8:J8">
    <cfRule type="cellIs" dxfId="37914" priority="2209" operator="greaterThan">
      <formula>$N$8</formula>
    </cfRule>
    <cfRule type="cellIs" dxfId="37913" priority="2210" operator="between">
      <formula>$N$8*0.8</formula>
      <formula>$N$8</formula>
    </cfRule>
    <cfRule type="cellIs" dxfId="37912" priority="2211" operator="lessThan">
      <formula>$N$8*0.8</formula>
    </cfRule>
  </conditionalFormatting>
  <conditionalFormatting sqref="I11:J11">
    <cfRule type="cellIs" dxfId="37911" priority="2206" operator="greaterThan">
      <formula>$N$11</formula>
    </cfRule>
    <cfRule type="cellIs" dxfId="37910" priority="2207" operator="between">
      <formula>$N$11*0.8</formula>
      <formula>$N$11</formula>
    </cfRule>
    <cfRule type="cellIs" dxfId="37909" priority="2208" operator="lessThan">
      <formula>$N$11*0.8</formula>
    </cfRule>
  </conditionalFormatting>
  <conditionalFormatting sqref="I12:J12">
    <cfRule type="cellIs" dxfId="37908" priority="2203" operator="greaterThan">
      <formula>$N$12</formula>
    </cfRule>
    <cfRule type="cellIs" dxfId="37907" priority="2204" operator="between">
      <formula>$N$12*0.8</formula>
      <formula>$N$12</formula>
    </cfRule>
    <cfRule type="cellIs" dxfId="37906" priority="2205" operator="lessThan">
      <formula>$N$12*0.8</formula>
    </cfRule>
  </conditionalFormatting>
  <conditionalFormatting sqref="I13:J13">
    <cfRule type="cellIs" dxfId="37905" priority="2200" operator="greaterThan">
      <formula>$N$13</formula>
    </cfRule>
    <cfRule type="cellIs" dxfId="37904" priority="2201" operator="between">
      <formula>$N$13*0.8</formula>
      <formula>$N$13</formula>
    </cfRule>
    <cfRule type="cellIs" dxfId="37903" priority="2202" operator="lessThan">
      <formula>$N$13*0.8</formula>
    </cfRule>
  </conditionalFormatting>
  <conditionalFormatting sqref="I16:J16">
    <cfRule type="cellIs" dxfId="37902" priority="2197" operator="greaterThan">
      <formula>$N$16</formula>
    </cfRule>
    <cfRule type="cellIs" dxfId="37901" priority="2198" operator="between">
      <formula>$N$16*0.8</formula>
      <formula>$N$16</formula>
    </cfRule>
    <cfRule type="cellIs" dxfId="37900" priority="2199" operator="lessThan">
      <formula>$N$16*0.8</formula>
    </cfRule>
  </conditionalFormatting>
  <conditionalFormatting sqref="I17:J17">
    <cfRule type="cellIs" dxfId="37899" priority="2194" operator="greaterThan">
      <formula>$N$17</formula>
    </cfRule>
    <cfRule type="cellIs" dxfId="37898" priority="2195" operator="between">
      <formula>$N$17*0.8</formula>
      <formula>$N$17</formula>
    </cfRule>
    <cfRule type="cellIs" dxfId="37897" priority="2196" operator="lessThan">
      <formula>$N$17*0.8</formula>
    </cfRule>
  </conditionalFormatting>
  <conditionalFormatting sqref="I18:J18">
    <cfRule type="cellIs" dxfId="37896" priority="2191" operator="greaterThan">
      <formula>$N$18</formula>
    </cfRule>
    <cfRule type="cellIs" dxfId="37895" priority="2192" operator="between">
      <formula>$N$18*0.8</formula>
      <formula>$N$18</formula>
    </cfRule>
    <cfRule type="cellIs" dxfId="37894" priority="2193" operator="lessThan">
      <formula>$N$18*0.8</formula>
    </cfRule>
  </conditionalFormatting>
  <conditionalFormatting sqref="I22:J22">
    <cfRule type="cellIs" dxfId="37893" priority="1849" operator="greaterThan">
      <formula>$O$22</formula>
    </cfRule>
    <cfRule type="cellIs" dxfId="37892" priority="1850" operator="between">
      <formula>#REF!*0.8</formula>
      <formula>$O$22</formula>
    </cfRule>
    <cfRule type="cellIs" dxfId="37891" priority="1851" operator="lessThan">
      <formula>$O$22*0.8</formula>
    </cfRule>
  </conditionalFormatting>
  <conditionalFormatting sqref="I22:J22">
    <cfRule type="cellIs" dxfId="37890" priority="1813" operator="greaterThan">
      <formula>$O$22</formula>
    </cfRule>
    <cfRule type="cellIs" dxfId="37889" priority="1814" operator="between">
      <formula>#REF!*0.8</formula>
      <formula>$O$22</formula>
    </cfRule>
    <cfRule type="cellIs" dxfId="37888" priority="1815" operator="lessThan">
      <formula>$O$22*0.8</formula>
    </cfRule>
  </conditionalFormatting>
  <conditionalFormatting sqref="I21:J23 H21:H22">
    <cfRule type="cellIs" dxfId="37887" priority="1480" operator="equal">
      <formula>"Not Available"</formula>
    </cfRule>
  </conditionalFormatting>
  <conditionalFormatting sqref="H23">
    <cfRule type="cellIs" dxfId="37886" priority="1474" operator="equal">
      <formula>"Not Available"</formula>
    </cfRule>
    <cfRule type="cellIs" priority="1475" operator="equal">
      <formula>"Not Available"</formula>
    </cfRule>
  </conditionalFormatting>
  <conditionalFormatting sqref="H22:J22">
    <cfRule type="cellIs" dxfId="37885" priority="4853" operator="greaterThan">
      <formula>$O$22</formula>
    </cfRule>
    <cfRule type="cellIs" dxfId="37884" priority="4854" operator="between">
      <formula>$H$22*0.8</formula>
      <formula>$O$22</formula>
    </cfRule>
    <cfRule type="cellIs" dxfId="37883" priority="4855" operator="lessThan">
      <formula>$O$22*0.8</formula>
    </cfRule>
  </conditionalFormatting>
  <conditionalFormatting sqref="H22:J22">
    <cfRule type="cellIs" dxfId="37882" priority="4856" operator="greaterThan">
      <formula>$O$22</formula>
    </cfRule>
    <cfRule type="cellIs" dxfId="37881" priority="4857" operator="between">
      <formula>$H$22*0.8</formula>
      <formula>$O$22</formula>
    </cfRule>
    <cfRule type="cellIs" dxfId="37880" priority="4858" operator="lessThan">
      <formula>$O$22*0.8</formula>
    </cfRule>
  </conditionalFormatting>
  <conditionalFormatting sqref="J6">
    <cfRule type="cellIs" dxfId="37879" priority="1417" operator="greaterThan">
      <formula>$P$6</formula>
    </cfRule>
    <cfRule type="cellIs" dxfId="37878" priority="1418" operator="between">
      <formula>$P$6*0.8</formula>
      <formula>$P$6</formula>
    </cfRule>
    <cfRule type="cellIs" dxfId="37877" priority="1419" operator="lessThan">
      <formula>$P$6*0.8</formula>
    </cfRule>
  </conditionalFormatting>
  <conditionalFormatting sqref="J7">
    <cfRule type="cellIs" dxfId="37876" priority="1414" operator="greaterThan">
      <formula>$P$7</formula>
    </cfRule>
    <cfRule type="cellIs" dxfId="37875" priority="1415" operator="between">
      <formula>$P$7*0.8</formula>
      <formula>$P$7</formula>
    </cfRule>
    <cfRule type="cellIs" dxfId="37874" priority="1416" operator="lessThan">
      <formula>$P$7*0.8</formula>
    </cfRule>
  </conditionalFormatting>
  <conditionalFormatting sqref="J8">
    <cfRule type="cellIs" dxfId="37873" priority="1411" operator="greaterThan">
      <formula>$P$8</formula>
    </cfRule>
    <cfRule type="cellIs" dxfId="37872" priority="1412" operator="between">
      <formula>$P$8*0.8</formula>
      <formula>$P$8</formula>
    </cfRule>
    <cfRule type="cellIs" dxfId="37871" priority="1413" operator="lessThan">
      <formula>$P$8*0.8</formula>
    </cfRule>
  </conditionalFormatting>
  <conditionalFormatting sqref="J11">
    <cfRule type="cellIs" dxfId="37870" priority="1408" operator="greaterThan">
      <formula>$P$11</formula>
    </cfRule>
    <cfRule type="cellIs" dxfId="37869" priority="1409" operator="between">
      <formula>$P$11*0.8</formula>
      <formula>$P$11</formula>
    </cfRule>
    <cfRule type="cellIs" dxfId="37868" priority="1410" operator="lessThan">
      <formula>$P$11*0.8</formula>
    </cfRule>
  </conditionalFormatting>
  <conditionalFormatting sqref="J12">
    <cfRule type="cellIs" dxfId="37867" priority="1405" operator="greaterThan">
      <formula>$P$12</formula>
    </cfRule>
    <cfRule type="cellIs" dxfId="37866" priority="1406" operator="between">
      <formula>$P$12*0.8</formula>
      <formula>$P$12</formula>
    </cfRule>
    <cfRule type="cellIs" dxfId="37865" priority="1407" operator="lessThan">
      <formula>$P$12*0.8</formula>
    </cfRule>
  </conditionalFormatting>
  <conditionalFormatting sqref="J13">
    <cfRule type="cellIs" dxfId="37864" priority="1402" operator="greaterThan">
      <formula>$P$13</formula>
    </cfRule>
    <cfRule type="cellIs" dxfId="37863" priority="1403" operator="between">
      <formula>$P$13*0.8</formula>
      <formula>$P$13</formula>
    </cfRule>
    <cfRule type="cellIs" dxfId="37862" priority="1404" operator="lessThan">
      <formula>$P$13*0.8</formula>
    </cfRule>
  </conditionalFormatting>
  <conditionalFormatting sqref="J16">
    <cfRule type="cellIs" dxfId="37861" priority="1399" operator="greaterThan">
      <formula>$P$16</formula>
    </cfRule>
    <cfRule type="cellIs" dxfId="37860" priority="1400" operator="between">
      <formula>$P$16*0.8</formula>
      <formula>$P$16</formula>
    </cfRule>
    <cfRule type="cellIs" dxfId="37859" priority="1401" operator="lessThan">
      <formula>$P$16*0.8</formula>
    </cfRule>
  </conditionalFormatting>
  <conditionalFormatting sqref="J17">
    <cfRule type="cellIs" dxfId="37858" priority="1396" operator="greaterThan">
      <formula>$P$17</formula>
    </cfRule>
    <cfRule type="cellIs" dxfId="37857" priority="1397" operator="between">
      <formula>$P$17*0.8</formula>
      <formula>$P$17</formula>
    </cfRule>
    <cfRule type="cellIs" dxfId="37856" priority="1398" operator="lessThan">
      <formula>$P$17*0.8</formula>
    </cfRule>
  </conditionalFormatting>
  <conditionalFormatting sqref="J18">
    <cfRule type="cellIs" dxfId="37855" priority="1393" operator="greaterThan">
      <formula>$P$18</formula>
    </cfRule>
    <cfRule type="cellIs" dxfId="37854" priority="1394" operator="between">
      <formula>$P$18*0.8</formula>
      <formula>$P$18</formula>
    </cfRule>
    <cfRule type="cellIs" dxfId="37853" priority="1395" operator="lessThan">
      <formula>$P$18*0.8</formula>
    </cfRule>
  </conditionalFormatting>
  <conditionalFormatting sqref="J6">
    <cfRule type="cellIs" dxfId="37852" priority="1390" operator="greaterThan">
      <formula>$P$6</formula>
    </cfRule>
    <cfRule type="cellIs" dxfId="37851" priority="1391" operator="between">
      <formula>$P$6*0.8</formula>
      <formula>$P$6</formula>
    </cfRule>
    <cfRule type="cellIs" dxfId="37850" priority="1392" operator="lessThan">
      <formula>$P$6*0.8</formula>
    </cfRule>
  </conditionalFormatting>
  <conditionalFormatting sqref="J7">
    <cfRule type="cellIs" dxfId="37849" priority="1387" operator="greaterThan">
      <formula>$P$7</formula>
    </cfRule>
    <cfRule type="cellIs" dxfId="37848" priority="1388" operator="between">
      <formula>$P$7*0.8</formula>
      <formula>$P$7</formula>
    </cfRule>
    <cfRule type="cellIs" dxfId="37847" priority="1389" operator="lessThan">
      <formula>$P$7*0.8</formula>
    </cfRule>
  </conditionalFormatting>
  <conditionalFormatting sqref="J8">
    <cfRule type="cellIs" dxfId="37846" priority="1384" operator="greaterThan">
      <formula>$P$8</formula>
    </cfRule>
    <cfRule type="cellIs" dxfId="37845" priority="1385" operator="between">
      <formula>$P$8*0.8</formula>
      <formula>$P$8</formula>
    </cfRule>
    <cfRule type="cellIs" dxfId="37844" priority="1386" operator="lessThan">
      <formula>$P$8*0.8</formula>
    </cfRule>
  </conditionalFormatting>
  <conditionalFormatting sqref="J11">
    <cfRule type="cellIs" dxfId="37843" priority="1381" operator="greaterThan">
      <formula>$P$11</formula>
    </cfRule>
    <cfRule type="cellIs" dxfId="37842" priority="1382" operator="between">
      <formula>$P$11*0.8</formula>
      <formula>$P$11</formula>
    </cfRule>
    <cfRule type="cellIs" dxfId="37841" priority="1383" operator="lessThan">
      <formula>$P$11*0.8</formula>
    </cfRule>
  </conditionalFormatting>
  <conditionalFormatting sqref="J12">
    <cfRule type="cellIs" dxfId="37840" priority="1378" operator="greaterThan">
      <formula>$P$12</formula>
    </cfRule>
    <cfRule type="cellIs" dxfId="37839" priority="1379" operator="between">
      <formula>$P$12*0.8</formula>
      <formula>$P$12</formula>
    </cfRule>
    <cfRule type="cellIs" dxfId="37838" priority="1380" operator="lessThan">
      <formula>$P$12*0.8</formula>
    </cfRule>
  </conditionalFormatting>
  <conditionalFormatting sqref="J13">
    <cfRule type="cellIs" dxfId="37837" priority="1375" operator="greaterThan">
      <formula>$P$13</formula>
    </cfRule>
    <cfRule type="cellIs" dxfId="37836" priority="1376" operator="between">
      <formula>$P$13*0.8</formula>
      <formula>$P$13</formula>
    </cfRule>
    <cfRule type="cellIs" dxfId="37835" priority="1377" operator="lessThan">
      <formula>$P$13*0.8</formula>
    </cfRule>
  </conditionalFormatting>
  <conditionalFormatting sqref="J16">
    <cfRule type="cellIs" dxfId="37834" priority="1372" operator="greaterThan">
      <formula>$P$16</formula>
    </cfRule>
    <cfRule type="cellIs" dxfId="37833" priority="1373" operator="between">
      <formula>$P$16*0.8</formula>
      <formula>$P$16</formula>
    </cfRule>
    <cfRule type="cellIs" dxfId="37832" priority="1374" operator="lessThan">
      <formula>$P$16*0.8</formula>
    </cfRule>
  </conditionalFormatting>
  <conditionalFormatting sqref="J17">
    <cfRule type="cellIs" dxfId="37831" priority="1369" operator="greaterThan">
      <formula>$P$17</formula>
    </cfRule>
    <cfRule type="cellIs" dxfId="37830" priority="1370" operator="between">
      <formula>$P$17*0.8</formula>
      <formula>$P$17</formula>
    </cfRule>
    <cfRule type="cellIs" dxfId="37829" priority="1371" operator="lessThan">
      <formula>$P$17*0.8</formula>
    </cfRule>
  </conditionalFormatting>
  <conditionalFormatting sqref="J18">
    <cfRule type="cellIs" dxfId="37828" priority="1366" operator="greaterThan">
      <formula>$P$18</formula>
    </cfRule>
    <cfRule type="cellIs" dxfId="37827" priority="1367" operator="between">
      <formula>$P$18*0.8</formula>
      <formula>$P$18</formula>
    </cfRule>
    <cfRule type="cellIs" dxfId="37826" priority="1368" operator="lessThan">
      <formula>$P$18*0.8</formula>
    </cfRule>
  </conditionalFormatting>
  <conditionalFormatting sqref="J6">
    <cfRule type="cellIs" dxfId="37825" priority="1363" operator="greaterThan">
      <formula>$O$6</formula>
    </cfRule>
    <cfRule type="cellIs" dxfId="37824" priority="1364" operator="between">
      <formula>$O$6*0.8</formula>
      <formula>$O$6</formula>
    </cfRule>
    <cfRule type="cellIs" dxfId="37823" priority="1365" operator="lessThan">
      <formula>$O$6*0.8</formula>
    </cfRule>
  </conditionalFormatting>
  <conditionalFormatting sqref="J7">
    <cfRule type="cellIs" dxfId="37822" priority="1360" operator="greaterThan">
      <formula>$O$7</formula>
    </cfRule>
    <cfRule type="cellIs" dxfId="37821" priority="1361" operator="between">
      <formula>$O$7*0.8</formula>
      <formula>$O$7</formula>
    </cfRule>
    <cfRule type="cellIs" dxfId="37820" priority="1362" operator="lessThan">
      <formula>$O$7*0.8</formula>
    </cfRule>
  </conditionalFormatting>
  <conditionalFormatting sqref="J8">
    <cfRule type="cellIs" dxfId="37819" priority="1357" operator="greaterThan">
      <formula>$O$8</formula>
    </cfRule>
    <cfRule type="cellIs" dxfId="37818" priority="1358" operator="between">
      <formula>$O$8*0.8</formula>
      <formula>$O$8</formula>
    </cfRule>
    <cfRule type="cellIs" dxfId="37817" priority="1359" operator="lessThan">
      <formula>$O$8*0.8</formula>
    </cfRule>
  </conditionalFormatting>
  <conditionalFormatting sqref="J11">
    <cfRule type="cellIs" dxfId="37816" priority="1354" operator="greaterThan">
      <formula>$O$11</formula>
    </cfRule>
    <cfRule type="cellIs" dxfId="37815" priority="1355" operator="between">
      <formula>$O$11*0.8</formula>
      <formula>$O$11</formula>
    </cfRule>
    <cfRule type="cellIs" dxfId="37814" priority="1356" operator="lessThan">
      <formula>$O$11*0.8</formula>
    </cfRule>
  </conditionalFormatting>
  <conditionalFormatting sqref="J12">
    <cfRule type="cellIs" dxfId="37813" priority="1351" operator="greaterThan">
      <formula>$O$12</formula>
    </cfRule>
    <cfRule type="cellIs" dxfId="37812" priority="1352" operator="between">
      <formula>$O$12*0.8</formula>
      <formula>$O$12</formula>
    </cfRule>
    <cfRule type="cellIs" dxfId="37811" priority="1353" operator="lessThan">
      <formula>$O$12*0.8</formula>
    </cfRule>
  </conditionalFormatting>
  <conditionalFormatting sqref="J13">
    <cfRule type="cellIs" dxfId="37810" priority="1348" operator="greaterThan">
      <formula>$O$13</formula>
    </cfRule>
    <cfRule type="cellIs" dxfId="37809" priority="1349" operator="between">
      <formula>$O$13*0.8</formula>
      <formula>$O$13</formula>
    </cfRule>
    <cfRule type="cellIs" dxfId="37808" priority="1350" operator="lessThan">
      <formula>$O$13*0.8</formula>
    </cfRule>
  </conditionalFormatting>
  <conditionalFormatting sqref="J16">
    <cfRule type="cellIs" dxfId="37807" priority="1345" operator="greaterThan">
      <formula>$O$16</formula>
    </cfRule>
    <cfRule type="cellIs" dxfId="37806" priority="1346" operator="between">
      <formula>$O$16*0.8</formula>
      <formula>$O$16</formula>
    </cfRule>
    <cfRule type="cellIs" dxfId="37805" priority="1347" operator="lessThan">
      <formula>$O$16*0.8</formula>
    </cfRule>
  </conditionalFormatting>
  <conditionalFormatting sqref="J17">
    <cfRule type="cellIs" dxfId="37804" priority="1342" operator="greaterThan">
      <formula>$O$17</formula>
    </cfRule>
    <cfRule type="cellIs" dxfId="37803" priority="1343" operator="between">
      <formula>$O$17*0.8</formula>
      <formula>$O$17</formula>
    </cfRule>
    <cfRule type="cellIs" dxfId="37802" priority="1344" operator="lessThan">
      <formula>$O$17*0.8</formula>
    </cfRule>
  </conditionalFormatting>
  <conditionalFormatting sqref="J18">
    <cfRule type="cellIs" dxfId="37801" priority="1339" operator="greaterThan">
      <formula>$O$18</formula>
    </cfRule>
    <cfRule type="cellIs" dxfId="37800" priority="1340" operator="between">
      <formula>$O$18*0.8</formula>
      <formula>$O$18</formula>
    </cfRule>
    <cfRule type="cellIs" dxfId="37799" priority="1341" operator="lessThan">
      <formula>$O$18*0.8</formula>
    </cfRule>
  </conditionalFormatting>
  <conditionalFormatting sqref="J6">
    <cfRule type="cellIs" dxfId="37798" priority="1336" operator="greaterThan">
      <formula>$O$6</formula>
    </cfRule>
    <cfRule type="cellIs" dxfId="37797" priority="1337" operator="between">
      <formula>$O$6*0.8</formula>
      <formula>$O$6</formula>
    </cfRule>
    <cfRule type="cellIs" dxfId="37796" priority="1338" operator="lessThan">
      <formula>$O$6*0.8</formula>
    </cfRule>
  </conditionalFormatting>
  <conditionalFormatting sqref="J7">
    <cfRule type="cellIs" dxfId="37795" priority="1333" operator="greaterThan">
      <formula>$O$7</formula>
    </cfRule>
    <cfRule type="cellIs" dxfId="37794" priority="1334" operator="between">
      <formula>$O$7*0.8</formula>
      <formula>$O$7</formula>
    </cfRule>
    <cfRule type="cellIs" dxfId="37793" priority="1335" operator="lessThan">
      <formula>$O$7*0.8</formula>
    </cfRule>
  </conditionalFormatting>
  <conditionalFormatting sqref="J8">
    <cfRule type="cellIs" dxfId="37792" priority="1330" operator="greaterThan">
      <formula>$O$8</formula>
    </cfRule>
    <cfRule type="cellIs" dxfId="37791" priority="1331" operator="between">
      <formula>$O$8*0.8</formula>
      <formula>$O$8</formula>
    </cfRule>
    <cfRule type="cellIs" dxfId="37790" priority="1332" operator="lessThan">
      <formula>$O$8*0.8</formula>
    </cfRule>
  </conditionalFormatting>
  <conditionalFormatting sqref="J11">
    <cfRule type="cellIs" dxfId="37789" priority="1327" operator="greaterThan">
      <formula>$O$11</formula>
    </cfRule>
    <cfRule type="cellIs" dxfId="37788" priority="1328" operator="between">
      <formula>$O$11*0.8</formula>
      <formula>$O$11</formula>
    </cfRule>
    <cfRule type="cellIs" dxfId="37787" priority="1329" operator="lessThan">
      <formula>$O$11*0.8</formula>
    </cfRule>
  </conditionalFormatting>
  <conditionalFormatting sqref="J12">
    <cfRule type="cellIs" dxfId="37786" priority="1324" operator="greaterThan">
      <formula>$O$12</formula>
    </cfRule>
    <cfRule type="cellIs" dxfId="37785" priority="1325" operator="between">
      <formula>$O$12*0.8</formula>
      <formula>$O$12</formula>
    </cfRule>
    <cfRule type="cellIs" dxfId="37784" priority="1326" operator="lessThan">
      <formula>$O$12*0.8</formula>
    </cfRule>
  </conditionalFormatting>
  <conditionalFormatting sqref="J13">
    <cfRule type="cellIs" dxfId="37783" priority="1321" operator="greaterThan">
      <formula>$O$13</formula>
    </cfRule>
    <cfRule type="cellIs" dxfId="37782" priority="1322" operator="between">
      <formula>$O$13*0.8</formula>
      <formula>$O$13</formula>
    </cfRule>
    <cfRule type="cellIs" dxfId="37781" priority="1323" operator="lessThan">
      <formula>$O$13*0.8</formula>
    </cfRule>
  </conditionalFormatting>
  <conditionalFormatting sqref="J16">
    <cfRule type="cellIs" dxfId="37780" priority="1318" operator="greaterThan">
      <formula>$O$16</formula>
    </cfRule>
    <cfRule type="cellIs" dxfId="37779" priority="1319" operator="between">
      <formula>$O$16*0.8</formula>
      <formula>$O$16</formula>
    </cfRule>
    <cfRule type="cellIs" dxfId="37778" priority="1320" operator="lessThan">
      <formula>$O$16*0.8</formula>
    </cfRule>
  </conditionalFormatting>
  <conditionalFormatting sqref="J17">
    <cfRule type="cellIs" dxfId="37777" priority="1315" operator="greaterThan">
      <formula>$O$17</formula>
    </cfRule>
    <cfRule type="cellIs" dxfId="37776" priority="1316" operator="between">
      <formula>$O$17*0.8</formula>
      <formula>$O$17</formula>
    </cfRule>
    <cfRule type="cellIs" dxfId="37775" priority="1317" operator="lessThan">
      <formula>$O$17*0.8</formula>
    </cfRule>
  </conditionalFormatting>
  <conditionalFormatting sqref="J18">
    <cfRule type="cellIs" dxfId="37774" priority="1312" operator="greaterThan">
      <formula>$O$18</formula>
    </cfRule>
    <cfRule type="cellIs" dxfId="37773" priority="1313" operator="between">
      <formula>$O$18*0.8</formula>
      <formula>$O$18</formula>
    </cfRule>
    <cfRule type="cellIs" dxfId="37772" priority="1314" operator="lessThan">
      <formula>$O$18*0.8</formula>
    </cfRule>
  </conditionalFormatting>
  <conditionalFormatting sqref="J6">
    <cfRule type="cellIs" dxfId="37771" priority="1309" operator="greaterThan">
      <formula>$N$6</formula>
    </cfRule>
    <cfRule type="cellIs" dxfId="37770" priority="1310" operator="between">
      <formula>$N$6*0.8</formula>
      <formula>$N$6</formula>
    </cfRule>
    <cfRule type="cellIs" dxfId="37769" priority="1311" operator="lessThan">
      <formula>$N$6*0.8</formula>
    </cfRule>
  </conditionalFormatting>
  <conditionalFormatting sqref="J7">
    <cfRule type="cellIs" dxfId="37768" priority="1306" operator="greaterThan">
      <formula>$N$7</formula>
    </cfRule>
    <cfRule type="cellIs" dxfId="37767" priority="1307" operator="between">
      <formula>$N$7*0.8</formula>
      <formula>$N$7</formula>
    </cfRule>
    <cfRule type="cellIs" dxfId="37766" priority="1308" operator="lessThan">
      <formula>$N$7*0.8</formula>
    </cfRule>
  </conditionalFormatting>
  <conditionalFormatting sqref="J8">
    <cfRule type="cellIs" dxfId="37765" priority="1303" operator="greaterThan">
      <formula>$N$8</formula>
    </cfRule>
    <cfRule type="cellIs" dxfId="37764" priority="1304" operator="between">
      <formula>$N$8*0.8</formula>
      <formula>$N$8</formula>
    </cfRule>
    <cfRule type="cellIs" dxfId="37763" priority="1305" operator="lessThan">
      <formula>$N$8*0.8</formula>
    </cfRule>
  </conditionalFormatting>
  <conditionalFormatting sqref="J11">
    <cfRule type="cellIs" dxfId="37762" priority="1300" operator="greaterThan">
      <formula>$N$11</formula>
    </cfRule>
    <cfRule type="cellIs" dxfId="37761" priority="1301" operator="between">
      <formula>$N$11*0.8</formula>
      <formula>$N$11</formula>
    </cfRule>
    <cfRule type="cellIs" dxfId="37760" priority="1302" operator="lessThan">
      <formula>$N$11*0.8</formula>
    </cfRule>
  </conditionalFormatting>
  <conditionalFormatting sqref="J12">
    <cfRule type="cellIs" dxfId="37759" priority="1297" operator="greaterThan">
      <formula>$N$12</formula>
    </cfRule>
    <cfRule type="cellIs" dxfId="37758" priority="1298" operator="between">
      <formula>$N$12*0.8</formula>
      <formula>$N$12</formula>
    </cfRule>
    <cfRule type="cellIs" dxfId="37757" priority="1299" operator="lessThan">
      <formula>$N$12*0.8</formula>
    </cfRule>
  </conditionalFormatting>
  <conditionalFormatting sqref="J13">
    <cfRule type="cellIs" dxfId="37756" priority="1294" operator="greaterThan">
      <formula>$N$13</formula>
    </cfRule>
    <cfRule type="cellIs" dxfId="37755" priority="1295" operator="between">
      <formula>$N$13*0.8</formula>
      <formula>$N$13</formula>
    </cfRule>
    <cfRule type="cellIs" dxfId="37754" priority="1296" operator="lessThan">
      <formula>$N$13*0.8</formula>
    </cfRule>
  </conditionalFormatting>
  <conditionalFormatting sqref="J16">
    <cfRule type="cellIs" dxfId="37753" priority="1291" operator="greaterThan">
      <formula>$N$16</formula>
    </cfRule>
    <cfRule type="cellIs" dxfId="37752" priority="1292" operator="between">
      <formula>$N$16*0.8</formula>
      <formula>$N$16</formula>
    </cfRule>
    <cfRule type="cellIs" dxfId="37751" priority="1293" operator="lessThan">
      <formula>$N$16*0.8</formula>
    </cfRule>
  </conditionalFormatting>
  <conditionalFormatting sqref="J17">
    <cfRule type="cellIs" dxfId="37750" priority="1288" operator="greaterThan">
      <formula>$N$17</formula>
    </cfRule>
    <cfRule type="cellIs" dxfId="37749" priority="1289" operator="between">
      <formula>$N$17*0.8</formula>
      <formula>$N$17</formula>
    </cfRule>
    <cfRule type="cellIs" dxfId="37748" priority="1290" operator="lessThan">
      <formula>$N$17*0.8</formula>
    </cfRule>
  </conditionalFormatting>
  <conditionalFormatting sqref="J18">
    <cfRule type="cellIs" dxfId="37747" priority="1285" operator="greaterThan">
      <formula>$N$18</formula>
    </cfRule>
    <cfRule type="cellIs" dxfId="37746" priority="1286" operator="between">
      <formula>$N$18*0.8</formula>
      <formula>$N$18</formula>
    </cfRule>
    <cfRule type="cellIs" dxfId="37745" priority="1287" operator="lessThan">
      <formula>$N$18*0.8</formula>
    </cfRule>
  </conditionalFormatting>
  <conditionalFormatting sqref="J6">
    <cfRule type="cellIs" dxfId="37744" priority="1282" operator="greaterThan">
      <formula>$N$6</formula>
    </cfRule>
    <cfRule type="cellIs" dxfId="37743" priority="1283" operator="between">
      <formula>$N$6*0.8</formula>
      <formula>$N$6</formula>
    </cfRule>
    <cfRule type="cellIs" dxfId="37742" priority="1284" operator="lessThan">
      <formula>$N$6*0.8</formula>
    </cfRule>
  </conditionalFormatting>
  <conditionalFormatting sqref="J7">
    <cfRule type="cellIs" dxfId="37741" priority="1279" operator="greaterThan">
      <formula>$N$7</formula>
    </cfRule>
    <cfRule type="cellIs" dxfId="37740" priority="1280" operator="between">
      <formula>$N$7*0.8</formula>
      <formula>$N$7</formula>
    </cfRule>
    <cfRule type="cellIs" dxfId="37739" priority="1281" operator="lessThan">
      <formula>$N$7*0.8</formula>
    </cfRule>
  </conditionalFormatting>
  <conditionalFormatting sqref="J8">
    <cfRule type="cellIs" dxfId="37738" priority="1276" operator="greaterThan">
      <formula>$N$8</formula>
    </cfRule>
    <cfRule type="cellIs" dxfId="37737" priority="1277" operator="between">
      <formula>$N$8*0.8</formula>
      <formula>$N$8</formula>
    </cfRule>
    <cfRule type="cellIs" dxfId="37736" priority="1278" operator="lessThan">
      <formula>$N$8*0.8</formula>
    </cfRule>
  </conditionalFormatting>
  <conditionalFormatting sqref="J11">
    <cfRule type="cellIs" dxfId="37735" priority="1273" operator="greaterThan">
      <formula>$N$11</formula>
    </cfRule>
    <cfRule type="cellIs" dxfId="37734" priority="1274" operator="between">
      <formula>$N$11*0.8</formula>
      <formula>$N$11</formula>
    </cfRule>
    <cfRule type="cellIs" dxfId="37733" priority="1275" operator="lessThan">
      <formula>$N$11*0.8</formula>
    </cfRule>
  </conditionalFormatting>
  <conditionalFormatting sqref="J12">
    <cfRule type="cellIs" dxfId="37732" priority="1270" operator="greaterThan">
      <formula>$N$12</formula>
    </cfRule>
    <cfRule type="cellIs" dxfId="37731" priority="1271" operator="between">
      <formula>$N$12*0.8</formula>
      <formula>$N$12</formula>
    </cfRule>
    <cfRule type="cellIs" dxfId="37730" priority="1272" operator="lessThan">
      <formula>$N$12*0.8</formula>
    </cfRule>
  </conditionalFormatting>
  <conditionalFormatting sqref="J13">
    <cfRule type="cellIs" dxfId="37729" priority="1267" operator="greaterThan">
      <formula>$N$13</formula>
    </cfRule>
    <cfRule type="cellIs" dxfId="37728" priority="1268" operator="between">
      <formula>$N$13*0.8</formula>
      <formula>$N$13</formula>
    </cfRule>
    <cfRule type="cellIs" dxfId="37727" priority="1269" operator="lessThan">
      <formula>$N$13*0.8</formula>
    </cfRule>
  </conditionalFormatting>
  <conditionalFormatting sqref="J16">
    <cfRule type="cellIs" dxfId="37726" priority="1264" operator="greaterThan">
      <formula>$N$16</formula>
    </cfRule>
    <cfRule type="cellIs" dxfId="37725" priority="1265" operator="between">
      <formula>$N$16*0.8</formula>
      <formula>$N$16</formula>
    </cfRule>
    <cfRule type="cellIs" dxfId="37724" priority="1266" operator="lessThan">
      <formula>$N$16*0.8</formula>
    </cfRule>
  </conditionalFormatting>
  <conditionalFormatting sqref="J17">
    <cfRule type="cellIs" dxfId="37723" priority="1261" operator="greaterThan">
      <formula>$N$17</formula>
    </cfRule>
    <cfRule type="cellIs" dxfId="37722" priority="1262" operator="between">
      <formula>$N$17*0.8</formula>
      <formula>$N$17</formula>
    </cfRule>
    <cfRule type="cellIs" dxfId="37721" priority="1263" operator="lessThan">
      <formula>$N$17*0.8</formula>
    </cfRule>
  </conditionalFormatting>
  <conditionalFormatting sqref="J18">
    <cfRule type="cellIs" dxfId="37720" priority="1258" operator="greaterThan">
      <formula>$N$18</formula>
    </cfRule>
    <cfRule type="cellIs" dxfId="37719" priority="1259" operator="between">
      <formula>$N$18*0.8</formula>
      <formula>$N$18</formula>
    </cfRule>
    <cfRule type="cellIs" dxfId="37718" priority="1260" operator="lessThan">
      <formula>$N$18*0.8</formula>
    </cfRule>
  </conditionalFormatting>
  <conditionalFormatting sqref="J6">
    <cfRule type="cellIs" dxfId="37717" priority="1255" operator="greaterThan">
      <formula>$P$6</formula>
    </cfRule>
    <cfRule type="cellIs" dxfId="37716" priority="1256" operator="between">
      <formula>$P$6*0.8</formula>
      <formula>$P$6</formula>
    </cfRule>
    <cfRule type="cellIs" dxfId="37715" priority="1257" operator="lessThan">
      <formula>$P$6*0.8</formula>
    </cfRule>
  </conditionalFormatting>
  <conditionalFormatting sqref="J7">
    <cfRule type="cellIs" dxfId="37714" priority="1252" operator="greaterThan">
      <formula>$P$7</formula>
    </cfRule>
    <cfRule type="cellIs" dxfId="37713" priority="1253" operator="between">
      <formula>$P$7*0.8</formula>
      <formula>$P$7</formula>
    </cfRule>
    <cfRule type="cellIs" dxfId="37712" priority="1254" operator="lessThan">
      <formula>$P$7*0.8</formula>
    </cfRule>
  </conditionalFormatting>
  <conditionalFormatting sqref="J8">
    <cfRule type="cellIs" dxfId="37711" priority="1249" operator="greaterThan">
      <formula>$P$8</formula>
    </cfRule>
    <cfRule type="cellIs" dxfId="37710" priority="1250" operator="between">
      <formula>$P$8*0.8</formula>
      <formula>$P$8</formula>
    </cfRule>
    <cfRule type="cellIs" dxfId="37709" priority="1251" operator="lessThan">
      <formula>$P$8*0.8</formula>
    </cfRule>
  </conditionalFormatting>
  <conditionalFormatting sqref="J11">
    <cfRule type="cellIs" dxfId="37708" priority="1246" operator="greaterThan">
      <formula>$P$11</formula>
    </cfRule>
    <cfRule type="cellIs" dxfId="37707" priority="1247" operator="between">
      <formula>$P$11*0.8</formula>
      <formula>$P$11</formula>
    </cfRule>
    <cfRule type="cellIs" dxfId="37706" priority="1248" operator="lessThan">
      <formula>$P$11*0.8</formula>
    </cfRule>
  </conditionalFormatting>
  <conditionalFormatting sqref="J12">
    <cfRule type="cellIs" dxfId="37705" priority="1243" operator="greaterThan">
      <formula>$P$12</formula>
    </cfRule>
    <cfRule type="cellIs" dxfId="37704" priority="1244" operator="between">
      <formula>$P$12*0.8</formula>
      <formula>$P$12</formula>
    </cfRule>
    <cfRule type="cellIs" dxfId="37703" priority="1245" operator="lessThan">
      <formula>$P$12*0.8</formula>
    </cfRule>
  </conditionalFormatting>
  <conditionalFormatting sqref="J13">
    <cfRule type="cellIs" dxfId="37702" priority="1240" operator="greaterThan">
      <formula>$P$13</formula>
    </cfRule>
    <cfRule type="cellIs" dxfId="37701" priority="1241" operator="between">
      <formula>$P$13*0.8</formula>
      <formula>$P$13</formula>
    </cfRule>
    <cfRule type="cellIs" dxfId="37700" priority="1242" operator="lessThan">
      <formula>$P$13*0.8</formula>
    </cfRule>
  </conditionalFormatting>
  <conditionalFormatting sqref="J16">
    <cfRule type="cellIs" dxfId="37699" priority="1237" operator="greaterThan">
      <formula>$P$16</formula>
    </cfRule>
    <cfRule type="cellIs" dxfId="37698" priority="1238" operator="between">
      <formula>$P$16*0.8</formula>
      <formula>$P$16</formula>
    </cfRule>
    <cfRule type="cellIs" dxfId="37697" priority="1239" operator="lessThan">
      <formula>$P$16*0.8</formula>
    </cfRule>
  </conditionalFormatting>
  <conditionalFormatting sqref="J17">
    <cfRule type="cellIs" dxfId="37696" priority="1234" operator="greaterThan">
      <formula>$P$17</formula>
    </cfRule>
    <cfRule type="cellIs" dxfId="37695" priority="1235" operator="between">
      <formula>$P$17*0.8</formula>
      <formula>$P$17</formula>
    </cfRule>
    <cfRule type="cellIs" dxfId="37694" priority="1236" operator="lessThan">
      <formula>$P$17*0.8</formula>
    </cfRule>
  </conditionalFormatting>
  <conditionalFormatting sqref="J18">
    <cfRule type="cellIs" dxfId="37693" priority="1231" operator="greaterThan">
      <formula>$P$18</formula>
    </cfRule>
    <cfRule type="cellIs" dxfId="37692" priority="1232" operator="between">
      <formula>$P$18*0.8</formula>
      <formula>$P$18</formula>
    </cfRule>
    <cfRule type="cellIs" dxfId="37691" priority="1233" operator="lessThan">
      <formula>$P$18*0.8</formula>
    </cfRule>
  </conditionalFormatting>
  <conditionalFormatting sqref="J6">
    <cfRule type="cellIs" dxfId="37690" priority="1228" operator="greaterThan">
      <formula>$P$6</formula>
    </cfRule>
    <cfRule type="cellIs" dxfId="37689" priority="1229" operator="between">
      <formula>$P$6*0.8</formula>
      <formula>$P$6</formula>
    </cfRule>
    <cfRule type="cellIs" dxfId="37688" priority="1230" operator="lessThan">
      <formula>$P$6*0.8</formula>
    </cfRule>
  </conditionalFormatting>
  <conditionalFormatting sqref="J7">
    <cfRule type="cellIs" dxfId="37687" priority="1225" operator="greaterThan">
      <formula>$P$7</formula>
    </cfRule>
    <cfRule type="cellIs" dxfId="37686" priority="1226" operator="between">
      <formula>$P$7*0.8</formula>
      <formula>$P$7</formula>
    </cfRule>
    <cfRule type="cellIs" dxfId="37685" priority="1227" operator="lessThan">
      <formula>$P$7*0.8</formula>
    </cfRule>
  </conditionalFormatting>
  <conditionalFormatting sqref="J8">
    <cfRule type="cellIs" dxfId="37684" priority="1222" operator="greaterThan">
      <formula>$P$8</formula>
    </cfRule>
    <cfRule type="cellIs" dxfId="37683" priority="1223" operator="between">
      <formula>$P$8*0.8</formula>
      <formula>$P$8</formula>
    </cfRule>
    <cfRule type="cellIs" dxfId="37682" priority="1224" operator="lessThan">
      <formula>$P$8*0.8</formula>
    </cfRule>
  </conditionalFormatting>
  <conditionalFormatting sqref="J11">
    <cfRule type="cellIs" dxfId="37681" priority="1219" operator="greaterThan">
      <formula>$P$11</formula>
    </cfRule>
    <cfRule type="cellIs" dxfId="37680" priority="1220" operator="between">
      <formula>$P$11*0.8</formula>
      <formula>$P$11</formula>
    </cfRule>
    <cfRule type="cellIs" dxfId="37679" priority="1221" operator="lessThan">
      <formula>$P$11*0.8</formula>
    </cfRule>
  </conditionalFormatting>
  <conditionalFormatting sqref="J12">
    <cfRule type="cellIs" dxfId="37678" priority="1216" operator="greaterThan">
      <formula>$P$12</formula>
    </cfRule>
    <cfRule type="cellIs" dxfId="37677" priority="1217" operator="between">
      <formula>$P$12*0.8</formula>
      <formula>$P$12</formula>
    </cfRule>
    <cfRule type="cellIs" dxfId="37676" priority="1218" operator="lessThan">
      <formula>$P$12*0.8</formula>
    </cfRule>
  </conditionalFormatting>
  <conditionalFormatting sqref="J13">
    <cfRule type="cellIs" dxfId="37675" priority="1213" operator="greaterThan">
      <formula>$P$13</formula>
    </cfRule>
    <cfRule type="cellIs" dxfId="37674" priority="1214" operator="between">
      <formula>$P$13*0.8</formula>
      <formula>$P$13</formula>
    </cfRule>
    <cfRule type="cellIs" dxfId="37673" priority="1215" operator="lessThan">
      <formula>$P$13*0.8</formula>
    </cfRule>
  </conditionalFormatting>
  <conditionalFormatting sqref="J16">
    <cfRule type="cellIs" dxfId="37672" priority="1210" operator="greaterThan">
      <formula>$P$16</formula>
    </cfRule>
    <cfRule type="cellIs" dxfId="37671" priority="1211" operator="between">
      <formula>$P$16*0.8</formula>
      <formula>$P$16</formula>
    </cfRule>
    <cfRule type="cellIs" dxfId="37670" priority="1212" operator="lessThan">
      <formula>$P$16*0.8</formula>
    </cfRule>
  </conditionalFormatting>
  <conditionalFormatting sqref="J17">
    <cfRule type="cellIs" dxfId="37669" priority="1207" operator="greaterThan">
      <formula>$P$17</formula>
    </cfRule>
    <cfRule type="cellIs" dxfId="37668" priority="1208" operator="between">
      <formula>$P$17*0.8</formula>
      <formula>$P$17</formula>
    </cfRule>
    <cfRule type="cellIs" dxfId="37667" priority="1209" operator="lessThan">
      <formula>$P$17*0.8</formula>
    </cfRule>
  </conditionalFormatting>
  <conditionalFormatting sqref="J18">
    <cfRule type="cellIs" dxfId="37666" priority="1204" operator="greaterThan">
      <formula>$P$18</formula>
    </cfRule>
    <cfRule type="cellIs" dxfId="37665" priority="1205" operator="between">
      <formula>$P$18*0.8</formula>
      <formula>$P$18</formula>
    </cfRule>
    <cfRule type="cellIs" dxfId="37664" priority="1206" operator="lessThan">
      <formula>$P$18*0.8</formula>
    </cfRule>
  </conditionalFormatting>
  <conditionalFormatting sqref="J6">
    <cfRule type="cellIs" dxfId="37663" priority="1201" operator="greaterThan">
      <formula>$O$6</formula>
    </cfRule>
    <cfRule type="cellIs" dxfId="37662" priority="1202" operator="between">
      <formula>$O$6*0.8</formula>
      <formula>$O$6</formula>
    </cfRule>
    <cfRule type="cellIs" dxfId="37661" priority="1203" operator="lessThan">
      <formula>$O$6*0.8</formula>
    </cfRule>
  </conditionalFormatting>
  <conditionalFormatting sqref="J7">
    <cfRule type="cellIs" dxfId="37660" priority="1198" operator="greaterThan">
      <formula>$O$7</formula>
    </cfRule>
    <cfRule type="cellIs" dxfId="37659" priority="1199" operator="between">
      <formula>$O$7*0.8</formula>
      <formula>$O$7</formula>
    </cfRule>
    <cfRule type="cellIs" dxfId="37658" priority="1200" operator="lessThan">
      <formula>$O$7*0.8</formula>
    </cfRule>
  </conditionalFormatting>
  <conditionalFormatting sqref="J8">
    <cfRule type="cellIs" dxfId="37657" priority="1195" operator="greaterThan">
      <formula>$O$8</formula>
    </cfRule>
    <cfRule type="cellIs" dxfId="37656" priority="1196" operator="between">
      <formula>$O$8*0.8</formula>
      <formula>$O$8</formula>
    </cfRule>
    <cfRule type="cellIs" dxfId="37655" priority="1197" operator="lessThan">
      <formula>$O$8*0.8</formula>
    </cfRule>
  </conditionalFormatting>
  <conditionalFormatting sqref="J11">
    <cfRule type="cellIs" dxfId="37654" priority="1192" operator="greaterThan">
      <formula>$O$11</formula>
    </cfRule>
    <cfRule type="cellIs" dxfId="37653" priority="1193" operator="between">
      <formula>$O$11*0.8</formula>
      <formula>$O$11</formula>
    </cfRule>
    <cfRule type="cellIs" dxfId="37652" priority="1194" operator="lessThan">
      <formula>$O$11*0.8</formula>
    </cfRule>
  </conditionalFormatting>
  <conditionalFormatting sqref="J12">
    <cfRule type="cellIs" dxfId="37651" priority="1189" operator="greaterThan">
      <formula>$O$12</formula>
    </cfRule>
    <cfRule type="cellIs" dxfId="37650" priority="1190" operator="between">
      <formula>$O$12*0.8</formula>
      <formula>$O$12</formula>
    </cfRule>
    <cfRule type="cellIs" dxfId="37649" priority="1191" operator="lessThan">
      <formula>$O$12*0.8</formula>
    </cfRule>
  </conditionalFormatting>
  <conditionalFormatting sqref="J13">
    <cfRule type="cellIs" dxfId="37648" priority="1186" operator="greaterThan">
      <formula>$O$13</formula>
    </cfRule>
    <cfRule type="cellIs" dxfId="37647" priority="1187" operator="between">
      <formula>$O$13*0.8</formula>
      <formula>$O$13</formula>
    </cfRule>
    <cfRule type="cellIs" dxfId="37646" priority="1188" operator="lessThan">
      <formula>$O$13*0.8</formula>
    </cfRule>
  </conditionalFormatting>
  <conditionalFormatting sqref="J16">
    <cfRule type="cellIs" dxfId="37645" priority="1183" operator="greaterThan">
      <formula>$O$16</formula>
    </cfRule>
    <cfRule type="cellIs" dxfId="37644" priority="1184" operator="between">
      <formula>$O$16*0.8</formula>
      <formula>$O$16</formula>
    </cfRule>
    <cfRule type="cellIs" dxfId="37643" priority="1185" operator="lessThan">
      <formula>$O$16*0.8</formula>
    </cfRule>
  </conditionalFormatting>
  <conditionalFormatting sqref="J17">
    <cfRule type="cellIs" dxfId="37642" priority="1180" operator="greaterThan">
      <formula>$O$17</formula>
    </cfRule>
    <cfRule type="cellIs" dxfId="37641" priority="1181" operator="between">
      <formula>$O$17*0.8</formula>
      <formula>$O$17</formula>
    </cfRule>
    <cfRule type="cellIs" dxfId="37640" priority="1182" operator="lessThan">
      <formula>$O$17*0.8</formula>
    </cfRule>
  </conditionalFormatting>
  <conditionalFormatting sqref="J18">
    <cfRule type="cellIs" dxfId="37639" priority="1177" operator="greaterThan">
      <formula>$O$18</formula>
    </cfRule>
    <cfRule type="cellIs" dxfId="37638" priority="1178" operator="between">
      <formula>$O$18*0.8</formula>
      <formula>$O$18</formula>
    </cfRule>
    <cfRule type="cellIs" dxfId="37637" priority="1179" operator="lessThan">
      <formula>$O$18*0.8</formula>
    </cfRule>
  </conditionalFormatting>
  <conditionalFormatting sqref="J6">
    <cfRule type="cellIs" dxfId="37636" priority="1174" operator="greaterThan">
      <formula>$O$6</formula>
    </cfRule>
    <cfRule type="cellIs" dxfId="37635" priority="1175" operator="between">
      <formula>$O$6*0.8</formula>
      <formula>$O$6</formula>
    </cfRule>
    <cfRule type="cellIs" dxfId="37634" priority="1176" operator="lessThan">
      <formula>$O$6*0.8</formula>
    </cfRule>
  </conditionalFormatting>
  <conditionalFormatting sqref="J7">
    <cfRule type="cellIs" dxfId="37633" priority="1171" operator="greaterThan">
      <formula>$O$7</formula>
    </cfRule>
    <cfRule type="cellIs" dxfId="37632" priority="1172" operator="between">
      <formula>$O$7*0.8</formula>
      <formula>$O$7</formula>
    </cfRule>
    <cfRule type="cellIs" dxfId="37631" priority="1173" operator="lessThan">
      <formula>$O$7*0.8</formula>
    </cfRule>
  </conditionalFormatting>
  <conditionalFormatting sqref="J8">
    <cfRule type="cellIs" dxfId="37630" priority="1168" operator="greaterThan">
      <formula>$O$8</formula>
    </cfRule>
    <cfRule type="cellIs" dxfId="37629" priority="1169" operator="between">
      <formula>$O$8*0.8</formula>
      <formula>$O$8</formula>
    </cfRule>
    <cfRule type="cellIs" dxfId="37628" priority="1170" operator="lessThan">
      <formula>$O$8*0.8</formula>
    </cfRule>
  </conditionalFormatting>
  <conditionalFormatting sqref="J11">
    <cfRule type="cellIs" dxfId="37627" priority="1165" operator="greaterThan">
      <formula>$O$11</formula>
    </cfRule>
    <cfRule type="cellIs" dxfId="37626" priority="1166" operator="between">
      <formula>$O$11*0.8</formula>
      <formula>$O$11</formula>
    </cfRule>
    <cfRule type="cellIs" dxfId="37625" priority="1167" operator="lessThan">
      <formula>$O$11*0.8</formula>
    </cfRule>
  </conditionalFormatting>
  <conditionalFormatting sqref="J12">
    <cfRule type="cellIs" dxfId="37624" priority="1162" operator="greaterThan">
      <formula>$O$12</formula>
    </cfRule>
    <cfRule type="cellIs" dxfId="37623" priority="1163" operator="between">
      <formula>$O$12*0.8</formula>
      <formula>$O$12</formula>
    </cfRule>
    <cfRule type="cellIs" dxfId="37622" priority="1164" operator="lessThan">
      <formula>$O$12*0.8</formula>
    </cfRule>
  </conditionalFormatting>
  <conditionalFormatting sqref="J13">
    <cfRule type="cellIs" dxfId="37621" priority="1159" operator="greaterThan">
      <formula>$O$13</formula>
    </cfRule>
    <cfRule type="cellIs" dxfId="37620" priority="1160" operator="between">
      <formula>$O$13*0.8</formula>
      <formula>$O$13</formula>
    </cfRule>
    <cfRule type="cellIs" dxfId="37619" priority="1161" operator="lessThan">
      <formula>$O$13*0.8</formula>
    </cfRule>
  </conditionalFormatting>
  <conditionalFormatting sqref="J16">
    <cfRule type="cellIs" dxfId="37618" priority="1156" operator="greaterThan">
      <formula>$O$16</formula>
    </cfRule>
    <cfRule type="cellIs" dxfId="37617" priority="1157" operator="between">
      <formula>$O$16*0.8</formula>
      <formula>$O$16</formula>
    </cfRule>
    <cfRule type="cellIs" dxfId="37616" priority="1158" operator="lessThan">
      <formula>$O$16*0.8</formula>
    </cfRule>
  </conditionalFormatting>
  <conditionalFormatting sqref="J17">
    <cfRule type="cellIs" dxfId="37615" priority="1153" operator="greaterThan">
      <formula>$O$17</formula>
    </cfRule>
    <cfRule type="cellIs" dxfId="37614" priority="1154" operator="between">
      <formula>$O$17*0.8</formula>
      <formula>$O$17</formula>
    </cfRule>
    <cfRule type="cellIs" dxfId="37613" priority="1155" operator="lessThan">
      <formula>$O$17*0.8</formula>
    </cfRule>
  </conditionalFormatting>
  <conditionalFormatting sqref="J18">
    <cfRule type="cellIs" dxfId="37612" priority="1150" operator="greaterThan">
      <formula>$O$18</formula>
    </cfRule>
    <cfRule type="cellIs" dxfId="37611" priority="1151" operator="between">
      <formula>$O$18*0.8</formula>
      <formula>$O$18</formula>
    </cfRule>
    <cfRule type="cellIs" dxfId="37610" priority="1152" operator="lessThan">
      <formula>$O$18*0.8</formula>
    </cfRule>
  </conditionalFormatting>
  <conditionalFormatting sqref="J6">
    <cfRule type="cellIs" dxfId="37609" priority="1147" operator="greaterThan">
      <formula>$N$6</formula>
    </cfRule>
    <cfRule type="cellIs" dxfId="37608" priority="1148" operator="between">
      <formula>$N$6*0.8</formula>
      <formula>$N$6</formula>
    </cfRule>
    <cfRule type="cellIs" dxfId="37607" priority="1149" operator="lessThan">
      <formula>$N$6*0.8</formula>
    </cfRule>
  </conditionalFormatting>
  <conditionalFormatting sqref="J7">
    <cfRule type="cellIs" dxfId="37606" priority="1144" operator="greaterThan">
      <formula>$N$7</formula>
    </cfRule>
    <cfRule type="cellIs" dxfId="37605" priority="1145" operator="between">
      <formula>$N$7*0.8</formula>
      <formula>$N$7</formula>
    </cfRule>
    <cfRule type="cellIs" dxfId="37604" priority="1146" operator="lessThan">
      <formula>$N$7*0.8</formula>
    </cfRule>
  </conditionalFormatting>
  <conditionalFormatting sqref="J8">
    <cfRule type="cellIs" dxfId="37603" priority="1141" operator="greaterThan">
      <formula>$N$8</formula>
    </cfRule>
    <cfRule type="cellIs" dxfId="37602" priority="1142" operator="between">
      <formula>$N$8*0.8</formula>
      <formula>$N$8</formula>
    </cfRule>
    <cfRule type="cellIs" dxfId="37601" priority="1143" operator="lessThan">
      <formula>$N$8*0.8</formula>
    </cfRule>
  </conditionalFormatting>
  <conditionalFormatting sqref="J11">
    <cfRule type="cellIs" dxfId="37600" priority="1138" operator="greaterThan">
      <formula>$N$11</formula>
    </cfRule>
    <cfRule type="cellIs" dxfId="37599" priority="1139" operator="between">
      <formula>$N$11*0.8</formula>
      <formula>$N$11</formula>
    </cfRule>
    <cfRule type="cellIs" dxfId="37598" priority="1140" operator="lessThan">
      <formula>$N$11*0.8</formula>
    </cfRule>
  </conditionalFormatting>
  <conditionalFormatting sqref="J12">
    <cfRule type="cellIs" dxfId="37597" priority="1135" operator="greaterThan">
      <formula>$N$12</formula>
    </cfRule>
    <cfRule type="cellIs" dxfId="37596" priority="1136" operator="between">
      <formula>$N$12*0.8</formula>
      <formula>$N$12</formula>
    </cfRule>
    <cfRule type="cellIs" dxfId="37595" priority="1137" operator="lessThan">
      <formula>$N$12*0.8</formula>
    </cfRule>
  </conditionalFormatting>
  <conditionalFormatting sqref="J13">
    <cfRule type="cellIs" dxfId="37594" priority="1132" operator="greaterThan">
      <formula>$N$13</formula>
    </cfRule>
    <cfRule type="cellIs" dxfId="37593" priority="1133" operator="between">
      <formula>$N$13*0.8</formula>
      <formula>$N$13</formula>
    </cfRule>
    <cfRule type="cellIs" dxfId="37592" priority="1134" operator="lessThan">
      <formula>$N$13*0.8</formula>
    </cfRule>
  </conditionalFormatting>
  <conditionalFormatting sqref="J16">
    <cfRule type="cellIs" dxfId="37591" priority="1129" operator="greaterThan">
      <formula>$N$16</formula>
    </cfRule>
    <cfRule type="cellIs" dxfId="37590" priority="1130" operator="between">
      <formula>$N$16*0.8</formula>
      <formula>$N$16</formula>
    </cfRule>
    <cfRule type="cellIs" dxfId="37589" priority="1131" operator="lessThan">
      <formula>$N$16*0.8</formula>
    </cfRule>
  </conditionalFormatting>
  <conditionalFormatting sqref="J17">
    <cfRule type="cellIs" dxfId="37588" priority="1126" operator="greaterThan">
      <formula>$N$17</formula>
    </cfRule>
    <cfRule type="cellIs" dxfId="37587" priority="1127" operator="between">
      <formula>$N$17*0.8</formula>
      <formula>$N$17</formula>
    </cfRule>
    <cfRule type="cellIs" dxfId="37586" priority="1128" operator="lessThan">
      <formula>$N$17*0.8</formula>
    </cfRule>
  </conditionalFormatting>
  <conditionalFormatting sqref="J18">
    <cfRule type="cellIs" dxfId="37585" priority="1123" operator="greaterThan">
      <formula>$N$18</formula>
    </cfRule>
    <cfRule type="cellIs" dxfId="37584" priority="1124" operator="between">
      <formula>$N$18*0.8</formula>
      <formula>$N$18</formula>
    </cfRule>
    <cfRule type="cellIs" dxfId="37583" priority="1125" operator="lessThan">
      <formula>$N$18*0.8</formula>
    </cfRule>
  </conditionalFormatting>
  <conditionalFormatting sqref="J6">
    <cfRule type="cellIs" dxfId="37582" priority="1120" operator="greaterThan">
      <formula>$N$6</formula>
    </cfRule>
    <cfRule type="cellIs" dxfId="37581" priority="1121" operator="between">
      <formula>$N$6*0.8</formula>
      <formula>$N$6</formula>
    </cfRule>
    <cfRule type="cellIs" dxfId="37580" priority="1122" operator="lessThan">
      <formula>$N$6*0.8</formula>
    </cfRule>
  </conditionalFormatting>
  <conditionalFormatting sqref="J7">
    <cfRule type="cellIs" dxfId="37579" priority="1117" operator="greaterThan">
      <formula>$N$7</formula>
    </cfRule>
    <cfRule type="cellIs" dxfId="37578" priority="1118" operator="between">
      <formula>$N$7*0.8</formula>
      <formula>$N$7</formula>
    </cfRule>
    <cfRule type="cellIs" dxfId="37577" priority="1119" operator="lessThan">
      <formula>$N$7*0.8</formula>
    </cfRule>
  </conditionalFormatting>
  <conditionalFormatting sqref="J8">
    <cfRule type="cellIs" dxfId="37576" priority="1114" operator="greaterThan">
      <formula>$N$8</formula>
    </cfRule>
    <cfRule type="cellIs" dxfId="37575" priority="1115" operator="between">
      <formula>$N$8*0.8</formula>
      <formula>$N$8</formula>
    </cfRule>
    <cfRule type="cellIs" dxfId="37574" priority="1116" operator="lessThan">
      <formula>$N$8*0.8</formula>
    </cfRule>
  </conditionalFormatting>
  <conditionalFormatting sqref="J11">
    <cfRule type="cellIs" dxfId="37573" priority="1111" operator="greaterThan">
      <formula>$N$11</formula>
    </cfRule>
    <cfRule type="cellIs" dxfId="37572" priority="1112" operator="between">
      <formula>$N$11*0.8</formula>
      <formula>$N$11</formula>
    </cfRule>
    <cfRule type="cellIs" dxfId="37571" priority="1113" operator="lessThan">
      <formula>$N$11*0.8</formula>
    </cfRule>
  </conditionalFormatting>
  <conditionalFormatting sqref="J12">
    <cfRule type="cellIs" dxfId="37570" priority="1108" operator="greaterThan">
      <formula>$N$12</formula>
    </cfRule>
    <cfRule type="cellIs" dxfId="37569" priority="1109" operator="between">
      <formula>$N$12*0.8</formula>
      <formula>$N$12</formula>
    </cfRule>
    <cfRule type="cellIs" dxfId="37568" priority="1110" operator="lessThan">
      <formula>$N$12*0.8</formula>
    </cfRule>
  </conditionalFormatting>
  <conditionalFormatting sqref="J13">
    <cfRule type="cellIs" dxfId="37567" priority="1105" operator="greaterThan">
      <formula>$N$13</formula>
    </cfRule>
    <cfRule type="cellIs" dxfId="37566" priority="1106" operator="between">
      <formula>$N$13*0.8</formula>
      <formula>$N$13</formula>
    </cfRule>
    <cfRule type="cellIs" dxfId="37565" priority="1107" operator="lessThan">
      <formula>$N$13*0.8</formula>
    </cfRule>
  </conditionalFormatting>
  <conditionalFormatting sqref="J16">
    <cfRule type="cellIs" dxfId="37564" priority="1102" operator="greaterThan">
      <formula>$N$16</formula>
    </cfRule>
    <cfRule type="cellIs" dxfId="37563" priority="1103" operator="between">
      <formula>$N$16*0.8</formula>
      <formula>$N$16</formula>
    </cfRule>
    <cfRule type="cellIs" dxfId="37562" priority="1104" operator="lessThan">
      <formula>$N$16*0.8</formula>
    </cfRule>
  </conditionalFormatting>
  <conditionalFormatting sqref="J17">
    <cfRule type="cellIs" dxfId="37561" priority="1099" operator="greaterThan">
      <formula>$N$17</formula>
    </cfRule>
    <cfRule type="cellIs" dxfId="37560" priority="1100" operator="between">
      <formula>$N$17*0.8</formula>
      <formula>$N$17</formula>
    </cfRule>
    <cfRule type="cellIs" dxfId="37559" priority="1101" operator="lessThan">
      <formula>$N$17*0.8</formula>
    </cfRule>
  </conditionalFormatting>
  <conditionalFormatting sqref="J18">
    <cfRule type="cellIs" dxfId="37558" priority="1096" operator="greaterThan">
      <formula>$N$18</formula>
    </cfRule>
    <cfRule type="cellIs" dxfId="37557" priority="1097" operator="between">
      <formula>$N$18*0.8</formula>
      <formula>$N$18</formula>
    </cfRule>
    <cfRule type="cellIs" dxfId="37556" priority="1098" operator="lessThan">
      <formula>$N$18*0.8</formula>
    </cfRule>
  </conditionalFormatting>
  <conditionalFormatting sqref="J6">
    <cfRule type="cellIs" dxfId="37555" priority="1093" operator="greaterThan">
      <formula>$P$6</formula>
    </cfRule>
    <cfRule type="cellIs" dxfId="37554" priority="1094" operator="between">
      <formula>$P$6*0.8</formula>
      <formula>$P$6</formula>
    </cfRule>
    <cfRule type="cellIs" dxfId="37553" priority="1095" operator="lessThan">
      <formula>$P$6*0.8</formula>
    </cfRule>
  </conditionalFormatting>
  <conditionalFormatting sqref="J7">
    <cfRule type="cellIs" dxfId="37552" priority="1090" operator="greaterThan">
      <formula>$P$7</formula>
    </cfRule>
    <cfRule type="cellIs" dxfId="37551" priority="1091" operator="between">
      <formula>$P$7*0.8</formula>
      <formula>$P$7</formula>
    </cfRule>
    <cfRule type="cellIs" dxfId="37550" priority="1092" operator="lessThan">
      <formula>$P$7*0.8</formula>
    </cfRule>
  </conditionalFormatting>
  <conditionalFormatting sqref="J8">
    <cfRule type="cellIs" dxfId="37549" priority="1087" operator="greaterThan">
      <formula>$P$8</formula>
    </cfRule>
    <cfRule type="cellIs" dxfId="37548" priority="1088" operator="between">
      <formula>$P$8*0.8</formula>
      <formula>$P$8</formula>
    </cfRule>
    <cfRule type="cellIs" dxfId="37547" priority="1089" operator="lessThan">
      <formula>$P$8*0.8</formula>
    </cfRule>
  </conditionalFormatting>
  <conditionalFormatting sqref="J11">
    <cfRule type="cellIs" dxfId="37546" priority="1084" operator="greaterThan">
      <formula>$P$11</formula>
    </cfRule>
    <cfRule type="cellIs" dxfId="37545" priority="1085" operator="between">
      <formula>$P$11*0.8</formula>
      <formula>$P$11</formula>
    </cfRule>
    <cfRule type="cellIs" dxfId="37544" priority="1086" operator="lessThan">
      <formula>$P$11*0.8</formula>
    </cfRule>
  </conditionalFormatting>
  <conditionalFormatting sqref="J12">
    <cfRule type="cellIs" dxfId="37543" priority="1081" operator="greaterThan">
      <formula>$P$12</formula>
    </cfRule>
    <cfRule type="cellIs" dxfId="37542" priority="1082" operator="between">
      <formula>$P$12*0.8</formula>
      <formula>$P$12</formula>
    </cfRule>
    <cfRule type="cellIs" dxfId="37541" priority="1083" operator="lessThan">
      <formula>$P$12*0.8</formula>
    </cfRule>
  </conditionalFormatting>
  <conditionalFormatting sqref="J13">
    <cfRule type="cellIs" dxfId="37540" priority="1078" operator="greaterThan">
      <formula>$P$13</formula>
    </cfRule>
    <cfRule type="cellIs" dxfId="37539" priority="1079" operator="between">
      <formula>$P$13*0.8</formula>
      <formula>$P$13</formula>
    </cfRule>
    <cfRule type="cellIs" dxfId="37538" priority="1080" operator="lessThan">
      <formula>$P$13*0.8</formula>
    </cfRule>
  </conditionalFormatting>
  <conditionalFormatting sqref="J16">
    <cfRule type="cellIs" dxfId="37537" priority="1075" operator="greaterThan">
      <formula>$P$16</formula>
    </cfRule>
    <cfRule type="cellIs" dxfId="37536" priority="1076" operator="between">
      <formula>$P$16*0.8</formula>
      <formula>$P$16</formula>
    </cfRule>
    <cfRule type="cellIs" dxfId="37535" priority="1077" operator="lessThan">
      <formula>$P$16*0.8</formula>
    </cfRule>
  </conditionalFormatting>
  <conditionalFormatting sqref="J17">
    <cfRule type="cellIs" dxfId="37534" priority="1072" operator="greaterThan">
      <formula>$P$17</formula>
    </cfRule>
    <cfRule type="cellIs" dxfId="37533" priority="1073" operator="between">
      <formula>$P$17*0.8</formula>
      <formula>$P$17</formula>
    </cfRule>
    <cfRule type="cellIs" dxfId="37532" priority="1074" operator="lessThan">
      <formula>$P$17*0.8</formula>
    </cfRule>
  </conditionalFormatting>
  <conditionalFormatting sqref="J18">
    <cfRule type="cellIs" dxfId="37531" priority="1069" operator="greaterThan">
      <formula>$P$18</formula>
    </cfRule>
    <cfRule type="cellIs" dxfId="37530" priority="1070" operator="between">
      <formula>$P$18*0.8</formula>
      <formula>$P$18</formula>
    </cfRule>
    <cfRule type="cellIs" dxfId="37529" priority="1071" operator="lessThan">
      <formula>$P$18*0.8</formula>
    </cfRule>
  </conditionalFormatting>
  <conditionalFormatting sqref="J6">
    <cfRule type="cellIs" dxfId="37528" priority="1066" operator="greaterThan">
      <formula>$P$6</formula>
    </cfRule>
    <cfRule type="cellIs" dxfId="37527" priority="1067" operator="between">
      <formula>$P$6*0.8</formula>
      <formula>$P$6</formula>
    </cfRule>
    <cfRule type="cellIs" dxfId="37526" priority="1068" operator="lessThan">
      <formula>$P$6*0.8</formula>
    </cfRule>
  </conditionalFormatting>
  <conditionalFormatting sqref="J7">
    <cfRule type="cellIs" dxfId="37525" priority="1063" operator="greaterThan">
      <formula>$P$7</formula>
    </cfRule>
    <cfRule type="cellIs" dxfId="37524" priority="1064" operator="between">
      <formula>$P$7*0.8</formula>
      <formula>$P$7</formula>
    </cfRule>
    <cfRule type="cellIs" dxfId="37523" priority="1065" operator="lessThan">
      <formula>$P$7*0.8</formula>
    </cfRule>
  </conditionalFormatting>
  <conditionalFormatting sqref="J8">
    <cfRule type="cellIs" dxfId="37522" priority="1060" operator="greaterThan">
      <formula>$P$8</formula>
    </cfRule>
    <cfRule type="cellIs" dxfId="37521" priority="1061" operator="between">
      <formula>$P$8*0.8</formula>
      <formula>$P$8</formula>
    </cfRule>
    <cfRule type="cellIs" dxfId="37520" priority="1062" operator="lessThan">
      <formula>$P$8*0.8</formula>
    </cfRule>
  </conditionalFormatting>
  <conditionalFormatting sqref="J11">
    <cfRule type="cellIs" dxfId="37519" priority="1057" operator="greaterThan">
      <formula>$P$11</formula>
    </cfRule>
    <cfRule type="cellIs" dxfId="37518" priority="1058" operator="between">
      <formula>$P$11*0.8</formula>
      <formula>$P$11</formula>
    </cfRule>
    <cfRule type="cellIs" dxfId="37517" priority="1059" operator="lessThan">
      <formula>$P$11*0.8</formula>
    </cfRule>
  </conditionalFormatting>
  <conditionalFormatting sqref="J12">
    <cfRule type="cellIs" dxfId="37516" priority="1054" operator="greaterThan">
      <formula>$P$12</formula>
    </cfRule>
    <cfRule type="cellIs" dxfId="37515" priority="1055" operator="between">
      <formula>$P$12*0.8</formula>
      <formula>$P$12</formula>
    </cfRule>
    <cfRule type="cellIs" dxfId="37514" priority="1056" operator="lessThan">
      <formula>$P$12*0.8</formula>
    </cfRule>
  </conditionalFormatting>
  <conditionalFormatting sqref="J13">
    <cfRule type="cellIs" dxfId="37513" priority="1051" operator="greaterThan">
      <formula>$P$13</formula>
    </cfRule>
    <cfRule type="cellIs" dxfId="37512" priority="1052" operator="between">
      <formula>$P$13*0.8</formula>
      <formula>$P$13</formula>
    </cfRule>
    <cfRule type="cellIs" dxfId="37511" priority="1053" operator="lessThan">
      <formula>$P$13*0.8</formula>
    </cfRule>
  </conditionalFormatting>
  <conditionalFormatting sqref="J16">
    <cfRule type="cellIs" dxfId="37510" priority="1048" operator="greaterThan">
      <formula>$P$16</formula>
    </cfRule>
    <cfRule type="cellIs" dxfId="37509" priority="1049" operator="between">
      <formula>$P$16*0.8</formula>
      <formula>$P$16</formula>
    </cfRule>
    <cfRule type="cellIs" dxfId="37508" priority="1050" operator="lessThan">
      <formula>$P$16*0.8</formula>
    </cfRule>
  </conditionalFormatting>
  <conditionalFormatting sqref="J17">
    <cfRule type="cellIs" dxfId="37507" priority="1045" operator="greaterThan">
      <formula>$P$17</formula>
    </cfRule>
    <cfRule type="cellIs" dxfId="37506" priority="1046" operator="between">
      <formula>$P$17*0.8</formula>
      <formula>$P$17</formula>
    </cfRule>
    <cfRule type="cellIs" dxfId="37505" priority="1047" operator="lessThan">
      <formula>$P$17*0.8</formula>
    </cfRule>
  </conditionalFormatting>
  <conditionalFormatting sqref="J18">
    <cfRule type="cellIs" dxfId="37504" priority="1042" operator="greaterThan">
      <formula>$P$18</formula>
    </cfRule>
    <cfRule type="cellIs" dxfId="37503" priority="1043" operator="between">
      <formula>$P$18*0.8</formula>
      <formula>$P$18</formula>
    </cfRule>
    <cfRule type="cellIs" dxfId="37502" priority="1044" operator="lessThan">
      <formula>$P$18*0.8</formula>
    </cfRule>
  </conditionalFormatting>
  <conditionalFormatting sqref="J6">
    <cfRule type="cellIs" dxfId="37501" priority="1039" operator="greaterThan">
      <formula>$O$6</formula>
    </cfRule>
    <cfRule type="cellIs" dxfId="37500" priority="1040" operator="between">
      <formula>$O$6*0.8</formula>
      <formula>$O$6</formula>
    </cfRule>
    <cfRule type="cellIs" dxfId="37499" priority="1041" operator="lessThan">
      <formula>$O$6*0.8</formula>
    </cfRule>
  </conditionalFormatting>
  <conditionalFormatting sqref="J7">
    <cfRule type="cellIs" dxfId="37498" priority="1036" operator="greaterThan">
      <formula>$O$7</formula>
    </cfRule>
    <cfRule type="cellIs" dxfId="37497" priority="1037" operator="between">
      <formula>$O$7*0.8</formula>
      <formula>$O$7</formula>
    </cfRule>
    <cfRule type="cellIs" dxfId="37496" priority="1038" operator="lessThan">
      <formula>$O$7*0.8</formula>
    </cfRule>
  </conditionalFormatting>
  <conditionalFormatting sqref="J8">
    <cfRule type="cellIs" dxfId="37495" priority="1033" operator="greaterThan">
      <formula>$O$8</formula>
    </cfRule>
    <cfRule type="cellIs" dxfId="37494" priority="1034" operator="between">
      <formula>$O$8*0.8</formula>
      <formula>$O$8</formula>
    </cfRule>
    <cfRule type="cellIs" dxfId="37493" priority="1035" operator="lessThan">
      <formula>$O$8*0.8</formula>
    </cfRule>
  </conditionalFormatting>
  <conditionalFormatting sqref="J11">
    <cfRule type="cellIs" dxfId="37492" priority="1030" operator="greaterThan">
      <formula>$O$11</formula>
    </cfRule>
    <cfRule type="cellIs" dxfId="37491" priority="1031" operator="between">
      <formula>$O$11*0.8</formula>
      <formula>$O$11</formula>
    </cfRule>
    <cfRule type="cellIs" dxfId="37490" priority="1032" operator="lessThan">
      <formula>$O$11*0.8</formula>
    </cfRule>
  </conditionalFormatting>
  <conditionalFormatting sqref="J12">
    <cfRule type="cellIs" dxfId="37489" priority="1027" operator="greaterThan">
      <formula>$O$12</formula>
    </cfRule>
    <cfRule type="cellIs" dxfId="37488" priority="1028" operator="between">
      <formula>$O$12*0.8</formula>
      <formula>$O$12</formula>
    </cfRule>
    <cfRule type="cellIs" dxfId="37487" priority="1029" operator="lessThan">
      <formula>$O$12*0.8</formula>
    </cfRule>
  </conditionalFormatting>
  <conditionalFormatting sqref="J13">
    <cfRule type="cellIs" dxfId="37486" priority="1024" operator="greaterThan">
      <formula>$O$13</formula>
    </cfRule>
    <cfRule type="cellIs" dxfId="37485" priority="1025" operator="between">
      <formula>$O$13*0.8</formula>
      <formula>$O$13</formula>
    </cfRule>
    <cfRule type="cellIs" dxfId="37484" priority="1026" operator="lessThan">
      <formula>$O$13*0.8</formula>
    </cfRule>
  </conditionalFormatting>
  <conditionalFormatting sqref="J16">
    <cfRule type="cellIs" dxfId="37483" priority="1021" operator="greaterThan">
      <formula>$O$16</formula>
    </cfRule>
    <cfRule type="cellIs" dxfId="37482" priority="1022" operator="between">
      <formula>$O$16*0.8</formula>
      <formula>$O$16</formula>
    </cfRule>
    <cfRule type="cellIs" dxfId="37481" priority="1023" operator="lessThan">
      <formula>$O$16*0.8</formula>
    </cfRule>
  </conditionalFormatting>
  <conditionalFormatting sqref="J17">
    <cfRule type="cellIs" dxfId="37480" priority="1018" operator="greaterThan">
      <formula>$O$17</formula>
    </cfRule>
    <cfRule type="cellIs" dxfId="37479" priority="1019" operator="between">
      <formula>$O$17*0.8</formula>
      <formula>$O$17</formula>
    </cfRule>
    <cfRule type="cellIs" dxfId="37478" priority="1020" operator="lessThan">
      <formula>$O$17*0.8</formula>
    </cfRule>
  </conditionalFormatting>
  <conditionalFormatting sqref="J18">
    <cfRule type="cellIs" dxfId="37477" priority="1015" operator="greaterThan">
      <formula>$O$18</formula>
    </cfRule>
    <cfRule type="cellIs" dxfId="37476" priority="1016" operator="between">
      <formula>$O$18*0.8</formula>
      <formula>$O$18</formula>
    </cfRule>
    <cfRule type="cellIs" dxfId="37475" priority="1017" operator="lessThan">
      <formula>$O$18*0.8</formula>
    </cfRule>
  </conditionalFormatting>
  <conditionalFormatting sqref="J6">
    <cfRule type="cellIs" dxfId="37474" priority="1012" operator="greaterThan">
      <formula>$O$6</formula>
    </cfRule>
    <cfRule type="cellIs" dxfId="37473" priority="1013" operator="between">
      <formula>$O$6*0.8</formula>
      <formula>$O$6</formula>
    </cfRule>
    <cfRule type="cellIs" dxfId="37472" priority="1014" operator="lessThan">
      <formula>$O$6*0.8</formula>
    </cfRule>
  </conditionalFormatting>
  <conditionalFormatting sqref="J7">
    <cfRule type="cellIs" dxfId="37471" priority="1009" operator="greaterThan">
      <formula>$O$7</formula>
    </cfRule>
    <cfRule type="cellIs" dxfId="37470" priority="1010" operator="between">
      <formula>$O$7*0.8</formula>
      <formula>$O$7</formula>
    </cfRule>
    <cfRule type="cellIs" dxfId="37469" priority="1011" operator="lessThan">
      <formula>$O$7*0.8</formula>
    </cfRule>
  </conditionalFormatting>
  <conditionalFormatting sqref="J8">
    <cfRule type="cellIs" dxfId="37468" priority="1006" operator="greaterThan">
      <formula>$O$8</formula>
    </cfRule>
    <cfRule type="cellIs" dxfId="37467" priority="1007" operator="between">
      <formula>$O$8*0.8</formula>
      <formula>$O$8</formula>
    </cfRule>
    <cfRule type="cellIs" dxfId="37466" priority="1008" operator="lessThan">
      <formula>$O$8*0.8</formula>
    </cfRule>
  </conditionalFormatting>
  <conditionalFormatting sqref="J11">
    <cfRule type="cellIs" dxfId="37465" priority="1003" operator="greaterThan">
      <formula>$O$11</formula>
    </cfRule>
    <cfRule type="cellIs" dxfId="37464" priority="1004" operator="between">
      <formula>$O$11*0.8</formula>
      <formula>$O$11</formula>
    </cfRule>
    <cfRule type="cellIs" dxfId="37463" priority="1005" operator="lessThan">
      <formula>$O$11*0.8</formula>
    </cfRule>
  </conditionalFormatting>
  <conditionalFormatting sqref="J12">
    <cfRule type="cellIs" dxfId="37462" priority="1000" operator="greaterThan">
      <formula>$O$12</formula>
    </cfRule>
    <cfRule type="cellIs" dxfId="37461" priority="1001" operator="between">
      <formula>$O$12*0.8</formula>
      <formula>$O$12</formula>
    </cfRule>
    <cfRule type="cellIs" dxfId="37460" priority="1002" operator="lessThan">
      <formula>$O$12*0.8</formula>
    </cfRule>
  </conditionalFormatting>
  <conditionalFormatting sqref="J13">
    <cfRule type="cellIs" dxfId="37459" priority="997" operator="greaterThan">
      <formula>$O$13</formula>
    </cfRule>
    <cfRule type="cellIs" dxfId="37458" priority="998" operator="between">
      <formula>$O$13*0.8</formula>
      <formula>$O$13</formula>
    </cfRule>
    <cfRule type="cellIs" dxfId="37457" priority="999" operator="lessThan">
      <formula>$O$13*0.8</formula>
    </cfRule>
  </conditionalFormatting>
  <conditionalFormatting sqref="J16">
    <cfRule type="cellIs" dxfId="37456" priority="994" operator="greaterThan">
      <formula>$O$16</formula>
    </cfRule>
    <cfRule type="cellIs" dxfId="37455" priority="995" operator="between">
      <formula>$O$16*0.8</formula>
      <formula>$O$16</formula>
    </cfRule>
    <cfRule type="cellIs" dxfId="37454" priority="996" operator="lessThan">
      <formula>$O$16*0.8</formula>
    </cfRule>
  </conditionalFormatting>
  <conditionalFormatting sqref="J17">
    <cfRule type="cellIs" dxfId="37453" priority="991" operator="greaterThan">
      <formula>$O$17</formula>
    </cfRule>
    <cfRule type="cellIs" dxfId="37452" priority="992" operator="between">
      <formula>$O$17*0.8</formula>
      <formula>$O$17</formula>
    </cfRule>
    <cfRule type="cellIs" dxfId="37451" priority="993" operator="lessThan">
      <formula>$O$17*0.8</formula>
    </cfRule>
  </conditionalFormatting>
  <conditionalFormatting sqref="J18">
    <cfRule type="cellIs" dxfId="37450" priority="988" operator="greaterThan">
      <formula>$O$18</formula>
    </cfRule>
    <cfRule type="cellIs" dxfId="37449" priority="989" operator="between">
      <formula>$O$18*0.8</formula>
      <formula>$O$18</formula>
    </cfRule>
    <cfRule type="cellIs" dxfId="37448" priority="990" operator="lessThan">
      <formula>$O$18*0.8</formula>
    </cfRule>
  </conditionalFormatting>
  <conditionalFormatting sqref="J6">
    <cfRule type="cellIs" dxfId="37447" priority="985" operator="greaterThan">
      <formula>$N$6</formula>
    </cfRule>
    <cfRule type="cellIs" dxfId="37446" priority="986" operator="between">
      <formula>$N$6*0.8</formula>
      <formula>$N$6</formula>
    </cfRule>
    <cfRule type="cellIs" dxfId="37445" priority="987" operator="lessThan">
      <formula>$N$6*0.8</formula>
    </cfRule>
  </conditionalFormatting>
  <conditionalFormatting sqref="J7">
    <cfRule type="cellIs" dxfId="37444" priority="982" operator="greaterThan">
      <formula>$N$7</formula>
    </cfRule>
    <cfRule type="cellIs" dxfId="37443" priority="983" operator="between">
      <formula>$N$7*0.8</formula>
      <formula>$N$7</formula>
    </cfRule>
    <cfRule type="cellIs" dxfId="37442" priority="984" operator="lessThan">
      <formula>$N$7*0.8</formula>
    </cfRule>
  </conditionalFormatting>
  <conditionalFormatting sqref="J8">
    <cfRule type="cellIs" dxfId="37441" priority="979" operator="greaterThan">
      <formula>$N$8</formula>
    </cfRule>
    <cfRule type="cellIs" dxfId="37440" priority="980" operator="between">
      <formula>$N$8*0.8</formula>
      <formula>$N$8</formula>
    </cfRule>
    <cfRule type="cellIs" dxfId="37439" priority="981" operator="lessThan">
      <formula>$N$8*0.8</formula>
    </cfRule>
  </conditionalFormatting>
  <conditionalFormatting sqref="J11">
    <cfRule type="cellIs" dxfId="37438" priority="976" operator="greaterThan">
      <formula>$N$11</formula>
    </cfRule>
    <cfRule type="cellIs" dxfId="37437" priority="977" operator="between">
      <formula>$N$11*0.8</formula>
      <formula>$N$11</formula>
    </cfRule>
    <cfRule type="cellIs" dxfId="37436" priority="978" operator="lessThan">
      <formula>$N$11*0.8</formula>
    </cfRule>
  </conditionalFormatting>
  <conditionalFormatting sqref="J12">
    <cfRule type="cellIs" dxfId="37435" priority="973" operator="greaterThan">
      <formula>$N$12</formula>
    </cfRule>
    <cfRule type="cellIs" dxfId="37434" priority="974" operator="between">
      <formula>$N$12*0.8</formula>
      <formula>$N$12</formula>
    </cfRule>
    <cfRule type="cellIs" dxfId="37433" priority="975" operator="lessThan">
      <formula>$N$12*0.8</formula>
    </cfRule>
  </conditionalFormatting>
  <conditionalFormatting sqref="J13">
    <cfRule type="cellIs" dxfId="37432" priority="970" operator="greaterThan">
      <formula>$N$13</formula>
    </cfRule>
    <cfRule type="cellIs" dxfId="37431" priority="971" operator="between">
      <formula>$N$13*0.8</formula>
      <formula>$N$13</formula>
    </cfRule>
    <cfRule type="cellIs" dxfId="37430" priority="972" operator="lessThan">
      <formula>$N$13*0.8</formula>
    </cfRule>
  </conditionalFormatting>
  <conditionalFormatting sqref="J16">
    <cfRule type="cellIs" dxfId="37429" priority="967" operator="greaterThan">
      <formula>$N$16</formula>
    </cfRule>
    <cfRule type="cellIs" dxfId="37428" priority="968" operator="between">
      <formula>$N$16*0.8</formula>
      <formula>$N$16</formula>
    </cfRule>
    <cfRule type="cellIs" dxfId="37427" priority="969" operator="lessThan">
      <formula>$N$16*0.8</formula>
    </cfRule>
  </conditionalFormatting>
  <conditionalFormatting sqref="J17">
    <cfRule type="cellIs" dxfId="37426" priority="964" operator="greaterThan">
      <formula>$N$17</formula>
    </cfRule>
    <cfRule type="cellIs" dxfId="37425" priority="965" operator="between">
      <formula>$N$17*0.8</formula>
      <formula>$N$17</formula>
    </cfRule>
    <cfRule type="cellIs" dxfId="37424" priority="966" operator="lessThan">
      <formula>$N$17*0.8</formula>
    </cfRule>
  </conditionalFormatting>
  <conditionalFormatting sqref="J18">
    <cfRule type="cellIs" dxfId="37423" priority="961" operator="greaterThan">
      <formula>$N$18</formula>
    </cfRule>
    <cfRule type="cellIs" dxfId="37422" priority="962" operator="between">
      <formula>$N$18*0.8</formula>
      <formula>$N$18</formula>
    </cfRule>
    <cfRule type="cellIs" dxfId="37421" priority="963" operator="lessThan">
      <formula>$N$18*0.8</formula>
    </cfRule>
  </conditionalFormatting>
  <conditionalFormatting sqref="J6">
    <cfRule type="cellIs" dxfId="37420" priority="958" operator="greaterThan">
      <formula>$N$6</formula>
    </cfRule>
    <cfRule type="cellIs" dxfId="37419" priority="959" operator="between">
      <formula>$N$6*0.8</formula>
      <formula>$N$6</formula>
    </cfRule>
    <cfRule type="cellIs" dxfId="37418" priority="960" operator="lessThan">
      <formula>$N$6*0.8</formula>
    </cfRule>
  </conditionalFormatting>
  <conditionalFormatting sqref="J7">
    <cfRule type="cellIs" dxfId="37417" priority="955" operator="greaterThan">
      <formula>$N$7</formula>
    </cfRule>
    <cfRule type="cellIs" dxfId="37416" priority="956" operator="between">
      <formula>$N$7*0.8</formula>
      <formula>$N$7</formula>
    </cfRule>
    <cfRule type="cellIs" dxfId="37415" priority="957" operator="lessThan">
      <formula>$N$7*0.8</formula>
    </cfRule>
  </conditionalFormatting>
  <conditionalFormatting sqref="J8">
    <cfRule type="cellIs" dxfId="37414" priority="952" operator="greaterThan">
      <formula>$N$8</formula>
    </cfRule>
    <cfRule type="cellIs" dxfId="37413" priority="953" operator="between">
      <formula>$N$8*0.8</formula>
      <formula>$N$8</formula>
    </cfRule>
    <cfRule type="cellIs" dxfId="37412" priority="954" operator="lessThan">
      <formula>$N$8*0.8</formula>
    </cfRule>
  </conditionalFormatting>
  <conditionalFormatting sqref="J11">
    <cfRule type="cellIs" dxfId="37411" priority="949" operator="greaterThan">
      <formula>$N$11</formula>
    </cfRule>
    <cfRule type="cellIs" dxfId="37410" priority="950" operator="between">
      <formula>$N$11*0.8</formula>
      <formula>$N$11</formula>
    </cfRule>
    <cfRule type="cellIs" dxfId="37409" priority="951" operator="lessThan">
      <formula>$N$11*0.8</formula>
    </cfRule>
  </conditionalFormatting>
  <conditionalFormatting sqref="J12">
    <cfRule type="cellIs" dxfId="37408" priority="946" operator="greaterThan">
      <formula>$N$12</formula>
    </cfRule>
    <cfRule type="cellIs" dxfId="37407" priority="947" operator="between">
      <formula>$N$12*0.8</formula>
      <formula>$N$12</formula>
    </cfRule>
    <cfRule type="cellIs" dxfId="37406" priority="948" operator="lessThan">
      <formula>$N$12*0.8</formula>
    </cfRule>
  </conditionalFormatting>
  <conditionalFormatting sqref="J13">
    <cfRule type="cellIs" dxfId="37405" priority="943" operator="greaterThan">
      <formula>$N$13</formula>
    </cfRule>
    <cfRule type="cellIs" dxfId="37404" priority="944" operator="between">
      <formula>$N$13*0.8</formula>
      <formula>$N$13</formula>
    </cfRule>
    <cfRule type="cellIs" dxfId="37403" priority="945" operator="lessThan">
      <formula>$N$13*0.8</formula>
    </cfRule>
  </conditionalFormatting>
  <conditionalFormatting sqref="J16">
    <cfRule type="cellIs" dxfId="37402" priority="940" operator="greaterThan">
      <formula>$N$16</formula>
    </cfRule>
    <cfRule type="cellIs" dxfId="37401" priority="941" operator="between">
      <formula>$N$16*0.8</formula>
      <formula>$N$16</formula>
    </cfRule>
    <cfRule type="cellIs" dxfId="37400" priority="942" operator="lessThan">
      <formula>$N$16*0.8</formula>
    </cfRule>
  </conditionalFormatting>
  <conditionalFormatting sqref="J17">
    <cfRule type="cellIs" dxfId="37399" priority="937" operator="greaterThan">
      <formula>$N$17</formula>
    </cfRule>
    <cfRule type="cellIs" dxfId="37398" priority="938" operator="between">
      <formula>$N$17*0.8</formula>
      <formula>$N$17</formula>
    </cfRule>
    <cfRule type="cellIs" dxfId="37397" priority="939" operator="lessThan">
      <formula>$N$17*0.8</formula>
    </cfRule>
  </conditionalFormatting>
  <conditionalFormatting sqref="J18">
    <cfRule type="cellIs" dxfId="37396" priority="934" operator="greaterThan">
      <formula>$N$18</formula>
    </cfRule>
    <cfRule type="cellIs" dxfId="37395" priority="935" operator="between">
      <formula>$N$18*0.8</formula>
      <formula>$N$18</formula>
    </cfRule>
    <cfRule type="cellIs" dxfId="37394" priority="936" operator="lessThan">
      <formula>$N$18*0.8</formula>
    </cfRule>
  </conditionalFormatting>
  <conditionalFormatting sqref="J6">
    <cfRule type="cellIs" dxfId="37393" priority="931" operator="greaterThan">
      <formula>$P$6</formula>
    </cfRule>
    <cfRule type="cellIs" dxfId="37392" priority="932" operator="between">
      <formula>$P$6*0.8</formula>
      <formula>$P$6</formula>
    </cfRule>
    <cfRule type="cellIs" dxfId="37391" priority="933" operator="lessThan">
      <formula>$P$6*0.8</formula>
    </cfRule>
  </conditionalFormatting>
  <conditionalFormatting sqref="J7">
    <cfRule type="cellIs" dxfId="37390" priority="928" operator="greaterThan">
      <formula>$P$7</formula>
    </cfRule>
    <cfRule type="cellIs" dxfId="37389" priority="929" operator="between">
      <formula>$P$7*0.8</formula>
      <formula>$P$7</formula>
    </cfRule>
    <cfRule type="cellIs" dxfId="37388" priority="930" operator="lessThan">
      <formula>$P$7*0.8</formula>
    </cfRule>
  </conditionalFormatting>
  <conditionalFormatting sqref="J8">
    <cfRule type="cellIs" dxfId="37387" priority="925" operator="greaterThan">
      <formula>$P$8</formula>
    </cfRule>
    <cfRule type="cellIs" dxfId="37386" priority="926" operator="between">
      <formula>$P$8*0.8</formula>
      <formula>$P$8</formula>
    </cfRule>
    <cfRule type="cellIs" dxfId="37385" priority="927" operator="lessThan">
      <formula>$P$8*0.8</formula>
    </cfRule>
  </conditionalFormatting>
  <conditionalFormatting sqref="J11">
    <cfRule type="cellIs" dxfId="37384" priority="922" operator="greaterThan">
      <formula>$P$11</formula>
    </cfRule>
    <cfRule type="cellIs" dxfId="37383" priority="923" operator="between">
      <formula>$P$11*0.8</formula>
      <formula>$P$11</formula>
    </cfRule>
    <cfRule type="cellIs" dxfId="37382" priority="924" operator="lessThan">
      <formula>$P$11*0.8</formula>
    </cfRule>
  </conditionalFormatting>
  <conditionalFormatting sqref="J12">
    <cfRule type="cellIs" dxfId="37381" priority="919" operator="greaterThan">
      <formula>$P$12</formula>
    </cfRule>
    <cfRule type="cellIs" dxfId="37380" priority="920" operator="between">
      <formula>$P$12*0.8</formula>
      <formula>$P$12</formula>
    </cfRule>
    <cfRule type="cellIs" dxfId="37379" priority="921" operator="lessThan">
      <formula>$P$12*0.8</formula>
    </cfRule>
  </conditionalFormatting>
  <conditionalFormatting sqref="J13">
    <cfRule type="cellIs" dxfId="37378" priority="916" operator="greaterThan">
      <formula>$P$13</formula>
    </cfRule>
    <cfRule type="cellIs" dxfId="37377" priority="917" operator="between">
      <formula>$P$13*0.8</formula>
      <formula>$P$13</formula>
    </cfRule>
    <cfRule type="cellIs" dxfId="37376" priority="918" operator="lessThan">
      <formula>$P$13*0.8</formula>
    </cfRule>
  </conditionalFormatting>
  <conditionalFormatting sqref="J16">
    <cfRule type="cellIs" dxfId="37375" priority="913" operator="greaterThan">
      <formula>$P$16</formula>
    </cfRule>
    <cfRule type="cellIs" dxfId="37374" priority="914" operator="between">
      <formula>$P$16*0.8</formula>
      <formula>$P$16</formula>
    </cfRule>
    <cfRule type="cellIs" dxfId="37373" priority="915" operator="lessThan">
      <formula>$P$16*0.8</formula>
    </cfRule>
  </conditionalFormatting>
  <conditionalFormatting sqref="J17">
    <cfRule type="cellIs" dxfId="37372" priority="910" operator="greaterThan">
      <formula>$P$17</formula>
    </cfRule>
    <cfRule type="cellIs" dxfId="37371" priority="911" operator="between">
      <formula>$P$17*0.8</formula>
      <formula>$P$17</formula>
    </cfRule>
    <cfRule type="cellIs" dxfId="37370" priority="912" operator="lessThan">
      <formula>$P$17*0.8</formula>
    </cfRule>
  </conditionalFormatting>
  <conditionalFormatting sqref="J18">
    <cfRule type="cellIs" dxfId="37369" priority="907" operator="greaterThan">
      <formula>$P$18</formula>
    </cfRule>
    <cfRule type="cellIs" dxfId="37368" priority="908" operator="between">
      <formula>$P$18*0.8</formula>
      <formula>$P$18</formula>
    </cfRule>
    <cfRule type="cellIs" dxfId="37367" priority="909" operator="lessThan">
      <formula>$P$18*0.8</formula>
    </cfRule>
  </conditionalFormatting>
  <conditionalFormatting sqref="J6">
    <cfRule type="cellIs" dxfId="37366" priority="904" operator="greaterThan">
      <formula>$P$6</formula>
    </cfRule>
    <cfRule type="cellIs" dxfId="37365" priority="905" operator="between">
      <formula>$P$6*0.8</formula>
      <formula>$P$6</formula>
    </cfRule>
    <cfRule type="cellIs" dxfId="37364" priority="906" operator="lessThan">
      <formula>$P$6*0.8</formula>
    </cfRule>
  </conditionalFormatting>
  <conditionalFormatting sqref="J7">
    <cfRule type="cellIs" dxfId="37363" priority="901" operator="greaterThan">
      <formula>$P$7</formula>
    </cfRule>
    <cfRule type="cellIs" dxfId="37362" priority="902" operator="between">
      <formula>$P$7*0.8</formula>
      <formula>$P$7</formula>
    </cfRule>
    <cfRule type="cellIs" dxfId="37361" priority="903" operator="lessThan">
      <formula>$P$7*0.8</formula>
    </cfRule>
  </conditionalFormatting>
  <conditionalFormatting sqref="J8">
    <cfRule type="cellIs" dxfId="37360" priority="898" operator="greaterThan">
      <formula>$P$8</formula>
    </cfRule>
    <cfRule type="cellIs" dxfId="37359" priority="899" operator="between">
      <formula>$P$8*0.8</formula>
      <formula>$P$8</formula>
    </cfRule>
    <cfRule type="cellIs" dxfId="37358" priority="900" operator="lessThan">
      <formula>$P$8*0.8</formula>
    </cfRule>
  </conditionalFormatting>
  <conditionalFormatting sqref="J11">
    <cfRule type="cellIs" dxfId="37357" priority="895" operator="greaterThan">
      <formula>$P$11</formula>
    </cfRule>
    <cfRule type="cellIs" dxfId="37356" priority="896" operator="between">
      <formula>$P$11*0.8</formula>
      <formula>$P$11</formula>
    </cfRule>
    <cfRule type="cellIs" dxfId="37355" priority="897" operator="lessThan">
      <formula>$P$11*0.8</formula>
    </cfRule>
  </conditionalFormatting>
  <conditionalFormatting sqref="J12">
    <cfRule type="cellIs" dxfId="37354" priority="892" operator="greaterThan">
      <formula>$P$12</formula>
    </cfRule>
    <cfRule type="cellIs" dxfId="37353" priority="893" operator="between">
      <formula>$P$12*0.8</formula>
      <formula>$P$12</formula>
    </cfRule>
    <cfRule type="cellIs" dxfId="37352" priority="894" operator="lessThan">
      <formula>$P$12*0.8</formula>
    </cfRule>
  </conditionalFormatting>
  <conditionalFormatting sqref="J13">
    <cfRule type="cellIs" dxfId="37351" priority="889" operator="greaterThan">
      <formula>$P$13</formula>
    </cfRule>
    <cfRule type="cellIs" dxfId="37350" priority="890" operator="between">
      <formula>$P$13*0.8</formula>
      <formula>$P$13</formula>
    </cfRule>
    <cfRule type="cellIs" dxfId="37349" priority="891" operator="lessThan">
      <formula>$P$13*0.8</formula>
    </cfRule>
  </conditionalFormatting>
  <conditionalFormatting sqref="J16">
    <cfRule type="cellIs" dxfId="37348" priority="886" operator="greaterThan">
      <formula>$P$16</formula>
    </cfRule>
    <cfRule type="cellIs" dxfId="37347" priority="887" operator="between">
      <formula>$P$16*0.8</formula>
      <formula>$P$16</formula>
    </cfRule>
    <cfRule type="cellIs" dxfId="37346" priority="888" operator="lessThan">
      <formula>$P$16*0.8</formula>
    </cfRule>
  </conditionalFormatting>
  <conditionalFormatting sqref="J17">
    <cfRule type="cellIs" dxfId="37345" priority="883" operator="greaterThan">
      <formula>$P$17</formula>
    </cfRule>
    <cfRule type="cellIs" dxfId="37344" priority="884" operator="between">
      <formula>$P$17*0.8</formula>
      <formula>$P$17</formula>
    </cfRule>
    <cfRule type="cellIs" dxfId="37343" priority="885" operator="lessThan">
      <formula>$P$17*0.8</formula>
    </cfRule>
  </conditionalFormatting>
  <conditionalFormatting sqref="J18">
    <cfRule type="cellIs" dxfId="37342" priority="880" operator="greaterThan">
      <formula>$P$18</formula>
    </cfRule>
    <cfRule type="cellIs" dxfId="37341" priority="881" operator="between">
      <formula>$P$18*0.8</formula>
      <formula>$P$18</formula>
    </cfRule>
    <cfRule type="cellIs" dxfId="37340" priority="882" operator="lessThan">
      <formula>$P$18*0.8</formula>
    </cfRule>
  </conditionalFormatting>
  <conditionalFormatting sqref="J6">
    <cfRule type="cellIs" dxfId="37339" priority="877" operator="greaterThan">
      <formula>$O$6</formula>
    </cfRule>
    <cfRule type="cellIs" dxfId="37338" priority="878" operator="between">
      <formula>$O$6*0.8</formula>
      <formula>$O$6</formula>
    </cfRule>
    <cfRule type="cellIs" dxfId="37337" priority="879" operator="lessThan">
      <formula>$O$6*0.8</formula>
    </cfRule>
  </conditionalFormatting>
  <conditionalFormatting sqref="J7">
    <cfRule type="cellIs" dxfId="37336" priority="874" operator="greaterThan">
      <formula>$O$7</formula>
    </cfRule>
    <cfRule type="cellIs" dxfId="37335" priority="875" operator="between">
      <formula>$O$7*0.8</formula>
      <formula>$O$7</formula>
    </cfRule>
    <cfRule type="cellIs" dxfId="37334" priority="876" operator="lessThan">
      <formula>$O$7*0.8</formula>
    </cfRule>
  </conditionalFormatting>
  <conditionalFormatting sqref="J8">
    <cfRule type="cellIs" dxfId="37333" priority="871" operator="greaterThan">
      <formula>$O$8</formula>
    </cfRule>
    <cfRule type="cellIs" dxfId="37332" priority="872" operator="between">
      <formula>$O$8*0.8</formula>
      <formula>$O$8</formula>
    </cfRule>
    <cfRule type="cellIs" dxfId="37331" priority="873" operator="lessThan">
      <formula>$O$8*0.8</formula>
    </cfRule>
  </conditionalFormatting>
  <conditionalFormatting sqref="J11">
    <cfRule type="cellIs" dxfId="37330" priority="868" operator="greaterThan">
      <formula>$O$11</formula>
    </cfRule>
    <cfRule type="cellIs" dxfId="37329" priority="869" operator="between">
      <formula>$O$11*0.8</formula>
      <formula>$O$11</formula>
    </cfRule>
    <cfRule type="cellIs" dxfId="37328" priority="870" operator="lessThan">
      <formula>$O$11*0.8</formula>
    </cfRule>
  </conditionalFormatting>
  <conditionalFormatting sqref="J12">
    <cfRule type="cellIs" dxfId="37327" priority="865" operator="greaterThan">
      <formula>$O$12</formula>
    </cfRule>
    <cfRule type="cellIs" dxfId="37326" priority="866" operator="between">
      <formula>$O$12*0.8</formula>
      <formula>$O$12</formula>
    </cfRule>
    <cfRule type="cellIs" dxfId="37325" priority="867" operator="lessThan">
      <formula>$O$12*0.8</formula>
    </cfRule>
  </conditionalFormatting>
  <conditionalFormatting sqref="J13">
    <cfRule type="cellIs" dxfId="37324" priority="862" operator="greaterThan">
      <formula>$O$13</formula>
    </cfRule>
    <cfRule type="cellIs" dxfId="37323" priority="863" operator="between">
      <formula>$O$13*0.8</formula>
      <formula>$O$13</formula>
    </cfRule>
    <cfRule type="cellIs" dxfId="37322" priority="864" operator="lessThan">
      <formula>$O$13*0.8</formula>
    </cfRule>
  </conditionalFormatting>
  <conditionalFormatting sqref="J16">
    <cfRule type="cellIs" dxfId="37321" priority="859" operator="greaterThan">
      <formula>$O$16</formula>
    </cfRule>
    <cfRule type="cellIs" dxfId="37320" priority="860" operator="between">
      <formula>$O$16*0.8</formula>
      <formula>$O$16</formula>
    </cfRule>
    <cfRule type="cellIs" dxfId="37319" priority="861" operator="lessThan">
      <formula>$O$16*0.8</formula>
    </cfRule>
  </conditionalFormatting>
  <conditionalFormatting sqref="J17">
    <cfRule type="cellIs" dxfId="37318" priority="856" operator="greaterThan">
      <formula>$O$17</formula>
    </cfRule>
    <cfRule type="cellIs" dxfId="37317" priority="857" operator="between">
      <formula>$O$17*0.8</formula>
      <formula>$O$17</formula>
    </cfRule>
    <cfRule type="cellIs" dxfId="37316" priority="858" operator="lessThan">
      <formula>$O$17*0.8</formula>
    </cfRule>
  </conditionalFormatting>
  <conditionalFormatting sqref="J18">
    <cfRule type="cellIs" dxfId="37315" priority="853" operator="greaterThan">
      <formula>$O$18</formula>
    </cfRule>
    <cfRule type="cellIs" dxfId="37314" priority="854" operator="between">
      <formula>$O$18*0.8</formula>
      <formula>$O$18</formula>
    </cfRule>
    <cfRule type="cellIs" dxfId="37313" priority="855" operator="lessThan">
      <formula>$O$18*0.8</formula>
    </cfRule>
  </conditionalFormatting>
  <conditionalFormatting sqref="J6">
    <cfRule type="cellIs" dxfId="37312" priority="850" operator="greaterThan">
      <formula>$O$6</formula>
    </cfRule>
    <cfRule type="cellIs" dxfId="37311" priority="851" operator="between">
      <formula>$O$6*0.8</formula>
      <formula>$O$6</formula>
    </cfRule>
    <cfRule type="cellIs" dxfId="37310" priority="852" operator="lessThan">
      <formula>$O$6*0.8</formula>
    </cfRule>
  </conditionalFormatting>
  <conditionalFormatting sqref="J7">
    <cfRule type="cellIs" dxfId="37309" priority="847" operator="greaterThan">
      <formula>$O$7</formula>
    </cfRule>
    <cfRule type="cellIs" dxfId="37308" priority="848" operator="between">
      <formula>$O$7*0.8</formula>
      <formula>$O$7</formula>
    </cfRule>
    <cfRule type="cellIs" dxfId="37307" priority="849" operator="lessThan">
      <formula>$O$7*0.8</formula>
    </cfRule>
  </conditionalFormatting>
  <conditionalFormatting sqref="J8">
    <cfRule type="cellIs" dxfId="37306" priority="844" operator="greaterThan">
      <formula>$O$8</formula>
    </cfRule>
    <cfRule type="cellIs" dxfId="37305" priority="845" operator="between">
      <formula>$O$8*0.8</formula>
      <formula>$O$8</formula>
    </cfRule>
    <cfRule type="cellIs" dxfId="37304" priority="846" operator="lessThan">
      <formula>$O$8*0.8</formula>
    </cfRule>
  </conditionalFormatting>
  <conditionalFormatting sqref="J11">
    <cfRule type="cellIs" dxfId="37303" priority="841" operator="greaterThan">
      <formula>$O$11</formula>
    </cfRule>
    <cfRule type="cellIs" dxfId="37302" priority="842" operator="between">
      <formula>$O$11*0.8</formula>
      <formula>$O$11</formula>
    </cfRule>
    <cfRule type="cellIs" dxfId="37301" priority="843" operator="lessThan">
      <formula>$O$11*0.8</formula>
    </cfRule>
  </conditionalFormatting>
  <conditionalFormatting sqref="J12">
    <cfRule type="cellIs" dxfId="37300" priority="838" operator="greaterThan">
      <formula>$O$12</formula>
    </cfRule>
    <cfRule type="cellIs" dxfId="37299" priority="839" operator="between">
      <formula>$O$12*0.8</formula>
      <formula>$O$12</formula>
    </cfRule>
    <cfRule type="cellIs" dxfId="37298" priority="840" operator="lessThan">
      <formula>$O$12*0.8</formula>
    </cfRule>
  </conditionalFormatting>
  <conditionalFormatting sqref="J13">
    <cfRule type="cellIs" dxfId="37297" priority="835" operator="greaterThan">
      <formula>$O$13</formula>
    </cfRule>
    <cfRule type="cellIs" dxfId="37296" priority="836" operator="between">
      <formula>$O$13*0.8</formula>
      <formula>$O$13</formula>
    </cfRule>
    <cfRule type="cellIs" dxfId="37295" priority="837" operator="lessThan">
      <formula>$O$13*0.8</formula>
    </cfRule>
  </conditionalFormatting>
  <conditionalFormatting sqref="J16">
    <cfRule type="cellIs" dxfId="37294" priority="832" operator="greaterThan">
      <formula>$O$16</formula>
    </cfRule>
    <cfRule type="cellIs" dxfId="37293" priority="833" operator="between">
      <formula>$O$16*0.8</formula>
      <formula>$O$16</formula>
    </cfRule>
    <cfRule type="cellIs" dxfId="37292" priority="834" operator="lessThan">
      <formula>$O$16*0.8</formula>
    </cfRule>
  </conditionalFormatting>
  <conditionalFormatting sqref="J17">
    <cfRule type="cellIs" dxfId="37291" priority="829" operator="greaterThan">
      <formula>$O$17</formula>
    </cfRule>
    <cfRule type="cellIs" dxfId="37290" priority="830" operator="between">
      <formula>$O$17*0.8</formula>
      <formula>$O$17</formula>
    </cfRule>
    <cfRule type="cellIs" dxfId="37289" priority="831" operator="lessThan">
      <formula>$O$17*0.8</formula>
    </cfRule>
  </conditionalFormatting>
  <conditionalFormatting sqref="J18">
    <cfRule type="cellIs" dxfId="37288" priority="826" operator="greaterThan">
      <formula>$O$18</formula>
    </cfRule>
    <cfRule type="cellIs" dxfId="37287" priority="827" operator="between">
      <formula>$O$18*0.8</formula>
      <formula>$O$18</formula>
    </cfRule>
    <cfRule type="cellIs" dxfId="37286" priority="828" operator="lessThan">
      <formula>$O$18*0.8</formula>
    </cfRule>
  </conditionalFormatting>
  <conditionalFormatting sqref="J6">
    <cfRule type="cellIs" dxfId="37285" priority="823" operator="greaterThan">
      <formula>$N$6</formula>
    </cfRule>
    <cfRule type="cellIs" dxfId="37284" priority="824" operator="between">
      <formula>$N$6*0.8</formula>
      <formula>$N$6</formula>
    </cfRule>
    <cfRule type="cellIs" dxfId="37283" priority="825" operator="lessThan">
      <formula>$N$6*0.8</formula>
    </cfRule>
  </conditionalFormatting>
  <conditionalFormatting sqref="J7">
    <cfRule type="cellIs" dxfId="37282" priority="820" operator="greaterThan">
      <formula>$N$7</formula>
    </cfRule>
    <cfRule type="cellIs" dxfId="37281" priority="821" operator="between">
      <formula>$N$7*0.8</formula>
      <formula>$N$7</formula>
    </cfRule>
    <cfRule type="cellIs" dxfId="37280" priority="822" operator="lessThan">
      <formula>$N$7*0.8</formula>
    </cfRule>
  </conditionalFormatting>
  <conditionalFormatting sqref="J8">
    <cfRule type="cellIs" dxfId="37279" priority="817" operator="greaterThan">
      <formula>$N$8</formula>
    </cfRule>
    <cfRule type="cellIs" dxfId="37278" priority="818" operator="between">
      <formula>$N$8*0.8</formula>
      <formula>$N$8</formula>
    </cfRule>
    <cfRule type="cellIs" dxfId="37277" priority="819" operator="lessThan">
      <formula>$N$8*0.8</formula>
    </cfRule>
  </conditionalFormatting>
  <conditionalFormatting sqref="J11">
    <cfRule type="cellIs" dxfId="37276" priority="814" operator="greaterThan">
      <formula>$N$11</formula>
    </cfRule>
    <cfRule type="cellIs" dxfId="37275" priority="815" operator="between">
      <formula>$N$11*0.8</formula>
      <formula>$N$11</formula>
    </cfRule>
    <cfRule type="cellIs" dxfId="37274" priority="816" operator="lessThan">
      <formula>$N$11*0.8</formula>
    </cfRule>
  </conditionalFormatting>
  <conditionalFormatting sqref="J12">
    <cfRule type="cellIs" dxfId="37273" priority="811" operator="greaterThan">
      <formula>$N$12</formula>
    </cfRule>
    <cfRule type="cellIs" dxfId="37272" priority="812" operator="between">
      <formula>$N$12*0.8</formula>
      <formula>$N$12</formula>
    </cfRule>
    <cfRule type="cellIs" dxfId="37271" priority="813" operator="lessThan">
      <formula>$N$12*0.8</formula>
    </cfRule>
  </conditionalFormatting>
  <conditionalFormatting sqref="J13">
    <cfRule type="cellIs" dxfId="37270" priority="808" operator="greaterThan">
      <formula>$N$13</formula>
    </cfRule>
    <cfRule type="cellIs" dxfId="37269" priority="809" operator="between">
      <formula>$N$13*0.8</formula>
      <formula>$N$13</formula>
    </cfRule>
    <cfRule type="cellIs" dxfId="37268" priority="810" operator="lessThan">
      <formula>$N$13*0.8</formula>
    </cfRule>
  </conditionalFormatting>
  <conditionalFormatting sqref="J16">
    <cfRule type="cellIs" dxfId="37267" priority="805" operator="greaterThan">
      <formula>$N$16</formula>
    </cfRule>
    <cfRule type="cellIs" dxfId="37266" priority="806" operator="between">
      <formula>$N$16*0.8</formula>
      <formula>$N$16</formula>
    </cfRule>
    <cfRule type="cellIs" dxfId="37265" priority="807" operator="lessThan">
      <formula>$N$16*0.8</formula>
    </cfRule>
  </conditionalFormatting>
  <conditionalFormatting sqref="J17">
    <cfRule type="cellIs" dxfId="37264" priority="802" operator="greaterThan">
      <formula>$N$17</formula>
    </cfRule>
    <cfRule type="cellIs" dxfId="37263" priority="803" operator="between">
      <formula>$N$17*0.8</formula>
      <formula>$N$17</formula>
    </cfRule>
    <cfRule type="cellIs" dxfId="37262" priority="804" operator="lessThan">
      <formula>$N$17*0.8</formula>
    </cfRule>
  </conditionalFormatting>
  <conditionalFormatting sqref="J18">
    <cfRule type="cellIs" dxfId="37261" priority="799" operator="greaterThan">
      <formula>$N$18</formula>
    </cfRule>
    <cfRule type="cellIs" dxfId="37260" priority="800" operator="between">
      <formula>$N$18*0.8</formula>
      <formula>$N$18</formula>
    </cfRule>
    <cfRule type="cellIs" dxfId="37259" priority="801" operator="lessThan">
      <formula>$N$18*0.8</formula>
    </cfRule>
  </conditionalFormatting>
  <conditionalFormatting sqref="J6">
    <cfRule type="cellIs" dxfId="37258" priority="796" operator="greaterThan">
      <formula>$N$6</formula>
    </cfRule>
    <cfRule type="cellIs" dxfId="37257" priority="797" operator="between">
      <formula>$N$6*0.8</formula>
      <formula>$N$6</formula>
    </cfRule>
    <cfRule type="cellIs" dxfId="37256" priority="798" operator="lessThan">
      <formula>$N$6*0.8</formula>
    </cfRule>
  </conditionalFormatting>
  <conditionalFormatting sqref="J7">
    <cfRule type="cellIs" dxfId="37255" priority="793" operator="greaterThan">
      <formula>$N$7</formula>
    </cfRule>
    <cfRule type="cellIs" dxfId="37254" priority="794" operator="between">
      <formula>$N$7*0.8</formula>
      <formula>$N$7</formula>
    </cfRule>
    <cfRule type="cellIs" dxfId="37253" priority="795" operator="lessThan">
      <formula>$N$7*0.8</formula>
    </cfRule>
  </conditionalFormatting>
  <conditionalFormatting sqref="J8">
    <cfRule type="cellIs" dxfId="37252" priority="790" operator="greaterThan">
      <formula>$N$8</formula>
    </cfRule>
    <cfRule type="cellIs" dxfId="37251" priority="791" operator="between">
      <formula>$N$8*0.8</formula>
      <formula>$N$8</formula>
    </cfRule>
    <cfRule type="cellIs" dxfId="37250" priority="792" operator="lessThan">
      <formula>$N$8*0.8</formula>
    </cfRule>
  </conditionalFormatting>
  <conditionalFormatting sqref="J11">
    <cfRule type="cellIs" dxfId="37249" priority="787" operator="greaterThan">
      <formula>$N$11</formula>
    </cfRule>
    <cfRule type="cellIs" dxfId="37248" priority="788" operator="between">
      <formula>$N$11*0.8</formula>
      <formula>$N$11</formula>
    </cfRule>
    <cfRule type="cellIs" dxfId="37247" priority="789" operator="lessThan">
      <formula>$N$11*0.8</formula>
    </cfRule>
  </conditionalFormatting>
  <conditionalFormatting sqref="J12">
    <cfRule type="cellIs" dxfId="37246" priority="784" operator="greaterThan">
      <formula>$N$12</formula>
    </cfRule>
    <cfRule type="cellIs" dxfId="37245" priority="785" operator="between">
      <formula>$N$12*0.8</formula>
      <formula>$N$12</formula>
    </cfRule>
    <cfRule type="cellIs" dxfId="37244" priority="786" operator="lessThan">
      <formula>$N$12*0.8</formula>
    </cfRule>
  </conditionalFormatting>
  <conditionalFormatting sqref="J13">
    <cfRule type="cellIs" dxfId="37243" priority="781" operator="greaterThan">
      <formula>$N$13</formula>
    </cfRule>
    <cfRule type="cellIs" dxfId="37242" priority="782" operator="between">
      <formula>$N$13*0.8</formula>
      <formula>$N$13</formula>
    </cfRule>
    <cfRule type="cellIs" dxfId="37241" priority="783" operator="lessThan">
      <formula>$N$13*0.8</formula>
    </cfRule>
  </conditionalFormatting>
  <conditionalFormatting sqref="J16">
    <cfRule type="cellIs" dxfId="37240" priority="778" operator="greaterThan">
      <formula>$N$16</formula>
    </cfRule>
    <cfRule type="cellIs" dxfId="37239" priority="779" operator="between">
      <formula>$N$16*0.8</formula>
      <formula>$N$16</formula>
    </cfRule>
    <cfRule type="cellIs" dxfId="37238" priority="780" operator="lessThan">
      <formula>$N$16*0.8</formula>
    </cfRule>
  </conditionalFormatting>
  <conditionalFormatting sqref="J17">
    <cfRule type="cellIs" dxfId="37237" priority="775" operator="greaterThan">
      <formula>$N$17</formula>
    </cfRule>
    <cfRule type="cellIs" dxfId="37236" priority="776" operator="between">
      <formula>$N$17*0.8</formula>
      <formula>$N$17</formula>
    </cfRule>
    <cfRule type="cellIs" dxfId="37235" priority="777" operator="lessThan">
      <formula>$N$17*0.8</formula>
    </cfRule>
  </conditionalFormatting>
  <conditionalFormatting sqref="J18">
    <cfRule type="cellIs" dxfId="37234" priority="772" operator="greaterThan">
      <formula>$N$18</formula>
    </cfRule>
    <cfRule type="cellIs" dxfId="37233" priority="773" operator="between">
      <formula>$N$18*0.8</formula>
      <formula>$N$18</formula>
    </cfRule>
    <cfRule type="cellIs" dxfId="37232" priority="774" operator="lessThan">
      <formula>$N$18*0.8</formula>
    </cfRule>
  </conditionalFormatting>
  <conditionalFormatting sqref="J6">
    <cfRule type="cellIs" dxfId="37231" priority="769" operator="greaterThan">
      <formula>$P$6</formula>
    </cfRule>
    <cfRule type="cellIs" dxfId="37230" priority="770" operator="between">
      <formula>$P$6*0.8</formula>
      <formula>$P$6</formula>
    </cfRule>
    <cfRule type="cellIs" dxfId="37229" priority="771" operator="lessThan">
      <formula>$P$6*0.8</formula>
    </cfRule>
  </conditionalFormatting>
  <conditionalFormatting sqref="J7">
    <cfRule type="cellIs" dxfId="37228" priority="766" operator="greaterThan">
      <formula>$P$7</formula>
    </cfRule>
    <cfRule type="cellIs" dxfId="37227" priority="767" operator="between">
      <formula>$P$7*0.8</formula>
      <formula>$P$7</formula>
    </cfRule>
    <cfRule type="cellIs" dxfId="37226" priority="768" operator="lessThan">
      <formula>$P$7*0.8</formula>
    </cfRule>
  </conditionalFormatting>
  <conditionalFormatting sqref="J8">
    <cfRule type="cellIs" dxfId="37225" priority="763" operator="greaterThan">
      <formula>$P$8</formula>
    </cfRule>
    <cfRule type="cellIs" dxfId="37224" priority="764" operator="between">
      <formula>$P$8*0.8</formula>
      <formula>$P$8</formula>
    </cfRule>
    <cfRule type="cellIs" dxfId="37223" priority="765" operator="lessThan">
      <formula>$P$8*0.8</formula>
    </cfRule>
  </conditionalFormatting>
  <conditionalFormatting sqref="J11">
    <cfRule type="cellIs" dxfId="37222" priority="760" operator="greaterThan">
      <formula>$P$11</formula>
    </cfRule>
    <cfRule type="cellIs" dxfId="37221" priority="761" operator="between">
      <formula>$P$11*0.8</formula>
      <formula>$P$11</formula>
    </cfRule>
    <cfRule type="cellIs" dxfId="37220" priority="762" operator="lessThan">
      <formula>$P$11*0.8</formula>
    </cfRule>
  </conditionalFormatting>
  <conditionalFormatting sqref="J12">
    <cfRule type="cellIs" dxfId="37219" priority="757" operator="greaterThan">
      <formula>$P$12</formula>
    </cfRule>
    <cfRule type="cellIs" dxfId="37218" priority="758" operator="between">
      <formula>$P$12*0.8</formula>
      <formula>$P$12</formula>
    </cfRule>
    <cfRule type="cellIs" dxfId="37217" priority="759" operator="lessThan">
      <formula>$P$12*0.8</formula>
    </cfRule>
  </conditionalFormatting>
  <conditionalFormatting sqref="J13">
    <cfRule type="cellIs" dxfId="37216" priority="754" operator="greaterThan">
      <formula>$P$13</formula>
    </cfRule>
    <cfRule type="cellIs" dxfId="37215" priority="755" operator="between">
      <formula>$P$13*0.8</formula>
      <formula>$P$13</formula>
    </cfRule>
    <cfRule type="cellIs" dxfId="37214" priority="756" operator="lessThan">
      <formula>$P$13*0.8</formula>
    </cfRule>
  </conditionalFormatting>
  <conditionalFormatting sqref="J16">
    <cfRule type="cellIs" dxfId="37213" priority="751" operator="greaterThan">
      <formula>$P$16</formula>
    </cfRule>
    <cfRule type="cellIs" dxfId="37212" priority="752" operator="between">
      <formula>$P$16*0.8</formula>
      <formula>$P$16</formula>
    </cfRule>
    <cfRule type="cellIs" dxfId="37211" priority="753" operator="lessThan">
      <formula>$P$16*0.8</formula>
    </cfRule>
  </conditionalFormatting>
  <conditionalFormatting sqref="J17">
    <cfRule type="cellIs" dxfId="37210" priority="748" operator="greaterThan">
      <formula>$P$17</formula>
    </cfRule>
    <cfRule type="cellIs" dxfId="37209" priority="749" operator="between">
      <formula>$P$17*0.8</formula>
      <formula>$P$17</formula>
    </cfRule>
    <cfRule type="cellIs" dxfId="37208" priority="750" operator="lessThan">
      <formula>$P$17*0.8</formula>
    </cfRule>
  </conditionalFormatting>
  <conditionalFormatting sqref="J18">
    <cfRule type="cellIs" dxfId="37207" priority="745" operator="greaterThan">
      <formula>$P$18</formula>
    </cfRule>
    <cfRule type="cellIs" dxfId="37206" priority="746" operator="between">
      <formula>$P$18*0.8</formula>
      <formula>$P$18</formula>
    </cfRule>
    <cfRule type="cellIs" dxfId="37205" priority="747" operator="lessThan">
      <formula>$P$18*0.8</formula>
    </cfRule>
  </conditionalFormatting>
  <conditionalFormatting sqref="J6">
    <cfRule type="cellIs" dxfId="37204" priority="742" operator="greaterThan">
      <formula>$P$6</formula>
    </cfRule>
    <cfRule type="cellIs" dxfId="37203" priority="743" operator="between">
      <formula>$P$6*0.8</formula>
      <formula>$P$6</formula>
    </cfRule>
    <cfRule type="cellIs" dxfId="37202" priority="744" operator="lessThan">
      <formula>$P$6*0.8</formula>
    </cfRule>
  </conditionalFormatting>
  <conditionalFormatting sqref="J7">
    <cfRule type="cellIs" dxfId="37201" priority="739" operator="greaterThan">
      <formula>$P$7</formula>
    </cfRule>
    <cfRule type="cellIs" dxfId="37200" priority="740" operator="between">
      <formula>$P$7*0.8</formula>
      <formula>$P$7</formula>
    </cfRule>
    <cfRule type="cellIs" dxfId="37199" priority="741" operator="lessThan">
      <formula>$P$7*0.8</formula>
    </cfRule>
  </conditionalFormatting>
  <conditionalFormatting sqref="J8">
    <cfRule type="cellIs" dxfId="37198" priority="736" operator="greaterThan">
      <formula>$P$8</formula>
    </cfRule>
    <cfRule type="cellIs" dxfId="37197" priority="737" operator="between">
      <formula>$P$8*0.8</formula>
      <formula>$P$8</formula>
    </cfRule>
    <cfRule type="cellIs" dxfId="37196" priority="738" operator="lessThan">
      <formula>$P$8*0.8</formula>
    </cfRule>
  </conditionalFormatting>
  <conditionalFormatting sqref="J11">
    <cfRule type="cellIs" dxfId="37195" priority="733" operator="greaterThan">
      <formula>$P$11</formula>
    </cfRule>
    <cfRule type="cellIs" dxfId="37194" priority="734" operator="between">
      <formula>$P$11*0.8</formula>
      <formula>$P$11</formula>
    </cfRule>
    <cfRule type="cellIs" dxfId="37193" priority="735" operator="lessThan">
      <formula>$P$11*0.8</formula>
    </cfRule>
  </conditionalFormatting>
  <conditionalFormatting sqref="J12">
    <cfRule type="cellIs" dxfId="37192" priority="730" operator="greaterThan">
      <formula>$P$12</formula>
    </cfRule>
    <cfRule type="cellIs" dxfId="37191" priority="731" operator="between">
      <formula>$P$12*0.8</formula>
      <formula>$P$12</formula>
    </cfRule>
    <cfRule type="cellIs" dxfId="37190" priority="732" operator="lessThan">
      <formula>$P$12*0.8</formula>
    </cfRule>
  </conditionalFormatting>
  <conditionalFormatting sqref="J13">
    <cfRule type="cellIs" dxfId="37189" priority="727" operator="greaterThan">
      <formula>$P$13</formula>
    </cfRule>
    <cfRule type="cellIs" dxfId="37188" priority="728" operator="between">
      <formula>$P$13*0.8</formula>
      <formula>$P$13</formula>
    </cfRule>
    <cfRule type="cellIs" dxfId="37187" priority="729" operator="lessThan">
      <formula>$P$13*0.8</formula>
    </cfRule>
  </conditionalFormatting>
  <conditionalFormatting sqref="J16">
    <cfRule type="cellIs" dxfId="37186" priority="724" operator="greaterThan">
      <formula>$P$16</formula>
    </cfRule>
    <cfRule type="cellIs" dxfId="37185" priority="725" operator="between">
      <formula>$P$16*0.8</formula>
      <formula>$P$16</formula>
    </cfRule>
    <cfRule type="cellIs" dxfId="37184" priority="726" operator="lessThan">
      <formula>$P$16*0.8</formula>
    </cfRule>
  </conditionalFormatting>
  <conditionalFormatting sqref="J17">
    <cfRule type="cellIs" dxfId="37183" priority="721" operator="greaterThan">
      <formula>$P$17</formula>
    </cfRule>
    <cfRule type="cellIs" dxfId="37182" priority="722" operator="between">
      <formula>$P$17*0.8</formula>
      <formula>$P$17</formula>
    </cfRule>
    <cfRule type="cellIs" dxfId="37181" priority="723" operator="lessThan">
      <formula>$P$17*0.8</formula>
    </cfRule>
  </conditionalFormatting>
  <conditionalFormatting sqref="J18">
    <cfRule type="cellIs" dxfId="37180" priority="718" operator="greaterThan">
      <formula>$P$18</formula>
    </cfRule>
    <cfRule type="cellIs" dxfId="37179" priority="719" operator="between">
      <formula>$P$18*0.8</formula>
      <formula>$P$18</formula>
    </cfRule>
    <cfRule type="cellIs" dxfId="37178" priority="720" operator="lessThan">
      <formula>$P$18*0.8</formula>
    </cfRule>
  </conditionalFormatting>
  <conditionalFormatting sqref="J6">
    <cfRule type="cellIs" dxfId="37177" priority="715" operator="greaterThan">
      <formula>$O$6</formula>
    </cfRule>
    <cfRule type="cellIs" dxfId="37176" priority="716" operator="between">
      <formula>$O$6*0.8</formula>
      <formula>$O$6</formula>
    </cfRule>
    <cfRule type="cellIs" dxfId="37175" priority="717" operator="lessThan">
      <formula>$O$6*0.8</formula>
    </cfRule>
  </conditionalFormatting>
  <conditionalFormatting sqref="J7">
    <cfRule type="cellIs" dxfId="37174" priority="712" operator="greaterThan">
      <formula>$O$7</formula>
    </cfRule>
    <cfRule type="cellIs" dxfId="37173" priority="713" operator="between">
      <formula>$O$7*0.8</formula>
      <formula>$O$7</formula>
    </cfRule>
    <cfRule type="cellIs" dxfId="37172" priority="714" operator="lessThan">
      <formula>$O$7*0.8</formula>
    </cfRule>
  </conditionalFormatting>
  <conditionalFormatting sqref="J8">
    <cfRule type="cellIs" dxfId="37171" priority="709" operator="greaterThan">
      <formula>$O$8</formula>
    </cfRule>
    <cfRule type="cellIs" dxfId="37170" priority="710" operator="between">
      <formula>$O$8*0.8</formula>
      <formula>$O$8</formula>
    </cfRule>
    <cfRule type="cellIs" dxfId="37169" priority="711" operator="lessThan">
      <formula>$O$8*0.8</formula>
    </cfRule>
  </conditionalFormatting>
  <conditionalFormatting sqref="J11">
    <cfRule type="cellIs" dxfId="37168" priority="706" operator="greaterThan">
      <formula>$O$11</formula>
    </cfRule>
    <cfRule type="cellIs" dxfId="37167" priority="707" operator="between">
      <formula>$O$11*0.8</formula>
      <formula>$O$11</formula>
    </cfRule>
    <cfRule type="cellIs" dxfId="37166" priority="708" operator="lessThan">
      <formula>$O$11*0.8</formula>
    </cfRule>
  </conditionalFormatting>
  <conditionalFormatting sqref="J12">
    <cfRule type="cellIs" dxfId="37165" priority="703" operator="greaterThan">
      <formula>$O$12</formula>
    </cfRule>
    <cfRule type="cellIs" dxfId="37164" priority="704" operator="between">
      <formula>$O$12*0.8</formula>
      <formula>$O$12</formula>
    </cfRule>
    <cfRule type="cellIs" dxfId="37163" priority="705" operator="lessThan">
      <formula>$O$12*0.8</formula>
    </cfRule>
  </conditionalFormatting>
  <conditionalFormatting sqref="J13">
    <cfRule type="cellIs" dxfId="37162" priority="700" operator="greaterThan">
      <formula>$O$13</formula>
    </cfRule>
    <cfRule type="cellIs" dxfId="37161" priority="701" operator="between">
      <formula>$O$13*0.8</formula>
      <formula>$O$13</formula>
    </cfRule>
    <cfRule type="cellIs" dxfId="37160" priority="702" operator="lessThan">
      <formula>$O$13*0.8</formula>
    </cfRule>
  </conditionalFormatting>
  <conditionalFormatting sqref="J16">
    <cfRule type="cellIs" dxfId="37159" priority="697" operator="greaterThan">
      <formula>$O$16</formula>
    </cfRule>
    <cfRule type="cellIs" dxfId="37158" priority="698" operator="between">
      <formula>$O$16*0.8</formula>
      <formula>$O$16</formula>
    </cfRule>
    <cfRule type="cellIs" dxfId="37157" priority="699" operator="lessThan">
      <formula>$O$16*0.8</formula>
    </cfRule>
  </conditionalFormatting>
  <conditionalFormatting sqref="J17">
    <cfRule type="cellIs" dxfId="37156" priority="694" operator="greaterThan">
      <formula>$O$17</formula>
    </cfRule>
    <cfRule type="cellIs" dxfId="37155" priority="695" operator="between">
      <formula>$O$17*0.8</formula>
      <formula>$O$17</formula>
    </cfRule>
    <cfRule type="cellIs" dxfId="37154" priority="696" operator="lessThan">
      <formula>$O$17*0.8</formula>
    </cfRule>
  </conditionalFormatting>
  <conditionalFormatting sqref="J18">
    <cfRule type="cellIs" dxfId="37153" priority="691" operator="greaterThan">
      <formula>$O$18</formula>
    </cfRule>
    <cfRule type="cellIs" dxfId="37152" priority="692" operator="between">
      <formula>$O$18*0.8</formula>
      <formula>$O$18</formula>
    </cfRule>
    <cfRule type="cellIs" dxfId="37151" priority="693" operator="lessThan">
      <formula>$O$18*0.8</formula>
    </cfRule>
  </conditionalFormatting>
  <conditionalFormatting sqref="J6">
    <cfRule type="cellIs" dxfId="37150" priority="688" operator="greaterThan">
      <formula>$O$6</formula>
    </cfRule>
    <cfRule type="cellIs" dxfId="37149" priority="689" operator="between">
      <formula>$O$6*0.8</formula>
      <formula>$O$6</formula>
    </cfRule>
    <cfRule type="cellIs" dxfId="37148" priority="690" operator="lessThan">
      <formula>$O$6*0.8</formula>
    </cfRule>
  </conditionalFormatting>
  <conditionalFormatting sqref="J7">
    <cfRule type="cellIs" dxfId="37147" priority="685" operator="greaterThan">
      <formula>$O$7</formula>
    </cfRule>
    <cfRule type="cellIs" dxfId="37146" priority="686" operator="between">
      <formula>$O$7*0.8</formula>
      <formula>$O$7</formula>
    </cfRule>
    <cfRule type="cellIs" dxfId="37145" priority="687" operator="lessThan">
      <formula>$O$7*0.8</formula>
    </cfRule>
  </conditionalFormatting>
  <conditionalFormatting sqref="J8">
    <cfRule type="cellIs" dxfId="37144" priority="682" operator="greaterThan">
      <formula>$O$8</formula>
    </cfRule>
    <cfRule type="cellIs" dxfId="37143" priority="683" operator="between">
      <formula>$O$8*0.8</formula>
      <formula>$O$8</formula>
    </cfRule>
    <cfRule type="cellIs" dxfId="37142" priority="684" operator="lessThan">
      <formula>$O$8*0.8</formula>
    </cfRule>
  </conditionalFormatting>
  <conditionalFormatting sqref="J11">
    <cfRule type="cellIs" dxfId="37141" priority="679" operator="greaterThan">
      <formula>$O$11</formula>
    </cfRule>
    <cfRule type="cellIs" dxfId="37140" priority="680" operator="between">
      <formula>$O$11*0.8</formula>
      <formula>$O$11</formula>
    </cfRule>
    <cfRule type="cellIs" dxfId="37139" priority="681" operator="lessThan">
      <formula>$O$11*0.8</formula>
    </cfRule>
  </conditionalFormatting>
  <conditionalFormatting sqref="J12">
    <cfRule type="cellIs" dxfId="37138" priority="676" operator="greaterThan">
      <formula>$O$12</formula>
    </cfRule>
    <cfRule type="cellIs" dxfId="37137" priority="677" operator="between">
      <formula>$O$12*0.8</formula>
      <formula>$O$12</formula>
    </cfRule>
    <cfRule type="cellIs" dxfId="37136" priority="678" operator="lessThan">
      <formula>$O$12*0.8</formula>
    </cfRule>
  </conditionalFormatting>
  <conditionalFormatting sqref="J13">
    <cfRule type="cellIs" dxfId="37135" priority="673" operator="greaterThan">
      <formula>$O$13</formula>
    </cfRule>
    <cfRule type="cellIs" dxfId="37134" priority="674" operator="between">
      <formula>$O$13*0.8</formula>
      <formula>$O$13</formula>
    </cfRule>
    <cfRule type="cellIs" dxfId="37133" priority="675" operator="lessThan">
      <formula>$O$13*0.8</formula>
    </cfRule>
  </conditionalFormatting>
  <conditionalFormatting sqref="J16">
    <cfRule type="cellIs" dxfId="37132" priority="670" operator="greaterThan">
      <formula>$O$16</formula>
    </cfRule>
    <cfRule type="cellIs" dxfId="37131" priority="671" operator="between">
      <formula>$O$16*0.8</formula>
      <formula>$O$16</formula>
    </cfRule>
    <cfRule type="cellIs" dxfId="37130" priority="672" operator="lessThan">
      <formula>$O$16*0.8</formula>
    </cfRule>
  </conditionalFormatting>
  <conditionalFormatting sqref="J17">
    <cfRule type="cellIs" dxfId="37129" priority="667" operator="greaterThan">
      <formula>$O$17</formula>
    </cfRule>
    <cfRule type="cellIs" dxfId="37128" priority="668" operator="between">
      <formula>$O$17*0.8</formula>
      <formula>$O$17</formula>
    </cfRule>
    <cfRule type="cellIs" dxfId="37127" priority="669" operator="lessThan">
      <formula>$O$17*0.8</formula>
    </cfRule>
  </conditionalFormatting>
  <conditionalFormatting sqref="J18">
    <cfRule type="cellIs" dxfId="37126" priority="664" operator="greaterThan">
      <formula>$O$18</formula>
    </cfRule>
    <cfRule type="cellIs" dxfId="37125" priority="665" operator="between">
      <formula>$O$18*0.8</formula>
      <formula>$O$18</formula>
    </cfRule>
    <cfRule type="cellIs" dxfId="37124" priority="666" operator="lessThan">
      <formula>$O$18*0.8</formula>
    </cfRule>
  </conditionalFormatting>
  <conditionalFormatting sqref="J6">
    <cfRule type="cellIs" dxfId="37123" priority="661" operator="greaterThan">
      <formula>$N$6</formula>
    </cfRule>
    <cfRule type="cellIs" dxfId="37122" priority="662" operator="between">
      <formula>$N$6*0.8</formula>
      <formula>$N$6</formula>
    </cfRule>
    <cfRule type="cellIs" dxfId="37121" priority="663" operator="lessThan">
      <formula>$N$6*0.8</formula>
    </cfRule>
  </conditionalFormatting>
  <conditionalFormatting sqref="J7">
    <cfRule type="cellIs" dxfId="37120" priority="658" operator="greaterThan">
      <formula>$N$7</formula>
    </cfRule>
    <cfRule type="cellIs" dxfId="37119" priority="659" operator="between">
      <formula>$N$7*0.8</formula>
      <formula>$N$7</formula>
    </cfRule>
    <cfRule type="cellIs" dxfId="37118" priority="660" operator="lessThan">
      <formula>$N$7*0.8</formula>
    </cfRule>
  </conditionalFormatting>
  <conditionalFormatting sqref="J8">
    <cfRule type="cellIs" dxfId="37117" priority="655" operator="greaterThan">
      <formula>$N$8</formula>
    </cfRule>
    <cfRule type="cellIs" dxfId="37116" priority="656" operator="between">
      <formula>$N$8*0.8</formula>
      <formula>$N$8</formula>
    </cfRule>
    <cfRule type="cellIs" dxfId="37115" priority="657" operator="lessThan">
      <formula>$N$8*0.8</formula>
    </cfRule>
  </conditionalFormatting>
  <conditionalFormatting sqref="J11">
    <cfRule type="cellIs" dxfId="37114" priority="652" operator="greaterThan">
      <formula>$N$11</formula>
    </cfRule>
    <cfRule type="cellIs" dxfId="37113" priority="653" operator="between">
      <formula>$N$11*0.8</formula>
      <formula>$N$11</formula>
    </cfRule>
    <cfRule type="cellIs" dxfId="37112" priority="654" operator="lessThan">
      <formula>$N$11*0.8</formula>
    </cfRule>
  </conditionalFormatting>
  <conditionalFormatting sqref="J12">
    <cfRule type="cellIs" dxfId="37111" priority="649" operator="greaterThan">
      <formula>$N$12</formula>
    </cfRule>
    <cfRule type="cellIs" dxfId="37110" priority="650" operator="between">
      <formula>$N$12*0.8</formula>
      <formula>$N$12</formula>
    </cfRule>
    <cfRule type="cellIs" dxfId="37109" priority="651" operator="lessThan">
      <formula>$N$12*0.8</formula>
    </cfRule>
  </conditionalFormatting>
  <conditionalFormatting sqref="J13">
    <cfRule type="cellIs" dxfId="37108" priority="646" operator="greaterThan">
      <formula>$N$13</formula>
    </cfRule>
    <cfRule type="cellIs" dxfId="37107" priority="647" operator="between">
      <formula>$N$13*0.8</formula>
      <formula>$N$13</formula>
    </cfRule>
    <cfRule type="cellIs" dxfId="37106" priority="648" operator="lessThan">
      <formula>$N$13*0.8</formula>
    </cfRule>
  </conditionalFormatting>
  <conditionalFormatting sqref="J16">
    <cfRule type="cellIs" dxfId="37105" priority="643" operator="greaterThan">
      <formula>$N$16</formula>
    </cfRule>
    <cfRule type="cellIs" dxfId="37104" priority="644" operator="between">
      <formula>$N$16*0.8</formula>
      <formula>$N$16</formula>
    </cfRule>
    <cfRule type="cellIs" dxfId="37103" priority="645" operator="lessThan">
      <formula>$N$16*0.8</formula>
    </cfRule>
  </conditionalFormatting>
  <conditionalFormatting sqref="J17">
    <cfRule type="cellIs" dxfId="37102" priority="640" operator="greaterThan">
      <formula>$N$17</formula>
    </cfRule>
    <cfRule type="cellIs" dxfId="37101" priority="641" operator="between">
      <formula>$N$17*0.8</formula>
      <formula>$N$17</formula>
    </cfRule>
    <cfRule type="cellIs" dxfId="37100" priority="642" operator="lessThan">
      <formula>$N$17*0.8</formula>
    </cfRule>
  </conditionalFormatting>
  <conditionalFormatting sqref="J18">
    <cfRule type="cellIs" dxfId="37099" priority="637" operator="greaterThan">
      <formula>$N$18</formula>
    </cfRule>
    <cfRule type="cellIs" dxfId="37098" priority="638" operator="between">
      <formula>$N$18*0.8</formula>
      <formula>$N$18</formula>
    </cfRule>
    <cfRule type="cellIs" dxfId="37097" priority="639" operator="lessThan">
      <formula>$N$18*0.8</formula>
    </cfRule>
  </conditionalFormatting>
  <conditionalFormatting sqref="J6">
    <cfRule type="cellIs" dxfId="37096" priority="634" operator="greaterThan">
      <formula>$N$6</formula>
    </cfRule>
    <cfRule type="cellIs" dxfId="37095" priority="635" operator="between">
      <formula>$N$6*0.8</formula>
      <formula>$N$6</formula>
    </cfRule>
    <cfRule type="cellIs" dxfId="37094" priority="636" operator="lessThan">
      <formula>$N$6*0.8</formula>
    </cfRule>
  </conditionalFormatting>
  <conditionalFormatting sqref="J7">
    <cfRule type="cellIs" dxfId="37093" priority="631" operator="greaterThan">
      <formula>$N$7</formula>
    </cfRule>
    <cfRule type="cellIs" dxfId="37092" priority="632" operator="between">
      <formula>$N$7*0.8</formula>
      <formula>$N$7</formula>
    </cfRule>
    <cfRule type="cellIs" dxfId="37091" priority="633" operator="lessThan">
      <formula>$N$7*0.8</formula>
    </cfRule>
  </conditionalFormatting>
  <conditionalFormatting sqref="J8">
    <cfRule type="cellIs" dxfId="37090" priority="628" operator="greaterThan">
      <formula>$N$8</formula>
    </cfRule>
    <cfRule type="cellIs" dxfId="37089" priority="629" operator="between">
      <formula>$N$8*0.8</formula>
      <formula>$N$8</formula>
    </cfRule>
    <cfRule type="cellIs" dxfId="37088" priority="630" operator="lessThan">
      <formula>$N$8*0.8</formula>
    </cfRule>
  </conditionalFormatting>
  <conditionalFormatting sqref="J11">
    <cfRule type="cellIs" dxfId="37087" priority="625" operator="greaterThan">
      <formula>$N$11</formula>
    </cfRule>
    <cfRule type="cellIs" dxfId="37086" priority="626" operator="between">
      <formula>$N$11*0.8</formula>
      <formula>$N$11</formula>
    </cfRule>
    <cfRule type="cellIs" dxfId="37085" priority="627" operator="lessThan">
      <formula>$N$11*0.8</formula>
    </cfRule>
  </conditionalFormatting>
  <conditionalFormatting sqref="J12">
    <cfRule type="cellIs" dxfId="37084" priority="622" operator="greaterThan">
      <formula>$N$12</formula>
    </cfRule>
    <cfRule type="cellIs" dxfId="37083" priority="623" operator="between">
      <formula>$N$12*0.8</formula>
      <formula>$N$12</formula>
    </cfRule>
    <cfRule type="cellIs" dxfId="37082" priority="624" operator="lessThan">
      <formula>$N$12*0.8</formula>
    </cfRule>
  </conditionalFormatting>
  <conditionalFormatting sqref="J13">
    <cfRule type="cellIs" dxfId="37081" priority="619" operator="greaterThan">
      <formula>$N$13</formula>
    </cfRule>
    <cfRule type="cellIs" dxfId="37080" priority="620" operator="between">
      <formula>$N$13*0.8</formula>
      <formula>$N$13</formula>
    </cfRule>
    <cfRule type="cellIs" dxfId="37079" priority="621" operator="lessThan">
      <formula>$N$13*0.8</formula>
    </cfRule>
  </conditionalFormatting>
  <conditionalFormatting sqref="J16">
    <cfRule type="cellIs" dxfId="37078" priority="616" operator="greaterThan">
      <formula>$N$16</formula>
    </cfRule>
    <cfRule type="cellIs" dxfId="37077" priority="617" operator="between">
      <formula>$N$16*0.8</formula>
      <formula>$N$16</formula>
    </cfRule>
    <cfRule type="cellIs" dxfId="37076" priority="618" operator="lessThan">
      <formula>$N$16*0.8</formula>
    </cfRule>
  </conditionalFormatting>
  <conditionalFormatting sqref="J17">
    <cfRule type="cellIs" dxfId="37075" priority="613" operator="greaterThan">
      <formula>$N$17</formula>
    </cfRule>
    <cfRule type="cellIs" dxfId="37074" priority="614" operator="between">
      <formula>$N$17*0.8</formula>
      <formula>$N$17</formula>
    </cfRule>
    <cfRule type="cellIs" dxfId="37073" priority="615" operator="lessThan">
      <formula>$N$17*0.8</formula>
    </cfRule>
  </conditionalFormatting>
  <conditionalFormatting sqref="J18">
    <cfRule type="cellIs" dxfId="37072" priority="610" operator="greaterThan">
      <formula>$N$18</formula>
    </cfRule>
    <cfRule type="cellIs" dxfId="37071" priority="611" operator="between">
      <formula>$N$18*0.8</formula>
      <formula>$N$18</formula>
    </cfRule>
    <cfRule type="cellIs" dxfId="37070" priority="612" operator="lessThan">
      <formula>$N$18*0.8</formula>
    </cfRule>
  </conditionalFormatting>
  <conditionalFormatting sqref="J6">
    <cfRule type="cellIs" dxfId="37069" priority="607" operator="greaterThan">
      <formula>$P$6</formula>
    </cfRule>
    <cfRule type="cellIs" dxfId="37068" priority="608" operator="between">
      <formula>$P$6*0.8</formula>
      <formula>$P$6</formula>
    </cfRule>
    <cfRule type="cellIs" dxfId="37067" priority="609" operator="lessThan">
      <formula>$P$6*0.8</formula>
    </cfRule>
  </conditionalFormatting>
  <conditionalFormatting sqref="J7">
    <cfRule type="cellIs" dxfId="37066" priority="604" operator="greaterThan">
      <formula>$P$7</formula>
    </cfRule>
    <cfRule type="cellIs" dxfId="37065" priority="605" operator="between">
      <formula>$P$7*0.8</formula>
      <formula>$P$7</formula>
    </cfRule>
    <cfRule type="cellIs" dxfId="37064" priority="606" operator="lessThan">
      <formula>$P$7*0.8</formula>
    </cfRule>
  </conditionalFormatting>
  <conditionalFormatting sqref="J8">
    <cfRule type="cellIs" dxfId="37063" priority="601" operator="greaterThan">
      <formula>$P$8</formula>
    </cfRule>
    <cfRule type="cellIs" dxfId="37062" priority="602" operator="between">
      <formula>$P$8*0.8</formula>
      <formula>$P$8</formula>
    </cfRule>
    <cfRule type="cellIs" dxfId="37061" priority="603" operator="lessThan">
      <formula>$P$8*0.8</formula>
    </cfRule>
  </conditionalFormatting>
  <conditionalFormatting sqref="J11">
    <cfRule type="cellIs" dxfId="37060" priority="598" operator="greaterThan">
      <formula>$P$11</formula>
    </cfRule>
    <cfRule type="cellIs" dxfId="37059" priority="599" operator="between">
      <formula>$P$11*0.8</formula>
      <formula>$P$11</formula>
    </cfRule>
    <cfRule type="cellIs" dxfId="37058" priority="600" operator="lessThan">
      <formula>$P$11*0.8</formula>
    </cfRule>
  </conditionalFormatting>
  <conditionalFormatting sqref="J12">
    <cfRule type="cellIs" dxfId="37057" priority="595" operator="greaterThan">
      <formula>$P$12</formula>
    </cfRule>
    <cfRule type="cellIs" dxfId="37056" priority="596" operator="between">
      <formula>$P$12*0.8</formula>
      <formula>$P$12</formula>
    </cfRule>
    <cfRule type="cellIs" dxfId="37055" priority="597" operator="lessThan">
      <formula>$P$12*0.8</formula>
    </cfRule>
  </conditionalFormatting>
  <conditionalFormatting sqref="J13">
    <cfRule type="cellIs" dxfId="37054" priority="592" operator="greaterThan">
      <formula>$P$13</formula>
    </cfRule>
    <cfRule type="cellIs" dxfId="37053" priority="593" operator="between">
      <formula>$P$13*0.8</formula>
      <formula>$P$13</formula>
    </cfRule>
    <cfRule type="cellIs" dxfId="37052" priority="594" operator="lessThan">
      <formula>$P$13*0.8</formula>
    </cfRule>
  </conditionalFormatting>
  <conditionalFormatting sqref="J16">
    <cfRule type="cellIs" dxfId="37051" priority="589" operator="greaterThan">
      <formula>$P$16</formula>
    </cfRule>
    <cfRule type="cellIs" dxfId="37050" priority="590" operator="between">
      <formula>$P$16*0.8</formula>
      <formula>$P$16</formula>
    </cfRule>
    <cfRule type="cellIs" dxfId="37049" priority="591" operator="lessThan">
      <formula>$P$16*0.8</formula>
    </cfRule>
  </conditionalFormatting>
  <conditionalFormatting sqref="J17">
    <cfRule type="cellIs" dxfId="37048" priority="586" operator="greaterThan">
      <formula>$P$17</formula>
    </cfRule>
    <cfRule type="cellIs" dxfId="37047" priority="587" operator="between">
      <formula>$P$17*0.8</formula>
      <formula>$P$17</formula>
    </cfRule>
    <cfRule type="cellIs" dxfId="37046" priority="588" operator="lessThan">
      <formula>$P$17*0.8</formula>
    </cfRule>
  </conditionalFormatting>
  <conditionalFormatting sqref="J18">
    <cfRule type="cellIs" dxfId="37045" priority="583" operator="greaterThan">
      <formula>$P$18</formula>
    </cfRule>
    <cfRule type="cellIs" dxfId="37044" priority="584" operator="between">
      <formula>$P$18*0.8</formula>
      <formula>$P$18</formula>
    </cfRule>
    <cfRule type="cellIs" dxfId="37043" priority="585" operator="lessThan">
      <formula>$P$18*0.8</formula>
    </cfRule>
  </conditionalFormatting>
  <conditionalFormatting sqref="J6">
    <cfRule type="cellIs" dxfId="37042" priority="580" operator="greaterThan">
      <formula>$P$6</formula>
    </cfRule>
    <cfRule type="cellIs" dxfId="37041" priority="581" operator="between">
      <formula>$P$6*0.8</formula>
      <formula>$P$6</formula>
    </cfRule>
    <cfRule type="cellIs" dxfId="37040" priority="582" operator="lessThan">
      <formula>$P$6*0.8</formula>
    </cfRule>
  </conditionalFormatting>
  <conditionalFormatting sqref="J7">
    <cfRule type="cellIs" dxfId="37039" priority="577" operator="greaterThan">
      <formula>$P$7</formula>
    </cfRule>
    <cfRule type="cellIs" dxfId="37038" priority="578" operator="between">
      <formula>$P$7*0.8</formula>
      <formula>$P$7</formula>
    </cfRule>
    <cfRule type="cellIs" dxfId="37037" priority="579" operator="lessThan">
      <formula>$P$7*0.8</formula>
    </cfRule>
  </conditionalFormatting>
  <conditionalFormatting sqref="J8">
    <cfRule type="cellIs" dxfId="37036" priority="574" operator="greaterThan">
      <formula>$P$8</formula>
    </cfRule>
    <cfRule type="cellIs" dxfId="37035" priority="575" operator="between">
      <formula>$P$8*0.8</formula>
      <formula>$P$8</formula>
    </cfRule>
    <cfRule type="cellIs" dxfId="37034" priority="576" operator="lessThan">
      <formula>$P$8*0.8</formula>
    </cfRule>
  </conditionalFormatting>
  <conditionalFormatting sqref="J11">
    <cfRule type="cellIs" dxfId="37033" priority="571" operator="greaterThan">
      <formula>$P$11</formula>
    </cfRule>
    <cfRule type="cellIs" dxfId="37032" priority="572" operator="between">
      <formula>$P$11*0.8</formula>
      <formula>$P$11</formula>
    </cfRule>
    <cfRule type="cellIs" dxfId="37031" priority="573" operator="lessThan">
      <formula>$P$11*0.8</formula>
    </cfRule>
  </conditionalFormatting>
  <conditionalFormatting sqref="J12">
    <cfRule type="cellIs" dxfId="37030" priority="568" operator="greaterThan">
      <formula>$P$12</formula>
    </cfRule>
    <cfRule type="cellIs" dxfId="37029" priority="569" operator="between">
      <formula>$P$12*0.8</formula>
      <formula>$P$12</formula>
    </cfRule>
    <cfRule type="cellIs" dxfId="37028" priority="570" operator="lessThan">
      <formula>$P$12*0.8</formula>
    </cfRule>
  </conditionalFormatting>
  <conditionalFormatting sqref="J13">
    <cfRule type="cellIs" dxfId="37027" priority="565" operator="greaterThan">
      <formula>$P$13</formula>
    </cfRule>
    <cfRule type="cellIs" dxfId="37026" priority="566" operator="between">
      <formula>$P$13*0.8</formula>
      <formula>$P$13</formula>
    </cfRule>
    <cfRule type="cellIs" dxfId="37025" priority="567" operator="lessThan">
      <formula>$P$13*0.8</formula>
    </cfRule>
  </conditionalFormatting>
  <conditionalFormatting sqref="J16">
    <cfRule type="cellIs" dxfId="37024" priority="562" operator="greaterThan">
      <formula>$P$16</formula>
    </cfRule>
    <cfRule type="cellIs" dxfId="37023" priority="563" operator="between">
      <formula>$P$16*0.8</formula>
      <formula>$P$16</formula>
    </cfRule>
    <cfRule type="cellIs" dxfId="37022" priority="564" operator="lessThan">
      <formula>$P$16*0.8</formula>
    </cfRule>
  </conditionalFormatting>
  <conditionalFormatting sqref="J17">
    <cfRule type="cellIs" dxfId="37021" priority="559" operator="greaterThan">
      <formula>$P$17</formula>
    </cfRule>
    <cfRule type="cellIs" dxfId="37020" priority="560" operator="between">
      <formula>$P$17*0.8</formula>
      <formula>$P$17</formula>
    </cfRule>
    <cfRule type="cellIs" dxfId="37019" priority="561" operator="lessThan">
      <formula>$P$17*0.8</formula>
    </cfRule>
  </conditionalFormatting>
  <conditionalFormatting sqref="J18">
    <cfRule type="cellIs" dxfId="37018" priority="556" operator="greaterThan">
      <formula>$P$18</formula>
    </cfRule>
    <cfRule type="cellIs" dxfId="37017" priority="557" operator="between">
      <formula>$P$18*0.8</formula>
      <formula>$P$18</formula>
    </cfRule>
    <cfRule type="cellIs" dxfId="37016" priority="558" operator="lessThan">
      <formula>$P$18*0.8</formula>
    </cfRule>
  </conditionalFormatting>
  <conditionalFormatting sqref="J6">
    <cfRule type="cellIs" dxfId="37015" priority="553" operator="greaterThan">
      <formula>$O$6</formula>
    </cfRule>
    <cfRule type="cellIs" dxfId="37014" priority="554" operator="between">
      <formula>$O$6*0.8</formula>
      <formula>$O$6</formula>
    </cfRule>
    <cfRule type="cellIs" dxfId="37013" priority="555" operator="lessThan">
      <formula>$O$6*0.8</formula>
    </cfRule>
  </conditionalFormatting>
  <conditionalFormatting sqref="J7">
    <cfRule type="cellIs" dxfId="37012" priority="550" operator="greaterThan">
      <formula>$O$7</formula>
    </cfRule>
    <cfRule type="cellIs" dxfId="37011" priority="551" operator="between">
      <formula>$O$7*0.8</formula>
      <formula>$O$7</formula>
    </cfRule>
    <cfRule type="cellIs" dxfId="37010" priority="552" operator="lessThan">
      <formula>$O$7*0.8</formula>
    </cfRule>
  </conditionalFormatting>
  <conditionalFormatting sqref="J8">
    <cfRule type="cellIs" dxfId="37009" priority="547" operator="greaterThan">
      <formula>$O$8</formula>
    </cfRule>
    <cfRule type="cellIs" dxfId="37008" priority="548" operator="between">
      <formula>$O$8*0.8</formula>
      <formula>$O$8</formula>
    </cfRule>
    <cfRule type="cellIs" dxfId="37007" priority="549" operator="lessThan">
      <formula>$O$8*0.8</formula>
    </cfRule>
  </conditionalFormatting>
  <conditionalFormatting sqref="J11">
    <cfRule type="cellIs" dxfId="37006" priority="544" operator="greaterThan">
      <formula>$O$11</formula>
    </cfRule>
    <cfRule type="cellIs" dxfId="37005" priority="545" operator="between">
      <formula>$O$11*0.8</formula>
      <formula>$O$11</formula>
    </cfRule>
    <cfRule type="cellIs" dxfId="37004" priority="546" operator="lessThan">
      <formula>$O$11*0.8</formula>
    </cfRule>
  </conditionalFormatting>
  <conditionalFormatting sqref="J12">
    <cfRule type="cellIs" dxfId="37003" priority="541" operator="greaterThan">
      <formula>$O$12</formula>
    </cfRule>
    <cfRule type="cellIs" dxfId="37002" priority="542" operator="between">
      <formula>$O$12*0.8</formula>
      <formula>$O$12</formula>
    </cfRule>
    <cfRule type="cellIs" dxfId="37001" priority="543" operator="lessThan">
      <formula>$O$12*0.8</formula>
    </cfRule>
  </conditionalFormatting>
  <conditionalFormatting sqref="J13">
    <cfRule type="cellIs" dxfId="37000" priority="538" operator="greaterThan">
      <formula>$O$13</formula>
    </cfRule>
    <cfRule type="cellIs" dxfId="36999" priority="539" operator="between">
      <formula>$O$13*0.8</formula>
      <formula>$O$13</formula>
    </cfRule>
    <cfRule type="cellIs" dxfId="36998" priority="540" operator="lessThan">
      <formula>$O$13*0.8</formula>
    </cfRule>
  </conditionalFormatting>
  <conditionalFormatting sqref="J16">
    <cfRule type="cellIs" dxfId="36997" priority="535" operator="greaterThan">
      <formula>$O$16</formula>
    </cfRule>
    <cfRule type="cellIs" dxfId="36996" priority="536" operator="between">
      <formula>$O$16*0.8</formula>
      <formula>$O$16</formula>
    </cfRule>
    <cfRule type="cellIs" dxfId="36995" priority="537" operator="lessThan">
      <formula>$O$16*0.8</formula>
    </cfRule>
  </conditionalFormatting>
  <conditionalFormatting sqref="J17">
    <cfRule type="cellIs" dxfId="36994" priority="532" operator="greaterThan">
      <formula>$O$17</formula>
    </cfRule>
    <cfRule type="cellIs" dxfId="36993" priority="533" operator="between">
      <formula>$O$17*0.8</formula>
      <formula>$O$17</formula>
    </cfRule>
    <cfRule type="cellIs" dxfId="36992" priority="534" operator="lessThan">
      <formula>$O$17*0.8</formula>
    </cfRule>
  </conditionalFormatting>
  <conditionalFormatting sqref="J18">
    <cfRule type="cellIs" dxfId="36991" priority="529" operator="greaterThan">
      <formula>$O$18</formula>
    </cfRule>
    <cfRule type="cellIs" dxfId="36990" priority="530" operator="between">
      <formula>$O$18*0.8</formula>
      <formula>$O$18</formula>
    </cfRule>
    <cfRule type="cellIs" dxfId="36989" priority="531" operator="lessThan">
      <formula>$O$18*0.8</formula>
    </cfRule>
  </conditionalFormatting>
  <conditionalFormatting sqref="J6">
    <cfRule type="cellIs" dxfId="36988" priority="526" operator="greaterThan">
      <formula>$O$6</formula>
    </cfRule>
    <cfRule type="cellIs" dxfId="36987" priority="527" operator="between">
      <formula>$O$6*0.8</formula>
      <formula>$O$6</formula>
    </cfRule>
    <cfRule type="cellIs" dxfId="36986" priority="528" operator="lessThan">
      <formula>$O$6*0.8</formula>
    </cfRule>
  </conditionalFormatting>
  <conditionalFormatting sqref="J7">
    <cfRule type="cellIs" dxfId="36985" priority="523" operator="greaterThan">
      <formula>$O$7</formula>
    </cfRule>
    <cfRule type="cellIs" dxfId="36984" priority="524" operator="between">
      <formula>$O$7*0.8</formula>
      <formula>$O$7</formula>
    </cfRule>
    <cfRule type="cellIs" dxfId="36983" priority="525" operator="lessThan">
      <formula>$O$7*0.8</formula>
    </cfRule>
  </conditionalFormatting>
  <conditionalFormatting sqref="J8">
    <cfRule type="cellIs" dxfId="36982" priority="520" operator="greaterThan">
      <formula>$O$8</formula>
    </cfRule>
    <cfRule type="cellIs" dxfId="36981" priority="521" operator="between">
      <formula>$O$8*0.8</formula>
      <formula>$O$8</formula>
    </cfRule>
    <cfRule type="cellIs" dxfId="36980" priority="522" operator="lessThan">
      <formula>$O$8*0.8</formula>
    </cfRule>
  </conditionalFormatting>
  <conditionalFormatting sqref="J11">
    <cfRule type="cellIs" dxfId="36979" priority="517" operator="greaterThan">
      <formula>$O$11</formula>
    </cfRule>
    <cfRule type="cellIs" dxfId="36978" priority="518" operator="between">
      <formula>$O$11*0.8</formula>
      <formula>$O$11</formula>
    </cfRule>
    <cfRule type="cellIs" dxfId="36977" priority="519" operator="lessThan">
      <formula>$O$11*0.8</formula>
    </cfRule>
  </conditionalFormatting>
  <conditionalFormatting sqref="J12">
    <cfRule type="cellIs" dxfId="36976" priority="514" operator="greaterThan">
      <formula>$O$12</formula>
    </cfRule>
    <cfRule type="cellIs" dxfId="36975" priority="515" operator="between">
      <formula>$O$12*0.8</formula>
      <formula>$O$12</formula>
    </cfRule>
    <cfRule type="cellIs" dxfId="36974" priority="516" operator="lessThan">
      <formula>$O$12*0.8</formula>
    </cfRule>
  </conditionalFormatting>
  <conditionalFormatting sqref="J13">
    <cfRule type="cellIs" dxfId="36973" priority="511" operator="greaterThan">
      <formula>$O$13</formula>
    </cfRule>
    <cfRule type="cellIs" dxfId="36972" priority="512" operator="between">
      <formula>$O$13*0.8</formula>
      <formula>$O$13</formula>
    </cfRule>
    <cfRule type="cellIs" dxfId="36971" priority="513" operator="lessThan">
      <formula>$O$13*0.8</formula>
    </cfRule>
  </conditionalFormatting>
  <conditionalFormatting sqref="J16">
    <cfRule type="cellIs" dxfId="36970" priority="508" operator="greaterThan">
      <formula>$O$16</formula>
    </cfRule>
    <cfRule type="cellIs" dxfId="36969" priority="509" operator="between">
      <formula>$O$16*0.8</formula>
      <formula>$O$16</formula>
    </cfRule>
    <cfRule type="cellIs" dxfId="36968" priority="510" operator="lessThan">
      <formula>$O$16*0.8</formula>
    </cfRule>
  </conditionalFormatting>
  <conditionalFormatting sqref="J17">
    <cfRule type="cellIs" dxfId="36967" priority="505" operator="greaterThan">
      <formula>$O$17</formula>
    </cfRule>
    <cfRule type="cellIs" dxfId="36966" priority="506" operator="between">
      <formula>$O$17*0.8</formula>
      <formula>$O$17</formula>
    </cfRule>
    <cfRule type="cellIs" dxfId="36965" priority="507" operator="lessThan">
      <formula>$O$17*0.8</formula>
    </cfRule>
  </conditionalFormatting>
  <conditionalFormatting sqref="J18">
    <cfRule type="cellIs" dxfId="36964" priority="502" operator="greaterThan">
      <formula>$O$18</formula>
    </cfRule>
    <cfRule type="cellIs" dxfId="36963" priority="503" operator="between">
      <formula>$O$18*0.8</formula>
      <formula>$O$18</formula>
    </cfRule>
    <cfRule type="cellIs" dxfId="36962" priority="504" operator="lessThan">
      <formula>$O$18*0.8</formula>
    </cfRule>
  </conditionalFormatting>
  <conditionalFormatting sqref="J6">
    <cfRule type="cellIs" dxfId="36961" priority="499" operator="greaterThan">
      <formula>$N$6</formula>
    </cfRule>
    <cfRule type="cellIs" dxfId="36960" priority="500" operator="between">
      <formula>$N$6*0.8</formula>
      <formula>$N$6</formula>
    </cfRule>
    <cfRule type="cellIs" dxfId="36959" priority="501" operator="lessThan">
      <formula>$N$6*0.8</formula>
    </cfRule>
  </conditionalFormatting>
  <conditionalFormatting sqref="J7">
    <cfRule type="cellIs" dxfId="36958" priority="496" operator="greaterThan">
      <formula>$N$7</formula>
    </cfRule>
    <cfRule type="cellIs" dxfId="36957" priority="497" operator="between">
      <formula>$N$7*0.8</formula>
      <formula>$N$7</formula>
    </cfRule>
    <cfRule type="cellIs" dxfId="36956" priority="498" operator="lessThan">
      <formula>$N$7*0.8</formula>
    </cfRule>
  </conditionalFormatting>
  <conditionalFormatting sqref="J8">
    <cfRule type="cellIs" dxfId="36955" priority="493" operator="greaterThan">
      <formula>$N$8</formula>
    </cfRule>
    <cfRule type="cellIs" dxfId="36954" priority="494" operator="between">
      <formula>$N$8*0.8</formula>
      <formula>$N$8</formula>
    </cfRule>
    <cfRule type="cellIs" dxfId="36953" priority="495" operator="lessThan">
      <formula>$N$8*0.8</formula>
    </cfRule>
  </conditionalFormatting>
  <conditionalFormatting sqref="J11">
    <cfRule type="cellIs" dxfId="36952" priority="490" operator="greaterThan">
      <formula>$N$11</formula>
    </cfRule>
    <cfRule type="cellIs" dxfId="36951" priority="491" operator="between">
      <formula>$N$11*0.8</formula>
      <formula>$N$11</formula>
    </cfRule>
    <cfRule type="cellIs" dxfId="36950" priority="492" operator="lessThan">
      <formula>$N$11*0.8</formula>
    </cfRule>
  </conditionalFormatting>
  <conditionalFormatting sqref="J12">
    <cfRule type="cellIs" dxfId="36949" priority="487" operator="greaterThan">
      <formula>$N$12</formula>
    </cfRule>
    <cfRule type="cellIs" dxfId="36948" priority="488" operator="between">
      <formula>$N$12*0.8</formula>
      <formula>$N$12</formula>
    </cfRule>
    <cfRule type="cellIs" dxfId="36947" priority="489" operator="lessThan">
      <formula>$N$12*0.8</formula>
    </cfRule>
  </conditionalFormatting>
  <conditionalFormatting sqref="J13">
    <cfRule type="cellIs" dxfId="36946" priority="484" operator="greaterThan">
      <formula>$N$13</formula>
    </cfRule>
    <cfRule type="cellIs" dxfId="36945" priority="485" operator="between">
      <formula>$N$13*0.8</formula>
      <formula>$N$13</formula>
    </cfRule>
    <cfRule type="cellIs" dxfId="36944" priority="486" operator="lessThan">
      <formula>$N$13*0.8</formula>
    </cfRule>
  </conditionalFormatting>
  <conditionalFormatting sqref="J16">
    <cfRule type="cellIs" dxfId="36943" priority="481" operator="greaterThan">
      <formula>$N$16</formula>
    </cfRule>
    <cfRule type="cellIs" dxfId="36942" priority="482" operator="between">
      <formula>$N$16*0.8</formula>
      <formula>$N$16</formula>
    </cfRule>
    <cfRule type="cellIs" dxfId="36941" priority="483" operator="lessThan">
      <formula>$N$16*0.8</formula>
    </cfRule>
  </conditionalFormatting>
  <conditionalFormatting sqref="J17">
    <cfRule type="cellIs" dxfId="36940" priority="478" operator="greaterThan">
      <formula>$N$17</formula>
    </cfRule>
    <cfRule type="cellIs" dxfId="36939" priority="479" operator="between">
      <formula>$N$17*0.8</formula>
      <formula>$N$17</formula>
    </cfRule>
    <cfRule type="cellIs" dxfId="36938" priority="480" operator="lessThan">
      <formula>$N$17*0.8</formula>
    </cfRule>
  </conditionalFormatting>
  <conditionalFormatting sqref="J18">
    <cfRule type="cellIs" dxfId="36937" priority="475" operator="greaterThan">
      <formula>$N$18</formula>
    </cfRule>
    <cfRule type="cellIs" dxfId="36936" priority="476" operator="between">
      <formula>$N$18*0.8</formula>
      <formula>$N$18</formula>
    </cfRule>
    <cfRule type="cellIs" dxfId="36935" priority="477" operator="lessThan">
      <formula>$N$18*0.8</formula>
    </cfRule>
  </conditionalFormatting>
  <conditionalFormatting sqref="J6">
    <cfRule type="cellIs" dxfId="36934" priority="472" operator="greaterThan">
      <formula>$N$6</formula>
    </cfRule>
    <cfRule type="cellIs" dxfId="36933" priority="473" operator="between">
      <formula>$N$6*0.8</formula>
      <formula>$N$6</formula>
    </cfRule>
    <cfRule type="cellIs" dxfId="36932" priority="474" operator="lessThan">
      <formula>$N$6*0.8</formula>
    </cfRule>
  </conditionalFormatting>
  <conditionalFormatting sqref="J7">
    <cfRule type="cellIs" dxfId="36931" priority="469" operator="greaterThan">
      <formula>$N$7</formula>
    </cfRule>
    <cfRule type="cellIs" dxfId="36930" priority="470" operator="between">
      <formula>$N$7*0.8</formula>
      <formula>$N$7</formula>
    </cfRule>
    <cfRule type="cellIs" dxfId="36929" priority="471" operator="lessThan">
      <formula>$N$7*0.8</formula>
    </cfRule>
  </conditionalFormatting>
  <conditionalFormatting sqref="J8">
    <cfRule type="cellIs" dxfId="36928" priority="466" operator="greaterThan">
      <formula>$N$8</formula>
    </cfRule>
    <cfRule type="cellIs" dxfId="36927" priority="467" operator="between">
      <formula>$N$8*0.8</formula>
      <formula>$N$8</formula>
    </cfRule>
    <cfRule type="cellIs" dxfId="36926" priority="468" operator="lessThan">
      <formula>$N$8*0.8</formula>
    </cfRule>
  </conditionalFormatting>
  <conditionalFormatting sqref="J11">
    <cfRule type="cellIs" dxfId="36925" priority="463" operator="greaterThan">
      <formula>$N$11</formula>
    </cfRule>
    <cfRule type="cellIs" dxfId="36924" priority="464" operator="between">
      <formula>$N$11*0.8</formula>
      <formula>$N$11</formula>
    </cfRule>
    <cfRule type="cellIs" dxfId="36923" priority="465" operator="lessThan">
      <formula>$N$11*0.8</formula>
    </cfRule>
  </conditionalFormatting>
  <conditionalFormatting sqref="J12">
    <cfRule type="cellIs" dxfId="36922" priority="460" operator="greaterThan">
      <formula>$N$12</formula>
    </cfRule>
    <cfRule type="cellIs" dxfId="36921" priority="461" operator="between">
      <formula>$N$12*0.8</formula>
      <formula>$N$12</formula>
    </cfRule>
    <cfRule type="cellIs" dxfId="36920" priority="462" operator="lessThan">
      <formula>$N$12*0.8</formula>
    </cfRule>
  </conditionalFormatting>
  <conditionalFormatting sqref="J13">
    <cfRule type="cellIs" dxfId="36919" priority="457" operator="greaterThan">
      <formula>$N$13</formula>
    </cfRule>
    <cfRule type="cellIs" dxfId="36918" priority="458" operator="between">
      <formula>$N$13*0.8</formula>
      <formula>$N$13</formula>
    </cfRule>
    <cfRule type="cellIs" dxfId="36917" priority="459" operator="lessThan">
      <formula>$N$13*0.8</formula>
    </cfRule>
  </conditionalFormatting>
  <conditionalFormatting sqref="J16">
    <cfRule type="cellIs" dxfId="36916" priority="454" operator="greaterThan">
      <formula>$N$16</formula>
    </cfRule>
    <cfRule type="cellIs" dxfId="36915" priority="455" operator="between">
      <formula>$N$16*0.8</formula>
      <formula>$N$16</formula>
    </cfRule>
    <cfRule type="cellIs" dxfId="36914" priority="456" operator="lessThan">
      <formula>$N$16*0.8</formula>
    </cfRule>
  </conditionalFormatting>
  <conditionalFormatting sqref="J17">
    <cfRule type="cellIs" dxfId="36913" priority="451" operator="greaterThan">
      <formula>$N$17</formula>
    </cfRule>
    <cfRule type="cellIs" dxfId="36912" priority="452" operator="between">
      <formula>$N$17*0.8</formula>
      <formula>$N$17</formula>
    </cfRule>
    <cfRule type="cellIs" dxfId="36911" priority="453" operator="lessThan">
      <formula>$N$17*0.8</formula>
    </cfRule>
  </conditionalFormatting>
  <conditionalFormatting sqref="J18">
    <cfRule type="cellIs" dxfId="36910" priority="448" operator="greaterThan">
      <formula>$N$18</formula>
    </cfRule>
    <cfRule type="cellIs" dxfId="36909" priority="449" operator="between">
      <formula>$N$18*0.8</formula>
      <formula>$N$18</formula>
    </cfRule>
    <cfRule type="cellIs" dxfId="36908" priority="450" operator="lessThan">
      <formula>$N$18*0.8</formula>
    </cfRule>
  </conditionalFormatting>
  <conditionalFormatting sqref="J6">
    <cfRule type="cellIs" dxfId="36907" priority="445" operator="greaterThan">
      <formula>$P$6</formula>
    </cfRule>
    <cfRule type="cellIs" dxfId="36906" priority="446" operator="between">
      <formula>$P$6*0.8</formula>
      <formula>$P$6</formula>
    </cfRule>
    <cfRule type="cellIs" dxfId="36905" priority="447" operator="lessThan">
      <formula>$P$6*0.8</formula>
    </cfRule>
  </conditionalFormatting>
  <conditionalFormatting sqref="J7">
    <cfRule type="cellIs" dxfId="36904" priority="442" operator="greaterThan">
      <formula>$P$7</formula>
    </cfRule>
    <cfRule type="cellIs" dxfId="36903" priority="443" operator="between">
      <formula>$P$7*0.8</formula>
      <formula>$P$7</formula>
    </cfRule>
    <cfRule type="cellIs" dxfId="36902" priority="444" operator="lessThan">
      <formula>$P$7*0.8</formula>
    </cfRule>
  </conditionalFormatting>
  <conditionalFormatting sqref="J8">
    <cfRule type="cellIs" dxfId="36901" priority="439" operator="greaterThan">
      <formula>$P$8</formula>
    </cfRule>
    <cfRule type="cellIs" dxfId="36900" priority="440" operator="between">
      <formula>$P$8*0.8</formula>
      <formula>$P$8</formula>
    </cfRule>
    <cfRule type="cellIs" dxfId="36899" priority="441" operator="lessThan">
      <formula>$P$8*0.8</formula>
    </cfRule>
  </conditionalFormatting>
  <conditionalFormatting sqref="J11">
    <cfRule type="cellIs" dxfId="36898" priority="436" operator="greaterThan">
      <formula>$P$11</formula>
    </cfRule>
    <cfRule type="cellIs" dxfId="36897" priority="437" operator="between">
      <formula>$P$11*0.8</formula>
      <formula>$P$11</formula>
    </cfRule>
    <cfRule type="cellIs" dxfId="36896" priority="438" operator="lessThan">
      <formula>$P$11*0.8</formula>
    </cfRule>
  </conditionalFormatting>
  <conditionalFormatting sqref="J12">
    <cfRule type="cellIs" dxfId="36895" priority="433" operator="greaterThan">
      <formula>$P$12</formula>
    </cfRule>
    <cfRule type="cellIs" dxfId="36894" priority="434" operator="between">
      <formula>$P$12*0.8</formula>
      <formula>$P$12</formula>
    </cfRule>
    <cfRule type="cellIs" dxfId="36893" priority="435" operator="lessThan">
      <formula>$P$12*0.8</formula>
    </cfRule>
  </conditionalFormatting>
  <conditionalFormatting sqref="J13">
    <cfRule type="cellIs" dxfId="36892" priority="430" operator="greaterThan">
      <formula>$P$13</formula>
    </cfRule>
    <cfRule type="cellIs" dxfId="36891" priority="431" operator="between">
      <formula>$P$13*0.8</formula>
      <formula>$P$13</formula>
    </cfRule>
    <cfRule type="cellIs" dxfId="36890" priority="432" operator="lessThan">
      <formula>$P$13*0.8</formula>
    </cfRule>
  </conditionalFormatting>
  <conditionalFormatting sqref="J16">
    <cfRule type="cellIs" dxfId="36889" priority="427" operator="greaterThan">
      <formula>$P$16</formula>
    </cfRule>
    <cfRule type="cellIs" dxfId="36888" priority="428" operator="between">
      <formula>$P$16*0.8</formula>
      <formula>$P$16</formula>
    </cfRule>
    <cfRule type="cellIs" dxfId="36887" priority="429" operator="lessThan">
      <formula>$P$16*0.8</formula>
    </cfRule>
  </conditionalFormatting>
  <conditionalFormatting sqref="J17">
    <cfRule type="cellIs" dxfId="36886" priority="424" operator="greaterThan">
      <formula>$P$17</formula>
    </cfRule>
    <cfRule type="cellIs" dxfId="36885" priority="425" operator="between">
      <formula>$P$17*0.8</formula>
      <formula>$P$17</formula>
    </cfRule>
    <cfRule type="cellIs" dxfId="36884" priority="426" operator="lessThan">
      <formula>$P$17*0.8</formula>
    </cfRule>
  </conditionalFormatting>
  <conditionalFormatting sqref="J18">
    <cfRule type="cellIs" dxfId="36883" priority="421" operator="greaterThan">
      <formula>$P$18</formula>
    </cfRule>
    <cfRule type="cellIs" dxfId="36882" priority="422" operator="between">
      <formula>$P$18*0.8</formula>
      <formula>$P$18</formula>
    </cfRule>
    <cfRule type="cellIs" dxfId="36881" priority="423" operator="lessThan">
      <formula>$P$18*0.8</formula>
    </cfRule>
  </conditionalFormatting>
  <conditionalFormatting sqref="J6">
    <cfRule type="cellIs" dxfId="36880" priority="418" operator="greaterThan">
      <formula>$P$6</formula>
    </cfRule>
    <cfRule type="cellIs" dxfId="36879" priority="419" operator="between">
      <formula>$P$6*0.8</formula>
      <formula>$P$6</formula>
    </cfRule>
    <cfRule type="cellIs" dxfId="36878" priority="420" operator="lessThan">
      <formula>$P$6*0.8</formula>
    </cfRule>
  </conditionalFormatting>
  <conditionalFormatting sqref="J7">
    <cfRule type="cellIs" dxfId="36877" priority="415" operator="greaterThan">
      <formula>$P$7</formula>
    </cfRule>
    <cfRule type="cellIs" dxfId="36876" priority="416" operator="between">
      <formula>$P$7*0.8</formula>
      <formula>$P$7</formula>
    </cfRule>
    <cfRule type="cellIs" dxfId="36875" priority="417" operator="lessThan">
      <formula>$P$7*0.8</formula>
    </cfRule>
  </conditionalFormatting>
  <conditionalFormatting sqref="J8">
    <cfRule type="cellIs" dxfId="36874" priority="412" operator="greaterThan">
      <formula>$P$8</formula>
    </cfRule>
    <cfRule type="cellIs" dxfId="36873" priority="413" operator="between">
      <formula>$P$8*0.8</formula>
      <formula>$P$8</formula>
    </cfRule>
    <cfRule type="cellIs" dxfId="36872" priority="414" operator="lessThan">
      <formula>$P$8*0.8</formula>
    </cfRule>
  </conditionalFormatting>
  <conditionalFormatting sqref="J11">
    <cfRule type="cellIs" dxfId="36871" priority="409" operator="greaterThan">
      <formula>$P$11</formula>
    </cfRule>
    <cfRule type="cellIs" dxfId="36870" priority="410" operator="between">
      <formula>$P$11*0.8</formula>
      <formula>$P$11</formula>
    </cfRule>
    <cfRule type="cellIs" dxfId="36869" priority="411" operator="lessThan">
      <formula>$P$11*0.8</formula>
    </cfRule>
  </conditionalFormatting>
  <conditionalFormatting sqref="J12">
    <cfRule type="cellIs" dxfId="36868" priority="406" operator="greaterThan">
      <formula>$P$12</formula>
    </cfRule>
    <cfRule type="cellIs" dxfId="36867" priority="407" operator="between">
      <formula>$P$12*0.8</formula>
      <formula>$P$12</formula>
    </cfRule>
    <cfRule type="cellIs" dxfId="36866" priority="408" operator="lessThan">
      <formula>$P$12*0.8</formula>
    </cfRule>
  </conditionalFormatting>
  <conditionalFormatting sqref="J13">
    <cfRule type="cellIs" dxfId="36865" priority="403" operator="greaterThan">
      <formula>$P$13</formula>
    </cfRule>
    <cfRule type="cellIs" dxfId="36864" priority="404" operator="between">
      <formula>$P$13*0.8</formula>
      <formula>$P$13</formula>
    </cfRule>
    <cfRule type="cellIs" dxfId="36863" priority="405" operator="lessThan">
      <formula>$P$13*0.8</formula>
    </cfRule>
  </conditionalFormatting>
  <conditionalFormatting sqref="J16">
    <cfRule type="cellIs" dxfId="36862" priority="400" operator="greaterThan">
      <formula>$P$16</formula>
    </cfRule>
    <cfRule type="cellIs" dxfId="36861" priority="401" operator="between">
      <formula>$P$16*0.8</formula>
      <formula>$P$16</formula>
    </cfRule>
    <cfRule type="cellIs" dxfId="36860" priority="402" operator="lessThan">
      <formula>$P$16*0.8</formula>
    </cfRule>
  </conditionalFormatting>
  <conditionalFormatting sqref="J17">
    <cfRule type="cellIs" dxfId="36859" priority="397" operator="greaterThan">
      <formula>$P$17</formula>
    </cfRule>
    <cfRule type="cellIs" dxfId="36858" priority="398" operator="between">
      <formula>$P$17*0.8</formula>
      <formula>$P$17</formula>
    </cfRule>
    <cfRule type="cellIs" dxfId="36857" priority="399" operator="lessThan">
      <formula>$P$17*0.8</formula>
    </cfRule>
  </conditionalFormatting>
  <conditionalFormatting sqref="J18">
    <cfRule type="cellIs" dxfId="36856" priority="394" operator="greaterThan">
      <formula>$P$18</formula>
    </cfRule>
    <cfRule type="cellIs" dxfId="36855" priority="395" operator="between">
      <formula>$P$18*0.8</formula>
      <formula>$P$18</formula>
    </cfRule>
    <cfRule type="cellIs" dxfId="36854" priority="396" operator="lessThan">
      <formula>$P$18*0.8</formula>
    </cfRule>
  </conditionalFormatting>
  <conditionalFormatting sqref="J6">
    <cfRule type="cellIs" dxfId="36853" priority="391" operator="greaterThan">
      <formula>$O$6</formula>
    </cfRule>
    <cfRule type="cellIs" dxfId="36852" priority="392" operator="between">
      <formula>$O$6*0.8</formula>
      <formula>$O$6</formula>
    </cfRule>
    <cfRule type="cellIs" dxfId="36851" priority="393" operator="lessThan">
      <formula>$O$6*0.8</formula>
    </cfRule>
  </conditionalFormatting>
  <conditionalFormatting sqref="J7">
    <cfRule type="cellIs" dxfId="36850" priority="388" operator="greaterThan">
      <formula>$O$7</formula>
    </cfRule>
    <cfRule type="cellIs" dxfId="36849" priority="389" operator="between">
      <formula>$O$7*0.8</formula>
      <formula>$O$7</formula>
    </cfRule>
    <cfRule type="cellIs" dxfId="36848" priority="390" operator="lessThan">
      <formula>$O$7*0.8</formula>
    </cfRule>
  </conditionalFormatting>
  <conditionalFormatting sqref="J8">
    <cfRule type="cellIs" dxfId="36847" priority="385" operator="greaterThan">
      <formula>$O$8</formula>
    </cfRule>
    <cfRule type="cellIs" dxfId="36846" priority="386" operator="between">
      <formula>$O$8*0.8</formula>
      <formula>$O$8</formula>
    </cfRule>
    <cfRule type="cellIs" dxfId="36845" priority="387" operator="lessThan">
      <formula>$O$8*0.8</formula>
    </cfRule>
  </conditionalFormatting>
  <conditionalFormatting sqref="J11">
    <cfRule type="cellIs" dxfId="36844" priority="382" operator="greaterThan">
      <formula>$O$11</formula>
    </cfRule>
    <cfRule type="cellIs" dxfId="36843" priority="383" operator="between">
      <formula>$O$11*0.8</formula>
      <formula>$O$11</formula>
    </cfRule>
    <cfRule type="cellIs" dxfId="36842" priority="384" operator="lessThan">
      <formula>$O$11*0.8</formula>
    </cfRule>
  </conditionalFormatting>
  <conditionalFormatting sqref="J12">
    <cfRule type="cellIs" dxfId="36841" priority="379" operator="greaterThan">
      <formula>$O$12</formula>
    </cfRule>
    <cfRule type="cellIs" dxfId="36840" priority="380" operator="between">
      <formula>$O$12*0.8</formula>
      <formula>$O$12</formula>
    </cfRule>
    <cfRule type="cellIs" dxfId="36839" priority="381" operator="lessThan">
      <formula>$O$12*0.8</formula>
    </cfRule>
  </conditionalFormatting>
  <conditionalFormatting sqref="J13">
    <cfRule type="cellIs" dxfId="36838" priority="376" operator="greaterThan">
      <formula>$O$13</formula>
    </cfRule>
    <cfRule type="cellIs" dxfId="36837" priority="377" operator="between">
      <formula>$O$13*0.8</formula>
      <formula>$O$13</formula>
    </cfRule>
    <cfRule type="cellIs" dxfId="36836" priority="378" operator="lessThan">
      <formula>$O$13*0.8</formula>
    </cfRule>
  </conditionalFormatting>
  <conditionalFormatting sqref="J16">
    <cfRule type="cellIs" dxfId="36835" priority="373" operator="greaterThan">
      <formula>$O$16</formula>
    </cfRule>
    <cfRule type="cellIs" dxfId="36834" priority="374" operator="between">
      <formula>$O$16*0.8</formula>
      <formula>$O$16</formula>
    </cfRule>
    <cfRule type="cellIs" dxfId="36833" priority="375" operator="lessThan">
      <formula>$O$16*0.8</formula>
    </cfRule>
  </conditionalFormatting>
  <conditionalFormatting sqref="J17">
    <cfRule type="cellIs" dxfId="36832" priority="370" operator="greaterThan">
      <formula>$O$17</formula>
    </cfRule>
    <cfRule type="cellIs" dxfId="36831" priority="371" operator="between">
      <formula>$O$17*0.8</formula>
      <formula>$O$17</formula>
    </cfRule>
    <cfRule type="cellIs" dxfId="36830" priority="372" operator="lessThan">
      <formula>$O$17*0.8</formula>
    </cfRule>
  </conditionalFormatting>
  <conditionalFormatting sqref="J18">
    <cfRule type="cellIs" dxfId="36829" priority="367" operator="greaterThan">
      <formula>$O$18</formula>
    </cfRule>
    <cfRule type="cellIs" dxfId="36828" priority="368" operator="between">
      <formula>$O$18*0.8</formula>
      <formula>$O$18</formula>
    </cfRule>
    <cfRule type="cellIs" dxfId="36827" priority="369" operator="lessThan">
      <formula>$O$18*0.8</formula>
    </cfRule>
  </conditionalFormatting>
  <conditionalFormatting sqref="J6">
    <cfRule type="cellIs" dxfId="36826" priority="364" operator="greaterThan">
      <formula>$O$6</formula>
    </cfRule>
    <cfRule type="cellIs" dxfId="36825" priority="365" operator="between">
      <formula>$O$6*0.8</formula>
      <formula>$O$6</formula>
    </cfRule>
    <cfRule type="cellIs" dxfId="36824" priority="366" operator="lessThan">
      <formula>$O$6*0.8</formula>
    </cfRule>
  </conditionalFormatting>
  <conditionalFormatting sqref="J7">
    <cfRule type="cellIs" dxfId="36823" priority="361" operator="greaterThan">
      <formula>$O$7</formula>
    </cfRule>
    <cfRule type="cellIs" dxfId="36822" priority="362" operator="between">
      <formula>$O$7*0.8</formula>
      <formula>$O$7</formula>
    </cfRule>
    <cfRule type="cellIs" dxfId="36821" priority="363" operator="lessThan">
      <formula>$O$7*0.8</formula>
    </cfRule>
  </conditionalFormatting>
  <conditionalFormatting sqref="J8">
    <cfRule type="cellIs" dxfId="36820" priority="358" operator="greaterThan">
      <formula>$O$8</formula>
    </cfRule>
    <cfRule type="cellIs" dxfId="36819" priority="359" operator="between">
      <formula>$O$8*0.8</formula>
      <formula>$O$8</formula>
    </cfRule>
    <cfRule type="cellIs" dxfId="36818" priority="360" operator="lessThan">
      <formula>$O$8*0.8</formula>
    </cfRule>
  </conditionalFormatting>
  <conditionalFormatting sqref="J11">
    <cfRule type="cellIs" dxfId="36817" priority="355" operator="greaterThan">
      <formula>$O$11</formula>
    </cfRule>
    <cfRule type="cellIs" dxfId="36816" priority="356" operator="between">
      <formula>$O$11*0.8</formula>
      <formula>$O$11</formula>
    </cfRule>
    <cfRule type="cellIs" dxfId="36815" priority="357" operator="lessThan">
      <formula>$O$11*0.8</formula>
    </cfRule>
  </conditionalFormatting>
  <conditionalFormatting sqref="J12">
    <cfRule type="cellIs" dxfId="36814" priority="352" operator="greaterThan">
      <formula>$O$12</formula>
    </cfRule>
    <cfRule type="cellIs" dxfId="36813" priority="353" operator="between">
      <formula>$O$12*0.8</formula>
      <formula>$O$12</formula>
    </cfRule>
    <cfRule type="cellIs" dxfId="36812" priority="354" operator="lessThan">
      <formula>$O$12*0.8</formula>
    </cfRule>
  </conditionalFormatting>
  <conditionalFormatting sqref="J13">
    <cfRule type="cellIs" dxfId="36811" priority="349" operator="greaterThan">
      <formula>$O$13</formula>
    </cfRule>
    <cfRule type="cellIs" dxfId="36810" priority="350" operator="between">
      <formula>$O$13*0.8</formula>
      <formula>$O$13</formula>
    </cfRule>
    <cfRule type="cellIs" dxfId="36809" priority="351" operator="lessThan">
      <formula>$O$13*0.8</formula>
    </cfRule>
  </conditionalFormatting>
  <conditionalFormatting sqref="J16">
    <cfRule type="cellIs" dxfId="36808" priority="346" operator="greaterThan">
      <formula>$O$16</formula>
    </cfRule>
    <cfRule type="cellIs" dxfId="36807" priority="347" operator="between">
      <formula>$O$16*0.8</formula>
      <formula>$O$16</formula>
    </cfRule>
    <cfRule type="cellIs" dxfId="36806" priority="348" operator="lessThan">
      <formula>$O$16*0.8</formula>
    </cfRule>
  </conditionalFormatting>
  <conditionalFormatting sqref="J17">
    <cfRule type="cellIs" dxfId="36805" priority="343" operator="greaterThan">
      <formula>$O$17</formula>
    </cfRule>
    <cfRule type="cellIs" dxfId="36804" priority="344" operator="between">
      <formula>$O$17*0.8</formula>
      <formula>$O$17</formula>
    </cfRule>
    <cfRule type="cellIs" dxfId="36803" priority="345" operator="lessThan">
      <formula>$O$17*0.8</formula>
    </cfRule>
  </conditionalFormatting>
  <conditionalFormatting sqref="J18">
    <cfRule type="cellIs" dxfId="36802" priority="340" operator="greaterThan">
      <formula>$O$18</formula>
    </cfRule>
    <cfRule type="cellIs" dxfId="36801" priority="341" operator="between">
      <formula>$O$18*0.8</formula>
      <formula>$O$18</formula>
    </cfRule>
    <cfRule type="cellIs" dxfId="36800" priority="342" operator="lessThan">
      <formula>$O$18*0.8</formula>
    </cfRule>
  </conditionalFormatting>
  <conditionalFormatting sqref="J6">
    <cfRule type="cellIs" dxfId="36799" priority="337" operator="greaterThan">
      <formula>$N$6</formula>
    </cfRule>
    <cfRule type="cellIs" dxfId="36798" priority="338" operator="between">
      <formula>$N$6*0.8</formula>
      <formula>$N$6</formula>
    </cfRule>
    <cfRule type="cellIs" dxfId="36797" priority="339" operator="lessThan">
      <formula>$N$6*0.8</formula>
    </cfRule>
  </conditionalFormatting>
  <conditionalFormatting sqref="J7">
    <cfRule type="cellIs" dxfId="36796" priority="334" operator="greaterThan">
      <formula>$N$7</formula>
    </cfRule>
    <cfRule type="cellIs" dxfId="36795" priority="335" operator="between">
      <formula>$N$7*0.8</formula>
      <formula>$N$7</formula>
    </cfRule>
    <cfRule type="cellIs" dxfId="36794" priority="336" operator="lessThan">
      <formula>$N$7*0.8</formula>
    </cfRule>
  </conditionalFormatting>
  <conditionalFormatting sqref="J8">
    <cfRule type="cellIs" dxfId="36793" priority="331" operator="greaterThan">
      <formula>$N$8</formula>
    </cfRule>
    <cfRule type="cellIs" dxfId="36792" priority="332" operator="between">
      <formula>$N$8*0.8</formula>
      <formula>$N$8</formula>
    </cfRule>
    <cfRule type="cellIs" dxfId="36791" priority="333" operator="lessThan">
      <formula>$N$8*0.8</formula>
    </cfRule>
  </conditionalFormatting>
  <conditionalFormatting sqref="J11">
    <cfRule type="cellIs" dxfId="36790" priority="328" operator="greaterThan">
      <formula>$N$11</formula>
    </cfRule>
    <cfRule type="cellIs" dxfId="36789" priority="329" operator="between">
      <formula>$N$11*0.8</formula>
      <formula>$N$11</formula>
    </cfRule>
    <cfRule type="cellIs" dxfId="36788" priority="330" operator="lessThan">
      <formula>$N$11*0.8</formula>
    </cfRule>
  </conditionalFormatting>
  <conditionalFormatting sqref="J12">
    <cfRule type="cellIs" dxfId="36787" priority="325" operator="greaterThan">
      <formula>$N$12</formula>
    </cfRule>
    <cfRule type="cellIs" dxfId="36786" priority="326" operator="between">
      <formula>$N$12*0.8</formula>
      <formula>$N$12</formula>
    </cfRule>
    <cfRule type="cellIs" dxfId="36785" priority="327" operator="lessThan">
      <formula>$N$12*0.8</formula>
    </cfRule>
  </conditionalFormatting>
  <conditionalFormatting sqref="J13">
    <cfRule type="cellIs" dxfId="36784" priority="322" operator="greaterThan">
      <formula>$N$13</formula>
    </cfRule>
    <cfRule type="cellIs" dxfId="36783" priority="323" operator="between">
      <formula>$N$13*0.8</formula>
      <formula>$N$13</formula>
    </cfRule>
    <cfRule type="cellIs" dxfId="36782" priority="324" operator="lessThan">
      <formula>$N$13*0.8</formula>
    </cfRule>
  </conditionalFormatting>
  <conditionalFormatting sqref="J16">
    <cfRule type="cellIs" dxfId="36781" priority="319" operator="greaterThan">
      <formula>$N$16</formula>
    </cfRule>
    <cfRule type="cellIs" dxfId="36780" priority="320" operator="between">
      <formula>$N$16*0.8</formula>
      <formula>$N$16</formula>
    </cfRule>
    <cfRule type="cellIs" dxfId="36779" priority="321" operator="lessThan">
      <formula>$N$16*0.8</formula>
    </cfRule>
  </conditionalFormatting>
  <conditionalFormatting sqref="J17">
    <cfRule type="cellIs" dxfId="36778" priority="316" operator="greaterThan">
      <formula>$N$17</formula>
    </cfRule>
    <cfRule type="cellIs" dxfId="36777" priority="317" operator="between">
      <formula>$N$17*0.8</formula>
      <formula>$N$17</formula>
    </cfRule>
    <cfRule type="cellIs" dxfId="36776" priority="318" operator="lessThan">
      <formula>$N$17*0.8</formula>
    </cfRule>
  </conditionalFormatting>
  <conditionalFormatting sqref="J18">
    <cfRule type="cellIs" dxfId="36775" priority="313" operator="greaterThan">
      <formula>$N$18</formula>
    </cfRule>
    <cfRule type="cellIs" dxfId="36774" priority="314" operator="between">
      <formula>$N$18*0.8</formula>
      <formula>$N$18</formula>
    </cfRule>
    <cfRule type="cellIs" dxfId="36773" priority="315" operator="lessThan">
      <formula>$N$18*0.8</formula>
    </cfRule>
  </conditionalFormatting>
  <conditionalFormatting sqref="J6">
    <cfRule type="cellIs" dxfId="36772" priority="310" operator="greaterThan">
      <formula>$N$6</formula>
    </cfRule>
    <cfRule type="cellIs" dxfId="36771" priority="311" operator="between">
      <formula>$N$6*0.8</formula>
      <formula>$N$6</formula>
    </cfRule>
    <cfRule type="cellIs" dxfId="36770" priority="312" operator="lessThan">
      <formula>$N$6*0.8</formula>
    </cfRule>
  </conditionalFormatting>
  <conditionalFormatting sqref="J7">
    <cfRule type="cellIs" dxfId="36769" priority="307" operator="greaterThan">
      <formula>$N$7</formula>
    </cfRule>
    <cfRule type="cellIs" dxfId="36768" priority="308" operator="between">
      <formula>$N$7*0.8</formula>
      <formula>$N$7</formula>
    </cfRule>
    <cfRule type="cellIs" dxfId="36767" priority="309" operator="lessThan">
      <formula>$N$7*0.8</formula>
    </cfRule>
  </conditionalFormatting>
  <conditionalFormatting sqref="J8">
    <cfRule type="cellIs" dxfId="36766" priority="304" operator="greaterThan">
      <formula>$N$8</formula>
    </cfRule>
    <cfRule type="cellIs" dxfId="36765" priority="305" operator="between">
      <formula>$N$8*0.8</formula>
      <formula>$N$8</formula>
    </cfRule>
    <cfRule type="cellIs" dxfId="36764" priority="306" operator="lessThan">
      <formula>$N$8*0.8</formula>
    </cfRule>
  </conditionalFormatting>
  <conditionalFormatting sqref="J11">
    <cfRule type="cellIs" dxfId="36763" priority="301" operator="greaterThan">
      <formula>$N$11</formula>
    </cfRule>
    <cfRule type="cellIs" dxfId="36762" priority="302" operator="between">
      <formula>$N$11*0.8</formula>
      <formula>$N$11</formula>
    </cfRule>
    <cfRule type="cellIs" dxfId="36761" priority="303" operator="lessThan">
      <formula>$N$11*0.8</formula>
    </cfRule>
  </conditionalFormatting>
  <conditionalFormatting sqref="J12">
    <cfRule type="cellIs" dxfId="36760" priority="298" operator="greaterThan">
      <formula>$N$12</formula>
    </cfRule>
    <cfRule type="cellIs" dxfId="36759" priority="299" operator="between">
      <formula>$N$12*0.8</formula>
      <formula>$N$12</formula>
    </cfRule>
    <cfRule type="cellIs" dxfId="36758" priority="300" operator="lessThan">
      <formula>$N$12*0.8</formula>
    </cfRule>
  </conditionalFormatting>
  <conditionalFormatting sqref="J13">
    <cfRule type="cellIs" dxfId="36757" priority="295" operator="greaterThan">
      <formula>$N$13</formula>
    </cfRule>
    <cfRule type="cellIs" dxfId="36756" priority="296" operator="between">
      <formula>$N$13*0.8</formula>
      <formula>$N$13</formula>
    </cfRule>
    <cfRule type="cellIs" dxfId="36755" priority="297" operator="lessThan">
      <formula>$N$13*0.8</formula>
    </cfRule>
  </conditionalFormatting>
  <conditionalFormatting sqref="J16">
    <cfRule type="cellIs" dxfId="36754" priority="292" operator="greaterThan">
      <formula>$N$16</formula>
    </cfRule>
    <cfRule type="cellIs" dxfId="36753" priority="293" operator="between">
      <formula>$N$16*0.8</formula>
      <formula>$N$16</formula>
    </cfRule>
    <cfRule type="cellIs" dxfId="36752" priority="294" operator="lessThan">
      <formula>$N$16*0.8</formula>
    </cfRule>
  </conditionalFormatting>
  <conditionalFormatting sqref="J17">
    <cfRule type="cellIs" dxfId="36751" priority="289" operator="greaterThan">
      <formula>$N$17</formula>
    </cfRule>
    <cfRule type="cellIs" dxfId="36750" priority="290" operator="between">
      <formula>$N$17*0.8</formula>
      <formula>$N$17</formula>
    </cfRule>
    <cfRule type="cellIs" dxfId="36749" priority="291" operator="lessThan">
      <formula>$N$17*0.8</formula>
    </cfRule>
  </conditionalFormatting>
  <conditionalFormatting sqref="J18">
    <cfRule type="cellIs" dxfId="36748" priority="286" operator="greaterThan">
      <formula>$N$18</formula>
    </cfRule>
    <cfRule type="cellIs" dxfId="36747" priority="287" operator="between">
      <formula>$N$18*0.8</formula>
      <formula>$N$18</formula>
    </cfRule>
    <cfRule type="cellIs" dxfId="36746" priority="288" operator="lessThan">
      <formula>$N$18*0.8</formula>
    </cfRule>
  </conditionalFormatting>
  <conditionalFormatting sqref="J6">
    <cfRule type="cellIs" dxfId="36745" priority="283" operator="greaterThan">
      <formula>$O$6</formula>
    </cfRule>
    <cfRule type="cellIs" dxfId="36744" priority="284" operator="between">
      <formula>$O$6*0.8</formula>
      <formula>$O$6</formula>
    </cfRule>
    <cfRule type="cellIs" dxfId="36743" priority="285" operator="lessThan">
      <formula>$O$6*0.8</formula>
    </cfRule>
  </conditionalFormatting>
  <conditionalFormatting sqref="J7">
    <cfRule type="cellIs" dxfId="36742" priority="280" operator="greaterThan">
      <formula>$O$7</formula>
    </cfRule>
    <cfRule type="cellIs" dxfId="36741" priority="281" operator="between">
      <formula>$O$7*0.8</formula>
      <formula>$O$7</formula>
    </cfRule>
    <cfRule type="cellIs" dxfId="36740" priority="282" operator="lessThan">
      <formula>$O$7*0.8</formula>
    </cfRule>
  </conditionalFormatting>
  <conditionalFormatting sqref="J8">
    <cfRule type="cellIs" dxfId="36739" priority="277" operator="greaterThan">
      <formula>$O$8</formula>
    </cfRule>
    <cfRule type="cellIs" dxfId="36738" priority="278" operator="between">
      <formula>$O$8*0.8</formula>
      <formula>$O$8</formula>
    </cfRule>
    <cfRule type="cellIs" dxfId="36737" priority="279" operator="lessThan">
      <formula>$O$8*0.8</formula>
    </cfRule>
  </conditionalFormatting>
  <conditionalFormatting sqref="J11">
    <cfRule type="cellIs" dxfId="36736" priority="274" operator="greaterThan">
      <formula>$O$11</formula>
    </cfRule>
    <cfRule type="cellIs" dxfId="36735" priority="275" operator="between">
      <formula>$O$11*0.8</formula>
      <formula>$O$11</formula>
    </cfRule>
    <cfRule type="cellIs" dxfId="36734" priority="276" operator="lessThan">
      <formula>$O$11*0.8</formula>
    </cfRule>
  </conditionalFormatting>
  <conditionalFormatting sqref="J12">
    <cfRule type="cellIs" dxfId="36733" priority="271" operator="greaterThan">
      <formula>$O$12</formula>
    </cfRule>
    <cfRule type="cellIs" dxfId="36732" priority="272" operator="between">
      <formula>$O$12*0.8</formula>
      <formula>$O$12</formula>
    </cfRule>
    <cfRule type="cellIs" dxfId="36731" priority="273" operator="lessThan">
      <formula>$O$12*0.8</formula>
    </cfRule>
  </conditionalFormatting>
  <conditionalFormatting sqref="J13">
    <cfRule type="cellIs" dxfId="36730" priority="268" operator="greaterThan">
      <formula>$O$13</formula>
    </cfRule>
    <cfRule type="cellIs" dxfId="36729" priority="269" operator="between">
      <formula>$O$13*0.8</formula>
      <formula>$O$13</formula>
    </cfRule>
    <cfRule type="cellIs" dxfId="36728" priority="270" operator="lessThan">
      <formula>$O$13*0.8</formula>
    </cfRule>
  </conditionalFormatting>
  <conditionalFormatting sqref="J16">
    <cfRule type="cellIs" dxfId="36727" priority="265" operator="greaterThan">
      <formula>$O$16</formula>
    </cfRule>
    <cfRule type="cellIs" dxfId="36726" priority="266" operator="between">
      <formula>$O$16*0.8</formula>
      <formula>$O$16</formula>
    </cfRule>
    <cfRule type="cellIs" dxfId="36725" priority="267" operator="lessThan">
      <formula>$O$16*0.8</formula>
    </cfRule>
  </conditionalFormatting>
  <conditionalFormatting sqref="J17">
    <cfRule type="cellIs" dxfId="36724" priority="262" operator="greaterThan">
      <formula>$O$17</formula>
    </cfRule>
    <cfRule type="cellIs" dxfId="36723" priority="263" operator="between">
      <formula>$O$17*0.8</formula>
      <formula>$O$17</formula>
    </cfRule>
    <cfRule type="cellIs" dxfId="36722" priority="264" operator="lessThan">
      <formula>$O$17*0.8</formula>
    </cfRule>
  </conditionalFormatting>
  <conditionalFormatting sqref="J18">
    <cfRule type="cellIs" dxfId="36721" priority="259" operator="greaterThan">
      <formula>$O$18</formula>
    </cfRule>
    <cfRule type="cellIs" dxfId="36720" priority="260" operator="between">
      <formula>$O$18*0.8</formula>
      <formula>$O$18</formula>
    </cfRule>
    <cfRule type="cellIs" dxfId="36719" priority="261" operator="lessThan">
      <formula>$O$18*0.8</formula>
    </cfRule>
  </conditionalFormatting>
  <conditionalFormatting sqref="J6">
    <cfRule type="cellIs" dxfId="36718" priority="256" operator="greaterThan">
      <formula>$O$6</formula>
    </cfRule>
    <cfRule type="cellIs" dxfId="36717" priority="257" operator="between">
      <formula>$O$6*0.8</formula>
      <formula>$O$6</formula>
    </cfRule>
    <cfRule type="cellIs" dxfId="36716" priority="258" operator="lessThan">
      <formula>$O$6*0.8</formula>
    </cfRule>
  </conditionalFormatting>
  <conditionalFormatting sqref="J7">
    <cfRule type="cellIs" dxfId="36715" priority="253" operator="greaterThan">
      <formula>$O$7</formula>
    </cfRule>
    <cfRule type="cellIs" dxfId="36714" priority="254" operator="between">
      <formula>$O$7*0.8</formula>
      <formula>$O$7</formula>
    </cfRule>
    <cfRule type="cellIs" dxfId="36713" priority="255" operator="lessThan">
      <formula>$O$7*0.8</formula>
    </cfRule>
  </conditionalFormatting>
  <conditionalFormatting sqref="J8">
    <cfRule type="cellIs" dxfId="36712" priority="250" operator="greaterThan">
      <formula>$O$8</formula>
    </cfRule>
    <cfRule type="cellIs" dxfId="36711" priority="251" operator="between">
      <formula>$O$8*0.8</formula>
      <formula>$O$8</formula>
    </cfRule>
    <cfRule type="cellIs" dxfId="36710" priority="252" operator="lessThan">
      <formula>$O$8*0.8</formula>
    </cfRule>
  </conditionalFormatting>
  <conditionalFormatting sqref="J11">
    <cfRule type="cellIs" dxfId="36709" priority="247" operator="greaterThan">
      <formula>$O$11</formula>
    </cfRule>
    <cfRule type="cellIs" dxfId="36708" priority="248" operator="between">
      <formula>$O$11*0.8</formula>
      <formula>$O$11</formula>
    </cfRule>
    <cfRule type="cellIs" dxfId="36707" priority="249" operator="lessThan">
      <formula>$O$11*0.8</formula>
    </cfRule>
  </conditionalFormatting>
  <conditionalFormatting sqref="J12">
    <cfRule type="cellIs" dxfId="36706" priority="244" operator="greaterThan">
      <formula>$O$12</formula>
    </cfRule>
    <cfRule type="cellIs" dxfId="36705" priority="245" operator="between">
      <formula>$O$12*0.8</formula>
      <formula>$O$12</formula>
    </cfRule>
    <cfRule type="cellIs" dxfId="36704" priority="246" operator="lessThan">
      <formula>$O$12*0.8</formula>
    </cfRule>
  </conditionalFormatting>
  <conditionalFormatting sqref="J13">
    <cfRule type="cellIs" dxfId="36703" priority="241" operator="greaterThan">
      <formula>$O$13</formula>
    </cfRule>
    <cfRule type="cellIs" dxfId="36702" priority="242" operator="between">
      <formula>$O$13*0.8</formula>
      <formula>$O$13</formula>
    </cfRule>
    <cfRule type="cellIs" dxfId="36701" priority="243" operator="lessThan">
      <formula>$O$13*0.8</formula>
    </cfRule>
  </conditionalFormatting>
  <conditionalFormatting sqref="J16">
    <cfRule type="cellIs" dxfId="36700" priority="238" operator="greaterThan">
      <formula>$O$16</formula>
    </cfRule>
    <cfRule type="cellIs" dxfId="36699" priority="239" operator="between">
      <formula>$O$16*0.8</formula>
      <formula>$O$16</formula>
    </cfRule>
    <cfRule type="cellIs" dxfId="36698" priority="240" operator="lessThan">
      <formula>$O$16*0.8</formula>
    </cfRule>
  </conditionalFormatting>
  <conditionalFormatting sqref="J17">
    <cfRule type="cellIs" dxfId="36697" priority="235" operator="greaterThan">
      <formula>$O$17</formula>
    </cfRule>
    <cfRule type="cellIs" dxfId="36696" priority="236" operator="between">
      <formula>$O$17*0.8</formula>
      <formula>$O$17</formula>
    </cfRule>
    <cfRule type="cellIs" dxfId="36695" priority="237" operator="lessThan">
      <formula>$O$17*0.8</formula>
    </cfRule>
  </conditionalFormatting>
  <conditionalFormatting sqref="J18">
    <cfRule type="cellIs" dxfId="36694" priority="232" operator="greaterThan">
      <formula>$O$18</formula>
    </cfRule>
    <cfRule type="cellIs" dxfId="36693" priority="233" operator="between">
      <formula>$O$18*0.8</formula>
      <formula>$O$18</formula>
    </cfRule>
    <cfRule type="cellIs" dxfId="36692" priority="234" operator="lessThan">
      <formula>$O$18*0.8</formula>
    </cfRule>
  </conditionalFormatting>
  <conditionalFormatting sqref="J6">
    <cfRule type="cellIs" dxfId="36691" priority="229" operator="greaterThan">
      <formula>$N$6</formula>
    </cfRule>
    <cfRule type="cellIs" dxfId="36690" priority="230" operator="between">
      <formula>$N$6*0.8</formula>
      <formula>$N$6</formula>
    </cfRule>
    <cfRule type="cellIs" dxfId="36689" priority="231" operator="lessThan">
      <formula>$N$6*0.8</formula>
    </cfRule>
  </conditionalFormatting>
  <conditionalFormatting sqref="J7">
    <cfRule type="cellIs" dxfId="36688" priority="226" operator="greaterThan">
      <formula>$N$7</formula>
    </cfRule>
    <cfRule type="cellIs" dxfId="36687" priority="227" operator="between">
      <formula>$N$7*0.8</formula>
      <formula>$N$7</formula>
    </cfRule>
    <cfRule type="cellIs" dxfId="36686" priority="228" operator="lessThan">
      <formula>$N$7*0.8</formula>
    </cfRule>
  </conditionalFormatting>
  <conditionalFormatting sqref="J8">
    <cfRule type="cellIs" dxfId="36685" priority="223" operator="greaterThan">
      <formula>$N$8</formula>
    </cfRule>
    <cfRule type="cellIs" dxfId="36684" priority="224" operator="between">
      <formula>$N$8*0.8</formula>
      <formula>$N$8</formula>
    </cfRule>
    <cfRule type="cellIs" dxfId="36683" priority="225" operator="lessThan">
      <formula>$N$8*0.8</formula>
    </cfRule>
  </conditionalFormatting>
  <conditionalFormatting sqref="J11">
    <cfRule type="cellIs" dxfId="36682" priority="220" operator="greaterThan">
      <formula>$N$11</formula>
    </cfRule>
    <cfRule type="cellIs" dxfId="36681" priority="221" operator="between">
      <formula>$N$11*0.8</formula>
      <formula>$N$11</formula>
    </cfRule>
    <cfRule type="cellIs" dxfId="36680" priority="222" operator="lessThan">
      <formula>$N$11*0.8</formula>
    </cfRule>
  </conditionalFormatting>
  <conditionalFormatting sqref="J12">
    <cfRule type="cellIs" dxfId="36679" priority="217" operator="greaterThan">
      <formula>$N$12</formula>
    </cfRule>
    <cfRule type="cellIs" dxfId="36678" priority="218" operator="between">
      <formula>$N$12*0.8</formula>
      <formula>$N$12</formula>
    </cfRule>
    <cfRule type="cellIs" dxfId="36677" priority="219" operator="lessThan">
      <formula>$N$12*0.8</formula>
    </cfRule>
  </conditionalFormatting>
  <conditionalFormatting sqref="J13">
    <cfRule type="cellIs" dxfId="36676" priority="214" operator="greaterThan">
      <formula>$N$13</formula>
    </cfRule>
    <cfRule type="cellIs" dxfId="36675" priority="215" operator="between">
      <formula>$N$13*0.8</formula>
      <formula>$N$13</formula>
    </cfRule>
    <cfRule type="cellIs" dxfId="36674" priority="216" operator="lessThan">
      <formula>$N$13*0.8</formula>
    </cfRule>
  </conditionalFormatting>
  <conditionalFormatting sqref="J16">
    <cfRule type="cellIs" dxfId="36673" priority="211" operator="greaterThan">
      <formula>$N$16</formula>
    </cfRule>
    <cfRule type="cellIs" dxfId="36672" priority="212" operator="between">
      <formula>$N$16*0.8</formula>
      <formula>$N$16</formula>
    </cfRule>
    <cfRule type="cellIs" dxfId="36671" priority="213" operator="lessThan">
      <formula>$N$16*0.8</formula>
    </cfRule>
  </conditionalFormatting>
  <conditionalFormatting sqref="J17">
    <cfRule type="cellIs" dxfId="36670" priority="208" operator="greaterThan">
      <formula>$N$17</formula>
    </cfRule>
    <cfRule type="cellIs" dxfId="36669" priority="209" operator="between">
      <formula>$N$17*0.8</formula>
      <formula>$N$17</formula>
    </cfRule>
    <cfRule type="cellIs" dxfId="36668" priority="210" operator="lessThan">
      <formula>$N$17*0.8</formula>
    </cfRule>
  </conditionalFormatting>
  <conditionalFormatting sqref="J18">
    <cfRule type="cellIs" dxfId="36667" priority="205" operator="greaterThan">
      <formula>$N$18</formula>
    </cfRule>
    <cfRule type="cellIs" dxfId="36666" priority="206" operator="between">
      <formula>$N$18*0.8</formula>
      <formula>$N$18</formula>
    </cfRule>
    <cfRule type="cellIs" dxfId="36665" priority="207" operator="lessThan">
      <formula>$N$18*0.8</formula>
    </cfRule>
  </conditionalFormatting>
  <conditionalFormatting sqref="J6">
    <cfRule type="cellIs" dxfId="36664" priority="202" operator="greaterThan">
      <formula>$N$6</formula>
    </cfRule>
    <cfRule type="cellIs" dxfId="36663" priority="203" operator="between">
      <formula>$N$6*0.8</formula>
      <formula>$N$6</formula>
    </cfRule>
    <cfRule type="cellIs" dxfId="36662" priority="204" operator="lessThan">
      <formula>$N$6*0.8</formula>
    </cfRule>
  </conditionalFormatting>
  <conditionalFormatting sqref="J7">
    <cfRule type="cellIs" dxfId="36661" priority="199" operator="greaterThan">
      <formula>$N$7</formula>
    </cfRule>
    <cfRule type="cellIs" dxfId="36660" priority="200" operator="between">
      <formula>$N$7*0.8</formula>
      <formula>$N$7</formula>
    </cfRule>
    <cfRule type="cellIs" dxfId="36659" priority="201" operator="lessThan">
      <formula>$N$7*0.8</formula>
    </cfRule>
  </conditionalFormatting>
  <conditionalFormatting sqref="J8">
    <cfRule type="cellIs" dxfId="36658" priority="196" operator="greaterThan">
      <formula>$N$8</formula>
    </cfRule>
    <cfRule type="cellIs" dxfId="36657" priority="197" operator="between">
      <formula>$N$8*0.8</formula>
      <formula>$N$8</formula>
    </cfRule>
    <cfRule type="cellIs" dxfId="36656" priority="198" operator="lessThan">
      <formula>$N$8*0.8</formula>
    </cfRule>
  </conditionalFormatting>
  <conditionalFormatting sqref="J11">
    <cfRule type="cellIs" dxfId="36655" priority="193" operator="greaterThan">
      <formula>$N$11</formula>
    </cfRule>
    <cfRule type="cellIs" dxfId="36654" priority="194" operator="between">
      <formula>$N$11*0.8</formula>
      <formula>$N$11</formula>
    </cfRule>
    <cfRule type="cellIs" dxfId="36653" priority="195" operator="lessThan">
      <formula>$N$11*0.8</formula>
    </cfRule>
  </conditionalFormatting>
  <conditionalFormatting sqref="J12">
    <cfRule type="cellIs" dxfId="36652" priority="190" operator="greaterThan">
      <formula>$N$12</formula>
    </cfRule>
    <cfRule type="cellIs" dxfId="36651" priority="191" operator="between">
      <formula>$N$12*0.8</formula>
      <formula>$N$12</formula>
    </cfRule>
    <cfRule type="cellIs" dxfId="36650" priority="192" operator="lessThan">
      <formula>$N$12*0.8</formula>
    </cfRule>
  </conditionalFormatting>
  <conditionalFormatting sqref="J13">
    <cfRule type="cellIs" dxfId="36649" priority="187" operator="greaterThan">
      <formula>$N$13</formula>
    </cfRule>
    <cfRule type="cellIs" dxfId="36648" priority="188" operator="between">
      <formula>$N$13*0.8</formula>
      <formula>$N$13</formula>
    </cfRule>
    <cfRule type="cellIs" dxfId="36647" priority="189" operator="lessThan">
      <formula>$N$13*0.8</formula>
    </cfRule>
  </conditionalFormatting>
  <conditionalFormatting sqref="J16">
    <cfRule type="cellIs" dxfId="36646" priority="184" operator="greaterThan">
      <formula>$N$16</formula>
    </cfRule>
    <cfRule type="cellIs" dxfId="36645" priority="185" operator="between">
      <formula>$N$16*0.8</formula>
      <formula>$N$16</formula>
    </cfRule>
    <cfRule type="cellIs" dxfId="36644" priority="186" operator="lessThan">
      <formula>$N$16*0.8</formula>
    </cfRule>
  </conditionalFormatting>
  <conditionalFormatting sqref="J17">
    <cfRule type="cellIs" dxfId="36643" priority="181" operator="greaterThan">
      <formula>$N$17</formula>
    </cfRule>
    <cfRule type="cellIs" dxfId="36642" priority="182" operator="between">
      <formula>$N$17*0.8</formula>
      <formula>$N$17</formula>
    </cfRule>
    <cfRule type="cellIs" dxfId="36641" priority="183" operator="lessThan">
      <formula>$N$17*0.8</formula>
    </cfRule>
  </conditionalFormatting>
  <conditionalFormatting sqref="J18">
    <cfRule type="cellIs" dxfId="36640" priority="178" operator="greaterThan">
      <formula>$N$18</formula>
    </cfRule>
    <cfRule type="cellIs" dxfId="36639" priority="179" operator="between">
      <formula>$N$18*0.8</formula>
      <formula>$N$18</formula>
    </cfRule>
    <cfRule type="cellIs" dxfId="36638" priority="180" operator="lessThan">
      <formula>$N$18*0.8</formula>
    </cfRule>
  </conditionalFormatting>
  <conditionalFormatting sqref="J6">
    <cfRule type="cellIs" dxfId="36637" priority="175" operator="greaterThan">
      <formula>$P$6</formula>
    </cfRule>
    <cfRule type="cellIs" dxfId="36636" priority="176" operator="between">
      <formula>$P$6*0.8</formula>
      <formula>$P$6</formula>
    </cfRule>
    <cfRule type="cellIs" dxfId="36635" priority="177" operator="lessThan">
      <formula>$P$6*0.8</formula>
    </cfRule>
  </conditionalFormatting>
  <conditionalFormatting sqref="J7">
    <cfRule type="cellIs" dxfId="36634" priority="172" operator="greaterThan">
      <formula>$P$7</formula>
    </cfRule>
    <cfRule type="cellIs" dxfId="36633" priority="173" operator="between">
      <formula>$P$7*0.8</formula>
      <formula>$P$7</formula>
    </cfRule>
    <cfRule type="cellIs" dxfId="36632" priority="174" operator="lessThan">
      <formula>$P$7*0.8</formula>
    </cfRule>
  </conditionalFormatting>
  <conditionalFormatting sqref="J8">
    <cfRule type="cellIs" dxfId="36631" priority="169" operator="greaterThan">
      <formula>$P$8</formula>
    </cfRule>
    <cfRule type="cellIs" dxfId="36630" priority="170" operator="between">
      <formula>$P$8*0.8</formula>
      <formula>$P$8</formula>
    </cfRule>
    <cfRule type="cellIs" dxfId="36629" priority="171" operator="lessThan">
      <formula>$P$8*0.8</formula>
    </cfRule>
  </conditionalFormatting>
  <conditionalFormatting sqref="J11">
    <cfRule type="cellIs" dxfId="36628" priority="166" operator="greaterThan">
      <formula>$P$11</formula>
    </cfRule>
    <cfRule type="cellIs" dxfId="36627" priority="167" operator="between">
      <formula>$P$11*0.8</formula>
      <formula>$P$11</formula>
    </cfRule>
    <cfRule type="cellIs" dxfId="36626" priority="168" operator="lessThan">
      <formula>$P$11*0.8</formula>
    </cfRule>
  </conditionalFormatting>
  <conditionalFormatting sqref="J12">
    <cfRule type="cellIs" dxfId="36625" priority="163" operator="greaterThan">
      <formula>$P$12</formula>
    </cfRule>
    <cfRule type="cellIs" dxfId="36624" priority="164" operator="between">
      <formula>$P$12*0.8</formula>
      <formula>$P$12</formula>
    </cfRule>
    <cfRule type="cellIs" dxfId="36623" priority="165" operator="lessThan">
      <formula>$P$12*0.8</formula>
    </cfRule>
  </conditionalFormatting>
  <conditionalFormatting sqref="J13">
    <cfRule type="cellIs" dxfId="36622" priority="160" operator="greaterThan">
      <formula>$P$13</formula>
    </cfRule>
    <cfRule type="cellIs" dxfId="36621" priority="161" operator="between">
      <formula>$P$13*0.8</formula>
      <formula>$P$13</formula>
    </cfRule>
    <cfRule type="cellIs" dxfId="36620" priority="162" operator="lessThan">
      <formula>$P$13*0.8</formula>
    </cfRule>
  </conditionalFormatting>
  <conditionalFormatting sqref="J16">
    <cfRule type="cellIs" dxfId="36619" priority="157" operator="greaterThan">
      <formula>$P$16</formula>
    </cfRule>
    <cfRule type="cellIs" dxfId="36618" priority="158" operator="between">
      <formula>$P$16*0.8</formula>
      <formula>$P$16</formula>
    </cfRule>
    <cfRule type="cellIs" dxfId="36617" priority="159" operator="lessThan">
      <formula>$P$16*0.8</formula>
    </cfRule>
  </conditionalFormatting>
  <conditionalFormatting sqref="J17">
    <cfRule type="cellIs" dxfId="36616" priority="154" operator="greaterThan">
      <formula>$P$17</formula>
    </cfRule>
    <cfRule type="cellIs" dxfId="36615" priority="155" operator="between">
      <formula>$P$17*0.8</formula>
      <formula>$P$17</formula>
    </cfRule>
    <cfRule type="cellIs" dxfId="36614" priority="156" operator="lessThan">
      <formula>$P$17*0.8</formula>
    </cfRule>
  </conditionalFormatting>
  <conditionalFormatting sqref="J18">
    <cfRule type="cellIs" dxfId="36613" priority="151" operator="greaterThan">
      <formula>$P$18</formula>
    </cfRule>
    <cfRule type="cellIs" dxfId="36612" priority="152" operator="between">
      <formula>$P$18*0.8</formula>
      <formula>$P$18</formula>
    </cfRule>
    <cfRule type="cellIs" dxfId="36611" priority="153" operator="lessThan">
      <formula>$P$18*0.8</formula>
    </cfRule>
  </conditionalFormatting>
  <conditionalFormatting sqref="J6">
    <cfRule type="cellIs" dxfId="36610" priority="148" operator="greaterThan">
      <formula>$P$6</formula>
    </cfRule>
    <cfRule type="cellIs" dxfId="36609" priority="149" operator="between">
      <formula>$P$6*0.8</formula>
      <formula>$P$6</formula>
    </cfRule>
    <cfRule type="cellIs" dxfId="36608" priority="150" operator="lessThan">
      <formula>$P$6*0.8</formula>
    </cfRule>
  </conditionalFormatting>
  <conditionalFormatting sqref="J7">
    <cfRule type="cellIs" dxfId="36607" priority="145" operator="greaterThan">
      <formula>$P$7</formula>
    </cfRule>
    <cfRule type="cellIs" dxfId="36606" priority="146" operator="between">
      <formula>$P$7*0.8</formula>
      <formula>$P$7</formula>
    </cfRule>
    <cfRule type="cellIs" dxfId="36605" priority="147" operator="lessThan">
      <formula>$P$7*0.8</formula>
    </cfRule>
  </conditionalFormatting>
  <conditionalFormatting sqref="J8">
    <cfRule type="cellIs" dxfId="36604" priority="142" operator="greaterThan">
      <formula>$P$8</formula>
    </cfRule>
    <cfRule type="cellIs" dxfId="36603" priority="143" operator="between">
      <formula>$P$8*0.8</formula>
      <formula>$P$8</formula>
    </cfRule>
    <cfRule type="cellIs" dxfId="36602" priority="144" operator="lessThan">
      <formula>$P$8*0.8</formula>
    </cfRule>
  </conditionalFormatting>
  <conditionalFormatting sqref="J11">
    <cfRule type="cellIs" dxfId="36601" priority="139" operator="greaterThan">
      <formula>$P$11</formula>
    </cfRule>
    <cfRule type="cellIs" dxfId="36600" priority="140" operator="between">
      <formula>$P$11*0.8</formula>
      <formula>$P$11</formula>
    </cfRule>
    <cfRule type="cellIs" dxfId="36599" priority="141" operator="lessThan">
      <formula>$P$11*0.8</formula>
    </cfRule>
  </conditionalFormatting>
  <conditionalFormatting sqref="J12">
    <cfRule type="cellIs" dxfId="36598" priority="136" operator="greaterThan">
      <formula>$P$12</formula>
    </cfRule>
    <cfRule type="cellIs" dxfId="36597" priority="137" operator="between">
      <formula>$P$12*0.8</formula>
      <formula>$P$12</formula>
    </cfRule>
    <cfRule type="cellIs" dxfId="36596" priority="138" operator="lessThan">
      <formula>$P$12*0.8</formula>
    </cfRule>
  </conditionalFormatting>
  <conditionalFormatting sqref="J13">
    <cfRule type="cellIs" dxfId="36595" priority="133" operator="greaterThan">
      <formula>$P$13</formula>
    </cfRule>
    <cfRule type="cellIs" dxfId="36594" priority="134" operator="between">
      <formula>$P$13*0.8</formula>
      <formula>$P$13</formula>
    </cfRule>
    <cfRule type="cellIs" dxfId="36593" priority="135" operator="lessThan">
      <formula>$P$13*0.8</formula>
    </cfRule>
  </conditionalFormatting>
  <conditionalFormatting sqref="J16">
    <cfRule type="cellIs" dxfId="36592" priority="130" operator="greaterThan">
      <formula>$P$16</formula>
    </cfRule>
    <cfRule type="cellIs" dxfId="36591" priority="131" operator="between">
      <formula>$P$16*0.8</formula>
      <formula>$P$16</formula>
    </cfRule>
    <cfRule type="cellIs" dxfId="36590" priority="132" operator="lessThan">
      <formula>$P$16*0.8</formula>
    </cfRule>
  </conditionalFormatting>
  <conditionalFormatting sqref="J17">
    <cfRule type="cellIs" dxfId="36589" priority="127" operator="greaterThan">
      <formula>$P$17</formula>
    </cfRule>
    <cfRule type="cellIs" dxfId="36588" priority="128" operator="between">
      <formula>$P$17*0.8</formula>
      <formula>$P$17</formula>
    </cfRule>
    <cfRule type="cellIs" dxfId="36587" priority="129" operator="lessThan">
      <formula>$P$17*0.8</formula>
    </cfRule>
  </conditionalFormatting>
  <conditionalFormatting sqref="J18">
    <cfRule type="cellIs" dxfId="36586" priority="124" operator="greaterThan">
      <formula>$P$18</formula>
    </cfRule>
    <cfRule type="cellIs" dxfId="36585" priority="125" operator="between">
      <formula>$P$18*0.8</formula>
      <formula>$P$18</formula>
    </cfRule>
    <cfRule type="cellIs" dxfId="36584" priority="126" operator="lessThan">
      <formula>$P$18*0.8</formula>
    </cfRule>
  </conditionalFormatting>
  <conditionalFormatting sqref="J6">
    <cfRule type="cellIs" dxfId="36583" priority="121" operator="greaterThan">
      <formula>$P$6</formula>
    </cfRule>
    <cfRule type="cellIs" dxfId="36582" priority="122" operator="between">
      <formula>$P$6*0.8</formula>
      <formula>$P$6</formula>
    </cfRule>
    <cfRule type="cellIs" dxfId="36581" priority="123" operator="lessThan">
      <formula>$P$6*0.8</formula>
    </cfRule>
  </conditionalFormatting>
  <conditionalFormatting sqref="J7">
    <cfRule type="cellIs" dxfId="36580" priority="118" operator="greaterThan">
      <formula>$P$7</formula>
    </cfRule>
    <cfRule type="cellIs" dxfId="36579" priority="119" operator="between">
      <formula>$P$7*0.8</formula>
      <formula>$P$7</formula>
    </cfRule>
    <cfRule type="cellIs" dxfId="36578" priority="120" operator="lessThan">
      <formula>$P$7*0.8</formula>
    </cfRule>
  </conditionalFormatting>
  <conditionalFormatting sqref="J8">
    <cfRule type="cellIs" dxfId="36577" priority="115" operator="greaterThan">
      <formula>$P$8</formula>
    </cfRule>
    <cfRule type="cellIs" dxfId="36576" priority="116" operator="between">
      <formula>$P$8*0.8</formula>
      <formula>$P$8</formula>
    </cfRule>
    <cfRule type="cellIs" dxfId="36575" priority="117" operator="lessThan">
      <formula>$P$8*0.8</formula>
    </cfRule>
  </conditionalFormatting>
  <conditionalFormatting sqref="J11">
    <cfRule type="cellIs" dxfId="36574" priority="112" operator="greaterThan">
      <formula>$P$11</formula>
    </cfRule>
    <cfRule type="cellIs" dxfId="36573" priority="113" operator="between">
      <formula>$P$11*0.8</formula>
      <formula>$P$11</formula>
    </cfRule>
    <cfRule type="cellIs" dxfId="36572" priority="114" operator="lessThan">
      <formula>$P$11*0.8</formula>
    </cfRule>
  </conditionalFormatting>
  <conditionalFormatting sqref="J12">
    <cfRule type="cellIs" dxfId="36571" priority="109" operator="greaterThan">
      <formula>$P$12</formula>
    </cfRule>
    <cfRule type="cellIs" dxfId="36570" priority="110" operator="between">
      <formula>$P$12*0.8</formula>
      <formula>$P$12</formula>
    </cfRule>
    <cfRule type="cellIs" dxfId="36569" priority="111" operator="lessThan">
      <formula>$P$12*0.8</formula>
    </cfRule>
  </conditionalFormatting>
  <conditionalFormatting sqref="J13">
    <cfRule type="cellIs" dxfId="36568" priority="106" operator="greaterThan">
      <formula>$P$13</formula>
    </cfRule>
    <cfRule type="cellIs" dxfId="36567" priority="107" operator="between">
      <formula>$P$13*0.8</formula>
      <formula>$P$13</formula>
    </cfRule>
    <cfRule type="cellIs" dxfId="36566" priority="108" operator="lessThan">
      <formula>$P$13*0.8</formula>
    </cfRule>
  </conditionalFormatting>
  <conditionalFormatting sqref="J16">
    <cfRule type="cellIs" dxfId="36565" priority="103" operator="greaterThan">
      <formula>$P$16</formula>
    </cfRule>
    <cfRule type="cellIs" dxfId="36564" priority="104" operator="between">
      <formula>$P$16*0.8</formula>
      <formula>$P$16</formula>
    </cfRule>
    <cfRule type="cellIs" dxfId="36563" priority="105" operator="lessThan">
      <formula>$P$16*0.8</formula>
    </cfRule>
  </conditionalFormatting>
  <conditionalFormatting sqref="J17">
    <cfRule type="cellIs" dxfId="36562" priority="100" operator="greaterThan">
      <formula>$P$17</formula>
    </cfRule>
    <cfRule type="cellIs" dxfId="36561" priority="101" operator="between">
      <formula>$P$17*0.8</formula>
      <formula>$P$17</formula>
    </cfRule>
    <cfRule type="cellIs" dxfId="36560" priority="102" operator="lessThan">
      <formula>$P$17*0.8</formula>
    </cfRule>
  </conditionalFormatting>
  <conditionalFormatting sqref="J18">
    <cfRule type="cellIs" dxfId="36559" priority="97" operator="greaterThan">
      <formula>$P$18</formula>
    </cfRule>
    <cfRule type="cellIs" dxfId="36558" priority="98" operator="between">
      <formula>$P$18*0.8</formula>
      <formula>$P$18</formula>
    </cfRule>
    <cfRule type="cellIs" dxfId="36557" priority="99" operator="lessThan">
      <formula>$P$18*0.8</formula>
    </cfRule>
  </conditionalFormatting>
  <conditionalFormatting sqref="J6">
    <cfRule type="cellIs" dxfId="36556" priority="94" operator="greaterThan">
      <formula>$P$6</formula>
    </cfRule>
    <cfRule type="cellIs" dxfId="36555" priority="95" operator="between">
      <formula>$P$6*0.8</formula>
      <formula>$P$6</formula>
    </cfRule>
    <cfRule type="cellIs" dxfId="36554" priority="96" operator="lessThan">
      <formula>$P$6*0.8</formula>
    </cfRule>
  </conditionalFormatting>
  <conditionalFormatting sqref="J7">
    <cfRule type="cellIs" dxfId="36553" priority="91" operator="greaterThan">
      <formula>$P$7</formula>
    </cfRule>
    <cfRule type="cellIs" dxfId="36552" priority="92" operator="between">
      <formula>$P$7*0.8</formula>
      <formula>$P$7</formula>
    </cfRule>
    <cfRule type="cellIs" dxfId="36551" priority="93" operator="lessThan">
      <formula>$P$7*0.8</formula>
    </cfRule>
  </conditionalFormatting>
  <conditionalFormatting sqref="J8">
    <cfRule type="cellIs" dxfId="36550" priority="88" operator="greaterThan">
      <formula>$P$8</formula>
    </cfRule>
    <cfRule type="cellIs" dxfId="36549" priority="89" operator="between">
      <formula>$P$8*0.8</formula>
      <formula>$P$8</formula>
    </cfRule>
    <cfRule type="cellIs" dxfId="36548" priority="90" operator="lessThan">
      <formula>$P$8*0.8</formula>
    </cfRule>
  </conditionalFormatting>
  <conditionalFormatting sqref="J11">
    <cfRule type="cellIs" dxfId="36547" priority="85" operator="greaterThan">
      <formula>$P$11</formula>
    </cfRule>
    <cfRule type="cellIs" dxfId="36546" priority="86" operator="between">
      <formula>$P$11*0.8</formula>
      <formula>$P$11</formula>
    </cfRule>
    <cfRule type="cellIs" dxfId="36545" priority="87" operator="lessThan">
      <formula>$P$11*0.8</formula>
    </cfRule>
  </conditionalFormatting>
  <conditionalFormatting sqref="J12">
    <cfRule type="cellIs" dxfId="36544" priority="82" operator="greaterThan">
      <formula>$P$12</formula>
    </cfRule>
    <cfRule type="cellIs" dxfId="36543" priority="83" operator="between">
      <formula>$P$12*0.8</formula>
      <formula>$P$12</formula>
    </cfRule>
    <cfRule type="cellIs" dxfId="36542" priority="84" operator="lessThan">
      <formula>$P$12*0.8</formula>
    </cfRule>
  </conditionalFormatting>
  <conditionalFormatting sqref="J13">
    <cfRule type="cellIs" dxfId="36541" priority="79" operator="greaterThan">
      <formula>$P$13</formula>
    </cfRule>
    <cfRule type="cellIs" dxfId="36540" priority="80" operator="between">
      <formula>$P$13*0.8</formula>
      <formula>$P$13</formula>
    </cfRule>
    <cfRule type="cellIs" dxfId="36539" priority="81" operator="lessThan">
      <formula>$P$13*0.8</formula>
    </cfRule>
  </conditionalFormatting>
  <conditionalFormatting sqref="J16">
    <cfRule type="cellIs" dxfId="36538" priority="76" operator="greaterThan">
      <formula>$P$16</formula>
    </cfRule>
    <cfRule type="cellIs" dxfId="36537" priority="77" operator="between">
      <formula>$P$16*0.8</formula>
      <formula>$P$16</formula>
    </cfRule>
    <cfRule type="cellIs" dxfId="36536" priority="78" operator="lessThan">
      <formula>$P$16*0.8</formula>
    </cfRule>
  </conditionalFormatting>
  <conditionalFormatting sqref="J17">
    <cfRule type="cellIs" dxfId="36535" priority="73" operator="greaterThan">
      <formula>$P$17</formula>
    </cfRule>
    <cfRule type="cellIs" dxfId="36534" priority="74" operator="between">
      <formula>$P$17*0.8</formula>
      <formula>$P$17</formula>
    </cfRule>
    <cfRule type="cellIs" dxfId="36533" priority="75" operator="lessThan">
      <formula>$P$17*0.8</formula>
    </cfRule>
  </conditionalFormatting>
  <conditionalFormatting sqref="J18">
    <cfRule type="cellIs" dxfId="36532" priority="70" operator="greaterThan">
      <formula>$P$18</formula>
    </cfRule>
    <cfRule type="cellIs" dxfId="36531" priority="71" operator="between">
      <formula>$P$18*0.8</formula>
      <formula>$P$18</formula>
    </cfRule>
    <cfRule type="cellIs" dxfId="36530" priority="72" operator="lessThan">
      <formula>$P$18*0.8</formula>
    </cfRule>
  </conditionalFormatting>
  <conditionalFormatting sqref="J6">
    <cfRule type="cellIs" dxfId="36529" priority="67" operator="greaterThan">
      <formula>$O$6</formula>
    </cfRule>
    <cfRule type="cellIs" dxfId="36528" priority="68" operator="between">
      <formula>$O$6*0.8</formula>
      <formula>$O$6</formula>
    </cfRule>
    <cfRule type="cellIs" dxfId="36527" priority="69" operator="lessThan">
      <formula>$O$6*0.8</formula>
    </cfRule>
  </conditionalFormatting>
  <conditionalFormatting sqref="J7">
    <cfRule type="cellIs" dxfId="36526" priority="64" operator="greaterThan">
      <formula>$O$7</formula>
    </cfRule>
    <cfRule type="cellIs" dxfId="36525" priority="65" operator="between">
      <formula>$O$7*0.8</formula>
      <formula>$O$7</formula>
    </cfRule>
    <cfRule type="cellIs" dxfId="36524" priority="66" operator="lessThan">
      <formula>$O$7*0.8</formula>
    </cfRule>
  </conditionalFormatting>
  <conditionalFormatting sqref="J8">
    <cfRule type="cellIs" dxfId="36523" priority="61" operator="greaterThan">
      <formula>$O$8</formula>
    </cfRule>
    <cfRule type="cellIs" dxfId="36522" priority="62" operator="between">
      <formula>$O$8*0.8</formula>
      <formula>$O$8</formula>
    </cfRule>
    <cfRule type="cellIs" dxfId="36521" priority="63" operator="lessThan">
      <formula>$O$8*0.8</formula>
    </cfRule>
  </conditionalFormatting>
  <conditionalFormatting sqref="J11">
    <cfRule type="cellIs" dxfId="36520" priority="58" operator="greaterThan">
      <formula>$O$11</formula>
    </cfRule>
    <cfRule type="cellIs" dxfId="36519" priority="59" operator="between">
      <formula>$O$11*0.8</formula>
      <formula>$O$11</formula>
    </cfRule>
    <cfRule type="cellIs" dxfId="36518" priority="60" operator="lessThan">
      <formula>$O$11*0.8</formula>
    </cfRule>
  </conditionalFormatting>
  <conditionalFormatting sqref="J12">
    <cfRule type="cellIs" dxfId="36517" priority="55" operator="greaterThan">
      <formula>$O$12</formula>
    </cfRule>
    <cfRule type="cellIs" dxfId="36516" priority="56" operator="between">
      <formula>$O$12*0.8</formula>
      <formula>$O$12</formula>
    </cfRule>
    <cfRule type="cellIs" dxfId="36515" priority="57" operator="lessThan">
      <formula>$O$12*0.8</formula>
    </cfRule>
  </conditionalFormatting>
  <conditionalFormatting sqref="J13">
    <cfRule type="cellIs" dxfId="36514" priority="52" operator="greaterThan">
      <formula>$O$13</formula>
    </cfRule>
    <cfRule type="cellIs" dxfId="36513" priority="53" operator="between">
      <formula>$O$13*0.8</formula>
      <formula>$O$13</formula>
    </cfRule>
    <cfRule type="cellIs" dxfId="36512" priority="54" operator="lessThan">
      <formula>$O$13*0.8</formula>
    </cfRule>
  </conditionalFormatting>
  <conditionalFormatting sqref="J16">
    <cfRule type="cellIs" dxfId="36511" priority="49" operator="greaterThan">
      <formula>$O$16</formula>
    </cfRule>
    <cfRule type="cellIs" dxfId="36510" priority="50" operator="between">
      <formula>$O$16*0.8</formula>
      <formula>$O$16</formula>
    </cfRule>
    <cfRule type="cellIs" dxfId="36509" priority="51" operator="lessThan">
      <formula>$O$16*0.8</formula>
    </cfRule>
  </conditionalFormatting>
  <conditionalFormatting sqref="J17">
    <cfRule type="cellIs" dxfId="36508" priority="46" operator="greaterThan">
      <formula>$O$17</formula>
    </cfRule>
    <cfRule type="cellIs" dxfId="36507" priority="47" operator="between">
      <formula>$O$17*0.8</formula>
      <formula>$O$17</formula>
    </cfRule>
    <cfRule type="cellIs" dxfId="36506" priority="48" operator="lessThan">
      <formula>$O$17*0.8</formula>
    </cfRule>
  </conditionalFormatting>
  <conditionalFormatting sqref="J18">
    <cfRule type="cellIs" dxfId="36505" priority="43" operator="greaterThan">
      <formula>$O$18</formula>
    </cfRule>
    <cfRule type="cellIs" dxfId="36504" priority="44" operator="between">
      <formula>$O$18*0.8</formula>
      <formula>$O$18</formula>
    </cfRule>
    <cfRule type="cellIs" dxfId="36503" priority="45" operator="lessThan">
      <formula>$O$18*0.8</formula>
    </cfRule>
  </conditionalFormatting>
  <conditionalFormatting sqref="J6">
    <cfRule type="cellIs" dxfId="36502" priority="40" operator="greaterThan">
      <formula>$O$6</formula>
    </cfRule>
    <cfRule type="cellIs" dxfId="36501" priority="41" operator="between">
      <formula>$O$6*0.8</formula>
      <formula>$O$6</formula>
    </cfRule>
    <cfRule type="cellIs" dxfId="36500" priority="42" operator="lessThan">
      <formula>$O$6*0.8</formula>
    </cfRule>
  </conditionalFormatting>
  <conditionalFormatting sqref="J7">
    <cfRule type="cellIs" dxfId="36499" priority="37" operator="greaterThan">
      <formula>$O$7</formula>
    </cfRule>
    <cfRule type="cellIs" dxfId="36498" priority="38" operator="between">
      <formula>$O$7*0.8</formula>
      <formula>$O$7</formula>
    </cfRule>
    <cfRule type="cellIs" dxfId="36497" priority="39" operator="lessThan">
      <formula>$O$7*0.8</formula>
    </cfRule>
  </conditionalFormatting>
  <conditionalFormatting sqref="J8">
    <cfRule type="cellIs" dxfId="36496" priority="34" operator="greaterThan">
      <formula>$O$8</formula>
    </cfRule>
    <cfRule type="cellIs" dxfId="36495" priority="35" operator="between">
      <formula>$O$8*0.8</formula>
      <formula>$O$8</formula>
    </cfRule>
    <cfRule type="cellIs" dxfId="36494" priority="36" operator="lessThan">
      <formula>$O$8*0.8</formula>
    </cfRule>
  </conditionalFormatting>
  <conditionalFormatting sqref="J11">
    <cfRule type="cellIs" dxfId="36493" priority="31" operator="greaterThan">
      <formula>$O$11</formula>
    </cfRule>
    <cfRule type="cellIs" dxfId="36492" priority="32" operator="between">
      <formula>$O$11*0.8</formula>
      <formula>$O$11</formula>
    </cfRule>
    <cfRule type="cellIs" dxfId="36491" priority="33" operator="lessThan">
      <formula>$O$11*0.8</formula>
    </cfRule>
  </conditionalFormatting>
  <conditionalFormatting sqref="J12">
    <cfRule type="cellIs" dxfId="36490" priority="28" operator="greaterThan">
      <formula>$O$12</formula>
    </cfRule>
    <cfRule type="cellIs" dxfId="36489" priority="29" operator="between">
      <formula>$O$12*0.8</formula>
      <formula>$O$12</formula>
    </cfRule>
    <cfRule type="cellIs" dxfId="36488" priority="30" operator="lessThan">
      <formula>$O$12*0.8</formula>
    </cfRule>
  </conditionalFormatting>
  <conditionalFormatting sqref="J13">
    <cfRule type="cellIs" dxfId="36487" priority="25" operator="greaterThan">
      <formula>$O$13</formula>
    </cfRule>
    <cfRule type="cellIs" dxfId="36486" priority="26" operator="between">
      <formula>$O$13*0.8</formula>
      <formula>$O$13</formula>
    </cfRule>
    <cfRule type="cellIs" dxfId="36485" priority="27" operator="lessThan">
      <formula>$O$13*0.8</formula>
    </cfRule>
  </conditionalFormatting>
  <conditionalFormatting sqref="J16">
    <cfRule type="cellIs" dxfId="36484" priority="22" operator="greaterThan">
      <formula>$O$16</formula>
    </cfRule>
    <cfRule type="cellIs" dxfId="36483" priority="23" operator="between">
      <formula>$O$16*0.8</formula>
      <formula>$O$16</formula>
    </cfRule>
    <cfRule type="cellIs" dxfId="36482" priority="24" operator="lessThan">
      <formula>$O$16*0.8</formula>
    </cfRule>
  </conditionalFormatting>
  <conditionalFormatting sqref="J17">
    <cfRule type="cellIs" dxfId="36481" priority="19" operator="greaterThan">
      <formula>$O$17</formula>
    </cfRule>
    <cfRule type="cellIs" dxfId="36480" priority="20" operator="between">
      <formula>$O$17*0.8</formula>
      <formula>$O$17</formula>
    </cfRule>
    <cfRule type="cellIs" dxfId="36479" priority="21" operator="lessThan">
      <formula>$O$17*0.8</formula>
    </cfRule>
  </conditionalFormatting>
  <conditionalFormatting sqref="J18">
    <cfRule type="cellIs" dxfId="36478" priority="16" operator="greaterThan">
      <formula>$O$18</formula>
    </cfRule>
    <cfRule type="cellIs" dxfId="36477" priority="17" operator="between">
      <formula>$O$18*0.8</formula>
      <formula>$O$18</formula>
    </cfRule>
    <cfRule type="cellIs" dxfId="36476" priority="18" operator="lessThan">
      <formula>$O$18*0.8</formula>
    </cfRule>
  </conditionalFormatting>
  <conditionalFormatting sqref="J6">
    <cfRule type="cellIs" dxfId="36475" priority="13" operator="greaterThan">
      <formula>$P6</formula>
    </cfRule>
    <cfRule type="cellIs" dxfId="36474" priority="14" operator="between">
      <formula>$P6*0.8</formula>
      <formula>$P6</formula>
    </cfRule>
    <cfRule type="cellIs" dxfId="36473" priority="15" operator="lessThan">
      <formula>$P6*0.8</formula>
    </cfRule>
  </conditionalFormatting>
  <conditionalFormatting sqref="J7:J8">
    <cfRule type="cellIs" dxfId="36472" priority="10" operator="greaterThan">
      <formula>$P7</formula>
    </cfRule>
    <cfRule type="cellIs" dxfId="36471" priority="11" operator="between">
      <formula>$P7*0.8</formula>
      <formula>$P7</formula>
    </cfRule>
    <cfRule type="cellIs" dxfId="36470" priority="12" operator="lessThan">
      <formula>$P7*0.8</formula>
    </cfRule>
  </conditionalFormatting>
  <conditionalFormatting sqref="J11">
    <cfRule type="cellIs" dxfId="36469" priority="7" operator="greaterThan">
      <formula>$P11</formula>
    </cfRule>
    <cfRule type="cellIs" dxfId="36468" priority="8" operator="between">
      <formula>$P11*0.8</formula>
      <formula>$P11</formula>
    </cfRule>
    <cfRule type="cellIs" dxfId="36467" priority="9" operator="lessThan">
      <formula>$P11*0.8</formula>
    </cfRule>
  </conditionalFormatting>
  <conditionalFormatting sqref="J12:J13">
    <cfRule type="cellIs" dxfId="36466" priority="4" operator="greaterThan">
      <formula>$P12</formula>
    </cfRule>
    <cfRule type="cellIs" dxfId="36465" priority="5" operator="between">
      <formula>$P12*0.8</formula>
      <formula>$P12</formula>
    </cfRule>
    <cfRule type="cellIs" dxfId="36464" priority="6" operator="lessThan">
      <formula>$P12*0.8</formula>
    </cfRule>
  </conditionalFormatting>
  <conditionalFormatting sqref="J16:J18">
    <cfRule type="cellIs" dxfId="36463" priority="1" operator="greaterThan">
      <formula>$P16</formula>
    </cfRule>
    <cfRule type="cellIs" dxfId="36462" priority="2" operator="between">
      <formula>$P16*0.8</formula>
      <formula>$P16</formula>
    </cfRule>
    <cfRule type="cellIs" dxfId="36461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41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0.67800000000000005</v>
      </c>
      <c r="E6" s="9">
        <v>0.64800000000000002</v>
      </c>
      <c r="F6" s="9">
        <v>0.63800000000000001</v>
      </c>
      <c r="G6" s="28">
        <v>0.66900000000000004</v>
      </c>
      <c r="H6" s="28">
        <v>0.66500000000000004</v>
      </c>
      <c r="I6" s="28">
        <v>0.67900000000000005</v>
      </c>
      <c r="J6" s="28">
        <f>Data!AC15</f>
        <v>0.68</v>
      </c>
      <c r="K6" s="118">
        <v>0.82</v>
      </c>
      <c r="L6" s="295">
        <v>0.78</v>
      </c>
      <c r="M6" s="331">
        <v>0.78800000000000003</v>
      </c>
      <c r="N6" s="295">
        <f>(M6/9)*10</f>
        <v>0.87555555555555553</v>
      </c>
      <c r="O6" s="295">
        <f>(F6/9)*10</f>
        <v>0.7088888888888889</v>
      </c>
      <c r="P6" s="118">
        <v>0.82</v>
      </c>
      <c r="Q6" s="315">
        <f>J6/M6</f>
        <v>0.86294416243654826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0.93600000000000005</v>
      </c>
      <c r="E7" s="3">
        <v>0.93</v>
      </c>
      <c r="F7" s="3">
        <v>0.86199999999999999</v>
      </c>
      <c r="G7" s="26">
        <v>0.85599999999999998</v>
      </c>
      <c r="H7" s="26">
        <v>0.86599999999999999</v>
      </c>
      <c r="I7" s="26">
        <v>0.87</v>
      </c>
      <c r="J7" s="28">
        <f>Data!AE$15</f>
        <v>0.871</v>
      </c>
      <c r="K7" s="38">
        <v>0.92</v>
      </c>
      <c r="L7" s="296">
        <v>0.87</v>
      </c>
      <c r="M7" s="332">
        <v>0.91200000000000003</v>
      </c>
      <c r="N7" s="296">
        <f>(M7/9)*10</f>
        <v>1.0133333333333332</v>
      </c>
      <c r="O7" s="296">
        <f>(F7/9)*10</f>
        <v>0.95777777777777784</v>
      </c>
      <c r="P7" s="38">
        <v>0.92</v>
      </c>
      <c r="Q7" s="315">
        <f t="shared" ref="Q7:Q8" si="0">J7/M7</f>
        <v>0.95504385964912275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24889.599999999999</v>
      </c>
      <c r="E8" s="4">
        <v>23508.5</v>
      </c>
      <c r="F8" s="4">
        <v>14679.3</v>
      </c>
      <c r="G8" s="27">
        <v>13363</v>
      </c>
      <c r="H8" s="27">
        <v>13904.3</v>
      </c>
      <c r="I8" s="27">
        <v>14401.3</v>
      </c>
      <c r="J8" s="350">
        <f>Data!AG$15</f>
        <v>14616</v>
      </c>
      <c r="K8" s="39">
        <v>22755</v>
      </c>
      <c r="L8" s="343">
        <v>13800</v>
      </c>
      <c r="M8" s="333">
        <v>21554.2</v>
      </c>
      <c r="N8" s="297">
        <f>(M8/9)*10</f>
        <v>23949.111111111109</v>
      </c>
      <c r="O8" s="297">
        <f>(F8/9)*10</f>
        <v>16310.333333333332</v>
      </c>
      <c r="P8" s="39">
        <v>22755</v>
      </c>
      <c r="Q8" s="315">
        <f t="shared" si="0"/>
        <v>0.67810449935511408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0.77200000000000002</v>
      </c>
      <c r="E11" s="9">
        <v>0.79900000000000004</v>
      </c>
      <c r="F11" s="9">
        <v>0.74400000000000011</v>
      </c>
      <c r="G11" s="28">
        <v>0.74399999999999999</v>
      </c>
      <c r="H11" s="28">
        <v>0.76100000000000001</v>
      </c>
      <c r="I11" s="28">
        <v>0.75900000000000001</v>
      </c>
      <c r="J11" s="28">
        <f>Data!AI$15</f>
        <v>0.752</v>
      </c>
      <c r="K11" s="42">
        <v>0.93</v>
      </c>
      <c r="L11" s="295">
        <v>0.78</v>
      </c>
      <c r="M11" s="331">
        <v>0.83499999999999996</v>
      </c>
      <c r="N11" s="295">
        <f>(M11/9)*10</f>
        <v>0.92777777777777781</v>
      </c>
      <c r="O11" s="295">
        <f>(F11/9)*10</f>
        <v>0.82666666666666677</v>
      </c>
      <c r="P11" s="42">
        <v>0.93</v>
      </c>
      <c r="Q11" s="315">
        <f t="shared" ref="Q11:Q13" si="1">J11/M11</f>
        <v>0.90059880239520962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0.85</v>
      </c>
      <c r="E12" s="3">
        <v>0.86299999999999999</v>
      </c>
      <c r="F12" s="3">
        <v>0.877</v>
      </c>
      <c r="G12" s="26">
        <v>0.87</v>
      </c>
      <c r="H12" s="26">
        <v>0.872</v>
      </c>
      <c r="I12" s="26">
        <v>0.86699999999999999</v>
      </c>
      <c r="J12" s="28">
        <f>Data!AK$15</f>
        <v>0.84099999999999997</v>
      </c>
      <c r="K12" s="40">
        <v>0.9</v>
      </c>
      <c r="L12" s="296">
        <v>0.86</v>
      </c>
      <c r="M12" s="332">
        <v>0.88600000000000001</v>
      </c>
      <c r="N12" s="296">
        <f>(M12/9)*10</f>
        <v>0.98444444444444446</v>
      </c>
      <c r="O12" s="296">
        <f>(F12/9)*10</f>
        <v>0.97444444444444445</v>
      </c>
      <c r="P12" s="40">
        <v>0.9</v>
      </c>
      <c r="Q12" s="315">
        <f t="shared" si="1"/>
        <v>0.94920993227990968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13204.3</v>
      </c>
      <c r="E13" s="4">
        <v>13645.1</v>
      </c>
      <c r="F13" s="4">
        <v>12686.9</v>
      </c>
      <c r="G13" s="27">
        <v>12307</v>
      </c>
      <c r="H13" s="27">
        <v>12515.9</v>
      </c>
      <c r="I13" s="27">
        <v>12599.4</v>
      </c>
      <c r="J13" s="350">
        <f>Data!AM$15</f>
        <v>12302.6</v>
      </c>
      <c r="K13" s="41">
        <v>18706</v>
      </c>
      <c r="L13" s="343">
        <v>13750</v>
      </c>
      <c r="M13" s="333">
        <v>17562.2</v>
      </c>
      <c r="N13" s="297">
        <f>(M13/9)*10</f>
        <v>19513.555555555555</v>
      </c>
      <c r="O13" s="297">
        <f>(F13/9)*10</f>
        <v>14096.555555555555</v>
      </c>
      <c r="P13" s="41">
        <v>18706</v>
      </c>
      <c r="Q13" s="315">
        <f t="shared" si="1"/>
        <v>0.70051588069831794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0.29099999999999998</v>
      </c>
      <c r="E16" s="11">
        <v>0.437</v>
      </c>
      <c r="F16" s="11">
        <v>0.29100000000000004</v>
      </c>
      <c r="G16" s="29">
        <v>0.30099999999999999</v>
      </c>
      <c r="H16" s="29">
        <v>0.27700000000000002</v>
      </c>
      <c r="I16" s="29">
        <v>0.27200000000000002</v>
      </c>
      <c r="J16" s="28">
        <f>Data!AQ$15</f>
        <v>0.72099999999999997</v>
      </c>
      <c r="K16" s="42">
        <v>0.53</v>
      </c>
      <c r="L16" s="315">
        <v>0.57999999999999996</v>
      </c>
      <c r="M16" s="335">
        <v>0.51</v>
      </c>
      <c r="N16" s="295">
        <f>(M16/9)*10</f>
        <v>0.56666666666666665</v>
      </c>
      <c r="O16" s="295">
        <f>(F16/9)*10</f>
        <v>0.32333333333333336</v>
      </c>
      <c r="P16" s="42">
        <v>0.53</v>
      </c>
      <c r="Q16" s="315">
        <f t="shared" ref="Q16:Q18" si="2">J16/M16</f>
        <v>1.4137254901960783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0.245</v>
      </c>
      <c r="E17" s="3">
        <v>0.78300000000000003</v>
      </c>
      <c r="F17" s="3">
        <v>0.96</v>
      </c>
      <c r="G17" s="26">
        <v>0.95099999999999996</v>
      </c>
      <c r="H17" s="26">
        <v>0.95299999999999996</v>
      </c>
      <c r="I17" s="26">
        <v>0.98199999999999998</v>
      </c>
      <c r="J17" s="28">
        <f>Data!AO$15</f>
        <v>0.96400000000000008</v>
      </c>
      <c r="K17" s="40">
        <v>0.7</v>
      </c>
      <c r="L17" s="296">
        <v>0.43</v>
      </c>
      <c r="M17" s="332">
        <v>0.61399999999999999</v>
      </c>
      <c r="N17" s="296">
        <f>(M17/9)*10</f>
        <v>0.68222222222222229</v>
      </c>
      <c r="O17" s="296">
        <f>(F17/9)*10</f>
        <v>1.0666666666666667</v>
      </c>
      <c r="P17" s="40">
        <v>0.7</v>
      </c>
      <c r="Q17" s="315">
        <f t="shared" si="2"/>
        <v>1.5700325732899025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3.5000000000000003E-2</v>
      </c>
      <c r="E18" s="3">
        <v>8.0000000000000002E-3</v>
      </c>
      <c r="F18" s="3">
        <v>0</v>
      </c>
      <c r="G18" s="26">
        <v>0</v>
      </c>
      <c r="H18" s="26">
        <v>0</v>
      </c>
      <c r="I18" s="26">
        <v>0</v>
      </c>
      <c r="J18" s="28">
        <f>Data!AS$15</f>
        <v>0.30499999999999999</v>
      </c>
      <c r="K18" s="40">
        <v>0.51</v>
      </c>
      <c r="L18" s="296">
        <v>0.28999999999999998</v>
      </c>
      <c r="M18" s="332">
        <v>0.36799999999999999</v>
      </c>
      <c r="N18" s="296">
        <f>(M18/9)*10</f>
        <v>0.40888888888888891</v>
      </c>
      <c r="O18" s="296">
        <f>(F18/9)*10</f>
        <v>0</v>
      </c>
      <c r="P18" s="40">
        <v>0.51</v>
      </c>
      <c r="Q18" s="315">
        <f t="shared" si="2"/>
        <v>0.82880434782608692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0.44</v>
      </c>
      <c r="E21" s="9">
        <v>0.49</v>
      </c>
      <c r="F21" s="11">
        <v>0.54</v>
      </c>
      <c r="G21" s="85">
        <v>0.55000000000000004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0.64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0.77</v>
      </c>
      <c r="E22" s="3">
        <v>0.8</v>
      </c>
      <c r="F22" s="7">
        <v>0.81</v>
      </c>
      <c r="G22" s="30">
        <v>0.82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11954</v>
      </c>
      <c r="E23" s="58">
        <v>12566</v>
      </c>
      <c r="F23" s="58">
        <v>12556</v>
      </c>
      <c r="G23" s="59">
        <v>12641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 ht="15" customHeight="1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36460" priority="5130" operator="greaterThan">
      <formula>$P$6</formula>
    </cfRule>
    <cfRule type="cellIs" dxfId="36459" priority="5131" operator="between">
      <formula>$P$6*0.8</formula>
      <formula>$P$6</formula>
    </cfRule>
    <cfRule type="cellIs" dxfId="36458" priority="5132" operator="lessThan">
      <formula>$P$6*0.8</formula>
    </cfRule>
  </conditionalFormatting>
  <conditionalFormatting sqref="G7:J7">
    <cfRule type="cellIs" dxfId="36457" priority="5127" operator="greaterThan">
      <formula>$P$7</formula>
    </cfRule>
    <cfRule type="cellIs" dxfId="36456" priority="5128" operator="between">
      <formula>$P$7*0.8</formula>
      <formula>$P$7</formula>
    </cfRule>
    <cfRule type="cellIs" dxfId="36455" priority="5129" operator="lessThan">
      <formula>$P$7*0.8</formula>
    </cfRule>
  </conditionalFormatting>
  <conditionalFormatting sqref="G8:J8">
    <cfRule type="cellIs" dxfId="36454" priority="5124" operator="greaterThan">
      <formula>$P$8</formula>
    </cfRule>
    <cfRule type="cellIs" dxfId="36453" priority="5125" operator="between">
      <formula>$P$8*0.8</formula>
      <formula>$P$8</formula>
    </cfRule>
    <cfRule type="cellIs" dxfId="36452" priority="5126" operator="lessThan">
      <formula>$P$8*0.8</formula>
    </cfRule>
  </conditionalFormatting>
  <conditionalFormatting sqref="G11:J11">
    <cfRule type="cellIs" dxfId="36451" priority="5121" operator="greaterThan">
      <formula>$P$11</formula>
    </cfRule>
    <cfRule type="cellIs" dxfId="36450" priority="5122" operator="between">
      <formula>$P$11*0.8</formula>
      <formula>$P$11</formula>
    </cfRule>
    <cfRule type="cellIs" dxfId="36449" priority="5123" operator="lessThan">
      <formula>$P$11*0.8</formula>
    </cfRule>
  </conditionalFormatting>
  <conditionalFormatting sqref="G12:J12">
    <cfRule type="cellIs" dxfId="36448" priority="5118" operator="greaterThan">
      <formula>$P$12</formula>
    </cfRule>
    <cfRule type="cellIs" dxfId="36447" priority="5119" operator="between">
      <formula>$P$12*0.8</formula>
      <formula>$P$12</formula>
    </cfRule>
    <cfRule type="cellIs" dxfId="36446" priority="5120" operator="lessThan">
      <formula>$P$12*0.8</formula>
    </cfRule>
  </conditionalFormatting>
  <conditionalFormatting sqref="G13:J13">
    <cfRule type="cellIs" dxfId="36445" priority="5115" operator="greaterThan">
      <formula>$P$13</formula>
    </cfRule>
    <cfRule type="cellIs" dxfId="36444" priority="5116" operator="between">
      <formula>$P$13*0.8</formula>
      <formula>$P$13</formula>
    </cfRule>
    <cfRule type="cellIs" dxfId="36443" priority="5117" operator="lessThan">
      <formula>$P$13*0.8</formula>
    </cfRule>
  </conditionalFormatting>
  <conditionalFormatting sqref="G16:J16">
    <cfRule type="cellIs" dxfId="36442" priority="5112" operator="greaterThan">
      <formula>$P$16</formula>
    </cfRule>
    <cfRule type="cellIs" dxfId="36441" priority="5113" operator="between">
      <formula>$P$16*0.8</formula>
      <formula>$P$16</formula>
    </cfRule>
    <cfRule type="cellIs" dxfId="36440" priority="5114" operator="lessThan">
      <formula>$P$16*0.8</formula>
    </cfRule>
  </conditionalFormatting>
  <conditionalFormatting sqref="G17:J17">
    <cfRule type="cellIs" dxfId="36439" priority="5109" operator="greaterThan">
      <formula>$P$17</formula>
    </cfRule>
    <cfRule type="cellIs" dxfId="36438" priority="5110" operator="between">
      <formula>$P$17*0.8</formula>
      <formula>$P$17</formula>
    </cfRule>
    <cfRule type="cellIs" dxfId="36437" priority="5111" operator="lessThan">
      <formula>$P$17*0.8</formula>
    </cfRule>
  </conditionalFormatting>
  <conditionalFormatting sqref="G18:J18">
    <cfRule type="cellIs" dxfId="36436" priority="5106" operator="greaterThan">
      <formula>$P$18</formula>
    </cfRule>
    <cfRule type="cellIs" dxfId="36435" priority="5107" operator="between">
      <formula>$P$18*0.8</formula>
      <formula>$P$18</formula>
    </cfRule>
    <cfRule type="cellIs" dxfId="36434" priority="5108" operator="lessThan">
      <formula>$P$18*0.8</formula>
    </cfRule>
  </conditionalFormatting>
  <conditionalFormatting sqref="G21:J21">
    <cfRule type="cellIs" dxfId="36433" priority="5103" operator="greaterThan">
      <formula>$P$21</formula>
    </cfRule>
    <cfRule type="cellIs" dxfId="36432" priority="5104" operator="between">
      <formula>$P$21*0.8</formula>
      <formula>$P$21</formula>
    </cfRule>
    <cfRule type="cellIs" dxfId="36431" priority="5105" operator="lessThan">
      <formula>$P$21*0.8</formula>
    </cfRule>
  </conditionalFormatting>
  <conditionalFormatting sqref="G22:J22">
    <cfRule type="cellIs" dxfId="36430" priority="5100" operator="greaterThan">
      <formula>$P$22</formula>
    </cfRule>
    <cfRule type="cellIs" dxfId="36429" priority="5101" operator="between">
      <formula>$L$22*0.8</formula>
      <formula>$P$22</formula>
    </cfRule>
    <cfRule type="cellIs" dxfId="36428" priority="5102" operator="lessThan">
      <formula>$P$22*0.8</formula>
    </cfRule>
  </conditionalFormatting>
  <conditionalFormatting sqref="G23:J23">
    <cfRule type="cellIs" dxfId="36427" priority="5097" operator="greaterThan">
      <formula>$P$23</formula>
    </cfRule>
    <cfRule type="cellIs" dxfId="36426" priority="5098" operator="between">
      <formula>$P$23*0.8</formula>
      <formula>$P$23</formula>
    </cfRule>
    <cfRule type="cellIs" dxfId="36425" priority="5099" operator="lessThan">
      <formula>$P$23*0.8</formula>
    </cfRule>
  </conditionalFormatting>
  <conditionalFormatting sqref="G6:J6">
    <cfRule type="cellIs" dxfId="36424" priority="5094" operator="greaterThan">
      <formula>$P$6</formula>
    </cfRule>
    <cfRule type="cellIs" dxfId="36423" priority="5095" operator="between">
      <formula>$P$6*0.8</formula>
      <formula>$P$6</formula>
    </cfRule>
    <cfRule type="cellIs" dxfId="36422" priority="5096" operator="lessThan">
      <formula>$P$6*0.8</formula>
    </cfRule>
  </conditionalFormatting>
  <conditionalFormatting sqref="G7:J7">
    <cfRule type="cellIs" dxfId="36421" priority="5091" operator="greaterThan">
      <formula>$P$7</formula>
    </cfRule>
    <cfRule type="cellIs" dxfId="36420" priority="5092" operator="between">
      <formula>$P$7*0.8</formula>
      <formula>$P$7</formula>
    </cfRule>
    <cfRule type="cellIs" dxfId="36419" priority="5093" operator="lessThan">
      <formula>$P$7*0.8</formula>
    </cfRule>
  </conditionalFormatting>
  <conditionalFormatting sqref="G8:J8">
    <cfRule type="cellIs" dxfId="36418" priority="5088" operator="greaterThan">
      <formula>$P$8</formula>
    </cfRule>
    <cfRule type="cellIs" dxfId="36417" priority="5089" operator="between">
      <formula>$P$8*0.8</formula>
      <formula>$P$8</formula>
    </cfRule>
    <cfRule type="cellIs" dxfId="36416" priority="5090" operator="lessThan">
      <formula>$P$8*0.8</formula>
    </cfRule>
  </conditionalFormatting>
  <conditionalFormatting sqref="G11:J11">
    <cfRule type="cellIs" dxfId="36415" priority="5085" operator="greaterThan">
      <formula>$P$11</formula>
    </cfRule>
    <cfRule type="cellIs" dxfId="36414" priority="5086" operator="between">
      <formula>$P$11*0.8</formula>
      <formula>$P$11</formula>
    </cfRule>
    <cfRule type="cellIs" dxfId="36413" priority="5087" operator="lessThan">
      <formula>$P$11*0.8</formula>
    </cfRule>
  </conditionalFormatting>
  <conditionalFormatting sqref="G12:J12">
    <cfRule type="cellIs" dxfId="36412" priority="5082" operator="greaterThan">
      <formula>$P$12</formula>
    </cfRule>
    <cfRule type="cellIs" dxfId="36411" priority="5083" operator="between">
      <formula>$P$12*0.8</formula>
      <formula>$P$12</formula>
    </cfRule>
    <cfRule type="cellIs" dxfId="36410" priority="5084" operator="lessThan">
      <formula>$P$12*0.8</formula>
    </cfRule>
  </conditionalFormatting>
  <conditionalFormatting sqref="G13:J13">
    <cfRule type="cellIs" dxfId="36409" priority="5079" operator="greaterThan">
      <formula>$P$13</formula>
    </cfRule>
    <cfRule type="cellIs" dxfId="36408" priority="5080" operator="between">
      <formula>$P$13*0.8</formula>
      <formula>$P$13</formula>
    </cfRule>
    <cfRule type="cellIs" dxfId="36407" priority="5081" operator="lessThan">
      <formula>$P$13*0.8</formula>
    </cfRule>
  </conditionalFormatting>
  <conditionalFormatting sqref="G16:J16">
    <cfRule type="cellIs" dxfId="36406" priority="5076" operator="greaterThan">
      <formula>$P$16</formula>
    </cfRule>
    <cfRule type="cellIs" dxfId="36405" priority="5077" operator="between">
      <formula>$P$16*0.8</formula>
      <formula>$P$16</formula>
    </cfRule>
    <cfRule type="cellIs" dxfId="36404" priority="5078" operator="lessThan">
      <formula>$P$16*0.8</formula>
    </cfRule>
  </conditionalFormatting>
  <conditionalFormatting sqref="G17:J17">
    <cfRule type="cellIs" dxfId="36403" priority="5073" operator="greaterThan">
      <formula>$P$17</formula>
    </cfRule>
    <cfRule type="cellIs" dxfId="36402" priority="5074" operator="between">
      <formula>$P$17*0.8</formula>
      <formula>$P$17</formula>
    </cfRule>
    <cfRule type="cellIs" dxfId="36401" priority="5075" operator="lessThan">
      <formula>$P$17*0.8</formula>
    </cfRule>
  </conditionalFormatting>
  <conditionalFormatting sqref="G18:J18">
    <cfRule type="cellIs" dxfId="36400" priority="5070" operator="greaterThan">
      <formula>$P$18</formula>
    </cfRule>
    <cfRule type="cellIs" dxfId="36399" priority="5071" operator="between">
      <formula>$P$18*0.8</formula>
      <formula>$P$18</formula>
    </cfRule>
    <cfRule type="cellIs" dxfId="36398" priority="5072" operator="lessThan">
      <formula>$P$18*0.8</formula>
    </cfRule>
  </conditionalFormatting>
  <conditionalFormatting sqref="G21:J21">
    <cfRule type="cellIs" dxfId="36397" priority="5067" operator="greaterThan">
      <formula>$P$21</formula>
    </cfRule>
    <cfRule type="cellIs" dxfId="36396" priority="5068" operator="between">
      <formula>$P$21*0.8</formula>
      <formula>$P$21</formula>
    </cfRule>
    <cfRule type="cellIs" dxfId="36395" priority="5069" operator="lessThan">
      <formula>$P$21*0.8</formula>
    </cfRule>
  </conditionalFormatting>
  <conditionalFormatting sqref="G22:J22">
    <cfRule type="cellIs" dxfId="36394" priority="5064" operator="greaterThan">
      <formula>$P$22</formula>
    </cfRule>
    <cfRule type="cellIs" dxfId="36393" priority="5065" operator="between">
      <formula>$L$22*0.8</formula>
      <formula>$P$22</formula>
    </cfRule>
    <cfRule type="cellIs" dxfId="36392" priority="5066" operator="lessThan">
      <formula>$P$22*0.8</formula>
    </cfRule>
  </conditionalFormatting>
  <conditionalFormatting sqref="G23:J23">
    <cfRule type="cellIs" dxfId="36391" priority="5061" operator="greaterThan">
      <formula>$P$23</formula>
    </cfRule>
    <cfRule type="cellIs" dxfId="36390" priority="5062" operator="between">
      <formula>$P$23*0.8</formula>
      <formula>$P$23</formula>
    </cfRule>
    <cfRule type="cellIs" dxfId="36389" priority="5063" operator="lessThan">
      <formula>$P$23*0.8</formula>
    </cfRule>
  </conditionalFormatting>
  <conditionalFormatting sqref="I21:J21">
    <cfRule type="cellIs" dxfId="36388" priority="4769" operator="greaterThan">
      <formula>$O$21</formula>
    </cfRule>
    <cfRule type="cellIs" dxfId="36387" priority="4770" operator="between">
      <formula>$O$21*0.8</formula>
      <formula>$O$21</formula>
    </cfRule>
    <cfRule type="cellIs" dxfId="36386" priority="4771" operator="lessThan">
      <formula>$O$21*0.8</formula>
    </cfRule>
  </conditionalFormatting>
  <conditionalFormatting sqref="I23:J23">
    <cfRule type="cellIs" dxfId="36385" priority="4763" operator="greaterThan">
      <formula>$O$23</formula>
    </cfRule>
    <cfRule type="cellIs" dxfId="36384" priority="4764" operator="between">
      <formula>$O$23*0.8</formula>
      <formula>$O$23</formula>
    </cfRule>
    <cfRule type="cellIs" dxfId="36383" priority="4765" operator="lessThan">
      <formula>$O$23*0.8</formula>
    </cfRule>
  </conditionalFormatting>
  <conditionalFormatting sqref="I21:J21">
    <cfRule type="cellIs" dxfId="36382" priority="4760" operator="greaterThan">
      <formula>$O$21</formula>
    </cfRule>
    <cfRule type="cellIs" dxfId="36381" priority="4761" operator="between">
      <formula>$O$21*0.8</formula>
      <formula>$O$21</formula>
    </cfRule>
    <cfRule type="cellIs" dxfId="36380" priority="4762" operator="lessThan">
      <formula>$O$21*0.8</formula>
    </cfRule>
  </conditionalFormatting>
  <conditionalFormatting sqref="I23:J23">
    <cfRule type="cellIs" dxfId="36379" priority="4754" operator="greaterThan">
      <formula>$O$23</formula>
    </cfRule>
    <cfRule type="cellIs" dxfId="36378" priority="4755" operator="between">
      <formula>$O$23*0.8</formula>
      <formula>$O$23</formula>
    </cfRule>
    <cfRule type="cellIs" dxfId="36377" priority="4756" operator="lessThan">
      <formula>$O$23*0.8</formula>
    </cfRule>
  </conditionalFormatting>
  <conditionalFormatting sqref="I21:J21">
    <cfRule type="cellIs" dxfId="36376" priority="4741" operator="greaterThan">
      <formula>$N$21</formula>
    </cfRule>
    <cfRule type="cellIs" dxfId="36375" priority="4742" operator="between">
      <formula>$N$21*0.8</formula>
      <formula>$N$21</formula>
    </cfRule>
    <cfRule type="cellIs" dxfId="36374" priority="4743" operator="lessThan">
      <formula>$N$21*0.8</formula>
    </cfRule>
  </conditionalFormatting>
  <conditionalFormatting sqref="I22:J22">
    <cfRule type="cellIs" dxfId="36373" priority="4738" operator="greaterThan">
      <formula>$N$22</formula>
    </cfRule>
    <cfRule type="cellIs" dxfId="36372" priority="4739" operator="between">
      <formula>#REF!*0.8</formula>
      <formula>$N$22</formula>
    </cfRule>
    <cfRule type="cellIs" dxfId="36371" priority="4740" operator="lessThan">
      <formula>$N$22*0.8</formula>
    </cfRule>
  </conditionalFormatting>
  <conditionalFormatting sqref="I23:J23">
    <cfRule type="cellIs" dxfId="36370" priority="4735" operator="greaterThan">
      <formula>$N$23</formula>
    </cfRule>
    <cfRule type="cellIs" dxfId="36369" priority="4736" operator="between">
      <formula>$N$23*0.8</formula>
      <formula>$N$23</formula>
    </cfRule>
    <cfRule type="cellIs" dxfId="36368" priority="4737" operator="lessThan">
      <formula>$N$23*0.8</formula>
    </cfRule>
  </conditionalFormatting>
  <conditionalFormatting sqref="I21:J21">
    <cfRule type="cellIs" dxfId="36367" priority="4732" operator="greaterThan">
      <formula>$N$21</formula>
    </cfRule>
    <cfRule type="cellIs" dxfId="36366" priority="4733" operator="between">
      <formula>$N$21*0.8</formula>
      <formula>$N$21</formula>
    </cfRule>
    <cfRule type="cellIs" dxfId="36365" priority="4734" operator="lessThan">
      <formula>$N$21*0.8</formula>
    </cfRule>
  </conditionalFormatting>
  <conditionalFormatting sqref="I22:J22">
    <cfRule type="cellIs" dxfId="36364" priority="4729" operator="greaterThan">
      <formula>$N$22</formula>
    </cfRule>
    <cfRule type="cellIs" dxfId="36363" priority="4730" operator="between">
      <formula>#REF!*0.8</formula>
      <formula>$N$22</formula>
    </cfRule>
    <cfRule type="cellIs" dxfId="36362" priority="4731" operator="lessThan">
      <formula>$N$22*0.8</formula>
    </cfRule>
  </conditionalFormatting>
  <conditionalFormatting sqref="I23:J23">
    <cfRule type="cellIs" dxfId="36361" priority="4726" operator="greaterThan">
      <formula>$N$23</formula>
    </cfRule>
    <cfRule type="cellIs" dxfId="36360" priority="4727" operator="between">
      <formula>$N$23*0.8</formula>
      <formula>$N$23</formula>
    </cfRule>
    <cfRule type="cellIs" dxfId="36359" priority="4728" operator="lessThan">
      <formula>$N$23*0.8</formula>
    </cfRule>
  </conditionalFormatting>
  <conditionalFormatting sqref="I6:J6">
    <cfRule type="cellIs" dxfId="36358" priority="2522" operator="greaterThan">
      <formula>$O$6</formula>
    </cfRule>
    <cfRule type="cellIs" dxfId="36357" priority="2523" operator="between">
      <formula>$O$6*0.8</formula>
      <formula>$O$6</formula>
    </cfRule>
    <cfRule type="cellIs" dxfId="36356" priority="2524" operator="lessThan">
      <formula>$O$6*0.8</formula>
    </cfRule>
  </conditionalFormatting>
  <conditionalFormatting sqref="I7:J7">
    <cfRule type="cellIs" dxfId="36355" priority="2519" operator="greaterThan">
      <formula>$O$7</formula>
    </cfRule>
    <cfRule type="cellIs" dxfId="36354" priority="2520" operator="between">
      <formula>$O$7*0.8</formula>
      <formula>$O$7</formula>
    </cfRule>
    <cfRule type="cellIs" dxfId="36353" priority="2521" operator="lessThan">
      <formula>$O$7*0.8</formula>
    </cfRule>
  </conditionalFormatting>
  <conditionalFormatting sqref="I8:J8">
    <cfRule type="cellIs" dxfId="36352" priority="2516" operator="greaterThan">
      <formula>$O$8</formula>
    </cfRule>
    <cfRule type="cellIs" dxfId="36351" priority="2517" operator="between">
      <formula>$O$8*0.8</formula>
      <formula>$O$8</formula>
    </cfRule>
    <cfRule type="cellIs" dxfId="36350" priority="2518" operator="lessThan">
      <formula>$O$8*0.8</formula>
    </cfRule>
  </conditionalFormatting>
  <conditionalFormatting sqref="I11:J11">
    <cfRule type="cellIs" dxfId="36349" priority="2513" operator="greaterThan">
      <formula>$O$11</formula>
    </cfRule>
    <cfRule type="cellIs" dxfId="36348" priority="2514" operator="between">
      <formula>$O$11*0.8</formula>
      <formula>$O$11</formula>
    </cfRule>
    <cfRule type="cellIs" dxfId="36347" priority="2515" operator="lessThan">
      <formula>$O$11*0.8</formula>
    </cfRule>
  </conditionalFormatting>
  <conditionalFormatting sqref="I12:J12">
    <cfRule type="cellIs" dxfId="36346" priority="2510" operator="greaterThan">
      <formula>$O$12</formula>
    </cfRule>
    <cfRule type="cellIs" dxfId="36345" priority="2511" operator="between">
      <formula>$O$12*0.8</formula>
      <formula>$O$12</formula>
    </cfRule>
    <cfRule type="cellIs" dxfId="36344" priority="2512" operator="lessThan">
      <formula>$O$12*0.8</formula>
    </cfRule>
  </conditionalFormatting>
  <conditionalFormatting sqref="I13:J13">
    <cfRule type="cellIs" dxfId="36343" priority="2507" operator="greaterThan">
      <formula>$O$13</formula>
    </cfRule>
    <cfRule type="cellIs" dxfId="36342" priority="2508" operator="between">
      <formula>$O$13*0.8</formula>
      <formula>$O$13</formula>
    </cfRule>
    <cfRule type="cellIs" dxfId="36341" priority="2509" operator="lessThan">
      <formula>$O$13*0.8</formula>
    </cfRule>
  </conditionalFormatting>
  <conditionalFormatting sqref="I16:J16">
    <cfRule type="cellIs" dxfId="36340" priority="2504" operator="greaterThan">
      <formula>$O$16</formula>
    </cfRule>
    <cfRule type="cellIs" dxfId="36339" priority="2505" operator="between">
      <formula>$O$16*0.8</formula>
      <formula>$O$16</formula>
    </cfRule>
    <cfRule type="cellIs" dxfId="36338" priority="2506" operator="lessThan">
      <formula>$O$16*0.8</formula>
    </cfRule>
  </conditionalFormatting>
  <conditionalFormatting sqref="I17:J17">
    <cfRule type="cellIs" dxfId="36337" priority="2501" operator="greaterThan">
      <formula>$O$17</formula>
    </cfRule>
    <cfRule type="cellIs" dxfId="36336" priority="2502" operator="between">
      <formula>$O$17*0.8</formula>
      <formula>$O$17</formula>
    </cfRule>
    <cfRule type="cellIs" dxfId="36335" priority="2503" operator="lessThan">
      <formula>$O$17*0.8</formula>
    </cfRule>
  </conditionalFormatting>
  <conditionalFormatting sqref="I18:J18">
    <cfRule type="cellIs" dxfId="36334" priority="2498" operator="greaterThan">
      <formula>$O$18</formula>
    </cfRule>
    <cfRule type="cellIs" dxfId="36333" priority="2499" operator="between">
      <formula>$O$18*0.8</formula>
      <formula>$O$18</formula>
    </cfRule>
    <cfRule type="cellIs" dxfId="36332" priority="2500" operator="lessThan">
      <formula>$O$18*0.8</formula>
    </cfRule>
  </conditionalFormatting>
  <conditionalFormatting sqref="I6:J6">
    <cfRule type="cellIs" dxfId="36331" priority="2486" operator="greaterThan">
      <formula>$O$6</formula>
    </cfRule>
    <cfRule type="cellIs" dxfId="36330" priority="2487" operator="between">
      <formula>$O$6*0.8</formula>
      <formula>$O$6</formula>
    </cfRule>
    <cfRule type="cellIs" dxfId="36329" priority="2488" operator="lessThan">
      <formula>$O$6*0.8</formula>
    </cfRule>
  </conditionalFormatting>
  <conditionalFormatting sqref="I7:J7">
    <cfRule type="cellIs" dxfId="36328" priority="2483" operator="greaterThan">
      <formula>$O$7</formula>
    </cfRule>
    <cfRule type="cellIs" dxfId="36327" priority="2484" operator="between">
      <formula>$O$7*0.8</formula>
      <formula>$O$7</formula>
    </cfRule>
    <cfRule type="cellIs" dxfId="36326" priority="2485" operator="lessThan">
      <formula>$O$7*0.8</formula>
    </cfRule>
  </conditionalFormatting>
  <conditionalFormatting sqref="I8:J8">
    <cfRule type="cellIs" dxfId="36325" priority="2480" operator="greaterThan">
      <formula>$O$8</formula>
    </cfRule>
    <cfRule type="cellIs" dxfId="36324" priority="2481" operator="between">
      <formula>$O$8*0.8</formula>
      <formula>$O$8</formula>
    </cfRule>
    <cfRule type="cellIs" dxfId="36323" priority="2482" operator="lessThan">
      <formula>$O$8*0.8</formula>
    </cfRule>
  </conditionalFormatting>
  <conditionalFormatting sqref="I11:J11">
    <cfRule type="cellIs" dxfId="36322" priority="2477" operator="greaterThan">
      <formula>$O$11</formula>
    </cfRule>
    <cfRule type="cellIs" dxfId="36321" priority="2478" operator="between">
      <formula>$O$11*0.8</formula>
      <formula>$O$11</formula>
    </cfRule>
    <cfRule type="cellIs" dxfId="36320" priority="2479" operator="lessThan">
      <formula>$O$11*0.8</formula>
    </cfRule>
  </conditionalFormatting>
  <conditionalFormatting sqref="I12:J12">
    <cfRule type="cellIs" dxfId="36319" priority="2474" operator="greaterThan">
      <formula>$O$12</formula>
    </cfRule>
    <cfRule type="cellIs" dxfId="36318" priority="2475" operator="between">
      <formula>$O$12*0.8</formula>
      <formula>$O$12</formula>
    </cfRule>
    <cfRule type="cellIs" dxfId="36317" priority="2476" operator="lessThan">
      <formula>$O$12*0.8</formula>
    </cfRule>
  </conditionalFormatting>
  <conditionalFormatting sqref="I13:J13">
    <cfRule type="cellIs" dxfId="36316" priority="2471" operator="greaterThan">
      <formula>$O$13</formula>
    </cfRule>
    <cfRule type="cellIs" dxfId="36315" priority="2472" operator="between">
      <formula>$O$13*0.8</formula>
      <formula>$O$13</formula>
    </cfRule>
    <cfRule type="cellIs" dxfId="36314" priority="2473" operator="lessThan">
      <formula>$O$13*0.8</formula>
    </cfRule>
  </conditionalFormatting>
  <conditionalFormatting sqref="I16:J16">
    <cfRule type="cellIs" dxfId="36313" priority="2468" operator="greaterThan">
      <formula>$O$16</formula>
    </cfRule>
    <cfRule type="cellIs" dxfId="36312" priority="2469" operator="between">
      <formula>$O$16*0.8</formula>
      <formula>$O$16</formula>
    </cfRule>
    <cfRule type="cellIs" dxfId="36311" priority="2470" operator="lessThan">
      <formula>$O$16*0.8</formula>
    </cfRule>
  </conditionalFormatting>
  <conditionalFormatting sqref="I17:J17">
    <cfRule type="cellIs" dxfId="36310" priority="2465" operator="greaterThan">
      <formula>$O$17</formula>
    </cfRule>
    <cfRule type="cellIs" dxfId="36309" priority="2466" operator="between">
      <formula>$O$17*0.8</formula>
      <formula>$O$17</formula>
    </cfRule>
    <cfRule type="cellIs" dxfId="36308" priority="2467" operator="lessThan">
      <formula>$O$17*0.8</formula>
    </cfRule>
  </conditionalFormatting>
  <conditionalFormatting sqref="I18:J18">
    <cfRule type="cellIs" dxfId="36307" priority="2462" operator="greaterThan">
      <formula>$O$18</formula>
    </cfRule>
    <cfRule type="cellIs" dxfId="36306" priority="2463" operator="between">
      <formula>$O$18*0.8</formula>
      <formula>$O$18</formula>
    </cfRule>
    <cfRule type="cellIs" dxfId="36305" priority="2464" operator="lessThan">
      <formula>$O$18*0.8</formula>
    </cfRule>
  </conditionalFormatting>
  <conditionalFormatting sqref="I6:J6">
    <cfRule type="cellIs" dxfId="36304" priority="2413" operator="greaterThan">
      <formula>$N$6</formula>
    </cfRule>
    <cfRule type="cellIs" dxfId="36303" priority="2414" operator="between">
      <formula>$N$6*0.8</formula>
      <formula>$N$6</formula>
    </cfRule>
    <cfRule type="cellIs" dxfId="36302" priority="2415" operator="lessThan">
      <formula>$N$6*0.8</formula>
    </cfRule>
  </conditionalFormatting>
  <conditionalFormatting sqref="I7:J7">
    <cfRule type="cellIs" dxfId="36301" priority="2410" operator="greaterThan">
      <formula>$N$7</formula>
    </cfRule>
    <cfRule type="cellIs" dxfId="36300" priority="2411" operator="between">
      <formula>$N$7*0.8</formula>
      <formula>$N$7</formula>
    </cfRule>
    <cfRule type="cellIs" dxfId="36299" priority="2412" operator="lessThan">
      <formula>$N$7*0.8</formula>
    </cfRule>
  </conditionalFormatting>
  <conditionalFormatting sqref="I8:J8">
    <cfRule type="cellIs" dxfId="36298" priority="2407" operator="greaterThan">
      <formula>$N$8</formula>
    </cfRule>
    <cfRule type="cellIs" dxfId="36297" priority="2408" operator="between">
      <formula>$N$8*0.8</formula>
      <formula>$N$8</formula>
    </cfRule>
    <cfRule type="cellIs" dxfId="36296" priority="2409" operator="lessThan">
      <formula>$N$8*0.8</formula>
    </cfRule>
  </conditionalFormatting>
  <conditionalFormatting sqref="I11:J11">
    <cfRule type="cellIs" dxfId="36295" priority="2404" operator="greaterThan">
      <formula>$N$11</formula>
    </cfRule>
    <cfRule type="cellIs" dxfId="36294" priority="2405" operator="between">
      <formula>$N$11*0.8</formula>
      <formula>$N$11</formula>
    </cfRule>
    <cfRule type="cellIs" dxfId="36293" priority="2406" operator="lessThan">
      <formula>$N$11*0.8</formula>
    </cfRule>
  </conditionalFormatting>
  <conditionalFormatting sqref="I12:J12">
    <cfRule type="cellIs" dxfId="36292" priority="2401" operator="greaterThan">
      <formula>$N$12</formula>
    </cfRule>
    <cfRule type="cellIs" dxfId="36291" priority="2402" operator="between">
      <formula>$N$12*0.8</formula>
      <formula>$N$12</formula>
    </cfRule>
    <cfRule type="cellIs" dxfId="36290" priority="2403" operator="lessThan">
      <formula>$N$12*0.8</formula>
    </cfRule>
  </conditionalFormatting>
  <conditionalFormatting sqref="I13:J13">
    <cfRule type="cellIs" dxfId="36289" priority="2398" operator="greaterThan">
      <formula>$N$13</formula>
    </cfRule>
    <cfRule type="cellIs" dxfId="36288" priority="2399" operator="between">
      <formula>$N$13*0.8</formula>
      <formula>$N$13</formula>
    </cfRule>
    <cfRule type="cellIs" dxfId="36287" priority="2400" operator="lessThan">
      <formula>$N$13*0.8</formula>
    </cfRule>
  </conditionalFormatting>
  <conditionalFormatting sqref="I16:J16">
    <cfRule type="cellIs" dxfId="36286" priority="2395" operator="greaterThan">
      <formula>$N$16</formula>
    </cfRule>
    <cfRule type="cellIs" dxfId="36285" priority="2396" operator="between">
      <formula>$N$16*0.8</formula>
      <formula>$N$16</formula>
    </cfRule>
    <cfRule type="cellIs" dxfId="36284" priority="2397" operator="lessThan">
      <formula>$N$16*0.8</formula>
    </cfRule>
  </conditionalFormatting>
  <conditionalFormatting sqref="I17:J17">
    <cfRule type="cellIs" dxfId="36283" priority="2392" operator="greaterThan">
      <formula>$N$17</formula>
    </cfRule>
    <cfRule type="cellIs" dxfId="36282" priority="2393" operator="between">
      <formula>$N$17*0.8</formula>
      <formula>$N$17</formula>
    </cfRule>
    <cfRule type="cellIs" dxfId="36281" priority="2394" operator="lessThan">
      <formula>$N$17*0.8</formula>
    </cfRule>
  </conditionalFormatting>
  <conditionalFormatting sqref="I18:J18">
    <cfRule type="cellIs" dxfId="36280" priority="2389" operator="greaterThan">
      <formula>$N$18</formula>
    </cfRule>
    <cfRule type="cellIs" dxfId="36279" priority="2390" operator="between">
      <formula>$N$18*0.8</formula>
      <formula>$N$18</formula>
    </cfRule>
    <cfRule type="cellIs" dxfId="36278" priority="2391" operator="lessThan">
      <formula>$N$18*0.8</formula>
    </cfRule>
  </conditionalFormatting>
  <conditionalFormatting sqref="I6:J6">
    <cfRule type="cellIs" dxfId="36277" priority="2377" operator="greaterThan">
      <formula>$N$6</formula>
    </cfRule>
    <cfRule type="cellIs" dxfId="36276" priority="2378" operator="between">
      <formula>$N$6*0.8</formula>
      <formula>$N$6</formula>
    </cfRule>
    <cfRule type="cellIs" dxfId="36275" priority="2379" operator="lessThan">
      <formula>$N$6*0.8</formula>
    </cfRule>
  </conditionalFormatting>
  <conditionalFormatting sqref="I7:J7">
    <cfRule type="cellIs" dxfId="36274" priority="2374" operator="greaterThan">
      <formula>$N$7</formula>
    </cfRule>
    <cfRule type="cellIs" dxfId="36273" priority="2375" operator="between">
      <formula>$N$7*0.8</formula>
      <formula>$N$7</formula>
    </cfRule>
    <cfRule type="cellIs" dxfId="36272" priority="2376" operator="lessThan">
      <formula>$N$7*0.8</formula>
    </cfRule>
  </conditionalFormatting>
  <conditionalFormatting sqref="I8:J8">
    <cfRule type="cellIs" dxfId="36271" priority="2371" operator="greaterThan">
      <formula>$N$8</formula>
    </cfRule>
    <cfRule type="cellIs" dxfId="36270" priority="2372" operator="between">
      <formula>$N$8*0.8</formula>
      <formula>$N$8</formula>
    </cfRule>
    <cfRule type="cellIs" dxfId="36269" priority="2373" operator="lessThan">
      <formula>$N$8*0.8</formula>
    </cfRule>
  </conditionalFormatting>
  <conditionalFormatting sqref="I11:J11">
    <cfRule type="cellIs" dxfId="36268" priority="2368" operator="greaterThan">
      <formula>$N$11</formula>
    </cfRule>
    <cfRule type="cellIs" dxfId="36267" priority="2369" operator="between">
      <formula>$N$11*0.8</formula>
      <formula>$N$11</formula>
    </cfRule>
    <cfRule type="cellIs" dxfId="36266" priority="2370" operator="lessThan">
      <formula>$N$11*0.8</formula>
    </cfRule>
  </conditionalFormatting>
  <conditionalFormatting sqref="I12:J12">
    <cfRule type="cellIs" dxfId="36265" priority="2365" operator="greaterThan">
      <formula>$N$12</formula>
    </cfRule>
    <cfRule type="cellIs" dxfId="36264" priority="2366" operator="between">
      <formula>$N$12*0.8</formula>
      <formula>$N$12</formula>
    </cfRule>
    <cfRule type="cellIs" dxfId="36263" priority="2367" operator="lessThan">
      <formula>$N$12*0.8</formula>
    </cfRule>
  </conditionalFormatting>
  <conditionalFormatting sqref="I13:J13">
    <cfRule type="cellIs" dxfId="36262" priority="2362" operator="greaterThan">
      <formula>$N$13</formula>
    </cfRule>
    <cfRule type="cellIs" dxfId="36261" priority="2363" operator="between">
      <formula>$N$13*0.8</formula>
      <formula>$N$13</formula>
    </cfRule>
    <cfRule type="cellIs" dxfId="36260" priority="2364" operator="lessThan">
      <formula>$N$13*0.8</formula>
    </cfRule>
  </conditionalFormatting>
  <conditionalFormatting sqref="I16:J16">
    <cfRule type="cellIs" dxfId="36259" priority="2359" operator="greaterThan">
      <formula>$N$16</formula>
    </cfRule>
    <cfRule type="cellIs" dxfId="36258" priority="2360" operator="between">
      <formula>$N$16*0.8</formula>
      <formula>$N$16</formula>
    </cfRule>
    <cfRule type="cellIs" dxfId="36257" priority="2361" operator="lessThan">
      <formula>$N$16*0.8</formula>
    </cfRule>
  </conditionalFormatting>
  <conditionalFormatting sqref="I17:J17">
    <cfRule type="cellIs" dxfId="36256" priority="2356" operator="greaterThan">
      <formula>$N$17</formula>
    </cfRule>
    <cfRule type="cellIs" dxfId="36255" priority="2357" operator="between">
      <formula>$N$17*0.8</formula>
      <formula>$N$17</formula>
    </cfRule>
    <cfRule type="cellIs" dxfId="36254" priority="2358" operator="lessThan">
      <formula>$N$17*0.8</formula>
    </cfRule>
  </conditionalFormatting>
  <conditionalFormatting sqref="I18:J18">
    <cfRule type="cellIs" dxfId="36253" priority="2353" operator="greaterThan">
      <formula>$N$18</formula>
    </cfRule>
    <cfRule type="cellIs" dxfId="36252" priority="2354" operator="between">
      <formula>$N$18*0.8</formula>
      <formula>$N$18</formula>
    </cfRule>
    <cfRule type="cellIs" dxfId="36251" priority="2355" operator="lessThan">
      <formula>$N$18*0.8</formula>
    </cfRule>
  </conditionalFormatting>
  <conditionalFormatting sqref="I22:J22">
    <cfRule type="cellIs" dxfId="36250" priority="2011" operator="greaterThan">
      <formula>$O$22</formula>
    </cfRule>
    <cfRule type="cellIs" dxfId="36249" priority="2012" operator="between">
      <formula>#REF!*0.8</formula>
      <formula>$O$22</formula>
    </cfRule>
    <cfRule type="cellIs" dxfId="36248" priority="2013" operator="lessThan">
      <formula>$O$22*0.8</formula>
    </cfRule>
  </conditionalFormatting>
  <conditionalFormatting sqref="I22:J22">
    <cfRule type="cellIs" dxfId="36247" priority="1975" operator="greaterThan">
      <formula>$O$22</formula>
    </cfRule>
    <cfRule type="cellIs" dxfId="36246" priority="1976" operator="between">
      <formula>#REF!*0.8</formula>
      <formula>$O$22</formula>
    </cfRule>
    <cfRule type="cellIs" dxfId="36245" priority="1977" operator="lessThan">
      <formula>$O$22*0.8</formula>
    </cfRule>
  </conditionalFormatting>
  <conditionalFormatting sqref="I21:J23 H21:H22">
    <cfRule type="cellIs" dxfId="36244" priority="1642" operator="equal">
      <formula>"Not Available"</formula>
    </cfRule>
  </conditionalFormatting>
  <conditionalFormatting sqref="H23">
    <cfRule type="cellIs" dxfId="36243" priority="1636" operator="equal">
      <formula>"Not Available"</formula>
    </cfRule>
    <cfRule type="cellIs" priority="1637" operator="equal">
      <formula>"Not Available"</formula>
    </cfRule>
  </conditionalFormatting>
  <conditionalFormatting sqref="I22:J22">
    <cfRule type="cellIs" dxfId="36242" priority="5133" operator="greaterThan">
      <formula>$O$22</formula>
    </cfRule>
    <cfRule type="cellIs" dxfId="36241" priority="5134" operator="between">
      <formula>$H$22*0.8</formula>
      <formula>$O$22</formula>
    </cfRule>
    <cfRule type="cellIs" dxfId="36240" priority="5135" operator="lessThan">
      <formula>$O$22*0.8</formula>
    </cfRule>
  </conditionalFormatting>
  <conditionalFormatting sqref="I22:J22">
    <cfRule type="cellIs" dxfId="36239" priority="5136" operator="greaterThan">
      <formula>$O$22</formula>
    </cfRule>
    <cfRule type="cellIs" dxfId="36238" priority="5137" operator="between">
      <formula>$H$22*0.8</formula>
      <formula>$O$22</formula>
    </cfRule>
    <cfRule type="cellIs" dxfId="36237" priority="5138" operator="lessThan">
      <formula>$O$22*0.8</formula>
    </cfRule>
  </conditionalFormatting>
  <conditionalFormatting sqref="J6">
    <cfRule type="cellIs" dxfId="36236" priority="1579" operator="greaterThan">
      <formula>$P$6</formula>
    </cfRule>
    <cfRule type="cellIs" dxfId="36235" priority="1580" operator="between">
      <formula>$P$6*0.8</formula>
      <formula>$P$6</formula>
    </cfRule>
    <cfRule type="cellIs" dxfId="36234" priority="1581" operator="lessThan">
      <formula>$P$6*0.8</formula>
    </cfRule>
  </conditionalFormatting>
  <conditionalFormatting sqref="J7">
    <cfRule type="cellIs" dxfId="36233" priority="1576" operator="greaterThan">
      <formula>$P$7</formula>
    </cfRule>
    <cfRule type="cellIs" dxfId="36232" priority="1577" operator="between">
      <formula>$P$7*0.8</formula>
      <formula>$P$7</formula>
    </cfRule>
    <cfRule type="cellIs" dxfId="36231" priority="1578" operator="lessThan">
      <formula>$P$7*0.8</formula>
    </cfRule>
  </conditionalFormatting>
  <conditionalFormatting sqref="J8">
    <cfRule type="cellIs" dxfId="36230" priority="1573" operator="greaterThan">
      <formula>$P$8</formula>
    </cfRule>
    <cfRule type="cellIs" dxfId="36229" priority="1574" operator="between">
      <formula>$P$8*0.8</formula>
      <formula>$P$8</formula>
    </cfRule>
    <cfRule type="cellIs" dxfId="36228" priority="1575" operator="lessThan">
      <formula>$P$8*0.8</formula>
    </cfRule>
  </conditionalFormatting>
  <conditionalFormatting sqref="J11">
    <cfRule type="cellIs" dxfId="36227" priority="1570" operator="greaterThan">
      <formula>$P$11</formula>
    </cfRule>
    <cfRule type="cellIs" dxfId="36226" priority="1571" operator="between">
      <formula>$P$11*0.8</formula>
      <formula>$P$11</formula>
    </cfRule>
    <cfRule type="cellIs" dxfId="36225" priority="1572" operator="lessThan">
      <formula>$P$11*0.8</formula>
    </cfRule>
  </conditionalFormatting>
  <conditionalFormatting sqref="J12">
    <cfRule type="cellIs" dxfId="36224" priority="1567" operator="greaterThan">
      <formula>$P$12</formula>
    </cfRule>
    <cfRule type="cellIs" dxfId="36223" priority="1568" operator="between">
      <formula>$P$12*0.8</formula>
      <formula>$P$12</formula>
    </cfRule>
    <cfRule type="cellIs" dxfId="36222" priority="1569" operator="lessThan">
      <formula>$P$12*0.8</formula>
    </cfRule>
  </conditionalFormatting>
  <conditionalFormatting sqref="J13">
    <cfRule type="cellIs" dxfId="36221" priority="1564" operator="greaterThan">
      <formula>$P$13</formula>
    </cfRule>
    <cfRule type="cellIs" dxfId="36220" priority="1565" operator="between">
      <formula>$P$13*0.8</formula>
      <formula>$P$13</formula>
    </cfRule>
    <cfRule type="cellIs" dxfId="36219" priority="1566" operator="lessThan">
      <formula>$P$13*0.8</formula>
    </cfRule>
  </conditionalFormatting>
  <conditionalFormatting sqref="J16">
    <cfRule type="cellIs" dxfId="36218" priority="1561" operator="greaterThan">
      <formula>$P$16</formula>
    </cfRule>
    <cfRule type="cellIs" dxfId="36217" priority="1562" operator="between">
      <formula>$P$16*0.8</formula>
      <formula>$P$16</formula>
    </cfRule>
    <cfRule type="cellIs" dxfId="36216" priority="1563" operator="lessThan">
      <formula>$P$16*0.8</formula>
    </cfRule>
  </conditionalFormatting>
  <conditionalFormatting sqref="J17">
    <cfRule type="cellIs" dxfId="36215" priority="1558" operator="greaterThan">
      <formula>$P$17</formula>
    </cfRule>
    <cfRule type="cellIs" dxfId="36214" priority="1559" operator="between">
      <formula>$P$17*0.8</formula>
      <formula>$P$17</formula>
    </cfRule>
    <cfRule type="cellIs" dxfId="36213" priority="1560" operator="lessThan">
      <formula>$P$17*0.8</formula>
    </cfRule>
  </conditionalFormatting>
  <conditionalFormatting sqref="J18">
    <cfRule type="cellIs" dxfId="36212" priority="1555" operator="greaterThan">
      <formula>$P$18</formula>
    </cfRule>
    <cfRule type="cellIs" dxfId="36211" priority="1556" operator="between">
      <formula>$P$18*0.8</formula>
      <formula>$P$18</formula>
    </cfRule>
    <cfRule type="cellIs" dxfId="36210" priority="1557" operator="lessThan">
      <formula>$P$18*0.8</formula>
    </cfRule>
  </conditionalFormatting>
  <conditionalFormatting sqref="J6">
    <cfRule type="cellIs" dxfId="36209" priority="1552" operator="greaterThan">
      <formula>$P$6</formula>
    </cfRule>
    <cfRule type="cellIs" dxfId="36208" priority="1553" operator="between">
      <formula>$P$6*0.8</formula>
      <formula>$P$6</formula>
    </cfRule>
    <cfRule type="cellIs" dxfId="36207" priority="1554" operator="lessThan">
      <formula>$P$6*0.8</formula>
    </cfRule>
  </conditionalFormatting>
  <conditionalFormatting sqref="J7">
    <cfRule type="cellIs" dxfId="36206" priority="1549" operator="greaterThan">
      <formula>$P$7</formula>
    </cfRule>
    <cfRule type="cellIs" dxfId="36205" priority="1550" operator="between">
      <formula>$P$7*0.8</formula>
      <formula>$P$7</formula>
    </cfRule>
    <cfRule type="cellIs" dxfId="36204" priority="1551" operator="lessThan">
      <formula>$P$7*0.8</formula>
    </cfRule>
  </conditionalFormatting>
  <conditionalFormatting sqref="J8">
    <cfRule type="cellIs" dxfId="36203" priority="1546" operator="greaterThan">
      <formula>$P$8</formula>
    </cfRule>
    <cfRule type="cellIs" dxfId="36202" priority="1547" operator="between">
      <formula>$P$8*0.8</formula>
      <formula>$P$8</formula>
    </cfRule>
    <cfRule type="cellIs" dxfId="36201" priority="1548" operator="lessThan">
      <formula>$P$8*0.8</formula>
    </cfRule>
  </conditionalFormatting>
  <conditionalFormatting sqref="J11">
    <cfRule type="cellIs" dxfId="36200" priority="1543" operator="greaterThan">
      <formula>$P$11</formula>
    </cfRule>
    <cfRule type="cellIs" dxfId="36199" priority="1544" operator="between">
      <formula>$P$11*0.8</formula>
      <formula>$P$11</formula>
    </cfRule>
    <cfRule type="cellIs" dxfId="36198" priority="1545" operator="lessThan">
      <formula>$P$11*0.8</formula>
    </cfRule>
  </conditionalFormatting>
  <conditionalFormatting sqref="J12">
    <cfRule type="cellIs" dxfId="36197" priority="1540" operator="greaterThan">
      <formula>$P$12</formula>
    </cfRule>
    <cfRule type="cellIs" dxfId="36196" priority="1541" operator="between">
      <formula>$P$12*0.8</formula>
      <formula>$P$12</formula>
    </cfRule>
    <cfRule type="cellIs" dxfId="36195" priority="1542" operator="lessThan">
      <formula>$P$12*0.8</formula>
    </cfRule>
  </conditionalFormatting>
  <conditionalFormatting sqref="J13">
    <cfRule type="cellIs" dxfId="36194" priority="1537" operator="greaterThan">
      <formula>$P$13</formula>
    </cfRule>
    <cfRule type="cellIs" dxfId="36193" priority="1538" operator="between">
      <formula>$P$13*0.8</formula>
      <formula>$P$13</formula>
    </cfRule>
    <cfRule type="cellIs" dxfId="36192" priority="1539" operator="lessThan">
      <formula>$P$13*0.8</formula>
    </cfRule>
  </conditionalFormatting>
  <conditionalFormatting sqref="J16">
    <cfRule type="cellIs" dxfId="36191" priority="1534" operator="greaterThan">
      <formula>$P$16</formula>
    </cfRule>
    <cfRule type="cellIs" dxfId="36190" priority="1535" operator="between">
      <formula>$P$16*0.8</formula>
      <formula>$P$16</formula>
    </cfRule>
    <cfRule type="cellIs" dxfId="36189" priority="1536" operator="lessThan">
      <formula>$P$16*0.8</formula>
    </cfRule>
  </conditionalFormatting>
  <conditionalFormatting sqref="J17">
    <cfRule type="cellIs" dxfId="36188" priority="1531" operator="greaterThan">
      <formula>$P$17</formula>
    </cfRule>
    <cfRule type="cellIs" dxfId="36187" priority="1532" operator="between">
      <formula>$P$17*0.8</formula>
      <formula>$P$17</formula>
    </cfRule>
    <cfRule type="cellIs" dxfId="36186" priority="1533" operator="lessThan">
      <formula>$P$17*0.8</formula>
    </cfRule>
  </conditionalFormatting>
  <conditionalFormatting sqref="J18">
    <cfRule type="cellIs" dxfId="36185" priority="1528" operator="greaterThan">
      <formula>$P$18</formula>
    </cfRule>
    <cfRule type="cellIs" dxfId="36184" priority="1529" operator="between">
      <formula>$P$18*0.8</formula>
      <formula>$P$18</formula>
    </cfRule>
    <cfRule type="cellIs" dxfId="36183" priority="1530" operator="lessThan">
      <formula>$P$18*0.8</formula>
    </cfRule>
  </conditionalFormatting>
  <conditionalFormatting sqref="J6">
    <cfRule type="cellIs" dxfId="36182" priority="1525" operator="greaterThan">
      <formula>$O$6</formula>
    </cfRule>
    <cfRule type="cellIs" dxfId="36181" priority="1526" operator="between">
      <formula>$O$6*0.8</formula>
      <formula>$O$6</formula>
    </cfRule>
    <cfRule type="cellIs" dxfId="36180" priority="1527" operator="lessThan">
      <formula>$O$6*0.8</formula>
    </cfRule>
  </conditionalFormatting>
  <conditionalFormatting sqref="J7">
    <cfRule type="cellIs" dxfId="36179" priority="1522" operator="greaterThan">
      <formula>$O$7</formula>
    </cfRule>
    <cfRule type="cellIs" dxfId="36178" priority="1523" operator="between">
      <formula>$O$7*0.8</formula>
      <formula>$O$7</formula>
    </cfRule>
    <cfRule type="cellIs" dxfId="36177" priority="1524" operator="lessThan">
      <formula>$O$7*0.8</formula>
    </cfRule>
  </conditionalFormatting>
  <conditionalFormatting sqref="J8">
    <cfRule type="cellIs" dxfId="36176" priority="1519" operator="greaterThan">
      <formula>$O$8</formula>
    </cfRule>
    <cfRule type="cellIs" dxfId="36175" priority="1520" operator="between">
      <formula>$O$8*0.8</formula>
      <formula>$O$8</formula>
    </cfRule>
    <cfRule type="cellIs" dxfId="36174" priority="1521" operator="lessThan">
      <formula>$O$8*0.8</formula>
    </cfRule>
  </conditionalFormatting>
  <conditionalFormatting sqref="J11">
    <cfRule type="cellIs" dxfId="36173" priority="1516" operator="greaterThan">
      <formula>$O$11</formula>
    </cfRule>
    <cfRule type="cellIs" dxfId="36172" priority="1517" operator="between">
      <formula>$O$11*0.8</formula>
      <formula>$O$11</formula>
    </cfRule>
    <cfRule type="cellIs" dxfId="36171" priority="1518" operator="lessThan">
      <formula>$O$11*0.8</formula>
    </cfRule>
  </conditionalFormatting>
  <conditionalFormatting sqref="J12">
    <cfRule type="cellIs" dxfId="36170" priority="1513" operator="greaterThan">
      <formula>$O$12</formula>
    </cfRule>
    <cfRule type="cellIs" dxfId="36169" priority="1514" operator="between">
      <formula>$O$12*0.8</formula>
      <formula>$O$12</formula>
    </cfRule>
    <cfRule type="cellIs" dxfId="36168" priority="1515" operator="lessThan">
      <formula>$O$12*0.8</formula>
    </cfRule>
  </conditionalFormatting>
  <conditionalFormatting sqref="J13">
    <cfRule type="cellIs" dxfId="36167" priority="1510" operator="greaterThan">
      <formula>$O$13</formula>
    </cfRule>
    <cfRule type="cellIs" dxfId="36166" priority="1511" operator="between">
      <formula>$O$13*0.8</formula>
      <formula>$O$13</formula>
    </cfRule>
    <cfRule type="cellIs" dxfId="36165" priority="1512" operator="lessThan">
      <formula>$O$13*0.8</formula>
    </cfRule>
  </conditionalFormatting>
  <conditionalFormatting sqref="J16">
    <cfRule type="cellIs" dxfId="36164" priority="1507" operator="greaterThan">
      <formula>$O$16</formula>
    </cfRule>
    <cfRule type="cellIs" dxfId="36163" priority="1508" operator="between">
      <formula>$O$16*0.8</formula>
      <formula>$O$16</formula>
    </cfRule>
    <cfRule type="cellIs" dxfId="36162" priority="1509" operator="lessThan">
      <formula>$O$16*0.8</formula>
    </cfRule>
  </conditionalFormatting>
  <conditionalFormatting sqref="J17">
    <cfRule type="cellIs" dxfId="36161" priority="1504" operator="greaterThan">
      <formula>$O$17</formula>
    </cfRule>
    <cfRule type="cellIs" dxfId="36160" priority="1505" operator="between">
      <formula>$O$17*0.8</formula>
      <formula>$O$17</formula>
    </cfRule>
    <cfRule type="cellIs" dxfId="36159" priority="1506" operator="lessThan">
      <formula>$O$17*0.8</formula>
    </cfRule>
  </conditionalFormatting>
  <conditionalFormatting sqref="J18">
    <cfRule type="cellIs" dxfId="36158" priority="1501" operator="greaterThan">
      <formula>$O$18</formula>
    </cfRule>
    <cfRule type="cellIs" dxfId="36157" priority="1502" operator="between">
      <formula>$O$18*0.8</formula>
      <formula>$O$18</formula>
    </cfRule>
    <cfRule type="cellIs" dxfId="36156" priority="1503" operator="lessThan">
      <formula>$O$18*0.8</formula>
    </cfRule>
  </conditionalFormatting>
  <conditionalFormatting sqref="J6">
    <cfRule type="cellIs" dxfId="36155" priority="1498" operator="greaterThan">
      <formula>$O$6</formula>
    </cfRule>
    <cfRule type="cellIs" dxfId="36154" priority="1499" operator="between">
      <formula>$O$6*0.8</formula>
      <formula>$O$6</formula>
    </cfRule>
    <cfRule type="cellIs" dxfId="36153" priority="1500" operator="lessThan">
      <formula>$O$6*0.8</formula>
    </cfRule>
  </conditionalFormatting>
  <conditionalFormatting sqref="J7">
    <cfRule type="cellIs" dxfId="36152" priority="1495" operator="greaterThan">
      <formula>$O$7</formula>
    </cfRule>
    <cfRule type="cellIs" dxfId="36151" priority="1496" operator="between">
      <formula>$O$7*0.8</formula>
      <formula>$O$7</formula>
    </cfRule>
    <cfRule type="cellIs" dxfId="36150" priority="1497" operator="lessThan">
      <formula>$O$7*0.8</formula>
    </cfRule>
  </conditionalFormatting>
  <conditionalFormatting sqref="J8">
    <cfRule type="cellIs" dxfId="36149" priority="1492" operator="greaterThan">
      <formula>$O$8</formula>
    </cfRule>
    <cfRule type="cellIs" dxfId="36148" priority="1493" operator="between">
      <formula>$O$8*0.8</formula>
      <formula>$O$8</formula>
    </cfRule>
    <cfRule type="cellIs" dxfId="36147" priority="1494" operator="lessThan">
      <formula>$O$8*0.8</formula>
    </cfRule>
  </conditionalFormatting>
  <conditionalFormatting sqref="J11">
    <cfRule type="cellIs" dxfId="36146" priority="1489" operator="greaterThan">
      <formula>$O$11</formula>
    </cfRule>
    <cfRule type="cellIs" dxfId="36145" priority="1490" operator="between">
      <formula>$O$11*0.8</formula>
      <formula>$O$11</formula>
    </cfRule>
    <cfRule type="cellIs" dxfId="36144" priority="1491" operator="lessThan">
      <formula>$O$11*0.8</formula>
    </cfRule>
  </conditionalFormatting>
  <conditionalFormatting sqref="J12">
    <cfRule type="cellIs" dxfId="36143" priority="1486" operator="greaterThan">
      <formula>$O$12</formula>
    </cfRule>
    <cfRule type="cellIs" dxfId="36142" priority="1487" operator="between">
      <formula>$O$12*0.8</formula>
      <formula>$O$12</formula>
    </cfRule>
    <cfRule type="cellIs" dxfId="36141" priority="1488" operator="lessThan">
      <formula>$O$12*0.8</formula>
    </cfRule>
  </conditionalFormatting>
  <conditionalFormatting sqref="J13">
    <cfRule type="cellIs" dxfId="36140" priority="1483" operator="greaterThan">
      <formula>$O$13</formula>
    </cfRule>
    <cfRule type="cellIs" dxfId="36139" priority="1484" operator="between">
      <formula>$O$13*0.8</formula>
      <formula>$O$13</formula>
    </cfRule>
    <cfRule type="cellIs" dxfId="36138" priority="1485" operator="lessThan">
      <formula>$O$13*0.8</formula>
    </cfRule>
  </conditionalFormatting>
  <conditionalFormatting sqref="J16">
    <cfRule type="cellIs" dxfId="36137" priority="1480" operator="greaterThan">
      <formula>$O$16</formula>
    </cfRule>
    <cfRule type="cellIs" dxfId="36136" priority="1481" operator="between">
      <formula>$O$16*0.8</formula>
      <formula>$O$16</formula>
    </cfRule>
    <cfRule type="cellIs" dxfId="36135" priority="1482" operator="lessThan">
      <formula>$O$16*0.8</formula>
    </cfRule>
  </conditionalFormatting>
  <conditionalFormatting sqref="J17">
    <cfRule type="cellIs" dxfId="36134" priority="1477" operator="greaterThan">
      <formula>$O$17</formula>
    </cfRule>
    <cfRule type="cellIs" dxfId="36133" priority="1478" operator="between">
      <formula>$O$17*0.8</formula>
      <formula>$O$17</formula>
    </cfRule>
    <cfRule type="cellIs" dxfId="36132" priority="1479" operator="lessThan">
      <formula>$O$17*0.8</formula>
    </cfRule>
  </conditionalFormatting>
  <conditionalFormatting sqref="J18">
    <cfRule type="cellIs" dxfId="36131" priority="1474" operator="greaterThan">
      <formula>$O$18</formula>
    </cfRule>
    <cfRule type="cellIs" dxfId="36130" priority="1475" operator="between">
      <formula>$O$18*0.8</formula>
      <formula>$O$18</formula>
    </cfRule>
    <cfRule type="cellIs" dxfId="36129" priority="1476" operator="lessThan">
      <formula>$O$18*0.8</formula>
    </cfRule>
  </conditionalFormatting>
  <conditionalFormatting sqref="J6">
    <cfRule type="cellIs" dxfId="36128" priority="1471" operator="greaterThan">
      <formula>$N$6</formula>
    </cfRule>
    <cfRule type="cellIs" dxfId="36127" priority="1472" operator="between">
      <formula>$N$6*0.8</formula>
      <formula>$N$6</formula>
    </cfRule>
    <cfRule type="cellIs" dxfId="36126" priority="1473" operator="lessThan">
      <formula>$N$6*0.8</formula>
    </cfRule>
  </conditionalFormatting>
  <conditionalFormatting sqref="J7">
    <cfRule type="cellIs" dxfId="36125" priority="1468" operator="greaterThan">
      <formula>$N$7</formula>
    </cfRule>
    <cfRule type="cellIs" dxfId="36124" priority="1469" operator="between">
      <formula>$N$7*0.8</formula>
      <formula>$N$7</formula>
    </cfRule>
    <cfRule type="cellIs" dxfId="36123" priority="1470" operator="lessThan">
      <formula>$N$7*0.8</formula>
    </cfRule>
  </conditionalFormatting>
  <conditionalFormatting sqref="J8">
    <cfRule type="cellIs" dxfId="36122" priority="1465" operator="greaterThan">
      <formula>$N$8</formula>
    </cfRule>
    <cfRule type="cellIs" dxfId="36121" priority="1466" operator="between">
      <formula>$N$8*0.8</formula>
      <formula>$N$8</formula>
    </cfRule>
    <cfRule type="cellIs" dxfId="36120" priority="1467" operator="lessThan">
      <formula>$N$8*0.8</formula>
    </cfRule>
  </conditionalFormatting>
  <conditionalFormatting sqref="J11">
    <cfRule type="cellIs" dxfId="36119" priority="1462" operator="greaterThan">
      <formula>$N$11</formula>
    </cfRule>
    <cfRule type="cellIs" dxfId="36118" priority="1463" operator="between">
      <formula>$N$11*0.8</formula>
      <formula>$N$11</formula>
    </cfRule>
    <cfRule type="cellIs" dxfId="36117" priority="1464" operator="lessThan">
      <formula>$N$11*0.8</formula>
    </cfRule>
  </conditionalFormatting>
  <conditionalFormatting sqref="J12">
    <cfRule type="cellIs" dxfId="36116" priority="1459" operator="greaterThan">
      <formula>$N$12</formula>
    </cfRule>
    <cfRule type="cellIs" dxfId="36115" priority="1460" operator="between">
      <formula>$N$12*0.8</formula>
      <formula>$N$12</formula>
    </cfRule>
    <cfRule type="cellIs" dxfId="36114" priority="1461" operator="lessThan">
      <formula>$N$12*0.8</formula>
    </cfRule>
  </conditionalFormatting>
  <conditionalFormatting sqref="J13">
    <cfRule type="cellIs" dxfId="36113" priority="1456" operator="greaterThan">
      <formula>$N$13</formula>
    </cfRule>
    <cfRule type="cellIs" dxfId="36112" priority="1457" operator="between">
      <formula>$N$13*0.8</formula>
      <formula>$N$13</formula>
    </cfRule>
    <cfRule type="cellIs" dxfId="36111" priority="1458" operator="lessThan">
      <formula>$N$13*0.8</formula>
    </cfRule>
  </conditionalFormatting>
  <conditionalFormatting sqref="J16">
    <cfRule type="cellIs" dxfId="36110" priority="1453" operator="greaterThan">
      <formula>$N$16</formula>
    </cfRule>
    <cfRule type="cellIs" dxfId="36109" priority="1454" operator="between">
      <formula>$N$16*0.8</formula>
      <formula>$N$16</formula>
    </cfRule>
    <cfRule type="cellIs" dxfId="36108" priority="1455" operator="lessThan">
      <formula>$N$16*0.8</formula>
    </cfRule>
  </conditionalFormatting>
  <conditionalFormatting sqref="J17">
    <cfRule type="cellIs" dxfId="36107" priority="1450" operator="greaterThan">
      <formula>$N$17</formula>
    </cfRule>
    <cfRule type="cellIs" dxfId="36106" priority="1451" operator="between">
      <formula>$N$17*0.8</formula>
      <formula>$N$17</formula>
    </cfRule>
    <cfRule type="cellIs" dxfId="36105" priority="1452" operator="lessThan">
      <formula>$N$17*0.8</formula>
    </cfRule>
  </conditionalFormatting>
  <conditionalFormatting sqref="J18">
    <cfRule type="cellIs" dxfId="36104" priority="1447" operator="greaterThan">
      <formula>$N$18</formula>
    </cfRule>
    <cfRule type="cellIs" dxfId="36103" priority="1448" operator="between">
      <formula>$N$18*0.8</formula>
      <formula>$N$18</formula>
    </cfRule>
    <cfRule type="cellIs" dxfId="36102" priority="1449" operator="lessThan">
      <formula>$N$18*0.8</formula>
    </cfRule>
  </conditionalFormatting>
  <conditionalFormatting sqref="J6">
    <cfRule type="cellIs" dxfId="36101" priority="1444" operator="greaterThan">
      <formula>$N$6</formula>
    </cfRule>
    <cfRule type="cellIs" dxfId="36100" priority="1445" operator="between">
      <formula>$N$6*0.8</formula>
      <formula>$N$6</formula>
    </cfRule>
    <cfRule type="cellIs" dxfId="36099" priority="1446" operator="lessThan">
      <formula>$N$6*0.8</formula>
    </cfRule>
  </conditionalFormatting>
  <conditionalFormatting sqref="J7">
    <cfRule type="cellIs" dxfId="36098" priority="1441" operator="greaterThan">
      <formula>$N$7</formula>
    </cfRule>
    <cfRule type="cellIs" dxfId="36097" priority="1442" operator="between">
      <formula>$N$7*0.8</formula>
      <formula>$N$7</formula>
    </cfRule>
    <cfRule type="cellIs" dxfId="36096" priority="1443" operator="lessThan">
      <formula>$N$7*0.8</formula>
    </cfRule>
  </conditionalFormatting>
  <conditionalFormatting sqref="J8">
    <cfRule type="cellIs" dxfId="36095" priority="1438" operator="greaterThan">
      <formula>$N$8</formula>
    </cfRule>
    <cfRule type="cellIs" dxfId="36094" priority="1439" operator="between">
      <formula>$N$8*0.8</formula>
      <formula>$N$8</formula>
    </cfRule>
    <cfRule type="cellIs" dxfId="36093" priority="1440" operator="lessThan">
      <formula>$N$8*0.8</formula>
    </cfRule>
  </conditionalFormatting>
  <conditionalFormatting sqref="J11">
    <cfRule type="cellIs" dxfId="36092" priority="1435" operator="greaterThan">
      <formula>$N$11</formula>
    </cfRule>
    <cfRule type="cellIs" dxfId="36091" priority="1436" operator="between">
      <formula>$N$11*0.8</formula>
      <formula>$N$11</formula>
    </cfRule>
    <cfRule type="cellIs" dxfId="36090" priority="1437" operator="lessThan">
      <formula>$N$11*0.8</formula>
    </cfRule>
  </conditionalFormatting>
  <conditionalFormatting sqref="J12">
    <cfRule type="cellIs" dxfId="36089" priority="1432" operator="greaterThan">
      <formula>$N$12</formula>
    </cfRule>
    <cfRule type="cellIs" dxfId="36088" priority="1433" operator="between">
      <formula>$N$12*0.8</formula>
      <formula>$N$12</formula>
    </cfRule>
    <cfRule type="cellIs" dxfId="36087" priority="1434" operator="lessThan">
      <formula>$N$12*0.8</formula>
    </cfRule>
  </conditionalFormatting>
  <conditionalFormatting sqref="J13">
    <cfRule type="cellIs" dxfId="36086" priority="1429" operator="greaterThan">
      <formula>$N$13</formula>
    </cfRule>
    <cfRule type="cellIs" dxfId="36085" priority="1430" operator="between">
      <formula>$N$13*0.8</formula>
      <formula>$N$13</formula>
    </cfRule>
    <cfRule type="cellIs" dxfId="36084" priority="1431" operator="lessThan">
      <formula>$N$13*0.8</formula>
    </cfRule>
  </conditionalFormatting>
  <conditionalFormatting sqref="J16">
    <cfRule type="cellIs" dxfId="36083" priority="1426" operator="greaterThan">
      <formula>$N$16</formula>
    </cfRule>
    <cfRule type="cellIs" dxfId="36082" priority="1427" operator="between">
      <formula>$N$16*0.8</formula>
      <formula>$N$16</formula>
    </cfRule>
    <cfRule type="cellIs" dxfId="36081" priority="1428" operator="lessThan">
      <formula>$N$16*0.8</formula>
    </cfRule>
  </conditionalFormatting>
  <conditionalFormatting sqref="J17">
    <cfRule type="cellIs" dxfId="36080" priority="1423" operator="greaterThan">
      <formula>$N$17</formula>
    </cfRule>
    <cfRule type="cellIs" dxfId="36079" priority="1424" operator="between">
      <formula>$N$17*0.8</formula>
      <formula>$N$17</formula>
    </cfRule>
    <cfRule type="cellIs" dxfId="36078" priority="1425" operator="lessThan">
      <formula>$N$17*0.8</formula>
    </cfRule>
  </conditionalFormatting>
  <conditionalFormatting sqref="J18">
    <cfRule type="cellIs" dxfId="36077" priority="1420" operator="greaterThan">
      <formula>$N$18</formula>
    </cfRule>
    <cfRule type="cellIs" dxfId="36076" priority="1421" operator="between">
      <formula>$N$18*0.8</formula>
      <formula>$N$18</formula>
    </cfRule>
    <cfRule type="cellIs" dxfId="36075" priority="1422" operator="lessThan">
      <formula>$N$18*0.8</formula>
    </cfRule>
  </conditionalFormatting>
  <conditionalFormatting sqref="J6">
    <cfRule type="cellIs" dxfId="36074" priority="1417" operator="greaterThan">
      <formula>$P$6</formula>
    </cfRule>
    <cfRule type="cellIs" dxfId="36073" priority="1418" operator="between">
      <formula>$P$6*0.8</formula>
      <formula>$P$6</formula>
    </cfRule>
    <cfRule type="cellIs" dxfId="36072" priority="1419" operator="lessThan">
      <formula>$P$6*0.8</formula>
    </cfRule>
  </conditionalFormatting>
  <conditionalFormatting sqref="J7">
    <cfRule type="cellIs" dxfId="36071" priority="1414" operator="greaterThan">
      <formula>$P$7</formula>
    </cfRule>
    <cfRule type="cellIs" dxfId="36070" priority="1415" operator="between">
      <formula>$P$7*0.8</formula>
      <formula>$P$7</formula>
    </cfRule>
    <cfRule type="cellIs" dxfId="36069" priority="1416" operator="lessThan">
      <formula>$P$7*0.8</formula>
    </cfRule>
  </conditionalFormatting>
  <conditionalFormatting sqref="J8">
    <cfRule type="cellIs" dxfId="36068" priority="1411" operator="greaterThan">
      <formula>$P$8</formula>
    </cfRule>
    <cfRule type="cellIs" dxfId="36067" priority="1412" operator="between">
      <formula>$P$8*0.8</formula>
      <formula>$P$8</formula>
    </cfRule>
    <cfRule type="cellIs" dxfId="36066" priority="1413" operator="lessThan">
      <formula>$P$8*0.8</formula>
    </cfRule>
  </conditionalFormatting>
  <conditionalFormatting sqref="J11">
    <cfRule type="cellIs" dxfId="36065" priority="1408" operator="greaterThan">
      <formula>$P$11</formula>
    </cfRule>
    <cfRule type="cellIs" dxfId="36064" priority="1409" operator="between">
      <formula>$P$11*0.8</formula>
      <formula>$P$11</formula>
    </cfRule>
    <cfRule type="cellIs" dxfId="36063" priority="1410" operator="lessThan">
      <formula>$P$11*0.8</formula>
    </cfRule>
  </conditionalFormatting>
  <conditionalFormatting sqref="J12">
    <cfRule type="cellIs" dxfId="36062" priority="1405" operator="greaterThan">
      <formula>$P$12</formula>
    </cfRule>
    <cfRule type="cellIs" dxfId="36061" priority="1406" operator="between">
      <formula>$P$12*0.8</formula>
      <formula>$P$12</formula>
    </cfRule>
    <cfRule type="cellIs" dxfId="36060" priority="1407" operator="lessThan">
      <formula>$P$12*0.8</formula>
    </cfRule>
  </conditionalFormatting>
  <conditionalFormatting sqref="J13">
    <cfRule type="cellIs" dxfId="36059" priority="1402" operator="greaterThan">
      <formula>$P$13</formula>
    </cfRule>
    <cfRule type="cellIs" dxfId="36058" priority="1403" operator="between">
      <formula>$P$13*0.8</formula>
      <formula>$P$13</formula>
    </cfRule>
    <cfRule type="cellIs" dxfId="36057" priority="1404" operator="lessThan">
      <formula>$P$13*0.8</formula>
    </cfRule>
  </conditionalFormatting>
  <conditionalFormatting sqref="J16">
    <cfRule type="cellIs" dxfId="36056" priority="1399" operator="greaterThan">
      <formula>$P$16</formula>
    </cfRule>
    <cfRule type="cellIs" dxfId="36055" priority="1400" operator="between">
      <formula>$P$16*0.8</formula>
      <formula>$P$16</formula>
    </cfRule>
    <cfRule type="cellIs" dxfId="36054" priority="1401" operator="lessThan">
      <formula>$P$16*0.8</formula>
    </cfRule>
  </conditionalFormatting>
  <conditionalFormatting sqref="J17">
    <cfRule type="cellIs" dxfId="36053" priority="1396" operator="greaterThan">
      <formula>$P$17</formula>
    </cfRule>
    <cfRule type="cellIs" dxfId="36052" priority="1397" operator="between">
      <formula>$P$17*0.8</formula>
      <formula>$P$17</formula>
    </cfRule>
    <cfRule type="cellIs" dxfId="36051" priority="1398" operator="lessThan">
      <formula>$P$17*0.8</formula>
    </cfRule>
  </conditionalFormatting>
  <conditionalFormatting sqref="J18">
    <cfRule type="cellIs" dxfId="36050" priority="1393" operator="greaterThan">
      <formula>$P$18</formula>
    </cfRule>
    <cfRule type="cellIs" dxfId="36049" priority="1394" operator="between">
      <formula>$P$18*0.8</formula>
      <formula>$P$18</formula>
    </cfRule>
    <cfRule type="cellIs" dxfId="36048" priority="1395" operator="lessThan">
      <formula>$P$18*0.8</formula>
    </cfRule>
  </conditionalFormatting>
  <conditionalFormatting sqref="J6">
    <cfRule type="cellIs" dxfId="36047" priority="1390" operator="greaterThan">
      <formula>$P$6</formula>
    </cfRule>
    <cfRule type="cellIs" dxfId="36046" priority="1391" operator="between">
      <formula>$P$6*0.8</formula>
      <formula>$P$6</formula>
    </cfRule>
    <cfRule type="cellIs" dxfId="36045" priority="1392" operator="lessThan">
      <formula>$P$6*0.8</formula>
    </cfRule>
  </conditionalFormatting>
  <conditionalFormatting sqref="J7">
    <cfRule type="cellIs" dxfId="36044" priority="1387" operator="greaterThan">
      <formula>$P$7</formula>
    </cfRule>
    <cfRule type="cellIs" dxfId="36043" priority="1388" operator="between">
      <formula>$P$7*0.8</formula>
      <formula>$P$7</formula>
    </cfRule>
    <cfRule type="cellIs" dxfId="36042" priority="1389" operator="lessThan">
      <formula>$P$7*0.8</formula>
    </cfRule>
  </conditionalFormatting>
  <conditionalFormatting sqref="J8">
    <cfRule type="cellIs" dxfId="36041" priority="1384" operator="greaterThan">
      <formula>$P$8</formula>
    </cfRule>
    <cfRule type="cellIs" dxfId="36040" priority="1385" operator="between">
      <formula>$P$8*0.8</formula>
      <formula>$P$8</formula>
    </cfRule>
    <cfRule type="cellIs" dxfId="36039" priority="1386" operator="lessThan">
      <formula>$P$8*0.8</formula>
    </cfRule>
  </conditionalFormatting>
  <conditionalFormatting sqref="J11">
    <cfRule type="cellIs" dxfId="36038" priority="1381" operator="greaterThan">
      <formula>$P$11</formula>
    </cfRule>
    <cfRule type="cellIs" dxfId="36037" priority="1382" operator="between">
      <formula>$P$11*0.8</formula>
      <formula>$P$11</formula>
    </cfRule>
    <cfRule type="cellIs" dxfId="36036" priority="1383" operator="lessThan">
      <formula>$P$11*0.8</formula>
    </cfRule>
  </conditionalFormatting>
  <conditionalFormatting sqref="J12">
    <cfRule type="cellIs" dxfId="36035" priority="1378" operator="greaterThan">
      <formula>$P$12</formula>
    </cfRule>
    <cfRule type="cellIs" dxfId="36034" priority="1379" operator="between">
      <formula>$P$12*0.8</formula>
      <formula>$P$12</formula>
    </cfRule>
    <cfRule type="cellIs" dxfId="36033" priority="1380" operator="lessThan">
      <formula>$P$12*0.8</formula>
    </cfRule>
  </conditionalFormatting>
  <conditionalFormatting sqref="J13">
    <cfRule type="cellIs" dxfId="36032" priority="1375" operator="greaterThan">
      <formula>$P$13</formula>
    </cfRule>
    <cfRule type="cellIs" dxfId="36031" priority="1376" operator="between">
      <formula>$P$13*0.8</formula>
      <formula>$P$13</formula>
    </cfRule>
    <cfRule type="cellIs" dxfId="36030" priority="1377" operator="lessThan">
      <formula>$P$13*0.8</formula>
    </cfRule>
  </conditionalFormatting>
  <conditionalFormatting sqref="J16">
    <cfRule type="cellIs" dxfId="36029" priority="1372" operator="greaterThan">
      <formula>$P$16</formula>
    </cfRule>
    <cfRule type="cellIs" dxfId="36028" priority="1373" operator="between">
      <formula>$P$16*0.8</formula>
      <formula>$P$16</formula>
    </cfRule>
    <cfRule type="cellIs" dxfId="36027" priority="1374" operator="lessThan">
      <formula>$P$16*0.8</formula>
    </cfRule>
  </conditionalFormatting>
  <conditionalFormatting sqref="J17">
    <cfRule type="cellIs" dxfId="36026" priority="1369" operator="greaterThan">
      <formula>$P$17</formula>
    </cfRule>
    <cfRule type="cellIs" dxfId="36025" priority="1370" operator="between">
      <formula>$P$17*0.8</formula>
      <formula>$P$17</formula>
    </cfRule>
    <cfRule type="cellIs" dxfId="36024" priority="1371" operator="lessThan">
      <formula>$P$17*0.8</formula>
    </cfRule>
  </conditionalFormatting>
  <conditionalFormatting sqref="J18">
    <cfRule type="cellIs" dxfId="36023" priority="1366" operator="greaterThan">
      <formula>$P$18</formula>
    </cfRule>
    <cfRule type="cellIs" dxfId="36022" priority="1367" operator="between">
      <formula>$P$18*0.8</formula>
      <formula>$P$18</formula>
    </cfRule>
    <cfRule type="cellIs" dxfId="36021" priority="1368" operator="lessThan">
      <formula>$P$18*0.8</formula>
    </cfRule>
  </conditionalFormatting>
  <conditionalFormatting sqref="J6">
    <cfRule type="cellIs" dxfId="36020" priority="1363" operator="greaterThan">
      <formula>$O$6</formula>
    </cfRule>
    <cfRule type="cellIs" dxfId="36019" priority="1364" operator="between">
      <formula>$O$6*0.8</formula>
      <formula>$O$6</formula>
    </cfRule>
    <cfRule type="cellIs" dxfId="36018" priority="1365" operator="lessThan">
      <formula>$O$6*0.8</formula>
    </cfRule>
  </conditionalFormatting>
  <conditionalFormatting sqref="J7">
    <cfRule type="cellIs" dxfId="36017" priority="1360" operator="greaterThan">
      <formula>$O$7</formula>
    </cfRule>
    <cfRule type="cellIs" dxfId="36016" priority="1361" operator="between">
      <formula>$O$7*0.8</formula>
      <formula>$O$7</formula>
    </cfRule>
    <cfRule type="cellIs" dxfId="36015" priority="1362" operator="lessThan">
      <formula>$O$7*0.8</formula>
    </cfRule>
  </conditionalFormatting>
  <conditionalFormatting sqref="J8">
    <cfRule type="cellIs" dxfId="36014" priority="1357" operator="greaterThan">
      <formula>$O$8</formula>
    </cfRule>
    <cfRule type="cellIs" dxfId="36013" priority="1358" operator="between">
      <formula>$O$8*0.8</formula>
      <formula>$O$8</formula>
    </cfRule>
    <cfRule type="cellIs" dxfId="36012" priority="1359" operator="lessThan">
      <formula>$O$8*0.8</formula>
    </cfRule>
  </conditionalFormatting>
  <conditionalFormatting sqref="J11">
    <cfRule type="cellIs" dxfId="36011" priority="1354" operator="greaterThan">
      <formula>$O$11</formula>
    </cfRule>
    <cfRule type="cellIs" dxfId="36010" priority="1355" operator="between">
      <formula>$O$11*0.8</formula>
      <formula>$O$11</formula>
    </cfRule>
    <cfRule type="cellIs" dxfId="36009" priority="1356" operator="lessThan">
      <formula>$O$11*0.8</formula>
    </cfRule>
  </conditionalFormatting>
  <conditionalFormatting sqref="J12">
    <cfRule type="cellIs" dxfId="36008" priority="1351" operator="greaterThan">
      <formula>$O$12</formula>
    </cfRule>
    <cfRule type="cellIs" dxfId="36007" priority="1352" operator="between">
      <formula>$O$12*0.8</formula>
      <formula>$O$12</formula>
    </cfRule>
    <cfRule type="cellIs" dxfId="36006" priority="1353" operator="lessThan">
      <formula>$O$12*0.8</formula>
    </cfRule>
  </conditionalFormatting>
  <conditionalFormatting sqref="J13">
    <cfRule type="cellIs" dxfId="36005" priority="1348" operator="greaterThan">
      <formula>$O$13</formula>
    </cfRule>
    <cfRule type="cellIs" dxfId="36004" priority="1349" operator="between">
      <formula>$O$13*0.8</formula>
      <formula>$O$13</formula>
    </cfRule>
    <cfRule type="cellIs" dxfId="36003" priority="1350" operator="lessThan">
      <formula>$O$13*0.8</formula>
    </cfRule>
  </conditionalFormatting>
  <conditionalFormatting sqref="J16">
    <cfRule type="cellIs" dxfId="36002" priority="1345" operator="greaterThan">
      <formula>$O$16</formula>
    </cfRule>
    <cfRule type="cellIs" dxfId="36001" priority="1346" operator="between">
      <formula>$O$16*0.8</formula>
      <formula>$O$16</formula>
    </cfRule>
    <cfRule type="cellIs" dxfId="36000" priority="1347" operator="lessThan">
      <formula>$O$16*0.8</formula>
    </cfRule>
  </conditionalFormatting>
  <conditionalFormatting sqref="J17">
    <cfRule type="cellIs" dxfId="35999" priority="1342" operator="greaterThan">
      <formula>$O$17</formula>
    </cfRule>
    <cfRule type="cellIs" dxfId="35998" priority="1343" operator="between">
      <formula>$O$17*0.8</formula>
      <formula>$O$17</formula>
    </cfRule>
    <cfRule type="cellIs" dxfId="35997" priority="1344" operator="lessThan">
      <formula>$O$17*0.8</formula>
    </cfRule>
  </conditionalFormatting>
  <conditionalFormatting sqref="J18">
    <cfRule type="cellIs" dxfId="35996" priority="1339" operator="greaterThan">
      <formula>$O$18</formula>
    </cfRule>
    <cfRule type="cellIs" dxfId="35995" priority="1340" operator="between">
      <formula>$O$18*0.8</formula>
      <formula>$O$18</formula>
    </cfRule>
    <cfRule type="cellIs" dxfId="35994" priority="1341" operator="lessThan">
      <formula>$O$18*0.8</formula>
    </cfRule>
  </conditionalFormatting>
  <conditionalFormatting sqref="J6">
    <cfRule type="cellIs" dxfId="35993" priority="1336" operator="greaterThan">
      <formula>$O$6</formula>
    </cfRule>
    <cfRule type="cellIs" dxfId="35992" priority="1337" operator="between">
      <formula>$O$6*0.8</formula>
      <formula>$O$6</formula>
    </cfRule>
    <cfRule type="cellIs" dxfId="35991" priority="1338" operator="lessThan">
      <formula>$O$6*0.8</formula>
    </cfRule>
  </conditionalFormatting>
  <conditionalFormatting sqref="J7">
    <cfRule type="cellIs" dxfId="35990" priority="1333" operator="greaterThan">
      <formula>$O$7</formula>
    </cfRule>
    <cfRule type="cellIs" dxfId="35989" priority="1334" operator="between">
      <formula>$O$7*0.8</formula>
      <formula>$O$7</formula>
    </cfRule>
    <cfRule type="cellIs" dxfId="35988" priority="1335" operator="lessThan">
      <formula>$O$7*0.8</formula>
    </cfRule>
  </conditionalFormatting>
  <conditionalFormatting sqref="J8">
    <cfRule type="cellIs" dxfId="35987" priority="1330" operator="greaterThan">
      <formula>$O$8</formula>
    </cfRule>
    <cfRule type="cellIs" dxfId="35986" priority="1331" operator="between">
      <formula>$O$8*0.8</formula>
      <formula>$O$8</formula>
    </cfRule>
    <cfRule type="cellIs" dxfId="35985" priority="1332" operator="lessThan">
      <formula>$O$8*0.8</formula>
    </cfRule>
  </conditionalFormatting>
  <conditionalFormatting sqref="J11">
    <cfRule type="cellIs" dxfId="35984" priority="1327" operator="greaterThan">
      <formula>$O$11</formula>
    </cfRule>
    <cfRule type="cellIs" dxfId="35983" priority="1328" operator="between">
      <formula>$O$11*0.8</formula>
      <formula>$O$11</formula>
    </cfRule>
    <cfRule type="cellIs" dxfId="35982" priority="1329" operator="lessThan">
      <formula>$O$11*0.8</formula>
    </cfRule>
  </conditionalFormatting>
  <conditionalFormatting sqref="J12">
    <cfRule type="cellIs" dxfId="35981" priority="1324" operator="greaterThan">
      <formula>$O$12</formula>
    </cfRule>
    <cfRule type="cellIs" dxfId="35980" priority="1325" operator="between">
      <formula>$O$12*0.8</formula>
      <formula>$O$12</formula>
    </cfRule>
    <cfRule type="cellIs" dxfId="35979" priority="1326" operator="lessThan">
      <formula>$O$12*0.8</formula>
    </cfRule>
  </conditionalFormatting>
  <conditionalFormatting sqref="J13">
    <cfRule type="cellIs" dxfId="35978" priority="1321" operator="greaterThan">
      <formula>$O$13</formula>
    </cfRule>
    <cfRule type="cellIs" dxfId="35977" priority="1322" operator="between">
      <formula>$O$13*0.8</formula>
      <formula>$O$13</formula>
    </cfRule>
    <cfRule type="cellIs" dxfId="35976" priority="1323" operator="lessThan">
      <formula>$O$13*0.8</formula>
    </cfRule>
  </conditionalFormatting>
  <conditionalFormatting sqref="J16">
    <cfRule type="cellIs" dxfId="35975" priority="1318" operator="greaterThan">
      <formula>$O$16</formula>
    </cfRule>
    <cfRule type="cellIs" dxfId="35974" priority="1319" operator="between">
      <formula>$O$16*0.8</formula>
      <formula>$O$16</formula>
    </cfRule>
    <cfRule type="cellIs" dxfId="35973" priority="1320" operator="lessThan">
      <formula>$O$16*0.8</formula>
    </cfRule>
  </conditionalFormatting>
  <conditionalFormatting sqref="J17">
    <cfRule type="cellIs" dxfId="35972" priority="1315" operator="greaterThan">
      <formula>$O$17</formula>
    </cfRule>
    <cfRule type="cellIs" dxfId="35971" priority="1316" operator="between">
      <formula>$O$17*0.8</formula>
      <formula>$O$17</formula>
    </cfRule>
    <cfRule type="cellIs" dxfId="35970" priority="1317" operator="lessThan">
      <formula>$O$17*0.8</formula>
    </cfRule>
  </conditionalFormatting>
  <conditionalFormatting sqref="J18">
    <cfRule type="cellIs" dxfId="35969" priority="1312" operator="greaterThan">
      <formula>$O$18</formula>
    </cfRule>
    <cfRule type="cellIs" dxfId="35968" priority="1313" operator="between">
      <formula>$O$18*0.8</formula>
      <formula>$O$18</formula>
    </cfRule>
    <cfRule type="cellIs" dxfId="35967" priority="1314" operator="lessThan">
      <formula>$O$18*0.8</formula>
    </cfRule>
  </conditionalFormatting>
  <conditionalFormatting sqref="J6">
    <cfRule type="cellIs" dxfId="35966" priority="1309" operator="greaterThan">
      <formula>$N$6</formula>
    </cfRule>
    <cfRule type="cellIs" dxfId="35965" priority="1310" operator="between">
      <formula>$N$6*0.8</formula>
      <formula>$N$6</formula>
    </cfRule>
    <cfRule type="cellIs" dxfId="35964" priority="1311" operator="lessThan">
      <formula>$N$6*0.8</formula>
    </cfRule>
  </conditionalFormatting>
  <conditionalFormatting sqref="J7">
    <cfRule type="cellIs" dxfId="35963" priority="1306" operator="greaterThan">
      <formula>$N$7</formula>
    </cfRule>
    <cfRule type="cellIs" dxfId="35962" priority="1307" operator="between">
      <formula>$N$7*0.8</formula>
      <formula>$N$7</formula>
    </cfRule>
    <cfRule type="cellIs" dxfId="35961" priority="1308" operator="lessThan">
      <formula>$N$7*0.8</formula>
    </cfRule>
  </conditionalFormatting>
  <conditionalFormatting sqref="J8">
    <cfRule type="cellIs" dxfId="35960" priority="1303" operator="greaterThan">
      <formula>$N$8</formula>
    </cfRule>
    <cfRule type="cellIs" dxfId="35959" priority="1304" operator="between">
      <formula>$N$8*0.8</formula>
      <formula>$N$8</formula>
    </cfRule>
    <cfRule type="cellIs" dxfId="35958" priority="1305" operator="lessThan">
      <formula>$N$8*0.8</formula>
    </cfRule>
  </conditionalFormatting>
  <conditionalFormatting sqref="J11">
    <cfRule type="cellIs" dxfId="35957" priority="1300" operator="greaterThan">
      <formula>$N$11</formula>
    </cfRule>
    <cfRule type="cellIs" dxfId="35956" priority="1301" operator="between">
      <formula>$N$11*0.8</formula>
      <formula>$N$11</formula>
    </cfRule>
    <cfRule type="cellIs" dxfId="35955" priority="1302" operator="lessThan">
      <formula>$N$11*0.8</formula>
    </cfRule>
  </conditionalFormatting>
  <conditionalFormatting sqref="J12">
    <cfRule type="cellIs" dxfId="35954" priority="1297" operator="greaterThan">
      <formula>$N$12</formula>
    </cfRule>
    <cfRule type="cellIs" dxfId="35953" priority="1298" operator="between">
      <formula>$N$12*0.8</formula>
      <formula>$N$12</formula>
    </cfRule>
    <cfRule type="cellIs" dxfId="35952" priority="1299" operator="lessThan">
      <formula>$N$12*0.8</formula>
    </cfRule>
  </conditionalFormatting>
  <conditionalFormatting sqref="J13">
    <cfRule type="cellIs" dxfId="35951" priority="1294" operator="greaterThan">
      <formula>$N$13</formula>
    </cfRule>
    <cfRule type="cellIs" dxfId="35950" priority="1295" operator="between">
      <formula>$N$13*0.8</formula>
      <formula>$N$13</formula>
    </cfRule>
    <cfRule type="cellIs" dxfId="35949" priority="1296" operator="lessThan">
      <formula>$N$13*0.8</formula>
    </cfRule>
  </conditionalFormatting>
  <conditionalFormatting sqref="J16">
    <cfRule type="cellIs" dxfId="35948" priority="1291" operator="greaterThan">
      <formula>$N$16</formula>
    </cfRule>
    <cfRule type="cellIs" dxfId="35947" priority="1292" operator="between">
      <formula>$N$16*0.8</formula>
      <formula>$N$16</formula>
    </cfRule>
    <cfRule type="cellIs" dxfId="35946" priority="1293" operator="lessThan">
      <formula>$N$16*0.8</formula>
    </cfRule>
  </conditionalFormatting>
  <conditionalFormatting sqref="J17">
    <cfRule type="cellIs" dxfId="35945" priority="1288" operator="greaterThan">
      <formula>$N$17</formula>
    </cfRule>
    <cfRule type="cellIs" dxfId="35944" priority="1289" operator="between">
      <formula>$N$17*0.8</formula>
      <formula>$N$17</formula>
    </cfRule>
    <cfRule type="cellIs" dxfId="35943" priority="1290" operator="lessThan">
      <formula>$N$17*0.8</formula>
    </cfRule>
  </conditionalFormatting>
  <conditionalFormatting sqref="J18">
    <cfRule type="cellIs" dxfId="35942" priority="1285" operator="greaterThan">
      <formula>$N$18</formula>
    </cfRule>
    <cfRule type="cellIs" dxfId="35941" priority="1286" operator="between">
      <formula>$N$18*0.8</formula>
      <formula>$N$18</formula>
    </cfRule>
    <cfRule type="cellIs" dxfId="35940" priority="1287" operator="lessThan">
      <formula>$N$18*0.8</formula>
    </cfRule>
  </conditionalFormatting>
  <conditionalFormatting sqref="J6">
    <cfRule type="cellIs" dxfId="35939" priority="1282" operator="greaterThan">
      <formula>$N$6</formula>
    </cfRule>
    <cfRule type="cellIs" dxfId="35938" priority="1283" operator="between">
      <formula>$N$6*0.8</formula>
      <formula>$N$6</formula>
    </cfRule>
    <cfRule type="cellIs" dxfId="35937" priority="1284" operator="lessThan">
      <formula>$N$6*0.8</formula>
    </cfRule>
  </conditionalFormatting>
  <conditionalFormatting sqref="J7">
    <cfRule type="cellIs" dxfId="35936" priority="1279" operator="greaterThan">
      <formula>$N$7</formula>
    </cfRule>
    <cfRule type="cellIs" dxfId="35935" priority="1280" operator="between">
      <formula>$N$7*0.8</formula>
      <formula>$N$7</formula>
    </cfRule>
    <cfRule type="cellIs" dxfId="35934" priority="1281" operator="lessThan">
      <formula>$N$7*0.8</formula>
    </cfRule>
  </conditionalFormatting>
  <conditionalFormatting sqref="J8">
    <cfRule type="cellIs" dxfId="35933" priority="1276" operator="greaterThan">
      <formula>$N$8</formula>
    </cfRule>
    <cfRule type="cellIs" dxfId="35932" priority="1277" operator="between">
      <formula>$N$8*0.8</formula>
      <formula>$N$8</formula>
    </cfRule>
    <cfRule type="cellIs" dxfId="35931" priority="1278" operator="lessThan">
      <formula>$N$8*0.8</formula>
    </cfRule>
  </conditionalFormatting>
  <conditionalFormatting sqref="J11">
    <cfRule type="cellIs" dxfId="35930" priority="1273" operator="greaterThan">
      <formula>$N$11</formula>
    </cfRule>
    <cfRule type="cellIs" dxfId="35929" priority="1274" operator="between">
      <formula>$N$11*0.8</formula>
      <formula>$N$11</formula>
    </cfRule>
    <cfRule type="cellIs" dxfId="35928" priority="1275" operator="lessThan">
      <formula>$N$11*0.8</formula>
    </cfRule>
  </conditionalFormatting>
  <conditionalFormatting sqref="J12">
    <cfRule type="cellIs" dxfId="35927" priority="1270" operator="greaterThan">
      <formula>$N$12</formula>
    </cfRule>
    <cfRule type="cellIs" dxfId="35926" priority="1271" operator="between">
      <formula>$N$12*0.8</formula>
      <formula>$N$12</formula>
    </cfRule>
    <cfRule type="cellIs" dxfId="35925" priority="1272" operator="lessThan">
      <formula>$N$12*0.8</formula>
    </cfRule>
  </conditionalFormatting>
  <conditionalFormatting sqref="J13">
    <cfRule type="cellIs" dxfId="35924" priority="1267" operator="greaterThan">
      <formula>$N$13</formula>
    </cfRule>
    <cfRule type="cellIs" dxfId="35923" priority="1268" operator="between">
      <formula>$N$13*0.8</formula>
      <formula>$N$13</formula>
    </cfRule>
    <cfRule type="cellIs" dxfId="35922" priority="1269" operator="lessThan">
      <formula>$N$13*0.8</formula>
    </cfRule>
  </conditionalFormatting>
  <conditionalFormatting sqref="J16">
    <cfRule type="cellIs" dxfId="35921" priority="1264" operator="greaterThan">
      <formula>$N$16</formula>
    </cfRule>
    <cfRule type="cellIs" dxfId="35920" priority="1265" operator="between">
      <formula>$N$16*0.8</formula>
      <formula>$N$16</formula>
    </cfRule>
    <cfRule type="cellIs" dxfId="35919" priority="1266" operator="lessThan">
      <formula>$N$16*0.8</formula>
    </cfRule>
  </conditionalFormatting>
  <conditionalFormatting sqref="J17">
    <cfRule type="cellIs" dxfId="35918" priority="1261" operator="greaterThan">
      <formula>$N$17</formula>
    </cfRule>
    <cfRule type="cellIs" dxfId="35917" priority="1262" operator="between">
      <formula>$N$17*0.8</formula>
      <formula>$N$17</formula>
    </cfRule>
    <cfRule type="cellIs" dxfId="35916" priority="1263" operator="lessThan">
      <formula>$N$17*0.8</formula>
    </cfRule>
  </conditionalFormatting>
  <conditionalFormatting sqref="J18">
    <cfRule type="cellIs" dxfId="35915" priority="1258" operator="greaterThan">
      <formula>$N$18</formula>
    </cfRule>
    <cfRule type="cellIs" dxfId="35914" priority="1259" operator="between">
      <formula>$N$18*0.8</formula>
      <formula>$N$18</formula>
    </cfRule>
    <cfRule type="cellIs" dxfId="35913" priority="1260" operator="lessThan">
      <formula>$N$18*0.8</formula>
    </cfRule>
  </conditionalFormatting>
  <conditionalFormatting sqref="J6">
    <cfRule type="cellIs" dxfId="35912" priority="1255" operator="greaterThan">
      <formula>$P$6</formula>
    </cfRule>
    <cfRule type="cellIs" dxfId="35911" priority="1256" operator="between">
      <formula>$P$6*0.8</formula>
      <formula>$P$6</formula>
    </cfRule>
    <cfRule type="cellIs" dxfId="35910" priority="1257" operator="lessThan">
      <formula>$P$6*0.8</formula>
    </cfRule>
  </conditionalFormatting>
  <conditionalFormatting sqref="J7">
    <cfRule type="cellIs" dxfId="35909" priority="1252" operator="greaterThan">
      <formula>$P$7</formula>
    </cfRule>
    <cfRule type="cellIs" dxfId="35908" priority="1253" operator="between">
      <formula>$P$7*0.8</formula>
      <formula>$P$7</formula>
    </cfRule>
    <cfRule type="cellIs" dxfId="35907" priority="1254" operator="lessThan">
      <formula>$P$7*0.8</formula>
    </cfRule>
  </conditionalFormatting>
  <conditionalFormatting sqref="J8">
    <cfRule type="cellIs" dxfId="35906" priority="1249" operator="greaterThan">
      <formula>$P$8</formula>
    </cfRule>
    <cfRule type="cellIs" dxfId="35905" priority="1250" operator="between">
      <formula>$P$8*0.8</formula>
      <formula>$P$8</formula>
    </cfRule>
    <cfRule type="cellIs" dxfId="35904" priority="1251" operator="lessThan">
      <formula>$P$8*0.8</formula>
    </cfRule>
  </conditionalFormatting>
  <conditionalFormatting sqref="J11">
    <cfRule type="cellIs" dxfId="35903" priority="1246" operator="greaterThan">
      <formula>$P$11</formula>
    </cfRule>
    <cfRule type="cellIs" dxfId="35902" priority="1247" operator="between">
      <formula>$P$11*0.8</formula>
      <formula>$P$11</formula>
    </cfRule>
    <cfRule type="cellIs" dxfId="35901" priority="1248" operator="lessThan">
      <formula>$P$11*0.8</formula>
    </cfRule>
  </conditionalFormatting>
  <conditionalFormatting sqref="J12">
    <cfRule type="cellIs" dxfId="35900" priority="1243" operator="greaterThan">
      <formula>$P$12</formula>
    </cfRule>
    <cfRule type="cellIs" dxfId="35899" priority="1244" operator="between">
      <formula>$P$12*0.8</formula>
      <formula>$P$12</formula>
    </cfRule>
    <cfRule type="cellIs" dxfId="35898" priority="1245" operator="lessThan">
      <formula>$P$12*0.8</formula>
    </cfRule>
  </conditionalFormatting>
  <conditionalFormatting sqref="J13">
    <cfRule type="cellIs" dxfId="35897" priority="1240" operator="greaterThan">
      <formula>$P$13</formula>
    </cfRule>
    <cfRule type="cellIs" dxfId="35896" priority="1241" operator="between">
      <formula>$P$13*0.8</formula>
      <formula>$P$13</formula>
    </cfRule>
    <cfRule type="cellIs" dxfId="35895" priority="1242" operator="lessThan">
      <formula>$P$13*0.8</formula>
    </cfRule>
  </conditionalFormatting>
  <conditionalFormatting sqref="J16">
    <cfRule type="cellIs" dxfId="35894" priority="1237" operator="greaterThan">
      <formula>$P$16</formula>
    </cfRule>
    <cfRule type="cellIs" dxfId="35893" priority="1238" operator="between">
      <formula>$P$16*0.8</formula>
      <formula>$P$16</formula>
    </cfRule>
    <cfRule type="cellIs" dxfId="35892" priority="1239" operator="lessThan">
      <formula>$P$16*0.8</formula>
    </cfRule>
  </conditionalFormatting>
  <conditionalFormatting sqref="J17">
    <cfRule type="cellIs" dxfId="35891" priority="1234" operator="greaterThan">
      <formula>$P$17</formula>
    </cfRule>
    <cfRule type="cellIs" dxfId="35890" priority="1235" operator="between">
      <formula>$P$17*0.8</formula>
      <formula>$P$17</formula>
    </cfRule>
    <cfRule type="cellIs" dxfId="35889" priority="1236" operator="lessThan">
      <formula>$P$17*0.8</formula>
    </cfRule>
  </conditionalFormatting>
  <conditionalFormatting sqref="J18">
    <cfRule type="cellIs" dxfId="35888" priority="1231" operator="greaterThan">
      <formula>$P$18</formula>
    </cfRule>
    <cfRule type="cellIs" dxfId="35887" priority="1232" operator="between">
      <formula>$P$18*0.8</formula>
      <formula>$P$18</formula>
    </cfRule>
    <cfRule type="cellIs" dxfId="35886" priority="1233" operator="lessThan">
      <formula>$P$18*0.8</formula>
    </cfRule>
  </conditionalFormatting>
  <conditionalFormatting sqref="J6">
    <cfRule type="cellIs" dxfId="35885" priority="1228" operator="greaterThan">
      <formula>$P$6</formula>
    </cfRule>
    <cfRule type="cellIs" dxfId="35884" priority="1229" operator="between">
      <formula>$P$6*0.8</formula>
      <formula>$P$6</formula>
    </cfRule>
    <cfRule type="cellIs" dxfId="35883" priority="1230" operator="lessThan">
      <formula>$P$6*0.8</formula>
    </cfRule>
  </conditionalFormatting>
  <conditionalFormatting sqref="J7">
    <cfRule type="cellIs" dxfId="35882" priority="1225" operator="greaterThan">
      <formula>$P$7</formula>
    </cfRule>
    <cfRule type="cellIs" dxfId="35881" priority="1226" operator="between">
      <formula>$P$7*0.8</formula>
      <formula>$P$7</formula>
    </cfRule>
    <cfRule type="cellIs" dxfId="35880" priority="1227" operator="lessThan">
      <formula>$P$7*0.8</formula>
    </cfRule>
  </conditionalFormatting>
  <conditionalFormatting sqref="J8">
    <cfRule type="cellIs" dxfId="35879" priority="1222" operator="greaterThan">
      <formula>$P$8</formula>
    </cfRule>
    <cfRule type="cellIs" dxfId="35878" priority="1223" operator="between">
      <formula>$P$8*0.8</formula>
      <formula>$P$8</formula>
    </cfRule>
    <cfRule type="cellIs" dxfId="35877" priority="1224" operator="lessThan">
      <formula>$P$8*0.8</formula>
    </cfRule>
  </conditionalFormatting>
  <conditionalFormatting sqref="J11">
    <cfRule type="cellIs" dxfId="35876" priority="1219" operator="greaterThan">
      <formula>$P$11</formula>
    </cfRule>
    <cfRule type="cellIs" dxfId="35875" priority="1220" operator="between">
      <formula>$P$11*0.8</formula>
      <formula>$P$11</formula>
    </cfRule>
    <cfRule type="cellIs" dxfId="35874" priority="1221" operator="lessThan">
      <formula>$P$11*0.8</formula>
    </cfRule>
  </conditionalFormatting>
  <conditionalFormatting sqref="J12">
    <cfRule type="cellIs" dxfId="35873" priority="1216" operator="greaterThan">
      <formula>$P$12</formula>
    </cfRule>
    <cfRule type="cellIs" dxfId="35872" priority="1217" operator="between">
      <formula>$P$12*0.8</formula>
      <formula>$P$12</formula>
    </cfRule>
    <cfRule type="cellIs" dxfId="35871" priority="1218" operator="lessThan">
      <formula>$P$12*0.8</formula>
    </cfRule>
  </conditionalFormatting>
  <conditionalFormatting sqref="J13">
    <cfRule type="cellIs" dxfId="35870" priority="1213" operator="greaterThan">
      <formula>$P$13</formula>
    </cfRule>
    <cfRule type="cellIs" dxfId="35869" priority="1214" operator="between">
      <formula>$P$13*0.8</formula>
      <formula>$P$13</formula>
    </cfRule>
    <cfRule type="cellIs" dxfId="35868" priority="1215" operator="lessThan">
      <formula>$P$13*0.8</formula>
    </cfRule>
  </conditionalFormatting>
  <conditionalFormatting sqref="J16">
    <cfRule type="cellIs" dxfId="35867" priority="1210" operator="greaterThan">
      <formula>$P$16</formula>
    </cfRule>
    <cfRule type="cellIs" dxfId="35866" priority="1211" operator="between">
      <formula>$P$16*0.8</formula>
      <formula>$P$16</formula>
    </cfRule>
    <cfRule type="cellIs" dxfId="35865" priority="1212" operator="lessThan">
      <formula>$P$16*0.8</formula>
    </cfRule>
  </conditionalFormatting>
  <conditionalFormatting sqref="J17">
    <cfRule type="cellIs" dxfId="35864" priority="1207" operator="greaterThan">
      <formula>$P$17</formula>
    </cfRule>
    <cfRule type="cellIs" dxfId="35863" priority="1208" operator="between">
      <formula>$P$17*0.8</formula>
      <formula>$P$17</formula>
    </cfRule>
    <cfRule type="cellIs" dxfId="35862" priority="1209" operator="lessThan">
      <formula>$P$17*0.8</formula>
    </cfRule>
  </conditionalFormatting>
  <conditionalFormatting sqref="J18">
    <cfRule type="cellIs" dxfId="35861" priority="1204" operator="greaterThan">
      <formula>$P$18</formula>
    </cfRule>
    <cfRule type="cellIs" dxfId="35860" priority="1205" operator="between">
      <formula>$P$18*0.8</formula>
      <formula>$P$18</formula>
    </cfRule>
    <cfRule type="cellIs" dxfId="35859" priority="1206" operator="lessThan">
      <formula>$P$18*0.8</formula>
    </cfRule>
  </conditionalFormatting>
  <conditionalFormatting sqref="J6">
    <cfRule type="cellIs" dxfId="35858" priority="1201" operator="greaterThan">
      <formula>$O$6</formula>
    </cfRule>
    <cfRule type="cellIs" dxfId="35857" priority="1202" operator="between">
      <formula>$O$6*0.8</formula>
      <formula>$O$6</formula>
    </cfRule>
    <cfRule type="cellIs" dxfId="35856" priority="1203" operator="lessThan">
      <formula>$O$6*0.8</formula>
    </cfRule>
  </conditionalFormatting>
  <conditionalFormatting sqref="J7">
    <cfRule type="cellIs" dxfId="35855" priority="1198" operator="greaterThan">
      <formula>$O$7</formula>
    </cfRule>
    <cfRule type="cellIs" dxfId="35854" priority="1199" operator="between">
      <formula>$O$7*0.8</formula>
      <formula>$O$7</formula>
    </cfRule>
    <cfRule type="cellIs" dxfId="35853" priority="1200" operator="lessThan">
      <formula>$O$7*0.8</formula>
    </cfRule>
  </conditionalFormatting>
  <conditionalFormatting sqref="J8">
    <cfRule type="cellIs" dxfId="35852" priority="1195" operator="greaterThan">
      <formula>$O$8</formula>
    </cfRule>
    <cfRule type="cellIs" dxfId="35851" priority="1196" operator="between">
      <formula>$O$8*0.8</formula>
      <formula>$O$8</formula>
    </cfRule>
    <cfRule type="cellIs" dxfId="35850" priority="1197" operator="lessThan">
      <formula>$O$8*0.8</formula>
    </cfRule>
  </conditionalFormatting>
  <conditionalFormatting sqref="J11">
    <cfRule type="cellIs" dxfId="35849" priority="1192" operator="greaterThan">
      <formula>$O$11</formula>
    </cfRule>
    <cfRule type="cellIs" dxfId="35848" priority="1193" operator="between">
      <formula>$O$11*0.8</formula>
      <formula>$O$11</formula>
    </cfRule>
    <cfRule type="cellIs" dxfId="35847" priority="1194" operator="lessThan">
      <formula>$O$11*0.8</formula>
    </cfRule>
  </conditionalFormatting>
  <conditionalFormatting sqref="J12">
    <cfRule type="cellIs" dxfId="35846" priority="1189" operator="greaterThan">
      <formula>$O$12</formula>
    </cfRule>
    <cfRule type="cellIs" dxfId="35845" priority="1190" operator="between">
      <formula>$O$12*0.8</formula>
      <formula>$O$12</formula>
    </cfRule>
    <cfRule type="cellIs" dxfId="35844" priority="1191" operator="lessThan">
      <formula>$O$12*0.8</formula>
    </cfRule>
  </conditionalFormatting>
  <conditionalFormatting sqref="J13">
    <cfRule type="cellIs" dxfId="35843" priority="1186" operator="greaterThan">
      <formula>$O$13</formula>
    </cfRule>
    <cfRule type="cellIs" dxfId="35842" priority="1187" operator="between">
      <formula>$O$13*0.8</formula>
      <formula>$O$13</formula>
    </cfRule>
    <cfRule type="cellIs" dxfId="35841" priority="1188" operator="lessThan">
      <formula>$O$13*0.8</formula>
    </cfRule>
  </conditionalFormatting>
  <conditionalFormatting sqref="J16">
    <cfRule type="cellIs" dxfId="35840" priority="1183" operator="greaterThan">
      <formula>$O$16</formula>
    </cfRule>
    <cfRule type="cellIs" dxfId="35839" priority="1184" operator="between">
      <formula>$O$16*0.8</formula>
      <formula>$O$16</formula>
    </cfRule>
    <cfRule type="cellIs" dxfId="35838" priority="1185" operator="lessThan">
      <formula>$O$16*0.8</formula>
    </cfRule>
  </conditionalFormatting>
  <conditionalFormatting sqref="J17">
    <cfRule type="cellIs" dxfId="35837" priority="1180" operator="greaterThan">
      <formula>$O$17</formula>
    </cfRule>
    <cfRule type="cellIs" dxfId="35836" priority="1181" operator="between">
      <formula>$O$17*0.8</formula>
      <formula>$O$17</formula>
    </cfRule>
    <cfRule type="cellIs" dxfId="35835" priority="1182" operator="lessThan">
      <formula>$O$17*0.8</formula>
    </cfRule>
  </conditionalFormatting>
  <conditionalFormatting sqref="J18">
    <cfRule type="cellIs" dxfId="35834" priority="1177" operator="greaterThan">
      <formula>$O$18</formula>
    </cfRule>
    <cfRule type="cellIs" dxfId="35833" priority="1178" operator="between">
      <formula>$O$18*0.8</formula>
      <formula>$O$18</formula>
    </cfRule>
    <cfRule type="cellIs" dxfId="35832" priority="1179" operator="lessThan">
      <formula>$O$18*0.8</formula>
    </cfRule>
  </conditionalFormatting>
  <conditionalFormatting sqref="J6">
    <cfRule type="cellIs" dxfId="35831" priority="1174" operator="greaterThan">
      <formula>$O$6</formula>
    </cfRule>
    <cfRule type="cellIs" dxfId="35830" priority="1175" operator="between">
      <formula>$O$6*0.8</formula>
      <formula>$O$6</formula>
    </cfRule>
    <cfRule type="cellIs" dxfId="35829" priority="1176" operator="lessThan">
      <formula>$O$6*0.8</formula>
    </cfRule>
  </conditionalFormatting>
  <conditionalFormatting sqref="J7">
    <cfRule type="cellIs" dxfId="35828" priority="1171" operator="greaterThan">
      <formula>$O$7</formula>
    </cfRule>
    <cfRule type="cellIs" dxfId="35827" priority="1172" operator="between">
      <formula>$O$7*0.8</formula>
      <formula>$O$7</formula>
    </cfRule>
    <cfRule type="cellIs" dxfId="35826" priority="1173" operator="lessThan">
      <formula>$O$7*0.8</formula>
    </cfRule>
  </conditionalFormatting>
  <conditionalFormatting sqref="J8">
    <cfRule type="cellIs" dxfId="35825" priority="1168" operator="greaterThan">
      <formula>$O$8</formula>
    </cfRule>
    <cfRule type="cellIs" dxfId="35824" priority="1169" operator="between">
      <formula>$O$8*0.8</formula>
      <formula>$O$8</formula>
    </cfRule>
    <cfRule type="cellIs" dxfId="35823" priority="1170" operator="lessThan">
      <formula>$O$8*0.8</formula>
    </cfRule>
  </conditionalFormatting>
  <conditionalFormatting sqref="J11">
    <cfRule type="cellIs" dxfId="35822" priority="1165" operator="greaterThan">
      <formula>$O$11</formula>
    </cfRule>
    <cfRule type="cellIs" dxfId="35821" priority="1166" operator="between">
      <formula>$O$11*0.8</formula>
      <formula>$O$11</formula>
    </cfRule>
    <cfRule type="cellIs" dxfId="35820" priority="1167" operator="lessThan">
      <formula>$O$11*0.8</formula>
    </cfRule>
  </conditionalFormatting>
  <conditionalFormatting sqref="J12">
    <cfRule type="cellIs" dxfId="35819" priority="1162" operator="greaterThan">
      <formula>$O$12</formula>
    </cfRule>
    <cfRule type="cellIs" dxfId="35818" priority="1163" operator="between">
      <formula>$O$12*0.8</formula>
      <formula>$O$12</formula>
    </cfRule>
    <cfRule type="cellIs" dxfId="35817" priority="1164" operator="lessThan">
      <formula>$O$12*0.8</formula>
    </cfRule>
  </conditionalFormatting>
  <conditionalFormatting sqref="J13">
    <cfRule type="cellIs" dxfId="35816" priority="1159" operator="greaterThan">
      <formula>$O$13</formula>
    </cfRule>
    <cfRule type="cellIs" dxfId="35815" priority="1160" operator="between">
      <formula>$O$13*0.8</formula>
      <formula>$O$13</formula>
    </cfRule>
    <cfRule type="cellIs" dxfId="35814" priority="1161" operator="lessThan">
      <formula>$O$13*0.8</formula>
    </cfRule>
  </conditionalFormatting>
  <conditionalFormatting sqref="J16">
    <cfRule type="cellIs" dxfId="35813" priority="1156" operator="greaterThan">
      <formula>$O$16</formula>
    </cfRule>
    <cfRule type="cellIs" dxfId="35812" priority="1157" operator="between">
      <formula>$O$16*0.8</formula>
      <formula>$O$16</formula>
    </cfRule>
    <cfRule type="cellIs" dxfId="35811" priority="1158" operator="lessThan">
      <formula>$O$16*0.8</formula>
    </cfRule>
  </conditionalFormatting>
  <conditionalFormatting sqref="J17">
    <cfRule type="cellIs" dxfId="35810" priority="1153" operator="greaterThan">
      <formula>$O$17</formula>
    </cfRule>
    <cfRule type="cellIs" dxfId="35809" priority="1154" operator="between">
      <formula>$O$17*0.8</formula>
      <formula>$O$17</formula>
    </cfRule>
    <cfRule type="cellIs" dxfId="35808" priority="1155" operator="lessThan">
      <formula>$O$17*0.8</formula>
    </cfRule>
  </conditionalFormatting>
  <conditionalFormatting sqref="J18">
    <cfRule type="cellIs" dxfId="35807" priority="1150" operator="greaterThan">
      <formula>$O$18</formula>
    </cfRule>
    <cfRule type="cellIs" dxfId="35806" priority="1151" operator="between">
      <formula>$O$18*0.8</formula>
      <formula>$O$18</formula>
    </cfRule>
    <cfRule type="cellIs" dxfId="35805" priority="1152" operator="lessThan">
      <formula>$O$18*0.8</formula>
    </cfRule>
  </conditionalFormatting>
  <conditionalFormatting sqref="J6">
    <cfRule type="cellIs" dxfId="35804" priority="1147" operator="greaterThan">
      <formula>$N$6</formula>
    </cfRule>
    <cfRule type="cellIs" dxfId="35803" priority="1148" operator="between">
      <formula>$N$6*0.8</formula>
      <formula>$N$6</formula>
    </cfRule>
    <cfRule type="cellIs" dxfId="35802" priority="1149" operator="lessThan">
      <formula>$N$6*0.8</formula>
    </cfRule>
  </conditionalFormatting>
  <conditionalFormatting sqref="J7">
    <cfRule type="cellIs" dxfId="35801" priority="1144" operator="greaterThan">
      <formula>$N$7</formula>
    </cfRule>
    <cfRule type="cellIs" dxfId="35800" priority="1145" operator="between">
      <formula>$N$7*0.8</formula>
      <formula>$N$7</formula>
    </cfRule>
    <cfRule type="cellIs" dxfId="35799" priority="1146" operator="lessThan">
      <formula>$N$7*0.8</formula>
    </cfRule>
  </conditionalFormatting>
  <conditionalFormatting sqref="J8">
    <cfRule type="cellIs" dxfId="35798" priority="1141" operator="greaterThan">
      <formula>$N$8</formula>
    </cfRule>
    <cfRule type="cellIs" dxfId="35797" priority="1142" operator="between">
      <formula>$N$8*0.8</formula>
      <formula>$N$8</formula>
    </cfRule>
    <cfRule type="cellIs" dxfId="35796" priority="1143" operator="lessThan">
      <formula>$N$8*0.8</formula>
    </cfRule>
  </conditionalFormatting>
  <conditionalFormatting sqref="J11">
    <cfRule type="cellIs" dxfId="35795" priority="1138" operator="greaterThan">
      <formula>$N$11</formula>
    </cfRule>
    <cfRule type="cellIs" dxfId="35794" priority="1139" operator="between">
      <formula>$N$11*0.8</formula>
      <formula>$N$11</formula>
    </cfRule>
    <cfRule type="cellIs" dxfId="35793" priority="1140" operator="lessThan">
      <formula>$N$11*0.8</formula>
    </cfRule>
  </conditionalFormatting>
  <conditionalFormatting sqref="J12">
    <cfRule type="cellIs" dxfId="35792" priority="1135" operator="greaterThan">
      <formula>$N$12</formula>
    </cfRule>
    <cfRule type="cellIs" dxfId="35791" priority="1136" operator="between">
      <formula>$N$12*0.8</formula>
      <formula>$N$12</formula>
    </cfRule>
    <cfRule type="cellIs" dxfId="35790" priority="1137" operator="lessThan">
      <formula>$N$12*0.8</formula>
    </cfRule>
  </conditionalFormatting>
  <conditionalFormatting sqref="J13">
    <cfRule type="cellIs" dxfId="35789" priority="1132" operator="greaterThan">
      <formula>$N$13</formula>
    </cfRule>
    <cfRule type="cellIs" dxfId="35788" priority="1133" operator="between">
      <formula>$N$13*0.8</formula>
      <formula>$N$13</formula>
    </cfRule>
    <cfRule type="cellIs" dxfId="35787" priority="1134" operator="lessThan">
      <formula>$N$13*0.8</formula>
    </cfRule>
  </conditionalFormatting>
  <conditionalFormatting sqref="J16">
    <cfRule type="cellIs" dxfId="35786" priority="1129" operator="greaterThan">
      <formula>$N$16</formula>
    </cfRule>
    <cfRule type="cellIs" dxfId="35785" priority="1130" operator="between">
      <formula>$N$16*0.8</formula>
      <formula>$N$16</formula>
    </cfRule>
    <cfRule type="cellIs" dxfId="35784" priority="1131" operator="lessThan">
      <formula>$N$16*0.8</formula>
    </cfRule>
  </conditionalFormatting>
  <conditionalFormatting sqref="J17">
    <cfRule type="cellIs" dxfId="35783" priority="1126" operator="greaterThan">
      <formula>$N$17</formula>
    </cfRule>
    <cfRule type="cellIs" dxfId="35782" priority="1127" operator="between">
      <formula>$N$17*0.8</formula>
      <formula>$N$17</formula>
    </cfRule>
    <cfRule type="cellIs" dxfId="35781" priority="1128" operator="lessThan">
      <formula>$N$17*0.8</formula>
    </cfRule>
  </conditionalFormatting>
  <conditionalFormatting sqref="J18">
    <cfRule type="cellIs" dxfId="35780" priority="1123" operator="greaterThan">
      <formula>$N$18</formula>
    </cfRule>
    <cfRule type="cellIs" dxfId="35779" priority="1124" operator="between">
      <formula>$N$18*0.8</formula>
      <formula>$N$18</formula>
    </cfRule>
    <cfRule type="cellIs" dxfId="35778" priority="1125" operator="lessThan">
      <formula>$N$18*0.8</formula>
    </cfRule>
  </conditionalFormatting>
  <conditionalFormatting sqref="J6">
    <cfRule type="cellIs" dxfId="35777" priority="1120" operator="greaterThan">
      <formula>$N$6</formula>
    </cfRule>
    <cfRule type="cellIs" dxfId="35776" priority="1121" operator="between">
      <formula>$N$6*0.8</formula>
      <formula>$N$6</formula>
    </cfRule>
    <cfRule type="cellIs" dxfId="35775" priority="1122" operator="lessThan">
      <formula>$N$6*0.8</formula>
    </cfRule>
  </conditionalFormatting>
  <conditionalFormatting sqref="J7">
    <cfRule type="cellIs" dxfId="35774" priority="1117" operator="greaterThan">
      <formula>$N$7</formula>
    </cfRule>
    <cfRule type="cellIs" dxfId="35773" priority="1118" operator="between">
      <formula>$N$7*0.8</formula>
      <formula>$N$7</formula>
    </cfRule>
    <cfRule type="cellIs" dxfId="35772" priority="1119" operator="lessThan">
      <formula>$N$7*0.8</formula>
    </cfRule>
  </conditionalFormatting>
  <conditionalFormatting sqref="J8">
    <cfRule type="cellIs" dxfId="35771" priority="1114" operator="greaterThan">
      <formula>$N$8</formula>
    </cfRule>
    <cfRule type="cellIs" dxfId="35770" priority="1115" operator="between">
      <formula>$N$8*0.8</formula>
      <formula>$N$8</formula>
    </cfRule>
    <cfRule type="cellIs" dxfId="35769" priority="1116" operator="lessThan">
      <formula>$N$8*0.8</formula>
    </cfRule>
  </conditionalFormatting>
  <conditionalFormatting sqref="J11">
    <cfRule type="cellIs" dxfId="35768" priority="1111" operator="greaterThan">
      <formula>$N$11</formula>
    </cfRule>
    <cfRule type="cellIs" dxfId="35767" priority="1112" operator="between">
      <formula>$N$11*0.8</formula>
      <formula>$N$11</formula>
    </cfRule>
    <cfRule type="cellIs" dxfId="35766" priority="1113" operator="lessThan">
      <formula>$N$11*0.8</formula>
    </cfRule>
  </conditionalFormatting>
  <conditionalFormatting sqref="J12">
    <cfRule type="cellIs" dxfId="35765" priority="1108" operator="greaterThan">
      <formula>$N$12</formula>
    </cfRule>
    <cfRule type="cellIs" dxfId="35764" priority="1109" operator="between">
      <formula>$N$12*0.8</formula>
      <formula>$N$12</formula>
    </cfRule>
    <cfRule type="cellIs" dxfId="35763" priority="1110" operator="lessThan">
      <formula>$N$12*0.8</formula>
    </cfRule>
  </conditionalFormatting>
  <conditionalFormatting sqref="J13">
    <cfRule type="cellIs" dxfId="35762" priority="1105" operator="greaterThan">
      <formula>$N$13</formula>
    </cfRule>
    <cfRule type="cellIs" dxfId="35761" priority="1106" operator="between">
      <formula>$N$13*0.8</formula>
      <formula>$N$13</formula>
    </cfRule>
    <cfRule type="cellIs" dxfId="35760" priority="1107" operator="lessThan">
      <formula>$N$13*0.8</formula>
    </cfRule>
  </conditionalFormatting>
  <conditionalFormatting sqref="J16">
    <cfRule type="cellIs" dxfId="35759" priority="1102" operator="greaterThan">
      <formula>$N$16</formula>
    </cfRule>
    <cfRule type="cellIs" dxfId="35758" priority="1103" operator="between">
      <formula>$N$16*0.8</formula>
      <formula>$N$16</formula>
    </cfRule>
    <cfRule type="cellIs" dxfId="35757" priority="1104" operator="lessThan">
      <formula>$N$16*0.8</formula>
    </cfRule>
  </conditionalFormatting>
  <conditionalFormatting sqref="J17">
    <cfRule type="cellIs" dxfId="35756" priority="1099" operator="greaterThan">
      <formula>$N$17</formula>
    </cfRule>
    <cfRule type="cellIs" dxfId="35755" priority="1100" operator="between">
      <formula>$N$17*0.8</formula>
      <formula>$N$17</formula>
    </cfRule>
    <cfRule type="cellIs" dxfId="35754" priority="1101" operator="lessThan">
      <formula>$N$17*0.8</formula>
    </cfRule>
  </conditionalFormatting>
  <conditionalFormatting sqref="J18">
    <cfRule type="cellIs" dxfId="35753" priority="1096" operator="greaterThan">
      <formula>$N$18</formula>
    </cfRule>
    <cfRule type="cellIs" dxfId="35752" priority="1097" operator="between">
      <formula>$N$18*0.8</formula>
      <formula>$N$18</formula>
    </cfRule>
    <cfRule type="cellIs" dxfId="35751" priority="1098" operator="lessThan">
      <formula>$N$18*0.8</formula>
    </cfRule>
  </conditionalFormatting>
  <conditionalFormatting sqref="J6">
    <cfRule type="cellIs" dxfId="35750" priority="1093" operator="greaterThan">
      <formula>$P$6</formula>
    </cfRule>
    <cfRule type="cellIs" dxfId="35749" priority="1094" operator="between">
      <formula>$P$6*0.8</formula>
      <formula>$P$6</formula>
    </cfRule>
    <cfRule type="cellIs" dxfId="35748" priority="1095" operator="lessThan">
      <formula>$P$6*0.8</formula>
    </cfRule>
  </conditionalFormatting>
  <conditionalFormatting sqref="J7">
    <cfRule type="cellIs" dxfId="35747" priority="1090" operator="greaterThan">
      <formula>$P$7</formula>
    </cfRule>
    <cfRule type="cellIs" dxfId="35746" priority="1091" operator="between">
      <formula>$P$7*0.8</formula>
      <formula>$P$7</formula>
    </cfRule>
    <cfRule type="cellIs" dxfId="35745" priority="1092" operator="lessThan">
      <formula>$P$7*0.8</formula>
    </cfRule>
  </conditionalFormatting>
  <conditionalFormatting sqref="J8">
    <cfRule type="cellIs" dxfId="35744" priority="1087" operator="greaterThan">
      <formula>$P$8</formula>
    </cfRule>
    <cfRule type="cellIs" dxfId="35743" priority="1088" operator="between">
      <formula>$P$8*0.8</formula>
      <formula>$P$8</formula>
    </cfRule>
    <cfRule type="cellIs" dxfId="35742" priority="1089" operator="lessThan">
      <formula>$P$8*0.8</formula>
    </cfRule>
  </conditionalFormatting>
  <conditionalFormatting sqref="J11">
    <cfRule type="cellIs" dxfId="35741" priority="1084" operator="greaterThan">
      <formula>$P$11</formula>
    </cfRule>
    <cfRule type="cellIs" dxfId="35740" priority="1085" operator="between">
      <formula>$P$11*0.8</formula>
      <formula>$P$11</formula>
    </cfRule>
    <cfRule type="cellIs" dxfId="35739" priority="1086" operator="lessThan">
      <formula>$P$11*0.8</formula>
    </cfRule>
  </conditionalFormatting>
  <conditionalFormatting sqref="J12">
    <cfRule type="cellIs" dxfId="35738" priority="1081" operator="greaterThan">
      <formula>$P$12</formula>
    </cfRule>
    <cfRule type="cellIs" dxfId="35737" priority="1082" operator="between">
      <formula>$P$12*0.8</formula>
      <formula>$P$12</formula>
    </cfRule>
    <cfRule type="cellIs" dxfId="35736" priority="1083" operator="lessThan">
      <formula>$P$12*0.8</formula>
    </cfRule>
  </conditionalFormatting>
  <conditionalFormatting sqref="J13">
    <cfRule type="cellIs" dxfId="35735" priority="1078" operator="greaterThan">
      <formula>$P$13</formula>
    </cfRule>
    <cfRule type="cellIs" dxfId="35734" priority="1079" operator="between">
      <formula>$P$13*0.8</formula>
      <formula>$P$13</formula>
    </cfRule>
    <cfRule type="cellIs" dxfId="35733" priority="1080" operator="lessThan">
      <formula>$P$13*0.8</formula>
    </cfRule>
  </conditionalFormatting>
  <conditionalFormatting sqref="J16">
    <cfRule type="cellIs" dxfId="35732" priority="1075" operator="greaterThan">
      <formula>$P$16</formula>
    </cfRule>
    <cfRule type="cellIs" dxfId="35731" priority="1076" operator="between">
      <formula>$P$16*0.8</formula>
      <formula>$P$16</formula>
    </cfRule>
    <cfRule type="cellIs" dxfId="35730" priority="1077" operator="lessThan">
      <formula>$P$16*0.8</formula>
    </cfRule>
  </conditionalFormatting>
  <conditionalFormatting sqref="J17">
    <cfRule type="cellIs" dxfId="35729" priority="1072" operator="greaterThan">
      <formula>$P$17</formula>
    </cfRule>
    <cfRule type="cellIs" dxfId="35728" priority="1073" operator="between">
      <formula>$P$17*0.8</formula>
      <formula>$P$17</formula>
    </cfRule>
    <cfRule type="cellIs" dxfId="35727" priority="1074" operator="lessThan">
      <formula>$P$17*0.8</formula>
    </cfRule>
  </conditionalFormatting>
  <conditionalFormatting sqref="J18">
    <cfRule type="cellIs" dxfId="35726" priority="1069" operator="greaterThan">
      <formula>$P$18</formula>
    </cfRule>
    <cfRule type="cellIs" dxfId="35725" priority="1070" operator="between">
      <formula>$P$18*0.8</formula>
      <formula>$P$18</formula>
    </cfRule>
    <cfRule type="cellIs" dxfId="35724" priority="1071" operator="lessThan">
      <formula>$P$18*0.8</formula>
    </cfRule>
  </conditionalFormatting>
  <conditionalFormatting sqref="J6">
    <cfRule type="cellIs" dxfId="35723" priority="1066" operator="greaterThan">
      <formula>$P$6</formula>
    </cfRule>
    <cfRule type="cellIs" dxfId="35722" priority="1067" operator="between">
      <formula>$P$6*0.8</formula>
      <formula>$P$6</formula>
    </cfRule>
    <cfRule type="cellIs" dxfId="35721" priority="1068" operator="lessThan">
      <formula>$P$6*0.8</formula>
    </cfRule>
  </conditionalFormatting>
  <conditionalFormatting sqref="J7">
    <cfRule type="cellIs" dxfId="35720" priority="1063" operator="greaterThan">
      <formula>$P$7</formula>
    </cfRule>
    <cfRule type="cellIs" dxfId="35719" priority="1064" operator="between">
      <formula>$P$7*0.8</formula>
      <formula>$P$7</formula>
    </cfRule>
    <cfRule type="cellIs" dxfId="35718" priority="1065" operator="lessThan">
      <formula>$P$7*0.8</formula>
    </cfRule>
  </conditionalFormatting>
  <conditionalFormatting sqref="J8">
    <cfRule type="cellIs" dxfId="35717" priority="1060" operator="greaterThan">
      <formula>$P$8</formula>
    </cfRule>
    <cfRule type="cellIs" dxfId="35716" priority="1061" operator="between">
      <formula>$P$8*0.8</formula>
      <formula>$P$8</formula>
    </cfRule>
    <cfRule type="cellIs" dxfId="35715" priority="1062" operator="lessThan">
      <formula>$P$8*0.8</formula>
    </cfRule>
  </conditionalFormatting>
  <conditionalFormatting sqref="J11">
    <cfRule type="cellIs" dxfId="35714" priority="1057" operator="greaterThan">
      <formula>$P$11</formula>
    </cfRule>
    <cfRule type="cellIs" dxfId="35713" priority="1058" operator="between">
      <formula>$P$11*0.8</formula>
      <formula>$P$11</formula>
    </cfRule>
    <cfRule type="cellIs" dxfId="35712" priority="1059" operator="lessThan">
      <formula>$P$11*0.8</formula>
    </cfRule>
  </conditionalFormatting>
  <conditionalFormatting sqref="J12">
    <cfRule type="cellIs" dxfId="35711" priority="1054" operator="greaterThan">
      <formula>$P$12</formula>
    </cfRule>
    <cfRule type="cellIs" dxfId="35710" priority="1055" operator="between">
      <formula>$P$12*0.8</formula>
      <formula>$P$12</formula>
    </cfRule>
    <cfRule type="cellIs" dxfId="35709" priority="1056" operator="lessThan">
      <formula>$P$12*0.8</formula>
    </cfRule>
  </conditionalFormatting>
  <conditionalFormatting sqref="J13">
    <cfRule type="cellIs" dxfId="35708" priority="1051" operator="greaterThan">
      <formula>$P$13</formula>
    </cfRule>
    <cfRule type="cellIs" dxfId="35707" priority="1052" operator="between">
      <formula>$P$13*0.8</formula>
      <formula>$P$13</formula>
    </cfRule>
    <cfRule type="cellIs" dxfId="35706" priority="1053" operator="lessThan">
      <formula>$P$13*0.8</formula>
    </cfRule>
  </conditionalFormatting>
  <conditionalFormatting sqref="J16">
    <cfRule type="cellIs" dxfId="35705" priority="1048" operator="greaterThan">
      <formula>$P$16</formula>
    </cfRule>
    <cfRule type="cellIs" dxfId="35704" priority="1049" operator="between">
      <formula>$P$16*0.8</formula>
      <formula>$P$16</formula>
    </cfRule>
    <cfRule type="cellIs" dxfId="35703" priority="1050" operator="lessThan">
      <formula>$P$16*0.8</formula>
    </cfRule>
  </conditionalFormatting>
  <conditionalFormatting sqref="J17">
    <cfRule type="cellIs" dxfId="35702" priority="1045" operator="greaterThan">
      <formula>$P$17</formula>
    </cfRule>
    <cfRule type="cellIs" dxfId="35701" priority="1046" operator="between">
      <formula>$P$17*0.8</formula>
      <formula>$P$17</formula>
    </cfRule>
    <cfRule type="cellIs" dxfId="35700" priority="1047" operator="lessThan">
      <formula>$P$17*0.8</formula>
    </cfRule>
  </conditionalFormatting>
  <conditionalFormatting sqref="J18">
    <cfRule type="cellIs" dxfId="35699" priority="1042" operator="greaterThan">
      <formula>$P$18</formula>
    </cfRule>
    <cfRule type="cellIs" dxfId="35698" priority="1043" operator="between">
      <formula>$P$18*0.8</formula>
      <formula>$P$18</formula>
    </cfRule>
    <cfRule type="cellIs" dxfId="35697" priority="1044" operator="lessThan">
      <formula>$P$18*0.8</formula>
    </cfRule>
  </conditionalFormatting>
  <conditionalFormatting sqref="J6">
    <cfRule type="cellIs" dxfId="35696" priority="1039" operator="greaterThan">
      <formula>$O$6</formula>
    </cfRule>
    <cfRule type="cellIs" dxfId="35695" priority="1040" operator="between">
      <formula>$O$6*0.8</formula>
      <formula>$O$6</formula>
    </cfRule>
    <cfRule type="cellIs" dxfId="35694" priority="1041" operator="lessThan">
      <formula>$O$6*0.8</formula>
    </cfRule>
  </conditionalFormatting>
  <conditionalFormatting sqref="J7">
    <cfRule type="cellIs" dxfId="35693" priority="1036" operator="greaterThan">
      <formula>$O$7</formula>
    </cfRule>
    <cfRule type="cellIs" dxfId="35692" priority="1037" operator="between">
      <formula>$O$7*0.8</formula>
      <formula>$O$7</formula>
    </cfRule>
    <cfRule type="cellIs" dxfId="35691" priority="1038" operator="lessThan">
      <formula>$O$7*0.8</formula>
    </cfRule>
  </conditionalFormatting>
  <conditionalFormatting sqref="J8">
    <cfRule type="cellIs" dxfId="35690" priority="1033" operator="greaterThan">
      <formula>$O$8</formula>
    </cfRule>
    <cfRule type="cellIs" dxfId="35689" priority="1034" operator="between">
      <formula>$O$8*0.8</formula>
      <formula>$O$8</formula>
    </cfRule>
    <cfRule type="cellIs" dxfId="35688" priority="1035" operator="lessThan">
      <formula>$O$8*0.8</formula>
    </cfRule>
  </conditionalFormatting>
  <conditionalFormatting sqref="J11">
    <cfRule type="cellIs" dxfId="35687" priority="1030" operator="greaterThan">
      <formula>$O$11</formula>
    </cfRule>
    <cfRule type="cellIs" dxfId="35686" priority="1031" operator="between">
      <formula>$O$11*0.8</formula>
      <formula>$O$11</formula>
    </cfRule>
    <cfRule type="cellIs" dxfId="35685" priority="1032" operator="lessThan">
      <formula>$O$11*0.8</formula>
    </cfRule>
  </conditionalFormatting>
  <conditionalFormatting sqref="J12">
    <cfRule type="cellIs" dxfId="35684" priority="1027" operator="greaterThan">
      <formula>$O$12</formula>
    </cfRule>
    <cfRule type="cellIs" dxfId="35683" priority="1028" operator="between">
      <formula>$O$12*0.8</formula>
      <formula>$O$12</formula>
    </cfRule>
    <cfRule type="cellIs" dxfId="35682" priority="1029" operator="lessThan">
      <formula>$O$12*0.8</formula>
    </cfRule>
  </conditionalFormatting>
  <conditionalFormatting sqref="J13">
    <cfRule type="cellIs" dxfId="35681" priority="1024" operator="greaterThan">
      <formula>$O$13</formula>
    </cfRule>
    <cfRule type="cellIs" dxfId="35680" priority="1025" operator="between">
      <formula>$O$13*0.8</formula>
      <formula>$O$13</formula>
    </cfRule>
    <cfRule type="cellIs" dxfId="35679" priority="1026" operator="lessThan">
      <formula>$O$13*0.8</formula>
    </cfRule>
  </conditionalFormatting>
  <conditionalFormatting sqref="J16">
    <cfRule type="cellIs" dxfId="35678" priority="1021" operator="greaterThan">
      <formula>$O$16</formula>
    </cfRule>
    <cfRule type="cellIs" dxfId="35677" priority="1022" operator="between">
      <formula>$O$16*0.8</formula>
      <formula>$O$16</formula>
    </cfRule>
    <cfRule type="cellIs" dxfId="35676" priority="1023" operator="lessThan">
      <formula>$O$16*0.8</formula>
    </cfRule>
  </conditionalFormatting>
  <conditionalFormatting sqref="J17">
    <cfRule type="cellIs" dxfId="35675" priority="1018" operator="greaterThan">
      <formula>$O$17</formula>
    </cfRule>
    <cfRule type="cellIs" dxfId="35674" priority="1019" operator="between">
      <formula>$O$17*0.8</formula>
      <formula>$O$17</formula>
    </cfRule>
    <cfRule type="cellIs" dxfId="35673" priority="1020" operator="lessThan">
      <formula>$O$17*0.8</formula>
    </cfRule>
  </conditionalFormatting>
  <conditionalFormatting sqref="J18">
    <cfRule type="cellIs" dxfId="35672" priority="1015" operator="greaterThan">
      <formula>$O$18</formula>
    </cfRule>
    <cfRule type="cellIs" dxfId="35671" priority="1016" operator="between">
      <formula>$O$18*0.8</formula>
      <formula>$O$18</formula>
    </cfRule>
    <cfRule type="cellIs" dxfId="35670" priority="1017" operator="lessThan">
      <formula>$O$18*0.8</formula>
    </cfRule>
  </conditionalFormatting>
  <conditionalFormatting sqref="J6">
    <cfRule type="cellIs" dxfId="35669" priority="1012" operator="greaterThan">
      <formula>$O$6</formula>
    </cfRule>
    <cfRule type="cellIs" dxfId="35668" priority="1013" operator="between">
      <formula>$O$6*0.8</formula>
      <formula>$O$6</formula>
    </cfRule>
    <cfRule type="cellIs" dxfId="35667" priority="1014" operator="lessThan">
      <formula>$O$6*0.8</formula>
    </cfRule>
  </conditionalFormatting>
  <conditionalFormatting sqref="J7">
    <cfRule type="cellIs" dxfId="35666" priority="1009" operator="greaterThan">
      <formula>$O$7</formula>
    </cfRule>
    <cfRule type="cellIs" dxfId="35665" priority="1010" operator="between">
      <formula>$O$7*0.8</formula>
      <formula>$O$7</formula>
    </cfRule>
    <cfRule type="cellIs" dxfId="35664" priority="1011" operator="lessThan">
      <formula>$O$7*0.8</formula>
    </cfRule>
  </conditionalFormatting>
  <conditionalFormatting sqref="J8">
    <cfRule type="cellIs" dxfId="35663" priority="1006" operator="greaterThan">
      <formula>$O$8</formula>
    </cfRule>
    <cfRule type="cellIs" dxfId="35662" priority="1007" operator="between">
      <formula>$O$8*0.8</formula>
      <formula>$O$8</formula>
    </cfRule>
    <cfRule type="cellIs" dxfId="35661" priority="1008" operator="lessThan">
      <formula>$O$8*0.8</formula>
    </cfRule>
  </conditionalFormatting>
  <conditionalFormatting sqref="J11">
    <cfRule type="cellIs" dxfId="35660" priority="1003" operator="greaterThan">
      <formula>$O$11</formula>
    </cfRule>
    <cfRule type="cellIs" dxfId="35659" priority="1004" operator="between">
      <formula>$O$11*0.8</formula>
      <formula>$O$11</formula>
    </cfRule>
    <cfRule type="cellIs" dxfId="35658" priority="1005" operator="lessThan">
      <formula>$O$11*0.8</formula>
    </cfRule>
  </conditionalFormatting>
  <conditionalFormatting sqref="J12">
    <cfRule type="cellIs" dxfId="35657" priority="1000" operator="greaterThan">
      <formula>$O$12</formula>
    </cfRule>
    <cfRule type="cellIs" dxfId="35656" priority="1001" operator="between">
      <formula>$O$12*0.8</formula>
      <formula>$O$12</formula>
    </cfRule>
    <cfRule type="cellIs" dxfId="35655" priority="1002" operator="lessThan">
      <formula>$O$12*0.8</formula>
    </cfRule>
  </conditionalFormatting>
  <conditionalFormatting sqref="J13">
    <cfRule type="cellIs" dxfId="35654" priority="997" operator="greaterThan">
      <formula>$O$13</formula>
    </cfRule>
    <cfRule type="cellIs" dxfId="35653" priority="998" operator="between">
      <formula>$O$13*0.8</formula>
      <formula>$O$13</formula>
    </cfRule>
    <cfRule type="cellIs" dxfId="35652" priority="999" operator="lessThan">
      <formula>$O$13*0.8</formula>
    </cfRule>
  </conditionalFormatting>
  <conditionalFormatting sqref="J16">
    <cfRule type="cellIs" dxfId="35651" priority="994" operator="greaterThan">
      <formula>$O$16</formula>
    </cfRule>
    <cfRule type="cellIs" dxfId="35650" priority="995" operator="between">
      <formula>$O$16*0.8</formula>
      <formula>$O$16</formula>
    </cfRule>
    <cfRule type="cellIs" dxfId="35649" priority="996" operator="lessThan">
      <formula>$O$16*0.8</formula>
    </cfRule>
  </conditionalFormatting>
  <conditionalFormatting sqref="J17">
    <cfRule type="cellIs" dxfId="35648" priority="991" operator="greaterThan">
      <formula>$O$17</formula>
    </cfRule>
    <cfRule type="cellIs" dxfId="35647" priority="992" operator="between">
      <formula>$O$17*0.8</formula>
      <formula>$O$17</formula>
    </cfRule>
    <cfRule type="cellIs" dxfId="35646" priority="993" operator="lessThan">
      <formula>$O$17*0.8</formula>
    </cfRule>
  </conditionalFormatting>
  <conditionalFormatting sqref="J18">
    <cfRule type="cellIs" dxfId="35645" priority="988" operator="greaterThan">
      <formula>$O$18</formula>
    </cfRule>
    <cfRule type="cellIs" dxfId="35644" priority="989" operator="between">
      <formula>$O$18*0.8</formula>
      <formula>$O$18</formula>
    </cfRule>
    <cfRule type="cellIs" dxfId="35643" priority="990" operator="lessThan">
      <formula>$O$18*0.8</formula>
    </cfRule>
  </conditionalFormatting>
  <conditionalFormatting sqref="J6">
    <cfRule type="cellIs" dxfId="35642" priority="985" operator="greaterThan">
      <formula>$N$6</formula>
    </cfRule>
    <cfRule type="cellIs" dxfId="35641" priority="986" operator="between">
      <formula>$N$6*0.8</formula>
      <formula>$N$6</formula>
    </cfRule>
    <cfRule type="cellIs" dxfId="35640" priority="987" operator="lessThan">
      <formula>$N$6*0.8</formula>
    </cfRule>
  </conditionalFormatting>
  <conditionalFormatting sqref="J7">
    <cfRule type="cellIs" dxfId="35639" priority="982" operator="greaterThan">
      <formula>$N$7</formula>
    </cfRule>
    <cfRule type="cellIs" dxfId="35638" priority="983" operator="between">
      <formula>$N$7*0.8</formula>
      <formula>$N$7</formula>
    </cfRule>
    <cfRule type="cellIs" dxfId="35637" priority="984" operator="lessThan">
      <formula>$N$7*0.8</formula>
    </cfRule>
  </conditionalFormatting>
  <conditionalFormatting sqref="J8">
    <cfRule type="cellIs" dxfId="35636" priority="979" operator="greaterThan">
      <formula>$N$8</formula>
    </cfRule>
    <cfRule type="cellIs" dxfId="35635" priority="980" operator="between">
      <formula>$N$8*0.8</formula>
      <formula>$N$8</formula>
    </cfRule>
    <cfRule type="cellIs" dxfId="35634" priority="981" operator="lessThan">
      <formula>$N$8*0.8</formula>
    </cfRule>
  </conditionalFormatting>
  <conditionalFormatting sqref="J11">
    <cfRule type="cellIs" dxfId="35633" priority="976" operator="greaterThan">
      <formula>$N$11</formula>
    </cfRule>
    <cfRule type="cellIs" dxfId="35632" priority="977" operator="between">
      <formula>$N$11*0.8</formula>
      <formula>$N$11</formula>
    </cfRule>
    <cfRule type="cellIs" dxfId="35631" priority="978" operator="lessThan">
      <formula>$N$11*0.8</formula>
    </cfRule>
  </conditionalFormatting>
  <conditionalFormatting sqref="J12">
    <cfRule type="cellIs" dxfId="35630" priority="973" operator="greaterThan">
      <formula>$N$12</formula>
    </cfRule>
    <cfRule type="cellIs" dxfId="35629" priority="974" operator="between">
      <formula>$N$12*0.8</formula>
      <formula>$N$12</formula>
    </cfRule>
    <cfRule type="cellIs" dxfId="35628" priority="975" operator="lessThan">
      <formula>$N$12*0.8</formula>
    </cfRule>
  </conditionalFormatting>
  <conditionalFormatting sqref="J13">
    <cfRule type="cellIs" dxfId="35627" priority="970" operator="greaterThan">
      <formula>$N$13</formula>
    </cfRule>
    <cfRule type="cellIs" dxfId="35626" priority="971" operator="between">
      <formula>$N$13*0.8</formula>
      <formula>$N$13</formula>
    </cfRule>
    <cfRule type="cellIs" dxfId="35625" priority="972" operator="lessThan">
      <formula>$N$13*0.8</formula>
    </cfRule>
  </conditionalFormatting>
  <conditionalFormatting sqref="J16">
    <cfRule type="cellIs" dxfId="35624" priority="967" operator="greaterThan">
      <formula>$N$16</formula>
    </cfRule>
    <cfRule type="cellIs" dxfId="35623" priority="968" operator="between">
      <formula>$N$16*0.8</formula>
      <formula>$N$16</formula>
    </cfRule>
    <cfRule type="cellIs" dxfId="35622" priority="969" operator="lessThan">
      <formula>$N$16*0.8</formula>
    </cfRule>
  </conditionalFormatting>
  <conditionalFormatting sqref="J17">
    <cfRule type="cellIs" dxfId="35621" priority="964" operator="greaterThan">
      <formula>$N$17</formula>
    </cfRule>
    <cfRule type="cellIs" dxfId="35620" priority="965" operator="between">
      <formula>$N$17*0.8</formula>
      <formula>$N$17</formula>
    </cfRule>
    <cfRule type="cellIs" dxfId="35619" priority="966" operator="lessThan">
      <formula>$N$17*0.8</formula>
    </cfRule>
  </conditionalFormatting>
  <conditionalFormatting sqref="J18">
    <cfRule type="cellIs" dxfId="35618" priority="961" operator="greaterThan">
      <formula>$N$18</formula>
    </cfRule>
    <cfRule type="cellIs" dxfId="35617" priority="962" operator="between">
      <formula>$N$18*0.8</formula>
      <formula>$N$18</formula>
    </cfRule>
    <cfRule type="cellIs" dxfId="35616" priority="963" operator="lessThan">
      <formula>$N$18*0.8</formula>
    </cfRule>
  </conditionalFormatting>
  <conditionalFormatting sqref="J6">
    <cfRule type="cellIs" dxfId="35615" priority="958" operator="greaterThan">
      <formula>$N$6</formula>
    </cfRule>
    <cfRule type="cellIs" dxfId="35614" priority="959" operator="between">
      <formula>$N$6*0.8</formula>
      <formula>$N$6</formula>
    </cfRule>
    <cfRule type="cellIs" dxfId="35613" priority="960" operator="lessThan">
      <formula>$N$6*0.8</formula>
    </cfRule>
  </conditionalFormatting>
  <conditionalFormatting sqref="J7">
    <cfRule type="cellIs" dxfId="35612" priority="955" operator="greaterThan">
      <formula>$N$7</formula>
    </cfRule>
    <cfRule type="cellIs" dxfId="35611" priority="956" operator="between">
      <formula>$N$7*0.8</formula>
      <formula>$N$7</formula>
    </cfRule>
    <cfRule type="cellIs" dxfId="35610" priority="957" operator="lessThan">
      <formula>$N$7*0.8</formula>
    </cfRule>
  </conditionalFormatting>
  <conditionalFormatting sqref="J8">
    <cfRule type="cellIs" dxfId="35609" priority="952" operator="greaterThan">
      <formula>$N$8</formula>
    </cfRule>
    <cfRule type="cellIs" dxfId="35608" priority="953" operator="between">
      <formula>$N$8*0.8</formula>
      <formula>$N$8</formula>
    </cfRule>
    <cfRule type="cellIs" dxfId="35607" priority="954" operator="lessThan">
      <formula>$N$8*0.8</formula>
    </cfRule>
  </conditionalFormatting>
  <conditionalFormatting sqref="J11">
    <cfRule type="cellIs" dxfId="35606" priority="949" operator="greaterThan">
      <formula>$N$11</formula>
    </cfRule>
    <cfRule type="cellIs" dxfId="35605" priority="950" operator="between">
      <formula>$N$11*0.8</formula>
      <formula>$N$11</formula>
    </cfRule>
    <cfRule type="cellIs" dxfId="35604" priority="951" operator="lessThan">
      <formula>$N$11*0.8</formula>
    </cfRule>
  </conditionalFormatting>
  <conditionalFormatting sqref="J12">
    <cfRule type="cellIs" dxfId="35603" priority="946" operator="greaterThan">
      <formula>$N$12</formula>
    </cfRule>
    <cfRule type="cellIs" dxfId="35602" priority="947" operator="between">
      <formula>$N$12*0.8</formula>
      <formula>$N$12</formula>
    </cfRule>
    <cfRule type="cellIs" dxfId="35601" priority="948" operator="lessThan">
      <formula>$N$12*0.8</formula>
    </cfRule>
  </conditionalFormatting>
  <conditionalFormatting sqref="J13">
    <cfRule type="cellIs" dxfId="35600" priority="943" operator="greaterThan">
      <formula>$N$13</formula>
    </cfRule>
    <cfRule type="cellIs" dxfId="35599" priority="944" operator="between">
      <formula>$N$13*0.8</formula>
      <formula>$N$13</formula>
    </cfRule>
    <cfRule type="cellIs" dxfId="35598" priority="945" operator="lessThan">
      <formula>$N$13*0.8</formula>
    </cfRule>
  </conditionalFormatting>
  <conditionalFormatting sqref="J16">
    <cfRule type="cellIs" dxfId="35597" priority="940" operator="greaterThan">
      <formula>$N$16</formula>
    </cfRule>
    <cfRule type="cellIs" dxfId="35596" priority="941" operator="between">
      <formula>$N$16*0.8</formula>
      <formula>$N$16</formula>
    </cfRule>
    <cfRule type="cellIs" dxfId="35595" priority="942" operator="lessThan">
      <formula>$N$16*0.8</formula>
    </cfRule>
  </conditionalFormatting>
  <conditionalFormatting sqref="J17">
    <cfRule type="cellIs" dxfId="35594" priority="937" operator="greaterThan">
      <formula>$N$17</formula>
    </cfRule>
    <cfRule type="cellIs" dxfId="35593" priority="938" operator="between">
      <formula>$N$17*0.8</formula>
      <formula>$N$17</formula>
    </cfRule>
    <cfRule type="cellIs" dxfId="35592" priority="939" operator="lessThan">
      <formula>$N$17*0.8</formula>
    </cfRule>
  </conditionalFormatting>
  <conditionalFormatting sqref="J18">
    <cfRule type="cellIs" dxfId="35591" priority="934" operator="greaterThan">
      <formula>$N$18</formula>
    </cfRule>
    <cfRule type="cellIs" dxfId="35590" priority="935" operator="between">
      <formula>$N$18*0.8</formula>
      <formula>$N$18</formula>
    </cfRule>
    <cfRule type="cellIs" dxfId="35589" priority="936" operator="lessThan">
      <formula>$N$18*0.8</formula>
    </cfRule>
  </conditionalFormatting>
  <conditionalFormatting sqref="J6">
    <cfRule type="cellIs" dxfId="35588" priority="931" operator="greaterThan">
      <formula>$P$6</formula>
    </cfRule>
    <cfRule type="cellIs" dxfId="35587" priority="932" operator="between">
      <formula>$P$6*0.8</formula>
      <formula>$P$6</formula>
    </cfRule>
    <cfRule type="cellIs" dxfId="35586" priority="933" operator="lessThan">
      <formula>$P$6*0.8</formula>
    </cfRule>
  </conditionalFormatting>
  <conditionalFormatting sqref="J7">
    <cfRule type="cellIs" dxfId="35585" priority="928" operator="greaterThan">
      <formula>$P$7</formula>
    </cfRule>
    <cfRule type="cellIs" dxfId="35584" priority="929" operator="between">
      <formula>$P$7*0.8</formula>
      <formula>$P$7</formula>
    </cfRule>
    <cfRule type="cellIs" dxfId="35583" priority="930" operator="lessThan">
      <formula>$P$7*0.8</formula>
    </cfRule>
  </conditionalFormatting>
  <conditionalFormatting sqref="J8">
    <cfRule type="cellIs" dxfId="35582" priority="925" operator="greaterThan">
      <formula>$P$8</formula>
    </cfRule>
    <cfRule type="cellIs" dxfId="35581" priority="926" operator="between">
      <formula>$P$8*0.8</formula>
      <formula>$P$8</formula>
    </cfRule>
    <cfRule type="cellIs" dxfId="35580" priority="927" operator="lessThan">
      <formula>$P$8*0.8</formula>
    </cfRule>
  </conditionalFormatting>
  <conditionalFormatting sqref="J11">
    <cfRule type="cellIs" dxfId="35579" priority="922" operator="greaterThan">
      <formula>$P$11</formula>
    </cfRule>
    <cfRule type="cellIs" dxfId="35578" priority="923" operator="between">
      <formula>$P$11*0.8</formula>
      <formula>$P$11</formula>
    </cfRule>
    <cfRule type="cellIs" dxfId="35577" priority="924" operator="lessThan">
      <formula>$P$11*0.8</formula>
    </cfRule>
  </conditionalFormatting>
  <conditionalFormatting sqref="J12">
    <cfRule type="cellIs" dxfId="35576" priority="919" operator="greaterThan">
      <formula>$P$12</formula>
    </cfRule>
    <cfRule type="cellIs" dxfId="35575" priority="920" operator="between">
      <formula>$P$12*0.8</formula>
      <formula>$P$12</formula>
    </cfRule>
    <cfRule type="cellIs" dxfId="35574" priority="921" operator="lessThan">
      <formula>$P$12*0.8</formula>
    </cfRule>
  </conditionalFormatting>
  <conditionalFormatting sqref="J13">
    <cfRule type="cellIs" dxfId="35573" priority="916" operator="greaterThan">
      <formula>$P$13</formula>
    </cfRule>
    <cfRule type="cellIs" dxfId="35572" priority="917" operator="between">
      <formula>$P$13*0.8</formula>
      <formula>$P$13</formula>
    </cfRule>
    <cfRule type="cellIs" dxfId="35571" priority="918" operator="lessThan">
      <formula>$P$13*0.8</formula>
    </cfRule>
  </conditionalFormatting>
  <conditionalFormatting sqref="J16">
    <cfRule type="cellIs" dxfId="35570" priority="913" operator="greaterThan">
      <formula>$P$16</formula>
    </cfRule>
    <cfRule type="cellIs" dxfId="35569" priority="914" operator="between">
      <formula>$P$16*0.8</formula>
      <formula>$P$16</formula>
    </cfRule>
    <cfRule type="cellIs" dxfId="35568" priority="915" operator="lessThan">
      <formula>$P$16*0.8</formula>
    </cfRule>
  </conditionalFormatting>
  <conditionalFormatting sqref="J17">
    <cfRule type="cellIs" dxfId="35567" priority="910" operator="greaterThan">
      <formula>$P$17</formula>
    </cfRule>
    <cfRule type="cellIs" dxfId="35566" priority="911" operator="between">
      <formula>$P$17*0.8</formula>
      <formula>$P$17</formula>
    </cfRule>
    <cfRule type="cellIs" dxfId="35565" priority="912" operator="lessThan">
      <formula>$P$17*0.8</formula>
    </cfRule>
  </conditionalFormatting>
  <conditionalFormatting sqref="J18">
    <cfRule type="cellIs" dxfId="35564" priority="907" operator="greaterThan">
      <formula>$P$18</formula>
    </cfRule>
    <cfRule type="cellIs" dxfId="35563" priority="908" operator="between">
      <formula>$P$18*0.8</formula>
      <formula>$P$18</formula>
    </cfRule>
    <cfRule type="cellIs" dxfId="35562" priority="909" operator="lessThan">
      <formula>$P$18*0.8</formula>
    </cfRule>
  </conditionalFormatting>
  <conditionalFormatting sqref="J6">
    <cfRule type="cellIs" dxfId="35561" priority="904" operator="greaterThan">
      <formula>$P$6</formula>
    </cfRule>
    <cfRule type="cellIs" dxfId="35560" priority="905" operator="between">
      <formula>$P$6*0.8</formula>
      <formula>$P$6</formula>
    </cfRule>
    <cfRule type="cellIs" dxfId="35559" priority="906" operator="lessThan">
      <formula>$P$6*0.8</formula>
    </cfRule>
  </conditionalFormatting>
  <conditionalFormatting sqref="J7">
    <cfRule type="cellIs" dxfId="35558" priority="901" operator="greaterThan">
      <formula>$P$7</formula>
    </cfRule>
    <cfRule type="cellIs" dxfId="35557" priority="902" operator="between">
      <formula>$P$7*0.8</formula>
      <formula>$P$7</formula>
    </cfRule>
    <cfRule type="cellIs" dxfId="35556" priority="903" operator="lessThan">
      <formula>$P$7*0.8</formula>
    </cfRule>
  </conditionalFormatting>
  <conditionalFormatting sqref="J8">
    <cfRule type="cellIs" dxfId="35555" priority="898" operator="greaterThan">
      <formula>$P$8</formula>
    </cfRule>
    <cfRule type="cellIs" dxfId="35554" priority="899" operator="between">
      <formula>$P$8*0.8</formula>
      <formula>$P$8</formula>
    </cfRule>
    <cfRule type="cellIs" dxfId="35553" priority="900" operator="lessThan">
      <formula>$P$8*0.8</formula>
    </cfRule>
  </conditionalFormatting>
  <conditionalFormatting sqref="J11">
    <cfRule type="cellIs" dxfId="35552" priority="895" operator="greaterThan">
      <formula>$P$11</formula>
    </cfRule>
    <cfRule type="cellIs" dxfId="35551" priority="896" operator="between">
      <formula>$P$11*0.8</formula>
      <formula>$P$11</formula>
    </cfRule>
    <cfRule type="cellIs" dxfId="35550" priority="897" operator="lessThan">
      <formula>$P$11*0.8</formula>
    </cfRule>
  </conditionalFormatting>
  <conditionalFormatting sqref="J12">
    <cfRule type="cellIs" dxfId="35549" priority="892" operator="greaterThan">
      <formula>$P$12</formula>
    </cfRule>
    <cfRule type="cellIs" dxfId="35548" priority="893" operator="between">
      <formula>$P$12*0.8</formula>
      <formula>$P$12</formula>
    </cfRule>
    <cfRule type="cellIs" dxfId="35547" priority="894" operator="lessThan">
      <formula>$P$12*0.8</formula>
    </cfRule>
  </conditionalFormatting>
  <conditionalFormatting sqref="J13">
    <cfRule type="cellIs" dxfId="35546" priority="889" operator="greaterThan">
      <formula>$P$13</formula>
    </cfRule>
    <cfRule type="cellIs" dxfId="35545" priority="890" operator="between">
      <formula>$P$13*0.8</formula>
      <formula>$P$13</formula>
    </cfRule>
    <cfRule type="cellIs" dxfId="35544" priority="891" operator="lessThan">
      <formula>$P$13*0.8</formula>
    </cfRule>
  </conditionalFormatting>
  <conditionalFormatting sqref="J16">
    <cfRule type="cellIs" dxfId="35543" priority="886" operator="greaterThan">
      <formula>$P$16</formula>
    </cfRule>
    <cfRule type="cellIs" dxfId="35542" priority="887" operator="between">
      <formula>$P$16*0.8</formula>
      <formula>$P$16</formula>
    </cfRule>
    <cfRule type="cellIs" dxfId="35541" priority="888" operator="lessThan">
      <formula>$P$16*0.8</formula>
    </cfRule>
  </conditionalFormatting>
  <conditionalFormatting sqref="J17">
    <cfRule type="cellIs" dxfId="35540" priority="883" operator="greaterThan">
      <formula>$P$17</formula>
    </cfRule>
    <cfRule type="cellIs" dxfId="35539" priority="884" operator="between">
      <formula>$P$17*0.8</formula>
      <formula>$P$17</formula>
    </cfRule>
    <cfRule type="cellIs" dxfId="35538" priority="885" operator="lessThan">
      <formula>$P$17*0.8</formula>
    </cfRule>
  </conditionalFormatting>
  <conditionalFormatting sqref="J18">
    <cfRule type="cellIs" dxfId="35537" priority="880" operator="greaterThan">
      <formula>$P$18</formula>
    </cfRule>
    <cfRule type="cellIs" dxfId="35536" priority="881" operator="between">
      <formula>$P$18*0.8</formula>
      <formula>$P$18</formula>
    </cfRule>
    <cfRule type="cellIs" dxfId="35535" priority="882" operator="lessThan">
      <formula>$P$18*0.8</formula>
    </cfRule>
  </conditionalFormatting>
  <conditionalFormatting sqref="J6">
    <cfRule type="cellIs" dxfId="35534" priority="877" operator="greaterThan">
      <formula>$O$6</formula>
    </cfRule>
    <cfRule type="cellIs" dxfId="35533" priority="878" operator="between">
      <formula>$O$6*0.8</formula>
      <formula>$O$6</formula>
    </cfRule>
    <cfRule type="cellIs" dxfId="35532" priority="879" operator="lessThan">
      <formula>$O$6*0.8</formula>
    </cfRule>
  </conditionalFormatting>
  <conditionalFormatting sqref="J7">
    <cfRule type="cellIs" dxfId="35531" priority="874" operator="greaterThan">
      <formula>$O$7</formula>
    </cfRule>
    <cfRule type="cellIs" dxfId="35530" priority="875" operator="between">
      <formula>$O$7*0.8</formula>
      <formula>$O$7</formula>
    </cfRule>
    <cfRule type="cellIs" dxfId="35529" priority="876" operator="lessThan">
      <formula>$O$7*0.8</formula>
    </cfRule>
  </conditionalFormatting>
  <conditionalFormatting sqref="J8">
    <cfRule type="cellIs" dxfId="35528" priority="871" operator="greaterThan">
      <formula>$O$8</formula>
    </cfRule>
    <cfRule type="cellIs" dxfId="35527" priority="872" operator="between">
      <formula>$O$8*0.8</formula>
      <formula>$O$8</formula>
    </cfRule>
    <cfRule type="cellIs" dxfId="35526" priority="873" operator="lessThan">
      <formula>$O$8*0.8</formula>
    </cfRule>
  </conditionalFormatting>
  <conditionalFormatting sqref="J11">
    <cfRule type="cellIs" dxfId="35525" priority="868" operator="greaterThan">
      <formula>$O$11</formula>
    </cfRule>
    <cfRule type="cellIs" dxfId="35524" priority="869" operator="between">
      <formula>$O$11*0.8</formula>
      <formula>$O$11</formula>
    </cfRule>
    <cfRule type="cellIs" dxfId="35523" priority="870" operator="lessThan">
      <formula>$O$11*0.8</formula>
    </cfRule>
  </conditionalFormatting>
  <conditionalFormatting sqref="J12">
    <cfRule type="cellIs" dxfId="35522" priority="865" operator="greaterThan">
      <formula>$O$12</formula>
    </cfRule>
    <cfRule type="cellIs" dxfId="35521" priority="866" operator="between">
      <formula>$O$12*0.8</formula>
      <formula>$O$12</formula>
    </cfRule>
    <cfRule type="cellIs" dxfId="35520" priority="867" operator="lessThan">
      <formula>$O$12*0.8</formula>
    </cfRule>
  </conditionalFormatting>
  <conditionalFormatting sqref="J13">
    <cfRule type="cellIs" dxfId="35519" priority="862" operator="greaterThan">
      <formula>$O$13</formula>
    </cfRule>
    <cfRule type="cellIs" dxfId="35518" priority="863" operator="between">
      <formula>$O$13*0.8</formula>
      <formula>$O$13</formula>
    </cfRule>
    <cfRule type="cellIs" dxfId="35517" priority="864" operator="lessThan">
      <formula>$O$13*0.8</formula>
    </cfRule>
  </conditionalFormatting>
  <conditionalFormatting sqref="J16">
    <cfRule type="cellIs" dxfId="35516" priority="859" operator="greaterThan">
      <formula>$O$16</formula>
    </cfRule>
    <cfRule type="cellIs" dxfId="35515" priority="860" operator="between">
      <formula>$O$16*0.8</formula>
      <formula>$O$16</formula>
    </cfRule>
    <cfRule type="cellIs" dxfId="35514" priority="861" operator="lessThan">
      <formula>$O$16*0.8</formula>
    </cfRule>
  </conditionalFormatting>
  <conditionalFormatting sqref="J17">
    <cfRule type="cellIs" dxfId="35513" priority="856" operator="greaterThan">
      <formula>$O$17</formula>
    </cfRule>
    <cfRule type="cellIs" dxfId="35512" priority="857" operator="between">
      <formula>$O$17*0.8</formula>
      <formula>$O$17</formula>
    </cfRule>
    <cfRule type="cellIs" dxfId="35511" priority="858" operator="lessThan">
      <formula>$O$17*0.8</formula>
    </cfRule>
  </conditionalFormatting>
  <conditionalFormatting sqref="J18">
    <cfRule type="cellIs" dxfId="35510" priority="853" operator="greaterThan">
      <formula>$O$18</formula>
    </cfRule>
    <cfRule type="cellIs" dxfId="35509" priority="854" operator="between">
      <formula>$O$18*0.8</formula>
      <formula>$O$18</formula>
    </cfRule>
    <cfRule type="cellIs" dxfId="35508" priority="855" operator="lessThan">
      <formula>$O$18*0.8</formula>
    </cfRule>
  </conditionalFormatting>
  <conditionalFormatting sqref="J6">
    <cfRule type="cellIs" dxfId="35507" priority="850" operator="greaterThan">
      <formula>$O$6</formula>
    </cfRule>
    <cfRule type="cellIs" dxfId="35506" priority="851" operator="between">
      <formula>$O$6*0.8</formula>
      <formula>$O$6</formula>
    </cfRule>
    <cfRule type="cellIs" dxfId="35505" priority="852" operator="lessThan">
      <formula>$O$6*0.8</formula>
    </cfRule>
  </conditionalFormatting>
  <conditionalFormatting sqref="J7">
    <cfRule type="cellIs" dxfId="35504" priority="847" operator="greaterThan">
      <formula>$O$7</formula>
    </cfRule>
    <cfRule type="cellIs" dxfId="35503" priority="848" operator="between">
      <formula>$O$7*0.8</formula>
      <formula>$O$7</formula>
    </cfRule>
    <cfRule type="cellIs" dxfId="35502" priority="849" operator="lessThan">
      <formula>$O$7*0.8</formula>
    </cfRule>
  </conditionalFormatting>
  <conditionalFormatting sqref="J8">
    <cfRule type="cellIs" dxfId="35501" priority="844" operator="greaterThan">
      <formula>$O$8</formula>
    </cfRule>
    <cfRule type="cellIs" dxfId="35500" priority="845" operator="between">
      <formula>$O$8*0.8</formula>
      <formula>$O$8</formula>
    </cfRule>
    <cfRule type="cellIs" dxfId="35499" priority="846" operator="lessThan">
      <formula>$O$8*0.8</formula>
    </cfRule>
  </conditionalFormatting>
  <conditionalFormatting sqref="J11">
    <cfRule type="cellIs" dxfId="35498" priority="841" operator="greaterThan">
      <formula>$O$11</formula>
    </cfRule>
    <cfRule type="cellIs" dxfId="35497" priority="842" operator="between">
      <formula>$O$11*0.8</formula>
      <formula>$O$11</formula>
    </cfRule>
    <cfRule type="cellIs" dxfId="35496" priority="843" operator="lessThan">
      <formula>$O$11*0.8</formula>
    </cfRule>
  </conditionalFormatting>
  <conditionalFormatting sqref="J12">
    <cfRule type="cellIs" dxfId="35495" priority="838" operator="greaterThan">
      <formula>$O$12</formula>
    </cfRule>
    <cfRule type="cellIs" dxfId="35494" priority="839" operator="between">
      <formula>$O$12*0.8</formula>
      <formula>$O$12</formula>
    </cfRule>
    <cfRule type="cellIs" dxfId="35493" priority="840" operator="lessThan">
      <formula>$O$12*0.8</formula>
    </cfRule>
  </conditionalFormatting>
  <conditionalFormatting sqref="J13">
    <cfRule type="cellIs" dxfId="35492" priority="835" operator="greaterThan">
      <formula>$O$13</formula>
    </cfRule>
    <cfRule type="cellIs" dxfId="35491" priority="836" operator="between">
      <formula>$O$13*0.8</formula>
      <formula>$O$13</formula>
    </cfRule>
    <cfRule type="cellIs" dxfId="35490" priority="837" operator="lessThan">
      <formula>$O$13*0.8</formula>
    </cfRule>
  </conditionalFormatting>
  <conditionalFormatting sqref="J16">
    <cfRule type="cellIs" dxfId="35489" priority="832" operator="greaterThan">
      <formula>$O$16</formula>
    </cfRule>
    <cfRule type="cellIs" dxfId="35488" priority="833" operator="between">
      <formula>$O$16*0.8</formula>
      <formula>$O$16</formula>
    </cfRule>
    <cfRule type="cellIs" dxfId="35487" priority="834" operator="lessThan">
      <formula>$O$16*0.8</formula>
    </cfRule>
  </conditionalFormatting>
  <conditionalFormatting sqref="J17">
    <cfRule type="cellIs" dxfId="35486" priority="829" operator="greaterThan">
      <formula>$O$17</formula>
    </cfRule>
    <cfRule type="cellIs" dxfId="35485" priority="830" operator="between">
      <formula>$O$17*0.8</formula>
      <formula>$O$17</formula>
    </cfRule>
    <cfRule type="cellIs" dxfId="35484" priority="831" operator="lessThan">
      <formula>$O$17*0.8</formula>
    </cfRule>
  </conditionalFormatting>
  <conditionalFormatting sqref="J18">
    <cfRule type="cellIs" dxfId="35483" priority="826" operator="greaterThan">
      <formula>$O$18</formula>
    </cfRule>
    <cfRule type="cellIs" dxfId="35482" priority="827" operator="between">
      <formula>$O$18*0.8</formula>
      <formula>$O$18</formula>
    </cfRule>
    <cfRule type="cellIs" dxfId="35481" priority="828" operator="lessThan">
      <formula>$O$18*0.8</formula>
    </cfRule>
  </conditionalFormatting>
  <conditionalFormatting sqref="J6">
    <cfRule type="cellIs" dxfId="35480" priority="823" operator="greaterThan">
      <formula>$N$6</formula>
    </cfRule>
    <cfRule type="cellIs" dxfId="35479" priority="824" operator="between">
      <formula>$N$6*0.8</formula>
      <formula>$N$6</formula>
    </cfRule>
    <cfRule type="cellIs" dxfId="35478" priority="825" operator="lessThan">
      <formula>$N$6*0.8</formula>
    </cfRule>
  </conditionalFormatting>
  <conditionalFormatting sqref="J7">
    <cfRule type="cellIs" dxfId="35477" priority="820" operator="greaterThan">
      <formula>$N$7</formula>
    </cfRule>
    <cfRule type="cellIs" dxfId="35476" priority="821" operator="between">
      <formula>$N$7*0.8</formula>
      <formula>$N$7</formula>
    </cfRule>
    <cfRule type="cellIs" dxfId="35475" priority="822" operator="lessThan">
      <formula>$N$7*0.8</formula>
    </cfRule>
  </conditionalFormatting>
  <conditionalFormatting sqref="J8">
    <cfRule type="cellIs" dxfId="35474" priority="817" operator="greaterThan">
      <formula>$N$8</formula>
    </cfRule>
    <cfRule type="cellIs" dxfId="35473" priority="818" operator="between">
      <formula>$N$8*0.8</formula>
      <formula>$N$8</formula>
    </cfRule>
    <cfRule type="cellIs" dxfId="35472" priority="819" operator="lessThan">
      <formula>$N$8*0.8</formula>
    </cfRule>
  </conditionalFormatting>
  <conditionalFormatting sqref="J11">
    <cfRule type="cellIs" dxfId="35471" priority="814" operator="greaterThan">
      <formula>$N$11</formula>
    </cfRule>
    <cfRule type="cellIs" dxfId="35470" priority="815" operator="between">
      <formula>$N$11*0.8</formula>
      <formula>$N$11</formula>
    </cfRule>
    <cfRule type="cellIs" dxfId="35469" priority="816" operator="lessThan">
      <formula>$N$11*0.8</formula>
    </cfRule>
  </conditionalFormatting>
  <conditionalFormatting sqref="J12">
    <cfRule type="cellIs" dxfId="35468" priority="811" operator="greaterThan">
      <formula>$N$12</formula>
    </cfRule>
    <cfRule type="cellIs" dxfId="35467" priority="812" operator="between">
      <formula>$N$12*0.8</formula>
      <formula>$N$12</formula>
    </cfRule>
    <cfRule type="cellIs" dxfId="35466" priority="813" operator="lessThan">
      <formula>$N$12*0.8</formula>
    </cfRule>
  </conditionalFormatting>
  <conditionalFormatting sqref="J13">
    <cfRule type="cellIs" dxfId="35465" priority="808" operator="greaterThan">
      <formula>$N$13</formula>
    </cfRule>
    <cfRule type="cellIs" dxfId="35464" priority="809" operator="between">
      <formula>$N$13*0.8</formula>
      <formula>$N$13</formula>
    </cfRule>
    <cfRule type="cellIs" dxfId="35463" priority="810" operator="lessThan">
      <formula>$N$13*0.8</formula>
    </cfRule>
  </conditionalFormatting>
  <conditionalFormatting sqref="J16">
    <cfRule type="cellIs" dxfId="35462" priority="805" operator="greaterThan">
      <formula>$N$16</formula>
    </cfRule>
    <cfRule type="cellIs" dxfId="35461" priority="806" operator="between">
      <formula>$N$16*0.8</formula>
      <formula>$N$16</formula>
    </cfRule>
    <cfRule type="cellIs" dxfId="35460" priority="807" operator="lessThan">
      <formula>$N$16*0.8</formula>
    </cfRule>
  </conditionalFormatting>
  <conditionalFormatting sqref="J17">
    <cfRule type="cellIs" dxfId="35459" priority="802" operator="greaterThan">
      <formula>$N$17</formula>
    </cfRule>
    <cfRule type="cellIs" dxfId="35458" priority="803" operator="between">
      <formula>$N$17*0.8</formula>
      <formula>$N$17</formula>
    </cfRule>
    <cfRule type="cellIs" dxfId="35457" priority="804" operator="lessThan">
      <formula>$N$17*0.8</formula>
    </cfRule>
  </conditionalFormatting>
  <conditionalFormatting sqref="J18">
    <cfRule type="cellIs" dxfId="35456" priority="799" operator="greaterThan">
      <formula>$N$18</formula>
    </cfRule>
    <cfRule type="cellIs" dxfId="35455" priority="800" operator="between">
      <formula>$N$18*0.8</formula>
      <formula>$N$18</formula>
    </cfRule>
    <cfRule type="cellIs" dxfId="35454" priority="801" operator="lessThan">
      <formula>$N$18*0.8</formula>
    </cfRule>
  </conditionalFormatting>
  <conditionalFormatting sqref="J6">
    <cfRule type="cellIs" dxfId="35453" priority="796" operator="greaterThan">
      <formula>$N$6</formula>
    </cfRule>
    <cfRule type="cellIs" dxfId="35452" priority="797" operator="between">
      <formula>$N$6*0.8</formula>
      <formula>$N$6</formula>
    </cfRule>
    <cfRule type="cellIs" dxfId="35451" priority="798" operator="lessThan">
      <formula>$N$6*0.8</formula>
    </cfRule>
  </conditionalFormatting>
  <conditionalFormatting sqref="J7">
    <cfRule type="cellIs" dxfId="35450" priority="793" operator="greaterThan">
      <formula>$N$7</formula>
    </cfRule>
    <cfRule type="cellIs" dxfId="35449" priority="794" operator="between">
      <formula>$N$7*0.8</formula>
      <formula>$N$7</formula>
    </cfRule>
    <cfRule type="cellIs" dxfId="35448" priority="795" operator="lessThan">
      <formula>$N$7*0.8</formula>
    </cfRule>
  </conditionalFormatting>
  <conditionalFormatting sqref="J8">
    <cfRule type="cellIs" dxfId="35447" priority="790" operator="greaterThan">
      <formula>$N$8</formula>
    </cfRule>
    <cfRule type="cellIs" dxfId="35446" priority="791" operator="between">
      <formula>$N$8*0.8</formula>
      <formula>$N$8</formula>
    </cfRule>
    <cfRule type="cellIs" dxfId="35445" priority="792" operator="lessThan">
      <formula>$N$8*0.8</formula>
    </cfRule>
  </conditionalFormatting>
  <conditionalFormatting sqref="J11">
    <cfRule type="cellIs" dxfId="35444" priority="787" operator="greaterThan">
      <formula>$N$11</formula>
    </cfRule>
    <cfRule type="cellIs" dxfId="35443" priority="788" operator="between">
      <formula>$N$11*0.8</formula>
      <formula>$N$11</formula>
    </cfRule>
    <cfRule type="cellIs" dxfId="35442" priority="789" operator="lessThan">
      <formula>$N$11*0.8</formula>
    </cfRule>
  </conditionalFormatting>
  <conditionalFormatting sqref="J12">
    <cfRule type="cellIs" dxfId="35441" priority="784" operator="greaterThan">
      <formula>$N$12</formula>
    </cfRule>
    <cfRule type="cellIs" dxfId="35440" priority="785" operator="between">
      <formula>$N$12*0.8</formula>
      <formula>$N$12</formula>
    </cfRule>
    <cfRule type="cellIs" dxfId="35439" priority="786" operator="lessThan">
      <formula>$N$12*0.8</formula>
    </cfRule>
  </conditionalFormatting>
  <conditionalFormatting sqref="J13">
    <cfRule type="cellIs" dxfId="35438" priority="781" operator="greaterThan">
      <formula>$N$13</formula>
    </cfRule>
    <cfRule type="cellIs" dxfId="35437" priority="782" operator="between">
      <formula>$N$13*0.8</formula>
      <formula>$N$13</formula>
    </cfRule>
    <cfRule type="cellIs" dxfId="35436" priority="783" operator="lessThan">
      <formula>$N$13*0.8</formula>
    </cfRule>
  </conditionalFormatting>
  <conditionalFormatting sqref="J16">
    <cfRule type="cellIs" dxfId="35435" priority="778" operator="greaterThan">
      <formula>$N$16</formula>
    </cfRule>
    <cfRule type="cellIs" dxfId="35434" priority="779" operator="between">
      <formula>$N$16*0.8</formula>
      <formula>$N$16</formula>
    </cfRule>
    <cfRule type="cellIs" dxfId="35433" priority="780" operator="lessThan">
      <formula>$N$16*0.8</formula>
    </cfRule>
  </conditionalFormatting>
  <conditionalFormatting sqref="J17">
    <cfRule type="cellIs" dxfId="35432" priority="775" operator="greaterThan">
      <formula>$N$17</formula>
    </cfRule>
    <cfRule type="cellIs" dxfId="35431" priority="776" operator="between">
      <formula>$N$17*0.8</formula>
      <formula>$N$17</formula>
    </cfRule>
    <cfRule type="cellIs" dxfId="35430" priority="777" operator="lessThan">
      <formula>$N$17*0.8</formula>
    </cfRule>
  </conditionalFormatting>
  <conditionalFormatting sqref="J18">
    <cfRule type="cellIs" dxfId="35429" priority="772" operator="greaterThan">
      <formula>$N$18</formula>
    </cfRule>
    <cfRule type="cellIs" dxfId="35428" priority="773" operator="between">
      <formula>$N$18*0.8</formula>
      <formula>$N$18</formula>
    </cfRule>
    <cfRule type="cellIs" dxfId="35427" priority="774" operator="lessThan">
      <formula>$N$18*0.8</formula>
    </cfRule>
  </conditionalFormatting>
  <conditionalFormatting sqref="J6">
    <cfRule type="cellIs" dxfId="35426" priority="769" operator="greaterThan">
      <formula>$P$6</formula>
    </cfRule>
    <cfRule type="cellIs" dxfId="35425" priority="770" operator="between">
      <formula>$P$6*0.8</formula>
      <formula>$P$6</formula>
    </cfRule>
    <cfRule type="cellIs" dxfId="35424" priority="771" operator="lessThan">
      <formula>$P$6*0.8</formula>
    </cfRule>
  </conditionalFormatting>
  <conditionalFormatting sqref="J7">
    <cfRule type="cellIs" dxfId="35423" priority="766" operator="greaterThan">
      <formula>$P$7</formula>
    </cfRule>
    <cfRule type="cellIs" dxfId="35422" priority="767" operator="between">
      <formula>$P$7*0.8</formula>
      <formula>$P$7</formula>
    </cfRule>
    <cfRule type="cellIs" dxfId="35421" priority="768" operator="lessThan">
      <formula>$P$7*0.8</formula>
    </cfRule>
  </conditionalFormatting>
  <conditionalFormatting sqref="J8">
    <cfRule type="cellIs" dxfId="35420" priority="763" operator="greaterThan">
      <formula>$P$8</formula>
    </cfRule>
    <cfRule type="cellIs" dxfId="35419" priority="764" operator="between">
      <formula>$P$8*0.8</formula>
      <formula>$P$8</formula>
    </cfRule>
    <cfRule type="cellIs" dxfId="35418" priority="765" operator="lessThan">
      <formula>$P$8*0.8</formula>
    </cfRule>
  </conditionalFormatting>
  <conditionalFormatting sqref="J11">
    <cfRule type="cellIs" dxfId="35417" priority="760" operator="greaterThan">
      <formula>$P$11</formula>
    </cfRule>
    <cfRule type="cellIs" dxfId="35416" priority="761" operator="between">
      <formula>$P$11*0.8</formula>
      <formula>$P$11</formula>
    </cfRule>
    <cfRule type="cellIs" dxfId="35415" priority="762" operator="lessThan">
      <formula>$P$11*0.8</formula>
    </cfRule>
  </conditionalFormatting>
  <conditionalFormatting sqref="J12">
    <cfRule type="cellIs" dxfId="35414" priority="757" operator="greaterThan">
      <formula>$P$12</formula>
    </cfRule>
    <cfRule type="cellIs" dxfId="35413" priority="758" operator="between">
      <formula>$P$12*0.8</formula>
      <formula>$P$12</formula>
    </cfRule>
    <cfRule type="cellIs" dxfId="35412" priority="759" operator="lessThan">
      <formula>$P$12*0.8</formula>
    </cfRule>
  </conditionalFormatting>
  <conditionalFormatting sqref="J13">
    <cfRule type="cellIs" dxfId="35411" priority="754" operator="greaterThan">
      <formula>$P$13</formula>
    </cfRule>
    <cfRule type="cellIs" dxfId="35410" priority="755" operator="between">
      <formula>$P$13*0.8</formula>
      <formula>$P$13</formula>
    </cfRule>
    <cfRule type="cellIs" dxfId="35409" priority="756" operator="lessThan">
      <formula>$P$13*0.8</formula>
    </cfRule>
  </conditionalFormatting>
  <conditionalFormatting sqref="J16">
    <cfRule type="cellIs" dxfId="35408" priority="751" operator="greaterThan">
      <formula>$P$16</formula>
    </cfRule>
    <cfRule type="cellIs" dxfId="35407" priority="752" operator="between">
      <formula>$P$16*0.8</formula>
      <formula>$P$16</formula>
    </cfRule>
    <cfRule type="cellIs" dxfId="35406" priority="753" operator="lessThan">
      <formula>$P$16*0.8</formula>
    </cfRule>
  </conditionalFormatting>
  <conditionalFormatting sqref="J17">
    <cfRule type="cellIs" dxfId="35405" priority="748" operator="greaterThan">
      <formula>$P$17</formula>
    </cfRule>
    <cfRule type="cellIs" dxfId="35404" priority="749" operator="between">
      <formula>$P$17*0.8</formula>
      <formula>$P$17</formula>
    </cfRule>
    <cfRule type="cellIs" dxfId="35403" priority="750" operator="lessThan">
      <formula>$P$17*0.8</formula>
    </cfRule>
  </conditionalFormatting>
  <conditionalFormatting sqref="J18">
    <cfRule type="cellIs" dxfId="35402" priority="745" operator="greaterThan">
      <formula>$P$18</formula>
    </cfRule>
    <cfRule type="cellIs" dxfId="35401" priority="746" operator="between">
      <formula>$P$18*0.8</formula>
      <formula>$P$18</formula>
    </cfRule>
    <cfRule type="cellIs" dxfId="35400" priority="747" operator="lessThan">
      <formula>$P$18*0.8</formula>
    </cfRule>
  </conditionalFormatting>
  <conditionalFormatting sqref="J6">
    <cfRule type="cellIs" dxfId="35399" priority="742" operator="greaterThan">
      <formula>$P$6</formula>
    </cfRule>
    <cfRule type="cellIs" dxfId="35398" priority="743" operator="between">
      <formula>$P$6*0.8</formula>
      <formula>$P$6</formula>
    </cfRule>
    <cfRule type="cellIs" dxfId="35397" priority="744" operator="lessThan">
      <formula>$P$6*0.8</formula>
    </cfRule>
  </conditionalFormatting>
  <conditionalFormatting sqref="J7">
    <cfRule type="cellIs" dxfId="35396" priority="739" operator="greaterThan">
      <formula>$P$7</formula>
    </cfRule>
    <cfRule type="cellIs" dxfId="35395" priority="740" operator="between">
      <formula>$P$7*0.8</formula>
      <formula>$P$7</formula>
    </cfRule>
    <cfRule type="cellIs" dxfId="35394" priority="741" operator="lessThan">
      <formula>$P$7*0.8</formula>
    </cfRule>
  </conditionalFormatting>
  <conditionalFormatting sqref="J8">
    <cfRule type="cellIs" dxfId="35393" priority="736" operator="greaterThan">
      <formula>$P$8</formula>
    </cfRule>
    <cfRule type="cellIs" dxfId="35392" priority="737" operator="between">
      <formula>$P$8*0.8</formula>
      <formula>$P$8</formula>
    </cfRule>
    <cfRule type="cellIs" dxfId="35391" priority="738" operator="lessThan">
      <formula>$P$8*0.8</formula>
    </cfRule>
  </conditionalFormatting>
  <conditionalFormatting sqref="J11">
    <cfRule type="cellIs" dxfId="35390" priority="733" operator="greaterThan">
      <formula>$P$11</formula>
    </cfRule>
    <cfRule type="cellIs" dxfId="35389" priority="734" operator="between">
      <formula>$P$11*0.8</formula>
      <formula>$P$11</formula>
    </cfRule>
    <cfRule type="cellIs" dxfId="35388" priority="735" operator="lessThan">
      <formula>$P$11*0.8</formula>
    </cfRule>
  </conditionalFormatting>
  <conditionalFormatting sqref="J12">
    <cfRule type="cellIs" dxfId="35387" priority="730" operator="greaterThan">
      <formula>$P$12</formula>
    </cfRule>
    <cfRule type="cellIs" dxfId="35386" priority="731" operator="between">
      <formula>$P$12*0.8</formula>
      <formula>$P$12</formula>
    </cfRule>
    <cfRule type="cellIs" dxfId="35385" priority="732" operator="lessThan">
      <formula>$P$12*0.8</formula>
    </cfRule>
  </conditionalFormatting>
  <conditionalFormatting sqref="J13">
    <cfRule type="cellIs" dxfId="35384" priority="727" operator="greaterThan">
      <formula>$P$13</formula>
    </cfRule>
    <cfRule type="cellIs" dxfId="35383" priority="728" operator="between">
      <formula>$P$13*0.8</formula>
      <formula>$P$13</formula>
    </cfRule>
    <cfRule type="cellIs" dxfId="35382" priority="729" operator="lessThan">
      <formula>$P$13*0.8</formula>
    </cfRule>
  </conditionalFormatting>
  <conditionalFormatting sqref="J16">
    <cfRule type="cellIs" dxfId="35381" priority="724" operator="greaterThan">
      <formula>$P$16</formula>
    </cfRule>
    <cfRule type="cellIs" dxfId="35380" priority="725" operator="between">
      <formula>$P$16*0.8</formula>
      <formula>$P$16</formula>
    </cfRule>
    <cfRule type="cellIs" dxfId="35379" priority="726" operator="lessThan">
      <formula>$P$16*0.8</formula>
    </cfRule>
  </conditionalFormatting>
  <conditionalFormatting sqref="J17">
    <cfRule type="cellIs" dxfId="35378" priority="721" operator="greaterThan">
      <formula>$P$17</formula>
    </cfRule>
    <cfRule type="cellIs" dxfId="35377" priority="722" operator="between">
      <formula>$P$17*0.8</formula>
      <formula>$P$17</formula>
    </cfRule>
    <cfRule type="cellIs" dxfId="35376" priority="723" operator="lessThan">
      <formula>$P$17*0.8</formula>
    </cfRule>
  </conditionalFormatting>
  <conditionalFormatting sqref="J18">
    <cfRule type="cellIs" dxfId="35375" priority="718" operator="greaterThan">
      <formula>$P$18</formula>
    </cfRule>
    <cfRule type="cellIs" dxfId="35374" priority="719" operator="between">
      <formula>$P$18*0.8</formula>
      <formula>$P$18</formula>
    </cfRule>
    <cfRule type="cellIs" dxfId="35373" priority="720" operator="lessThan">
      <formula>$P$18*0.8</formula>
    </cfRule>
  </conditionalFormatting>
  <conditionalFormatting sqref="J6">
    <cfRule type="cellIs" dxfId="35372" priority="715" operator="greaterThan">
      <formula>$O$6</formula>
    </cfRule>
    <cfRule type="cellIs" dxfId="35371" priority="716" operator="between">
      <formula>$O$6*0.8</formula>
      <formula>$O$6</formula>
    </cfRule>
    <cfRule type="cellIs" dxfId="35370" priority="717" operator="lessThan">
      <formula>$O$6*0.8</formula>
    </cfRule>
  </conditionalFormatting>
  <conditionalFormatting sqref="J7">
    <cfRule type="cellIs" dxfId="35369" priority="712" operator="greaterThan">
      <formula>$O$7</formula>
    </cfRule>
    <cfRule type="cellIs" dxfId="35368" priority="713" operator="between">
      <formula>$O$7*0.8</formula>
      <formula>$O$7</formula>
    </cfRule>
    <cfRule type="cellIs" dxfId="35367" priority="714" operator="lessThan">
      <formula>$O$7*0.8</formula>
    </cfRule>
  </conditionalFormatting>
  <conditionalFormatting sqref="J8">
    <cfRule type="cellIs" dxfId="35366" priority="709" operator="greaterThan">
      <formula>$O$8</formula>
    </cfRule>
    <cfRule type="cellIs" dxfId="35365" priority="710" operator="between">
      <formula>$O$8*0.8</formula>
      <formula>$O$8</formula>
    </cfRule>
    <cfRule type="cellIs" dxfId="35364" priority="711" operator="lessThan">
      <formula>$O$8*0.8</formula>
    </cfRule>
  </conditionalFormatting>
  <conditionalFormatting sqref="J11">
    <cfRule type="cellIs" dxfId="35363" priority="706" operator="greaterThan">
      <formula>$O$11</formula>
    </cfRule>
    <cfRule type="cellIs" dxfId="35362" priority="707" operator="between">
      <formula>$O$11*0.8</formula>
      <formula>$O$11</formula>
    </cfRule>
    <cfRule type="cellIs" dxfId="35361" priority="708" operator="lessThan">
      <formula>$O$11*0.8</formula>
    </cfRule>
  </conditionalFormatting>
  <conditionalFormatting sqref="J12">
    <cfRule type="cellIs" dxfId="35360" priority="703" operator="greaterThan">
      <formula>$O$12</formula>
    </cfRule>
    <cfRule type="cellIs" dxfId="35359" priority="704" operator="between">
      <formula>$O$12*0.8</formula>
      <formula>$O$12</formula>
    </cfRule>
    <cfRule type="cellIs" dxfId="35358" priority="705" operator="lessThan">
      <formula>$O$12*0.8</formula>
    </cfRule>
  </conditionalFormatting>
  <conditionalFormatting sqref="J13">
    <cfRule type="cellIs" dxfId="35357" priority="700" operator="greaterThan">
      <formula>$O$13</formula>
    </cfRule>
    <cfRule type="cellIs" dxfId="35356" priority="701" operator="between">
      <formula>$O$13*0.8</formula>
      <formula>$O$13</formula>
    </cfRule>
    <cfRule type="cellIs" dxfId="35355" priority="702" operator="lessThan">
      <formula>$O$13*0.8</formula>
    </cfRule>
  </conditionalFormatting>
  <conditionalFormatting sqref="J16">
    <cfRule type="cellIs" dxfId="35354" priority="697" operator="greaterThan">
      <formula>$O$16</formula>
    </cfRule>
    <cfRule type="cellIs" dxfId="35353" priority="698" operator="between">
      <formula>$O$16*0.8</formula>
      <formula>$O$16</formula>
    </cfRule>
    <cfRule type="cellIs" dxfId="35352" priority="699" operator="lessThan">
      <formula>$O$16*0.8</formula>
    </cfRule>
  </conditionalFormatting>
  <conditionalFormatting sqref="J17">
    <cfRule type="cellIs" dxfId="35351" priority="694" operator="greaterThan">
      <formula>$O$17</formula>
    </cfRule>
    <cfRule type="cellIs" dxfId="35350" priority="695" operator="between">
      <formula>$O$17*0.8</formula>
      <formula>$O$17</formula>
    </cfRule>
    <cfRule type="cellIs" dxfId="35349" priority="696" operator="lessThan">
      <formula>$O$17*0.8</formula>
    </cfRule>
  </conditionalFormatting>
  <conditionalFormatting sqref="J18">
    <cfRule type="cellIs" dxfId="35348" priority="691" operator="greaterThan">
      <formula>$O$18</formula>
    </cfRule>
    <cfRule type="cellIs" dxfId="35347" priority="692" operator="between">
      <formula>$O$18*0.8</formula>
      <formula>$O$18</formula>
    </cfRule>
    <cfRule type="cellIs" dxfId="35346" priority="693" operator="lessThan">
      <formula>$O$18*0.8</formula>
    </cfRule>
  </conditionalFormatting>
  <conditionalFormatting sqref="J6">
    <cfRule type="cellIs" dxfId="35345" priority="688" operator="greaterThan">
      <formula>$O$6</formula>
    </cfRule>
    <cfRule type="cellIs" dxfId="35344" priority="689" operator="between">
      <formula>$O$6*0.8</formula>
      <formula>$O$6</formula>
    </cfRule>
    <cfRule type="cellIs" dxfId="35343" priority="690" operator="lessThan">
      <formula>$O$6*0.8</formula>
    </cfRule>
  </conditionalFormatting>
  <conditionalFormatting sqref="J7">
    <cfRule type="cellIs" dxfId="35342" priority="685" operator="greaterThan">
      <formula>$O$7</formula>
    </cfRule>
    <cfRule type="cellIs" dxfId="35341" priority="686" operator="between">
      <formula>$O$7*0.8</formula>
      <formula>$O$7</formula>
    </cfRule>
    <cfRule type="cellIs" dxfId="35340" priority="687" operator="lessThan">
      <formula>$O$7*0.8</formula>
    </cfRule>
  </conditionalFormatting>
  <conditionalFormatting sqref="J8">
    <cfRule type="cellIs" dxfId="35339" priority="682" operator="greaterThan">
      <formula>$O$8</formula>
    </cfRule>
    <cfRule type="cellIs" dxfId="35338" priority="683" operator="between">
      <formula>$O$8*0.8</formula>
      <formula>$O$8</formula>
    </cfRule>
    <cfRule type="cellIs" dxfId="35337" priority="684" operator="lessThan">
      <formula>$O$8*0.8</formula>
    </cfRule>
  </conditionalFormatting>
  <conditionalFormatting sqref="J11">
    <cfRule type="cellIs" dxfId="35336" priority="679" operator="greaterThan">
      <formula>$O$11</formula>
    </cfRule>
    <cfRule type="cellIs" dxfId="35335" priority="680" operator="between">
      <formula>$O$11*0.8</formula>
      <formula>$O$11</formula>
    </cfRule>
    <cfRule type="cellIs" dxfId="35334" priority="681" operator="lessThan">
      <formula>$O$11*0.8</formula>
    </cfRule>
  </conditionalFormatting>
  <conditionalFormatting sqref="J12">
    <cfRule type="cellIs" dxfId="35333" priority="676" operator="greaterThan">
      <formula>$O$12</formula>
    </cfRule>
    <cfRule type="cellIs" dxfId="35332" priority="677" operator="between">
      <formula>$O$12*0.8</formula>
      <formula>$O$12</formula>
    </cfRule>
    <cfRule type="cellIs" dxfId="35331" priority="678" operator="lessThan">
      <formula>$O$12*0.8</formula>
    </cfRule>
  </conditionalFormatting>
  <conditionalFormatting sqref="J13">
    <cfRule type="cellIs" dxfId="35330" priority="673" operator="greaterThan">
      <formula>$O$13</formula>
    </cfRule>
    <cfRule type="cellIs" dxfId="35329" priority="674" operator="between">
      <formula>$O$13*0.8</formula>
      <formula>$O$13</formula>
    </cfRule>
    <cfRule type="cellIs" dxfId="35328" priority="675" operator="lessThan">
      <formula>$O$13*0.8</formula>
    </cfRule>
  </conditionalFormatting>
  <conditionalFormatting sqref="J16">
    <cfRule type="cellIs" dxfId="35327" priority="670" operator="greaterThan">
      <formula>$O$16</formula>
    </cfRule>
    <cfRule type="cellIs" dxfId="35326" priority="671" operator="between">
      <formula>$O$16*0.8</formula>
      <formula>$O$16</formula>
    </cfRule>
    <cfRule type="cellIs" dxfId="35325" priority="672" operator="lessThan">
      <formula>$O$16*0.8</formula>
    </cfRule>
  </conditionalFormatting>
  <conditionalFormatting sqref="J17">
    <cfRule type="cellIs" dxfId="35324" priority="667" operator="greaterThan">
      <formula>$O$17</formula>
    </cfRule>
    <cfRule type="cellIs" dxfId="35323" priority="668" operator="between">
      <formula>$O$17*0.8</formula>
      <formula>$O$17</formula>
    </cfRule>
    <cfRule type="cellIs" dxfId="35322" priority="669" operator="lessThan">
      <formula>$O$17*0.8</formula>
    </cfRule>
  </conditionalFormatting>
  <conditionalFormatting sqref="J18">
    <cfRule type="cellIs" dxfId="35321" priority="664" operator="greaterThan">
      <formula>$O$18</formula>
    </cfRule>
    <cfRule type="cellIs" dxfId="35320" priority="665" operator="between">
      <formula>$O$18*0.8</formula>
      <formula>$O$18</formula>
    </cfRule>
    <cfRule type="cellIs" dxfId="35319" priority="666" operator="lessThan">
      <formula>$O$18*0.8</formula>
    </cfRule>
  </conditionalFormatting>
  <conditionalFormatting sqref="J6">
    <cfRule type="cellIs" dxfId="35318" priority="661" operator="greaterThan">
      <formula>$N$6</formula>
    </cfRule>
    <cfRule type="cellIs" dxfId="35317" priority="662" operator="between">
      <formula>$N$6*0.8</formula>
      <formula>$N$6</formula>
    </cfRule>
    <cfRule type="cellIs" dxfId="35316" priority="663" operator="lessThan">
      <formula>$N$6*0.8</formula>
    </cfRule>
  </conditionalFormatting>
  <conditionalFormatting sqref="J7">
    <cfRule type="cellIs" dxfId="35315" priority="658" operator="greaterThan">
      <formula>$N$7</formula>
    </cfRule>
    <cfRule type="cellIs" dxfId="35314" priority="659" operator="between">
      <formula>$N$7*0.8</formula>
      <formula>$N$7</formula>
    </cfRule>
    <cfRule type="cellIs" dxfId="35313" priority="660" operator="lessThan">
      <formula>$N$7*0.8</formula>
    </cfRule>
  </conditionalFormatting>
  <conditionalFormatting sqref="J8">
    <cfRule type="cellIs" dxfId="35312" priority="655" operator="greaterThan">
      <formula>$N$8</formula>
    </cfRule>
    <cfRule type="cellIs" dxfId="35311" priority="656" operator="between">
      <formula>$N$8*0.8</formula>
      <formula>$N$8</formula>
    </cfRule>
    <cfRule type="cellIs" dxfId="35310" priority="657" operator="lessThan">
      <formula>$N$8*0.8</formula>
    </cfRule>
  </conditionalFormatting>
  <conditionalFormatting sqref="J11">
    <cfRule type="cellIs" dxfId="35309" priority="652" operator="greaterThan">
      <formula>$N$11</formula>
    </cfRule>
    <cfRule type="cellIs" dxfId="35308" priority="653" operator="between">
      <formula>$N$11*0.8</formula>
      <formula>$N$11</formula>
    </cfRule>
    <cfRule type="cellIs" dxfId="35307" priority="654" operator="lessThan">
      <formula>$N$11*0.8</formula>
    </cfRule>
  </conditionalFormatting>
  <conditionalFormatting sqref="J12">
    <cfRule type="cellIs" dxfId="35306" priority="649" operator="greaterThan">
      <formula>$N$12</formula>
    </cfRule>
    <cfRule type="cellIs" dxfId="35305" priority="650" operator="between">
      <formula>$N$12*0.8</formula>
      <formula>$N$12</formula>
    </cfRule>
    <cfRule type="cellIs" dxfId="35304" priority="651" operator="lessThan">
      <formula>$N$12*0.8</formula>
    </cfRule>
  </conditionalFormatting>
  <conditionalFormatting sqref="J13">
    <cfRule type="cellIs" dxfId="35303" priority="646" operator="greaterThan">
      <formula>$N$13</formula>
    </cfRule>
    <cfRule type="cellIs" dxfId="35302" priority="647" operator="between">
      <formula>$N$13*0.8</formula>
      <formula>$N$13</formula>
    </cfRule>
    <cfRule type="cellIs" dxfId="35301" priority="648" operator="lessThan">
      <formula>$N$13*0.8</formula>
    </cfRule>
  </conditionalFormatting>
  <conditionalFormatting sqref="J16">
    <cfRule type="cellIs" dxfId="35300" priority="643" operator="greaterThan">
      <formula>$N$16</formula>
    </cfRule>
    <cfRule type="cellIs" dxfId="35299" priority="644" operator="between">
      <formula>$N$16*0.8</formula>
      <formula>$N$16</formula>
    </cfRule>
    <cfRule type="cellIs" dxfId="35298" priority="645" operator="lessThan">
      <formula>$N$16*0.8</formula>
    </cfRule>
  </conditionalFormatting>
  <conditionalFormatting sqref="J17">
    <cfRule type="cellIs" dxfId="35297" priority="640" operator="greaterThan">
      <formula>$N$17</formula>
    </cfRule>
    <cfRule type="cellIs" dxfId="35296" priority="641" operator="between">
      <formula>$N$17*0.8</formula>
      <formula>$N$17</formula>
    </cfRule>
    <cfRule type="cellIs" dxfId="35295" priority="642" operator="lessThan">
      <formula>$N$17*0.8</formula>
    </cfRule>
  </conditionalFormatting>
  <conditionalFormatting sqref="J18">
    <cfRule type="cellIs" dxfId="35294" priority="637" operator="greaterThan">
      <formula>$N$18</formula>
    </cfRule>
    <cfRule type="cellIs" dxfId="35293" priority="638" operator="between">
      <formula>$N$18*0.8</formula>
      <formula>$N$18</formula>
    </cfRule>
    <cfRule type="cellIs" dxfId="35292" priority="639" operator="lessThan">
      <formula>$N$18*0.8</formula>
    </cfRule>
  </conditionalFormatting>
  <conditionalFormatting sqref="J6">
    <cfRule type="cellIs" dxfId="35291" priority="634" operator="greaterThan">
      <formula>$N$6</formula>
    </cfRule>
    <cfRule type="cellIs" dxfId="35290" priority="635" operator="between">
      <formula>$N$6*0.8</formula>
      <formula>$N$6</formula>
    </cfRule>
    <cfRule type="cellIs" dxfId="35289" priority="636" operator="lessThan">
      <formula>$N$6*0.8</formula>
    </cfRule>
  </conditionalFormatting>
  <conditionalFormatting sqref="J7">
    <cfRule type="cellIs" dxfId="35288" priority="631" operator="greaterThan">
      <formula>$N$7</formula>
    </cfRule>
    <cfRule type="cellIs" dxfId="35287" priority="632" operator="between">
      <formula>$N$7*0.8</formula>
      <formula>$N$7</formula>
    </cfRule>
    <cfRule type="cellIs" dxfId="35286" priority="633" operator="lessThan">
      <formula>$N$7*0.8</formula>
    </cfRule>
  </conditionalFormatting>
  <conditionalFormatting sqref="J8">
    <cfRule type="cellIs" dxfId="35285" priority="628" operator="greaterThan">
      <formula>$N$8</formula>
    </cfRule>
    <cfRule type="cellIs" dxfId="35284" priority="629" operator="between">
      <formula>$N$8*0.8</formula>
      <formula>$N$8</formula>
    </cfRule>
    <cfRule type="cellIs" dxfId="35283" priority="630" operator="lessThan">
      <formula>$N$8*0.8</formula>
    </cfRule>
  </conditionalFormatting>
  <conditionalFormatting sqref="J11">
    <cfRule type="cellIs" dxfId="35282" priority="625" operator="greaterThan">
      <formula>$N$11</formula>
    </cfRule>
    <cfRule type="cellIs" dxfId="35281" priority="626" operator="between">
      <formula>$N$11*0.8</formula>
      <formula>$N$11</formula>
    </cfRule>
    <cfRule type="cellIs" dxfId="35280" priority="627" operator="lessThan">
      <formula>$N$11*0.8</formula>
    </cfRule>
  </conditionalFormatting>
  <conditionalFormatting sqref="J12">
    <cfRule type="cellIs" dxfId="35279" priority="622" operator="greaterThan">
      <formula>$N$12</formula>
    </cfRule>
    <cfRule type="cellIs" dxfId="35278" priority="623" operator="between">
      <formula>$N$12*0.8</formula>
      <formula>$N$12</formula>
    </cfRule>
    <cfRule type="cellIs" dxfId="35277" priority="624" operator="lessThan">
      <formula>$N$12*0.8</formula>
    </cfRule>
  </conditionalFormatting>
  <conditionalFormatting sqref="J13">
    <cfRule type="cellIs" dxfId="35276" priority="619" operator="greaterThan">
      <formula>$N$13</formula>
    </cfRule>
    <cfRule type="cellIs" dxfId="35275" priority="620" operator="between">
      <formula>$N$13*0.8</formula>
      <formula>$N$13</formula>
    </cfRule>
    <cfRule type="cellIs" dxfId="35274" priority="621" operator="lessThan">
      <formula>$N$13*0.8</formula>
    </cfRule>
  </conditionalFormatting>
  <conditionalFormatting sqref="J16">
    <cfRule type="cellIs" dxfId="35273" priority="616" operator="greaterThan">
      <formula>$N$16</formula>
    </cfRule>
    <cfRule type="cellIs" dxfId="35272" priority="617" operator="between">
      <formula>$N$16*0.8</formula>
      <formula>$N$16</formula>
    </cfRule>
    <cfRule type="cellIs" dxfId="35271" priority="618" operator="lessThan">
      <formula>$N$16*0.8</formula>
    </cfRule>
  </conditionalFormatting>
  <conditionalFormatting sqref="J17">
    <cfRule type="cellIs" dxfId="35270" priority="613" operator="greaterThan">
      <formula>$N$17</formula>
    </cfRule>
    <cfRule type="cellIs" dxfId="35269" priority="614" operator="between">
      <formula>$N$17*0.8</formula>
      <formula>$N$17</formula>
    </cfRule>
    <cfRule type="cellIs" dxfId="35268" priority="615" operator="lessThan">
      <formula>$N$17*0.8</formula>
    </cfRule>
  </conditionalFormatting>
  <conditionalFormatting sqref="J18">
    <cfRule type="cellIs" dxfId="35267" priority="610" operator="greaterThan">
      <formula>$N$18</formula>
    </cfRule>
    <cfRule type="cellIs" dxfId="35266" priority="611" operator="between">
      <formula>$N$18*0.8</formula>
      <formula>$N$18</formula>
    </cfRule>
    <cfRule type="cellIs" dxfId="35265" priority="612" operator="lessThan">
      <formula>$N$18*0.8</formula>
    </cfRule>
  </conditionalFormatting>
  <conditionalFormatting sqref="J6">
    <cfRule type="cellIs" dxfId="35264" priority="607" operator="greaterThan">
      <formula>$P$6</formula>
    </cfRule>
    <cfRule type="cellIs" dxfId="35263" priority="608" operator="between">
      <formula>$P$6*0.8</formula>
      <formula>$P$6</formula>
    </cfRule>
    <cfRule type="cellIs" dxfId="35262" priority="609" operator="lessThan">
      <formula>$P$6*0.8</formula>
    </cfRule>
  </conditionalFormatting>
  <conditionalFormatting sqref="J7">
    <cfRule type="cellIs" dxfId="35261" priority="604" operator="greaterThan">
      <formula>$P$7</formula>
    </cfRule>
    <cfRule type="cellIs" dxfId="35260" priority="605" operator="between">
      <formula>$P$7*0.8</formula>
      <formula>$P$7</formula>
    </cfRule>
    <cfRule type="cellIs" dxfId="35259" priority="606" operator="lessThan">
      <formula>$P$7*0.8</formula>
    </cfRule>
  </conditionalFormatting>
  <conditionalFormatting sqref="J8">
    <cfRule type="cellIs" dxfId="35258" priority="601" operator="greaterThan">
      <formula>$P$8</formula>
    </cfRule>
    <cfRule type="cellIs" dxfId="35257" priority="602" operator="between">
      <formula>$P$8*0.8</formula>
      <formula>$P$8</formula>
    </cfRule>
    <cfRule type="cellIs" dxfId="35256" priority="603" operator="lessThan">
      <formula>$P$8*0.8</formula>
    </cfRule>
  </conditionalFormatting>
  <conditionalFormatting sqref="J11">
    <cfRule type="cellIs" dxfId="35255" priority="598" operator="greaterThan">
      <formula>$P$11</formula>
    </cfRule>
    <cfRule type="cellIs" dxfId="35254" priority="599" operator="between">
      <formula>$P$11*0.8</formula>
      <formula>$P$11</formula>
    </cfRule>
    <cfRule type="cellIs" dxfId="35253" priority="600" operator="lessThan">
      <formula>$P$11*0.8</formula>
    </cfRule>
  </conditionalFormatting>
  <conditionalFormatting sqref="J12">
    <cfRule type="cellIs" dxfId="35252" priority="595" operator="greaterThan">
      <formula>$P$12</formula>
    </cfRule>
    <cfRule type="cellIs" dxfId="35251" priority="596" operator="between">
      <formula>$P$12*0.8</formula>
      <formula>$P$12</formula>
    </cfRule>
    <cfRule type="cellIs" dxfId="35250" priority="597" operator="lessThan">
      <formula>$P$12*0.8</formula>
    </cfRule>
  </conditionalFormatting>
  <conditionalFormatting sqref="J13">
    <cfRule type="cellIs" dxfId="35249" priority="592" operator="greaterThan">
      <formula>$P$13</formula>
    </cfRule>
    <cfRule type="cellIs" dxfId="35248" priority="593" operator="between">
      <formula>$P$13*0.8</formula>
      <formula>$P$13</formula>
    </cfRule>
    <cfRule type="cellIs" dxfId="35247" priority="594" operator="lessThan">
      <formula>$P$13*0.8</formula>
    </cfRule>
  </conditionalFormatting>
  <conditionalFormatting sqref="J16">
    <cfRule type="cellIs" dxfId="35246" priority="589" operator="greaterThan">
      <formula>$P$16</formula>
    </cfRule>
    <cfRule type="cellIs" dxfId="35245" priority="590" operator="between">
      <formula>$P$16*0.8</formula>
      <formula>$P$16</formula>
    </cfRule>
    <cfRule type="cellIs" dxfId="35244" priority="591" operator="lessThan">
      <formula>$P$16*0.8</formula>
    </cfRule>
  </conditionalFormatting>
  <conditionalFormatting sqref="J17">
    <cfRule type="cellIs" dxfId="35243" priority="586" operator="greaterThan">
      <formula>$P$17</formula>
    </cfRule>
    <cfRule type="cellIs" dxfId="35242" priority="587" operator="between">
      <formula>$P$17*0.8</formula>
      <formula>$P$17</formula>
    </cfRule>
    <cfRule type="cellIs" dxfId="35241" priority="588" operator="lessThan">
      <formula>$P$17*0.8</formula>
    </cfRule>
  </conditionalFormatting>
  <conditionalFormatting sqref="J18">
    <cfRule type="cellIs" dxfId="35240" priority="583" operator="greaterThan">
      <formula>$P$18</formula>
    </cfRule>
    <cfRule type="cellIs" dxfId="35239" priority="584" operator="between">
      <formula>$P$18*0.8</formula>
      <formula>$P$18</formula>
    </cfRule>
    <cfRule type="cellIs" dxfId="35238" priority="585" operator="lessThan">
      <formula>$P$18*0.8</formula>
    </cfRule>
  </conditionalFormatting>
  <conditionalFormatting sqref="J6">
    <cfRule type="cellIs" dxfId="35237" priority="580" operator="greaterThan">
      <formula>$P$6</formula>
    </cfRule>
    <cfRule type="cellIs" dxfId="35236" priority="581" operator="between">
      <formula>$P$6*0.8</formula>
      <formula>$P$6</formula>
    </cfRule>
    <cfRule type="cellIs" dxfId="35235" priority="582" operator="lessThan">
      <formula>$P$6*0.8</formula>
    </cfRule>
  </conditionalFormatting>
  <conditionalFormatting sqref="J7">
    <cfRule type="cellIs" dxfId="35234" priority="577" operator="greaterThan">
      <formula>$P$7</formula>
    </cfRule>
    <cfRule type="cellIs" dxfId="35233" priority="578" operator="between">
      <formula>$P$7*0.8</formula>
      <formula>$P$7</formula>
    </cfRule>
    <cfRule type="cellIs" dxfId="35232" priority="579" operator="lessThan">
      <formula>$P$7*0.8</formula>
    </cfRule>
  </conditionalFormatting>
  <conditionalFormatting sqref="J8">
    <cfRule type="cellIs" dxfId="35231" priority="574" operator="greaterThan">
      <formula>$P$8</formula>
    </cfRule>
    <cfRule type="cellIs" dxfId="35230" priority="575" operator="between">
      <formula>$P$8*0.8</formula>
      <formula>$P$8</formula>
    </cfRule>
    <cfRule type="cellIs" dxfId="35229" priority="576" operator="lessThan">
      <formula>$P$8*0.8</formula>
    </cfRule>
  </conditionalFormatting>
  <conditionalFormatting sqref="J11">
    <cfRule type="cellIs" dxfId="35228" priority="571" operator="greaterThan">
      <formula>$P$11</formula>
    </cfRule>
    <cfRule type="cellIs" dxfId="35227" priority="572" operator="between">
      <formula>$P$11*0.8</formula>
      <formula>$P$11</formula>
    </cfRule>
    <cfRule type="cellIs" dxfId="35226" priority="573" operator="lessThan">
      <formula>$P$11*0.8</formula>
    </cfRule>
  </conditionalFormatting>
  <conditionalFormatting sqref="J12">
    <cfRule type="cellIs" dxfId="35225" priority="568" operator="greaterThan">
      <formula>$P$12</formula>
    </cfRule>
    <cfRule type="cellIs" dxfId="35224" priority="569" operator="between">
      <formula>$P$12*0.8</formula>
      <formula>$P$12</formula>
    </cfRule>
    <cfRule type="cellIs" dxfId="35223" priority="570" operator="lessThan">
      <formula>$P$12*0.8</formula>
    </cfRule>
  </conditionalFormatting>
  <conditionalFormatting sqref="J13">
    <cfRule type="cellIs" dxfId="35222" priority="565" operator="greaterThan">
      <formula>$P$13</formula>
    </cfRule>
    <cfRule type="cellIs" dxfId="35221" priority="566" operator="between">
      <formula>$P$13*0.8</formula>
      <formula>$P$13</formula>
    </cfRule>
    <cfRule type="cellIs" dxfId="35220" priority="567" operator="lessThan">
      <formula>$P$13*0.8</formula>
    </cfRule>
  </conditionalFormatting>
  <conditionalFormatting sqref="J16">
    <cfRule type="cellIs" dxfId="35219" priority="562" operator="greaterThan">
      <formula>$P$16</formula>
    </cfRule>
    <cfRule type="cellIs" dxfId="35218" priority="563" operator="between">
      <formula>$P$16*0.8</formula>
      <formula>$P$16</formula>
    </cfRule>
    <cfRule type="cellIs" dxfId="35217" priority="564" operator="lessThan">
      <formula>$P$16*0.8</formula>
    </cfRule>
  </conditionalFormatting>
  <conditionalFormatting sqref="J17">
    <cfRule type="cellIs" dxfId="35216" priority="559" operator="greaterThan">
      <formula>$P$17</formula>
    </cfRule>
    <cfRule type="cellIs" dxfId="35215" priority="560" operator="between">
      <formula>$P$17*0.8</formula>
      <formula>$P$17</formula>
    </cfRule>
    <cfRule type="cellIs" dxfId="35214" priority="561" operator="lessThan">
      <formula>$P$17*0.8</formula>
    </cfRule>
  </conditionalFormatting>
  <conditionalFormatting sqref="J18">
    <cfRule type="cellIs" dxfId="35213" priority="556" operator="greaterThan">
      <formula>$P$18</formula>
    </cfRule>
    <cfRule type="cellIs" dxfId="35212" priority="557" operator="between">
      <formula>$P$18*0.8</formula>
      <formula>$P$18</formula>
    </cfRule>
    <cfRule type="cellIs" dxfId="35211" priority="558" operator="lessThan">
      <formula>$P$18*0.8</formula>
    </cfRule>
  </conditionalFormatting>
  <conditionalFormatting sqref="J6">
    <cfRule type="cellIs" dxfId="35210" priority="553" operator="greaterThan">
      <formula>$O$6</formula>
    </cfRule>
    <cfRule type="cellIs" dxfId="35209" priority="554" operator="between">
      <formula>$O$6*0.8</formula>
      <formula>$O$6</formula>
    </cfRule>
    <cfRule type="cellIs" dxfId="35208" priority="555" operator="lessThan">
      <formula>$O$6*0.8</formula>
    </cfRule>
  </conditionalFormatting>
  <conditionalFormatting sqref="J7">
    <cfRule type="cellIs" dxfId="35207" priority="550" operator="greaterThan">
      <formula>$O$7</formula>
    </cfRule>
    <cfRule type="cellIs" dxfId="35206" priority="551" operator="between">
      <formula>$O$7*0.8</formula>
      <formula>$O$7</formula>
    </cfRule>
    <cfRule type="cellIs" dxfId="35205" priority="552" operator="lessThan">
      <formula>$O$7*0.8</formula>
    </cfRule>
  </conditionalFormatting>
  <conditionalFormatting sqref="J8">
    <cfRule type="cellIs" dxfId="35204" priority="547" operator="greaterThan">
      <formula>$O$8</formula>
    </cfRule>
    <cfRule type="cellIs" dxfId="35203" priority="548" operator="between">
      <formula>$O$8*0.8</formula>
      <formula>$O$8</formula>
    </cfRule>
    <cfRule type="cellIs" dxfId="35202" priority="549" operator="lessThan">
      <formula>$O$8*0.8</formula>
    </cfRule>
  </conditionalFormatting>
  <conditionalFormatting sqref="J11">
    <cfRule type="cellIs" dxfId="35201" priority="544" operator="greaterThan">
      <formula>$O$11</formula>
    </cfRule>
    <cfRule type="cellIs" dxfId="35200" priority="545" operator="between">
      <formula>$O$11*0.8</formula>
      <formula>$O$11</formula>
    </cfRule>
    <cfRule type="cellIs" dxfId="35199" priority="546" operator="lessThan">
      <formula>$O$11*0.8</formula>
    </cfRule>
  </conditionalFormatting>
  <conditionalFormatting sqref="J12">
    <cfRule type="cellIs" dxfId="35198" priority="541" operator="greaterThan">
      <formula>$O$12</formula>
    </cfRule>
    <cfRule type="cellIs" dxfId="35197" priority="542" operator="between">
      <formula>$O$12*0.8</formula>
      <formula>$O$12</formula>
    </cfRule>
    <cfRule type="cellIs" dxfId="35196" priority="543" operator="lessThan">
      <formula>$O$12*0.8</formula>
    </cfRule>
  </conditionalFormatting>
  <conditionalFormatting sqref="J13">
    <cfRule type="cellIs" dxfId="35195" priority="538" operator="greaterThan">
      <formula>$O$13</formula>
    </cfRule>
    <cfRule type="cellIs" dxfId="35194" priority="539" operator="between">
      <formula>$O$13*0.8</formula>
      <formula>$O$13</formula>
    </cfRule>
    <cfRule type="cellIs" dxfId="35193" priority="540" operator="lessThan">
      <formula>$O$13*0.8</formula>
    </cfRule>
  </conditionalFormatting>
  <conditionalFormatting sqref="J16">
    <cfRule type="cellIs" dxfId="35192" priority="535" operator="greaterThan">
      <formula>$O$16</formula>
    </cfRule>
    <cfRule type="cellIs" dxfId="35191" priority="536" operator="between">
      <formula>$O$16*0.8</formula>
      <formula>$O$16</formula>
    </cfRule>
    <cfRule type="cellIs" dxfId="35190" priority="537" operator="lessThan">
      <formula>$O$16*0.8</formula>
    </cfRule>
  </conditionalFormatting>
  <conditionalFormatting sqref="J17">
    <cfRule type="cellIs" dxfId="35189" priority="532" operator="greaterThan">
      <formula>$O$17</formula>
    </cfRule>
    <cfRule type="cellIs" dxfId="35188" priority="533" operator="between">
      <formula>$O$17*0.8</formula>
      <formula>$O$17</formula>
    </cfRule>
    <cfRule type="cellIs" dxfId="35187" priority="534" operator="lessThan">
      <formula>$O$17*0.8</formula>
    </cfRule>
  </conditionalFormatting>
  <conditionalFormatting sqref="J18">
    <cfRule type="cellIs" dxfId="35186" priority="529" operator="greaterThan">
      <formula>$O$18</formula>
    </cfRule>
    <cfRule type="cellIs" dxfId="35185" priority="530" operator="between">
      <formula>$O$18*0.8</formula>
      <formula>$O$18</formula>
    </cfRule>
    <cfRule type="cellIs" dxfId="35184" priority="531" operator="lessThan">
      <formula>$O$18*0.8</formula>
    </cfRule>
  </conditionalFormatting>
  <conditionalFormatting sqref="J6">
    <cfRule type="cellIs" dxfId="35183" priority="526" operator="greaterThan">
      <formula>$O$6</formula>
    </cfRule>
    <cfRule type="cellIs" dxfId="35182" priority="527" operator="between">
      <formula>$O$6*0.8</formula>
      <formula>$O$6</formula>
    </cfRule>
    <cfRule type="cellIs" dxfId="35181" priority="528" operator="lessThan">
      <formula>$O$6*0.8</formula>
    </cfRule>
  </conditionalFormatting>
  <conditionalFormatting sqref="J7">
    <cfRule type="cellIs" dxfId="35180" priority="523" operator="greaterThan">
      <formula>$O$7</formula>
    </cfRule>
    <cfRule type="cellIs" dxfId="35179" priority="524" operator="between">
      <formula>$O$7*0.8</formula>
      <formula>$O$7</formula>
    </cfRule>
    <cfRule type="cellIs" dxfId="35178" priority="525" operator="lessThan">
      <formula>$O$7*0.8</formula>
    </cfRule>
  </conditionalFormatting>
  <conditionalFormatting sqref="J8">
    <cfRule type="cellIs" dxfId="35177" priority="520" operator="greaterThan">
      <formula>$O$8</formula>
    </cfRule>
    <cfRule type="cellIs" dxfId="35176" priority="521" operator="between">
      <formula>$O$8*0.8</formula>
      <formula>$O$8</formula>
    </cfRule>
    <cfRule type="cellIs" dxfId="35175" priority="522" operator="lessThan">
      <formula>$O$8*0.8</formula>
    </cfRule>
  </conditionalFormatting>
  <conditionalFormatting sqref="J11">
    <cfRule type="cellIs" dxfId="35174" priority="517" operator="greaterThan">
      <formula>$O$11</formula>
    </cfRule>
    <cfRule type="cellIs" dxfId="35173" priority="518" operator="between">
      <formula>$O$11*0.8</formula>
      <formula>$O$11</formula>
    </cfRule>
    <cfRule type="cellIs" dxfId="35172" priority="519" operator="lessThan">
      <formula>$O$11*0.8</formula>
    </cfRule>
  </conditionalFormatting>
  <conditionalFormatting sqref="J12">
    <cfRule type="cellIs" dxfId="35171" priority="514" operator="greaterThan">
      <formula>$O$12</formula>
    </cfRule>
    <cfRule type="cellIs" dxfId="35170" priority="515" operator="between">
      <formula>$O$12*0.8</formula>
      <formula>$O$12</formula>
    </cfRule>
    <cfRule type="cellIs" dxfId="35169" priority="516" operator="lessThan">
      <formula>$O$12*0.8</formula>
    </cfRule>
  </conditionalFormatting>
  <conditionalFormatting sqref="J13">
    <cfRule type="cellIs" dxfId="35168" priority="511" operator="greaterThan">
      <formula>$O$13</formula>
    </cfRule>
    <cfRule type="cellIs" dxfId="35167" priority="512" operator="between">
      <formula>$O$13*0.8</formula>
      <formula>$O$13</formula>
    </cfRule>
    <cfRule type="cellIs" dxfId="35166" priority="513" operator="lessThan">
      <formula>$O$13*0.8</formula>
    </cfRule>
  </conditionalFormatting>
  <conditionalFormatting sqref="J16">
    <cfRule type="cellIs" dxfId="35165" priority="508" operator="greaterThan">
      <formula>$O$16</formula>
    </cfRule>
    <cfRule type="cellIs" dxfId="35164" priority="509" operator="between">
      <formula>$O$16*0.8</formula>
      <formula>$O$16</formula>
    </cfRule>
    <cfRule type="cellIs" dxfId="35163" priority="510" operator="lessThan">
      <formula>$O$16*0.8</formula>
    </cfRule>
  </conditionalFormatting>
  <conditionalFormatting sqref="J17">
    <cfRule type="cellIs" dxfId="35162" priority="505" operator="greaterThan">
      <formula>$O$17</formula>
    </cfRule>
    <cfRule type="cellIs" dxfId="35161" priority="506" operator="between">
      <formula>$O$17*0.8</formula>
      <formula>$O$17</formula>
    </cfRule>
    <cfRule type="cellIs" dxfId="35160" priority="507" operator="lessThan">
      <formula>$O$17*0.8</formula>
    </cfRule>
  </conditionalFormatting>
  <conditionalFormatting sqref="J18">
    <cfRule type="cellIs" dxfId="35159" priority="502" operator="greaterThan">
      <formula>$O$18</formula>
    </cfRule>
    <cfRule type="cellIs" dxfId="35158" priority="503" operator="between">
      <formula>$O$18*0.8</formula>
      <formula>$O$18</formula>
    </cfRule>
    <cfRule type="cellIs" dxfId="35157" priority="504" operator="lessThan">
      <formula>$O$18*0.8</formula>
    </cfRule>
  </conditionalFormatting>
  <conditionalFormatting sqref="J6">
    <cfRule type="cellIs" dxfId="35156" priority="499" operator="greaterThan">
      <formula>$N$6</formula>
    </cfRule>
    <cfRule type="cellIs" dxfId="35155" priority="500" operator="between">
      <formula>$N$6*0.8</formula>
      <formula>$N$6</formula>
    </cfRule>
    <cfRule type="cellIs" dxfId="35154" priority="501" operator="lessThan">
      <formula>$N$6*0.8</formula>
    </cfRule>
  </conditionalFormatting>
  <conditionalFormatting sqref="J7">
    <cfRule type="cellIs" dxfId="35153" priority="496" operator="greaterThan">
      <formula>$N$7</formula>
    </cfRule>
    <cfRule type="cellIs" dxfId="35152" priority="497" operator="between">
      <formula>$N$7*0.8</formula>
      <formula>$N$7</formula>
    </cfRule>
    <cfRule type="cellIs" dxfId="35151" priority="498" operator="lessThan">
      <formula>$N$7*0.8</formula>
    </cfRule>
  </conditionalFormatting>
  <conditionalFormatting sqref="J8">
    <cfRule type="cellIs" dxfId="35150" priority="493" operator="greaterThan">
      <formula>$N$8</formula>
    </cfRule>
    <cfRule type="cellIs" dxfId="35149" priority="494" operator="between">
      <formula>$N$8*0.8</formula>
      <formula>$N$8</formula>
    </cfRule>
    <cfRule type="cellIs" dxfId="35148" priority="495" operator="lessThan">
      <formula>$N$8*0.8</formula>
    </cfRule>
  </conditionalFormatting>
  <conditionalFormatting sqref="J11">
    <cfRule type="cellIs" dxfId="35147" priority="490" operator="greaterThan">
      <formula>$N$11</formula>
    </cfRule>
    <cfRule type="cellIs" dxfId="35146" priority="491" operator="between">
      <formula>$N$11*0.8</formula>
      <formula>$N$11</formula>
    </cfRule>
    <cfRule type="cellIs" dxfId="35145" priority="492" operator="lessThan">
      <formula>$N$11*0.8</formula>
    </cfRule>
  </conditionalFormatting>
  <conditionalFormatting sqref="J12">
    <cfRule type="cellIs" dxfId="35144" priority="487" operator="greaterThan">
      <formula>$N$12</formula>
    </cfRule>
    <cfRule type="cellIs" dxfId="35143" priority="488" operator="between">
      <formula>$N$12*0.8</formula>
      <formula>$N$12</formula>
    </cfRule>
    <cfRule type="cellIs" dxfId="35142" priority="489" operator="lessThan">
      <formula>$N$12*0.8</formula>
    </cfRule>
  </conditionalFormatting>
  <conditionalFormatting sqref="J13">
    <cfRule type="cellIs" dxfId="35141" priority="484" operator="greaterThan">
      <formula>$N$13</formula>
    </cfRule>
    <cfRule type="cellIs" dxfId="35140" priority="485" operator="between">
      <formula>$N$13*0.8</formula>
      <formula>$N$13</formula>
    </cfRule>
    <cfRule type="cellIs" dxfId="35139" priority="486" operator="lessThan">
      <formula>$N$13*0.8</formula>
    </cfRule>
  </conditionalFormatting>
  <conditionalFormatting sqref="J16">
    <cfRule type="cellIs" dxfId="35138" priority="481" operator="greaterThan">
      <formula>$N$16</formula>
    </cfRule>
    <cfRule type="cellIs" dxfId="35137" priority="482" operator="between">
      <formula>$N$16*0.8</formula>
      <formula>$N$16</formula>
    </cfRule>
    <cfRule type="cellIs" dxfId="35136" priority="483" operator="lessThan">
      <formula>$N$16*0.8</formula>
    </cfRule>
  </conditionalFormatting>
  <conditionalFormatting sqref="J17">
    <cfRule type="cellIs" dxfId="35135" priority="478" operator="greaterThan">
      <formula>$N$17</formula>
    </cfRule>
    <cfRule type="cellIs" dxfId="35134" priority="479" operator="between">
      <formula>$N$17*0.8</formula>
      <formula>$N$17</formula>
    </cfRule>
    <cfRule type="cellIs" dxfId="35133" priority="480" operator="lessThan">
      <formula>$N$17*0.8</formula>
    </cfRule>
  </conditionalFormatting>
  <conditionalFormatting sqref="J18">
    <cfRule type="cellIs" dxfId="35132" priority="475" operator="greaterThan">
      <formula>$N$18</formula>
    </cfRule>
    <cfRule type="cellIs" dxfId="35131" priority="476" operator="between">
      <formula>$N$18*0.8</formula>
      <formula>$N$18</formula>
    </cfRule>
    <cfRule type="cellIs" dxfId="35130" priority="477" operator="lessThan">
      <formula>$N$18*0.8</formula>
    </cfRule>
  </conditionalFormatting>
  <conditionalFormatting sqref="J6">
    <cfRule type="cellIs" dxfId="35129" priority="472" operator="greaterThan">
      <formula>$N$6</formula>
    </cfRule>
    <cfRule type="cellIs" dxfId="35128" priority="473" operator="between">
      <formula>$N$6*0.8</formula>
      <formula>$N$6</formula>
    </cfRule>
    <cfRule type="cellIs" dxfId="35127" priority="474" operator="lessThan">
      <formula>$N$6*0.8</formula>
    </cfRule>
  </conditionalFormatting>
  <conditionalFormatting sqref="J7">
    <cfRule type="cellIs" dxfId="35126" priority="469" operator="greaterThan">
      <formula>$N$7</formula>
    </cfRule>
    <cfRule type="cellIs" dxfId="35125" priority="470" operator="between">
      <formula>$N$7*0.8</formula>
      <formula>$N$7</formula>
    </cfRule>
    <cfRule type="cellIs" dxfId="35124" priority="471" operator="lessThan">
      <formula>$N$7*0.8</formula>
    </cfRule>
  </conditionalFormatting>
  <conditionalFormatting sqref="J8">
    <cfRule type="cellIs" dxfId="35123" priority="466" operator="greaterThan">
      <formula>$N$8</formula>
    </cfRule>
    <cfRule type="cellIs" dxfId="35122" priority="467" operator="between">
      <formula>$N$8*0.8</formula>
      <formula>$N$8</formula>
    </cfRule>
    <cfRule type="cellIs" dxfId="35121" priority="468" operator="lessThan">
      <formula>$N$8*0.8</formula>
    </cfRule>
  </conditionalFormatting>
  <conditionalFormatting sqref="J11">
    <cfRule type="cellIs" dxfId="35120" priority="463" operator="greaterThan">
      <formula>$N$11</formula>
    </cfRule>
    <cfRule type="cellIs" dxfId="35119" priority="464" operator="between">
      <formula>$N$11*0.8</formula>
      <formula>$N$11</formula>
    </cfRule>
    <cfRule type="cellIs" dxfId="35118" priority="465" operator="lessThan">
      <formula>$N$11*0.8</formula>
    </cfRule>
  </conditionalFormatting>
  <conditionalFormatting sqref="J12">
    <cfRule type="cellIs" dxfId="35117" priority="460" operator="greaterThan">
      <formula>$N$12</formula>
    </cfRule>
    <cfRule type="cellIs" dxfId="35116" priority="461" operator="between">
      <formula>$N$12*0.8</formula>
      <formula>$N$12</formula>
    </cfRule>
    <cfRule type="cellIs" dxfId="35115" priority="462" operator="lessThan">
      <formula>$N$12*0.8</formula>
    </cfRule>
  </conditionalFormatting>
  <conditionalFormatting sqref="J13">
    <cfRule type="cellIs" dxfId="35114" priority="457" operator="greaterThan">
      <formula>$N$13</formula>
    </cfRule>
    <cfRule type="cellIs" dxfId="35113" priority="458" operator="between">
      <formula>$N$13*0.8</formula>
      <formula>$N$13</formula>
    </cfRule>
    <cfRule type="cellIs" dxfId="35112" priority="459" operator="lessThan">
      <formula>$N$13*0.8</formula>
    </cfRule>
  </conditionalFormatting>
  <conditionalFormatting sqref="J16">
    <cfRule type="cellIs" dxfId="35111" priority="454" operator="greaterThan">
      <formula>$N$16</formula>
    </cfRule>
    <cfRule type="cellIs" dxfId="35110" priority="455" operator="between">
      <formula>$N$16*0.8</formula>
      <formula>$N$16</formula>
    </cfRule>
    <cfRule type="cellIs" dxfId="35109" priority="456" operator="lessThan">
      <formula>$N$16*0.8</formula>
    </cfRule>
  </conditionalFormatting>
  <conditionalFormatting sqref="J17">
    <cfRule type="cellIs" dxfId="35108" priority="451" operator="greaterThan">
      <formula>$N$17</formula>
    </cfRule>
    <cfRule type="cellIs" dxfId="35107" priority="452" operator="between">
      <formula>$N$17*0.8</formula>
      <formula>$N$17</formula>
    </cfRule>
    <cfRule type="cellIs" dxfId="35106" priority="453" operator="lessThan">
      <formula>$N$17*0.8</formula>
    </cfRule>
  </conditionalFormatting>
  <conditionalFormatting sqref="J18">
    <cfRule type="cellIs" dxfId="35105" priority="448" operator="greaterThan">
      <formula>$N$18</formula>
    </cfRule>
    <cfRule type="cellIs" dxfId="35104" priority="449" operator="between">
      <formula>$N$18*0.8</formula>
      <formula>$N$18</formula>
    </cfRule>
    <cfRule type="cellIs" dxfId="35103" priority="450" operator="lessThan">
      <formula>$N$18*0.8</formula>
    </cfRule>
  </conditionalFormatting>
  <conditionalFormatting sqref="J6">
    <cfRule type="cellIs" dxfId="35102" priority="445" operator="greaterThan">
      <formula>$P$6</formula>
    </cfRule>
    <cfRule type="cellIs" dxfId="35101" priority="446" operator="between">
      <formula>$P$6*0.8</formula>
      <formula>$P$6</formula>
    </cfRule>
    <cfRule type="cellIs" dxfId="35100" priority="447" operator="lessThan">
      <formula>$P$6*0.8</formula>
    </cfRule>
  </conditionalFormatting>
  <conditionalFormatting sqref="J7">
    <cfRule type="cellIs" dxfId="35099" priority="442" operator="greaterThan">
      <formula>$P$7</formula>
    </cfRule>
    <cfRule type="cellIs" dxfId="35098" priority="443" operator="between">
      <formula>$P$7*0.8</formula>
      <formula>$P$7</formula>
    </cfRule>
    <cfRule type="cellIs" dxfId="35097" priority="444" operator="lessThan">
      <formula>$P$7*0.8</formula>
    </cfRule>
  </conditionalFormatting>
  <conditionalFormatting sqref="J8">
    <cfRule type="cellIs" dxfId="35096" priority="439" operator="greaterThan">
      <formula>$P$8</formula>
    </cfRule>
    <cfRule type="cellIs" dxfId="35095" priority="440" operator="between">
      <formula>$P$8*0.8</formula>
      <formula>$P$8</formula>
    </cfRule>
    <cfRule type="cellIs" dxfId="35094" priority="441" operator="lessThan">
      <formula>$P$8*0.8</formula>
    </cfRule>
  </conditionalFormatting>
  <conditionalFormatting sqref="J11">
    <cfRule type="cellIs" dxfId="35093" priority="436" operator="greaterThan">
      <formula>$P$11</formula>
    </cfRule>
    <cfRule type="cellIs" dxfId="35092" priority="437" operator="between">
      <formula>$P$11*0.8</formula>
      <formula>$P$11</formula>
    </cfRule>
    <cfRule type="cellIs" dxfId="35091" priority="438" operator="lessThan">
      <formula>$P$11*0.8</formula>
    </cfRule>
  </conditionalFormatting>
  <conditionalFormatting sqref="J12">
    <cfRule type="cellIs" dxfId="35090" priority="433" operator="greaterThan">
      <formula>$P$12</formula>
    </cfRule>
    <cfRule type="cellIs" dxfId="35089" priority="434" operator="between">
      <formula>$P$12*0.8</formula>
      <formula>$P$12</formula>
    </cfRule>
    <cfRule type="cellIs" dxfId="35088" priority="435" operator="lessThan">
      <formula>$P$12*0.8</formula>
    </cfRule>
  </conditionalFormatting>
  <conditionalFormatting sqref="J13">
    <cfRule type="cellIs" dxfId="35087" priority="430" operator="greaterThan">
      <formula>$P$13</formula>
    </cfRule>
    <cfRule type="cellIs" dxfId="35086" priority="431" operator="between">
      <formula>$P$13*0.8</formula>
      <formula>$P$13</formula>
    </cfRule>
    <cfRule type="cellIs" dxfId="35085" priority="432" operator="lessThan">
      <formula>$P$13*0.8</formula>
    </cfRule>
  </conditionalFormatting>
  <conditionalFormatting sqref="J16">
    <cfRule type="cellIs" dxfId="35084" priority="427" operator="greaterThan">
      <formula>$P$16</formula>
    </cfRule>
    <cfRule type="cellIs" dxfId="35083" priority="428" operator="between">
      <formula>$P$16*0.8</formula>
      <formula>$P$16</formula>
    </cfRule>
    <cfRule type="cellIs" dxfId="35082" priority="429" operator="lessThan">
      <formula>$P$16*0.8</formula>
    </cfRule>
  </conditionalFormatting>
  <conditionalFormatting sqref="J17">
    <cfRule type="cellIs" dxfId="35081" priority="424" operator="greaterThan">
      <formula>$P$17</formula>
    </cfRule>
    <cfRule type="cellIs" dxfId="35080" priority="425" operator="between">
      <formula>$P$17*0.8</formula>
      <formula>$P$17</formula>
    </cfRule>
    <cfRule type="cellIs" dxfId="35079" priority="426" operator="lessThan">
      <formula>$P$17*0.8</formula>
    </cfRule>
  </conditionalFormatting>
  <conditionalFormatting sqref="J18">
    <cfRule type="cellIs" dxfId="35078" priority="421" operator="greaterThan">
      <formula>$P$18</formula>
    </cfRule>
    <cfRule type="cellIs" dxfId="35077" priority="422" operator="between">
      <formula>$P$18*0.8</formula>
      <formula>$P$18</formula>
    </cfRule>
    <cfRule type="cellIs" dxfId="35076" priority="423" operator="lessThan">
      <formula>$P$18*0.8</formula>
    </cfRule>
  </conditionalFormatting>
  <conditionalFormatting sqref="J6">
    <cfRule type="cellIs" dxfId="35075" priority="418" operator="greaterThan">
      <formula>$P$6</formula>
    </cfRule>
    <cfRule type="cellIs" dxfId="35074" priority="419" operator="between">
      <formula>$P$6*0.8</formula>
      <formula>$P$6</formula>
    </cfRule>
    <cfRule type="cellIs" dxfId="35073" priority="420" operator="lessThan">
      <formula>$P$6*0.8</formula>
    </cfRule>
  </conditionalFormatting>
  <conditionalFormatting sqref="J7">
    <cfRule type="cellIs" dxfId="35072" priority="415" operator="greaterThan">
      <formula>$P$7</formula>
    </cfRule>
    <cfRule type="cellIs" dxfId="35071" priority="416" operator="between">
      <formula>$P$7*0.8</formula>
      <formula>$P$7</formula>
    </cfRule>
    <cfRule type="cellIs" dxfId="35070" priority="417" operator="lessThan">
      <formula>$P$7*0.8</formula>
    </cfRule>
  </conditionalFormatting>
  <conditionalFormatting sqref="J8">
    <cfRule type="cellIs" dxfId="35069" priority="412" operator="greaterThan">
      <formula>$P$8</formula>
    </cfRule>
    <cfRule type="cellIs" dxfId="35068" priority="413" operator="between">
      <formula>$P$8*0.8</formula>
      <formula>$P$8</formula>
    </cfRule>
    <cfRule type="cellIs" dxfId="35067" priority="414" operator="lessThan">
      <formula>$P$8*0.8</formula>
    </cfRule>
  </conditionalFormatting>
  <conditionalFormatting sqref="J11">
    <cfRule type="cellIs" dxfId="35066" priority="409" operator="greaterThan">
      <formula>$P$11</formula>
    </cfRule>
    <cfRule type="cellIs" dxfId="35065" priority="410" operator="between">
      <formula>$P$11*0.8</formula>
      <formula>$P$11</formula>
    </cfRule>
    <cfRule type="cellIs" dxfId="35064" priority="411" operator="lessThan">
      <formula>$P$11*0.8</formula>
    </cfRule>
  </conditionalFormatting>
  <conditionalFormatting sqref="J12">
    <cfRule type="cellIs" dxfId="35063" priority="406" operator="greaterThan">
      <formula>$P$12</formula>
    </cfRule>
    <cfRule type="cellIs" dxfId="35062" priority="407" operator="between">
      <formula>$P$12*0.8</formula>
      <formula>$P$12</formula>
    </cfRule>
    <cfRule type="cellIs" dxfId="35061" priority="408" operator="lessThan">
      <formula>$P$12*0.8</formula>
    </cfRule>
  </conditionalFormatting>
  <conditionalFormatting sqref="J13">
    <cfRule type="cellIs" dxfId="35060" priority="403" operator="greaterThan">
      <formula>$P$13</formula>
    </cfRule>
    <cfRule type="cellIs" dxfId="35059" priority="404" operator="between">
      <formula>$P$13*0.8</formula>
      <formula>$P$13</formula>
    </cfRule>
    <cfRule type="cellIs" dxfId="35058" priority="405" operator="lessThan">
      <formula>$P$13*0.8</formula>
    </cfRule>
  </conditionalFormatting>
  <conditionalFormatting sqref="J16">
    <cfRule type="cellIs" dxfId="35057" priority="400" operator="greaterThan">
      <formula>$P$16</formula>
    </cfRule>
    <cfRule type="cellIs" dxfId="35056" priority="401" operator="between">
      <formula>$P$16*0.8</formula>
      <formula>$P$16</formula>
    </cfRule>
    <cfRule type="cellIs" dxfId="35055" priority="402" operator="lessThan">
      <formula>$P$16*0.8</formula>
    </cfRule>
  </conditionalFormatting>
  <conditionalFormatting sqref="J17">
    <cfRule type="cellIs" dxfId="35054" priority="397" operator="greaterThan">
      <formula>$P$17</formula>
    </cfRule>
    <cfRule type="cellIs" dxfId="35053" priority="398" operator="between">
      <formula>$P$17*0.8</formula>
      <formula>$P$17</formula>
    </cfRule>
    <cfRule type="cellIs" dxfId="35052" priority="399" operator="lessThan">
      <formula>$P$17*0.8</formula>
    </cfRule>
  </conditionalFormatting>
  <conditionalFormatting sqref="J18">
    <cfRule type="cellIs" dxfId="35051" priority="394" operator="greaterThan">
      <formula>$P$18</formula>
    </cfRule>
    <cfRule type="cellIs" dxfId="35050" priority="395" operator="between">
      <formula>$P$18*0.8</formula>
      <formula>$P$18</formula>
    </cfRule>
    <cfRule type="cellIs" dxfId="35049" priority="396" operator="lessThan">
      <formula>$P$18*0.8</formula>
    </cfRule>
  </conditionalFormatting>
  <conditionalFormatting sqref="J6">
    <cfRule type="cellIs" dxfId="35048" priority="391" operator="greaterThan">
      <formula>$O$6</formula>
    </cfRule>
    <cfRule type="cellIs" dxfId="35047" priority="392" operator="between">
      <formula>$O$6*0.8</formula>
      <formula>$O$6</formula>
    </cfRule>
    <cfRule type="cellIs" dxfId="35046" priority="393" operator="lessThan">
      <formula>$O$6*0.8</formula>
    </cfRule>
  </conditionalFormatting>
  <conditionalFormatting sqref="J7">
    <cfRule type="cellIs" dxfId="35045" priority="388" operator="greaterThan">
      <formula>$O$7</formula>
    </cfRule>
    <cfRule type="cellIs" dxfId="35044" priority="389" operator="between">
      <formula>$O$7*0.8</formula>
      <formula>$O$7</formula>
    </cfRule>
    <cfRule type="cellIs" dxfId="35043" priority="390" operator="lessThan">
      <formula>$O$7*0.8</formula>
    </cfRule>
  </conditionalFormatting>
  <conditionalFormatting sqref="J8">
    <cfRule type="cellIs" dxfId="35042" priority="385" operator="greaterThan">
      <formula>$O$8</formula>
    </cfRule>
    <cfRule type="cellIs" dxfId="35041" priority="386" operator="between">
      <formula>$O$8*0.8</formula>
      <formula>$O$8</formula>
    </cfRule>
    <cfRule type="cellIs" dxfId="35040" priority="387" operator="lessThan">
      <formula>$O$8*0.8</formula>
    </cfRule>
  </conditionalFormatting>
  <conditionalFormatting sqref="J11">
    <cfRule type="cellIs" dxfId="35039" priority="382" operator="greaterThan">
      <formula>$O$11</formula>
    </cfRule>
    <cfRule type="cellIs" dxfId="35038" priority="383" operator="between">
      <formula>$O$11*0.8</formula>
      <formula>$O$11</formula>
    </cfRule>
    <cfRule type="cellIs" dxfId="35037" priority="384" operator="lessThan">
      <formula>$O$11*0.8</formula>
    </cfRule>
  </conditionalFormatting>
  <conditionalFormatting sqref="J12">
    <cfRule type="cellIs" dxfId="35036" priority="379" operator="greaterThan">
      <formula>$O$12</formula>
    </cfRule>
    <cfRule type="cellIs" dxfId="35035" priority="380" operator="between">
      <formula>$O$12*0.8</formula>
      <formula>$O$12</formula>
    </cfRule>
    <cfRule type="cellIs" dxfId="35034" priority="381" operator="lessThan">
      <formula>$O$12*0.8</formula>
    </cfRule>
  </conditionalFormatting>
  <conditionalFormatting sqref="J13">
    <cfRule type="cellIs" dxfId="35033" priority="376" operator="greaterThan">
      <formula>$O$13</formula>
    </cfRule>
    <cfRule type="cellIs" dxfId="35032" priority="377" operator="between">
      <formula>$O$13*0.8</formula>
      <formula>$O$13</formula>
    </cfRule>
    <cfRule type="cellIs" dxfId="35031" priority="378" operator="lessThan">
      <formula>$O$13*0.8</formula>
    </cfRule>
  </conditionalFormatting>
  <conditionalFormatting sqref="J16">
    <cfRule type="cellIs" dxfId="35030" priority="373" operator="greaterThan">
      <formula>$O$16</formula>
    </cfRule>
    <cfRule type="cellIs" dxfId="35029" priority="374" operator="between">
      <formula>$O$16*0.8</formula>
      <formula>$O$16</formula>
    </cfRule>
    <cfRule type="cellIs" dxfId="35028" priority="375" operator="lessThan">
      <formula>$O$16*0.8</formula>
    </cfRule>
  </conditionalFormatting>
  <conditionalFormatting sqref="J17">
    <cfRule type="cellIs" dxfId="35027" priority="370" operator="greaterThan">
      <formula>$O$17</formula>
    </cfRule>
    <cfRule type="cellIs" dxfId="35026" priority="371" operator="between">
      <formula>$O$17*0.8</formula>
      <formula>$O$17</formula>
    </cfRule>
    <cfRule type="cellIs" dxfId="35025" priority="372" operator="lessThan">
      <formula>$O$17*0.8</formula>
    </cfRule>
  </conditionalFormatting>
  <conditionalFormatting sqref="J18">
    <cfRule type="cellIs" dxfId="35024" priority="367" operator="greaterThan">
      <formula>$O$18</formula>
    </cfRule>
    <cfRule type="cellIs" dxfId="35023" priority="368" operator="between">
      <formula>$O$18*0.8</formula>
      <formula>$O$18</formula>
    </cfRule>
    <cfRule type="cellIs" dxfId="35022" priority="369" operator="lessThan">
      <formula>$O$18*0.8</formula>
    </cfRule>
  </conditionalFormatting>
  <conditionalFormatting sqref="J6">
    <cfRule type="cellIs" dxfId="35021" priority="364" operator="greaterThan">
      <formula>$O$6</formula>
    </cfRule>
    <cfRule type="cellIs" dxfId="35020" priority="365" operator="between">
      <formula>$O$6*0.8</formula>
      <formula>$O$6</formula>
    </cfRule>
    <cfRule type="cellIs" dxfId="35019" priority="366" operator="lessThan">
      <formula>$O$6*0.8</formula>
    </cfRule>
  </conditionalFormatting>
  <conditionalFormatting sqref="J7">
    <cfRule type="cellIs" dxfId="35018" priority="361" operator="greaterThan">
      <formula>$O$7</formula>
    </cfRule>
    <cfRule type="cellIs" dxfId="35017" priority="362" operator="between">
      <formula>$O$7*0.8</formula>
      <formula>$O$7</formula>
    </cfRule>
    <cfRule type="cellIs" dxfId="35016" priority="363" operator="lessThan">
      <formula>$O$7*0.8</formula>
    </cfRule>
  </conditionalFormatting>
  <conditionalFormatting sqref="J8">
    <cfRule type="cellIs" dxfId="35015" priority="358" operator="greaterThan">
      <formula>$O$8</formula>
    </cfRule>
    <cfRule type="cellIs" dxfId="35014" priority="359" operator="between">
      <formula>$O$8*0.8</formula>
      <formula>$O$8</formula>
    </cfRule>
    <cfRule type="cellIs" dxfId="35013" priority="360" operator="lessThan">
      <formula>$O$8*0.8</formula>
    </cfRule>
  </conditionalFormatting>
  <conditionalFormatting sqref="J11">
    <cfRule type="cellIs" dxfId="35012" priority="355" operator="greaterThan">
      <formula>$O$11</formula>
    </cfRule>
    <cfRule type="cellIs" dxfId="35011" priority="356" operator="between">
      <formula>$O$11*0.8</formula>
      <formula>$O$11</formula>
    </cfRule>
    <cfRule type="cellIs" dxfId="35010" priority="357" operator="lessThan">
      <formula>$O$11*0.8</formula>
    </cfRule>
  </conditionalFormatting>
  <conditionalFormatting sqref="J12">
    <cfRule type="cellIs" dxfId="35009" priority="352" operator="greaterThan">
      <formula>$O$12</formula>
    </cfRule>
    <cfRule type="cellIs" dxfId="35008" priority="353" operator="between">
      <formula>$O$12*0.8</formula>
      <formula>$O$12</formula>
    </cfRule>
    <cfRule type="cellIs" dxfId="35007" priority="354" operator="lessThan">
      <formula>$O$12*0.8</formula>
    </cfRule>
  </conditionalFormatting>
  <conditionalFormatting sqref="J13">
    <cfRule type="cellIs" dxfId="35006" priority="349" operator="greaterThan">
      <formula>$O$13</formula>
    </cfRule>
    <cfRule type="cellIs" dxfId="35005" priority="350" operator="between">
      <formula>$O$13*0.8</formula>
      <formula>$O$13</formula>
    </cfRule>
    <cfRule type="cellIs" dxfId="35004" priority="351" operator="lessThan">
      <formula>$O$13*0.8</formula>
    </cfRule>
  </conditionalFormatting>
  <conditionalFormatting sqref="J16">
    <cfRule type="cellIs" dxfId="35003" priority="346" operator="greaterThan">
      <formula>$O$16</formula>
    </cfRule>
    <cfRule type="cellIs" dxfId="35002" priority="347" operator="between">
      <formula>$O$16*0.8</formula>
      <formula>$O$16</formula>
    </cfRule>
    <cfRule type="cellIs" dxfId="35001" priority="348" operator="lessThan">
      <formula>$O$16*0.8</formula>
    </cfRule>
  </conditionalFormatting>
  <conditionalFormatting sqref="J17">
    <cfRule type="cellIs" dxfId="35000" priority="343" operator="greaterThan">
      <formula>$O$17</formula>
    </cfRule>
    <cfRule type="cellIs" dxfId="34999" priority="344" operator="between">
      <formula>$O$17*0.8</formula>
      <formula>$O$17</formula>
    </cfRule>
    <cfRule type="cellIs" dxfId="34998" priority="345" operator="lessThan">
      <formula>$O$17*0.8</formula>
    </cfRule>
  </conditionalFormatting>
  <conditionalFormatting sqref="J18">
    <cfRule type="cellIs" dxfId="34997" priority="340" operator="greaterThan">
      <formula>$O$18</formula>
    </cfRule>
    <cfRule type="cellIs" dxfId="34996" priority="341" operator="between">
      <formula>$O$18*0.8</formula>
      <formula>$O$18</formula>
    </cfRule>
    <cfRule type="cellIs" dxfId="34995" priority="342" operator="lessThan">
      <formula>$O$18*0.8</formula>
    </cfRule>
  </conditionalFormatting>
  <conditionalFormatting sqref="J6">
    <cfRule type="cellIs" dxfId="34994" priority="337" operator="greaterThan">
      <formula>$N$6</formula>
    </cfRule>
    <cfRule type="cellIs" dxfId="34993" priority="338" operator="between">
      <formula>$N$6*0.8</formula>
      <formula>$N$6</formula>
    </cfRule>
    <cfRule type="cellIs" dxfId="34992" priority="339" operator="lessThan">
      <formula>$N$6*0.8</formula>
    </cfRule>
  </conditionalFormatting>
  <conditionalFormatting sqref="J7">
    <cfRule type="cellIs" dxfId="34991" priority="334" operator="greaterThan">
      <formula>$N$7</formula>
    </cfRule>
    <cfRule type="cellIs" dxfId="34990" priority="335" operator="between">
      <formula>$N$7*0.8</formula>
      <formula>$N$7</formula>
    </cfRule>
    <cfRule type="cellIs" dxfId="34989" priority="336" operator="lessThan">
      <formula>$N$7*0.8</formula>
    </cfRule>
  </conditionalFormatting>
  <conditionalFormatting sqref="J8">
    <cfRule type="cellIs" dxfId="34988" priority="331" operator="greaterThan">
      <formula>$N$8</formula>
    </cfRule>
    <cfRule type="cellIs" dxfId="34987" priority="332" operator="between">
      <formula>$N$8*0.8</formula>
      <formula>$N$8</formula>
    </cfRule>
    <cfRule type="cellIs" dxfId="34986" priority="333" operator="lessThan">
      <formula>$N$8*0.8</formula>
    </cfRule>
  </conditionalFormatting>
  <conditionalFormatting sqref="J11">
    <cfRule type="cellIs" dxfId="34985" priority="328" operator="greaterThan">
      <formula>$N$11</formula>
    </cfRule>
    <cfRule type="cellIs" dxfId="34984" priority="329" operator="between">
      <formula>$N$11*0.8</formula>
      <formula>$N$11</formula>
    </cfRule>
    <cfRule type="cellIs" dxfId="34983" priority="330" operator="lessThan">
      <formula>$N$11*0.8</formula>
    </cfRule>
  </conditionalFormatting>
  <conditionalFormatting sqref="J12">
    <cfRule type="cellIs" dxfId="34982" priority="325" operator="greaterThan">
      <formula>$N$12</formula>
    </cfRule>
    <cfRule type="cellIs" dxfId="34981" priority="326" operator="between">
      <formula>$N$12*0.8</formula>
      <formula>$N$12</formula>
    </cfRule>
    <cfRule type="cellIs" dxfId="34980" priority="327" operator="lessThan">
      <formula>$N$12*0.8</formula>
    </cfRule>
  </conditionalFormatting>
  <conditionalFormatting sqref="J13">
    <cfRule type="cellIs" dxfId="34979" priority="322" operator="greaterThan">
      <formula>$N$13</formula>
    </cfRule>
    <cfRule type="cellIs" dxfId="34978" priority="323" operator="between">
      <formula>$N$13*0.8</formula>
      <formula>$N$13</formula>
    </cfRule>
    <cfRule type="cellIs" dxfId="34977" priority="324" operator="lessThan">
      <formula>$N$13*0.8</formula>
    </cfRule>
  </conditionalFormatting>
  <conditionalFormatting sqref="J16">
    <cfRule type="cellIs" dxfId="34976" priority="319" operator="greaterThan">
      <formula>$N$16</formula>
    </cfRule>
    <cfRule type="cellIs" dxfId="34975" priority="320" operator="between">
      <formula>$N$16*0.8</formula>
      <formula>$N$16</formula>
    </cfRule>
    <cfRule type="cellIs" dxfId="34974" priority="321" operator="lessThan">
      <formula>$N$16*0.8</formula>
    </cfRule>
  </conditionalFormatting>
  <conditionalFormatting sqref="J17">
    <cfRule type="cellIs" dxfId="34973" priority="316" operator="greaterThan">
      <formula>$N$17</formula>
    </cfRule>
    <cfRule type="cellIs" dxfId="34972" priority="317" operator="between">
      <formula>$N$17*0.8</formula>
      <formula>$N$17</formula>
    </cfRule>
    <cfRule type="cellIs" dxfId="34971" priority="318" operator="lessThan">
      <formula>$N$17*0.8</formula>
    </cfRule>
  </conditionalFormatting>
  <conditionalFormatting sqref="J18">
    <cfRule type="cellIs" dxfId="34970" priority="313" operator="greaterThan">
      <formula>$N$18</formula>
    </cfRule>
    <cfRule type="cellIs" dxfId="34969" priority="314" operator="between">
      <formula>$N$18*0.8</formula>
      <formula>$N$18</formula>
    </cfRule>
    <cfRule type="cellIs" dxfId="34968" priority="315" operator="lessThan">
      <formula>$N$18*0.8</formula>
    </cfRule>
  </conditionalFormatting>
  <conditionalFormatting sqref="J6">
    <cfRule type="cellIs" dxfId="34967" priority="310" operator="greaterThan">
      <formula>$N$6</formula>
    </cfRule>
    <cfRule type="cellIs" dxfId="34966" priority="311" operator="between">
      <formula>$N$6*0.8</formula>
      <formula>$N$6</formula>
    </cfRule>
    <cfRule type="cellIs" dxfId="34965" priority="312" operator="lessThan">
      <formula>$N$6*0.8</formula>
    </cfRule>
  </conditionalFormatting>
  <conditionalFormatting sqref="J7">
    <cfRule type="cellIs" dxfId="34964" priority="307" operator="greaterThan">
      <formula>$N$7</formula>
    </cfRule>
    <cfRule type="cellIs" dxfId="34963" priority="308" operator="between">
      <formula>$N$7*0.8</formula>
      <formula>$N$7</formula>
    </cfRule>
    <cfRule type="cellIs" dxfId="34962" priority="309" operator="lessThan">
      <formula>$N$7*0.8</formula>
    </cfRule>
  </conditionalFormatting>
  <conditionalFormatting sqref="J8">
    <cfRule type="cellIs" dxfId="34961" priority="304" operator="greaterThan">
      <formula>$N$8</formula>
    </cfRule>
    <cfRule type="cellIs" dxfId="34960" priority="305" operator="between">
      <formula>$N$8*0.8</formula>
      <formula>$N$8</formula>
    </cfRule>
    <cfRule type="cellIs" dxfId="34959" priority="306" operator="lessThan">
      <formula>$N$8*0.8</formula>
    </cfRule>
  </conditionalFormatting>
  <conditionalFormatting sqref="J11">
    <cfRule type="cellIs" dxfId="34958" priority="301" operator="greaterThan">
      <formula>$N$11</formula>
    </cfRule>
    <cfRule type="cellIs" dxfId="34957" priority="302" operator="between">
      <formula>$N$11*0.8</formula>
      <formula>$N$11</formula>
    </cfRule>
    <cfRule type="cellIs" dxfId="34956" priority="303" operator="lessThan">
      <formula>$N$11*0.8</formula>
    </cfRule>
  </conditionalFormatting>
  <conditionalFormatting sqref="J12">
    <cfRule type="cellIs" dxfId="34955" priority="298" operator="greaterThan">
      <formula>$N$12</formula>
    </cfRule>
    <cfRule type="cellIs" dxfId="34954" priority="299" operator="between">
      <formula>$N$12*0.8</formula>
      <formula>$N$12</formula>
    </cfRule>
    <cfRule type="cellIs" dxfId="34953" priority="300" operator="lessThan">
      <formula>$N$12*0.8</formula>
    </cfRule>
  </conditionalFormatting>
  <conditionalFormatting sqref="J13">
    <cfRule type="cellIs" dxfId="34952" priority="295" operator="greaterThan">
      <formula>$N$13</formula>
    </cfRule>
    <cfRule type="cellIs" dxfId="34951" priority="296" operator="between">
      <formula>$N$13*0.8</formula>
      <formula>$N$13</formula>
    </cfRule>
    <cfRule type="cellIs" dxfId="34950" priority="297" operator="lessThan">
      <formula>$N$13*0.8</formula>
    </cfRule>
  </conditionalFormatting>
  <conditionalFormatting sqref="J16">
    <cfRule type="cellIs" dxfId="34949" priority="292" operator="greaterThan">
      <formula>$N$16</formula>
    </cfRule>
    <cfRule type="cellIs" dxfId="34948" priority="293" operator="between">
      <formula>$N$16*0.8</formula>
      <formula>$N$16</formula>
    </cfRule>
    <cfRule type="cellIs" dxfId="34947" priority="294" operator="lessThan">
      <formula>$N$16*0.8</formula>
    </cfRule>
  </conditionalFormatting>
  <conditionalFormatting sqref="J17">
    <cfRule type="cellIs" dxfId="34946" priority="289" operator="greaterThan">
      <formula>$N$17</formula>
    </cfRule>
    <cfRule type="cellIs" dxfId="34945" priority="290" operator="between">
      <formula>$N$17*0.8</formula>
      <formula>$N$17</formula>
    </cfRule>
    <cfRule type="cellIs" dxfId="34944" priority="291" operator="lessThan">
      <formula>$N$17*0.8</formula>
    </cfRule>
  </conditionalFormatting>
  <conditionalFormatting sqref="J18">
    <cfRule type="cellIs" dxfId="34943" priority="286" operator="greaterThan">
      <formula>$N$18</formula>
    </cfRule>
    <cfRule type="cellIs" dxfId="34942" priority="287" operator="between">
      <formula>$N$18*0.8</formula>
      <formula>$N$18</formula>
    </cfRule>
    <cfRule type="cellIs" dxfId="34941" priority="288" operator="lessThan">
      <formula>$N$18*0.8</formula>
    </cfRule>
  </conditionalFormatting>
  <conditionalFormatting sqref="J6">
    <cfRule type="cellIs" dxfId="34940" priority="283" operator="greaterThan">
      <formula>$O$6</formula>
    </cfRule>
    <cfRule type="cellIs" dxfId="34939" priority="284" operator="between">
      <formula>$O$6*0.8</formula>
      <formula>$O$6</formula>
    </cfRule>
    <cfRule type="cellIs" dxfId="34938" priority="285" operator="lessThan">
      <formula>$O$6*0.8</formula>
    </cfRule>
  </conditionalFormatting>
  <conditionalFormatting sqref="J7">
    <cfRule type="cellIs" dxfId="34937" priority="280" operator="greaterThan">
      <formula>$O$7</formula>
    </cfRule>
    <cfRule type="cellIs" dxfId="34936" priority="281" operator="between">
      <formula>$O$7*0.8</formula>
      <formula>$O$7</formula>
    </cfRule>
    <cfRule type="cellIs" dxfId="34935" priority="282" operator="lessThan">
      <formula>$O$7*0.8</formula>
    </cfRule>
  </conditionalFormatting>
  <conditionalFormatting sqref="J8">
    <cfRule type="cellIs" dxfId="34934" priority="277" operator="greaterThan">
      <formula>$O$8</formula>
    </cfRule>
    <cfRule type="cellIs" dxfId="34933" priority="278" operator="between">
      <formula>$O$8*0.8</formula>
      <formula>$O$8</formula>
    </cfRule>
    <cfRule type="cellIs" dxfId="34932" priority="279" operator="lessThan">
      <formula>$O$8*0.8</formula>
    </cfRule>
  </conditionalFormatting>
  <conditionalFormatting sqref="J11">
    <cfRule type="cellIs" dxfId="34931" priority="274" operator="greaterThan">
      <formula>$O$11</formula>
    </cfRule>
    <cfRule type="cellIs" dxfId="34930" priority="275" operator="between">
      <formula>$O$11*0.8</formula>
      <formula>$O$11</formula>
    </cfRule>
    <cfRule type="cellIs" dxfId="34929" priority="276" operator="lessThan">
      <formula>$O$11*0.8</formula>
    </cfRule>
  </conditionalFormatting>
  <conditionalFormatting sqref="J12">
    <cfRule type="cellIs" dxfId="34928" priority="271" operator="greaterThan">
      <formula>$O$12</formula>
    </cfRule>
    <cfRule type="cellIs" dxfId="34927" priority="272" operator="between">
      <formula>$O$12*0.8</formula>
      <formula>$O$12</formula>
    </cfRule>
    <cfRule type="cellIs" dxfId="34926" priority="273" operator="lessThan">
      <formula>$O$12*0.8</formula>
    </cfRule>
  </conditionalFormatting>
  <conditionalFormatting sqref="J13">
    <cfRule type="cellIs" dxfId="34925" priority="268" operator="greaterThan">
      <formula>$O$13</formula>
    </cfRule>
    <cfRule type="cellIs" dxfId="34924" priority="269" operator="between">
      <formula>$O$13*0.8</formula>
      <formula>$O$13</formula>
    </cfRule>
    <cfRule type="cellIs" dxfId="34923" priority="270" operator="lessThan">
      <formula>$O$13*0.8</formula>
    </cfRule>
  </conditionalFormatting>
  <conditionalFormatting sqref="J16">
    <cfRule type="cellIs" dxfId="34922" priority="265" operator="greaterThan">
      <formula>$O$16</formula>
    </cfRule>
    <cfRule type="cellIs" dxfId="34921" priority="266" operator="between">
      <formula>$O$16*0.8</formula>
      <formula>$O$16</formula>
    </cfRule>
    <cfRule type="cellIs" dxfId="34920" priority="267" operator="lessThan">
      <formula>$O$16*0.8</formula>
    </cfRule>
  </conditionalFormatting>
  <conditionalFormatting sqref="J17">
    <cfRule type="cellIs" dxfId="34919" priority="262" operator="greaterThan">
      <formula>$O$17</formula>
    </cfRule>
    <cfRule type="cellIs" dxfId="34918" priority="263" operator="between">
      <formula>$O$17*0.8</formula>
      <formula>$O$17</formula>
    </cfRule>
    <cfRule type="cellIs" dxfId="34917" priority="264" operator="lessThan">
      <formula>$O$17*0.8</formula>
    </cfRule>
  </conditionalFormatting>
  <conditionalFormatting sqref="J18">
    <cfRule type="cellIs" dxfId="34916" priority="259" operator="greaterThan">
      <formula>$O$18</formula>
    </cfRule>
    <cfRule type="cellIs" dxfId="34915" priority="260" operator="between">
      <formula>$O$18*0.8</formula>
      <formula>$O$18</formula>
    </cfRule>
    <cfRule type="cellIs" dxfId="34914" priority="261" operator="lessThan">
      <formula>$O$18*0.8</formula>
    </cfRule>
  </conditionalFormatting>
  <conditionalFormatting sqref="J6">
    <cfRule type="cellIs" dxfId="34913" priority="256" operator="greaterThan">
      <formula>$O$6</formula>
    </cfRule>
    <cfRule type="cellIs" dxfId="34912" priority="257" operator="between">
      <formula>$O$6*0.8</formula>
      <formula>$O$6</formula>
    </cfRule>
    <cfRule type="cellIs" dxfId="34911" priority="258" operator="lessThan">
      <formula>$O$6*0.8</formula>
    </cfRule>
  </conditionalFormatting>
  <conditionalFormatting sqref="J7">
    <cfRule type="cellIs" dxfId="34910" priority="253" operator="greaterThan">
      <formula>$O$7</formula>
    </cfRule>
    <cfRule type="cellIs" dxfId="34909" priority="254" operator="between">
      <formula>$O$7*0.8</formula>
      <formula>$O$7</formula>
    </cfRule>
    <cfRule type="cellIs" dxfId="34908" priority="255" operator="lessThan">
      <formula>$O$7*0.8</formula>
    </cfRule>
  </conditionalFormatting>
  <conditionalFormatting sqref="J8">
    <cfRule type="cellIs" dxfId="34907" priority="250" operator="greaterThan">
      <formula>$O$8</formula>
    </cfRule>
    <cfRule type="cellIs" dxfId="34906" priority="251" operator="between">
      <formula>$O$8*0.8</formula>
      <formula>$O$8</formula>
    </cfRule>
    <cfRule type="cellIs" dxfId="34905" priority="252" operator="lessThan">
      <formula>$O$8*0.8</formula>
    </cfRule>
  </conditionalFormatting>
  <conditionalFormatting sqref="J11">
    <cfRule type="cellIs" dxfId="34904" priority="247" operator="greaterThan">
      <formula>$O$11</formula>
    </cfRule>
    <cfRule type="cellIs" dxfId="34903" priority="248" operator="between">
      <formula>$O$11*0.8</formula>
      <formula>$O$11</formula>
    </cfRule>
    <cfRule type="cellIs" dxfId="34902" priority="249" operator="lessThan">
      <formula>$O$11*0.8</formula>
    </cfRule>
  </conditionalFormatting>
  <conditionalFormatting sqref="J12">
    <cfRule type="cellIs" dxfId="34901" priority="244" operator="greaterThan">
      <formula>$O$12</formula>
    </cfRule>
    <cfRule type="cellIs" dxfId="34900" priority="245" operator="between">
      <formula>$O$12*0.8</formula>
      <formula>$O$12</formula>
    </cfRule>
    <cfRule type="cellIs" dxfId="34899" priority="246" operator="lessThan">
      <formula>$O$12*0.8</formula>
    </cfRule>
  </conditionalFormatting>
  <conditionalFormatting sqref="J13">
    <cfRule type="cellIs" dxfId="34898" priority="241" operator="greaterThan">
      <formula>$O$13</formula>
    </cfRule>
    <cfRule type="cellIs" dxfId="34897" priority="242" operator="between">
      <formula>$O$13*0.8</formula>
      <formula>$O$13</formula>
    </cfRule>
    <cfRule type="cellIs" dxfId="34896" priority="243" operator="lessThan">
      <formula>$O$13*0.8</formula>
    </cfRule>
  </conditionalFormatting>
  <conditionalFormatting sqref="J16">
    <cfRule type="cellIs" dxfId="34895" priority="238" operator="greaterThan">
      <formula>$O$16</formula>
    </cfRule>
    <cfRule type="cellIs" dxfId="34894" priority="239" operator="between">
      <formula>$O$16*0.8</formula>
      <formula>$O$16</formula>
    </cfRule>
    <cfRule type="cellIs" dxfId="34893" priority="240" operator="lessThan">
      <formula>$O$16*0.8</formula>
    </cfRule>
  </conditionalFormatting>
  <conditionalFormatting sqref="J17">
    <cfRule type="cellIs" dxfId="34892" priority="235" operator="greaterThan">
      <formula>$O$17</formula>
    </cfRule>
    <cfRule type="cellIs" dxfId="34891" priority="236" operator="between">
      <formula>$O$17*0.8</formula>
      <formula>$O$17</formula>
    </cfRule>
    <cfRule type="cellIs" dxfId="34890" priority="237" operator="lessThan">
      <formula>$O$17*0.8</formula>
    </cfRule>
  </conditionalFormatting>
  <conditionalFormatting sqref="J18">
    <cfRule type="cellIs" dxfId="34889" priority="232" operator="greaterThan">
      <formula>$O$18</formula>
    </cfRule>
    <cfRule type="cellIs" dxfId="34888" priority="233" operator="between">
      <formula>$O$18*0.8</formula>
      <formula>$O$18</formula>
    </cfRule>
    <cfRule type="cellIs" dxfId="34887" priority="234" operator="lessThan">
      <formula>$O$18*0.8</formula>
    </cfRule>
  </conditionalFormatting>
  <conditionalFormatting sqref="J6">
    <cfRule type="cellIs" dxfId="34886" priority="229" operator="greaterThan">
      <formula>$N$6</formula>
    </cfRule>
    <cfRule type="cellIs" dxfId="34885" priority="230" operator="between">
      <formula>$N$6*0.8</formula>
      <formula>$N$6</formula>
    </cfRule>
    <cfRule type="cellIs" dxfId="34884" priority="231" operator="lessThan">
      <formula>$N$6*0.8</formula>
    </cfRule>
  </conditionalFormatting>
  <conditionalFormatting sqref="J7">
    <cfRule type="cellIs" dxfId="34883" priority="226" operator="greaterThan">
      <formula>$N$7</formula>
    </cfRule>
    <cfRule type="cellIs" dxfId="34882" priority="227" operator="between">
      <formula>$N$7*0.8</formula>
      <formula>$N$7</formula>
    </cfRule>
    <cfRule type="cellIs" dxfId="34881" priority="228" operator="lessThan">
      <formula>$N$7*0.8</formula>
    </cfRule>
  </conditionalFormatting>
  <conditionalFormatting sqref="J8">
    <cfRule type="cellIs" dxfId="34880" priority="223" operator="greaterThan">
      <formula>$N$8</formula>
    </cfRule>
    <cfRule type="cellIs" dxfId="34879" priority="224" operator="between">
      <formula>$N$8*0.8</formula>
      <formula>$N$8</formula>
    </cfRule>
    <cfRule type="cellIs" dxfId="34878" priority="225" operator="lessThan">
      <formula>$N$8*0.8</formula>
    </cfRule>
  </conditionalFormatting>
  <conditionalFormatting sqref="J11">
    <cfRule type="cellIs" dxfId="34877" priority="220" operator="greaterThan">
      <formula>$N$11</formula>
    </cfRule>
    <cfRule type="cellIs" dxfId="34876" priority="221" operator="between">
      <formula>$N$11*0.8</formula>
      <formula>$N$11</formula>
    </cfRule>
    <cfRule type="cellIs" dxfId="34875" priority="222" operator="lessThan">
      <formula>$N$11*0.8</formula>
    </cfRule>
  </conditionalFormatting>
  <conditionalFormatting sqref="J12">
    <cfRule type="cellIs" dxfId="34874" priority="217" operator="greaterThan">
      <formula>$N$12</formula>
    </cfRule>
    <cfRule type="cellIs" dxfId="34873" priority="218" operator="between">
      <formula>$N$12*0.8</formula>
      <formula>$N$12</formula>
    </cfRule>
    <cfRule type="cellIs" dxfId="34872" priority="219" operator="lessThan">
      <formula>$N$12*0.8</formula>
    </cfRule>
  </conditionalFormatting>
  <conditionalFormatting sqref="J13">
    <cfRule type="cellIs" dxfId="34871" priority="214" operator="greaterThan">
      <formula>$N$13</formula>
    </cfRule>
    <cfRule type="cellIs" dxfId="34870" priority="215" operator="between">
      <formula>$N$13*0.8</formula>
      <formula>$N$13</formula>
    </cfRule>
    <cfRule type="cellIs" dxfId="34869" priority="216" operator="lessThan">
      <formula>$N$13*0.8</formula>
    </cfRule>
  </conditionalFormatting>
  <conditionalFormatting sqref="J16">
    <cfRule type="cellIs" dxfId="34868" priority="211" operator="greaterThan">
      <formula>$N$16</formula>
    </cfRule>
    <cfRule type="cellIs" dxfId="34867" priority="212" operator="between">
      <formula>$N$16*0.8</formula>
      <formula>$N$16</formula>
    </cfRule>
    <cfRule type="cellIs" dxfId="34866" priority="213" operator="lessThan">
      <formula>$N$16*0.8</formula>
    </cfRule>
  </conditionalFormatting>
  <conditionalFormatting sqref="J17">
    <cfRule type="cellIs" dxfId="34865" priority="208" operator="greaterThan">
      <formula>$N$17</formula>
    </cfRule>
    <cfRule type="cellIs" dxfId="34864" priority="209" operator="between">
      <formula>$N$17*0.8</formula>
      <formula>$N$17</formula>
    </cfRule>
    <cfRule type="cellIs" dxfId="34863" priority="210" operator="lessThan">
      <formula>$N$17*0.8</formula>
    </cfRule>
  </conditionalFormatting>
  <conditionalFormatting sqref="J18">
    <cfRule type="cellIs" dxfId="34862" priority="205" operator="greaterThan">
      <formula>$N$18</formula>
    </cfRule>
    <cfRule type="cellIs" dxfId="34861" priority="206" operator="between">
      <formula>$N$18*0.8</formula>
      <formula>$N$18</formula>
    </cfRule>
    <cfRule type="cellIs" dxfId="34860" priority="207" operator="lessThan">
      <formula>$N$18*0.8</formula>
    </cfRule>
  </conditionalFormatting>
  <conditionalFormatting sqref="J6">
    <cfRule type="cellIs" dxfId="34859" priority="202" operator="greaterThan">
      <formula>$N$6</formula>
    </cfRule>
    <cfRule type="cellIs" dxfId="34858" priority="203" operator="between">
      <formula>$N$6*0.8</formula>
      <formula>$N$6</formula>
    </cfRule>
    <cfRule type="cellIs" dxfId="34857" priority="204" operator="lessThan">
      <formula>$N$6*0.8</formula>
    </cfRule>
  </conditionalFormatting>
  <conditionalFormatting sqref="J7">
    <cfRule type="cellIs" dxfId="34856" priority="199" operator="greaterThan">
      <formula>$N$7</formula>
    </cfRule>
    <cfRule type="cellIs" dxfId="34855" priority="200" operator="between">
      <formula>$N$7*0.8</formula>
      <formula>$N$7</formula>
    </cfRule>
    <cfRule type="cellIs" dxfId="34854" priority="201" operator="lessThan">
      <formula>$N$7*0.8</formula>
    </cfRule>
  </conditionalFormatting>
  <conditionalFormatting sqref="J8">
    <cfRule type="cellIs" dxfId="34853" priority="196" operator="greaterThan">
      <formula>$N$8</formula>
    </cfRule>
    <cfRule type="cellIs" dxfId="34852" priority="197" operator="between">
      <formula>$N$8*0.8</formula>
      <formula>$N$8</formula>
    </cfRule>
    <cfRule type="cellIs" dxfId="34851" priority="198" operator="lessThan">
      <formula>$N$8*0.8</formula>
    </cfRule>
  </conditionalFormatting>
  <conditionalFormatting sqref="J11">
    <cfRule type="cellIs" dxfId="34850" priority="193" operator="greaterThan">
      <formula>$N$11</formula>
    </cfRule>
    <cfRule type="cellIs" dxfId="34849" priority="194" operator="between">
      <formula>$N$11*0.8</formula>
      <formula>$N$11</formula>
    </cfRule>
    <cfRule type="cellIs" dxfId="34848" priority="195" operator="lessThan">
      <formula>$N$11*0.8</formula>
    </cfRule>
  </conditionalFormatting>
  <conditionalFormatting sqref="J12">
    <cfRule type="cellIs" dxfId="34847" priority="190" operator="greaterThan">
      <formula>$N$12</formula>
    </cfRule>
    <cfRule type="cellIs" dxfId="34846" priority="191" operator="between">
      <formula>$N$12*0.8</formula>
      <formula>$N$12</formula>
    </cfRule>
    <cfRule type="cellIs" dxfId="34845" priority="192" operator="lessThan">
      <formula>$N$12*0.8</formula>
    </cfRule>
  </conditionalFormatting>
  <conditionalFormatting sqref="J13">
    <cfRule type="cellIs" dxfId="34844" priority="187" operator="greaterThan">
      <formula>$N$13</formula>
    </cfRule>
    <cfRule type="cellIs" dxfId="34843" priority="188" operator="between">
      <formula>$N$13*0.8</formula>
      <formula>$N$13</formula>
    </cfRule>
    <cfRule type="cellIs" dxfId="34842" priority="189" operator="lessThan">
      <formula>$N$13*0.8</formula>
    </cfRule>
  </conditionalFormatting>
  <conditionalFormatting sqref="J16">
    <cfRule type="cellIs" dxfId="34841" priority="184" operator="greaterThan">
      <formula>$N$16</formula>
    </cfRule>
    <cfRule type="cellIs" dxfId="34840" priority="185" operator="between">
      <formula>$N$16*0.8</formula>
      <formula>$N$16</formula>
    </cfRule>
    <cfRule type="cellIs" dxfId="34839" priority="186" operator="lessThan">
      <formula>$N$16*0.8</formula>
    </cfRule>
  </conditionalFormatting>
  <conditionalFormatting sqref="J17">
    <cfRule type="cellIs" dxfId="34838" priority="181" operator="greaterThan">
      <formula>$N$17</formula>
    </cfRule>
    <cfRule type="cellIs" dxfId="34837" priority="182" operator="between">
      <formula>$N$17*0.8</formula>
      <formula>$N$17</formula>
    </cfRule>
    <cfRule type="cellIs" dxfId="34836" priority="183" operator="lessThan">
      <formula>$N$17*0.8</formula>
    </cfRule>
  </conditionalFormatting>
  <conditionalFormatting sqref="J18">
    <cfRule type="cellIs" dxfId="34835" priority="178" operator="greaterThan">
      <formula>$N$18</formula>
    </cfRule>
    <cfRule type="cellIs" dxfId="34834" priority="179" operator="between">
      <formula>$N$18*0.8</formula>
      <formula>$N$18</formula>
    </cfRule>
    <cfRule type="cellIs" dxfId="34833" priority="180" operator="lessThan">
      <formula>$N$18*0.8</formula>
    </cfRule>
  </conditionalFormatting>
  <conditionalFormatting sqref="J6">
    <cfRule type="cellIs" dxfId="34832" priority="175" operator="greaterThan">
      <formula>$P$6</formula>
    </cfRule>
    <cfRule type="cellIs" dxfId="34831" priority="176" operator="between">
      <formula>$P$6*0.8</formula>
      <formula>$P$6</formula>
    </cfRule>
    <cfRule type="cellIs" dxfId="34830" priority="177" operator="lessThan">
      <formula>$P$6*0.8</formula>
    </cfRule>
  </conditionalFormatting>
  <conditionalFormatting sqref="J7">
    <cfRule type="cellIs" dxfId="34829" priority="172" operator="greaterThan">
      <formula>$P$7</formula>
    </cfRule>
    <cfRule type="cellIs" dxfId="34828" priority="173" operator="between">
      <formula>$P$7*0.8</formula>
      <formula>$P$7</formula>
    </cfRule>
    <cfRule type="cellIs" dxfId="34827" priority="174" operator="lessThan">
      <formula>$P$7*0.8</formula>
    </cfRule>
  </conditionalFormatting>
  <conditionalFormatting sqref="J8">
    <cfRule type="cellIs" dxfId="34826" priority="169" operator="greaterThan">
      <formula>$P$8</formula>
    </cfRule>
    <cfRule type="cellIs" dxfId="34825" priority="170" operator="between">
      <formula>$P$8*0.8</formula>
      <formula>$P$8</formula>
    </cfRule>
    <cfRule type="cellIs" dxfId="34824" priority="171" operator="lessThan">
      <formula>$P$8*0.8</formula>
    </cfRule>
  </conditionalFormatting>
  <conditionalFormatting sqref="J11">
    <cfRule type="cellIs" dxfId="34823" priority="166" operator="greaterThan">
      <formula>$P$11</formula>
    </cfRule>
    <cfRule type="cellIs" dxfId="34822" priority="167" operator="between">
      <formula>$P$11*0.8</formula>
      <formula>$P$11</formula>
    </cfRule>
    <cfRule type="cellIs" dxfId="34821" priority="168" operator="lessThan">
      <formula>$P$11*0.8</formula>
    </cfRule>
  </conditionalFormatting>
  <conditionalFormatting sqref="J12">
    <cfRule type="cellIs" dxfId="34820" priority="163" operator="greaterThan">
      <formula>$P$12</formula>
    </cfRule>
    <cfRule type="cellIs" dxfId="34819" priority="164" operator="between">
      <formula>$P$12*0.8</formula>
      <formula>$P$12</formula>
    </cfRule>
    <cfRule type="cellIs" dxfId="34818" priority="165" operator="lessThan">
      <formula>$P$12*0.8</formula>
    </cfRule>
  </conditionalFormatting>
  <conditionalFormatting sqref="J13">
    <cfRule type="cellIs" dxfId="34817" priority="160" operator="greaterThan">
      <formula>$P$13</formula>
    </cfRule>
    <cfRule type="cellIs" dxfId="34816" priority="161" operator="between">
      <formula>$P$13*0.8</formula>
      <formula>$P$13</formula>
    </cfRule>
    <cfRule type="cellIs" dxfId="34815" priority="162" operator="lessThan">
      <formula>$P$13*0.8</formula>
    </cfRule>
  </conditionalFormatting>
  <conditionalFormatting sqref="J16">
    <cfRule type="cellIs" dxfId="34814" priority="157" operator="greaterThan">
      <formula>$P$16</formula>
    </cfRule>
    <cfRule type="cellIs" dxfId="34813" priority="158" operator="between">
      <formula>$P$16*0.8</formula>
      <formula>$P$16</formula>
    </cfRule>
    <cfRule type="cellIs" dxfId="34812" priority="159" operator="lessThan">
      <formula>$P$16*0.8</formula>
    </cfRule>
  </conditionalFormatting>
  <conditionalFormatting sqref="J17">
    <cfRule type="cellIs" dxfId="34811" priority="154" operator="greaterThan">
      <formula>$P$17</formula>
    </cfRule>
    <cfRule type="cellIs" dxfId="34810" priority="155" operator="between">
      <formula>$P$17*0.8</formula>
      <formula>$P$17</formula>
    </cfRule>
    <cfRule type="cellIs" dxfId="34809" priority="156" operator="lessThan">
      <formula>$P$17*0.8</formula>
    </cfRule>
  </conditionalFormatting>
  <conditionalFormatting sqref="J18">
    <cfRule type="cellIs" dxfId="34808" priority="151" operator="greaterThan">
      <formula>$P$18</formula>
    </cfRule>
    <cfRule type="cellIs" dxfId="34807" priority="152" operator="between">
      <formula>$P$18*0.8</formula>
      <formula>$P$18</formula>
    </cfRule>
    <cfRule type="cellIs" dxfId="34806" priority="153" operator="lessThan">
      <formula>$P$18*0.8</formula>
    </cfRule>
  </conditionalFormatting>
  <conditionalFormatting sqref="J6">
    <cfRule type="cellIs" dxfId="34805" priority="148" operator="greaterThan">
      <formula>$P$6</formula>
    </cfRule>
    <cfRule type="cellIs" dxfId="34804" priority="149" operator="between">
      <formula>$P$6*0.8</formula>
      <formula>$P$6</formula>
    </cfRule>
    <cfRule type="cellIs" dxfId="34803" priority="150" operator="lessThan">
      <formula>$P$6*0.8</formula>
    </cfRule>
  </conditionalFormatting>
  <conditionalFormatting sqref="J7">
    <cfRule type="cellIs" dxfId="34802" priority="145" operator="greaterThan">
      <formula>$P$7</formula>
    </cfRule>
    <cfRule type="cellIs" dxfId="34801" priority="146" operator="between">
      <formula>$P$7*0.8</formula>
      <formula>$P$7</formula>
    </cfRule>
    <cfRule type="cellIs" dxfId="34800" priority="147" operator="lessThan">
      <formula>$P$7*0.8</formula>
    </cfRule>
  </conditionalFormatting>
  <conditionalFormatting sqref="J8">
    <cfRule type="cellIs" dxfId="34799" priority="142" operator="greaterThan">
      <formula>$P$8</formula>
    </cfRule>
    <cfRule type="cellIs" dxfId="34798" priority="143" operator="between">
      <formula>$P$8*0.8</formula>
      <formula>$P$8</formula>
    </cfRule>
    <cfRule type="cellIs" dxfId="34797" priority="144" operator="lessThan">
      <formula>$P$8*0.8</formula>
    </cfRule>
  </conditionalFormatting>
  <conditionalFormatting sqref="J11">
    <cfRule type="cellIs" dxfId="34796" priority="139" operator="greaterThan">
      <formula>$P$11</formula>
    </cfRule>
    <cfRule type="cellIs" dxfId="34795" priority="140" operator="between">
      <formula>$P$11*0.8</formula>
      <formula>$P$11</formula>
    </cfRule>
    <cfRule type="cellIs" dxfId="34794" priority="141" operator="lessThan">
      <formula>$P$11*0.8</formula>
    </cfRule>
  </conditionalFormatting>
  <conditionalFormatting sqref="J12">
    <cfRule type="cellIs" dxfId="34793" priority="136" operator="greaterThan">
      <formula>$P$12</formula>
    </cfRule>
    <cfRule type="cellIs" dxfId="34792" priority="137" operator="between">
      <formula>$P$12*0.8</formula>
      <formula>$P$12</formula>
    </cfRule>
    <cfRule type="cellIs" dxfId="34791" priority="138" operator="lessThan">
      <formula>$P$12*0.8</formula>
    </cfRule>
  </conditionalFormatting>
  <conditionalFormatting sqref="J13">
    <cfRule type="cellIs" dxfId="34790" priority="133" operator="greaterThan">
      <formula>$P$13</formula>
    </cfRule>
    <cfRule type="cellIs" dxfId="34789" priority="134" operator="between">
      <formula>$P$13*0.8</formula>
      <formula>$P$13</formula>
    </cfRule>
    <cfRule type="cellIs" dxfId="34788" priority="135" operator="lessThan">
      <formula>$P$13*0.8</formula>
    </cfRule>
  </conditionalFormatting>
  <conditionalFormatting sqref="J16">
    <cfRule type="cellIs" dxfId="34787" priority="130" operator="greaterThan">
      <formula>$P$16</formula>
    </cfRule>
    <cfRule type="cellIs" dxfId="34786" priority="131" operator="between">
      <formula>$P$16*0.8</formula>
      <formula>$P$16</formula>
    </cfRule>
    <cfRule type="cellIs" dxfId="34785" priority="132" operator="lessThan">
      <formula>$P$16*0.8</formula>
    </cfRule>
  </conditionalFormatting>
  <conditionalFormatting sqref="J17">
    <cfRule type="cellIs" dxfId="34784" priority="127" operator="greaterThan">
      <formula>$P$17</formula>
    </cfRule>
    <cfRule type="cellIs" dxfId="34783" priority="128" operator="between">
      <formula>$P$17*0.8</formula>
      <formula>$P$17</formula>
    </cfRule>
    <cfRule type="cellIs" dxfId="34782" priority="129" operator="lessThan">
      <formula>$P$17*0.8</formula>
    </cfRule>
  </conditionalFormatting>
  <conditionalFormatting sqref="J18">
    <cfRule type="cellIs" dxfId="34781" priority="124" operator="greaterThan">
      <formula>$P$18</formula>
    </cfRule>
    <cfRule type="cellIs" dxfId="34780" priority="125" operator="between">
      <formula>$P$18*0.8</formula>
      <formula>$P$18</formula>
    </cfRule>
    <cfRule type="cellIs" dxfId="34779" priority="126" operator="lessThan">
      <formula>$P$18*0.8</formula>
    </cfRule>
  </conditionalFormatting>
  <conditionalFormatting sqref="J6">
    <cfRule type="cellIs" dxfId="34778" priority="121" operator="greaterThan">
      <formula>$P$6</formula>
    </cfRule>
    <cfRule type="cellIs" dxfId="34777" priority="122" operator="between">
      <formula>$P$6*0.8</formula>
      <formula>$P$6</formula>
    </cfRule>
    <cfRule type="cellIs" dxfId="34776" priority="123" operator="lessThan">
      <formula>$P$6*0.8</formula>
    </cfRule>
  </conditionalFormatting>
  <conditionalFormatting sqref="J7">
    <cfRule type="cellIs" dxfId="34775" priority="118" operator="greaterThan">
      <formula>$P$7</formula>
    </cfRule>
    <cfRule type="cellIs" dxfId="34774" priority="119" operator="between">
      <formula>$P$7*0.8</formula>
      <formula>$P$7</formula>
    </cfRule>
    <cfRule type="cellIs" dxfId="34773" priority="120" operator="lessThan">
      <formula>$P$7*0.8</formula>
    </cfRule>
  </conditionalFormatting>
  <conditionalFormatting sqref="J8">
    <cfRule type="cellIs" dxfId="34772" priority="115" operator="greaterThan">
      <formula>$P$8</formula>
    </cfRule>
    <cfRule type="cellIs" dxfId="34771" priority="116" operator="between">
      <formula>$P$8*0.8</formula>
      <formula>$P$8</formula>
    </cfRule>
    <cfRule type="cellIs" dxfId="34770" priority="117" operator="lessThan">
      <formula>$P$8*0.8</formula>
    </cfRule>
  </conditionalFormatting>
  <conditionalFormatting sqref="J11">
    <cfRule type="cellIs" dxfId="34769" priority="112" operator="greaterThan">
      <formula>$P$11</formula>
    </cfRule>
    <cfRule type="cellIs" dxfId="34768" priority="113" operator="between">
      <formula>$P$11*0.8</formula>
      <formula>$P$11</formula>
    </cfRule>
    <cfRule type="cellIs" dxfId="34767" priority="114" operator="lessThan">
      <formula>$P$11*0.8</formula>
    </cfRule>
  </conditionalFormatting>
  <conditionalFormatting sqref="J12">
    <cfRule type="cellIs" dxfId="34766" priority="109" operator="greaterThan">
      <formula>$P$12</formula>
    </cfRule>
    <cfRule type="cellIs" dxfId="34765" priority="110" operator="between">
      <formula>$P$12*0.8</formula>
      <formula>$P$12</formula>
    </cfRule>
    <cfRule type="cellIs" dxfId="34764" priority="111" operator="lessThan">
      <formula>$P$12*0.8</formula>
    </cfRule>
  </conditionalFormatting>
  <conditionalFormatting sqref="J13">
    <cfRule type="cellIs" dxfId="34763" priority="106" operator="greaterThan">
      <formula>$P$13</formula>
    </cfRule>
    <cfRule type="cellIs" dxfId="34762" priority="107" operator="between">
      <formula>$P$13*0.8</formula>
      <formula>$P$13</formula>
    </cfRule>
    <cfRule type="cellIs" dxfId="34761" priority="108" operator="lessThan">
      <formula>$P$13*0.8</formula>
    </cfRule>
  </conditionalFormatting>
  <conditionalFormatting sqref="J16">
    <cfRule type="cellIs" dxfId="34760" priority="103" operator="greaterThan">
      <formula>$P$16</formula>
    </cfRule>
    <cfRule type="cellIs" dxfId="34759" priority="104" operator="between">
      <formula>$P$16*0.8</formula>
      <formula>$P$16</formula>
    </cfRule>
    <cfRule type="cellIs" dxfId="34758" priority="105" operator="lessThan">
      <formula>$P$16*0.8</formula>
    </cfRule>
  </conditionalFormatting>
  <conditionalFormatting sqref="J17">
    <cfRule type="cellIs" dxfId="34757" priority="100" operator="greaterThan">
      <formula>$P$17</formula>
    </cfRule>
    <cfRule type="cellIs" dxfId="34756" priority="101" operator="between">
      <formula>$P$17*0.8</formula>
      <formula>$P$17</formula>
    </cfRule>
    <cfRule type="cellIs" dxfId="34755" priority="102" operator="lessThan">
      <formula>$P$17*0.8</formula>
    </cfRule>
  </conditionalFormatting>
  <conditionalFormatting sqref="J18">
    <cfRule type="cellIs" dxfId="34754" priority="97" operator="greaterThan">
      <formula>$P$18</formula>
    </cfRule>
    <cfRule type="cellIs" dxfId="34753" priority="98" operator="between">
      <formula>$P$18*0.8</formula>
      <formula>$P$18</formula>
    </cfRule>
    <cfRule type="cellIs" dxfId="34752" priority="99" operator="lessThan">
      <formula>$P$18*0.8</formula>
    </cfRule>
  </conditionalFormatting>
  <conditionalFormatting sqref="J6">
    <cfRule type="cellIs" dxfId="34751" priority="94" operator="greaterThan">
      <formula>$P$6</formula>
    </cfRule>
    <cfRule type="cellIs" dxfId="34750" priority="95" operator="between">
      <formula>$P$6*0.8</formula>
      <formula>$P$6</formula>
    </cfRule>
    <cfRule type="cellIs" dxfId="34749" priority="96" operator="lessThan">
      <formula>$P$6*0.8</formula>
    </cfRule>
  </conditionalFormatting>
  <conditionalFormatting sqref="J7">
    <cfRule type="cellIs" dxfId="34748" priority="91" operator="greaterThan">
      <formula>$P$7</formula>
    </cfRule>
    <cfRule type="cellIs" dxfId="34747" priority="92" operator="between">
      <formula>$P$7*0.8</formula>
      <formula>$P$7</formula>
    </cfRule>
    <cfRule type="cellIs" dxfId="34746" priority="93" operator="lessThan">
      <formula>$P$7*0.8</formula>
    </cfRule>
  </conditionalFormatting>
  <conditionalFormatting sqref="J8">
    <cfRule type="cellIs" dxfId="34745" priority="88" operator="greaterThan">
      <formula>$P$8</formula>
    </cfRule>
    <cfRule type="cellIs" dxfId="34744" priority="89" operator="between">
      <formula>$P$8*0.8</formula>
      <formula>$P$8</formula>
    </cfRule>
    <cfRule type="cellIs" dxfId="34743" priority="90" operator="lessThan">
      <formula>$P$8*0.8</formula>
    </cfRule>
  </conditionalFormatting>
  <conditionalFormatting sqref="J11">
    <cfRule type="cellIs" dxfId="34742" priority="85" operator="greaterThan">
      <formula>$P$11</formula>
    </cfRule>
    <cfRule type="cellIs" dxfId="34741" priority="86" operator="between">
      <formula>$P$11*0.8</formula>
      <formula>$P$11</formula>
    </cfRule>
    <cfRule type="cellIs" dxfId="34740" priority="87" operator="lessThan">
      <formula>$P$11*0.8</formula>
    </cfRule>
  </conditionalFormatting>
  <conditionalFormatting sqref="J12">
    <cfRule type="cellIs" dxfId="34739" priority="82" operator="greaterThan">
      <formula>$P$12</formula>
    </cfRule>
    <cfRule type="cellIs" dxfId="34738" priority="83" operator="between">
      <formula>$P$12*0.8</formula>
      <formula>$P$12</formula>
    </cfRule>
    <cfRule type="cellIs" dxfId="34737" priority="84" operator="lessThan">
      <formula>$P$12*0.8</formula>
    </cfRule>
  </conditionalFormatting>
  <conditionalFormatting sqref="J13">
    <cfRule type="cellIs" dxfId="34736" priority="79" operator="greaterThan">
      <formula>$P$13</formula>
    </cfRule>
    <cfRule type="cellIs" dxfId="34735" priority="80" operator="between">
      <formula>$P$13*0.8</formula>
      <formula>$P$13</formula>
    </cfRule>
    <cfRule type="cellIs" dxfId="34734" priority="81" operator="lessThan">
      <formula>$P$13*0.8</formula>
    </cfRule>
  </conditionalFormatting>
  <conditionalFormatting sqref="J16">
    <cfRule type="cellIs" dxfId="34733" priority="76" operator="greaterThan">
      <formula>$P$16</formula>
    </cfRule>
    <cfRule type="cellIs" dxfId="34732" priority="77" operator="between">
      <formula>$P$16*0.8</formula>
      <formula>$P$16</formula>
    </cfRule>
    <cfRule type="cellIs" dxfId="34731" priority="78" operator="lessThan">
      <formula>$P$16*0.8</formula>
    </cfRule>
  </conditionalFormatting>
  <conditionalFormatting sqref="J17">
    <cfRule type="cellIs" dxfId="34730" priority="73" operator="greaterThan">
      <formula>$P$17</formula>
    </cfRule>
    <cfRule type="cellIs" dxfId="34729" priority="74" operator="between">
      <formula>$P$17*0.8</formula>
      <formula>$P$17</formula>
    </cfRule>
    <cfRule type="cellIs" dxfId="34728" priority="75" operator="lessThan">
      <formula>$P$17*0.8</formula>
    </cfRule>
  </conditionalFormatting>
  <conditionalFormatting sqref="J18">
    <cfRule type="cellIs" dxfId="34727" priority="70" operator="greaterThan">
      <formula>$P$18</formula>
    </cfRule>
    <cfRule type="cellIs" dxfId="34726" priority="71" operator="between">
      <formula>$P$18*0.8</formula>
      <formula>$P$18</formula>
    </cfRule>
    <cfRule type="cellIs" dxfId="34725" priority="72" operator="lessThan">
      <formula>$P$18*0.8</formula>
    </cfRule>
  </conditionalFormatting>
  <conditionalFormatting sqref="J6">
    <cfRule type="cellIs" dxfId="34724" priority="67" operator="greaterThan">
      <formula>$O$6</formula>
    </cfRule>
    <cfRule type="cellIs" dxfId="34723" priority="68" operator="between">
      <formula>$O$6*0.8</formula>
      <formula>$O$6</formula>
    </cfRule>
    <cfRule type="cellIs" dxfId="34722" priority="69" operator="lessThan">
      <formula>$O$6*0.8</formula>
    </cfRule>
  </conditionalFormatting>
  <conditionalFormatting sqref="J7">
    <cfRule type="cellIs" dxfId="34721" priority="64" operator="greaterThan">
      <formula>$O$7</formula>
    </cfRule>
    <cfRule type="cellIs" dxfId="34720" priority="65" operator="between">
      <formula>$O$7*0.8</formula>
      <formula>$O$7</formula>
    </cfRule>
    <cfRule type="cellIs" dxfId="34719" priority="66" operator="lessThan">
      <formula>$O$7*0.8</formula>
    </cfRule>
  </conditionalFormatting>
  <conditionalFormatting sqref="J8">
    <cfRule type="cellIs" dxfId="34718" priority="61" operator="greaterThan">
      <formula>$O$8</formula>
    </cfRule>
    <cfRule type="cellIs" dxfId="34717" priority="62" operator="between">
      <formula>$O$8*0.8</formula>
      <formula>$O$8</formula>
    </cfRule>
    <cfRule type="cellIs" dxfId="34716" priority="63" operator="lessThan">
      <formula>$O$8*0.8</formula>
    </cfRule>
  </conditionalFormatting>
  <conditionalFormatting sqref="J11">
    <cfRule type="cellIs" dxfId="34715" priority="58" operator="greaterThan">
      <formula>$O$11</formula>
    </cfRule>
    <cfRule type="cellIs" dxfId="34714" priority="59" operator="between">
      <formula>$O$11*0.8</formula>
      <formula>$O$11</formula>
    </cfRule>
    <cfRule type="cellIs" dxfId="34713" priority="60" operator="lessThan">
      <formula>$O$11*0.8</formula>
    </cfRule>
  </conditionalFormatting>
  <conditionalFormatting sqref="J12">
    <cfRule type="cellIs" dxfId="34712" priority="55" operator="greaterThan">
      <formula>$O$12</formula>
    </cfRule>
    <cfRule type="cellIs" dxfId="34711" priority="56" operator="between">
      <formula>$O$12*0.8</formula>
      <formula>$O$12</formula>
    </cfRule>
    <cfRule type="cellIs" dxfId="34710" priority="57" operator="lessThan">
      <formula>$O$12*0.8</formula>
    </cfRule>
  </conditionalFormatting>
  <conditionalFormatting sqref="J13">
    <cfRule type="cellIs" dxfId="34709" priority="52" operator="greaterThan">
      <formula>$O$13</formula>
    </cfRule>
    <cfRule type="cellIs" dxfId="34708" priority="53" operator="between">
      <formula>$O$13*0.8</formula>
      <formula>$O$13</formula>
    </cfRule>
    <cfRule type="cellIs" dxfId="34707" priority="54" operator="lessThan">
      <formula>$O$13*0.8</formula>
    </cfRule>
  </conditionalFormatting>
  <conditionalFormatting sqref="J16">
    <cfRule type="cellIs" dxfId="34706" priority="49" operator="greaterThan">
      <formula>$O$16</formula>
    </cfRule>
    <cfRule type="cellIs" dxfId="34705" priority="50" operator="between">
      <formula>$O$16*0.8</formula>
      <formula>$O$16</formula>
    </cfRule>
    <cfRule type="cellIs" dxfId="34704" priority="51" operator="lessThan">
      <formula>$O$16*0.8</formula>
    </cfRule>
  </conditionalFormatting>
  <conditionalFormatting sqref="J17">
    <cfRule type="cellIs" dxfId="34703" priority="46" operator="greaterThan">
      <formula>$O$17</formula>
    </cfRule>
    <cfRule type="cellIs" dxfId="34702" priority="47" operator="between">
      <formula>$O$17*0.8</formula>
      <formula>$O$17</formula>
    </cfRule>
    <cfRule type="cellIs" dxfId="34701" priority="48" operator="lessThan">
      <formula>$O$17*0.8</formula>
    </cfRule>
  </conditionalFormatting>
  <conditionalFormatting sqref="J18">
    <cfRule type="cellIs" dxfId="34700" priority="43" operator="greaterThan">
      <formula>$O$18</formula>
    </cfRule>
    <cfRule type="cellIs" dxfId="34699" priority="44" operator="between">
      <formula>$O$18*0.8</formula>
      <formula>$O$18</formula>
    </cfRule>
    <cfRule type="cellIs" dxfId="34698" priority="45" operator="lessThan">
      <formula>$O$18*0.8</formula>
    </cfRule>
  </conditionalFormatting>
  <conditionalFormatting sqref="J6">
    <cfRule type="cellIs" dxfId="34697" priority="40" operator="greaterThan">
      <formula>$O$6</formula>
    </cfRule>
    <cfRule type="cellIs" dxfId="34696" priority="41" operator="between">
      <formula>$O$6*0.8</formula>
      <formula>$O$6</formula>
    </cfRule>
    <cfRule type="cellIs" dxfId="34695" priority="42" operator="lessThan">
      <formula>$O$6*0.8</formula>
    </cfRule>
  </conditionalFormatting>
  <conditionalFormatting sqref="J7">
    <cfRule type="cellIs" dxfId="34694" priority="37" operator="greaterThan">
      <formula>$O$7</formula>
    </cfRule>
    <cfRule type="cellIs" dxfId="34693" priority="38" operator="between">
      <formula>$O$7*0.8</formula>
      <formula>$O$7</formula>
    </cfRule>
    <cfRule type="cellIs" dxfId="34692" priority="39" operator="lessThan">
      <formula>$O$7*0.8</formula>
    </cfRule>
  </conditionalFormatting>
  <conditionalFormatting sqref="J8">
    <cfRule type="cellIs" dxfId="34691" priority="34" operator="greaterThan">
      <formula>$O$8</formula>
    </cfRule>
    <cfRule type="cellIs" dxfId="34690" priority="35" operator="between">
      <formula>$O$8*0.8</formula>
      <formula>$O$8</formula>
    </cfRule>
    <cfRule type="cellIs" dxfId="34689" priority="36" operator="lessThan">
      <formula>$O$8*0.8</formula>
    </cfRule>
  </conditionalFormatting>
  <conditionalFormatting sqref="J11">
    <cfRule type="cellIs" dxfId="34688" priority="31" operator="greaterThan">
      <formula>$O$11</formula>
    </cfRule>
    <cfRule type="cellIs" dxfId="34687" priority="32" operator="between">
      <formula>$O$11*0.8</formula>
      <formula>$O$11</formula>
    </cfRule>
    <cfRule type="cellIs" dxfId="34686" priority="33" operator="lessThan">
      <formula>$O$11*0.8</formula>
    </cfRule>
  </conditionalFormatting>
  <conditionalFormatting sqref="J12">
    <cfRule type="cellIs" dxfId="34685" priority="28" operator="greaterThan">
      <formula>$O$12</formula>
    </cfRule>
    <cfRule type="cellIs" dxfId="34684" priority="29" operator="between">
      <formula>$O$12*0.8</formula>
      <formula>$O$12</formula>
    </cfRule>
    <cfRule type="cellIs" dxfId="34683" priority="30" operator="lessThan">
      <formula>$O$12*0.8</formula>
    </cfRule>
  </conditionalFormatting>
  <conditionalFormatting sqref="J13">
    <cfRule type="cellIs" dxfId="34682" priority="25" operator="greaterThan">
      <formula>$O$13</formula>
    </cfRule>
    <cfRule type="cellIs" dxfId="34681" priority="26" operator="between">
      <formula>$O$13*0.8</formula>
      <formula>$O$13</formula>
    </cfRule>
    <cfRule type="cellIs" dxfId="34680" priority="27" operator="lessThan">
      <formula>$O$13*0.8</formula>
    </cfRule>
  </conditionalFormatting>
  <conditionalFormatting sqref="J16">
    <cfRule type="cellIs" dxfId="34679" priority="22" operator="greaterThan">
      <formula>$O$16</formula>
    </cfRule>
    <cfRule type="cellIs" dxfId="34678" priority="23" operator="between">
      <formula>$O$16*0.8</formula>
      <formula>$O$16</formula>
    </cfRule>
    <cfRule type="cellIs" dxfId="34677" priority="24" operator="lessThan">
      <formula>$O$16*0.8</formula>
    </cfRule>
  </conditionalFormatting>
  <conditionalFormatting sqref="J17">
    <cfRule type="cellIs" dxfId="34676" priority="19" operator="greaterThan">
      <formula>$O$17</formula>
    </cfRule>
    <cfRule type="cellIs" dxfId="34675" priority="20" operator="between">
      <formula>$O$17*0.8</formula>
      <formula>$O$17</formula>
    </cfRule>
    <cfRule type="cellIs" dxfId="34674" priority="21" operator="lessThan">
      <formula>$O$17*0.8</formula>
    </cfRule>
  </conditionalFormatting>
  <conditionalFormatting sqref="J18">
    <cfRule type="cellIs" dxfId="34673" priority="16" operator="greaterThan">
      <formula>$O$18</formula>
    </cfRule>
    <cfRule type="cellIs" dxfId="34672" priority="17" operator="between">
      <formula>$O$18*0.8</formula>
      <formula>$O$18</formula>
    </cfRule>
    <cfRule type="cellIs" dxfId="34671" priority="18" operator="lessThan">
      <formula>$O$18*0.8</formula>
    </cfRule>
  </conditionalFormatting>
  <conditionalFormatting sqref="J6">
    <cfRule type="cellIs" dxfId="34670" priority="13" operator="greaterThan">
      <formula>$P6</formula>
    </cfRule>
    <cfRule type="cellIs" dxfId="34669" priority="14" operator="between">
      <formula>$P6*0.8</formula>
      <formula>$P6</formula>
    </cfRule>
    <cfRule type="cellIs" dxfId="34668" priority="15" operator="lessThan">
      <formula>$P6*0.8</formula>
    </cfRule>
  </conditionalFormatting>
  <conditionalFormatting sqref="J7:J8">
    <cfRule type="cellIs" dxfId="34667" priority="10" operator="greaterThan">
      <formula>$P7</formula>
    </cfRule>
    <cfRule type="cellIs" dxfId="34666" priority="11" operator="between">
      <formula>$P7*0.8</formula>
      <formula>$P7</formula>
    </cfRule>
    <cfRule type="cellIs" dxfId="34665" priority="12" operator="lessThan">
      <formula>$P7*0.8</formula>
    </cfRule>
  </conditionalFormatting>
  <conditionalFormatting sqref="J11">
    <cfRule type="cellIs" dxfId="34664" priority="7" operator="greaterThan">
      <formula>$P11</formula>
    </cfRule>
    <cfRule type="cellIs" dxfId="34663" priority="8" operator="between">
      <formula>$P11*0.8</formula>
      <formula>$P11</formula>
    </cfRule>
    <cfRule type="cellIs" dxfId="34662" priority="9" operator="lessThan">
      <formula>$P11*0.8</formula>
    </cfRule>
  </conditionalFormatting>
  <conditionalFormatting sqref="J12:J13">
    <cfRule type="cellIs" dxfId="34661" priority="4" operator="greaterThan">
      <formula>$P12</formula>
    </cfRule>
    <cfRule type="cellIs" dxfId="34660" priority="5" operator="between">
      <formula>$P12*0.8</formula>
      <formula>$P12</formula>
    </cfRule>
    <cfRule type="cellIs" dxfId="34659" priority="6" operator="lessThan">
      <formula>$P12*0.8</formula>
    </cfRule>
  </conditionalFormatting>
  <conditionalFormatting sqref="J16:J18">
    <cfRule type="cellIs" dxfId="34658" priority="1" operator="greaterThan">
      <formula>$P16</formula>
    </cfRule>
    <cfRule type="cellIs" dxfId="34657" priority="2" operator="between">
      <formula>$P16*0.8</formula>
      <formula>$P16</formula>
    </cfRule>
    <cfRule type="cellIs" dxfId="34656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40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0.8</v>
      </c>
      <c r="E6" s="9">
        <v>0.87</v>
      </c>
      <c r="F6" s="9">
        <v>0.89300000000000002</v>
      </c>
      <c r="G6" s="28">
        <v>0.69</v>
      </c>
      <c r="H6" s="28">
        <v>0.66400000000000003</v>
      </c>
      <c r="I6" s="28">
        <v>0.72</v>
      </c>
      <c r="J6" s="28">
        <f>Data!AC16</f>
        <v>0.84400000000000008</v>
      </c>
      <c r="K6" s="118">
        <v>0.82</v>
      </c>
      <c r="L6" s="295">
        <v>0.76</v>
      </c>
      <c r="M6" s="331">
        <v>0.86099999999999999</v>
      </c>
      <c r="N6" s="295">
        <f>(M6/9)*10</f>
        <v>0.95666666666666667</v>
      </c>
      <c r="O6" s="295">
        <f>(F6/9)*10</f>
        <v>0.99222222222222223</v>
      </c>
      <c r="P6" s="118">
        <v>0.82</v>
      </c>
      <c r="Q6" s="315">
        <f>J6/M6</f>
        <v>0.98025551684088286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0.91500000000000004</v>
      </c>
      <c r="E7" s="3">
        <v>0.91100000000000003</v>
      </c>
      <c r="F7" s="3">
        <v>0.92</v>
      </c>
      <c r="G7" s="26">
        <v>0.89</v>
      </c>
      <c r="H7" s="26">
        <v>0.91800000000000004</v>
      </c>
      <c r="I7" s="26">
        <v>0.90700000000000003</v>
      </c>
      <c r="J7" s="28">
        <f>Data!AE$16</f>
        <v>0.96499999999999997</v>
      </c>
      <c r="K7" s="38">
        <v>0.92</v>
      </c>
      <c r="L7" s="296">
        <v>0.84</v>
      </c>
      <c r="M7" s="332">
        <v>0.90099999999999991</v>
      </c>
      <c r="N7" s="296">
        <f>(M7/9)*10</f>
        <v>1.0011111111111108</v>
      </c>
      <c r="O7" s="296">
        <f>(F7/9)*10</f>
        <v>1.0222222222222224</v>
      </c>
      <c r="P7" s="38">
        <v>0.92</v>
      </c>
      <c r="Q7" s="315">
        <f t="shared" ref="Q7:Q8" si="0">J7/M7</f>
        <v>1.0710321864594896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20123.8</v>
      </c>
      <c r="E8" s="4">
        <v>19041.099999999999</v>
      </c>
      <c r="F8" s="4">
        <v>16082.9</v>
      </c>
      <c r="G8" s="27">
        <v>22995.200000000001</v>
      </c>
      <c r="H8" s="27">
        <v>18171.400000000001</v>
      </c>
      <c r="I8" s="27">
        <v>16968.900000000001</v>
      </c>
      <c r="J8" s="350">
        <f>Data!AG$16</f>
        <v>20451.900000000001</v>
      </c>
      <c r="K8" s="39">
        <v>22755</v>
      </c>
      <c r="L8" s="343">
        <v>13972</v>
      </c>
      <c r="M8" s="333">
        <v>17666.7</v>
      </c>
      <c r="N8" s="297">
        <f>(M8/9)*10</f>
        <v>19629.666666666668</v>
      </c>
      <c r="O8" s="297">
        <f>(F8/9)*10</f>
        <v>17869.888888888887</v>
      </c>
      <c r="P8" s="39">
        <v>22755</v>
      </c>
      <c r="Q8" s="315">
        <f t="shared" si="0"/>
        <v>1.1576525327310703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0.84599999999999997</v>
      </c>
      <c r="E11" s="9">
        <v>0.89</v>
      </c>
      <c r="F11" s="9">
        <v>0.85099999999999998</v>
      </c>
      <c r="G11" s="28">
        <v>0.78400000000000003</v>
      </c>
      <c r="H11" s="28">
        <v>0.75900000000000001</v>
      </c>
      <c r="I11" s="28">
        <v>0.79500000000000004</v>
      </c>
      <c r="J11" s="28">
        <f>Data!AI$16</f>
        <v>0.77700000000000002</v>
      </c>
      <c r="K11" s="42">
        <v>0.93</v>
      </c>
      <c r="L11" s="295">
        <v>0.76</v>
      </c>
      <c r="M11" s="331">
        <v>0.89400000000000002</v>
      </c>
      <c r="N11" s="295">
        <f>(M11/9)*10</f>
        <v>0.99333333333333329</v>
      </c>
      <c r="O11" s="295">
        <f>(F11/9)*10</f>
        <v>0.94555555555555559</v>
      </c>
      <c r="P11" s="42">
        <v>0.93</v>
      </c>
      <c r="Q11" s="315">
        <f t="shared" ref="Q11:Q13" si="1">J11/M11</f>
        <v>0.86912751677852351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1</v>
      </c>
      <c r="E12" s="3">
        <v>0.93100000000000005</v>
      </c>
      <c r="F12" s="3">
        <v>0.88700000000000001</v>
      </c>
      <c r="G12" s="26">
        <v>0.89700000000000002</v>
      </c>
      <c r="H12" s="26">
        <v>0.92500000000000004</v>
      </c>
      <c r="I12" s="26">
        <v>0.92500000000000004</v>
      </c>
      <c r="J12" s="28">
        <f>Data!AK$16</f>
        <v>0.94700000000000006</v>
      </c>
      <c r="K12" s="40">
        <v>0.9</v>
      </c>
      <c r="L12" s="296">
        <v>0.85</v>
      </c>
      <c r="M12" s="332">
        <v>0.92299999999999993</v>
      </c>
      <c r="N12" s="296">
        <f>(M12/9)*10</f>
        <v>1.0255555555555556</v>
      </c>
      <c r="O12" s="296">
        <f>(F12/9)*10</f>
        <v>0.98555555555555563</v>
      </c>
      <c r="P12" s="40">
        <v>0.9</v>
      </c>
      <c r="Q12" s="315">
        <f t="shared" si="1"/>
        <v>1.0260021668472374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15190.4</v>
      </c>
      <c r="E13" s="4">
        <v>15358.8</v>
      </c>
      <c r="F13" s="4">
        <v>15812</v>
      </c>
      <c r="G13" s="27">
        <v>15980.8</v>
      </c>
      <c r="H13" s="27">
        <v>16803.900000000001</v>
      </c>
      <c r="I13" s="27">
        <v>17968.900000000001</v>
      </c>
      <c r="J13" s="350">
        <f>Data!AM$16</f>
        <v>15448</v>
      </c>
      <c r="K13" s="41">
        <v>18706</v>
      </c>
      <c r="L13" s="343">
        <v>13750</v>
      </c>
      <c r="M13" s="333">
        <v>14648.3</v>
      </c>
      <c r="N13" s="297">
        <f>(M13/9)*10</f>
        <v>16275.888888888887</v>
      </c>
      <c r="O13" s="297">
        <f>(F13/9)*10</f>
        <v>17568.888888888891</v>
      </c>
      <c r="P13" s="41">
        <v>18706</v>
      </c>
      <c r="Q13" s="315">
        <f t="shared" si="1"/>
        <v>1.0545933657830602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0.58699999999999997</v>
      </c>
      <c r="E16" s="11">
        <v>0.57099999999999995</v>
      </c>
      <c r="F16" s="11">
        <v>0.59499999999999997</v>
      </c>
      <c r="G16" s="29">
        <v>0.64500000000000002</v>
      </c>
      <c r="H16" s="29">
        <v>0.60499999999999998</v>
      </c>
      <c r="I16" s="29">
        <v>0.47299999999999998</v>
      </c>
      <c r="J16" s="28">
        <f>Data!AQ$16</f>
        <v>0.52900000000000003</v>
      </c>
      <c r="K16" s="42">
        <v>0.53</v>
      </c>
      <c r="L16" s="315">
        <v>0.57999999999999996</v>
      </c>
      <c r="M16" s="335">
        <v>0.54899999999999993</v>
      </c>
      <c r="N16" s="295">
        <f>(M16/9)*10</f>
        <v>0.60999999999999988</v>
      </c>
      <c r="O16" s="295">
        <f>(F16/9)*10</f>
        <v>0.66111111111111109</v>
      </c>
      <c r="P16" s="42">
        <v>0.53</v>
      </c>
      <c r="Q16" s="315">
        <f t="shared" ref="Q16:Q18" si="2">J16/M16</f>
        <v>0.96357012750455395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0.97299999999999998</v>
      </c>
      <c r="E17" s="3">
        <v>0.74099999999999999</v>
      </c>
      <c r="F17" s="3">
        <v>0.75</v>
      </c>
      <c r="G17" s="26">
        <v>0.83299999999999996</v>
      </c>
      <c r="H17" s="26">
        <v>0.75</v>
      </c>
      <c r="I17" s="26">
        <v>0.623</v>
      </c>
      <c r="J17" s="28">
        <f>Data!AO$16</f>
        <v>0.64200000000000002</v>
      </c>
      <c r="K17" s="40">
        <v>0.7</v>
      </c>
      <c r="L17" s="296">
        <v>0.43</v>
      </c>
      <c r="M17" s="332">
        <v>0.79700000000000004</v>
      </c>
      <c r="N17" s="296">
        <f>(M17/9)*10</f>
        <v>0.88555555555555554</v>
      </c>
      <c r="O17" s="296">
        <f>(F17/9)*10</f>
        <v>0.83333333333333326</v>
      </c>
      <c r="P17" s="40">
        <v>0.7</v>
      </c>
      <c r="Q17" s="315">
        <f t="shared" si="2"/>
        <v>0.80552070263488074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0.73499999999999999</v>
      </c>
      <c r="E18" s="3">
        <v>0.69199999999999995</v>
      </c>
      <c r="F18" s="3">
        <v>0.49399999999999999</v>
      </c>
      <c r="G18" s="26">
        <v>0.439</v>
      </c>
      <c r="H18" s="26">
        <v>0.54600000000000004</v>
      </c>
      <c r="I18" s="26">
        <v>0.56399999999999995</v>
      </c>
      <c r="J18" s="28">
        <f>Data!AS$16</f>
        <v>0.628</v>
      </c>
      <c r="K18" s="40">
        <v>0.51</v>
      </c>
      <c r="L18" s="296">
        <v>0.28999999999999998</v>
      </c>
      <c r="M18" s="332">
        <v>0.70099999999999996</v>
      </c>
      <c r="N18" s="296">
        <f>(M18/9)*10</f>
        <v>0.77888888888888885</v>
      </c>
      <c r="O18" s="296">
        <f>(F18/9)*10</f>
        <v>0.54888888888888887</v>
      </c>
      <c r="P18" s="40">
        <v>0.51</v>
      </c>
      <c r="Q18" s="315">
        <f t="shared" si="2"/>
        <v>0.89586305278174039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 ht="15" customHeight="1">
      <c r="A21" s="1">
        <v>10</v>
      </c>
      <c r="B21" s="76" t="s">
        <v>17</v>
      </c>
      <c r="C21" s="66">
        <v>58</v>
      </c>
      <c r="D21" s="64">
        <v>0.45</v>
      </c>
      <c r="E21" s="9">
        <v>0.52</v>
      </c>
      <c r="F21" s="11">
        <v>0.56000000000000005</v>
      </c>
      <c r="G21" s="85">
        <v>0.56999999999999995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0.77</v>
      </c>
      <c r="E22" s="3">
        <v>0.81</v>
      </c>
      <c r="F22" s="7">
        <v>0.82</v>
      </c>
      <c r="G22" s="30">
        <v>0.82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12365</v>
      </c>
      <c r="E23" s="58">
        <v>15375</v>
      </c>
      <c r="F23" s="58">
        <v>15720</v>
      </c>
      <c r="G23" s="59">
        <v>15389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11386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34655" priority="5437" operator="greaterThan">
      <formula>$P$6</formula>
    </cfRule>
    <cfRule type="cellIs" dxfId="34654" priority="5438" operator="between">
      <formula>$P$6*0.8</formula>
      <formula>$P$6</formula>
    </cfRule>
    <cfRule type="cellIs" dxfId="34653" priority="5439" operator="lessThan">
      <formula>$P$6*0.8</formula>
    </cfRule>
  </conditionalFormatting>
  <conditionalFormatting sqref="G7:J7">
    <cfRule type="cellIs" dxfId="34652" priority="5434" operator="greaterThan">
      <formula>$P$7</formula>
    </cfRule>
    <cfRule type="cellIs" dxfId="34651" priority="5435" operator="between">
      <formula>$P$7*0.8</formula>
      <formula>$P$7</formula>
    </cfRule>
    <cfRule type="cellIs" dxfId="34650" priority="5436" operator="lessThan">
      <formula>$P$7*0.8</formula>
    </cfRule>
  </conditionalFormatting>
  <conditionalFormatting sqref="G8:J8">
    <cfRule type="cellIs" dxfId="34649" priority="5431" operator="greaterThan">
      <formula>$P$8</formula>
    </cfRule>
    <cfRule type="cellIs" dxfId="34648" priority="5432" operator="between">
      <formula>$P$8*0.8</formula>
      <formula>$P$8</formula>
    </cfRule>
    <cfRule type="cellIs" dxfId="34647" priority="5433" operator="lessThan">
      <formula>$P$8*0.8</formula>
    </cfRule>
  </conditionalFormatting>
  <conditionalFormatting sqref="G11:J11">
    <cfRule type="cellIs" dxfId="34646" priority="5428" operator="greaterThan">
      <formula>$P$11</formula>
    </cfRule>
    <cfRule type="cellIs" dxfId="34645" priority="5429" operator="between">
      <formula>$P$11*0.8</formula>
      <formula>$P$11</formula>
    </cfRule>
    <cfRule type="cellIs" dxfId="34644" priority="5430" operator="lessThan">
      <formula>$P$11*0.8</formula>
    </cfRule>
  </conditionalFormatting>
  <conditionalFormatting sqref="G12:J12">
    <cfRule type="cellIs" dxfId="34643" priority="5425" operator="greaterThan">
      <formula>$P$12</formula>
    </cfRule>
    <cfRule type="cellIs" dxfId="34642" priority="5426" operator="between">
      <formula>$P$12*0.8</formula>
      <formula>$P$12</formula>
    </cfRule>
    <cfRule type="cellIs" dxfId="34641" priority="5427" operator="lessThan">
      <formula>$P$12*0.8</formula>
    </cfRule>
  </conditionalFormatting>
  <conditionalFormatting sqref="G13:J13">
    <cfRule type="cellIs" dxfId="34640" priority="5422" operator="greaterThan">
      <formula>$P$13</formula>
    </cfRule>
    <cfRule type="cellIs" dxfId="34639" priority="5423" operator="between">
      <formula>$P$13*0.8</formula>
      <formula>$P$13</formula>
    </cfRule>
    <cfRule type="cellIs" dxfId="34638" priority="5424" operator="lessThan">
      <formula>$P$13*0.8</formula>
    </cfRule>
  </conditionalFormatting>
  <conditionalFormatting sqref="G16:J16">
    <cfRule type="cellIs" dxfId="34637" priority="5419" operator="greaterThan">
      <formula>$P$16</formula>
    </cfRule>
    <cfRule type="cellIs" dxfId="34636" priority="5420" operator="between">
      <formula>$P$16*0.8</formula>
      <formula>$P$16</formula>
    </cfRule>
    <cfRule type="cellIs" dxfId="34635" priority="5421" operator="lessThan">
      <formula>$P$16*0.8</formula>
    </cfRule>
  </conditionalFormatting>
  <conditionalFormatting sqref="G17:J17">
    <cfRule type="cellIs" dxfId="34634" priority="5416" operator="greaterThan">
      <formula>$P$17</formula>
    </cfRule>
    <cfRule type="cellIs" dxfId="34633" priority="5417" operator="between">
      <formula>$P$17*0.8</formula>
      <formula>$P$17</formula>
    </cfRule>
    <cfRule type="cellIs" dxfId="34632" priority="5418" operator="lessThan">
      <formula>$P$17*0.8</formula>
    </cfRule>
  </conditionalFormatting>
  <conditionalFormatting sqref="G18:J18">
    <cfRule type="cellIs" dxfId="34631" priority="5413" operator="greaterThan">
      <formula>$P$18</formula>
    </cfRule>
    <cfRule type="cellIs" dxfId="34630" priority="5414" operator="between">
      <formula>$P$18*0.8</formula>
      <formula>$P$18</formula>
    </cfRule>
    <cfRule type="cellIs" dxfId="34629" priority="5415" operator="lessThan">
      <formula>$P$18*0.8</formula>
    </cfRule>
  </conditionalFormatting>
  <conditionalFormatting sqref="G21:J21">
    <cfRule type="cellIs" dxfId="34628" priority="5410" operator="greaterThan">
      <formula>$P$21</formula>
    </cfRule>
    <cfRule type="cellIs" dxfId="34627" priority="5411" operator="between">
      <formula>$P$21*0.8</formula>
      <formula>$P$21</formula>
    </cfRule>
    <cfRule type="cellIs" dxfId="34626" priority="5412" operator="lessThan">
      <formula>$P$21*0.8</formula>
    </cfRule>
  </conditionalFormatting>
  <conditionalFormatting sqref="G22:J22">
    <cfRule type="cellIs" dxfId="34625" priority="5407" operator="greaterThan">
      <formula>$P$22</formula>
    </cfRule>
    <cfRule type="cellIs" dxfId="34624" priority="5408" operator="between">
      <formula>$L$22*0.8</formula>
      <formula>$P$22</formula>
    </cfRule>
    <cfRule type="cellIs" dxfId="34623" priority="5409" operator="lessThan">
      <formula>$P$22*0.8</formula>
    </cfRule>
  </conditionalFormatting>
  <conditionalFormatting sqref="G23:J23">
    <cfRule type="cellIs" dxfId="34622" priority="5404" operator="greaterThan">
      <formula>$P$23</formula>
    </cfRule>
    <cfRule type="cellIs" dxfId="34621" priority="5405" operator="between">
      <formula>$P$23*0.8</formula>
      <formula>$P$23</formula>
    </cfRule>
    <cfRule type="cellIs" dxfId="34620" priority="5406" operator="lessThan">
      <formula>$P$23*0.8</formula>
    </cfRule>
  </conditionalFormatting>
  <conditionalFormatting sqref="G6:J6">
    <cfRule type="cellIs" dxfId="34619" priority="5401" operator="greaterThan">
      <formula>$P$6</formula>
    </cfRule>
    <cfRule type="cellIs" dxfId="34618" priority="5402" operator="between">
      <formula>$P$6*0.8</formula>
      <formula>$P$6</formula>
    </cfRule>
    <cfRule type="cellIs" dxfId="34617" priority="5403" operator="lessThan">
      <formula>$P$6*0.8</formula>
    </cfRule>
  </conditionalFormatting>
  <conditionalFormatting sqref="G7:J7">
    <cfRule type="cellIs" dxfId="34616" priority="5398" operator="greaterThan">
      <formula>$P$7</formula>
    </cfRule>
    <cfRule type="cellIs" dxfId="34615" priority="5399" operator="between">
      <formula>$P$7*0.8</formula>
      <formula>$P$7</formula>
    </cfRule>
    <cfRule type="cellIs" dxfId="34614" priority="5400" operator="lessThan">
      <formula>$P$7*0.8</formula>
    </cfRule>
  </conditionalFormatting>
  <conditionalFormatting sqref="G8:J8">
    <cfRule type="cellIs" dxfId="34613" priority="5395" operator="greaterThan">
      <formula>$P$8</formula>
    </cfRule>
    <cfRule type="cellIs" dxfId="34612" priority="5396" operator="between">
      <formula>$P$8*0.8</formula>
      <formula>$P$8</formula>
    </cfRule>
    <cfRule type="cellIs" dxfId="34611" priority="5397" operator="lessThan">
      <formula>$P$8*0.8</formula>
    </cfRule>
  </conditionalFormatting>
  <conditionalFormatting sqref="G11:J11">
    <cfRule type="cellIs" dxfId="34610" priority="5392" operator="greaterThan">
      <formula>$P$11</formula>
    </cfRule>
    <cfRule type="cellIs" dxfId="34609" priority="5393" operator="between">
      <formula>$P$11*0.8</formula>
      <formula>$P$11</formula>
    </cfRule>
    <cfRule type="cellIs" dxfId="34608" priority="5394" operator="lessThan">
      <formula>$P$11*0.8</formula>
    </cfRule>
  </conditionalFormatting>
  <conditionalFormatting sqref="G12:J12">
    <cfRule type="cellIs" dxfId="34607" priority="5389" operator="greaterThan">
      <formula>$P$12</formula>
    </cfRule>
    <cfRule type="cellIs" dxfId="34606" priority="5390" operator="between">
      <formula>$P$12*0.8</formula>
      <formula>$P$12</formula>
    </cfRule>
    <cfRule type="cellIs" dxfId="34605" priority="5391" operator="lessThan">
      <formula>$P$12*0.8</formula>
    </cfRule>
  </conditionalFormatting>
  <conditionalFormatting sqref="G13:J13">
    <cfRule type="cellIs" dxfId="34604" priority="5386" operator="greaterThan">
      <formula>$P$13</formula>
    </cfRule>
    <cfRule type="cellIs" dxfId="34603" priority="5387" operator="between">
      <formula>$P$13*0.8</formula>
      <formula>$P$13</formula>
    </cfRule>
    <cfRule type="cellIs" dxfId="34602" priority="5388" operator="lessThan">
      <formula>$P$13*0.8</formula>
    </cfRule>
  </conditionalFormatting>
  <conditionalFormatting sqref="G16:J16">
    <cfRule type="cellIs" dxfId="34601" priority="5383" operator="greaterThan">
      <formula>$P$16</formula>
    </cfRule>
    <cfRule type="cellIs" dxfId="34600" priority="5384" operator="between">
      <formula>$P$16*0.8</formula>
      <formula>$P$16</formula>
    </cfRule>
    <cfRule type="cellIs" dxfId="34599" priority="5385" operator="lessThan">
      <formula>$P$16*0.8</formula>
    </cfRule>
  </conditionalFormatting>
  <conditionalFormatting sqref="G17:J17">
    <cfRule type="cellIs" dxfId="34598" priority="5380" operator="greaterThan">
      <formula>$P$17</formula>
    </cfRule>
    <cfRule type="cellIs" dxfId="34597" priority="5381" operator="between">
      <formula>$P$17*0.8</formula>
      <formula>$P$17</formula>
    </cfRule>
    <cfRule type="cellIs" dxfId="34596" priority="5382" operator="lessThan">
      <formula>$P$17*0.8</formula>
    </cfRule>
  </conditionalFormatting>
  <conditionalFormatting sqref="G18:J18">
    <cfRule type="cellIs" dxfId="34595" priority="5377" operator="greaterThan">
      <formula>$P$18</formula>
    </cfRule>
    <cfRule type="cellIs" dxfId="34594" priority="5378" operator="between">
      <formula>$P$18*0.8</formula>
      <formula>$P$18</formula>
    </cfRule>
    <cfRule type="cellIs" dxfId="34593" priority="5379" operator="lessThan">
      <formula>$P$18*0.8</formula>
    </cfRule>
  </conditionalFormatting>
  <conditionalFormatting sqref="G21:J21">
    <cfRule type="cellIs" dxfId="34592" priority="5374" operator="greaterThan">
      <formula>$P$21</formula>
    </cfRule>
    <cfRule type="cellIs" dxfId="34591" priority="5375" operator="between">
      <formula>$P$21*0.8</formula>
      <formula>$P$21</formula>
    </cfRule>
    <cfRule type="cellIs" dxfId="34590" priority="5376" operator="lessThan">
      <formula>$P$21*0.8</formula>
    </cfRule>
  </conditionalFormatting>
  <conditionalFormatting sqref="G22:J22">
    <cfRule type="cellIs" dxfId="34589" priority="5371" operator="greaterThan">
      <formula>$P$22</formula>
    </cfRule>
    <cfRule type="cellIs" dxfId="34588" priority="5372" operator="between">
      <formula>$L$22*0.8</formula>
      <formula>$P$22</formula>
    </cfRule>
    <cfRule type="cellIs" dxfId="34587" priority="5373" operator="lessThan">
      <formula>$P$22*0.8</formula>
    </cfRule>
  </conditionalFormatting>
  <conditionalFormatting sqref="G23:J23">
    <cfRule type="cellIs" dxfId="34586" priority="5368" operator="greaterThan">
      <formula>$P$23</formula>
    </cfRule>
    <cfRule type="cellIs" dxfId="34585" priority="5369" operator="between">
      <formula>$P$23*0.8</formula>
      <formula>$P$23</formula>
    </cfRule>
    <cfRule type="cellIs" dxfId="34584" priority="5370" operator="lessThan">
      <formula>$P$23*0.8</formula>
    </cfRule>
  </conditionalFormatting>
  <conditionalFormatting sqref="I21:J21">
    <cfRule type="cellIs" dxfId="34583" priority="4931" operator="greaterThan">
      <formula>$O$21</formula>
    </cfRule>
    <cfRule type="cellIs" dxfId="34582" priority="4932" operator="between">
      <formula>$O$21*0.8</formula>
      <formula>$O$21</formula>
    </cfRule>
    <cfRule type="cellIs" dxfId="34581" priority="4933" operator="lessThan">
      <formula>$O$21*0.8</formula>
    </cfRule>
  </conditionalFormatting>
  <conditionalFormatting sqref="I23:J23">
    <cfRule type="cellIs" dxfId="34580" priority="4925" operator="greaterThan">
      <formula>$O$23</formula>
    </cfRule>
    <cfRule type="cellIs" dxfId="34579" priority="4926" operator="between">
      <formula>$O$23*0.8</formula>
      <formula>$O$23</formula>
    </cfRule>
    <cfRule type="cellIs" dxfId="34578" priority="4927" operator="lessThan">
      <formula>$O$23*0.8</formula>
    </cfRule>
  </conditionalFormatting>
  <conditionalFormatting sqref="I21:J21">
    <cfRule type="cellIs" dxfId="34577" priority="4922" operator="greaterThan">
      <formula>$O$21</formula>
    </cfRule>
    <cfRule type="cellIs" dxfId="34576" priority="4923" operator="between">
      <formula>$O$21*0.8</formula>
      <formula>$O$21</formula>
    </cfRule>
    <cfRule type="cellIs" dxfId="34575" priority="4924" operator="lessThan">
      <formula>$O$21*0.8</formula>
    </cfRule>
  </conditionalFormatting>
  <conditionalFormatting sqref="I23:J23">
    <cfRule type="cellIs" dxfId="34574" priority="4916" operator="greaterThan">
      <formula>$O$23</formula>
    </cfRule>
    <cfRule type="cellIs" dxfId="34573" priority="4917" operator="between">
      <formula>$O$23*0.8</formula>
      <formula>$O$23</formula>
    </cfRule>
    <cfRule type="cellIs" dxfId="34572" priority="4918" operator="lessThan">
      <formula>$O$23*0.8</formula>
    </cfRule>
  </conditionalFormatting>
  <conditionalFormatting sqref="I21:J21">
    <cfRule type="cellIs" dxfId="34571" priority="4903" operator="greaterThan">
      <formula>$N$21</formula>
    </cfRule>
    <cfRule type="cellIs" dxfId="34570" priority="4904" operator="between">
      <formula>$N$21*0.8</formula>
      <formula>$N$21</formula>
    </cfRule>
    <cfRule type="cellIs" dxfId="34569" priority="4905" operator="lessThan">
      <formula>$N$21*0.8</formula>
    </cfRule>
  </conditionalFormatting>
  <conditionalFormatting sqref="I22:J22">
    <cfRule type="cellIs" dxfId="34568" priority="4900" operator="greaterThan">
      <formula>$N$22</formula>
    </cfRule>
    <cfRule type="cellIs" dxfId="34567" priority="4901" operator="between">
      <formula>#REF!*0.8</formula>
      <formula>$N$22</formula>
    </cfRule>
    <cfRule type="cellIs" dxfId="34566" priority="4902" operator="lessThan">
      <formula>$N$22*0.8</formula>
    </cfRule>
  </conditionalFormatting>
  <conditionalFormatting sqref="I23:J23">
    <cfRule type="cellIs" dxfId="34565" priority="4897" operator="greaterThan">
      <formula>$N$23</formula>
    </cfRule>
    <cfRule type="cellIs" dxfId="34564" priority="4898" operator="between">
      <formula>$N$23*0.8</formula>
      <formula>$N$23</formula>
    </cfRule>
    <cfRule type="cellIs" dxfId="34563" priority="4899" operator="lessThan">
      <formula>$N$23*0.8</formula>
    </cfRule>
  </conditionalFormatting>
  <conditionalFormatting sqref="I21:J21">
    <cfRule type="cellIs" dxfId="34562" priority="4894" operator="greaterThan">
      <formula>$N$21</formula>
    </cfRule>
    <cfRule type="cellIs" dxfId="34561" priority="4895" operator="between">
      <formula>$N$21*0.8</formula>
      <formula>$N$21</formula>
    </cfRule>
    <cfRule type="cellIs" dxfId="34560" priority="4896" operator="lessThan">
      <formula>$N$21*0.8</formula>
    </cfRule>
  </conditionalFormatting>
  <conditionalFormatting sqref="I22:J22">
    <cfRule type="cellIs" dxfId="34559" priority="4891" operator="greaterThan">
      <formula>$N$22</formula>
    </cfRule>
    <cfRule type="cellIs" dxfId="34558" priority="4892" operator="between">
      <formula>#REF!*0.8</formula>
      <formula>$N$22</formula>
    </cfRule>
    <cfRule type="cellIs" dxfId="34557" priority="4893" operator="lessThan">
      <formula>$N$22*0.8</formula>
    </cfRule>
  </conditionalFormatting>
  <conditionalFormatting sqref="I23:J23">
    <cfRule type="cellIs" dxfId="34556" priority="4888" operator="greaterThan">
      <formula>$N$23</formula>
    </cfRule>
    <cfRule type="cellIs" dxfId="34555" priority="4889" operator="between">
      <formula>$N$23*0.8</formula>
      <formula>$N$23</formula>
    </cfRule>
    <cfRule type="cellIs" dxfId="34554" priority="4890" operator="lessThan">
      <formula>$N$23*0.8</formula>
    </cfRule>
  </conditionalFormatting>
  <conditionalFormatting sqref="I6:J6">
    <cfRule type="cellIs" dxfId="34553" priority="2684" operator="greaterThan">
      <formula>$O$6</formula>
    </cfRule>
    <cfRule type="cellIs" dxfId="34552" priority="2685" operator="between">
      <formula>$O$6*0.8</formula>
      <formula>$O$6</formula>
    </cfRule>
    <cfRule type="cellIs" dxfId="34551" priority="2686" operator="lessThan">
      <formula>$O$6*0.8</formula>
    </cfRule>
  </conditionalFormatting>
  <conditionalFormatting sqref="I7:J7">
    <cfRule type="cellIs" dxfId="34550" priority="2681" operator="greaterThan">
      <formula>$O$7</formula>
    </cfRule>
    <cfRule type="cellIs" dxfId="34549" priority="2682" operator="between">
      <formula>$O$7*0.8</formula>
      <formula>$O$7</formula>
    </cfRule>
    <cfRule type="cellIs" dxfId="34548" priority="2683" operator="lessThan">
      <formula>$O$7*0.8</formula>
    </cfRule>
  </conditionalFormatting>
  <conditionalFormatting sqref="I8:J8">
    <cfRule type="cellIs" dxfId="34547" priority="2678" operator="greaterThan">
      <formula>$O$8</formula>
    </cfRule>
    <cfRule type="cellIs" dxfId="34546" priority="2679" operator="between">
      <formula>$O$8*0.8</formula>
      <formula>$O$8</formula>
    </cfRule>
    <cfRule type="cellIs" dxfId="34545" priority="2680" operator="lessThan">
      <formula>$O$8*0.8</formula>
    </cfRule>
  </conditionalFormatting>
  <conditionalFormatting sqref="I11:J11">
    <cfRule type="cellIs" dxfId="34544" priority="2675" operator="greaterThan">
      <formula>$O$11</formula>
    </cfRule>
    <cfRule type="cellIs" dxfId="34543" priority="2676" operator="between">
      <formula>$O$11*0.8</formula>
      <formula>$O$11</formula>
    </cfRule>
    <cfRule type="cellIs" dxfId="34542" priority="2677" operator="lessThan">
      <formula>$O$11*0.8</formula>
    </cfRule>
  </conditionalFormatting>
  <conditionalFormatting sqref="I12:J12">
    <cfRule type="cellIs" dxfId="34541" priority="2672" operator="greaterThan">
      <formula>$O$12</formula>
    </cfRule>
    <cfRule type="cellIs" dxfId="34540" priority="2673" operator="between">
      <formula>$O$12*0.8</formula>
      <formula>$O$12</formula>
    </cfRule>
    <cfRule type="cellIs" dxfId="34539" priority="2674" operator="lessThan">
      <formula>$O$12*0.8</formula>
    </cfRule>
  </conditionalFormatting>
  <conditionalFormatting sqref="I13:J13">
    <cfRule type="cellIs" dxfId="34538" priority="2669" operator="greaterThan">
      <formula>$O$13</formula>
    </cfRule>
    <cfRule type="cellIs" dxfId="34537" priority="2670" operator="between">
      <formula>$O$13*0.8</formula>
      <formula>$O$13</formula>
    </cfRule>
    <cfRule type="cellIs" dxfId="34536" priority="2671" operator="lessThan">
      <formula>$O$13*0.8</formula>
    </cfRule>
  </conditionalFormatting>
  <conditionalFormatting sqref="I16:J16">
    <cfRule type="cellIs" dxfId="34535" priority="2666" operator="greaterThan">
      <formula>$O$16</formula>
    </cfRule>
    <cfRule type="cellIs" dxfId="34534" priority="2667" operator="between">
      <formula>$O$16*0.8</formula>
      <formula>$O$16</formula>
    </cfRule>
    <cfRule type="cellIs" dxfId="34533" priority="2668" operator="lessThan">
      <formula>$O$16*0.8</formula>
    </cfRule>
  </conditionalFormatting>
  <conditionalFormatting sqref="I17:J17">
    <cfRule type="cellIs" dxfId="34532" priority="2663" operator="greaterThan">
      <formula>$O$17</formula>
    </cfRule>
    <cfRule type="cellIs" dxfId="34531" priority="2664" operator="between">
      <formula>$O$17*0.8</formula>
      <formula>$O$17</formula>
    </cfRule>
    <cfRule type="cellIs" dxfId="34530" priority="2665" operator="lessThan">
      <formula>$O$17*0.8</formula>
    </cfRule>
  </conditionalFormatting>
  <conditionalFormatting sqref="I18:J18">
    <cfRule type="cellIs" dxfId="34529" priority="2660" operator="greaterThan">
      <formula>$O$18</formula>
    </cfRule>
    <cfRule type="cellIs" dxfId="34528" priority="2661" operator="between">
      <formula>$O$18*0.8</formula>
      <formula>$O$18</formula>
    </cfRule>
    <cfRule type="cellIs" dxfId="34527" priority="2662" operator="lessThan">
      <formula>$O$18*0.8</formula>
    </cfRule>
  </conditionalFormatting>
  <conditionalFormatting sqref="I6:J6">
    <cfRule type="cellIs" dxfId="34526" priority="2648" operator="greaterThan">
      <formula>$O$6</formula>
    </cfRule>
    <cfRule type="cellIs" dxfId="34525" priority="2649" operator="between">
      <formula>$O$6*0.8</formula>
      <formula>$O$6</formula>
    </cfRule>
    <cfRule type="cellIs" dxfId="34524" priority="2650" operator="lessThan">
      <formula>$O$6*0.8</formula>
    </cfRule>
  </conditionalFormatting>
  <conditionalFormatting sqref="I7:J7">
    <cfRule type="cellIs" dxfId="34523" priority="2645" operator="greaterThan">
      <formula>$O$7</formula>
    </cfRule>
    <cfRule type="cellIs" dxfId="34522" priority="2646" operator="between">
      <formula>$O$7*0.8</formula>
      <formula>$O$7</formula>
    </cfRule>
    <cfRule type="cellIs" dxfId="34521" priority="2647" operator="lessThan">
      <formula>$O$7*0.8</formula>
    </cfRule>
  </conditionalFormatting>
  <conditionalFormatting sqref="I8:J8">
    <cfRule type="cellIs" dxfId="34520" priority="2642" operator="greaterThan">
      <formula>$O$8</formula>
    </cfRule>
    <cfRule type="cellIs" dxfId="34519" priority="2643" operator="between">
      <formula>$O$8*0.8</formula>
      <formula>$O$8</formula>
    </cfRule>
    <cfRule type="cellIs" dxfId="34518" priority="2644" operator="lessThan">
      <formula>$O$8*0.8</formula>
    </cfRule>
  </conditionalFormatting>
  <conditionalFormatting sqref="I11:J11">
    <cfRule type="cellIs" dxfId="34517" priority="2639" operator="greaterThan">
      <formula>$O$11</formula>
    </cfRule>
    <cfRule type="cellIs" dxfId="34516" priority="2640" operator="between">
      <formula>$O$11*0.8</formula>
      <formula>$O$11</formula>
    </cfRule>
    <cfRule type="cellIs" dxfId="34515" priority="2641" operator="lessThan">
      <formula>$O$11*0.8</formula>
    </cfRule>
  </conditionalFormatting>
  <conditionalFormatting sqref="I12:J12">
    <cfRule type="cellIs" dxfId="34514" priority="2636" operator="greaterThan">
      <formula>$O$12</formula>
    </cfRule>
    <cfRule type="cellIs" dxfId="34513" priority="2637" operator="between">
      <formula>$O$12*0.8</formula>
      <formula>$O$12</formula>
    </cfRule>
    <cfRule type="cellIs" dxfId="34512" priority="2638" operator="lessThan">
      <formula>$O$12*0.8</formula>
    </cfRule>
  </conditionalFormatting>
  <conditionalFormatting sqref="I13:J13">
    <cfRule type="cellIs" dxfId="34511" priority="2633" operator="greaterThan">
      <formula>$O$13</formula>
    </cfRule>
    <cfRule type="cellIs" dxfId="34510" priority="2634" operator="between">
      <formula>$O$13*0.8</formula>
      <formula>$O$13</formula>
    </cfRule>
    <cfRule type="cellIs" dxfId="34509" priority="2635" operator="lessThan">
      <formula>$O$13*0.8</formula>
    </cfRule>
  </conditionalFormatting>
  <conditionalFormatting sqref="I16:J16">
    <cfRule type="cellIs" dxfId="34508" priority="2630" operator="greaterThan">
      <formula>$O$16</formula>
    </cfRule>
    <cfRule type="cellIs" dxfId="34507" priority="2631" operator="between">
      <formula>$O$16*0.8</formula>
      <formula>$O$16</formula>
    </cfRule>
    <cfRule type="cellIs" dxfId="34506" priority="2632" operator="lessThan">
      <formula>$O$16*0.8</formula>
    </cfRule>
  </conditionalFormatting>
  <conditionalFormatting sqref="I17:J17">
    <cfRule type="cellIs" dxfId="34505" priority="2627" operator="greaterThan">
      <formula>$O$17</formula>
    </cfRule>
    <cfRule type="cellIs" dxfId="34504" priority="2628" operator="between">
      <formula>$O$17*0.8</formula>
      <formula>$O$17</formula>
    </cfRule>
    <cfRule type="cellIs" dxfId="34503" priority="2629" operator="lessThan">
      <formula>$O$17*0.8</formula>
    </cfRule>
  </conditionalFormatting>
  <conditionalFormatting sqref="I18:J18">
    <cfRule type="cellIs" dxfId="34502" priority="2624" operator="greaterThan">
      <formula>$O$18</formula>
    </cfRule>
    <cfRule type="cellIs" dxfId="34501" priority="2625" operator="between">
      <formula>$O$18*0.8</formula>
      <formula>$O$18</formula>
    </cfRule>
    <cfRule type="cellIs" dxfId="34500" priority="2626" operator="lessThan">
      <formula>$O$18*0.8</formula>
    </cfRule>
  </conditionalFormatting>
  <conditionalFormatting sqref="I6:J6">
    <cfRule type="cellIs" dxfId="34499" priority="2575" operator="greaterThan">
      <formula>$N$6</formula>
    </cfRule>
    <cfRule type="cellIs" dxfId="34498" priority="2576" operator="between">
      <formula>$N$6*0.8</formula>
      <formula>$N$6</formula>
    </cfRule>
    <cfRule type="cellIs" dxfId="34497" priority="2577" operator="lessThan">
      <formula>$N$6*0.8</formula>
    </cfRule>
  </conditionalFormatting>
  <conditionalFormatting sqref="I7:J7">
    <cfRule type="cellIs" dxfId="34496" priority="2572" operator="greaterThan">
      <formula>$N$7</formula>
    </cfRule>
    <cfRule type="cellIs" dxfId="34495" priority="2573" operator="between">
      <formula>$N$7*0.8</formula>
      <formula>$N$7</formula>
    </cfRule>
    <cfRule type="cellIs" dxfId="34494" priority="2574" operator="lessThan">
      <formula>$N$7*0.8</formula>
    </cfRule>
  </conditionalFormatting>
  <conditionalFormatting sqref="I8:J8">
    <cfRule type="cellIs" dxfId="34493" priority="2569" operator="greaterThan">
      <formula>$N$8</formula>
    </cfRule>
    <cfRule type="cellIs" dxfId="34492" priority="2570" operator="between">
      <formula>$N$8*0.8</formula>
      <formula>$N$8</formula>
    </cfRule>
    <cfRule type="cellIs" dxfId="34491" priority="2571" operator="lessThan">
      <formula>$N$8*0.8</formula>
    </cfRule>
  </conditionalFormatting>
  <conditionalFormatting sqref="I11:J11">
    <cfRule type="cellIs" dxfId="34490" priority="2566" operator="greaterThan">
      <formula>$N$11</formula>
    </cfRule>
    <cfRule type="cellIs" dxfId="34489" priority="2567" operator="between">
      <formula>$N$11*0.8</formula>
      <formula>$N$11</formula>
    </cfRule>
    <cfRule type="cellIs" dxfId="34488" priority="2568" operator="lessThan">
      <formula>$N$11*0.8</formula>
    </cfRule>
  </conditionalFormatting>
  <conditionalFormatting sqref="I12:J12">
    <cfRule type="cellIs" dxfId="34487" priority="2563" operator="greaterThan">
      <formula>$N$12</formula>
    </cfRule>
    <cfRule type="cellIs" dxfId="34486" priority="2564" operator="between">
      <formula>$N$12*0.8</formula>
      <formula>$N$12</formula>
    </cfRule>
    <cfRule type="cellIs" dxfId="34485" priority="2565" operator="lessThan">
      <formula>$N$12*0.8</formula>
    </cfRule>
  </conditionalFormatting>
  <conditionalFormatting sqref="I13:J13">
    <cfRule type="cellIs" dxfId="34484" priority="2560" operator="greaterThan">
      <formula>$N$13</formula>
    </cfRule>
    <cfRule type="cellIs" dxfId="34483" priority="2561" operator="between">
      <formula>$N$13*0.8</formula>
      <formula>$N$13</formula>
    </cfRule>
    <cfRule type="cellIs" dxfId="34482" priority="2562" operator="lessThan">
      <formula>$N$13*0.8</formula>
    </cfRule>
  </conditionalFormatting>
  <conditionalFormatting sqref="I16:J16">
    <cfRule type="cellIs" dxfId="34481" priority="2557" operator="greaterThan">
      <formula>$N$16</formula>
    </cfRule>
    <cfRule type="cellIs" dxfId="34480" priority="2558" operator="between">
      <formula>$N$16*0.8</formula>
      <formula>$N$16</formula>
    </cfRule>
    <cfRule type="cellIs" dxfId="34479" priority="2559" operator="lessThan">
      <formula>$N$16*0.8</formula>
    </cfRule>
  </conditionalFormatting>
  <conditionalFormatting sqref="I17:J17">
    <cfRule type="cellIs" dxfId="34478" priority="2554" operator="greaterThan">
      <formula>$N$17</formula>
    </cfRule>
    <cfRule type="cellIs" dxfId="34477" priority="2555" operator="between">
      <formula>$N$17*0.8</formula>
      <formula>$N$17</formula>
    </cfRule>
    <cfRule type="cellIs" dxfId="34476" priority="2556" operator="lessThan">
      <formula>$N$17*0.8</formula>
    </cfRule>
  </conditionalFormatting>
  <conditionalFormatting sqref="I18:J18">
    <cfRule type="cellIs" dxfId="34475" priority="2551" operator="greaterThan">
      <formula>$N$18</formula>
    </cfRule>
    <cfRule type="cellIs" dxfId="34474" priority="2552" operator="between">
      <formula>$N$18*0.8</formula>
      <formula>$N$18</formula>
    </cfRule>
    <cfRule type="cellIs" dxfId="34473" priority="2553" operator="lessThan">
      <formula>$N$18*0.8</formula>
    </cfRule>
  </conditionalFormatting>
  <conditionalFormatting sqref="I6:J6">
    <cfRule type="cellIs" dxfId="34472" priority="2539" operator="greaterThan">
      <formula>$N$6</formula>
    </cfRule>
    <cfRule type="cellIs" dxfId="34471" priority="2540" operator="between">
      <formula>$N$6*0.8</formula>
      <formula>$N$6</formula>
    </cfRule>
    <cfRule type="cellIs" dxfId="34470" priority="2541" operator="lessThan">
      <formula>$N$6*0.8</formula>
    </cfRule>
  </conditionalFormatting>
  <conditionalFormatting sqref="I7:J7">
    <cfRule type="cellIs" dxfId="34469" priority="2536" operator="greaterThan">
      <formula>$N$7</formula>
    </cfRule>
    <cfRule type="cellIs" dxfId="34468" priority="2537" operator="between">
      <formula>$N$7*0.8</formula>
      <formula>$N$7</formula>
    </cfRule>
    <cfRule type="cellIs" dxfId="34467" priority="2538" operator="lessThan">
      <formula>$N$7*0.8</formula>
    </cfRule>
  </conditionalFormatting>
  <conditionalFormatting sqref="I8:J8">
    <cfRule type="cellIs" dxfId="34466" priority="2533" operator="greaterThan">
      <formula>$N$8</formula>
    </cfRule>
    <cfRule type="cellIs" dxfId="34465" priority="2534" operator="between">
      <formula>$N$8*0.8</formula>
      <formula>$N$8</formula>
    </cfRule>
    <cfRule type="cellIs" dxfId="34464" priority="2535" operator="lessThan">
      <formula>$N$8*0.8</formula>
    </cfRule>
  </conditionalFormatting>
  <conditionalFormatting sqref="I11:J11">
    <cfRule type="cellIs" dxfId="34463" priority="2530" operator="greaterThan">
      <formula>$N$11</formula>
    </cfRule>
    <cfRule type="cellIs" dxfId="34462" priority="2531" operator="between">
      <formula>$N$11*0.8</formula>
      <formula>$N$11</formula>
    </cfRule>
    <cfRule type="cellIs" dxfId="34461" priority="2532" operator="lessThan">
      <formula>$N$11*0.8</formula>
    </cfRule>
  </conditionalFormatting>
  <conditionalFormatting sqref="I12:J12">
    <cfRule type="cellIs" dxfId="34460" priority="2527" operator="greaterThan">
      <formula>$N$12</formula>
    </cfRule>
    <cfRule type="cellIs" dxfId="34459" priority="2528" operator="between">
      <formula>$N$12*0.8</formula>
      <formula>$N$12</formula>
    </cfRule>
    <cfRule type="cellIs" dxfId="34458" priority="2529" operator="lessThan">
      <formula>$N$12*0.8</formula>
    </cfRule>
  </conditionalFormatting>
  <conditionalFormatting sqref="I13:J13">
    <cfRule type="cellIs" dxfId="34457" priority="2524" operator="greaterThan">
      <formula>$N$13</formula>
    </cfRule>
    <cfRule type="cellIs" dxfId="34456" priority="2525" operator="between">
      <formula>$N$13*0.8</formula>
      <formula>$N$13</formula>
    </cfRule>
    <cfRule type="cellIs" dxfId="34455" priority="2526" operator="lessThan">
      <formula>$N$13*0.8</formula>
    </cfRule>
  </conditionalFormatting>
  <conditionalFormatting sqref="I16:J16">
    <cfRule type="cellIs" dxfId="34454" priority="2521" operator="greaterThan">
      <formula>$N$16</formula>
    </cfRule>
    <cfRule type="cellIs" dxfId="34453" priority="2522" operator="between">
      <formula>$N$16*0.8</formula>
      <formula>$N$16</formula>
    </cfRule>
    <cfRule type="cellIs" dxfId="34452" priority="2523" operator="lessThan">
      <formula>$N$16*0.8</formula>
    </cfRule>
  </conditionalFormatting>
  <conditionalFormatting sqref="I17:J17">
    <cfRule type="cellIs" dxfId="34451" priority="2518" operator="greaterThan">
      <formula>$N$17</formula>
    </cfRule>
    <cfRule type="cellIs" dxfId="34450" priority="2519" operator="between">
      <formula>$N$17*0.8</formula>
      <formula>$N$17</formula>
    </cfRule>
    <cfRule type="cellIs" dxfId="34449" priority="2520" operator="lessThan">
      <formula>$N$17*0.8</formula>
    </cfRule>
  </conditionalFormatting>
  <conditionalFormatting sqref="I18:J18">
    <cfRule type="cellIs" dxfId="34448" priority="2515" operator="greaterThan">
      <formula>$N$18</formula>
    </cfRule>
    <cfRule type="cellIs" dxfId="34447" priority="2516" operator="between">
      <formula>$N$18*0.8</formula>
      <formula>$N$18</formula>
    </cfRule>
    <cfRule type="cellIs" dxfId="34446" priority="2517" operator="lessThan">
      <formula>$N$18*0.8</formula>
    </cfRule>
  </conditionalFormatting>
  <conditionalFormatting sqref="I22:J22">
    <cfRule type="cellIs" dxfId="34445" priority="2173" operator="greaterThan">
      <formula>$O$22</formula>
    </cfRule>
    <cfRule type="cellIs" dxfId="34444" priority="2174" operator="between">
      <formula>#REF!*0.8</formula>
      <formula>$O$22</formula>
    </cfRule>
    <cfRule type="cellIs" dxfId="34443" priority="2175" operator="lessThan">
      <formula>$O$22*0.8</formula>
    </cfRule>
  </conditionalFormatting>
  <conditionalFormatting sqref="I22:J22">
    <cfRule type="cellIs" dxfId="34442" priority="2137" operator="greaterThan">
      <formula>$O$22</formula>
    </cfRule>
    <cfRule type="cellIs" dxfId="34441" priority="2138" operator="between">
      <formula>#REF!*0.8</formula>
      <formula>$O$22</formula>
    </cfRule>
    <cfRule type="cellIs" dxfId="34440" priority="2139" operator="lessThan">
      <formula>$O$22*0.8</formula>
    </cfRule>
  </conditionalFormatting>
  <conditionalFormatting sqref="I21:J23 H21:H22">
    <cfRule type="cellIs" dxfId="34439" priority="1804" operator="equal">
      <formula>"Not Available"</formula>
    </cfRule>
  </conditionalFormatting>
  <conditionalFormatting sqref="H23">
    <cfRule type="cellIs" dxfId="34438" priority="1798" operator="equal">
      <formula>"Not Available"</formula>
    </cfRule>
    <cfRule type="cellIs" priority="1799" operator="equal">
      <formula>"Not Available"</formula>
    </cfRule>
  </conditionalFormatting>
  <conditionalFormatting sqref="I22:J22">
    <cfRule type="cellIs" dxfId="34437" priority="5440" operator="greaterThan">
      <formula>$O$22</formula>
    </cfRule>
    <cfRule type="cellIs" dxfId="34436" priority="5441" operator="between">
      <formula>$H$22*0.8</formula>
      <formula>$O$22</formula>
    </cfRule>
    <cfRule type="cellIs" dxfId="34435" priority="5442" operator="lessThan">
      <formula>$O$22*0.8</formula>
    </cfRule>
  </conditionalFormatting>
  <conditionalFormatting sqref="I22:J22">
    <cfRule type="cellIs" dxfId="34434" priority="5443" operator="greaterThan">
      <formula>$O$22</formula>
    </cfRule>
    <cfRule type="cellIs" dxfId="34433" priority="5444" operator="between">
      <formula>$H$22*0.8</formula>
      <formula>$O$22</formula>
    </cfRule>
    <cfRule type="cellIs" dxfId="34432" priority="5445" operator="lessThan">
      <formula>$O$22*0.8</formula>
    </cfRule>
  </conditionalFormatting>
  <conditionalFormatting sqref="J6">
    <cfRule type="cellIs" dxfId="34431" priority="1741" operator="greaterThan">
      <formula>$P$6</formula>
    </cfRule>
    <cfRule type="cellIs" dxfId="34430" priority="1742" operator="between">
      <formula>$P$6*0.8</formula>
      <formula>$P$6</formula>
    </cfRule>
    <cfRule type="cellIs" dxfId="34429" priority="1743" operator="lessThan">
      <formula>$P$6*0.8</formula>
    </cfRule>
  </conditionalFormatting>
  <conditionalFormatting sqref="J7">
    <cfRule type="cellIs" dxfId="34428" priority="1738" operator="greaterThan">
      <formula>$P$7</formula>
    </cfRule>
    <cfRule type="cellIs" dxfId="34427" priority="1739" operator="between">
      <formula>$P$7*0.8</formula>
      <formula>$P$7</formula>
    </cfRule>
    <cfRule type="cellIs" dxfId="34426" priority="1740" operator="lessThan">
      <formula>$P$7*0.8</formula>
    </cfRule>
  </conditionalFormatting>
  <conditionalFormatting sqref="J8">
    <cfRule type="cellIs" dxfId="34425" priority="1735" operator="greaterThan">
      <formula>$P$8</formula>
    </cfRule>
    <cfRule type="cellIs" dxfId="34424" priority="1736" operator="between">
      <formula>$P$8*0.8</formula>
      <formula>$P$8</formula>
    </cfRule>
    <cfRule type="cellIs" dxfId="34423" priority="1737" operator="lessThan">
      <formula>$P$8*0.8</formula>
    </cfRule>
  </conditionalFormatting>
  <conditionalFormatting sqref="J11">
    <cfRule type="cellIs" dxfId="34422" priority="1732" operator="greaterThan">
      <formula>$P$11</formula>
    </cfRule>
    <cfRule type="cellIs" dxfId="34421" priority="1733" operator="between">
      <formula>$P$11*0.8</formula>
      <formula>$P$11</formula>
    </cfRule>
    <cfRule type="cellIs" dxfId="34420" priority="1734" operator="lessThan">
      <formula>$P$11*0.8</formula>
    </cfRule>
  </conditionalFormatting>
  <conditionalFormatting sqref="J12">
    <cfRule type="cellIs" dxfId="34419" priority="1729" operator="greaterThan">
      <formula>$P$12</formula>
    </cfRule>
    <cfRule type="cellIs" dxfId="34418" priority="1730" operator="between">
      <formula>$P$12*0.8</formula>
      <formula>$P$12</formula>
    </cfRule>
    <cfRule type="cellIs" dxfId="34417" priority="1731" operator="lessThan">
      <formula>$P$12*0.8</formula>
    </cfRule>
  </conditionalFormatting>
  <conditionalFormatting sqref="J13">
    <cfRule type="cellIs" dxfId="34416" priority="1726" operator="greaterThan">
      <formula>$P$13</formula>
    </cfRule>
    <cfRule type="cellIs" dxfId="34415" priority="1727" operator="between">
      <formula>$P$13*0.8</formula>
      <formula>$P$13</formula>
    </cfRule>
    <cfRule type="cellIs" dxfId="34414" priority="1728" operator="lessThan">
      <formula>$P$13*0.8</formula>
    </cfRule>
  </conditionalFormatting>
  <conditionalFormatting sqref="J16">
    <cfRule type="cellIs" dxfId="34413" priority="1723" operator="greaterThan">
      <formula>$P$16</formula>
    </cfRule>
    <cfRule type="cellIs" dxfId="34412" priority="1724" operator="between">
      <formula>$P$16*0.8</formula>
      <formula>$P$16</formula>
    </cfRule>
    <cfRule type="cellIs" dxfId="34411" priority="1725" operator="lessThan">
      <formula>$P$16*0.8</formula>
    </cfRule>
  </conditionalFormatting>
  <conditionalFormatting sqref="J17">
    <cfRule type="cellIs" dxfId="34410" priority="1720" operator="greaterThan">
      <formula>$P$17</formula>
    </cfRule>
    <cfRule type="cellIs" dxfId="34409" priority="1721" operator="between">
      <formula>$P$17*0.8</formula>
      <formula>$P$17</formula>
    </cfRule>
    <cfRule type="cellIs" dxfId="34408" priority="1722" operator="lessThan">
      <formula>$P$17*0.8</formula>
    </cfRule>
  </conditionalFormatting>
  <conditionalFormatting sqref="J18">
    <cfRule type="cellIs" dxfId="34407" priority="1717" operator="greaterThan">
      <formula>$P$18</formula>
    </cfRule>
    <cfRule type="cellIs" dxfId="34406" priority="1718" operator="between">
      <formula>$P$18*0.8</formula>
      <formula>$P$18</formula>
    </cfRule>
    <cfRule type="cellIs" dxfId="34405" priority="1719" operator="lessThan">
      <formula>$P$18*0.8</formula>
    </cfRule>
  </conditionalFormatting>
  <conditionalFormatting sqref="J6">
    <cfRule type="cellIs" dxfId="34404" priority="1714" operator="greaterThan">
      <formula>$P$6</formula>
    </cfRule>
    <cfRule type="cellIs" dxfId="34403" priority="1715" operator="between">
      <formula>$P$6*0.8</formula>
      <formula>$P$6</formula>
    </cfRule>
    <cfRule type="cellIs" dxfId="34402" priority="1716" operator="lessThan">
      <formula>$P$6*0.8</formula>
    </cfRule>
  </conditionalFormatting>
  <conditionalFormatting sqref="J7">
    <cfRule type="cellIs" dxfId="34401" priority="1711" operator="greaterThan">
      <formula>$P$7</formula>
    </cfRule>
    <cfRule type="cellIs" dxfId="34400" priority="1712" operator="between">
      <formula>$P$7*0.8</formula>
      <formula>$P$7</formula>
    </cfRule>
    <cfRule type="cellIs" dxfId="34399" priority="1713" operator="lessThan">
      <formula>$P$7*0.8</formula>
    </cfRule>
  </conditionalFormatting>
  <conditionalFormatting sqref="J8">
    <cfRule type="cellIs" dxfId="34398" priority="1708" operator="greaterThan">
      <formula>$P$8</formula>
    </cfRule>
    <cfRule type="cellIs" dxfId="34397" priority="1709" operator="between">
      <formula>$P$8*0.8</formula>
      <formula>$P$8</formula>
    </cfRule>
    <cfRule type="cellIs" dxfId="34396" priority="1710" operator="lessThan">
      <formula>$P$8*0.8</formula>
    </cfRule>
  </conditionalFormatting>
  <conditionalFormatting sqref="J11">
    <cfRule type="cellIs" dxfId="34395" priority="1705" operator="greaterThan">
      <formula>$P$11</formula>
    </cfRule>
    <cfRule type="cellIs" dxfId="34394" priority="1706" operator="between">
      <formula>$P$11*0.8</formula>
      <formula>$P$11</formula>
    </cfRule>
    <cfRule type="cellIs" dxfId="34393" priority="1707" operator="lessThan">
      <formula>$P$11*0.8</formula>
    </cfRule>
  </conditionalFormatting>
  <conditionalFormatting sqref="J12">
    <cfRule type="cellIs" dxfId="34392" priority="1702" operator="greaterThan">
      <formula>$P$12</formula>
    </cfRule>
    <cfRule type="cellIs" dxfId="34391" priority="1703" operator="between">
      <formula>$P$12*0.8</formula>
      <formula>$P$12</formula>
    </cfRule>
    <cfRule type="cellIs" dxfId="34390" priority="1704" operator="lessThan">
      <formula>$P$12*0.8</formula>
    </cfRule>
  </conditionalFormatting>
  <conditionalFormatting sqref="J13">
    <cfRule type="cellIs" dxfId="34389" priority="1699" operator="greaterThan">
      <formula>$P$13</formula>
    </cfRule>
    <cfRule type="cellIs" dxfId="34388" priority="1700" operator="between">
      <formula>$P$13*0.8</formula>
      <formula>$P$13</formula>
    </cfRule>
    <cfRule type="cellIs" dxfId="34387" priority="1701" operator="lessThan">
      <formula>$P$13*0.8</formula>
    </cfRule>
  </conditionalFormatting>
  <conditionalFormatting sqref="J16">
    <cfRule type="cellIs" dxfId="34386" priority="1696" operator="greaterThan">
      <formula>$P$16</formula>
    </cfRule>
    <cfRule type="cellIs" dxfId="34385" priority="1697" operator="between">
      <formula>$P$16*0.8</formula>
      <formula>$P$16</formula>
    </cfRule>
    <cfRule type="cellIs" dxfId="34384" priority="1698" operator="lessThan">
      <formula>$P$16*0.8</formula>
    </cfRule>
  </conditionalFormatting>
  <conditionalFormatting sqref="J17">
    <cfRule type="cellIs" dxfId="34383" priority="1693" operator="greaterThan">
      <formula>$P$17</formula>
    </cfRule>
    <cfRule type="cellIs" dxfId="34382" priority="1694" operator="between">
      <formula>$P$17*0.8</formula>
      <formula>$P$17</formula>
    </cfRule>
    <cfRule type="cellIs" dxfId="34381" priority="1695" operator="lessThan">
      <formula>$P$17*0.8</formula>
    </cfRule>
  </conditionalFormatting>
  <conditionalFormatting sqref="J18">
    <cfRule type="cellIs" dxfId="34380" priority="1690" operator="greaterThan">
      <formula>$P$18</formula>
    </cfRule>
    <cfRule type="cellIs" dxfId="34379" priority="1691" operator="between">
      <formula>$P$18*0.8</formula>
      <formula>$P$18</formula>
    </cfRule>
    <cfRule type="cellIs" dxfId="34378" priority="1692" operator="lessThan">
      <formula>$P$18*0.8</formula>
    </cfRule>
  </conditionalFormatting>
  <conditionalFormatting sqref="J6">
    <cfRule type="cellIs" dxfId="34377" priority="1687" operator="greaterThan">
      <formula>$O$6</formula>
    </cfRule>
    <cfRule type="cellIs" dxfId="34376" priority="1688" operator="between">
      <formula>$O$6*0.8</formula>
      <formula>$O$6</formula>
    </cfRule>
    <cfRule type="cellIs" dxfId="34375" priority="1689" operator="lessThan">
      <formula>$O$6*0.8</formula>
    </cfRule>
  </conditionalFormatting>
  <conditionalFormatting sqref="J7">
    <cfRule type="cellIs" dxfId="34374" priority="1684" operator="greaterThan">
      <formula>$O$7</formula>
    </cfRule>
    <cfRule type="cellIs" dxfId="34373" priority="1685" operator="between">
      <formula>$O$7*0.8</formula>
      <formula>$O$7</formula>
    </cfRule>
    <cfRule type="cellIs" dxfId="34372" priority="1686" operator="lessThan">
      <formula>$O$7*0.8</formula>
    </cfRule>
  </conditionalFormatting>
  <conditionalFormatting sqref="J8">
    <cfRule type="cellIs" dxfId="34371" priority="1681" operator="greaterThan">
      <formula>$O$8</formula>
    </cfRule>
    <cfRule type="cellIs" dxfId="34370" priority="1682" operator="between">
      <formula>$O$8*0.8</formula>
      <formula>$O$8</formula>
    </cfRule>
    <cfRule type="cellIs" dxfId="34369" priority="1683" operator="lessThan">
      <formula>$O$8*0.8</formula>
    </cfRule>
  </conditionalFormatting>
  <conditionalFormatting sqref="J11">
    <cfRule type="cellIs" dxfId="34368" priority="1678" operator="greaterThan">
      <formula>$O$11</formula>
    </cfRule>
    <cfRule type="cellIs" dxfId="34367" priority="1679" operator="between">
      <formula>$O$11*0.8</formula>
      <formula>$O$11</formula>
    </cfRule>
    <cfRule type="cellIs" dxfId="34366" priority="1680" operator="lessThan">
      <formula>$O$11*0.8</formula>
    </cfRule>
  </conditionalFormatting>
  <conditionalFormatting sqref="J12">
    <cfRule type="cellIs" dxfId="34365" priority="1675" operator="greaterThan">
      <formula>$O$12</formula>
    </cfRule>
    <cfRule type="cellIs" dxfId="34364" priority="1676" operator="between">
      <formula>$O$12*0.8</formula>
      <formula>$O$12</formula>
    </cfRule>
    <cfRule type="cellIs" dxfId="34363" priority="1677" operator="lessThan">
      <formula>$O$12*0.8</formula>
    </cfRule>
  </conditionalFormatting>
  <conditionalFormatting sqref="J13">
    <cfRule type="cellIs" dxfId="34362" priority="1672" operator="greaterThan">
      <formula>$O$13</formula>
    </cfRule>
    <cfRule type="cellIs" dxfId="34361" priority="1673" operator="between">
      <formula>$O$13*0.8</formula>
      <formula>$O$13</formula>
    </cfRule>
    <cfRule type="cellIs" dxfId="34360" priority="1674" operator="lessThan">
      <formula>$O$13*0.8</formula>
    </cfRule>
  </conditionalFormatting>
  <conditionalFormatting sqref="J16">
    <cfRule type="cellIs" dxfId="34359" priority="1669" operator="greaterThan">
      <formula>$O$16</formula>
    </cfRule>
    <cfRule type="cellIs" dxfId="34358" priority="1670" operator="between">
      <formula>$O$16*0.8</formula>
      <formula>$O$16</formula>
    </cfRule>
    <cfRule type="cellIs" dxfId="34357" priority="1671" operator="lessThan">
      <formula>$O$16*0.8</formula>
    </cfRule>
  </conditionalFormatting>
  <conditionalFormatting sqref="J17">
    <cfRule type="cellIs" dxfId="34356" priority="1666" operator="greaterThan">
      <formula>$O$17</formula>
    </cfRule>
    <cfRule type="cellIs" dxfId="34355" priority="1667" operator="between">
      <formula>$O$17*0.8</formula>
      <formula>$O$17</formula>
    </cfRule>
    <cfRule type="cellIs" dxfId="34354" priority="1668" operator="lessThan">
      <formula>$O$17*0.8</formula>
    </cfRule>
  </conditionalFormatting>
  <conditionalFormatting sqref="J18">
    <cfRule type="cellIs" dxfId="34353" priority="1663" operator="greaterThan">
      <formula>$O$18</formula>
    </cfRule>
    <cfRule type="cellIs" dxfId="34352" priority="1664" operator="between">
      <formula>$O$18*0.8</formula>
      <formula>$O$18</formula>
    </cfRule>
    <cfRule type="cellIs" dxfId="34351" priority="1665" operator="lessThan">
      <formula>$O$18*0.8</formula>
    </cfRule>
  </conditionalFormatting>
  <conditionalFormatting sqref="J6">
    <cfRule type="cellIs" dxfId="34350" priority="1660" operator="greaterThan">
      <formula>$O$6</formula>
    </cfRule>
    <cfRule type="cellIs" dxfId="34349" priority="1661" operator="between">
      <formula>$O$6*0.8</formula>
      <formula>$O$6</formula>
    </cfRule>
    <cfRule type="cellIs" dxfId="34348" priority="1662" operator="lessThan">
      <formula>$O$6*0.8</formula>
    </cfRule>
  </conditionalFormatting>
  <conditionalFormatting sqref="J7">
    <cfRule type="cellIs" dxfId="34347" priority="1657" operator="greaterThan">
      <formula>$O$7</formula>
    </cfRule>
    <cfRule type="cellIs" dxfId="34346" priority="1658" operator="between">
      <formula>$O$7*0.8</formula>
      <formula>$O$7</formula>
    </cfRule>
    <cfRule type="cellIs" dxfId="34345" priority="1659" operator="lessThan">
      <formula>$O$7*0.8</formula>
    </cfRule>
  </conditionalFormatting>
  <conditionalFormatting sqref="J8">
    <cfRule type="cellIs" dxfId="34344" priority="1654" operator="greaterThan">
      <formula>$O$8</formula>
    </cfRule>
    <cfRule type="cellIs" dxfId="34343" priority="1655" operator="between">
      <formula>$O$8*0.8</formula>
      <formula>$O$8</formula>
    </cfRule>
    <cfRule type="cellIs" dxfId="34342" priority="1656" operator="lessThan">
      <formula>$O$8*0.8</formula>
    </cfRule>
  </conditionalFormatting>
  <conditionalFormatting sqref="J11">
    <cfRule type="cellIs" dxfId="34341" priority="1651" operator="greaterThan">
      <formula>$O$11</formula>
    </cfRule>
    <cfRule type="cellIs" dxfId="34340" priority="1652" operator="between">
      <formula>$O$11*0.8</formula>
      <formula>$O$11</formula>
    </cfRule>
    <cfRule type="cellIs" dxfId="34339" priority="1653" operator="lessThan">
      <formula>$O$11*0.8</formula>
    </cfRule>
  </conditionalFormatting>
  <conditionalFormatting sqref="J12">
    <cfRule type="cellIs" dxfId="34338" priority="1648" operator="greaterThan">
      <formula>$O$12</formula>
    </cfRule>
    <cfRule type="cellIs" dxfId="34337" priority="1649" operator="between">
      <formula>$O$12*0.8</formula>
      <formula>$O$12</formula>
    </cfRule>
    <cfRule type="cellIs" dxfId="34336" priority="1650" operator="lessThan">
      <formula>$O$12*0.8</formula>
    </cfRule>
  </conditionalFormatting>
  <conditionalFormatting sqref="J13">
    <cfRule type="cellIs" dxfId="34335" priority="1645" operator="greaterThan">
      <formula>$O$13</formula>
    </cfRule>
    <cfRule type="cellIs" dxfId="34334" priority="1646" operator="between">
      <formula>$O$13*0.8</formula>
      <formula>$O$13</formula>
    </cfRule>
    <cfRule type="cellIs" dxfId="34333" priority="1647" operator="lessThan">
      <formula>$O$13*0.8</formula>
    </cfRule>
  </conditionalFormatting>
  <conditionalFormatting sqref="J16">
    <cfRule type="cellIs" dxfId="34332" priority="1642" operator="greaterThan">
      <formula>$O$16</formula>
    </cfRule>
    <cfRule type="cellIs" dxfId="34331" priority="1643" operator="between">
      <formula>$O$16*0.8</formula>
      <formula>$O$16</formula>
    </cfRule>
    <cfRule type="cellIs" dxfId="34330" priority="1644" operator="lessThan">
      <formula>$O$16*0.8</formula>
    </cfRule>
  </conditionalFormatting>
  <conditionalFormatting sqref="J17">
    <cfRule type="cellIs" dxfId="34329" priority="1639" operator="greaterThan">
      <formula>$O$17</formula>
    </cfRule>
    <cfRule type="cellIs" dxfId="34328" priority="1640" operator="between">
      <formula>$O$17*0.8</formula>
      <formula>$O$17</formula>
    </cfRule>
    <cfRule type="cellIs" dxfId="34327" priority="1641" operator="lessThan">
      <formula>$O$17*0.8</formula>
    </cfRule>
  </conditionalFormatting>
  <conditionalFormatting sqref="J18">
    <cfRule type="cellIs" dxfId="34326" priority="1636" operator="greaterThan">
      <formula>$O$18</formula>
    </cfRule>
    <cfRule type="cellIs" dxfId="34325" priority="1637" operator="between">
      <formula>$O$18*0.8</formula>
      <formula>$O$18</formula>
    </cfRule>
    <cfRule type="cellIs" dxfId="34324" priority="1638" operator="lessThan">
      <formula>$O$18*0.8</formula>
    </cfRule>
  </conditionalFormatting>
  <conditionalFormatting sqref="J6">
    <cfRule type="cellIs" dxfId="34323" priority="1633" operator="greaterThan">
      <formula>$N$6</formula>
    </cfRule>
    <cfRule type="cellIs" dxfId="34322" priority="1634" operator="between">
      <formula>$N$6*0.8</formula>
      <formula>$N$6</formula>
    </cfRule>
    <cfRule type="cellIs" dxfId="34321" priority="1635" operator="lessThan">
      <formula>$N$6*0.8</formula>
    </cfRule>
  </conditionalFormatting>
  <conditionalFormatting sqref="J7">
    <cfRule type="cellIs" dxfId="34320" priority="1630" operator="greaterThan">
      <formula>$N$7</formula>
    </cfRule>
    <cfRule type="cellIs" dxfId="34319" priority="1631" operator="between">
      <formula>$N$7*0.8</formula>
      <formula>$N$7</formula>
    </cfRule>
    <cfRule type="cellIs" dxfId="34318" priority="1632" operator="lessThan">
      <formula>$N$7*0.8</formula>
    </cfRule>
  </conditionalFormatting>
  <conditionalFormatting sqref="J8">
    <cfRule type="cellIs" dxfId="34317" priority="1627" operator="greaterThan">
      <formula>$N$8</formula>
    </cfRule>
    <cfRule type="cellIs" dxfId="34316" priority="1628" operator="between">
      <formula>$N$8*0.8</formula>
      <formula>$N$8</formula>
    </cfRule>
    <cfRule type="cellIs" dxfId="34315" priority="1629" operator="lessThan">
      <formula>$N$8*0.8</formula>
    </cfRule>
  </conditionalFormatting>
  <conditionalFormatting sqref="J11">
    <cfRule type="cellIs" dxfId="34314" priority="1624" operator="greaterThan">
      <formula>$N$11</formula>
    </cfRule>
    <cfRule type="cellIs" dxfId="34313" priority="1625" operator="between">
      <formula>$N$11*0.8</formula>
      <formula>$N$11</formula>
    </cfRule>
    <cfRule type="cellIs" dxfId="34312" priority="1626" operator="lessThan">
      <formula>$N$11*0.8</formula>
    </cfRule>
  </conditionalFormatting>
  <conditionalFormatting sqref="J12">
    <cfRule type="cellIs" dxfId="34311" priority="1621" operator="greaterThan">
      <formula>$N$12</formula>
    </cfRule>
    <cfRule type="cellIs" dxfId="34310" priority="1622" operator="between">
      <formula>$N$12*0.8</formula>
      <formula>$N$12</formula>
    </cfRule>
    <cfRule type="cellIs" dxfId="34309" priority="1623" operator="lessThan">
      <formula>$N$12*0.8</formula>
    </cfRule>
  </conditionalFormatting>
  <conditionalFormatting sqref="J13">
    <cfRule type="cellIs" dxfId="34308" priority="1618" operator="greaterThan">
      <formula>$N$13</formula>
    </cfRule>
    <cfRule type="cellIs" dxfId="34307" priority="1619" operator="between">
      <formula>$N$13*0.8</formula>
      <formula>$N$13</formula>
    </cfRule>
    <cfRule type="cellIs" dxfId="34306" priority="1620" operator="lessThan">
      <formula>$N$13*0.8</formula>
    </cfRule>
  </conditionalFormatting>
  <conditionalFormatting sqref="J16">
    <cfRule type="cellIs" dxfId="34305" priority="1615" operator="greaterThan">
      <formula>$N$16</formula>
    </cfRule>
    <cfRule type="cellIs" dxfId="34304" priority="1616" operator="between">
      <formula>$N$16*0.8</formula>
      <formula>$N$16</formula>
    </cfRule>
    <cfRule type="cellIs" dxfId="34303" priority="1617" operator="lessThan">
      <formula>$N$16*0.8</formula>
    </cfRule>
  </conditionalFormatting>
  <conditionalFormatting sqref="J17">
    <cfRule type="cellIs" dxfId="34302" priority="1612" operator="greaterThan">
      <formula>$N$17</formula>
    </cfRule>
    <cfRule type="cellIs" dxfId="34301" priority="1613" operator="between">
      <formula>$N$17*0.8</formula>
      <formula>$N$17</formula>
    </cfRule>
    <cfRule type="cellIs" dxfId="34300" priority="1614" operator="lessThan">
      <formula>$N$17*0.8</formula>
    </cfRule>
  </conditionalFormatting>
  <conditionalFormatting sqref="J18">
    <cfRule type="cellIs" dxfId="34299" priority="1609" operator="greaterThan">
      <formula>$N$18</formula>
    </cfRule>
    <cfRule type="cellIs" dxfId="34298" priority="1610" operator="between">
      <formula>$N$18*0.8</formula>
      <formula>$N$18</formula>
    </cfRule>
    <cfRule type="cellIs" dxfId="34297" priority="1611" operator="lessThan">
      <formula>$N$18*0.8</formula>
    </cfRule>
  </conditionalFormatting>
  <conditionalFormatting sqref="J6">
    <cfRule type="cellIs" dxfId="34296" priority="1606" operator="greaterThan">
      <formula>$N$6</formula>
    </cfRule>
    <cfRule type="cellIs" dxfId="34295" priority="1607" operator="between">
      <formula>$N$6*0.8</formula>
      <formula>$N$6</formula>
    </cfRule>
    <cfRule type="cellIs" dxfId="34294" priority="1608" operator="lessThan">
      <formula>$N$6*0.8</formula>
    </cfRule>
  </conditionalFormatting>
  <conditionalFormatting sqref="J7">
    <cfRule type="cellIs" dxfId="34293" priority="1603" operator="greaterThan">
      <formula>$N$7</formula>
    </cfRule>
    <cfRule type="cellIs" dxfId="34292" priority="1604" operator="between">
      <formula>$N$7*0.8</formula>
      <formula>$N$7</formula>
    </cfRule>
    <cfRule type="cellIs" dxfId="34291" priority="1605" operator="lessThan">
      <formula>$N$7*0.8</formula>
    </cfRule>
  </conditionalFormatting>
  <conditionalFormatting sqref="J8">
    <cfRule type="cellIs" dxfId="34290" priority="1600" operator="greaterThan">
      <formula>$N$8</formula>
    </cfRule>
    <cfRule type="cellIs" dxfId="34289" priority="1601" operator="between">
      <formula>$N$8*0.8</formula>
      <formula>$N$8</formula>
    </cfRule>
    <cfRule type="cellIs" dxfId="34288" priority="1602" operator="lessThan">
      <formula>$N$8*0.8</formula>
    </cfRule>
  </conditionalFormatting>
  <conditionalFormatting sqref="J11">
    <cfRule type="cellIs" dxfId="34287" priority="1597" operator="greaterThan">
      <formula>$N$11</formula>
    </cfRule>
    <cfRule type="cellIs" dxfId="34286" priority="1598" operator="between">
      <formula>$N$11*0.8</formula>
      <formula>$N$11</formula>
    </cfRule>
    <cfRule type="cellIs" dxfId="34285" priority="1599" operator="lessThan">
      <formula>$N$11*0.8</formula>
    </cfRule>
  </conditionalFormatting>
  <conditionalFormatting sqref="J12">
    <cfRule type="cellIs" dxfId="34284" priority="1594" operator="greaterThan">
      <formula>$N$12</formula>
    </cfRule>
    <cfRule type="cellIs" dxfId="34283" priority="1595" operator="between">
      <formula>$N$12*0.8</formula>
      <formula>$N$12</formula>
    </cfRule>
    <cfRule type="cellIs" dxfId="34282" priority="1596" operator="lessThan">
      <formula>$N$12*0.8</formula>
    </cfRule>
  </conditionalFormatting>
  <conditionalFormatting sqref="J13">
    <cfRule type="cellIs" dxfId="34281" priority="1591" operator="greaterThan">
      <formula>$N$13</formula>
    </cfRule>
    <cfRule type="cellIs" dxfId="34280" priority="1592" operator="between">
      <formula>$N$13*0.8</formula>
      <formula>$N$13</formula>
    </cfRule>
    <cfRule type="cellIs" dxfId="34279" priority="1593" operator="lessThan">
      <formula>$N$13*0.8</formula>
    </cfRule>
  </conditionalFormatting>
  <conditionalFormatting sqref="J16">
    <cfRule type="cellIs" dxfId="34278" priority="1588" operator="greaterThan">
      <formula>$N$16</formula>
    </cfRule>
    <cfRule type="cellIs" dxfId="34277" priority="1589" operator="between">
      <formula>$N$16*0.8</formula>
      <formula>$N$16</formula>
    </cfRule>
    <cfRule type="cellIs" dxfId="34276" priority="1590" operator="lessThan">
      <formula>$N$16*0.8</formula>
    </cfRule>
  </conditionalFormatting>
  <conditionalFormatting sqref="J17">
    <cfRule type="cellIs" dxfId="34275" priority="1585" operator="greaterThan">
      <formula>$N$17</formula>
    </cfRule>
    <cfRule type="cellIs" dxfId="34274" priority="1586" operator="between">
      <formula>$N$17*0.8</formula>
      <formula>$N$17</formula>
    </cfRule>
    <cfRule type="cellIs" dxfId="34273" priority="1587" operator="lessThan">
      <formula>$N$17*0.8</formula>
    </cfRule>
  </conditionalFormatting>
  <conditionalFormatting sqref="J18">
    <cfRule type="cellIs" dxfId="34272" priority="1582" operator="greaterThan">
      <formula>$N$18</formula>
    </cfRule>
    <cfRule type="cellIs" dxfId="34271" priority="1583" operator="between">
      <formula>$N$18*0.8</formula>
      <formula>$N$18</formula>
    </cfRule>
    <cfRule type="cellIs" dxfId="34270" priority="1584" operator="lessThan">
      <formula>$N$18*0.8</formula>
    </cfRule>
  </conditionalFormatting>
  <conditionalFormatting sqref="J6">
    <cfRule type="cellIs" dxfId="34269" priority="1579" operator="greaterThan">
      <formula>$P$6</formula>
    </cfRule>
    <cfRule type="cellIs" dxfId="34268" priority="1580" operator="between">
      <formula>$P$6*0.8</formula>
      <formula>$P$6</formula>
    </cfRule>
    <cfRule type="cellIs" dxfId="34267" priority="1581" operator="lessThan">
      <formula>$P$6*0.8</formula>
    </cfRule>
  </conditionalFormatting>
  <conditionalFormatting sqref="J7">
    <cfRule type="cellIs" dxfId="34266" priority="1576" operator="greaterThan">
      <formula>$P$7</formula>
    </cfRule>
    <cfRule type="cellIs" dxfId="34265" priority="1577" operator="between">
      <formula>$P$7*0.8</formula>
      <formula>$P$7</formula>
    </cfRule>
    <cfRule type="cellIs" dxfId="34264" priority="1578" operator="lessThan">
      <formula>$P$7*0.8</formula>
    </cfRule>
  </conditionalFormatting>
  <conditionalFormatting sqref="J8">
    <cfRule type="cellIs" dxfId="34263" priority="1573" operator="greaterThan">
      <formula>$P$8</formula>
    </cfRule>
    <cfRule type="cellIs" dxfId="34262" priority="1574" operator="between">
      <formula>$P$8*0.8</formula>
      <formula>$P$8</formula>
    </cfRule>
    <cfRule type="cellIs" dxfId="34261" priority="1575" operator="lessThan">
      <formula>$P$8*0.8</formula>
    </cfRule>
  </conditionalFormatting>
  <conditionalFormatting sqref="J11">
    <cfRule type="cellIs" dxfId="34260" priority="1570" operator="greaterThan">
      <formula>$P$11</formula>
    </cfRule>
    <cfRule type="cellIs" dxfId="34259" priority="1571" operator="between">
      <formula>$P$11*0.8</formula>
      <formula>$P$11</formula>
    </cfRule>
    <cfRule type="cellIs" dxfId="34258" priority="1572" operator="lessThan">
      <formula>$P$11*0.8</formula>
    </cfRule>
  </conditionalFormatting>
  <conditionalFormatting sqref="J12">
    <cfRule type="cellIs" dxfId="34257" priority="1567" operator="greaterThan">
      <formula>$P$12</formula>
    </cfRule>
    <cfRule type="cellIs" dxfId="34256" priority="1568" operator="between">
      <formula>$P$12*0.8</formula>
      <formula>$P$12</formula>
    </cfRule>
    <cfRule type="cellIs" dxfId="34255" priority="1569" operator="lessThan">
      <formula>$P$12*0.8</formula>
    </cfRule>
  </conditionalFormatting>
  <conditionalFormatting sqref="J13">
    <cfRule type="cellIs" dxfId="34254" priority="1564" operator="greaterThan">
      <formula>$P$13</formula>
    </cfRule>
    <cfRule type="cellIs" dxfId="34253" priority="1565" operator="between">
      <formula>$P$13*0.8</formula>
      <formula>$P$13</formula>
    </cfRule>
    <cfRule type="cellIs" dxfId="34252" priority="1566" operator="lessThan">
      <formula>$P$13*0.8</formula>
    </cfRule>
  </conditionalFormatting>
  <conditionalFormatting sqref="J16">
    <cfRule type="cellIs" dxfId="34251" priority="1561" operator="greaterThan">
      <formula>$P$16</formula>
    </cfRule>
    <cfRule type="cellIs" dxfId="34250" priority="1562" operator="between">
      <formula>$P$16*0.8</formula>
      <formula>$P$16</formula>
    </cfRule>
    <cfRule type="cellIs" dxfId="34249" priority="1563" operator="lessThan">
      <formula>$P$16*0.8</formula>
    </cfRule>
  </conditionalFormatting>
  <conditionalFormatting sqref="J17">
    <cfRule type="cellIs" dxfId="34248" priority="1558" operator="greaterThan">
      <formula>$P$17</formula>
    </cfRule>
    <cfRule type="cellIs" dxfId="34247" priority="1559" operator="between">
      <formula>$P$17*0.8</formula>
      <formula>$P$17</formula>
    </cfRule>
    <cfRule type="cellIs" dxfId="34246" priority="1560" operator="lessThan">
      <formula>$P$17*0.8</formula>
    </cfRule>
  </conditionalFormatting>
  <conditionalFormatting sqref="J18">
    <cfRule type="cellIs" dxfId="34245" priority="1555" operator="greaterThan">
      <formula>$P$18</formula>
    </cfRule>
    <cfRule type="cellIs" dxfId="34244" priority="1556" operator="between">
      <formula>$P$18*0.8</formula>
      <formula>$P$18</formula>
    </cfRule>
    <cfRule type="cellIs" dxfId="34243" priority="1557" operator="lessThan">
      <formula>$P$18*0.8</formula>
    </cfRule>
  </conditionalFormatting>
  <conditionalFormatting sqref="J6">
    <cfRule type="cellIs" dxfId="34242" priority="1552" operator="greaterThan">
      <formula>$P$6</formula>
    </cfRule>
    <cfRule type="cellIs" dxfId="34241" priority="1553" operator="between">
      <formula>$P$6*0.8</formula>
      <formula>$P$6</formula>
    </cfRule>
    <cfRule type="cellIs" dxfId="34240" priority="1554" operator="lessThan">
      <formula>$P$6*0.8</formula>
    </cfRule>
  </conditionalFormatting>
  <conditionalFormatting sqref="J7">
    <cfRule type="cellIs" dxfId="34239" priority="1549" operator="greaterThan">
      <formula>$P$7</formula>
    </cfRule>
    <cfRule type="cellIs" dxfId="34238" priority="1550" operator="between">
      <formula>$P$7*0.8</formula>
      <formula>$P$7</formula>
    </cfRule>
    <cfRule type="cellIs" dxfId="34237" priority="1551" operator="lessThan">
      <formula>$P$7*0.8</formula>
    </cfRule>
  </conditionalFormatting>
  <conditionalFormatting sqref="J8">
    <cfRule type="cellIs" dxfId="34236" priority="1546" operator="greaterThan">
      <formula>$P$8</formula>
    </cfRule>
    <cfRule type="cellIs" dxfId="34235" priority="1547" operator="between">
      <formula>$P$8*0.8</formula>
      <formula>$P$8</formula>
    </cfRule>
    <cfRule type="cellIs" dxfId="34234" priority="1548" operator="lessThan">
      <formula>$P$8*0.8</formula>
    </cfRule>
  </conditionalFormatting>
  <conditionalFormatting sqref="J11">
    <cfRule type="cellIs" dxfId="34233" priority="1543" operator="greaterThan">
      <formula>$P$11</formula>
    </cfRule>
    <cfRule type="cellIs" dxfId="34232" priority="1544" operator="between">
      <formula>$P$11*0.8</formula>
      <formula>$P$11</formula>
    </cfRule>
    <cfRule type="cellIs" dxfId="34231" priority="1545" operator="lessThan">
      <formula>$P$11*0.8</formula>
    </cfRule>
  </conditionalFormatting>
  <conditionalFormatting sqref="J12">
    <cfRule type="cellIs" dxfId="34230" priority="1540" operator="greaterThan">
      <formula>$P$12</formula>
    </cfRule>
    <cfRule type="cellIs" dxfId="34229" priority="1541" operator="between">
      <formula>$P$12*0.8</formula>
      <formula>$P$12</formula>
    </cfRule>
    <cfRule type="cellIs" dxfId="34228" priority="1542" operator="lessThan">
      <formula>$P$12*0.8</formula>
    </cfRule>
  </conditionalFormatting>
  <conditionalFormatting sqref="J13">
    <cfRule type="cellIs" dxfId="34227" priority="1537" operator="greaterThan">
      <formula>$P$13</formula>
    </cfRule>
    <cfRule type="cellIs" dxfId="34226" priority="1538" operator="between">
      <formula>$P$13*0.8</formula>
      <formula>$P$13</formula>
    </cfRule>
    <cfRule type="cellIs" dxfId="34225" priority="1539" operator="lessThan">
      <formula>$P$13*0.8</formula>
    </cfRule>
  </conditionalFormatting>
  <conditionalFormatting sqref="J16">
    <cfRule type="cellIs" dxfId="34224" priority="1534" operator="greaterThan">
      <formula>$P$16</formula>
    </cfRule>
    <cfRule type="cellIs" dxfId="34223" priority="1535" operator="between">
      <formula>$P$16*0.8</formula>
      <formula>$P$16</formula>
    </cfRule>
    <cfRule type="cellIs" dxfId="34222" priority="1536" operator="lessThan">
      <formula>$P$16*0.8</formula>
    </cfRule>
  </conditionalFormatting>
  <conditionalFormatting sqref="J17">
    <cfRule type="cellIs" dxfId="34221" priority="1531" operator="greaterThan">
      <formula>$P$17</formula>
    </cfRule>
    <cfRule type="cellIs" dxfId="34220" priority="1532" operator="between">
      <formula>$P$17*0.8</formula>
      <formula>$P$17</formula>
    </cfRule>
    <cfRule type="cellIs" dxfId="34219" priority="1533" operator="lessThan">
      <formula>$P$17*0.8</formula>
    </cfRule>
  </conditionalFormatting>
  <conditionalFormatting sqref="J18">
    <cfRule type="cellIs" dxfId="34218" priority="1528" operator="greaterThan">
      <formula>$P$18</formula>
    </cfRule>
    <cfRule type="cellIs" dxfId="34217" priority="1529" operator="between">
      <formula>$P$18*0.8</formula>
      <formula>$P$18</formula>
    </cfRule>
    <cfRule type="cellIs" dxfId="34216" priority="1530" operator="lessThan">
      <formula>$P$18*0.8</formula>
    </cfRule>
  </conditionalFormatting>
  <conditionalFormatting sqref="J6">
    <cfRule type="cellIs" dxfId="34215" priority="1525" operator="greaterThan">
      <formula>$O$6</formula>
    </cfRule>
    <cfRule type="cellIs" dxfId="34214" priority="1526" operator="between">
      <formula>$O$6*0.8</formula>
      <formula>$O$6</formula>
    </cfRule>
    <cfRule type="cellIs" dxfId="34213" priority="1527" operator="lessThan">
      <formula>$O$6*0.8</formula>
    </cfRule>
  </conditionalFormatting>
  <conditionalFormatting sqref="J7">
    <cfRule type="cellIs" dxfId="34212" priority="1522" operator="greaterThan">
      <formula>$O$7</formula>
    </cfRule>
    <cfRule type="cellIs" dxfId="34211" priority="1523" operator="between">
      <formula>$O$7*0.8</formula>
      <formula>$O$7</formula>
    </cfRule>
    <cfRule type="cellIs" dxfId="34210" priority="1524" operator="lessThan">
      <formula>$O$7*0.8</formula>
    </cfRule>
  </conditionalFormatting>
  <conditionalFormatting sqref="J8">
    <cfRule type="cellIs" dxfId="34209" priority="1519" operator="greaterThan">
      <formula>$O$8</formula>
    </cfRule>
    <cfRule type="cellIs" dxfId="34208" priority="1520" operator="between">
      <formula>$O$8*0.8</formula>
      <formula>$O$8</formula>
    </cfRule>
    <cfRule type="cellIs" dxfId="34207" priority="1521" operator="lessThan">
      <formula>$O$8*0.8</formula>
    </cfRule>
  </conditionalFormatting>
  <conditionalFormatting sqref="J11">
    <cfRule type="cellIs" dxfId="34206" priority="1516" operator="greaterThan">
      <formula>$O$11</formula>
    </cfRule>
    <cfRule type="cellIs" dxfId="34205" priority="1517" operator="between">
      <formula>$O$11*0.8</formula>
      <formula>$O$11</formula>
    </cfRule>
    <cfRule type="cellIs" dxfId="34204" priority="1518" operator="lessThan">
      <formula>$O$11*0.8</formula>
    </cfRule>
  </conditionalFormatting>
  <conditionalFormatting sqref="J12">
    <cfRule type="cellIs" dxfId="34203" priority="1513" operator="greaterThan">
      <formula>$O$12</formula>
    </cfRule>
    <cfRule type="cellIs" dxfId="34202" priority="1514" operator="between">
      <formula>$O$12*0.8</formula>
      <formula>$O$12</formula>
    </cfRule>
    <cfRule type="cellIs" dxfId="34201" priority="1515" operator="lessThan">
      <formula>$O$12*0.8</formula>
    </cfRule>
  </conditionalFormatting>
  <conditionalFormatting sqref="J13">
    <cfRule type="cellIs" dxfId="34200" priority="1510" operator="greaterThan">
      <formula>$O$13</formula>
    </cfRule>
    <cfRule type="cellIs" dxfId="34199" priority="1511" operator="between">
      <formula>$O$13*0.8</formula>
      <formula>$O$13</formula>
    </cfRule>
    <cfRule type="cellIs" dxfId="34198" priority="1512" operator="lessThan">
      <formula>$O$13*0.8</formula>
    </cfRule>
  </conditionalFormatting>
  <conditionalFormatting sqref="J16">
    <cfRule type="cellIs" dxfId="34197" priority="1507" operator="greaterThan">
      <formula>$O$16</formula>
    </cfRule>
    <cfRule type="cellIs" dxfId="34196" priority="1508" operator="between">
      <formula>$O$16*0.8</formula>
      <formula>$O$16</formula>
    </cfRule>
    <cfRule type="cellIs" dxfId="34195" priority="1509" operator="lessThan">
      <formula>$O$16*0.8</formula>
    </cfRule>
  </conditionalFormatting>
  <conditionalFormatting sqref="J17">
    <cfRule type="cellIs" dxfId="34194" priority="1504" operator="greaterThan">
      <formula>$O$17</formula>
    </cfRule>
    <cfRule type="cellIs" dxfId="34193" priority="1505" operator="between">
      <formula>$O$17*0.8</formula>
      <formula>$O$17</formula>
    </cfRule>
    <cfRule type="cellIs" dxfId="34192" priority="1506" operator="lessThan">
      <formula>$O$17*0.8</formula>
    </cfRule>
  </conditionalFormatting>
  <conditionalFormatting sqref="J18">
    <cfRule type="cellIs" dxfId="34191" priority="1501" operator="greaterThan">
      <formula>$O$18</formula>
    </cfRule>
    <cfRule type="cellIs" dxfId="34190" priority="1502" operator="between">
      <formula>$O$18*0.8</formula>
      <formula>$O$18</formula>
    </cfRule>
    <cfRule type="cellIs" dxfId="34189" priority="1503" operator="lessThan">
      <formula>$O$18*0.8</formula>
    </cfRule>
  </conditionalFormatting>
  <conditionalFormatting sqref="J6">
    <cfRule type="cellIs" dxfId="34188" priority="1498" operator="greaterThan">
      <formula>$O$6</formula>
    </cfRule>
    <cfRule type="cellIs" dxfId="34187" priority="1499" operator="between">
      <formula>$O$6*0.8</formula>
      <formula>$O$6</formula>
    </cfRule>
    <cfRule type="cellIs" dxfId="34186" priority="1500" operator="lessThan">
      <formula>$O$6*0.8</formula>
    </cfRule>
  </conditionalFormatting>
  <conditionalFormatting sqref="J7">
    <cfRule type="cellIs" dxfId="34185" priority="1495" operator="greaterThan">
      <formula>$O$7</formula>
    </cfRule>
    <cfRule type="cellIs" dxfId="34184" priority="1496" operator="between">
      <formula>$O$7*0.8</formula>
      <formula>$O$7</formula>
    </cfRule>
    <cfRule type="cellIs" dxfId="34183" priority="1497" operator="lessThan">
      <formula>$O$7*0.8</formula>
    </cfRule>
  </conditionalFormatting>
  <conditionalFormatting sqref="J8">
    <cfRule type="cellIs" dxfId="34182" priority="1492" operator="greaterThan">
      <formula>$O$8</formula>
    </cfRule>
    <cfRule type="cellIs" dxfId="34181" priority="1493" operator="between">
      <formula>$O$8*0.8</formula>
      <formula>$O$8</formula>
    </cfRule>
    <cfRule type="cellIs" dxfId="34180" priority="1494" operator="lessThan">
      <formula>$O$8*0.8</formula>
    </cfRule>
  </conditionalFormatting>
  <conditionalFormatting sqref="J11">
    <cfRule type="cellIs" dxfId="34179" priority="1489" operator="greaterThan">
      <formula>$O$11</formula>
    </cfRule>
    <cfRule type="cellIs" dxfId="34178" priority="1490" operator="between">
      <formula>$O$11*0.8</formula>
      <formula>$O$11</formula>
    </cfRule>
    <cfRule type="cellIs" dxfId="34177" priority="1491" operator="lessThan">
      <formula>$O$11*0.8</formula>
    </cfRule>
  </conditionalFormatting>
  <conditionalFormatting sqref="J12">
    <cfRule type="cellIs" dxfId="34176" priority="1486" operator="greaterThan">
      <formula>$O$12</formula>
    </cfRule>
    <cfRule type="cellIs" dxfId="34175" priority="1487" operator="between">
      <formula>$O$12*0.8</formula>
      <formula>$O$12</formula>
    </cfRule>
    <cfRule type="cellIs" dxfId="34174" priority="1488" operator="lessThan">
      <formula>$O$12*0.8</formula>
    </cfRule>
  </conditionalFormatting>
  <conditionalFormatting sqref="J13">
    <cfRule type="cellIs" dxfId="34173" priority="1483" operator="greaterThan">
      <formula>$O$13</formula>
    </cfRule>
    <cfRule type="cellIs" dxfId="34172" priority="1484" operator="between">
      <formula>$O$13*0.8</formula>
      <formula>$O$13</formula>
    </cfRule>
    <cfRule type="cellIs" dxfId="34171" priority="1485" operator="lessThan">
      <formula>$O$13*0.8</formula>
    </cfRule>
  </conditionalFormatting>
  <conditionalFormatting sqref="J16">
    <cfRule type="cellIs" dxfId="34170" priority="1480" operator="greaterThan">
      <formula>$O$16</formula>
    </cfRule>
    <cfRule type="cellIs" dxfId="34169" priority="1481" operator="between">
      <formula>$O$16*0.8</formula>
      <formula>$O$16</formula>
    </cfRule>
    <cfRule type="cellIs" dxfId="34168" priority="1482" operator="lessThan">
      <formula>$O$16*0.8</formula>
    </cfRule>
  </conditionalFormatting>
  <conditionalFormatting sqref="J17">
    <cfRule type="cellIs" dxfId="34167" priority="1477" operator="greaterThan">
      <formula>$O$17</formula>
    </cfRule>
    <cfRule type="cellIs" dxfId="34166" priority="1478" operator="between">
      <formula>$O$17*0.8</formula>
      <formula>$O$17</formula>
    </cfRule>
    <cfRule type="cellIs" dxfId="34165" priority="1479" operator="lessThan">
      <formula>$O$17*0.8</formula>
    </cfRule>
  </conditionalFormatting>
  <conditionalFormatting sqref="J18">
    <cfRule type="cellIs" dxfId="34164" priority="1474" operator="greaterThan">
      <formula>$O$18</formula>
    </cfRule>
    <cfRule type="cellIs" dxfId="34163" priority="1475" operator="between">
      <formula>$O$18*0.8</formula>
      <formula>$O$18</formula>
    </cfRule>
    <cfRule type="cellIs" dxfId="34162" priority="1476" operator="lessThan">
      <formula>$O$18*0.8</formula>
    </cfRule>
  </conditionalFormatting>
  <conditionalFormatting sqref="J6">
    <cfRule type="cellIs" dxfId="34161" priority="1471" operator="greaterThan">
      <formula>$N$6</formula>
    </cfRule>
    <cfRule type="cellIs" dxfId="34160" priority="1472" operator="between">
      <formula>$N$6*0.8</formula>
      <formula>$N$6</formula>
    </cfRule>
    <cfRule type="cellIs" dxfId="34159" priority="1473" operator="lessThan">
      <formula>$N$6*0.8</formula>
    </cfRule>
  </conditionalFormatting>
  <conditionalFormatting sqref="J7">
    <cfRule type="cellIs" dxfId="34158" priority="1468" operator="greaterThan">
      <formula>$N$7</formula>
    </cfRule>
    <cfRule type="cellIs" dxfId="34157" priority="1469" operator="between">
      <formula>$N$7*0.8</formula>
      <formula>$N$7</formula>
    </cfRule>
    <cfRule type="cellIs" dxfId="34156" priority="1470" operator="lessThan">
      <formula>$N$7*0.8</formula>
    </cfRule>
  </conditionalFormatting>
  <conditionalFormatting sqref="J8">
    <cfRule type="cellIs" dxfId="34155" priority="1465" operator="greaterThan">
      <formula>$N$8</formula>
    </cfRule>
    <cfRule type="cellIs" dxfId="34154" priority="1466" operator="between">
      <formula>$N$8*0.8</formula>
      <formula>$N$8</formula>
    </cfRule>
    <cfRule type="cellIs" dxfId="34153" priority="1467" operator="lessThan">
      <formula>$N$8*0.8</formula>
    </cfRule>
  </conditionalFormatting>
  <conditionalFormatting sqref="J11">
    <cfRule type="cellIs" dxfId="34152" priority="1462" operator="greaterThan">
      <formula>$N$11</formula>
    </cfRule>
    <cfRule type="cellIs" dxfId="34151" priority="1463" operator="between">
      <formula>$N$11*0.8</formula>
      <formula>$N$11</formula>
    </cfRule>
    <cfRule type="cellIs" dxfId="34150" priority="1464" operator="lessThan">
      <formula>$N$11*0.8</formula>
    </cfRule>
  </conditionalFormatting>
  <conditionalFormatting sqref="J12">
    <cfRule type="cellIs" dxfId="34149" priority="1459" operator="greaterThan">
      <formula>$N$12</formula>
    </cfRule>
    <cfRule type="cellIs" dxfId="34148" priority="1460" operator="between">
      <formula>$N$12*0.8</formula>
      <formula>$N$12</formula>
    </cfRule>
    <cfRule type="cellIs" dxfId="34147" priority="1461" operator="lessThan">
      <formula>$N$12*0.8</formula>
    </cfRule>
  </conditionalFormatting>
  <conditionalFormatting sqref="J13">
    <cfRule type="cellIs" dxfId="34146" priority="1456" operator="greaterThan">
      <formula>$N$13</formula>
    </cfRule>
    <cfRule type="cellIs" dxfId="34145" priority="1457" operator="between">
      <formula>$N$13*0.8</formula>
      <formula>$N$13</formula>
    </cfRule>
    <cfRule type="cellIs" dxfId="34144" priority="1458" operator="lessThan">
      <formula>$N$13*0.8</formula>
    </cfRule>
  </conditionalFormatting>
  <conditionalFormatting sqref="J16">
    <cfRule type="cellIs" dxfId="34143" priority="1453" operator="greaterThan">
      <formula>$N$16</formula>
    </cfRule>
    <cfRule type="cellIs" dxfId="34142" priority="1454" operator="between">
      <formula>$N$16*0.8</formula>
      <formula>$N$16</formula>
    </cfRule>
    <cfRule type="cellIs" dxfId="34141" priority="1455" operator="lessThan">
      <formula>$N$16*0.8</formula>
    </cfRule>
  </conditionalFormatting>
  <conditionalFormatting sqref="J17">
    <cfRule type="cellIs" dxfId="34140" priority="1450" operator="greaterThan">
      <formula>$N$17</formula>
    </cfRule>
    <cfRule type="cellIs" dxfId="34139" priority="1451" operator="between">
      <formula>$N$17*0.8</formula>
      <formula>$N$17</formula>
    </cfRule>
    <cfRule type="cellIs" dxfId="34138" priority="1452" operator="lessThan">
      <formula>$N$17*0.8</formula>
    </cfRule>
  </conditionalFormatting>
  <conditionalFormatting sqref="J18">
    <cfRule type="cellIs" dxfId="34137" priority="1447" operator="greaterThan">
      <formula>$N$18</formula>
    </cfRule>
    <cfRule type="cellIs" dxfId="34136" priority="1448" operator="between">
      <formula>$N$18*0.8</formula>
      <formula>$N$18</formula>
    </cfRule>
    <cfRule type="cellIs" dxfId="34135" priority="1449" operator="lessThan">
      <formula>$N$18*0.8</formula>
    </cfRule>
  </conditionalFormatting>
  <conditionalFormatting sqref="J6">
    <cfRule type="cellIs" dxfId="34134" priority="1444" operator="greaterThan">
      <formula>$N$6</formula>
    </cfRule>
    <cfRule type="cellIs" dxfId="34133" priority="1445" operator="between">
      <formula>$N$6*0.8</formula>
      <formula>$N$6</formula>
    </cfRule>
    <cfRule type="cellIs" dxfId="34132" priority="1446" operator="lessThan">
      <formula>$N$6*0.8</formula>
    </cfRule>
  </conditionalFormatting>
  <conditionalFormatting sqref="J7">
    <cfRule type="cellIs" dxfId="34131" priority="1441" operator="greaterThan">
      <formula>$N$7</formula>
    </cfRule>
    <cfRule type="cellIs" dxfId="34130" priority="1442" operator="between">
      <formula>$N$7*0.8</formula>
      <formula>$N$7</formula>
    </cfRule>
    <cfRule type="cellIs" dxfId="34129" priority="1443" operator="lessThan">
      <formula>$N$7*0.8</formula>
    </cfRule>
  </conditionalFormatting>
  <conditionalFormatting sqref="J8">
    <cfRule type="cellIs" dxfId="34128" priority="1438" operator="greaterThan">
      <formula>$N$8</formula>
    </cfRule>
    <cfRule type="cellIs" dxfId="34127" priority="1439" operator="between">
      <formula>$N$8*0.8</formula>
      <formula>$N$8</formula>
    </cfRule>
    <cfRule type="cellIs" dxfId="34126" priority="1440" operator="lessThan">
      <formula>$N$8*0.8</formula>
    </cfRule>
  </conditionalFormatting>
  <conditionalFormatting sqref="J11">
    <cfRule type="cellIs" dxfId="34125" priority="1435" operator="greaterThan">
      <formula>$N$11</formula>
    </cfRule>
    <cfRule type="cellIs" dxfId="34124" priority="1436" operator="between">
      <formula>$N$11*0.8</formula>
      <formula>$N$11</formula>
    </cfRule>
    <cfRule type="cellIs" dxfId="34123" priority="1437" operator="lessThan">
      <formula>$N$11*0.8</formula>
    </cfRule>
  </conditionalFormatting>
  <conditionalFormatting sqref="J12">
    <cfRule type="cellIs" dxfId="34122" priority="1432" operator="greaterThan">
      <formula>$N$12</formula>
    </cfRule>
    <cfRule type="cellIs" dxfId="34121" priority="1433" operator="between">
      <formula>$N$12*0.8</formula>
      <formula>$N$12</formula>
    </cfRule>
    <cfRule type="cellIs" dxfId="34120" priority="1434" operator="lessThan">
      <formula>$N$12*0.8</formula>
    </cfRule>
  </conditionalFormatting>
  <conditionalFormatting sqref="J13">
    <cfRule type="cellIs" dxfId="34119" priority="1429" operator="greaterThan">
      <formula>$N$13</formula>
    </cfRule>
    <cfRule type="cellIs" dxfId="34118" priority="1430" operator="between">
      <formula>$N$13*0.8</formula>
      <formula>$N$13</formula>
    </cfRule>
    <cfRule type="cellIs" dxfId="34117" priority="1431" operator="lessThan">
      <formula>$N$13*0.8</formula>
    </cfRule>
  </conditionalFormatting>
  <conditionalFormatting sqref="J16">
    <cfRule type="cellIs" dxfId="34116" priority="1426" operator="greaterThan">
      <formula>$N$16</formula>
    </cfRule>
    <cfRule type="cellIs" dxfId="34115" priority="1427" operator="between">
      <formula>$N$16*0.8</formula>
      <formula>$N$16</formula>
    </cfRule>
    <cfRule type="cellIs" dxfId="34114" priority="1428" operator="lessThan">
      <formula>$N$16*0.8</formula>
    </cfRule>
  </conditionalFormatting>
  <conditionalFormatting sqref="J17">
    <cfRule type="cellIs" dxfId="34113" priority="1423" operator="greaterThan">
      <formula>$N$17</formula>
    </cfRule>
    <cfRule type="cellIs" dxfId="34112" priority="1424" operator="between">
      <formula>$N$17*0.8</formula>
      <formula>$N$17</formula>
    </cfRule>
    <cfRule type="cellIs" dxfId="34111" priority="1425" operator="lessThan">
      <formula>$N$17*0.8</formula>
    </cfRule>
  </conditionalFormatting>
  <conditionalFormatting sqref="J18">
    <cfRule type="cellIs" dxfId="34110" priority="1420" operator="greaterThan">
      <formula>$N$18</formula>
    </cfRule>
    <cfRule type="cellIs" dxfId="34109" priority="1421" operator="between">
      <formula>$N$18*0.8</formula>
      <formula>$N$18</formula>
    </cfRule>
    <cfRule type="cellIs" dxfId="34108" priority="1422" operator="lessThan">
      <formula>$N$18*0.8</formula>
    </cfRule>
  </conditionalFormatting>
  <conditionalFormatting sqref="J6">
    <cfRule type="cellIs" dxfId="34107" priority="1417" operator="greaterThan">
      <formula>$P$6</formula>
    </cfRule>
    <cfRule type="cellIs" dxfId="34106" priority="1418" operator="between">
      <formula>$P$6*0.8</formula>
      <formula>$P$6</formula>
    </cfRule>
    <cfRule type="cellIs" dxfId="34105" priority="1419" operator="lessThan">
      <formula>$P$6*0.8</formula>
    </cfRule>
  </conditionalFormatting>
  <conditionalFormatting sqref="J7">
    <cfRule type="cellIs" dxfId="34104" priority="1414" operator="greaterThan">
      <formula>$P$7</formula>
    </cfRule>
    <cfRule type="cellIs" dxfId="34103" priority="1415" operator="between">
      <formula>$P$7*0.8</formula>
      <formula>$P$7</formula>
    </cfRule>
    <cfRule type="cellIs" dxfId="34102" priority="1416" operator="lessThan">
      <formula>$P$7*0.8</formula>
    </cfRule>
  </conditionalFormatting>
  <conditionalFormatting sqref="J8">
    <cfRule type="cellIs" dxfId="34101" priority="1411" operator="greaterThan">
      <formula>$P$8</formula>
    </cfRule>
    <cfRule type="cellIs" dxfId="34100" priority="1412" operator="between">
      <formula>$P$8*0.8</formula>
      <formula>$P$8</formula>
    </cfRule>
    <cfRule type="cellIs" dxfId="34099" priority="1413" operator="lessThan">
      <formula>$P$8*0.8</formula>
    </cfRule>
  </conditionalFormatting>
  <conditionalFormatting sqref="J11">
    <cfRule type="cellIs" dxfId="34098" priority="1408" operator="greaterThan">
      <formula>$P$11</formula>
    </cfRule>
    <cfRule type="cellIs" dxfId="34097" priority="1409" operator="between">
      <formula>$P$11*0.8</formula>
      <formula>$P$11</formula>
    </cfRule>
    <cfRule type="cellIs" dxfId="34096" priority="1410" operator="lessThan">
      <formula>$P$11*0.8</formula>
    </cfRule>
  </conditionalFormatting>
  <conditionalFormatting sqref="J12">
    <cfRule type="cellIs" dxfId="34095" priority="1405" operator="greaterThan">
      <formula>$P$12</formula>
    </cfRule>
    <cfRule type="cellIs" dxfId="34094" priority="1406" operator="between">
      <formula>$P$12*0.8</formula>
      <formula>$P$12</formula>
    </cfRule>
    <cfRule type="cellIs" dxfId="34093" priority="1407" operator="lessThan">
      <formula>$P$12*0.8</formula>
    </cfRule>
  </conditionalFormatting>
  <conditionalFormatting sqref="J13">
    <cfRule type="cellIs" dxfId="34092" priority="1402" operator="greaterThan">
      <formula>$P$13</formula>
    </cfRule>
    <cfRule type="cellIs" dxfId="34091" priority="1403" operator="between">
      <formula>$P$13*0.8</formula>
      <formula>$P$13</formula>
    </cfRule>
    <cfRule type="cellIs" dxfId="34090" priority="1404" operator="lessThan">
      <formula>$P$13*0.8</formula>
    </cfRule>
  </conditionalFormatting>
  <conditionalFormatting sqref="J16">
    <cfRule type="cellIs" dxfId="34089" priority="1399" operator="greaterThan">
      <formula>$P$16</formula>
    </cfRule>
    <cfRule type="cellIs" dxfId="34088" priority="1400" operator="between">
      <formula>$P$16*0.8</formula>
      <formula>$P$16</formula>
    </cfRule>
    <cfRule type="cellIs" dxfId="34087" priority="1401" operator="lessThan">
      <formula>$P$16*0.8</formula>
    </cfRule>
  </conditionalFormatting>
  <conditionalFormatting sqref="J17">
    <cfRule type="cellIs" dxfId="34086" priority="1396" operator="greaterThan">
      <formula>$P$17</formula>
    </cfRule>
    <cfRule type="cellIs" dxfId="34085" priority="1397" operator="between">
      <formula>$P$17*0.8</formula>
      <formula>$P$17</formula>
    </cfRule>
    <cfRule type="cellIs" dxfId="34084" priority="1398" operator="lessThan">
      <formula>$P$17*0.8</formula>
    </cfRule>
  </conditionalFormatting>
  <conditionalFormatting sqref="J18">
    <cfRule type="cellIs" dxfId="34083" priority="1393" operator="greaterThan">
      <formula>$P$18</formula>
    </cfRule>
    <cfRule type="cellIs" dxfId="34082" priority="1394" operator="between">
      <formula>$P$18*0.8</formula>
      <formula>$P$18</formula>
    </cfRule>
    <cfRule type="cellIs" dxfId="34081" priority="1395" operator="lessThan">
      <formula>$P$18*0.8</formula>
    </cfRule>
  </conditionalFormatting>
  <conditionalFormatting sqref="J6">
    <cfRule type="cellIs" dxfId="34080" priority="1390" operator="greaterThan">
      <formula>$P$6</formula>
    </cfRule>
    <cfRule type="cellIs" dxfId="34079" priority="1391" operator="between">
      <formula>$P$6*0.8</formula>
      <formula>$P$6</formula>
    </cfRule>
    <cfRule type="cellIs" dxfId="34078" priority="1392" operator="lessThan">
      <formula>$P$6*0.8</formula>
    </cfRule>
  </conditionalFormatting>
  <conditionalFormatting sqref="J7">
    <cfRule type="cellIs" dxfId="34077" priority="1387" operator="greaterThan">
      <formula>$P$7</formula>
    </cfRule>
    <cfRule type="cellIs" dxfId="34076" priority="1388" operator="between">
      <formula>$P$7*0.8</formula>
      <formula>$P$7</formula>
    </cfRule>
    <cfRule type="cellIs" dxfId="34075" priority="1389" operator="lessThan">
      <formula>$P$7*0.8</formula>
    </cfRule>
  </conditionalFormatting>
  <conditionalFormatting sqref="J8">
    <cfRule type="cellIs" dxfId="34074" priority="1384" operator="greaterThan">
      <formula>$P$8</formula>
    </cfRule>
    <cfRule type="cellIs" dxfId="34073" priority="1385" operator="between">
      <formula>$P$8*0.8</formula>
      <formula>$P$8</formula>
    </cfRule>
    <cfRule type="cellIs" dxfId="34072" priority="1386" operator="lessThan">
      <formula>$P$8*0.8</formula>
    </cfRule>
  </conditionalFormatting>
  <conditionalFormatting sqref="J11">
    <cfRule type="cellIs" dxfId="34071" priority="1381" operator="greaterThan">
      <formula>$P$11</formula>
    </cfRule>
    <cfRule type="cellIs" dxfId="34070" priority="1382" operator="between">
      <formula>$P$11*0.8</formula>
      <formula>$P$11</formula>
    </cfRule>
    <cfRule type="cellIs" dxfId="34069" priority="1383" operator="lessThan">
      <formula>$P$11*0.8</formula>
    </cfRule>
  </conditionalFormatting>
  <conditionalFormatting sqref="J12">
    <cfRule type="cellIs" dxfId="34068" priority="1378" operator="greaterThan">
      <formula>$P$12</formula>
    </cfRule>
    <cfRule type="cellIs" dxfId="34067" priority="1379" operator="between">
      <formula>$P$12*0.8</formula>
      <formula>$P$12</formula>
    </cfRule>
    <cfRule type="cellIs" dxfId="34066" priority="1380" operator="lessThan">
      <formula>$P$12*0.8</formula>
    </cfRule>
  </conditionalFormatting>
  <conditionalFormatting sqref="J13">
    <cfRule type="cellIs" dxfId="34065" priority="1375" operator="greaterThan">
      <formula>$P$13</formula>
    </cfRule>
    <cfRule type="cellIs" dxfId="34064" priority="1376" operator="between">
      <formula>$P$13*0.8</formula>
      <formula>$P$13</formula>
    </cfRule>
    <cfRule type="cellIs" dxfId="34063" priority="1377" operator="lessThan">
      <formula>$P$13*0.8</formula>
    </cfRule>
  </conditionalFormatting>
  <conditionalFormatting sqref="J16">
    <cfRule type="cellIs" dxfId="34062" priority="1372" operator="greaterThan">
      <formula>$P$16</formula>
    </cfRule>
    <cfRule type="cellIs" dxfId="34061" priority="1373" operator="between">
      <formula>$P$16*0.8</formula>
      <formula>$P$16</formula>
    </cfRule>
    <cfRule type="cellIs" dxfId="34060" priority="1374" operator="lessThan">
      <formula>$P$16*0.8</formula>
    </cfRule>
  </conditionalFormatting>
  <conditionalFormatting sqref="J17">
    <cfRule type="cellIs" dxfId="34059" priority="1369" operator="greaterThan">
      <formula>$P$17</formula>
    </cfRule>
    <cfRule type="cellIs" dxfId="34058" priority="1370" operator="between">
      <formula>$P$17*0.8</formula>
      <formula>$P$17</formula>
    </cfRule>
    <cfRule type="cellIs" dxfId="34057" priority="1371" operator="lessThan">
      <formula>$P$17*0.8</formula>
    </cfRule>
  </conditionalFormatting>
  <conditionalFormatting sqref="J18">
    <cfRule type="cellIs" dxfId="34056" priority="1366" operator="greaterThan">
      <formula>$P$18</formula>
    </cfRule>
    <cfRule type="cellIs" dxfId="34055" priority="1367" operator="between">
      <formula>$P$18*0.8</formula>
      <formula>$P$18</formula>
    </cfRule>
    <cfRule type="cellIs" dxfId="34054" priority="1368" operator="lessThan">
      <formula>$P$18*0.8</formula>
    </cfRule>
  </conditionalFormatting>
  <conditionalFormatting sqref="J6">
    <cfRule type="cellIs" dxfId="34053" priority="1363" operator="greaterThan">
      <formula>$O$6</formula>
    </cfRule>
    <cfRule type="cellIs" dxfId="34052" priority="1364" operator="between">
      <formula>$O$6*0.8</formula>
      <formula>$O$6</formula>
    </cfRule>
    <cfRule type="cellIs" dxfId="34051" priority="1365" operator="lessThan">
      <formula>$O$6*0.8</formula>
    </cfRule>
  </conditionalFormatting>
  <conditionalFormatting sqref="J7">
    <cfRule type="cellIs" dxfId="34050" priority="1360" operator="greaterThan">
      <formula>$O$7</formula>
    </cfRule>
    <cfRule type="cellIs" dxfId="34049" priority="1361" operator="between">
      <formula>$O$7*0.8</formula>
      <formula>$O$7</formula>
    </cfRule>
    <cfRule type="cellIs" dxfId="34048" priority="1362" operator="lessThan">
      <formula>$O$7*0.8</formula>
    </cfRule>
  </conditionalFormatting>
  <conditionalFormatting sqref="J8">
    <cfRule type="cellIs" dxfId="34047" priority="1357" operator="greaterThan">
      <formula>$O$8</formula>
    </cfRule>
    <cfRule type="cellIs" dxfId="34046" priority="1358" operator="between">
      <formula>$O$8*0.8</formula>
      <formula>$O$8</formula>
    </cfRule>
    <cfRule type="cellIs" dxfId="34045" priority="1359" operator="lessThan">
      <formula>$O$8*0.8</formula>
    </cfRule>
  </conditionalFormatting>
  <conditionalFormatting sqref="J11">
    <cfRule type="cellIs" dxfId="34044" priority="1354" operator="greaterThan">
      <formula>$O$11</formula>
    </cfRule>
    <cfRule type="cellIs" dxfId="34043" priority="1355" operator="between">
      <formula>$O$11*0.8</formula>
      <formula>$O$11</formula>
    </cfRule>
    <cfRule type="cellIs" dxfId="34042" priority="1356" operator="lessThan">
      <formula>$O$11*0.8</formula>
    </cfRule>
  </conditionalFormatting>
  <conditionalFormatting sqref="J12">
    <cfRule type="cellIs" dxfId="34041" priority="1351" operator="greaterThan">
      <formula>$O$12</formula>
    </cfRule>
    <cfRule type="cellIs" dxfId="34040" priority="1352" operator="between">
      <formula>$O$12*0.8</formula>
      <formula>$O$12</formula>
    </cfRule>
    <cfRule type="cellIs" dxfId="34039" priority="1353" operator="lessThan">
      <formula>$O$12*0.8</formula>
    </cfRule>
  </conditionalFormatting>
  <conditionalFormatting sqref="J13">
    <cfRule type="cellIs" dxfId="34038" priority="1348" operator="greaterThan">
      <formula>$O$13</formula>
    </cfRule>
    <cfRule type="cellIs" dxfId="34037" priority="1349" operator="between">
      <formula>$O$13*0.8</formula>
      <formula>$O$13</formula>
    </cfRule>
    <cfRule type="cellIs" dxfId="34036" priority="1350" operator="lessThan">
      <formula>$O$13*0.8</formula>
    </cfRule>
  </conditionalFormatting>
  <conditionalFormatting sqref="J16">
    <cfRule type="cellIs" dxfId="34035" priority="1345" operator="greaterThan">
      <formula>$O$16</formula>
    </cfRule>
    <cfRule type="cellIs" dxfId="34034" priority="1346" operator="between">
      <formula>$O$16*0.8</formula>
      <formula>$O$16</formula>
    </cfRule>
    <cfRule type="cellIs" dxfId="34033" priority="1347" operator="lessThan">
      <formula>$O$16*0.8</formula>
    </cfRule>
  </conditionalFormatting>
  <conditionalFormatting sqref="J17">
    <cfRule type="cellIs" dxfId="34032" priority="1342" operator="greaterThan">
      <formula>$O$17</formula>
    </cfRule>
    <cfRule type="cellIs" dxfId="34031" priority="1343" operator="between">
      <formula>$O$17*0.8</formula>
      <formula>$O$17</formula>
    </cfRule>
    <cfRule type="cellIs" dxfId="34030" priority="1344" operator="lessThan">
      <formula>$O$17*0.8</formula>
    </cfRule>
  </conditionalFormatting>
  <conditionalFormatting sqref="J18">
    <cfRule type="cellIs" dxfId="34029" priority="1339" operator="greaterThan">
      <formula>$O$18</formula>
    </cfRule>
    <cfRule type="cellIs" dxfId="34028" priority="1340" operator="between">
      <formula>$O$18*0.8</formula>
      <formula>$O$18</formula>
    </cfRule>
    <cfRule type="cellIs" dxfId="34027" priority="1341" operator="lessThan">
      <formula>$O$18*0.8</formula>
    </cfRule>
  </conditionalFormatting>
  <conditionalFormatting sqref="J6">
    <cfRule type="cellIs" dxfId="34026" priority="1336" operator="greaterThan">
      <formula>$O$6</formula>
    </cfRule>
    <cfRule type="cellIs" dxfId="34025" priority="1337" operator="between">
      <formula>$O$6*0.8</formula>
      <formula>$O$6</formula>
    </cfRule>
    <cfRule type="cellIs" dxfId="34024" priority="1338" operator="lessThan">
      <formula>$O$6*0.8</formula>
    </cfRule>
  </conditionalFormatting>
  <conditionalFormatting sqref="J7">
    <cfRule type="cellIs" dxfId="34023" priority="1333" operator="greaterThan">
      <formula>$O$7</formula>
    </cfRule>
    <cfRule type="cellIs" dxfId="34022" priority="1334" operator="between">
      <formula>$O$7*0.8</formula>
      <formula>$O$7</formula>
    </cfRule>
    <cfRule type="cellIs" dxfId="34021" priority="1335" operator="lessThan">
      <formula>$O$7*0.8</formula>
    </cfRule>
  </conditionalFormatting>
  <conditionalFormatting sqref="J8">
    <cfRule type="cellIs" dxfId="34020" priority="1330" operator="greaterThan">
      <formula>$O$8</formula>
    </cfRule>
    <cfRule type="cellIs" dxfId="34019" priority="1331" operator="between">
      <formula>$O$8*0.8</formula>
      <formula>$O$8</formula>
    </cfRule>
    <cfRule type="cellIs" dxfId="34018" priority="1332" operator="lessThan">
      <formula>$O$8*0.8</formula>
    </cfRule>
  </conditionalFormatting>
  <conditionalFormatting sqref="J11">
    <cfRule type="cellIs" dxfId="34017" priority="1327" operator="greaterThan">
      <formula>$O$11</formula>
    </cfRule>
    <cfRule type="cellIs" dxfId="34016" priority="1328" operator="between">
      <formula>$O$11*0.8</formula>
      <formula>$O$11</formula>
    </cfRule>
    <cfRule type="cellIs" dxfId="34015" priority="1329" operator="lessThan">
      <formula>$O$11*0.8</formula>
    </cfRule>
  </conditionalFormatting>
  <conditionalFormatting sqref="J12">
    <cfRule type="cellIs" dxfId="34014" priority="1324" operator="greaterThan">
      <formula>$O$12</formula>
    </cfRule>
    <cfRule type="cellIs" dxfId="34013" priority="1325" operator="between">
      <formula>$O$12*0.8</formula>
      <formula>$O$12</formula>
    </cfRule>
    <cfRule type="cellIs" dxfId="34012" priority="1326" operator="lessThan">
      <formula>$O$12*0.8</formula>
    </cfRule>
  </conditionalFormatting>
  <conditionalFormatting sqref="J13">
    <cfRule type="cellIs" dxfId="34011" priority="1321" operator="greaterThan">
      <formula>$O$13</formula>
    </cfRule>
    <cfRule type="cellIs" dxfId="34010" priority="1322" operator="between">
      <formula>$O$13*0.8</formula>
      <formula>$O$13</formula>
    </cfRule>
    <cfRule type="cellIs" dxfId="34009" priority="1323" operator="lessThan">
      <formula>$O$13*0.8</formula>
    </cfRule>
  </conditionalFormatting>
  <conditionalFormatting sqref="J16">
    <cfRule type="cellIs" dxfId="34008" priority="1318" operator="greaterThan">
      <formula>$O$16</formula>
    </cfRule>
    <cfRule type="cellIs" dxfId="34007" priority="1319" operator="between">
      <formula>$O$16*0.8</formula>
      <formula>$O$16</formula>
    </cfRule>
    <cfRule type="cellIs" dxfId="34006" priority="1320" operator="lessThan">
      <formula>$O$16*0.8</formula>
    </cfRule>
  </conditionalFormatting>
  <conditionalFormatting sqref="J17">
    <cfRule type="cellIs" dxfId="34005" priority="1315" operator="greaterThan">
      <formula>$O$17</formula>
    </cfRule>
    <cfRule type="cellIs" dxfId="34004" priority="1316" operator="between">
      <formula>$O$17*0.8</formula>
      <formula>$O$17</formula>
    </cfRule>
    <cfRule type="cellIs" dxfId="34003" priority="1317" operator="lessThan">
      <formula>$O$17*0.8</formula>
    </cfRule>
  </conditionalFormatting>
  <conditionalFormatting sqref="J18">
    <cfRule type="cellIs" dxfId="34002" priority="1312" operator="greaterThan">
      <formula>$O$18</formula>
    </cfRule>
    <cfRule type="cellIs" dxfId="34001" priority="1313" operator="between">
      <formula>$O$18*0.8</formula>
      <formula>$O$18</formula>
    </cfRule>
    <cfRule type="cellIs" dxfId="34000" priority="1314" operator="lessThan">
      <formula>$O$18*0.8</formula>
    </cfRule>
  </conditionalFormatting>
  <conditionalFormatting sqref="J6">
    <cfRule type="cellIs" dxfId="33999" priority="1309" operator="greaterThan">
      <formula>$N$6</formula>
    </cfRule>
    <cfRule type="cellIs" dxfId="33998" priority="1310" operator="between">
      <formula>$N$6*0.8</formula>
      <formula>$N$6</formula>
    </cfRule>
    <cfRule type="cellIs" dxfId="33997" priority="1311" operator="lessThan">
      <formula>$N$6*0.8</formula>
    </cfRule>
  </conditionalFormatting>
  <conditionalFormatting sqref="J7">
    <cfRule type="cellIs" dxfId="33996" priority="1306" operator="greaterThan">
      <formula>$N$7</formula>
    </cfRule>
    <cfRule type="cellIs" dxfId="33995" priority="1307" operator="between">
      <formula>$N$7*0.8</formula>
      <formula>$N$7</formula>
    </cfRule>
    <cfRule type="cellIs" dxfId="33994" priority="1308" operator="lessThan">
      <formula>$N$7*0.8</formula>
    </cfRule>
  </conditionalFormatting>
  <conditionalFormatting sqref="J8">
    <cfRule type="cellIs" dxfId="33993" priority="1303" operator="greaterThan">
      <formula>$N$8</formula>
    </cfRule>
    <cfRule type="cellIs" dxfId="33992" priority="1304" operator="between">
      <formula>$N$8*0.8</formula>
      <formula>$N$8</formula>
    </cfRule>
    <cfRule type="cellIs" dxfId="33991" priority="1305" operator="lessThan">
      <formula>$N$8*0.8</formula>
    </cfRule>
  </conditionalFormatting>
  <conditionalFormatting sqref="J11">
    <cfRule type="cellIs" dxfId="33990" priority="1300" operator="greaterThan">
      <formula>$N$11</formula>
    </cfRule>
    <cfRule type="cellIs" dxfId="33989" priority="1301" operator="between">
      <formula>$N$11*0.8</formula>
      <formula>$N$11</formula>
    </cfRule>
    <cfRule type="cellIs" dxfId="33988" priority="1302" operator="lessThan">
      <formula>$N$11*0.8</formula>
    </cfRule>
  </conditionalFormatting>
  <conditionalFormatting sqref="J12">
    <cfRule type="cellIs" dxfId="33987" priority="1297" operator="greaterThan">
      <formula>$N$12</formula>
    </cfRule>
    <cfRule type="cellIs" dxfId="33986" priority="1298" operator="between">
      <formula>$N$12*0.8</formula>
      <formula>$N$12</formula>
    </cfRule>
    <cfRule type="cellIs" dxfId="33985" priority="1299" operator="lessThan">
      <formula>$N$12*0.8</formula>
    </cfRule>
  </conditionalFormatting>
  <conditionalFormatting sqref="J13">
    <cfRule type="cellIs" dxfId="33984" priority="1294" operator="greaterThan">
      <formula>$N$13</formula>
    </cfRule>
    <cfRule type="cellIs" dxfId="33983" priority="1295" operator="between">
      <formula>$N$13*0.8</formula>
      <formula>$N$13</formula>
    </cfRule>
    <cfRule type="cellIs" dxfId="33982" priority="1296" operator="lessThan">
      <formula>$N$13*0.8</formula>
    </cfRule>
  </conditionalFormatting>
  <conditionalFormatting sqref="J16">
    <cfRule type="cellIs" dxfId="33981" priority="1291" operator="greaterThan">
      <formula>$N$16</formula>
    </cfRule>
    <cfRule type="cellIs" dxfId="33980" priority="1292" operator="between">
      <formula>$N$16*0.8</formula>
      <formula>$N$16</formula>
    </cfRule>
    <cfRule type="cellIs" dxfId="33979" priority="1293" operator="lessThan">
      <formula>$N$16*0.8</formula>
    </cfRule>
  </conditionalFormatting>
  <conditionalFormatting sqref="J17">
    <cfRule type="cellIs" dxfId="33978" priority="1288" operator="greaterThan">
      <formula>$N$17</formula>
    </cfRule>
    <cfRule type="cellIs" dxfId="33977" priority="1289" operator="between">
      <formula>$N$17*0.8</formula>
      <formula>$N$17</formula>
    </cfRule>
    <cfRule type="cellIs" dxfId="33976" priority="1290" operator="lessThan">
      <formula>$N$17*0.8</formula>
    </cfRule>
  </conditionalFormatting>
  <conditionalFormatting sqref="J18">
    <cfRule type="cellIs" dxfId="33975" priority="1285" operator="greaterThan">
      <formula>$N$18</formula>
    </cfRule>
    <cfRule type="cellIs" dxfId="33974" priority="1286" operator="between">
      <formula>$N$18*0.8</formula>
      <formula>$N$18</formula>
    </cfRule>
    <cfRule type="cellIs" dxfId="33973" priority="1287" operator="lessThan">
      <formula>$N$18*0.8</formula>
    </cfRule>
  </conditionalFormatting>
  <conditionalFormatting sqref="J6">
    <cfRule type="cellIs" dxfId="33972" priority="1282" operator="greaterThan">
      <formula>$N$6</formula>
    </cfRule>
    <cfRule type="cellIs" dxfId="33971" priority="1283" operator="between">
      <formula>$N$6*0.8</formula>
      <formula>$N$6</formula>
    </cfRule>
    <cfRule type="cellIs" dxfId="33970" priority="1284" operator="lessThan">
      <formula>$N$6*0.8</formula>
    </cfRule>
  </conditionalFormatting>
  <conditionalFormatting sqref="J7">
    <cfRule type="cellIs" dxfId="33969" priority="1279" operator="greaterThan">
      <formula>$N$7</formula>
    </cfRule>
    <cfRule type="cellIs" dxfId="33968" priority="1280" operator="between">
      <formula>$N$7*0.8</formula>
      <formula>$N$7</formula>
    </cfRule>
    <cfRule type="cellIs" dxfId="33967" priority="1281" operator="lessThan">
      <formula>$N$7*0.8</formula>
    </cfRule>
  </conditionalFormatting>
  <conditionalFormatting sqref="J8">
    <cfRule type="cellIs" dxfId="33966" priority="1276" operator="greaterThan">
      <formula>$N$8</formula>
    </cfRule>
    <cfRule type="cellIs" dxfId="33965" priority="1277" operator="between">
      <formula>$N$8*0.8</formula>
      <formula>$N$8</formula>
    </cfRule>
    <cfRule type="cellIs" dxfId="33964" priority="1278" operator="lessThan">
      <formula>$N$8*0.8</formula>
    </cfRule>
  </conditionalFormatting>
  <conditionalFormatting sqref="J11">
    <cfRule type="cellIs" dxfId="33963" priority="1273" operator="greaterThan">
      <formula>$N$11</formula>
    </cfRule>
    <cfRule type="cellIs" dxfId="33962" priority="1274" operator="between">
      <formula>$N$11*0.8</formula>
      <formula>$N$11</formula>
    </cfRule>
    <cfRule type="cellIs" dxfId="33961" priority="1275" operator="lessThan">
      <formula>$N$11*0.8</formula>
    </cfRule>
  </conditionalFormatting>
  <conditionalFormatting sqref="J12">
    <cfRule type="cellIs" dxfId="33960" priority="1270" operator="greaterThan">
      <formula>$N$12</formula>
    </cfRule>
    <cfRule type="cellIs" dxfId="33959" priority="1271" operator="between">
      <formula>$N$12*0.8</formula>
      <formula>$N$12</formula>
    </cfRule>
    <cfRule type="cellIs" dxfId="33958" priority="1272" operator="lessThan">
      <formula>$N$12*0.8</formula>
    </cfRule>
  </conditionalFormatting>
  <conditionalFormatting sqref="J13">
    <cfRule type="cellIs" dxfId="33957" priority="1267" operator="greaterThan">
      <formula>$N$13</formula>
    </cfRule>
    <cfRule type="cellIs" dxfId="33956" priority="1268" operator="between">
      <formula>$N$13*0.8</formula>
      <formula>$N$13</formula>
    </cfRule>
    <cfRule type="cellIs" dxfId="33955" priority="1269" operator="lessThan">
      <formula>$N$13*0.8</formula>
    </cfRule>
  </conditionalFormatting>
  <conditionalFormatting sqref="J16">
    <cfRule type="cellIs" dxfId="33954" priority="1264" operator="greaterThan">
      <formula>$N$16</formula>
    </cfRule>
    <cfRule type="cellIs" dxfId="33953" priority="1265" operator="between">
      <formula>$N$16*0.8</formula>
      <formula>$N$16</formula>
    </cfRule>
    <cfRule type="cellIs" dxfId="33952" priority="1266" operator="lessThan">
      <formula>$N$16*0.8</formula>
    </cfRule>
  </conditionalFormatting>
  <conditionalFormatting sqref="J17">
    <cfRule type="cellIs" dxfId="33951" priority="1261" operator="greaterThan">
      <formula>$N$17</formula>
    </cfRule>
    <cfRule type="cellIs" dxfId="33950" priority="1262" operator="between">
      <formula>$N$17*0.8</formula>
      <formula>$N$17</formula>
    </cfRule>
    <cfRule type="cellIs" dxfId="33949" priority="1263" operator="lessThan">
      <formula>$N$17*0.8</formula>
    </cfRule>
  </conditionalFormatting>
  <conditionalFormatting sqref="J18">
    <cfRule type="cellIs" dxfId="33948" priority="1258" operator="greaterThan">
      <formula>$N$18</formula>
    </cfRule>
    <cfRule type="cellIs" dxfId="33947" priority="1259" operator="between">
      <formula>$N$18*0.8</formula>
      <formula>$N$18</formula>
    </cfRule>
    <cfRule type="cellIs" dxfId="33946" priority="1260" operator="lessThan">
      <formula>$N$18*0.8</formula>
    </cfRule>
  </conditionalFormatting>
  <conditionalFormatting sqref="J6">
    <cfRule type="cellIs" dxfId="33945" priority="1255" operator="greaterThan">
      <formula>$P$6</formula>
    </cfRule>
    <cfRule type="cellIs" dxfId="33944" priority="1256" operator="between">
      <formula>$P$6*0.8</formula>
      <formula>$P$6</formula>
    </cfRule>
    <cfRule type="cellIs" dxfId="33943" priority="1257" operator="lessThan">
      <formula>$P$6*0.8</formula>
    </cfRule>
  </conditionalFormatting>
  <conditionalFormatting sqref="J7">
    <cfRule type="cellIs" dxfId="33942" priority="1252" operator="greaterThan">
      <formula>$P$7</formula>
    </cfRule>
    <cfRule type="cellIs" dxfId="33941" priority="1253" operator="between">
      <formula>$P$7*0.8</formula>
      <formula>$P$7</formula>
    </cfRule>
    <cfRule type="cellIs" dxfId="33940" priority="1254" operator="lessThan">
      <formula>$P$7*0.8</formula>
    </cfRule>
  </conditionalFormatting>
  <conditionalFormatting sqref="J8">
    <cfRule type="cellIs" dxfId="33939" priority="1249" operator="greaterThan">
      <formula>$P$8</formula>
    </cfRule>
    <cfRule type="cellIs" dxfId="33938" priority="1250" operator="between">
      <formula>$P$8*0.8</formula>
      <formula>$P$8</formula>
    </cfRule>
    <cfRule type="cellIs" dxfId="33937" priority="1251" operator="lessThan">
      <formula>$P$8*0.8</formula>
    </cfRule>
  </conditionalFormatting>
  <conditionalFormatting sqref="J11">
    <cfRule type="cellIs" dxfId="33936" priority="1246" operator="greaterThan">
      <formula>$P$11</formula>
    </cfRule>
    <cfRule type="cellIs" dxfId="33935" priority="1247" operator="between">
      <formula>$P$11*0.8</formula>
      <formula>$P$11</formula>
    </cfRule>
    <cfRule type="cellIs" dxfId="33934" priority="1248" operator="lessThan">
      <formula>$P$11*0.8</formula>
    </cfRule>
  </conditionalFormatting>
  <conditionalFormatting sqref="J12">
    <cfRule type="cellIs" dxfId="33933" priority="1243" operator="greaterThan">
      <formula>$P$12</formula>
    </cfRule>
    <cfRule type="cellIs" dxfId="33932" priority="1244" operator="between">
      <formula>$P$12*0.8</formula>
      <formula>$P$12</formula>
    </cfRule>
    <cfRule type="cellIs" dxfId="33931" priority="1245" operator="lessThan">
      <formula>$P$12*0.8</formula>
    </cfRule>
  </conditionalFormatting>
  <conditionalFormatting sqref="J13">
    <cfRule type="cellIs" dxfId="33930" priority="1240" operator="greaterThan">
      <formula>$P$13</formula>
    </cfRule>
    <cfRule type="cellIs" dxfId="33929" priority="1241" operator="between">
      <formula>$P$13*0.8</formula>
      <formula>$P$13</formula>
    </cfRule>
    <cfRule type="cellIs" dxfId="33928" priority="1242" operator="lessThan">
      <formula>$P$13*0.8</formula>
    </cfRule>
  </conditionalFormatting>
  <conditionalFormatting sqref="J16">
    <cfRule type="cellIs" dxfId="33927" priority="1237" operator="greaterThan">
      <formula>$P$16</formula>
    </cfRule>
    <cfRule type="cellIs" dxfId="33926" priority="1238" operator="between">
      <formula>$P$16*0.8</formula>
      <formula>$P$16</formula>
    </cfRule>
    <cfRule type="cellIs" dxfId="33925" priority="1239" operator="lessThan">
      <formula>$P$16*0.8</formula>
    </cfRule>
  </conditionalFormatting>
  <conditionalFormatting sqref="J17">
    <cfRule type="cellIs" dxfId="33924" priority="1234" operator="greaterThan">
      <formula>$P$17</formula>
    </cfRule>
    <cfRule type="cellIs" dxfId="33923" priority="1235" operator="between">
      <formula>$P$17*0.8</formula>
      <formula>$P$17</formula>
    </cfRule>
    <cfRule type="cellIs" dxfId="33922" priority="1236" operator="lessThan">
      <formula>$P$17*0.8</formula>
    </cfRule>
  </conditionalFormatting>
  <conditionalFormatting sqref="J18">
    <cfRule type="cellIs" dxfId="33921" priority="1231" operator="greaterThan">
      <formula>$P$18</formula>
    </cfRule>
    <cfRule type="cellIs" dxfId="33920" priority="1232" operator="between">
      <formula>$P$18*0.8</formula>
      <formula>$P$18</formula>
    </cfRule>
    <cfRule type="cellIs" dxfId="33919" priority="1233" operator="lessThan">
      <formula>$P$18*0.8</formula>
    </cfRule>
  </conditionalFormatting>
  <conditionalFormatting sqref="J6">
    <cfRule type="cellIs" dxfId="33918" priority="1228" operator="greaterThan">
      <formula>$P$6</formula>
    </cfRule>
    <cfRule type="cellIs" dxfId="33917" priority="1229" operator="between">
      <formula>$P$6*0.8</formula>
      <formula>$P$6</formula>
    </cfRule>
    <cfRule type="cellIs" dxfId="33916" priority="1230" operator="lessThan">
      <formula>$P$6*0.8</formula>
    </cfRule>
  </conditionalFormatting>
  <conditionalFormatting sqref="J7">
    <cfRule type="cellIs" dxfId="33915" priority="1225" operator="greaterThan">
      <formula>$P$7</formula>
    </cfRule>
    <cfRule type="cellIs" dxfId="33914" priority="1226" operator="between">
      <formula>$P$7*0.8</formula>
      <formula>$P$7</formula>
    </cfRule>
    <cfRule type="cellIs" dxfId="33913" priority="1227" operator="lessThan">
      <formula>$P$7*0.8</formula>
    </cfRule>
  </conditionalFormatting>
  <conditionalFormatting sqref="J8">
    <cfRule type="cellIs" dxfId="33912" priority="1222" operator="greaterThan">
      <formula>$P$8</formula>
    </cfRule>
    <cfRule type="cellIs" dxfId="33911" priority="1223" operator="between">
      <formula>$P$8*0.8</formula>
      <formula>$P$8</formula>
    </cfRule>
    <cfRule type="cellIs" dxfId="33910" priority="1224" operator="lessThan">
      <formula>$P$8*0.8</formula>
    </cfRule>
  </conditionalFormatting>
  <conditionalFormatting sqref="J11">
    <cfRule type="cellIs" dxfId="33909" priority="1219" operator="greaterThan">
      <formula>$P$11</formula>
    </cfRule>
    <cfRule type="cellIs" dxfId="33908" priority="1220" operator="between">
      <formula>$P$11*0.8</formula>
      <formula>$P$11</formula>
    </cfRule>
    <cfRule type="cellIs" dxfId="33907" priority="1221" operator="lessThan">
      <formula>$P$11*0.8</formula>
    </cfRule>
  </conditionalFormatting>
  <conditionalFormatting sqref="J12">
    <cfRule type="cellIs" dxfId="33906" priority="1216" operator="greaterThan">
      <formula>$P$12</formula>
    </cfRule>
    <cfRule type="cellIs" dxfId="33905" priority="1217" operator="between">
      <formula>$P$12*0.8</formula>
      <formula>$P$12</formula>
    </cfRule>
    <cfRule type="cellIs" dxfId="33904" priority="1218" operator="lessThan">
      <formula>$P$12*0.8</formula>
    </cfRule>
  </conditionalFormatting>
  <conditionalFormatting sqref="J13">
    <cfRule type="cellIs" dxfId="33903" priority="1213" operator="greaterThan">
      <formula>$P$13</formula>
    </cfRule>
    <cfRule type="cellIs" dxfId="33902" priority="1214" operator="between">
      <formula>$P$13*0.8</formula>
      <formula>$P$13</formula>
    </cfRule>
    <cfRule type="cellIs" dxfId="33901" priority="1215" operator="lessThan">
      <formula>$P$13*0.8</formula>
    </cfRule>
  </conditionalFormatting>
  <conditionalFormatting sqref="J16">
    <cfRule type="cellIs" dxfId="33900" priority="1210" operator="greaterThan">
      <formula>$P$16</formula>
    </cfRule>
    <cfRule type="cellIs" dxfId="33899" priority="1211" operator="between">
      <formula>$P$16*0.8</formula>
      <formula>$P$16</formula>
    </cfRule>
    <cfRule type="cellIs" dxfId="33898" priority="1212" operator="lessThan">
      <formula>$P$16*0.8</formula>
    </cfRule>
  </conditionalFormatting>
  <conditionalFormatting sqref="J17">
    <cfRule type="cellIs" dxfId="33897" priority="1207" operator="greaterThan">
      <formula>$P$17</formula>
    </cfRule>
    <cfRule type="cellIs" dxfId="33896" priority="1208" operator="between">
      <formula>$P$17*0.8</formula>
      <formula>$P$17</formula>
    </cfRule>
    <cfRule type="cellIs" dxfId="33895" priority="1209" operator="lessThan">
      <formula>$P$17*0.8</formula>
    </cfRule>
  </conditionalFormatting>
  <conditionalFormatting sqref="J18">
    <cfRule type="cellIs" dxfId="33894" priority="1204" operator="greaterThan">
      <formula>$P$18</formula>
    </cfRule>
    <cfRule type="cellIs" dxfId="33893" priority="1205" operator="between">
      <formula>$P$18*0.8</formula>
      <formula>$P$18</formula>
    </cfRule>
    <cfRule type="cellIs" dxfId="33892" priority="1206" operator="lessThan">
      <formula>$P$18*0.8</formula>
    </cfRule>
  </conditionalFormatting>
  <conditionalFormatting sqref="J6">
    <cfRule type="cellIs" dxfId="33891" priority="1201" operator="greaterThan">
      <formula>$O$6</formula>
    </cfRule>
    <cfRule type="cellIs" dxfId="33890" priority="1202" operator="between">
      <formula>$O$6*0.8</formula>
      <formula>$O$6</formula>
    </cfRule>
    <cfRule type="cellIs" dxfId="33889" priority="1203" operator="lessThan">
      <formula>$O$6*0.8</formula>
    </cfRule>
  </conditionalFormatting>
  <conditionalFormatting sqref="J7">
    <cfRule type="cellIs" dxfId="33888" priority="1198" operator="greaterThan">
      <formula>$O$7</formula>
    </cfRule>
    <cfRule type="cellIs" dxfId="33887" priority="1199" operator="between">
      <formula>$O$7*0.8</formula>
      <formula>$O$7</formula>
    </cfRule>
    <cfRule type="cellIs" dxfId="33886" priority="1200" operator="lessThan">
      <formula>$O$7*0.8</formula>
    </cfRule>
  </conditionalFormatting>
  <conditionalFormatting sqref="J8">
    <cfRule type="cellIs" dxfId="33885" priority="1195" operator="greaterThan">
      <formula>$O$8</formula>
    </cfRule>
    <cfRule type="cellIs" dxfId="33884" priority="1196" operator="between">
      <formula>$O$8*0.8</formula>
      <formula>$O$8</formula>
    </cfRule>
    <cfRule type="cellIs" dxfId="33883" priority="1197" operator="lessThan">
      <formula>$O$8*0.8</formula>
    </cfRule>
  </conditionalFormatting>
  <conditionalFormatting sqref="J11">
    <cfRule type="cellIs" dxfId="33882" priority="1192" operator="greaterThan">
      <formula>$O$11</formula>
    </cfRule>
    <cfRule type="cellIs" dxfId="33881" priority="1193" operator="between">
      <formula>$O$11*0.8</formula>
      <formula>$O$11</formula>
    </cfRule>
    <cfRule type="cellIs" dxfId="33880" priority="1194" operator="lessThan">
      <formula>$O$11*0.8</formula>
    </cfRule>
  </conditionalFormatting>
  <conditionalFormatting sqref="J12">
    <cfRule type="cellIs" dxfId="33879" priority="1189" operator="greaterThan">
      <formula>$O$12</formula>
    </cfRule>
    <cfRule type="cellIs" dxfId="33878" priority="1190" operator="between">
      <formula>$O$12*0.8</formula>
      <formula>$O$12</formula>
    </cfRule>
    <cfRule type="cellIs" dxfId="33877" priority="1191" operator="lessThan">
      <formula>$O$12*0.8</formula>
    </cfRule>
  </conditionalFormatting>
  <conditionalFormatting sqref="J13">
    <cfRule type="cellIs" dxfId="33876" priority="1186" operator="greaterThan">
      <formula>$O$13</formula>
    </cfRule>
    <cfRule type="cellIs" dxfId="33875" priority="1187" operator="between">
      <formula>$O$13*0.8</formula>
      <formula>$O$13</formula>
    </cfRule>
    <cfRule type="cellIs" dxfId="33874" priority="1188" operator="lessThan">
      <formula>$O$13*0.8</formula>
    </cfRule>
  </conditionalFormatting>
  <conditionalFormatting sqref="J16">
    <cfRule type="cellIs" dxfId="33873" priority="1183" operator="greaterThan">
      <formula>$O$16</formula>
    </cfRule>
    <cfRule type="cellIs" dxfId="33872" priority="1184" operator="between">
      <formula>$O$16*0.8</formula>
      <formula>$O$16</formula>
    </cfRule>
    <cfRule type="cellIs" dxfId="33871" priority="1185" operator="lessThan">
      <formula>$O$16*0.8</formula>
    </cfRule>
  </conditionalFormatting>
  <conditionalFormatting sqref="J17">
    <cfRule type="cellIs" dxfId="33870" priority="1180" operator="greaterThan">
      <formula>$O$17</formula>
    </cfRule>
    <cfRule type="cellIs" dxfId="33869" priority="1181" operator="between">
      <formula>$O$17*0.8</formula>
      <formula>$O$17</formula>
    </cfRule>
    <cfRule type="cellIs" dxfId="33868" priority="1182" operator="lessThan">
      <formula>$O$17*0.8</formula>
    </cfRule>
  </conditionalFormatting>
  <conditionalFormatting sqref="J18">
    <cfRule type="cellIs" dxfId="33867" priority="1177" operator="greaterThan">
      <formula>$O$18</formula>
    </cfRule>
    <cfRule type="cellIs" dxfId="33866" priority="1178" operator="between">
      <formula>$O$18*0.8</formula>
      <formula>$O$18</formula>
    </cfRule>
    <cfRule type="cellIs" dxfId="33865" priority="1179" operator="lessThan">
      <formula>$O$18*0.8</formula>
    </cfRule>
  </conditionalFormatting>
  <conditionalFormatting sqref="J6">
    <cfRule type="cellIs" dxfId="33864" priority="1174" operator="greaterThan">
      <formula>$O$6</formula>
    </cfRule>
    <cfRule type="cellIs" dxfId="33863" priority="1175" operator="between">
      <formula>$O$6*0.8</formula>
      <formula>$O$6</formula>
    </cfRule>
    <cfRule type="cellIs" dxfId="33862" priority="1176" operator="lessThan">
      <formula>$O$6*0.8</formula>
    </cfRule>
  </conditionalFormatting>
  <conditionalFormatting sqref="J7">
    <cfRule type="cellIs" dxfId="33861" priority="1171" operator="greaterThan">
      <formula>$O$7</formula>
    </cfRule>
    <cfRule type="cellIs" dxfId="33860" priority="1172" operator="between">
      <formula>$O$7*0.8</formula>
      <formula>$O$7</formula>
    </cfRule>
    <cfRule type="cellIs" dxfId="33859" priority="1173" operator="lessThan">
      <formula>$O$7*0.8</formula>
    </cfRule>
  </conditionalFormatting>
  <conditionalFormatting sqref="J8">
    <cfRule type="cellIs" dxfId="33858" priority="1168" operator="greaterThan">
      <formula>$O$8</formula>
    </cfRule>
    <cfRule type="cellIs" dxfId="33857" priority="1169" operator="between">
      <formula>$O$8*0.8</formula>
      <formula>$O$8</formula>
    </cfRule>
    <cfRule type="cellIs" dxfId="33856" priority="1170" operator="lessThan">
      <formula>$O$8*0.8</formula>
    </cfRule>
  </conditionalFormatting>
  <conditionalFormatting sqref="J11">
    <cfRule type="cellIs" dxfId="33855" priority="1165" operator="greaterThan">
      <formula>$O$11</formula>
    </cfRule>
    <cfRule type="cellIs" dxfId="33854" priority="1166" operator="between">
      <formula>$O$11*0.8</formula>
      <formula>$O$11</formula>
    </cfRule>
    <cfRule type="cellIs" dxfId="33853" priority="1167" operator="lessThan">
      <formula>$O$11*0.8</formula>
    </cfRule>
  </conditionalFormatting>
  <conditionalFormatting sqref="J12">
    <cfRule type="cellIs" dxfId="33852" priority="1162" operator="greaterThan">
      <formula>$O$12</formula>
    </cfRule>
    <cfRule type="cellIs" dxfId="33851" priority="1163" operator="between">
      <formula>$O$12*0.8</formula>
      <formula>$O$12</formula>
    </cfRule>
    <cfRule type="cellIs" dxfId="33850" priority="1164" operator="lessThan">
      <formula>$O$12*0.8</formula>
    </cfRule>
  </conditionalFormatting>
  <conditionalFormatting sqref="J13">
    <cfRule type="cellIs" dxfId="33849" priority="1159" operator="greaterThan">
      <formula>$O$13</formula>
    </cfRule>
    <cfRule type="cellIs" dxfId="33848" priority="1160" operator="between">
      <formula>$O$13*0.8</formula>
      <formula>$O$13</formula>
    </cfRule>
    <cfRule type="cellIs" dxfId="33847" priority="1161" operator="lessThan">
      <formula>$O$13*0.8</formula>
    </cfRule>
  </conditionalFormatting>
  <conditionalFormatting sqref="J16">
    <cfRule type="cellIs" dxfId="33846" priority="1156" operator="greaterThan">
      <formula>$O$16</formula>
    </cfRule>
    <cfRule type="cellIs" dxfId="33845" priority="1157" operator="between">
      <formula>$O$16*0.8</formula>
      <formula>$O$16</formula>
    </cfRule>
    <cfRule type="cellIs" dxfId="33844" priority="1158" operator="lessThan">
      <formula>$O$16*0.8</formula>
    </cfRule>
  </conditionalFormatting>
  <conditionalFormatting sqref="J17">
    <cfRule type="cellIs" dxfId="33843" priority="1153" operator="greaterThan">
      <formula>$O$17</formula>
    </cfRule>
    <cfRule type="cellIs" dxfId="33842" priority="1154" operator="between">
      <formula>$O$17*0.8</formula>
      <formula>$O$17</formula>
    </cfRule>
    <cfRule type="cellIs" dxfId="33841" priority="1155" operator="lessThan">
      <formula>$O$17*0.8</formula>
    </cfRule>
  </conditionalFormatting>
  <conditionalFormatting sqref="J18">
    <cfRule type="cellIs" dxfId="33840" priority="1150" operator="greaterThan">
      <formula>$O$18</formula>
    </cfRule>
    <cfRule type="cellIs" dxfId="33839" priority="1151" operator="between">
      <formula>$O$18*0.8</formula>
      <formula>$O$18</formula>
    </cfRule>
    <cfRule type="cellIs" dxfId="33838" priority="1152" operator="lessThan">
      <formula>$O$18*0.8</formula>
    </cfRule>
  </conditionalFormatting>
  <conditionalFormatting sqref="J6">
    <cfRule type="cellIs" dxfId="33837" priority="1147" operator="greaterThan">
      <formula>$N$6</formula>
    </cfRule>
    <cfRule type="cellIs" dxfId="33836" priority="1148" operator="between">
      <formula>$N$6*0.8</formula>
      <formula>$N$6</formula>
    </cfRule>
    <cfRule type="cellIs" dxfId="33835" priority="1149" operator="lessThan">
      <formula>$N$6*0.8</formula>
    </cfRule>
  </conditionalFormatting>
  <conditionalFormatting sqref="J7">
    <cfRule type="cellIs" dxfId="33834" priority="1144" operator="greaterThan">
      <formula>$N$7</formula>
    </cfRule>
    <cfRule type="cellIs" dxfId="33833" priority="1145" operator="between">
      <formula>$N$7*0.8</formula>
      <formula>$N$7</formula>
    </cfRule>
    <cfRule type="cellIs" dxfId="33832" priority="1146" operator="lessThan">
      <formula>$N$7*0.8</formula>
    </cfRule>
  </conditionalFormatting>
  <conditionalFormatting sqref="J8">
    <cfRule type="cellIs" dxfId="33831" priority="1141" operator="greaterThan">
      <formula>$N$8</formula>
    </cfRule>
    <cfRule type="cellIs" dxfId="33830" priority="1142" operator="between">
      <formula>$N$8*0.8</formula>
      <formula>$N$8</formula>
    </cfRule>
    <cfRule type="cellIs" dxfId="33829" priority="1143" operator="lessThan">
      <formula>$N$8*0.8</formula>
    </cfRule>
  </conditionalFormatting>
  <conditionalFormatting sqref="J11">
    <cfRule type="cellIs" dxfId="33828" priority="1138" operator="greaterThan">
      <formula>$N$11</formula>
    </cfRule>
    <cfRule type="cellIs" dxfId="33827" priority="1139" operator="between">
      <formula>$N$11*0.8</formula>
      <formula>$N$11</formula>
    </cfRule>
    <cfRule type="cellIs" dxfId="33826" priority="1140" operator="lessThan">
      <formula>$N$11*0.8</formula>
    </cfRule>
  </conditionalFormatting>
  <conditionalFormatting sqref="J12">
    <cfRule type="cellIs" dxfId="33825" priority="1135" operator="greaterThan">
      <formula>$N$12</formula>
    </cfRule>
    <cfRule type="cellIs" dxfId="33824" priority="1136" operator="between">
      <formula>$N$12*0.8</formula>
      <formula>$N$12</formula>
    </cfRule>
    <cfRule type="cellIs" dxfId="33823" priority="1137" operator="lessThan">
      <formula>$N$12*0.8</formula>
    </cfRule>
  </conditionalFormatting>
  <conditionalFormatting sqref="J13">
    <cfRule type="cellIs" dxfId="33822" priority="1132" operator="greaterThan">
      <formula>$N$13</formula>
    </cfRule>
    <cfRule type="cellIs" dxfId="33821" priority="1133" operator="between">
      <formula>$N$13*0.8</formula>
      <formula>$N$13</formula>
    </cfRule>
    <cfRule type="cellIs" dxfId="33820" priority="1134" operator="lessThan">
      <formula>$N$13*0.8</formula>
    </cfRule>
  </conditionalFormatting>
  <conditionalFormatting sqref="J16">
    <cfRule type="cellIs" dxfId="33819" priority="1129" operator="greaterThan">
      <formula>$N$16</formula>
    </cfRule>
    <cfRule type="cellIs" dxfId="33818" priority="1130" operator="between">
      <formula>$N$16*0.8</formula>
      <formula>$N$16</formula>
    </cfRule>
    <cfRule type="cellIs" dxfId="33817" priority="1131" operator="lessThan">
      <formula>$N$16*0.8</formula>
    </cfRule>
  </conditionalFormatting>
  <conditionalFormatting sqref="J17">
    <cfRule type="cellIs" dxfId="33816" priority="1126" operator="greaterThan">
      <formula>$N$17</formula>
    </cfRule>
    <cfRule type="cellIs" dxfId="33815" priority="1127" operator="between">
      <formula>$N$17*0.8</formula>
      <formula>$N$17</formula>
    </cfRule>
    <cfRule type="cellIs" dxfId="33814" priority="1128" operator="lessThan">
      <formula>$N$17*0.8</formula>
    </cfRule>
  </conditionalFormatting>
  <conditionalFormatting sqref="J18">
    <cfRule type="cellIs" dxfId="33813" priority="1123" operator="greaterThan">
      <formula>$N$18</formula>
    </cfRule>
    <cfRule type="cellIs" dxfId="33812" priority="1124" operator="between">
      <formula>$N$18*0.8</formula>
      <formula>$N$18</formula>
    </cfRule>
    <cfRule type="cellIs" dxfId="33811" priority="1125" operator="lessThan">
      <formula>$N$18*0.8</formula>
    </cfRule>
  </conditionalFormatting>
  <conditionalFormatting sqref="J6">
    <cfRule type="cellIs" dxfId="33810" priority="1120" operator="greaterThan">
      <formula>$N$6</formula>
    </cfRule>
    <cfRule type="cellIs" dxfId="33809" priority="1121" operator="between">
      <formula>$N$6*0.8</formula>
      <formula>$N$6</formula>
    </cfRule>
    <cfRule type="cellIs" dxfId="33808" priority="1122" operator="lessThan">
      <formula>$N$6*0.8</formula>
    </cfRule>
  </conditionalFormatting>
  <conditionalFormatting sqref="J7">
    <cfRule type="cellIs" dxfId="33807" priority="1117" operator="greaterThan">
      <formula>$N$7</formula>
    </cfRule>
    <cfRule type="cellIs" dxfId="33806" priority="1118" operator="between">
      <formula>$N$7*0.8</formula>
      <formula>$N$7</formula>
    </cfRule>
    <cfRule type="cellIs" dxfId="33805" priority="1119" operator="lessThan">
      <formula>$N$7*0.8</formula>
    </cfRule>
  </conditionalFormatting>
  <conditionalFormatting sqref="J8">
    <cfRule type="cellIs" dxfId="33804" priority="1114" operator="greaterThan">
      <formula>$N$8</formula>
    </cfRule>
    <cfRule type="cellIs" dxfId="33803" priority="1115" operator="between">
      <formula>$N$8*0.8</formula>
      <formula>$N$8</formula>
    </cfRule>
    <cfRule type="cellIs" dxfId="33802" priority="1116" operator="lessThan">
      <formula>$N$8*0.8</formula>
    </cfRule>
  </conditionalFormatting>
  <conditionalFormatting sqref="J11">
    <cfRule type="cellIs" dxfId="33801" priority="1111" operator="greaterThan">
      <formula>$N$11</formula>
    </cfRule>
    <cfRule type="cellIs" dxfId="33800" priority="1112" operator="between">
      <formula>$N$11*0.8</formula>
      <formula>$N$11</formula>
    </cfRule>
    <cfRule type="cellIs" dxfId="33799" priority="1113" operator="lessThan">
      <formula>$N$11*0.8</formula>
    </cfRule>
  </conditionalFormatting>
  <conditionalFormatting sqref="J12">
    <cfRule type="cellIs" dxfId="33798" priority="1108" operator="greaterThan">
      <formula>$N$12</formula>
    </cfRule>
    <cfRule type="cellIs" dxfId="33797" priority="1109" operator="between">
      <formula>$N$12*0.8</formula>
      <formula>$N$12</formula>
    </cfRule>
    <cfRule type="cellIs" dxfId="33796" priority="1110" operator="lessThan">
      <formula>$N$12*0.8</formula>
    </cfRule>
  </conditionalFormatting>
  <conditionalFormatting sqref="J13">
    <cfRule type="cellIs" dxfId="33795" priority="1105" operator="greaterThan">
      <formula>$N$13</formula>
    </cfRule>
    <cfRule type="cellIs" dxfId="33794" priority="1106" operator="between">
      <formula>$N$13*0.8</formula>
      <formula>$N$13</formula>
    </cfRule>
    <cfRule type="cellIs" dxfId="33793" priority="1107" operator="lessThan">
      <formula>$N$13*0.8</formula>
    </cfRule>
  </conditionalFormatting>
  <conditionalFormatting sqref="J16">
    <cfRule type="cellIs" dxfId="33792" priority="1102" operator="greaterThan">
      <formula>$N$16</formula>
    </cfRule>
    <cfRule type="cellIs" dxfId="33791" priority="1103" operator="between">
      <formula>$N$16*0.8</formula>
      <formula>$N$16</formula>
    </cfRule>
    <cfRule type="cellIs" dxfId="33790" priority="1104" operator="lessThan">
      <formula>$N$16*0.8</formula>
    </cfRule>
  </conditionalFormatting>
  <conditionalFormatting sqref="J17">
    <cfRule type="cellIs" dxfId="33789" priority="1099" operator="greaterThan">
      <formula>$N$17</formula>
    </cfRule>
    <cfRule type="cellIs" dxfId="33788" priority="1100" operator="between">
      <formula>$N$17*0.8</formula>
      <formula>$N$17</formula>
    </cfRule>
    <cfRule type="cellIs" dxfId="33787" priority="1101" operator="lessThan">
      <formula>$N$17*0.8</formula>
    </cfRule>
  </conditionalFormatting>
  <conditionalFormatting sqref="J18">
    <cfRule type="cellIs" dxfId="33786" priority="1096" operator="greaterThan">
      <formula>$N$18</formula>
    </cfRule>
    <cfRule type="cellIs" dxfId="33785" priority="1097" operator="between">
      <formula>$N$18*0.8</formula>
      <formula>$N$18</formula>
    </cfRule>
    <cfRule type="cellIs" dxfId="33784" priority="1098" operator="lessThan">
      <formula>$N$18*0.8</formula>
    </cfRule>
  </conditionalFormatting>
  <conditionalFormatting sqref="J6">
    <cfRule type="cellIs" dxfId="33783" priority="1093" operator="greaterThan">
      <formula>$P$6</formula>
    </cfRule>
    <cfRule type="cellIs" dxfId="33782" priority="1094" operator="between">
      <formula>$P$6*0.8</formula>
      <formula>$P$6</formula>
    </cfRule>
    <cfRule type="cellIs" dxfId="33781" priority="1095" operator="lessThan">
      <formula>$P$6*0.8</formula>
    </cfRule>
  </conditionalFormatting>
  <conditionalFormatting sqref="J7">
    <cfRule type="cellIs" dxfId="33780" priority="1090" operator="greaterThan">
      <formula>$P$7</formula>
    </cfRule>
    <cfRule type="cellIs" dxfId="33779" priority="1091" operator="between">
      <formula>$P$7*0.8</formula>
      <formula>$P$7</formula>
    </cfRule>
    <cfRule type="cellIs" dxfId="33778" priority="1092" operator="lessThan">
      <formula>$P$7*0.8</formula>
    </cfRule>
  </conditionalFormatting>
  <conditionalFormatting sqref="J8">
    <cfRule type="cellIs" dxfId="33777" priority="1087" operator="greaterThan">
      <formula>$P$8</formula>
    </cfRule>
    <cfRule type="cellIs" dxfId="33776" priority="1088" operator="between">
      <formula>$P$8*0.8</formula>
      <formula>$P$8</formula>
    </cfRule>
    <cfRule type="cellIs" dxfId="33775" priority="1089" operator="lessThan">
      <formula>$P$8*0.8</formula>
    </cfRule>
  </conditionalFormatting>
  <conditionalFormatting sqref="J11">
    <cfRule type="cellIs" dxfId="33774" priority="1084" operator="greaterThan">
      <formula>$P$11</formula>
    </cfRule>
    <cfRule type="cellIs" dxfId="33773" priority="1085" operator="between">
      <formula>$P$11*0.8</formula>
      <formula>$P$11</formula>
    </cfRule>
    <cfRule type="cellIs" dxfId="33772" priority="1086" operator="lessThan">
      <formula>$P$11*0.8</formula>
    </cfRule>
  </conditionalFormatting>
  <conditionalFormatting sqref="J12">
    <cfRule type="cellIs" dxfId="33771" priority="1081" operator="greaterThan">
      <formula>$P$12</formula>
    </cfRule>
    <cfRule type="cellIs" dxfId="33770" priority="1082" operator="between">
      <formula>$P$12*0.8</formula>
      <formula>$P$12</formula>
    </cfRule>
    <cfRule type="cellIs" dxfId="33769" priority="1083" operator="lessThan">
      <formula>$P$12*0.8</formula>
    </cfRule>
  </conditionalFormatting>
  <conditionalFormatting sqref="J13">
    <cfRule type="cellIs" dxfId="33768" priority="1078" operator="greaterThan">
      <formula>$P$13</formula>
    </cfRule>
    <cfRule type="cellIs" dxfId="33767" priority="1079" operator="between">
      <formula>$P$13*0.8</formula>
      <formula>$P$13</formula>
    </cfRule>
    <cfRule type="cellIs" dxfId="33766" priority="1080" operator="lessThan">
      <formula>$P$13*0.8</formula>
    </cfRule>
  </conditionalFormatting>
  <conditionalFormatting sqref="J16">
    <cfRule type="cellIs" dxfId="33765" priority="1075" operator="greaterThan">
      <formula>$P$16</formula>
    </cfRule>
    <cfRule type="cellIs" dxfId="33764" priority="1076" operator="between">
      <formula>$P$16*0.8</formula>
      <formula>$P$16</formula>
    </cfRule>
    <cfRule type="cellIs" dxfId="33763" priority="1077" operator="lessThan">
      <formula>$P$16*0.8</formula>
    </cfRule>
  </conditionalFormatting>
  <conditionalFormatting sqref="J17">
    <cfRule type="cellIs" dxfId="33762" priority="1072" operator="greaterThan">
      <formula>$P$17</formula>
    </cfRule>
    <cfRule type="cellIs" dxfId="33761" priority="1073" operator="between">
      <formula>$P$17*0.8</formula>
      <formula>$P$17</formula>
    </cfRule>
    <cfRule type="cellIs" dxfId="33760" priority="1074" operator="lessThan">
      <formula>$P$17*0.8</formula>
    </cfRule>
  </conditionalFormatting>
  <conditionalFormatting sqref="J18">
    <cfRule type="cellIs" dxfId="33759" priority="1069" operator="greaterThan">
      <formula>$P$18</formula>
    </cfRule>
    <cfRule type="cellIs" dxfId="33758" priority="1070" operator="between">
      <formula>$P$18*0.8</formula>
      <formula>$P$18</formula>
    </cfRule>
    <cfRule type="cellIs" dxfId="33757" priority="1071" operator="lessThan">
      <formula>$P$18*0.8</formula>
    </cfRule>
  </conditionalFormatting>
  <conditionalFormatting sqref="J6">
    <cfRule type="cellIs" dxfId="33756" priority="1066" operator="greaterThan">
      <formula>$P$6</formula>
    </cfRule>
    <cfRule type="cellIs" dxfId="33755" priority="1067" operator="between">
      <formula>$P$6*0.8</formula>
      <formula>$P$6</formula>
    </cfRule>
    <cfRule type="cellIs" dxfId="33754" priority="1068" operator="lessThan">
      <formula>$P$6*0.8</formula>
    </cfRule>
  </conditionalFormatting>
  <conditionalFormatting sqref="J7">
    <cfRule type="cellIs" dxfId="33753" priority="1063" operator="greaterThan">
      <formula>$P$7</formula>
    </cfRule>
    <cfRule type="cellIs" dxfId="33752" priority="1064" operator="between">
      <formula>$P$7*0.8</formula>
      <formula>$P$7</formula>
    </cfRule>
    <cfRule type="cellIs" dxfId="33751" priority="1065" operator="lessThan">
      <formula>$P$7*0.8</formula>
    </cfRule>
  </conditionalFormatting>
  <conditionalFormatting sqref="J8">
    <cfRule type="cellIs" dxfId="33750" priority="1060" operator="greaterThan">
      <formula>$P$8</formula>
    </cfRule>
    <cfRule type="cellIs" dxfId="33749" priority="1061" operator="between">
      <formula>$P$8*0.8</formula>
      <formula>$P$8</formula>
    </cfRule>
    <cfRule type="cellIs" dxfId="33748" priority="1062" operator="lessThan">
      <formula>$P$8*0.8</formula>
    </cfRule>
  </conditionalFormatting>
  <conditionalFormatting sqref="J11">
    <cfRule type="cellIs" dxfId="33747" priority="1057" operator="greaterThan">
      <formula>$P$11</formula>
    </cfRule>
    <cfRule type="cellIs" dxfId="33746" priority="1058" operator="between">
      <formula>$P$11*0.8</formula>
      <formula>$P$11</formula>
    </cfRule>
    <cfRule type="cellIs" dxfId="33745" priority="1059" operator="lessThan">
      <formula>$P$11*0.8</formula>
    </cfRule>
  </conditionalFormatting>
  <conditionalFormatting sqref="J12">
    <cfRule type="cellIs" dxfId="33744" priority="1054" operator="greaterThan">
      <formula>$P$12</formula>
    </cfRule>
    <cfRule type="cellIs" dxfId="33743" priority="1055" operator="between">
      <formula>$P$12*0.8</formula>
      <formula>$P$12</formula>
    </cfRule>
    <cfRule type="cellIs" dxfId="33742" priority="1056" operator="lessThan">
      <formula>$P$12*0.8</formula>
    </cfRule>
  </conditionalFormatting>
  <conditionalFormatting sqref="J13">
    <cfRule type="cellIs" dxfId="33741" priority="1051" operator="greaterThan">
      <formula>$P$13</formula>
    </cfRule>
    <cfRule type="cellIs" dxfId="33740" priority="1052" operator="between">
      <formula>$P$13*0.8</formula>
      <formula>$P$13</formula>
    </cfRule>
    <cfRule type="cellIs" dxfId="33739" priority="1053" operator="lessThan">
      <formula>$P$13*0.8</formula>
    </cfRule>
  </conditionalFormatting>
  <conditionalFormatting sqref="J16">
    <cfRule type="cellIs" dxfId="33738" priority="1048" operator="greaterThan">
      <formula>$P$16</formula>
    </cfRule>
    <cfRule type="cellIs" dxfId="33737" priority="1049" operator="between">
      <formula>$P$16*0.8</formula>
      <formula>$P$16</formula>
    </cfRule>
    <cfRule type="cellIs" dxfId="33736" priority="1050" operator="lessThan">
      <formula>$P$16*0.8</formula>
    </cfRule>
  </conditionalFormatting>
  <conditionalFormatting sqref="J17">
    <cfRule type="cellIs" dxfId="33735" priority="1045" operator="greaterThan">
      <formula>$P$17</formula>
    </cfRule>
    <cfRule type="cellIs" dxfId="33734" priority="1046" operator="between">
      <formula>$P$17*0.8</formula>
      <formula>$P$17</formula>
    </cfRule>
    <cfRule type="cellIs" dxfId="33733" priority="1047" operator="lessThan">
      <formula>$P$17*0.8</formula>
    </cfRule>
  </conditionalFormatting>
  <conditionalFormatting sqref="J18">
    <cfRule type="cellIs" dxfId="33732" priority="1042" operator="greaterThan">
      <formula>$P$18</formula>
    </cfRule>
    <cfRule type="cellIs" dxfId="33731" priority="1043" operator="between">
      <formula>$P$18*0.8</formula>
      <formula>$P$18</formula>
    </cfRule>
    <cfRule type="cellIs" dxfId="33730" priority="1044" operator="lessThan">
      <formula>$P$18*0.8</formula>
    </cfRule>
  </conditionalFormatting>
  <conditionalFormatting sqref="J6">
    <cfRule type="cellIs" dxfId="33729" priority="1039" operator="greaterThan">
      <formula>$O$6</formula>
    </cfRule>
    <cfRule type="cellIs" dxfId="33728" priority="1040" operator="between">
      <formula>$O$6*0.8</formula>
      <formula>$O$6</formula>
    </cfRule>
    <cfRule type="cellIs" dxfId="33727" priority="1041" operator="lessThan">
      <formula>$O$6*0.8</formula>
    </cfRule>
  </conditionalFormatting>
  <conditionalFormatting sqref="J7">
    <cfRule type="cellIs" dxfId="33726" priority="1036" operator="greaterThan">
      <formula>$O$7</formula>
    </cfRule>
    <cfRule type="cellIs" dxfId="33725" priority="1037" operator="between">
      <formula>$O$7*0.8</formula>
      <formula>$O$7</formula>
    </cfRule>
    <cfRule type="cellIs" dxfId="33724" priority="1038" operator="lessThan">
      <formula>$O$7*0.8</formula>
    </cfRule>
  </conditionalFormatting>
  <conditionalFormatting sqref="J8">
    <cfRule type="cellIs" dxfId="33723" priority="1033" operator="greaterThan">
      <formula>$O$8</formula>
    </cfRule>
    <cfRule type="cellIs" dxfId="33722" priority="1034" operator="between">
      <formula>$O$8*0.8</formula>
      <formula>$O$8</formula>
    </cfRule>
    <cfRule type="cellIs" dxfId="33721" priority="1035" operator="lessThan">
      <formula>$O$8*0.8</formula>
    </cfRule>
  </conditionalFormatting>
  <conditionalFormatting sqref="J11">
    <cfRule type="cellIs" dxfId="33720" priority="1030" operator="greaterThan">
      <formula>$O$11</formula>
    </cfRule>
    <cfRule type="cellIs" dxfId="33719" priority="1031" operator="between">
      <formula>$O$11*0.8</formula>
      <formula>$O$11</formula>
    </cfRule>
    <cfRule type="cellIs" dxfId="33718" priority="1032" operator="lessThan">
      <formula>$O$11*0.8</formula>
    </cfRule>
  </conditionalFormatting>
  <conditionalFormatting sqref="J12">
    <cfRule type="cellIs" dxfId="33717" priority="1027" operator="greaterThan">
      <formula>$O$12</formula>
    </cfRule>
    <cfRule type="cellIs" dxfId="33716" priority="1028" operator="between">
      <formula>$O$12*0.8</formula>
      <formula>$O$12</formula>
    </cfRule>
    <cfRule type="cellIs" dxfId="33715" priority="1029" operator="lessThan">
      <formula>$O$12*0.8</formula>
    </cfRule>
  </conditionalFormatting>
  <conditionalFormatting sqref="J13">
    <cfRule type="cellIs" dxfId="33714" priority="1024" operator="greaterThan">
      <formula>$O$13</formula>
    </cfRule>
    <cfRule type="cellIs" dxfId="33713" priority="1025" operator="between">
      <formula>$O$13*0.8</formula>
      <formula>$O$13</formula>
    </cfRule>
    <cfRule type="cellIs" dxfId="33712" priority="1026" operator="lessThan">
      <formula>$O$13*0.8</formula>
    </cfRule>
  </conditionalFormatting>
  <conditionalFormatting sqref="J16">
    <cfRule type="cellIs" dxfId="33711" priority="1021" operator="greaterThan">
      <formula>$O$16</formula>
    </cfRule>
    <cfRule type="cellIs" dxfId="33710" priority="1022" operator="between">
      <formula>$O$16*0.8</formula>
      <formula>$O$16</formula>
    </cfRule>
    <cfRule type="cellIs" dxfId="33709" priority="1023" operator="lessThan">
      <formula>$O$16*0.8</formula>
    </cfRule>
  </conditionalFormatting>
  <conditionalFormatting sqref="J17">
    <cfRule type="cellIs" dxfId="33708" priority="1018" operator="greaterThan">
      <formula>$O$17</formula>
    </cfRule>
    <cfRule type="cellIs" dxfId="33707" priority="1019" operator="between">
      <formula>$O$17*0.8</formula>
      <formula>$O$17</formula>
    </cfRule>
    <cfRule type="cellIs" dxfId="33706" priority="1020" operator="lessThan">
      <formula>$O$17*0.8</formula>
    </cfRule>
  </conditionalFormatting>
  <conditionalFormatting sqref="J18">
    <cfRule type="cellIs" dxfId="33705" priority="1015" operator="greaterThan">
      <formula>$O$18</formula>
    </cfRule>
    <cfRule type="cellIs" dxfId="33704" priority="1016" operator="between">
      <formula>$O$18*0.8</formula>
      <formula>$O$18</formula>
    </cfRule>
    <cfRule type="cellIs" dxfId="33703" priority="1017" operator="lessThan">
      <formula>$O$18*0.8</formula>
    </cfRule>
  </conditionalFormatting>
  <conditionalFormatting sqref="J6">
    <cfRule type="cellIs" dxfId="33702" priority="1012" operator="greaterThan">
      <formula>$O$6</formula>
    </cfRule>
    <cfRule type="cellIs" dxfId="33701" priority="1013" operator="between">
      <formula>$O$6*0.8</formula>
      <formula>$O$6</formula>
    </cfRule>
    <cfRule type="cellIs" dxfId="33700" priority="1014" operator="lessThan">
      <formula>$O$6*0.8</formula>
    </cfRule>
  </conditionalFormatting>
  <conditionalFormatting sqref="J7">
    <cfRule type="cellIs" dxfId="33699" priority="1009" operator="greaterThan">
      <formula>$O$7</formula>
    </cfRule>
    <cfRule type="cellIs" dxfId="33698" priority="1010" operator="between">
      <formula>$O$7*0.8</formula>
      <formula>$O$7</formula>
    </cfRule>
    <cfRule type="cellIs" dxfId="33697" priority="1011" operator="lessThan">
      <formula>$O$7*0.8</formula>
    </cfRule>
  </conditionalFormatting>
  <conditionalFormatting sqref="J8">
    <cfRule type="cellIs" dxfId="33696" priority="1006" operator="greaterThan">
      <formula>$O$8</formula>
    </cfRule>
    <cfRule type="cellIs" dxfId="33695" priority="1007" operator="between">
      <formula>$O$8*0.8</formula>
      <formula>$O$8</formula>
    </cfRule>
    <cfRule type="cellIs" dxfId="33694" priority="1008" operator="lessThan">
      <formula>$O$8*0.8</formula>
    </cfRule>
  </conditionalFormatting>
  <conditionalFormatting sqref="J11">
    <cfRule type="cellIs" dxfId="33693" priority="1003" operator="greaterThan">
      <formula>$O$11</formula>
    </cfRule>
    <cfRule type="cellIs" dxfId="33692" priority="1004" operator="between">
      <formula>$O$11*0.8</formula>
      <formula>$O$11</formula>
    </cfRule>
    <cfRule type="cellIs" dxfId="33691" priority="1005" operator="lessThan">
      <formula>$O$11*0.8</formula>
    </cfRule>
  </conditionalFormatting>
  <conditionalFormatting sqref="J12">
    <cfRule type="cellIs" dxfId="33690" priority="1000" operator="greaterThan">
      <formula>$O$12</formula>
    </cfRule>
    <cfRule type="cellIs" dxfId="33689" priority="1001" operator="between">
      <formula>$O$12*0.8</formula>
      <formula>$O$12</formula>
    </cfRule>
    <cfRule type="cellIs" dxfId="33688" priority="1002" operator="lessThan">
      <formula>$O$12*0.8</formula>
    </cfRule>
  </conditionalFormatting>
  <conditionalFormatting sqref="J13">
    <cfRule type="cellIs" dxfId="33687" priority="997" operator="greaterThan">
      <formula>$O$13</formula>
    </cfRule>
    <cfRule type="cellIs" dxfId="33686" priority="998" operator="between">
      <formula>$O$13*0.8</formula>
      <formula>$O$13</formula>
    </cfRule>
    <cfRule type="cellIs" dxfId="33685" priority="999" operator="lessThan">
      <formula>$O$13*0.8</formula>
    </cfRule>
  </conditionalFormatting>
  <conditionalFormatting sqref="J16">
    <cfRule type="cellIs" dxfId="33684" priority="994" operator="greaterThan">
      <formula>$O$16</formula>
    </cfRule>
    <cfRule type="cellIs" dxfId="33683" priority="995" operator="between">
      <formula>$O$16*0.8</formula>
      <formula>$O$16</formula>
    </cfRule>
    <cfRule type="cellIs" dxfId="33682" priority="996" operator="lessThan">
      <formula>$O$16*0.8</formula>
    </cfRule>
  </conditionalFormatting>
  <conditionalFormatting sqref="J17">
    <cfRule type="cellIs" dxfId="33681" priority="991" operator="greaterThan">
      <formula>$O$17</formula>
    </cfRule>
    <cfRule type="cellIs" dxfId="33680" priority="992" operator="between">
      <formula>$O$17*0.8</formula>
      <formula>$O$17</formula>
    </cfRule>
    <cfRule type="cellIs" dxfId="33679" priority="993" operator="lessThan">
      <formula>$O$17*0.8</formula>
    </cfRule>
  </conditionalFormatting>
  <conditionalFormatting sqref="J18">
    <cfRule type="cellIs" dxfId="33678" priority="988" operator="greaterThan">
      <formula>$O$18</formula>
    </cfRule>
    <cfRule type="cellIs" dxfId="33677" priority="989" operator="between">
      <formula>$O$18*0.8</formula>
      <formula>$O$18</formula>
    </cfRule>
    <cfRule type="cellIs" dxfId="33676" priority="990" operator="lessThan">
      <formula>$O$18*0.8</formula>
    </cfRule>
  </conditionalFormatting>
  <conditionalFormatting sqref="J6">
    <cfRule type="cellIs" dxfId="33675" priority="985" operator="greaterThan">
      <formula>$N$6</formula>
    </cfRule>
    <cfRule type="cellIs" dxfId="33674" priority="986" operator="between">
      <formula>$N$6*0.8</formula>
      <formula>$N$6</formula>
    </cfRule>
    <cfRule type="cellIs" dxfId="33673" priority="987" operator="lessThan">
      <formula>$N$6*0.8</formula>
    </cfRule>
  </conditionalFormatting>
  <conditionalFormatting sqref="J7">
    <cfRule type="cellIs" dxfId="33672" priority="982" operator="greaterThan">
      <formula>$N$7</formula>
    </cfRule>
    <cfRule type="cellIs" dxfId="33671" priority="983" operator="between">
      <formula>$N$7*0.8</formula>
      <formula>$N$7</formula>
    </cfRule>
    <cfRule type="cellIs" dxfId="33670" priority="984" operator="lessThan">
      <formula>$N$7*0.8</formula>
    </cfRule>
  </conditionalFormatting>
  <conditionalFormatting sqref="J8">
    <cfRule type="cellIs" dxfId="33669" priority="979" operator="greaterThan">
      <formula>$N$8</formula>
    </cfRule>
    <cfRule type="cellIs" dxfId="33668" priority="980" operator="between">
      <formula>$N$8*0.8</formula>
      <formula>$N$8</formula>
    </cfRule>
    <cfRule type="cellIs" dxfId="33667" priority="981" operator="lessThan">
      <formula>$N$8*0.8</formula>
    </cfRule>
  </conditionalFormatting>
  <conditionalFormatting sqref="J11">
    <cfRule type="cellIs" dxfId="33666" priority="976" operator="greaterThan">
      <formula>$N$11</formula>
    </cfRule>
    <cfRule type="cellIs" dxfId="33665" priority="977" operator="between">
      <formula>$N$11*0.8</formula>
      <formula>$N$11</formula>
    </cfRule>
    <cfRule type="cellIs" dxfId="33664" priority="978" operator="lessThan">
      <formula>$N$11*0.8</formula>
    </cfRule>
  </conditionalFormatting>
  <conditionalFormatting sqref="J12">
    <cfRule type="cellIs" dxfId="33663" priority="973" operator="greaterThan">
      <formula>$N$12</formula>
    </cfRule>
    <cfRule type="cellIs" dxfId="33662" priority="974" operator="between">
      <formula>$N$12*0.8</formula>
      <formula>$N$12</formula>
    </cfRule>
    <cfRule type="cellIs" dxfId="33661" priority="975" operator="lessThan">
      <formula>$N$12*0.8</formula>
    </cfRule>
  </conditionalFormatting>
  <conditionalFormatting sqref="J13">
    <cfRule type="cellIs" dxfId="33660" priority="970" operator="greaterThan">
      <formula>$N$13</formula>
    </cfRule>
    <cfRule type="cellIs" dxfId="33659" priority="971" operator="between">
      <formula>$N$13*0.8</formula>
      <formula>$N$13</formula>
    </cfRule>
    <cfRule type="cellIs" dxfId="33658" priority="972" operator="lessThan">
      <formula>$N$13*0.8</formula>
    </cfRule>
  </conditionalFormatting>
  <conditionalFormatting sqref="J16">
    <cfRule type="cellIs" dxfId="33657" priority="967" operator="greaterThan">
      <formula>$N$16</formula>
    </cfRule>
    <cfRule type="cellIs" dxfId="33656" priority="968" operator="between">
      <formula>$N$16*0.8</formula>
      <formula>$N$16</formula>
    </cfRule>
    <cfRule type="cellIs" dxfId="33655" priority="969" operator="lessThan">
      <formula>$N$16*0.8</formula>
    </cfRule>
  </conditionalFormatting>
  <conditionalFormatting sqref="J17">
    <cfRule type="cellIs" dxfId="33654" priority="964" operator="greaterThan">
      <formula>$N$17</formula>
    </cfRule>
    <cfRule type="cellIs" dxfId="33653" priority="965" operator="between">
      <formula>$N$17*0.8</formula>
      <formula>$N$17</formula>
    </cfRule>
    <cfRule type="cellIs" dxfId="33652" priority="966" operator="lessThan">
      <formula>$N$17*0.8</formula>
    </cfRule>
  </conditionalFormatting>
  <conditionalFormatting sqref="J18">
    <cfRule type="cellIs" dxfId="33651" priority="961" operator="greaterThan">
      <formula>$N$18</formula>
    </cfRule>
    <cfRule type="cellIs" dxfId="33650" priority="962" operator="between">
      <formula>$N$18*0.8</formula>
      <formula>$N$18</formula>
    </cfRule>
    <cfRule type="cellIs" dxfId="33649" priority="963" operator="lessThan">
      <formula>$N$18*0.8</formula>
    </cfRule>
  </conditionalFormatting>
  <conditionalFormatting sqref="J6">
    <cfRule type="cellIs" dxfId="33648" priority="958" operator="greaterThan">
      <formula>$N$6</formula>
    </cfRule>
    <cfRule type="cellIs" dxfId="33647" priority="959" operator="between">
      <formula>$N$6*0.8</formula>
      <formula>$N$6</formula>
    </cfRule>
    <cfRule type="cellIs" dxfId="33646" priority="960" operator="lessThan">
      <formula>$N$6*0.8</formula>
    </cfRule>
  </conditionalFormatting>
  <conditionalFormatting sqref="J7">
    <cfRule type="cellIs" dxfId="33645" priority="955" operator="greaterThan">
      <formula>$N$7</formula>
    </cfRule>
    <cfRule type="cellIs" dxfId="33644" priority="956" operator="between">
      <formula>$N$7*0.8</formula>
      <formula>$N$7</formula>
    </cfRule>
    <cfRule type="cellIs" dxfId="33643" priority="957" operator="lessThan">
      <formula>$N$7*0.8</formula>
    </cfRule>
  </conditionalFormatting>
  <conditionalFormatting sqref="J8">
    <cfRule type="cellIs" dxfId="33642" priority="952" operator="greaterThan">
      <formula>$N$8</formula>
    </cfRule>
    <cfRule type="cellIs" dxfId="33641" priority="953" operator="between">
      <formula>$N$8*0.8</formula>
      <formula>$N$8</formula>
    </cfRule>
    <cfRule type="cellIs" dxfId="33640" priority="954" operator="lessThan">
      <formula>$N$8*0.8</formula>
    </cfRule>
  </conditionalFormatting>
  <conditionalFormatting sqref="J11">
    <cfRule type="cellIs" dxfId="33639" priority="949" operator="greaterThan">
      <formula>$N$11</formula>
    </cfRule>
    <cfRule type="cellIs" dxfId="33638" priority="950" operator="between">
      <formula>$N$11*0.8</formula>
      <formula>$N$11</formula>
    </cfRule>
    <cfRule type="cellIs" dxfId="33637" priority="951" operator="lessThan">
      <formula>$N$11*0.8</formula>
    </cfRule>
  </conditionalFormatting>
  <conditionalFormatting sqref="J12">
    <cfRule type="cellIs" dxfId="33636" priority="946" operator="greaterThan">
      <formula>$N$12</formula>
    </cfRule>
    <cfRule type="cellIs" dxfId="33635" priority="947" operator="between">
      <formula>$N$12*0.8</formula>
      <formula>$N$12</formula>
    </cfRule>
    <cfRule type="cellIs" dxfId="33634" priority="948" operator="lessThan">
      <formula>$N$12*0.8</formula>
    </cfRule>
  </conditionalFormatting>
  <conditionalFormatting sqref="J13">
    <cfRule type="cellIs" dxfId="33633" priority="943" operator="greaterThan">
      <formula>$N$13</formula>
    </cfRule>
    <cfRule type="cellIs" dxfId="33632" priority="944" operator="between">
      <formula>$N$13*0.8</formula>
      <formula>$N$13</formula>
    </cfRule>
    <cfRule type="cellIs" dxfId="33631" priority="945" operator="lessThan">
      <formula>$N$13*0.8</formula>
    </cfRule>
  </conditionalFormatting>
  <conditionalFormatting sqref="J16">
    <cfRule type="cellIs" dxfId="33630" priority="940" operator="greaterThan">
      <formula>$N$16</formula>
    </cfRule>
    <cfRule type="cellIs" dxfId="33629" priority="941" operator="between">
      <formula>$N$16*0.8</formula>
      <formula>$N$16</formula>
    </cfRule>
    <cfRule type="cellIs" dxfId="33628" priority="942" operator="lessThan">
      <formula>$N$16*0.8</formula>
    </cfRule>
  </conditionalFormatting>
  <conditionalFormatting sqref="J17">
    <cfRule type="cellIs" dxfId="33627" priority="937" operator="greaterThan">
      <formula>$N$17</formula>
    </cfRule>
    <cfRule type="cellIs" dxfId="33626" priority="938" operator="between">
      <formula>$N$17*0.8</formula>
      <formula>$N$17</formula>
    </cfRule>
    <cfRule type="cellIs" dxfId="33625" priority="939" operator="lessThan">
      <formula>$N$17*0.8</formula>
    </cfRule>
  </conditionalFormatting>
  <conditionalFormatting sqref="J18">
    <cfRule type="cellIs" dxfId="33624" priority="934" operator="greaterThan">
      <formula>$N$18</formula>
    </cfRule>
    <cfRule type="cellIs" dxfId="33623" priority="935" operator="between">
      <formula>$N$18*0.8</formula>
      <formula>$N$18</formula>
    </cfRule>
    <cfRule type="cellIs" dxfId="33622" priority="936" operator="lessThan">
      <formula>$N$18*0.8</formula>
    </cfRule>
  </conditionalFormatting>
  <conditionalFormatting sqref="J6">
    <cfRule type="cellIs" dxfId="33621" priority="931" operator="greaterThan">
      <formula>$P$6</formula>
    </cfRule>
    <cfRule type="cellIs" dxfId="33620" priority="932" operator="between">
      <formula>$P$6*0.8</formula>
      <formula>$P$6</formula>
    </cfRule>
    <cfRule type="cellIs" dxfId="33619" priority="933" operator="lessThan">
      <formula>$P$6*0.8</formula>
    </cfRule>
  </conditionalFormatting>
  <conditionalFormatting sqref="J7">
    <cfRule type="cellIs" dxfId="33618" priority="928" operator="greaterThan">
      <formula>$P$7</formula>
    </cfRule>
    <cfRule type="cellIs" dxfId="33617" priority="929" operator="between">
      <formula>$P$7*0.8</formula>
      <formula>$P$7</formula>
    </cfRule>
    <cfRule type="cellIs" dxfId="33616" priority="930" operator="lessThan">
      <formula>$P$7*0.8</formula>
    </cfRule>
  </conditionalFormatting>
  <conditionalFormatting sqref="J8">
    <cfRule type="cellIs" dxfId="33615" priority="925" operator="greaterThan">
      <formula>$P$8</formula>
    </cfRule>
    <cfRule type="cellIs" dxfId="33614" priority="926" operator="between">
      <formula>$P$8*0.8</formula>
      <formula>$P$8</formula>
    </cfRule>
    <cfRule type="cellIs" dxfId="33613" priority="927" operator="lessThan">
      <formula>$P$8*0.8</formula>
    </cfRule>
  </conditionalFormatting>
  <conditionalFormatting sqref="J11">
    <cfRule type="cellIs" dxfId="33612" priority="922" operator="greaterThan">
      <formula>$P$11</formula>
    </cfRule>
    <cfRule type="cellIs" dxfId="33611" priority="923" operator="between">
      <formula>$P$11*0.8</formula>
      <formula>$P$11</formula>
    </cfRule>
    <cfRule type="cellIs" dxfId="33610" priority="924" operator="lessThan">
      <formula>$P$11*0.8</formula>
    </cfRule>
  </conditionalFormatting>
  <conditionalFormatting sqref="J12">
    <cfRule type="cellIs" dxfId="33609" priority="919" operator="greaterThan">
      <formula>$P$12</formula>
    </cfRule>
    <cfRule type="cellIs" dxfId="33608" priority="920" operator="between">
      <formula>$P$12*0.8</formula>
      <formula>$P$12</formula>
    </cfRule>
    <cfRule type="cellIs" dxfId="33607" priority="921" operator="lessThan">
      <formula>$P$12*0.8</formula>
    </cfRule>
  </conditionalFormatting>
  <conditionalFormatting sqref="J13">
    <cfRule type="cellIs" dxfId="33606" priority="916" operator="greaterThan">
      <formula>$P$13</formula>
    </cfRule>
    <cfRule type="cellIs" dxfId="33605" priority="917" operator="between">
      <formula>$P$13*0.8</formula>
      <formula>$P$13</formula>
    </cfRule>
    <cfRule type="cellIs" dxfId="33604" priority="918" operator="lessThan">
      <formula>$P$13*0.8</formula>
    </cfRule>
  </conditionalFormatting>
  <conditionalFormatting sqref="J16">
    <cfRule type="cellIs" dxfId="33603" priority="913" operator="greaterThan">
      <formula>$P$16</formula>
    </cfRule>
    <cfRule type="cellIs" dxfId="33602" priority="914" operator="between">
      <formula>$P$16*0.8</formula>
      <formula>$P$16</formula>
    </cfRule>
    <cfRule type="cellIs" dxfId="33601" priority="915" operator="lessThan">
      <formula>$P$16*0.8</formula>
    </cfRule>
  </conditionalFormatting>
  <conditionalFormatting sqref="J17">
    <cfRule type="cellIs" dxfId="33600" priority="910" operator="greaterThan">
      <formula>$P$17</formula>
    </cfRule>
    <cfRule type="cellIs" dxfId="33599" priority="911" operator="between">
      <formula>$P$17*0.8</formula>
      <formula>$P$17</formula>
    </cfRule>
    <cfRule type="cellIs" dxfId="33598" priority="912" operator="lessThan">
      <formula>$P$17*0.8</formula>
    </cfRule>
  </conditionalFormatting>
  <conditionalFormatting sqref="J18">
    <cfRule type="cellIs" dxfId="33597" priority="907" operator="greaterThan">
      <formula>$P$18</formula>
    </cfRule>
    <cfRule type="cellIs" dxfId="33596" priority="908" operator="between">
      <formula>$P$18*0.8</formula>
      <formula>$P$18</formula>
    </cfRule>
    <cfRule type="cellIs" dxfId="33595" priority="909" operator="lessThan">
      <formula>$P$18*0.8</formula>
    </cfRule>
  </conditionalFormatting>
  <conditionalFormatting sqref="J6">
    <cfRule type="cellIs" dxfId="33594" priority="904" operator="greaterThan">
      <formula>$P$6</formula>
    </cfRule>
    <cfRule type="cellIs" dxfId="33593" priority="905" operator="between">
      <formula>$P$6*0.8</formula>
      <formula>$P$6</formula>
    </cfRule>
    <cfRule type="cellIs" dxfId="33592" priority="906" operator="lessThan">
      <formula>$P$6*0.8</formula>
    </cfRule>
  </conditionalFormatting>
  <conditionalFormatting sqref="J7">
    <cfRule type="cellIs" dxfId="33591" priority="901" operator="greaterThan">
      <formula>$P$7</formula>
    </cfRule>
    <cfRule type="cellIs" dxfId="33590" priority="902" operator="between">
      <formula>$P$7*0.8</formula>
      <formula>$P$7</formula>
    </cfRule>
    <cfRule type="cellIs" dxfId="33589" priority="903" operator="lessThan">
      <formula>$P$7*0.8</formula>
    </cfRule>
  </conditionalFormatting>
  <conditionalFormatting sqref="J8">
    <cfRule type="cellIs" dxfId="33588" priority="898" operator="greaterThan">
      <formula>$P$8</formula>
    </cfRule>
    <cfRule type="cellIs" dxfId="33587" priority="899" operator="between">
      <formula>$P$8*0.8</formula>
      <formula>$P$8</formula>
    </cfRule>
    <cfRule type="cellIs" dxfId="33586" priority="900" operator="lessThan">
      <formula>$P$8*0.8</formula>
    </cfRule>
  </conditionalFormatting>
  <conditionalFormatting sqref="J11">
    <cfRule type="cellIs" dxfId="33585" priority="895" operator="greaterThan">
      <formula>$P$11</formula>
    </cfRule>
    <cfRule type="cellIs" dxfId="33584" priority="896" operator="between">
      <formula>$P$11*0.8</formula>
      <formula>$P$11</formula>
    </cfRule>
    <cfRule type="cellIs" dxfId="33583" priority="897" operator="lessThan">
      <formula>$P$11*0.8</formula>
    </cfRule>
  </conditionalFormatting>
  <conditionalFormatting sqref="J12">
    <cfRule type="cellIs" dxfId="33582" priority="892" operator="greaterThan">
      <formula>$P$12</formula>
    </cfRule>
    <cfRule type="cellIs" dxfId="33581" priority="893" operator="between">
      <formula>$P$12*0.8</formula>
      <formula>$P$12</formula>
    </cfRule>
    <cfRule type="cellIs" dxfId="33580" priority="894" operator="lessThan">
      <formula>$P$12*0.8</formula>
    </cfRule>
  </conditionalFormatting>
  <conditionalFormatting sqref="J13">
    <cfRule type="cellIs" dxfId="33579" priority="889" operator="greaterThan">
      <formula>$P$13</formula>
    </cfRule>
    <cfRule type="cellIs" dxfId="33578" priority="890" operator="between">
      <formula>$P$13*0.8</formula>
      <formula>$P$13</formula>
    </cfRule>
    <cfRule type="cellIs" dxfId="33577" priority="891" operator="lessThan">
      <formula>$P$13*0.8</formula>
    </cfRule>
  </conditionalFormatting>
  <conditionalFormatting sqref="J16">
    <cfRule type="cellIs" dxfId="33576" priority="886" operator="greaterThan">
      <formula>$P$16</formula>
    </cfRule>
    <cfRule type="cellIs" dxfId="33575" priority="887" operator="between">
      <formula>$P$16*0.8</formula>
      <formula>$P$16</formula>
    </cfRule>
    <cfRule type="cellIs" dxfId="33574" priority="888" operator="lessThan">
      <formula>$P$16*0.8</formula>
    </cfRule>
  </conditionalFormatting>
  <conditionalFormatting sqref="J17">
    <cfRule type="cellIs" dxfId="33573" priority="883" operator="greaterThan">
      <formula>$P$17</formula>
    </cfRule>
    <cfRule type="cellIs" dxfId="33572" priority="884" operator="between">
      <formula>$P$17*0.8</formula>
      <formula>$P$17</formula>
    </cfRule>
    <cfRule type="cellIs" dxfId="33571" priority="885" operator="lessThan">
      <formula>$P$17*0.8</formula>
    </cfRule>
  </conditionalFormatting>
  <conditionalFormatting sqref="J18">
    <cfRule type="cellIs" dxfId="33570" priority="880" operator="greaterThan">
      <formula>$P$18</formula>
    </cfRule>
    <cfRule type="cellIs" dxfId="33569" priority="881" operator="between">
      <formula>$P$18*0.8</formula>
      <formula>$P$18</formula>
    </cfRule>
    <cfRule type="cellIs" dxfId="33568" priority="882" operator="lessThan">
      <formula>$P$18*0.8</formula>
    </cfRule>
  </conditionalFormatting>
  <conditionalFormatting sqref="J6">
    <cfRule type="cellIs" dxfId="33567" priority="877" operator="greaterThan">
      <formula>$O$6</formula>
    </cfRule>
    <cfRule type="cellIs" dxfId="33566" priority="878" operator="between">
      <formula>$O$6*0.8</formula>
      <formula>$O$6</formula>
    </cfRule>
    <cfRule type="cellIs" dxfId="33565" priority="879" operator="lessThan">
      <formula>$O$6*0.8</formula>
    </cfRule>
  </conditionalFormatting>
  <conditionalFormatting sqref="J7">
    <cfRule type="cellIs" dxfId="33564" priority="874" operator="greaterThan">
      <formula>$O$7</formula>
    </cfRule>
    <cfRule type="cellIs" dxfId="33563" priority="875" operator="between">
      <formula>$O$7*0.8</formula>
      <formula>$O$7</formula>
    </cfRule>
    <cfRule type="cellIs" dxfId="33562" priority="876" operator="lessThan">
      <formula>$O$7*0.8</formula>
    </cfRule>
  </conditionalFormatting>
  <conditionalFormatting sqref="J8">
    <cfRule type="cellIs" dxfId="33561" priority="871" operator="greaterThan">
      <formula>$O$8</formula>
    </cfRule>
    <cfRule type="cellIs" dxfId="33560" priority="872" operator="between">
      <formula>$O$8*0.8</formula>
      <formula>$O$8</formula>
    </cfRule>
    <cfRule type="cellIs" dxfId="33559" priority="873" operator="lessThan">
      <formula>$O$8*0.8</formula>
    </cfRule>
  </conditionalFormatting>
  <conditionalFormatting sqref="J11">
    <cfRule type="cellIs" dxfId="33558" priority="868" operator="greaterThan">
      <formula>$O$11</formula>
    </cfRule>
    <cfRule type="cellIs" dxfId="33557" priority="869" operator="between">
      <formula>$O$11*0.8</formula>
      <formula>$O$11</formula>
    </cfRule>
    <cfRule type="cellIs" dxfId="33556" priority="870" operator="lessThan">
      <formula>$O$11*0.8</formula>
    </cfRule>
  </conditionalFormatting>
  <conditionalFormatting sqref="J12">
    <cfRule type="cellIs" dxfId="33555" priority="865" operator="greaterThan">
      <formula>$O$12</formula>
    </cfRule>
    <cfRule type="cellIs" dxfId="33554" priority="866" operator="between">
      <formula>$O$12*0.8</formula>
      <formula>$O$12</formula>
    </cfRule>
    <cfRule type="cellIs" dxfId="33553" priority="867" operator="lessThan">
      <formula>$O$12*0.8</formula>
    </cfRule>
  </conditionalFormatting>
  <conditionalFormatting sqref="J13">
    <cfRule type="cellIs" dxfId="33552" priority="862" operator="greaterThan">
      <formula>$O$13</formula>
    </cfRule>
    <cfRule type="cellIs" dxfId="33551" priority="863" operator="between">
      <formula>$O$13*0.8</formula>
      <formula>$O$13</formula>
    </cfRule>
    <cfRule type="cellIs" dxfId="33550" priority="864" operator="lessThan">
      <formula>$O$13*0.8</formula>
    </cfRule>
  </conditionalFormatting>
  <conditionalFormatting sqref="J16">
    <cfRule type="cellIs" dxfId="33549" priority="859" operator="greaterThan">
      <formula>$O$16</formula>
    </cfRule>
    <cfRule type="cellIs" dxfId="33548" priority="860" operator="between">
      <formula>$O$16*0.8</formula>
      <formula>$O$16</formula>
    </cfRule>
    <cfRule type="cellIs" dxfId="33547" priority="861" operator="lessThan">
      <formula>$O$16*0.8</formula>
    </cfRule>
  </conditionalFormatting>
  <conditionalFormatting sqref="J17">
    <cfRule type="cellIs" dxfId="33546" priority="856" operator="greaterThan">
      <formula>$O$17</formula>
    </cfRule>
    <cfRule type="cellIs" dxfId="33545" priority="857" operator="between">
      <formula>$O$17*0.8</formula>
      <formula>$O$17</formula>
    </cfRule>
    <cfRule type="cellIs" dxfId="33544" priority="858" operator="lessThan">
      <formula>$O$17*0.8</formula>
    </cfRule>
  </conditionalFormatting>
  <conditionalFormatting sqref="J18">
    <cfRule type="cellIs" dxfId="33543" priority="853" operator="greaterThan">
      <formula>$O$18</formula>
    </cfRule>
    <cfRule type="cellIs" dxfId="33542" priority="854" operator="between">
      <formula>$O$18*0.8</formula>
      <formula>$O$18</formula>
    </cfRule>
    <cfRule type="cellIs" dxfId="33541" priority="855" operator="lessThan">
      <formula>$O$18*0.8</formula>
    </cfRule>
  </conditionalFormatting>
  <conditionalFormatting sqref="J6">
    <cfRule type="cellIs" dxfId="33540" priority="850" operator="greaterThan">
      <formula>$O$6</formula>
    </cfRule>
    <cfRule type="cellIs" dxfId="33539" priority="851" operator="between">
      <formula>$O$6*0.8</formula>
      <formula>$O$6</formula>
    </cfRule>
    <cfRule type="cellIs" dxfId="33538" priority="852" operator="lessThan">
      <formula>$O$6*0.8</formula>
    </cfRule>
  </conditionalFormatting>
  <conditionalFormatting sqref="J7">
    <cfRule type="cellIs" dxfId="33537" priority="847" operator="greaterThan">
      <formula>$O$7</formula>
    </cfRule>
    <cfRule type="cellIs" dxfId="33536" priority="848" operator="between">
      <formula>$O$7*0.8</formula>
      <formula>$O$7</formula>
    </cfRule>
    <cfRule type="cellIs" dxfId="33535" priority="849" operator="lessThan">
      <formula>$O$7*0.8</formula>
    </cfRule>
  </conditionalFormatting>
  <conditionalFormatting sqref="J8">
    <cfRule type="cellIs" dxfId="33534" priority="844" operator="greaterThan">
      <formula>$O$8</formula>
    </cfRule>
    <cfRule type="cellIs" dxfId="33533" priority="845" operator="between">
      <formula>$O$8*0.8</formula>
      <formula>$O$8</formula>
    </cfRule>
    <cfRule type="cellIs" dxfId="33532" priority="846" operator="lessThan">
      <formula>$O$8*0.8</formula>
    </cfRule>
  </conditionalFormatting>
  <conditionalFormatting sqref="J11">
    <cfRule type="cellIs" dxfId="33531" priority="841" operator="greaterThan">
      <formula>$O$11</formula>
    </cfRule>
    <cfRule type="cellIs" dxfId="33530" priority="842" operator="between">
      <formula>$O$11*0.8</formula>
      <formula>$O$11</formula>
    </cfRule>
    <cfRule type="cellIs" dxfId="33529" priority="843" operator="lessThan">
      <formula>$O$11*0.8</formula>
    </cfRule>
  </conditionalFormatting>
  <conditionalFormatting sqref="J12">
    <cfRule type="cellIs" dxfId="33528" priority="838" operator="greaterThan">
      <formula>$O$12</formula>
    </cfRule>
    <cfRule type="cellIs" dxfId="33527" priority="839" operator="between">
      <formula>$O$12*0.8</formula>
      <formula>$O$12</formula>
    </cfRule>
    <cfRule type="cellIs" dxfId="33526" priority="840" operator="lessThan">
      <formula>$O$12*0.8</formula>
    </cfRule>
  </conditionalFormatting>
  <conditionalFormatting sqref="J13">
    <cfRule type="cellIs" dxfId="33525" priority="835" operator="greaterThan">
      <formula>$O$13</formula>
    </cfRule>
    <cfRule type="cellIs" dxfId="33524" priority="836" operator="between">
      <formula>$O$13*0.8</formula>
      <formula>$O$13</formula>
    </cfRule>
    <cfRule type="cellIs" dxfId="33523" priority="837" operator="lessThan">
      <formula>$O$13*0.8</formula>
    </cfRule>
  </conditionalFormatting>
  <conditionalFormatting sqref="J16">
    <cfRule type="cellIs" dxfId="33522" priority="832" operator="greaterThan">
      <formula>$O$16</formula>
    </cfRule>
    <cfRule type="cellIs" dxfId="33521" priority="833" operator="between">
      <formula>$O$16*0.8</formula>
      <formula>$O$16</formula>
    </cfRule>
    <cfRule type="cellIs" dxfId="33520" priority="834" operator="lessThan">
      <formula>$O$16*0.8</formula>
    </cfRule>
  </conditionalFormatting>
  <conditionalFormatting sqref="J17">
    <cfRule type="cellIs" dxfId="33519" priority="829" operator="greaterThan">
      <formula>$O$17</formula>
    </cfRule>
    <cfRule type="cellIs" dxfId="33518" priority="830" operator="between">
      <formula>$O$17*0.8</formula>
      <formula>$O$17</formula>
    </cfRule>
    <cfRule type="cellIs" dxfId="33517" priority="831" operator="lessThan">
      <formula>$O$17*0.8</formula>
    </cfRule>
  </conditionalFormatting>
  <conditionalFormatting sqref="J18">
    <cfRule type="cellIs" dxfId="33516" priority="826" operator="greaterThan">
      <formula>$O$18</formula>
    </cfRule>
    <cfRule type="cellIs" dxfId="33515" priority="827" operator="between">
      <formula>$O$18*0.8</formula>
      <formula>$O$18</formula>
    </cfRule>
    <cfRule type="cellIs" dxfId="33514" priority="828" operator="lessThan">
      <formula>$O$18*0.8</formula>
    </cfRule>
  </conditionalFormatting>
  <conditionalFormatting sqref="J6">
    <cfRule type="cellIs" dxfId="33513" priority="823" operator="greaterThan">
      <formula>$N$6</formula>
    </cfRule>
    <cfRule type="cellIs" dxfId="33512" priority="824" operator="between">
      <formula>$N$6*0.8</formula>
      <formula>$N$6</formula>
    </cfRule>
    <cfRule type="cellIs" dxfId="33511" priority="825" operator="lessThan">
      <formula>$N$6*0.8</formula>
    </cfRule>
  </conditionalFormatting>
  <conditionalFormatting sqref="J7">
    <cfRule type="cellIs" dxfId="33510" priority="820" operator="greaterThan">
      <formula>$N$7</formula>
    </cfRule>
    <cfRule type="cellIs" dxfId="33509" priority="821" operator="between">
      <formula>$N$7*0.8</formula>
      <formula>$N$7</formula>
    </cfRule>
    <cfRule type="cellIs" dxfId="33508" priority="822" operator="lessThan">
      <formula>$N$7*0.8</formula>
    </cfRule>
  </conditionalFormatting>
  <conditionalFormatting sqref="J8">
    <cfRule type="cellIs" dxfId="33507" priority="817" operator="greaterThan">
      <formula>$N$8</formula>
    </cfRule>
    <cfRule type="cellIs" dxfId="33506" priority="818" operator="between">
      <formula>$N$8*0.8</formula>
      <formula>$N$8</formula>
    </cfRule>
    <cfRule type="cellIs" dxfId="33505" priority="819" operator="lessThan">
      <formula>$N$8*0.8</formula>
    </cfRule>
  </conditionalFormatting>
  <conditionalFormatting sqref="J11">
    <cfRule type="cellIs" dxfId="33504" priority="814" operator="greaterThan">
      <formula>$N$11</formula>
    </cfRule>
    <cfRule type="cellIs" dxfId="33503" priority="815" operator="between">
      <formula>$N$11*0.8</formula>
      <formula>$N$11</formula>
    </cfRule>
    <cfRule type="cellIs" dxfId="33502" priority="816" operator="lessThan">
      <formula>$N$11*0.8</formula>
    </cfRule>
  </conditionalFormatting>
  <conditionalFormatting sqref="J12">
    <cfRule type="cellIs" dxfId="33501" priority="811" operator="greaterThan">
      <formula>$N$12</formula>
    </cfRule>
    <cfRule type="cellIs" dxfId="33500" priority="812" operator="between">
      <formula>$N$12*0.8</formula>
      <formula>$N$12</formula>
    </cfRule>
    <cfRule type="cellIs" dxfId="33499" priority="813" operator="lessThan">
      <formula>$N$12*0.8</formula>
    </cfRule>
  </conditionalFormatting>
  <conditionalFormatting sqref="J13">
    <cfRule type="cellIs" dxfId="33498" priority="808" operator="greaterThan">
      <formula>$N$13</formula>
    </cfRule>
    <cfRule type="cellIs" dxfId="33497" priority="809" operator="between">
      <formula>$N$13*0.8</formula>
      <formula>$N$13</formula>
    </cfRule>
    <cfRule type="cellIs" dxfId="33496" priority="810" operator="lessThan">
      <formula>$N$13*0.8</formula>
    </cfRule>
  </conditionalFormatting>
  <conditionalFormatting sqref="J16">
    <cfRule type="cellIs" dxfId="33495" priority="805" operator="greaterThan">
      <formula>$N$16</formula>
    </cfRule>
    <cfRule type="cellIs" dxfId="33494" priority="806" operator="between">
      <formula>$N$16*0.8</formula>
      <formula>$N$16</formula>
    </cfRule>
    <cfRule type="cellIs" dxfId="33493" priority="807" operator="lessThan">
      <formula>$N$16*0.8</formula>
    </cfRule>
  </conditionalFormatting>
  <conditionalFormatting sqref="J17">
    <cfRule type="cellIs" dxfId="33492" priority="802" operator="greaterThan">
      <formula>$N$17</formula>
    </cfRule>
    <cfRule type="cellIs" dxfId="33491" priority="803" operator="between">
      <formula>$N$17*0.8</formula>
      <formula>$N$17</formula>
    </cfRule>
    <cfRule type="cellIs" dxfId="33490" priority="804" operator="lessThan">
      <formula>$N$17*0.8</formula>
    </cfRule>
  </conditionalFormatting>
  <conditionalFormatting sqref="J18">
    <cfRule type="cellIs" dxfId="33489" priority="799" operator="greaterThan">
      <formula>$N$18</formula>
    </cfRule>
    <cfRule type="cellIs" dxfId="33488" priority="800" operator="between">
      <formula>$N$18*0.8</formula>
      <formula>$N$18</formula>
    </cfRule>
    <cfRule type="cellIs" dxfId="33487" priority="801" operator="lessThan">
      <formula>$N$18*0.8</formula>
    </cfRule>
  </conditionalFormatting>
  <conditionalFormatting sqref="J6">
    <cfRule type="cellIs" dxfId="33486" priority="796" operator="greaterThan">
      <formula>$N$6</formula>
    </cfRule>
    <cfRule type="cellIs" dxfId="33485" priority="797" operator="between">
      <formula>$N$6*0.8</formula>
      <formula>$N$6</formula>
    </cfRule>
    <cfRule type="cellIs" dxfId="33484" priority="798" operator="lessThan">
      <formula>$N$6*0.8</formula>
    </cfRule>
  </conditionalFormatting>
  <conditionalFormatting sqref="J7">
    <cfRule type="cellIs" dxfId="33483" priority="793" operator="greaterThan">
      <formula>$N$7</formula>
    </cfRule>
    <cfRule type="cellIs" dxfId="33482" priority="794" operator="between">
      <formula>$N$7*0.8</formula>
      <formula>$N$7</formula>
    </cfRule>
    <cfRule type="cellIs" dxfId="33481" priority="795" operator="lessThan">
      <formula>$N$7*0.8</formula>
    </cfRule>
  </conditionalFormatting>
  <conditionalFormatting sqref="J8">
    <cfRule type="cellIs" dxfId="33480" priority="790" operator="greaterThan">
      <formula>$N$8</formula>
    </cfRule>
    <cfRule type="cellIs" dxfId="33479" priority="791" operator="between">
      <formula>$N$8*0.8</formula>
      <formula>$N$8</formula>
    </cfRule>
    <cfRule type="cellIs" dxfId="33478" priority="792" operator="lessThan">
      <formula>$N$8*0.8</formula>
    </cfRule>
  </conditionalFormatting>
  <conditionalFormatting sqref="J11">
    <cfRule type="cellIs" dxfId="33477" priority="787" operator="greaterThan">
      <formula>$N$11</formula>
    </cfRule>
    <cfRule type="cellIs" dxfId="33476" priority="788" operator="between">
      <formula>$N$11*0.8</formula>
      <formula>$N$11</formula>
    </cfRule>
    <cfRule type="cellIs" dxfId="33475" priority="789" operator="lessThan">
      <formula>$N$11*0.8</formula>
    </cfRule>
  </conditionalFormatting>
  <conditionalFormatting sqref="J12">
    <cfRule type="cellIs" dxfId="33474" priority="784" operator="greaterThan">
      <formula>$N$12</formula>
    </cfRule>
    <cfRule type="cellIs" dxfId="33473" priority="785" operator="between">
      <formula>$N$12*0.8</formula>
      <formula>$N$12</formula>
    </cfRule>
    <cfRule type="cellIs" dxfId="33472" priority="786" operator="lessThan">
      <formula>$N$12*0.8</formula>
    </cfRule>
  </conditionalFormatting>
  <conditionalFormatting sqref="J13">
    <cfRule type="cellIs" dxfId="33471" priority="781" operator="greaterThan">
      <formula>$N$13</formula>
    </cfRule>
    <cfRule type="cellIs" dxfId="33470" priority="782" operator="between">
      <formula>$N$13*0.8</formula>
      <formula>$N$13</formula>
    </cfRule>
    <cfRule type="cellIs" dxfId="33469" priority="783" operator="lessThan">
      <formula>$N$13*0.8</formula>
    </cfRule>
  </conditionalFormatting>
  <conditionalFormatting sqref="J16">
    <cfRule type="cellIs" dxfId="33468" priority="778" operator="greaterThan">
      <formula>$N$16</formula>
    </cfRule>
    <cfRule type="cellIs" dxfId="33467" priority="779" operator="between">
      <formula>$N$16*0.8</formula>
      <formula>$N$16</formula>
    </cfRule>
    <cfRule type="cellIs" dxfId="33466" priority="780" operator="lessThan">
      <formula>$N$16*0.8</formula>
    </cfRule>
  </conditionalFormatting>
  <conditionalFormatting sqref="J17">
    <cfRule type="cellIs" dxfId="33465" priority="775" operator="greaterThan">
      <formula>$N$17</formula>
    </cfRule>
    <cfRule type="cellIs" dxfId="33464" priority="776" operator="between">
      <formula>$N$17*0.8</formula>
      <formula>$N$17</formula>
    </cfRule>
    <cfRule type="cellIs" dxfId="33463" priority="777" operator="lessThan">
      <formula>$N$17*0.8</formula>
    </cfRule>
  </conditionalFormatting>
  <conditionalFormatting sqref="J18">
    <cfRule type="cellIs" dxfId="33462" priority="772" operator="greaterThan">
      <formula>$N$18</formula>
    </cfRule>
    <cfRule type="cellIs" dxfId="33461" priority="773" operator="between">
      <formula>$N$18*0.8</formula>
      <formula>$N$18</formula>
    </cfRule>
    <cfRule type="cellIs" dxfId="33460" priority="774" operator="lessThan">
      <formula>$N$18*0.8</formula>
    </cfRule>
  </conditionalFormatting>
  <conditionalFormatting sqref="J6">
    <cfRule type="cellIs" dxfId="33459" priority="769" operator="greaterThan">
      <formula>$P$6</formula>
    </cfRule>
    <cfRule type="cellIs" dxfId="33458" priority="770" operator="between">
      <formula>$P$6*0.8</formula>
      <formula>$P$6</formula>
    </cfRule>
    <cfRule type="cellIs" dxfId="33457" priority="771" operator="lessThan">
      <formula>$P$6*0.8</formula>
    </cfRule>
  </conditionalFormatting>
  <conditionalFormatting sqref="J7">
    <cfRule type="cellIs" dxfId="33456" priority="766" operator="greaterThan">
      <formula>$P$7</formula>
    </cfRule>
    <cfRule type="cellIs" dxfId="33455" priority="767" operator="between">
      <formula>$P$7*0.8</formula>
      <formula>$P$7</formula>
    </cfRule>
    <cfRule type="cellIs" dxfId="33454" priority="768" operator="lessThan">
      <formula>$P$7*0.8</formula>
    </cfRule>
  </conditionalFormatting>
  <conditionalFormatting sqref="J8">
    <cfRule type="cellIs" dxfId="33453" priority="763" operator="greaterThan">
      <formula>$P$8</formula>
    </cfRule>
    <cfRule type="cellIs" dxfId="33452" priority="764" operator="between">
      <formula>$P$8*0.8</formula>
      <formula>$P$8</formula>
    </cfRule>
    <cfRule type="cellIs" dxfId="33451" priority="765" operator="lessThan">
      <formula>$P$8*0.8</formula>
    </cfRule>
  </conditionalFormatting>
  <conditionalFormatting sqref="J11">
    <cfRule type="cellIs" dxfId="33450" priority="760" operator="greaterThan">
      <formula>$P$11</formula>
    </cfRule>
    <cfRule type="cellIs" dxfId="33449" priority="761" operator="between">
      <formula>$P$11*0.8</formula>
      <formula>$P$11</formula>
    </cfRule>
    <cfRule type="cellIs" dxfId="33448" priority="762" operator="lessThan">
      <formula>$P$11*0.8</formula>
    </cfRule>
  </conditionalFormatting>
  <conditionalFormatting sqref="J12">
    <cfRule type="cellIs" dxfId="33447" priority="757" operator="greaterThan">
      <formula>$P$12</formula>
    </cfRule>
    <cfRule type="cellIs" dxfId="33446" priority="758" operator="between">
      <formula>$P$12*0.8</formula>
      <formula>$P$12</formula>
    </cfRule>
    <cfRule type="cellIs" dxfId="33445" priority="759" operator="lessThan">
      <formula>$P$12*0.8</formula>
    </cfRule>
  </conditionalFormatting>
  <conditionalFormatting sqref="J13">
    <cfRule type="cellIs" dxfId="33444" priority="754" operator="greaterThan">
      <formula>$P$13</formula>
    </cfRule>
    <cfRule type="cellIs" dxfId="33443" priority="755" operator="between">
      <formula>$P$13*0.8</formula>
      <formula>$P$13</formula>
    </cfRule>
    <cfRule type="cellIs" dxfId="33442" priority="756" operator="lessThan">
      <formula>$P$13*0.8</formula>
    </cfRule>
  </conditionalFormatting>
  <conditionalFormatting sqref="J16">
    <cfRule type="cellIs" dxfId="33441" priority="751" operator="greaterThan">
      <formula>$P$16</formula>
    </cfRule>
    <cfRule type="cellIs" dxfId="33440" priority="752" operator="between">
      <formula>$P$16*0.8</formula>
      <formula>$P$16</formula>
    </cfRule>
    <cfRule type="cellIs" dxfId="33439" priority="753" operator="lessThan">
      <formula>$P$16*0.8</formula>
    </cfRule>
  </conditionalFormatting>
  <conditionalFormatting sqref="J17">
    <cfRule type="cellIs" dxfId="33438" priority="748" operator="greaterThan">
      <formula>$P$17</formula>
    </cfRule>
    <cfRule type="cellIs" dxfId="33437" priority="749" operator="between">
      <formula>$P$17*0.8</formula>
      <formula>$P$17</formula>
    </cfRule>
    <cfRule type="cellIs" dxfId="33436" priority="750" operator="lessThan">
      <formula>$P$17*0.8</formula>
    </cfRule>
  </conditionalFormatting>
  <conditionalFormatting sqref="J18">
    <cfRule type="cellIs" dxfId="33435" priority="745" operator="greaterThan">
      <formula>$P$18</formula>
    </cfRule>
    <cfRule type="cellIs" dxfId="33434" priority="746" operator="between">
      <formula>$P$18*0.8</formula>
      <formula>$P$18</formula>
    </cfRule>
    <cfRule type="cellIs" dxfId="33433" priority="747" operator="lessThan">
      <formula>$P$18*0.8</formula>
    </cfRule>
  </conditionalFormatting>
  <conditionalFormatting sqref="J6">
    <cfRule type="cellIs" dxfId="33432" priority="742" operator="greaterThan">
      <formula>$P$6</formula>
    </cfRule>
    <cfRule type="cellIs" dxfId="33431" priority="743" operator="between">
      <formula>$P$6*0.8</formula>
      <formula>$P$6</formula>
    </cfRule>
    <cfRule type="cellIs" dxfId="33430" priority="744" operator="lessThan">
      <formula>$P$6*0.8</formula>
    </cfRule>
  </conditionalFormatting>
  <conditionalFormatting sqref="J7">
    <cfRule type="cellIs" dxfId="33429" priority="739" operator="greaterThan">
      <formula>$P$7</formula>
    </cfRule>
    <cfRule type="cellIs" dxfId="33428" priority="740" operator="between">
      <formula>$P$7*0.8</formula>
      <formula>$P$7</formula>
    </cfRule>
    <cfRule type="cellIs" dxfId="33427" priority="741" operator="lessThan">
      <formula>$P$7*0.8</formula>
    </cfRule>
  </conditionalFormatting>
  <conditionalFormatting sqref="J8">
    <cfRule type="cellIs" dxfId="33426" priority="736" operator="greaterThan">
      <formula>$P$8</formula>
    </cfRule>
    <cfRule type="cellIs" dxfId="33425" priority="737" operator="between">
      <formula>$P$8*0.8</formula>
      <formula>$P$8</formula>
    </cfRule>
    <cfRule type="cellIs" dxfId="33424" priority="738" operator="lessThan">
      <formula>$P$8*0.8</formula>
    </cfRule>
  </conditionalFormatting>
  <conditionalFormatting sqref="J11">
    <cfRule type="cellIs" dxfId="33423" priority="733" operator="greaterThan">
      <formula>$P$11</formula>
    </cfRule>
    <cfRule type="cellIs" dxfId="33422" priority="734" operator="between">
      <formula>$P$11*0.8</formula>
      <formula>$P$11</formula>
    </cfRule>
    <cfRule type="cellIs" dxfId="33421" priority="735" operator="lessThan">
      <formula>$P$11*0.8</formula>
    </cfRule>
  </conditionalFormatting>
  <conditionalFormatting sqref="J12">
    <cfRule type="cellIs" dxfId="33420" priority="730" operator="greaterThan">
      <formula>$P$12</formula>
    </cfRule>
    <cfRule type="cellIs" dxfId="33419" priority="731" operator="between">
      <formula>$P$12*0.8</formula>
      <formula>$P$12</formula>
    </cfRule>
    <cfRule type="cellIs" dxfId="33418" priority="732" operator="lessThan">
      <formula>$P$12*0.8</formula>
    </cfRule>
  </conditionalFormatting>
  <conditionalFormatting sqref="J13">
    <cfRule type="cellIs" dxfId="33417" priority="727" operator="greaterThan">
      <formula>$P$13</formula>
    </cfRule>
    <cfRule type="cellIs" dxfId="33416" priority="728" operator="between">
      <formula>$P$13*0.8</formula>
      <formula>$P$13</formula>
    </cfRule>
    <cfRule type="cellIs" dxfId="33415" priority="729" operator="lessThan">
      <formula>$P$13*0.8</formula>
    </cfRule>
  </conditionalFormatting>
  <conditionalFormatting sqref="J16">
    <cfRule type="cellIs" dxfId="33414" priority="724" operator="greaterThan">
      <formula>$P$16</formula>
    </cfRule>
    <cfRule type="cellIs" dxfId="33413" priority="725" operator="between">
      <formula>$P$16*0.8</formula>
      <formula>$P$16</formula>
    </cfRule>
    <cfRule type="cellIs" dxfId="33412" priority="726" operator="lessThan">
      <formula>$P$16*0.8</formula>
    </cfRule>
  </conditionalFormatting>
  <conditionalFormatting sqref="J17">
    <cfRule type="cellIs" dxfId="33411" priority="721" operator="greaterThan">
      <formula>$P$17</formula>
    </cfRule>
    <cfRule type="cellIs" dxfId="33410" priority="722" operator="between">
      <formula>$P$17*0.8</formula>
      <formula>$P$17</formula>
    </cfRule>
    <cfRule type="cellIs" dxfId="33409" priority="723" operator="lessThan">
      <formula>$P$17*0.8</formula>
    </cfRule>
  </conditionalFormatting>
  <conditionalFormatting sqref="J18">
    <cfRule type="cellIs" dxfId="33408" priority="718" operator="greaterThan">
      <formula>$P$18</formula>
    </cfRule>
    <cfRule type="cellIs" dxfId="33407" priority="719" operator="between">
      <formula>$P$18*0.8</formula>
      <formula>$P$18</formula>
    </cfRule>
    <cfRule type="cellIs" dxfId="33406" priority="720" operator="lessThan">
      <formula>$P$18*0.8</formula>
    </cfRule>
  </conditionalFormatting>
  <conditionalFormatting sqref="J6">
    <cfRule type="cellIs" dxfId="33405" priority="715" operator="greaterThan">
      <formula>$O$6</formula>
    </cfRule>
    <cfRule type="cellIs" dxfId="33404" priority="716" operator="between">
      <formula>$O$6*0.8</formula>
      <formula>$O$6</formula>
    </cfRule>
    <cfRule type="cellIs" dxfId="33403" priority="717" operator="lessThan">
      <formula>$O$6*0.8</formula>
    </cfRule>
  </conditionalFormatting>
  <conditionalFormatting sqref="J7">
    <cfRule type="cellIs" dxfId="33402" priority="712" operator="greaterThan">
      <formula>$O$7</formula>
    </cfRule>
    <cfRule type="cellIs" dxfId="33401" priority="713" operator="between">
      <formula>$O$7*0.8</formula>
      <formula>$O$7</formula>
    </cfRule>
    <cfRule type="cellIs" dxfId="33400" priority="714" operator="lessThan">
      <formula>$O$7*0.8</formula>
    </cfRule>
  </conditionalFormatting>
  <conditionalFormatting sqref="J8">
    <cfRule type="cellIs" dxfId="33399" priority="709" operator="greaterThan">
      <formula>$O$8</formula>
    </cfRule>
    <cfRule type="cellIs" dxfId="33398" priority="710" operator="between">
      <formula>$O$8*0.8</formula>
      <formula>$O$8</formula>
    </cfRule>
    <cfRule type="cellIs" dxfId="33397" priority="711" operator="lessThan">
      <formula>$O$8*0.8</formula>
    </cfRule>
  </conditionalFormatting>
  <conditionalFormatting sqref="J11">
    <cfRule type="cellIs" dxfId="33396" priority="706" operator="greaterThan">
      <formula>$O$11</formula>
    </cfRule>
    <cfRule type="cellIs" dxfId="33395" priority="707" operator="between">
      <formula>$O$11*0.8</formula>
      <formula>$O$11</formula>
    </cfRule>
    <cfRule type="cellIs" dxfId="33394" priority="708" operator="lessThan">
      <formula>$O$11*0.8</formula>
    </cfRule>
  </conditionalFormatting>
  <conditionalFormatting sqref="J12">
    <cfRule type="cellIs" dxfId="33393" priority="703" operator="greaterThan">
      <formula>$O$12</formula>
    </cfRule>
    <cfRule type="cellIs" dxfId="33392" priority="704" operator="between">
      <formula>$O$12*0.8</formula>
      <formula>$O$12</formula>
    </cfRule>
    <cfRule type="cellIs" dxfId="33391" priority="705" operator="lessThan">
      <formula>$O$12*0.8</formula>
    </cfRule>
  </conditionalFormatting>
  <conditionalFormatting sqref="J13">
    <cfRule type="cellIs" dxfId="33390" priority="700" operator="greaterThan">
      <formula>$O$13</formula>
    </cfRule>
    <cfRule type="cellIs" dxfId="33389" priority="701" operator="between">
      <formula>$O$13*0.8</formula>
      <formula>$O$13</formula>
    </cfRule>
    <cfRule type="cellIs" dxfId="33388" priority="702" operator="lessThan">
      <formula>$O$13*0.8</formula>
    </cfRule>
  </conditionalFormatting>
  <conditionalFormatting sqref="J16">
    <cfRule type="cellIs" dxfId="33387" priority="697" operator="greaterThan">
      <formula>$O$16</formula>
    </cfRule>
    <cfRule type="cellIs" dxfId="33386" priority="698" operator="between">
      <formula>$O$16*0.8</formula>
      <formula>$O$16</formula>
    </cfRule>
    <cfRule type="cellIs" dxfId="33385" priority="699" operator="lessThan">
      <formula>$O$16*0.8</formula>
    </cfRule>
  </conditionalFormatting>
  <conditionalFormatting sqref="J17">
    <cfRule type="cellIs" dxfId="33384" priority="694" operator="greaterThan">
      <formula>$O$17</formula>
    </cfRule>
    <cfRule type="cellIs" dxfId="33383" priority="695" operator="between">
      <formula>$O$17*0.8</formula>
      <formula>$O$17</formula>
    </cfRule>
    <cfRule type="cellIs" dxfId="33382" priority="696" operator="lessThan">
      <formula>$O$17*0.8</formula>
    </cfRule>
  </conditionalFormatting>
  <conditionalFormatting sqref="J18">
    <cfRule type="cellIs" dxfId="33381" priority="691" operator="greaterThan">
      <formula>$O$18</formula>
    </cfRule>
    <cfRule type="cellIs" dxfId="33380" priority="692" operator="between">
      <formula>$O$18*0.8</formula>
      <formula>$O$18</formula>
    </cfRule>
    <cfRule type="cellIs" dxfId="33379" priority="693" operator="lessThan">
      <formula>$O$18*0.8</formula>
    </cfRule>
  </conditionalFormatting>
  <conditionalFormatting sqref="J6">
    <cfRule type="cellIs" dxfId="33378" priority="688" operator="greaterThan">
      <formula>$O$6</formula>
    </cfRule>
    <cfRule type="cellIs" dxfId="33377" priority="689" operator="between">
      <formula>$O$6*0.8</formula>
      <formula>$O$6</formula>
    </cfRule>
    <cfRule type="cellIs" dxfId="33376" priority="690" operator="lessThan">
      <formula>$O$6*0.8</formula>
    </cfRule>
  </conditionalFormatting>
  <conditionalFormatting sqref="J7">
    <cfRule type="cellIs" dxfId="33375" priority="685" operator="greaterThan">
      <formula>$O$7</formula>
    </cfRule>
    <cfRule type="cellIs" dxfId="33374" priority="686" operator="between">
      <formula>$O$7*0.8</formula>
      <formula>$O$7</formula>
    </cfRule>
    <cfRule type="cellIs" dxfId="33373" priority="687" operator="lessThan">
      <formula>$O$7*0.8</formula>
    </cfRule>
  </conditionalFormatting>
  <conditionalFormatting sqref="J8">
    <cfRule type="cellIs" dxfId="33372" priority="682" operator="greaterThan">
      <formula>$O$8</formula>
    </cfRule>
    <cfRule type="cellIs" dxfId="33371" priority="683" operator="between">
      <formula>$O$8*0.8</formula>
      <formula>$O$8</formula>
    </cfRule>
    <cfRule type="cellIs" dxfId="33370" priority="684" operator="lessThan">
      <formula>$O$8*0.8</formula>
    </cfRule>
  </conditionalFormatting>
  <conditionalFormatting sqref="J11">
    <cfRule type="cellIs" dxfId="33369" priority="679" operator="greaterThan">
      <formula>$O$11</formula>
    </cfRule>
    <cfRule type="cellIs" dxfId="33368" priority="680" operator="between">
      <formula>$O$11*0.8</formula>
      <formula>$O$11</formula>
    </cfRule>
    <cfRule type="cellIs" dxfId="33367" priority="681" operator="lessThan">
      <formula>$O$11*0.8</formula>
    </cfRule>
  </conditionalFormatting>
  <conditionalFormatting sqref="J12">
    <cfRule type="cellIs" dxfId="33366" priority="676" operator="greaterThan">
      <formula>$O$12</formula>
    </cfRule>
    <cfRule type="cellIs" dxfId="33365" priority="677" operator="between">
      <formula>$O$12*0.8</formula>
      <formula>$O$12</formula>
    </cfRule>
    <cfRule type="cellIs" dxfId="33364" priority="678" operator="lessThan">
      <formula>$O$12*0.8</formula>
    </cfRule>
  </conditionalFormatting>
  <conditionalFormatting sqref="J13">
    <cfRule type="cellIs" dxfId="33363" priority="673" operator="greaterThan">
      <formula>$O$13</formula>
    </cfRule>
    <cfRule type="cellIs" dxfId="33362" priority="674" operator="between">
      <formula>$O$13*0.8</formula>
      <formula>$O$13</formula>
    </cfRule>
    <cfRule type="cellIs" dxfId="33361" priority="675" operator="lessThan">
      <formula>$O$13*0.8</formula>
    </cfRule>
  </conditionalFormatting>
  <conditionalFormatting sqref="J16">
    <cfRule type="cellIs" dxfId="33360" priority="670" operator="greaterThan">
      <formula>$O$16</formula>
    </cfRule>
    <cfRule type="cellIs" dxfId="33359" priority="671" operator="between">
      <formula>$O$16*0.8</formula>
      <formula>$O$16</formula>
    </cfRule>
    <cfRule type="cellIs" dxfId="33358" priority="672" operator="lessThan">
      <formula>$O$16*0.8</formula>
    </cfRule>
  </conditionalFormatting>
  <conditionalFormatting sqref="J17">
    <cfRule type="cellIs" dxfId="33357" priority="667" operator="greaterThan">
      <formula>$O$17</formula>
    </cfRule>
    <cfRule type="cellIs" dxfId="33356" priority="668" operator="between">
      <formula>$O$17*0.8</formula>
      <formula>$O$17</formula>
    </cfRule>
    <cfRule type="cellIs" dxfId="33355" priority="669" operator="lessThan">
      <formula>$O$17*0.8</formula>
    </cfRule>
  </conditionalFormatting>
  <conditionalFormatting sqref="J18">
    <cfRule type="cellIs" dxfId="33354" priority="664" operator="greaterThan">
      <formula>$O$18</formula>
    </cfRule>
    <cfRule type="cellIs" dxfId="33353" priority="665" operator="between">
      <formula>$O$18*0.8</formula>
      <formula>$O$18</formula>
    </cfRule>
    <cfRule type="cellIs" dxfId="33352" priority="666" operator="lessThan">
      <formula>$O$18*0.8</formula>
    </cfRule>
  </conditionalFormatting>
  <conditionalFormatting sqref="J6">
    <cfRule type="cellIs" dxfId="33351" priority="661" operator="greaterThan">
      <formula>$N$6</formula>
    </cfRule>
    <cfRule type="cellIs" dxfId="33350" priority="662" operator="between">
      <formula>$N$6*0.8</formula>
      <formula>$N$6</formula>
    </cfRule>
    <cfRule type="cellIs" dxfId="33349" priority="663" operator="lessThan">
      <formula>$N$6*0.8</formula>
    </cfRule>
  </conditionalFormatting>
  <conditionalFormatting sqref="J7">
    <cfRule type="cellIs" dxfId="33348" priority="658" operator="greaterThan">
      <formula>$N$7</formula>
    </cfRule>
    <cfRule type="cellIs" dxfId="33347" priority="659" operator="between">
      <formula>$N$7*0.8</formula>
      <formula>$N$7</formula>
    </cfRule>
    <cfRule type="cellIs" dxfId="33346" priority="660" operator="lessThan">
      <formula>$N$7*0.8</formula>
    </cfRule>
  </conditionalFormatting>
  <conditionalFormatting sqref="J8">
    <cfRule type="cellIs" dxfId="33345" priority="655" operator="greaterThan">
      <formula>$N$8</formula>
    </cfRule>
    <cfRule type="cellIs" dxfId="33344" priority="656" operator="between">
      <formula>$N$8*0.8</formula>
      <formula>$N$8</formula>
    </cfRule>
    <cfRule type="cellIs" dxfId="33343" priority="657" operator="lessThan">
      <formula>$N$8*0.8</formula>
    </cfRule>
  </conditionalFormatting>
  <conditionalFormatting sqref="J11">
    <cfRule type="cellIs" dxfId="33342" priority="652" operator="greaterThan">
      <formula>$N$11</formula>
    </cfRule>
    <cfRule type="cellIs" dxfId="33341" priority="653" operator="between">
      <formula>$N$11*0.8</formula>
      <formula>$N$11</formula>
    </cfRule>
    <cfRule type="cellIs" dxfId="33340" priority="654" operator="lessThan">
      <formula>$N$11*0.8</formula>
    </cfRule>
  </conditionalFormatting>
  <conditionalFormatting sqref="J12">
    <cfRule type="cellIs" dxfId="33339" priority="649" operator="greaterThan">
      <formula>$N$12</formula>
    </cfRule>
    <cfRule type="cellIs" dxfId="33338" priority="650" operator="between">
      <formula>$N$12*0.8</formula>
      <formula>$N$12</formula>
    </cfRule>
    <cfRule type="cellIs" dxfId="33337" priority="651" operator="lessThan">
      <formula>$N$12*0.8</formula>
    </cfRule>
  </conditionalFormatting>
  <conditionalFormatting sqref="J13">
    <cfRule type="cellIs" dxfId="33336" priority="646" operator="greaterThan">
      <formula>$N$13</formula>
    </cfRule>
    <cfRule type="cellIs" dxfId="33335" priority="647" operator="between">
      <formula>$N$13*0.8</formula>
      <formula>$N$13</formula>
    </cfRule>
    <cfRule type="cellIs" dxfId="33334" priority="648" operator="lessThan">
      <formula>$N$13*0.8</formula>
    </cfRule>
  </conditionalFormatting>
  <conditionalFormatting sqref="J16">
    <cfRule type="cellIs" dxfId="33333" priority="643" operator="greaterThan">
      <formula>$N$16</formula>
    </cfRule>
    <cfRule type="cellIs" dxfId="33332" priority="644" operator="between">
      <formula>$N$16*0.8</formula>
      <formula>$N$16</formula>
    </cfRule>
    <cfRule type="cellIs" dxfId="33331" priority="645" operator="lessThan">
      <formula>$N$16*0.8</formula>
    </cfRule>
  </conditionalFormatting>
  <conditionalFormatting sqref="J17">
    <cfRule type="cellIs" dxfId="33330" priority="640" operator="greaterThan">
      <formula>$N$17</formula>
    </cfRule>
    <cfRule type="cellIs" dxfId="33329" priority="641" operator="between">
      <formula>$N$17*0.8</formula>
      <formula>$N$17</formula>
    </cfRule>
    <cfRule type="cellIs" dxfId="33328" priority="642" operator="lessThan">
      <formula>$N$17*0.8</formula>
    </cfRule>
  </conditionalFormatting>
  <conditionalFormatting sqref="J18">
    <cfRule type="cellIs" dxfId="33327" priority="637" operator="greaterThan">
      <formula>$N$18</formula>
    </cfRule>
    <cfRule type="cellIs" dxfId="33326" priority="638" operator="between">
      <formula>$N$18*0.8</formula>
      <formula>$N$18</formula>
    </cfRule>
    <cfRule type="cellIs" dxfId="33325" priority="639" operator="lessThan">
      <formula>$N$18*0.8</formula>
    </cfRule>
  </conditionalFormatting>
  <conditionalFormatting sqref="J6">
    <cfRule type="cellIs" dxfId="33324" priority="634" operator="greaterThan">
      <formula>$N$6</formula>
    </cfRule>
    <cfRule type="cellIs" dxfId="33323" priority="635" operator="between">
      <formula>$N$6*0.8</formula>
      <formula>$N$6</formula>
    </cfRule>
    <cfRule type="cellIs" dxfId="33322" priority="636" operator="lessThan">
      <formula>$N$6*0.8</formula>
    </cfRule>
  </conditionalFormatting>
  <conditionalFormatting sqref="J7">
    <cfRule type="cellIs" dxfId="33321" priority="631" operator="greaterThan">
      <formula>$N$7</formula>
    </cfRule>
    <cfRule type="cellIs" dxfId="33320" priority="632" operator="between">
      <formula>$N$7*0.8</formula>
      <formula>$N$7</formula>
    </cfRule>
    <cfRule type="cellIs" dxfId="33319" priority="633" operator="lessThan">
      <formula>$N$7*0.8</formula>
    </cfRule>
  </conditionalFormatting>
  <conditionalFormatting sqref="J8">
    <cfRule type="cellIs" dxfId="33318" priority="628" operator="greaterThan">
      <formula>$N$8</formula>
    </cfRule>
    <cfRule type="cellIs" dxfId="33317" priority="629" operator="between">
      <formula>$N$8*0.8</formula>
      <formula>$N$8</formula>
    </cfRule>
    <cfRule type="cellIs" dxfId="33316" priority="630" operator="lessThan">
      <formula>$N$8*0.8</formula>
    </cfRule>
  </conditionalFormatting>
  <conditionalFormatting sqref="J11">
    <cfRule type="cellIs" dxfId="33315" priority="625" operator="greaterThan">
      <formula>$N$11</formula>
    </cfRule>
    <cfRule type="cellIs" dxfId="33314" priority="626" operator="between">
      <formula>$N$11*0.8</formula>
      <formula>$N$11</formula>
    </cfRule>
    <cfRule type="cellIs" dxfId="33313" priority="627" operator="lessThan">
      <formula>$N$11*0.8</formula>
    </cfRule>
  </conditionalFormatting>
  <conditionalFormatting sqref="J12">
    <cfRule type="cellIs" dxfId="33312" priority="622" operator="greaterThan">
      <formula>$N$12</formula>
    </cfRule>
    <cfRule type="cellIs" dxfId="33311" priority="623" operator="between">
      <formula>$N$12*0.8</formula>
      <formula>$N$12</formula>
    </cfRule>
    <cfRule type="cellIs" dxfId="33310" priority="624" operator="lessThan">
      <formula>$N$12*0.8</formula>
    </cfRule>
  </conditionalFormatting>
  <conditionalFormatting sqref="J13">
    <cfRule type="cellIs" dxfId="33309" priority="619" operator="greaterThan">
      <formula>$N$13</formula>
    </cfRule>
    <cfRule type="cellIs" dxfId="33308" priority="620" operator="between">
      <formula>$N$13*0.8</formula>
      <formula>$N$13</formula>
    </cfRule>
    <cfRule type="cellIs" dxfId="33307" priority="621" operator="lessThan">
      <formula>$N$13*0.8</formula>
    </cfRule>
  </conditionalFormatting>
  <conditionalFormatting sqref="J16">
    <cfRule type="cellIs" dxfId="33306" priority="616" operator="greaterThan">
      <formula>$N$16</formula>
    </cfRule>
    <cfRule type="cellIs" dxfId="33305" priority="617" operator="between">
      <formula>$N$16*0.8</formula>
      <formula>$N$16</formula>
    </cfRule>
    <cfRule type="cellIs" dxfId="33304" priority="618" operator="lessThan">
      <formula>$N$16*0.8</formula>
    </cfRule>
  </conditionalFormatting>
  <conditionalFormatting sqref="J17">
    <cfRule type="cellIs" dxfId="33303" priority="613" operator="greaterThan">
      <formula>$N$17</formula>
    </cfRule>
    <cfRule type="cellIs" dxfId="33302" priority="614" operator="between">
      <formula>$N$17*0.8</formula>
      <formula>$N$17</formula>
    </cfRule>
    <cfRule type="cellIs" dxfId="33301" priority="615" operator="lessThan">
      <formula>$N$17*0.8</formula>
    </cfRule>
  </conditionalFormatting>
  <conditionalFormatting sqref="J18">
    <cfRule type="cellIs" dxfId="33300" priority="610" operator="greaterThan">
      <formula>$N$18</formula>
    </cfRule>
    <cfRule type="cellIs" dxfId="33299" priority="611" operator="between">
      <formula>$N$18*0.8</formula>
      <formula>$N$18</formula>
    </cfRule>
    <cfRule type="cellIs" dxfId="33298" priority="612" operator="lessThan">
      <formula>$N$18*0.8</formula>
    </cfRule>
  </conditionalFormatting>
  <conditionalFormatting sqref="J6">
    <cfRule type="cellIs" dxfId="33297" priority="607" operator="greaterThan">
      <formula>$P$6</formula>
    </cfRule>
    <cfRule type="cellIs" dxfId="33296" priority="608" operator="between">
      <formula>$P$6*0.8</formula>
      <formula>$P$6</formula>
    </cfRule>
    <cfRule type="cellIs" dxfId="33295" priority="609" operator="lessThan">
      <formula>$P$6*0.8</formula>
    </cfRule>
  </conditionalFormatting>
  <conditionalFormatting sqref="J7">
    <cfRule type="cellIs" dxfId="33294" priority="604" operator="greaterThan">
      <formula>$P$7</formula>
    </cfRule>
    <cfRule type="cellIs" dxfId="33293" priority="605" operator="between">
      <formula>$P$7*0.8</formula>
      <formula>$P$7</formula>
    </cfRule>
    <cfRule type="cellIs" dxfId="33292" priority="606" operator="lessThan">
      <formula>$P$7*0.8</formula>
    </cfRule>
  </conditionalFormatting>
  <conditionalFormatting sqref="J8">
    <cfRule type="cellIs" dxfId="33291" priority="601" operator="greaterThan">
      <formula>$P$8</formula>
    </cfRule>
    <cfRule type="cellIs" dxfId="33290" priority="602" operator="between">
      <formula>$P$8*0.8</formula>
      <formula>$P$8</formula>
    </cfRule>
    <cfRule type="cellIs" dxfId="33289" priority="603" operator="lessThan">
      <formula>$P$8*0.8</formula>
    </cfRule>
  </conditionalFormatting>
  <conditionalFormatting sqref="J11">
    <cfRule type="cellIs" dxfId="33288" priority="598" operator="greaterThan">
      <formula>$P$11</formula>
    </cfRule>
    <cfRule type="cellIs" dxfId="33287" priority="599" operator="between">
      <formula>$P$11*0.8</formula>
      <formula>$P$11</formula>
    </cfRule>
    <cfRule type="cellIs" dxfId="33286" priority="600" operator="lessThan">
      <formula>$P$11*0.8</formula>
    </cfRule>
  </conditionalFormatting>
  <conditionalFormatting sqref="J12">
    <cfRule type="cellIs" dxfId="33285" priority="595" operator="greaterThan">
      <formula>$P$12</formula>
    </cfRule>
    <cfRule type="cellIs" dxfId="33284" priority="596" operator="between">
      <formula>$P$12*0.8</formula>
      <formula>$P$12</formula>
    </cfRule>
    <cfRule type="cellIs" dxfId="33283" priority="597" operator="lessThan">
      <formula>$P$12*0.8</formula>
    </cfRule>
  </conditionalFormatting>
  <conditionalFormatting sqref="J13">
    <cfRule type="cellIs" dxfId="33282" priority="592" operator="greaterThan">
      <formula>$P$13</formula>
    </cfRule>
    <cfRule type="cellIs" dxfId="33281" priority="593" operator="between">
      <formula>$P$13*0.8</formula>
      <formula>$P$13</formula>
    </cfRule>
    <cfRule type="cellIs" dxfId="33280" priority="594" operator="lessThan">
      <formula>$P$13*0.8</formula>
    </cfRule>
  </conditionalFormatting>
  <conditionalFormatting sqref="J16">
    <cfRule type="cellIs" dxfId="33279" priority="589" operator="greaterThan">
      <formula>$P$16</formula>
    </cfRule>
    <cfRule type="cellIs" dxfId="33278" priority="590" operator="between">
      <formula>$P$16*0.8</formula>
      <formula>$P$16</formula>
    </cfRule>
    <cfRule type="cellIs" dxfId="33277" priority="591" operator="lessThan">
      <formula>$P$16*0.8</formula>
    </cfRule>
  </conditionalFormatting>
  <conditionalFormatting sqref="J17">
    <cfRule type="cellIs" dxfId="33276" priority="586" operator="greaterThan">
      <formula>$P$17</formula>
    </cfRule>
    <cfRule type="cellIs" dxfId="33275" priority="587" operator="between">
      <formula>$P$17*0.8</formula>
      <formula>$P$17</formula>
    </cfRule>
    <cfRule type="cellIs" dxfId="33274" priority="588" operator="lessThan">
      <formula>$P$17*0.8</formula>
    </cfRule>
  </conditionalFormatting>
  <conditionalFormatting sqref="J18">
    <cfRule type="cellIs" dxfId="33273" priority="583" operator="greaterThan">
      <formula>$P$18</formula>
    </cfRule>
    <cfRule type="cellIs" dxfId="33272" priority="584" operator="between">
      <formula>$P$18*0.8</formula>
      <formula>$P$18</formula>
    </cfRule>
    <cfRule type="cellIs" dxfId="33271" priority="585" operator="lessThan">
      <formula>$P$18*0.8</formula>
    </cfRule>
  </conditionalFormatting>
  <conditionalFormatting sqref="J6">
    <cfRule type="cellIs" dxfId="33270" priority="580" operator="greaterThan">
      <formula>$P$6</formula>
    </cfRule>
    <cfRule type="cellIs" dxfId="33269" priority="581" operator="between">
      <formula>$P$6*0.8</formula>
      <formula>$P$6</formula>
    </cfRule>
    <cfRule type="cellIs" dxfId="33268" priority="582" operator="lessThan">
      <formula>$P$6*0.8</formula>
    </cfRule>
  </conditionalFormatting>
  <conditionalFormatting sqref="J7">
    <cfRule type="cellIs" dxfId="33267" priority="577" operator="greaterThan">
      <formula>$P$7</formula>
    </cfRule>
    <cfRule type="cellIs" dxfId="33266" priority="578" operator="between">
      <formula>$P$7*0.8</formula>
      <formula>$P$7</formula>
    </cfRule>
    <cfRule type="cellIs" dxfId="33265" priority="579" operator="lessThan">
      <formula>$P$7*0.8</formula>
    </cfRule>
  </conditionalFormatting>
  <conditionalFormatting sqref="J8">
    <cfRule type="cellIs" dxfId="33264" priority="574" operator="greaterThan">
      <formula>$P$8</formula>
    </cfRule>
    <cfRule type="cellIs" dxfId="33263" priority="575" operator="between">
      <formula>$P$8*0.8</formula>
      <formula>$P$8</formula>
    </cfRule>
    <cfRule type="cellIs" dxfId="33262" priority="576" operator="lessThan">
      <formula>$P$8*0.8</formula>
    </cfRule>
  </conditionalFormatting>
  <conditionalFormatting sqref="J11">
    <cfRule type="cellIs" dxfId="33261" priority="571" operator="greaterThan">
      <formula>$P$11</formula>
    </cfRule>
    <cfRule type="cellIs" dxfId="33260" priority="572" operator="between">
      <formula>$P$11*0.8</formula>
      <formula>$P$11</formula>
    </cfRule>
    <cfRule type="cellIs" dxfId="33259" priority="573" operator="lessThan">
      <formula>$P$11*0.8</formula>
    </cfRule>
  </conditionalFormatting>
  <conditionalFormatting sqref="J12">
    <cfRule type="cellIs" dxfId="33258" priority="568" operator="greaterThan">
      <formula>$P$12</formula>
    </cfRule>
    <cfRule type="cellIs" dxfId="33257" priority="569" operator="between">
      <formula>$P$12*0.8</formula>
      <formula>$P$12</formula>
    </cfRule>
    <cfRule type="cellIs" dxfId="33256" priority="570" operator="lessThan">
      <formula>$P$12*0.8</formula>
    </cfRule>
  </conditionalFormatting>
  <conditionalFormatting sqref="J13">
    <cfRule type="cellIs" dxfId="33255" priority="565" operator="greaterThan">
      <formula>$P$13</formula>
    </cfRule>
    <cfRule type="cellIs" dxfId="33254" priority="566" operator="between">
      <formula>$P$13*0.8</formula>
      <formula>$P$13</formula>
    </cfRule>
    <cfRule type="cellIs" dxfId="33253" priority="567" operator="lessThan">
      <formula>$P$13*0.8</formula>
    </cfRule>
  </conditionalFormatting>
  <conditionalFormatting sqref="J16">
    <cfRule type="cellIs" dxfId="33252" priority="562" operator="greaterThan">
      <formula>$P$16</formula>
    </cfRule>
    <cfRule type="cellIs" dxfId="33251" priority="563" operator="between">
      <formula>$P$16*0.8</formula>
      <formula>$P$16</formula>
    </cfRule>
    <cfRule type="cellIs" dxfId="33250" priority="564" operator="lessThan">
      <formula>$P$16*0.8</formula>
    </cfRule>
  </conditionalFormatting>
  <conditionalFormatting sqref="J17">
    <cfRule type="cellIs" dxfId="33249" priority="559" operator="greaterThan">
      <formula>$P$17</formula>
    </cfRule>
    <cfRule type="cellIs" dxfId="33248" priority="560" operator="between">
      <formula>$P$17*0.8</formula>
      <formula>$P$17</formula>
    </cfRule>
    <cfRule type="cellIs" dxfId="33247" priority="561" operator="lessThan">
      <formula>$P$17*0.8</formula>
    </cfRule>
  </conditionalFormatting>
  <conditionalFormatting sqref="J18">
    <cfRule type="cellIs" dxfId="33246" priority="556" operator="greaterThan">
      <formula>$P$18</formula>
    </cfRule>
    <cfRule type="cellIs" dxfId="33245" priority="557" operator="between">
      <formula>$P$18*0.8</formula>
      <formula>$P$18</formula>
    </cfRule>
    <cfRule type="cellIs" dxfId="33244" priority="558" operator="lessThan">
      <formula>$P$18*0.8</formula>
    </cfRule>
  </conditionalFormatting>
  <conditionalFormatting sqref="J6">
    <cfRule type="cellIs" dxfId="33243" priority="553" operator="greaterThan">
      <formula>$O$6</formula>
    </cfRule>
    <cfRule type="cellIs" dxfId="33242" priority="554" operator="between">
      <formula>$O$6*0.8</formula>
      <formula>$O$6</formula>
    </cfRule>
    <cfRule type="cellIs" dxfId="33241" priority="555" operator="lessThan">
      <formula>$O$6*0.8</formula>
    </cfRule>
  </conditionalFormatting>
  <conditionalFormatting sqref="J7">
    <cfRule type="cellIs" dxfId="33240" priority="550" operator="greaterThan">
      <formula>$O$7</formula>
    </cfRule>
    <cfRule type="cellIs" dxfId="33239" priority="551" operator="between">
      <formula>$O$7*0.8</formula>
      <formula>$O$7</formula>
    </cfRule>
    <cfRule type="cellIs" dxfId="33238" priority="552" operator="lessThan">
      <formula>$O$7*0.8</formula>
    </cfRule>
  </conditionalFormatting>
  <conditionalFormatting sqref="J8">
    <cfRule type="cellIs" dxfId="33237" priority="547" operator="greaterThan">
      <formula>$O$8</formula>
    </cfRule>
    <cfRule type="cellIs" dxfId="33236" priority="548" operator="between">
      <formula>$O$8*0.8</formula>
      <formula>$O$8</formula>
    </cfRule>
    <cfRule type="cellIs" dxfId="33235" priority="549" operator="lessThan">
      <formula>$O$8*0.8</formula>
    </cfRule>
  </conditionalFormatting>
  <conditionalFormatting sqref="J11">
    <cfRule type="cellIs" dxfId="33234" priority="544" operator="greaterThan">
      <formula>$O$11</formula>
    </cfRule>
    <cfRule type="cellIs" dxfId="33233" priority="545" operator="between">
      <formula>$O$11*0.8</formula>
      <formula>$O$11</formula>
    </cfRule>
    <cfRule type="cellIs" dxfId="33232" priority="546" operator="lessThan">
      <formula>$O$11*0.8</formula>
    </cfRule>
  </conditionalFormatting>
  <conditionalFormatting sqref="J12">
    <cfRule type="cellIs" dxfId="33231" priority="541" operator="greaterThan">
      <formula>$O$12</formula>
    </cfRule>
    <cfRule type="cellIs" dxfId="33230" priority="542" operator="between">
      <formula>$O$12*0.8</formula>
      <formula>$O$12</formula>
    </cfRule>
    <cfRule type="cellIs" dxfId="33229" priority="543" operator="lessThan">
      <formula>$O$12*0.8</formula>
    </cfRule>
  </conditionalFormatting>
  <conditionalFormatting sqref="J13">
    <cfRule type="cellIs" dxfId="33228" priority="538" operator="greaterThan">
      <formula>$O$13</formula>
    </cfRule>
    <cfRule type="cellIs" dxfId="33227" priority="539" operator="between">
      <formula>$O$13*0.8</formula>
      <formula>$O$13</formula>
    </cfRule>
    <cfRule type="cellIs" dxfId="33226" priority="540" operator="lessThan">
      <formula>$O$13*0.8</formula>
    </cfRule>
  </conditionalFormatting>
  <conditionalFormatting sqref="J16">
    <cfRule type="cellIs" dxfId="33225" priority="535" operator="greaterThan">
      <formula>$O$16</formula>
    </cfRule>
    <cfRule type="cellIs" dxfId="33224" priority="536" operator="between">
      <formula>$O$16*0.8</formula>
      <formula>$O$16</formula>
    </cfRule>
    <cfRule type="cellIs" dxfId="33223" priority="537" operator="lessThan">
      <formula>$O$16*0.8</formula>
    </cfRule>
  </conditionalFormatting>
  <conditionalFormatting sqref="J17">
    <cfRule type="cellIs" dxfId="33222" priority="532" operator="greaterThan">
      <formula>$O$17</formula>
    </cfRule>
    <cfRule type="cellIs" dxfId="33221" priority="533" operator="between">
      <formula>$O$17*0.8</formula>
      <formula>$O$17</formula>
    </cfRule>
    <cfRule type="cellIs" dxfId="33220" priority="534" operator="lessThan">
      <formula>$O$17*0.8</formula>
    </cfRule>
  </conditionalFormatting>
  <conditionalFormatting sqref="J18">
    <cfRule type="cellIs" dxfId="33219" priority="529" operator="greaterThan">
      <formula>$O$18</formula>
    </cfRule>
    <cfRule type="cellIs" dxfId="33218" priority="530" operator="between">
      <formula>$O$18*0.8</formula>
      <formula>$O$18</formula>
    </cfRule>
    <cfRule type="cellIs" dxfId="33217" priority="531" operator="lessThan">
      <formula>$O$18*0.8</formula>
    </cfRule>
  </conditionalFormatting>
  <conditionalFormatting sqref="J6">
    <cfRule type="cellIs" dxfId="33216" priority="526" operator="greaterThan">
      <formula>$O$6</formula>
    </cfRule>
    <cfRule type="cellIs" dxfId="33215" priority="527" operator="between">
      <formula>$O$6*0.8</formula>
      <formula>$O$6</formula>
    </cfRule>
    <cfRule type="cellIs" dxfId="33214" priority="528" operator="lessThan">
      <formula>$O$6*0.8</formula>
    </cfRule>
  </conditionalFormatting>
  <conditionalFormatting sqref="J7">
    <cfRule type="cellIs" dxfId="33213" priority="523" operator="greaterThan">
      <formula>$O$7</formula>
    </cfRule>
    <cfRule type="cellIs" dxfId="33212" priority="524" operator="between">
      <formula>$O$7*0.8</formula>
      <formula>$O$7</formula>
    </cfRule>
    <cfRule type="cellIs" dxfId="33211" priority="525" operator="lessThan">
      <formula>$O$7*0.8</formula>
    </cfRule>
  </conditionalFormatting>
  <conditionalFormatting sqref="J8">
    <cfRule type="cellIs" dxfId="33210" priority="520" operator="greaterThan">
      <formula>$O$8</formula>
    </cfRule>
    <cfRule type="cellIs" dxfId="33209" priority="521" operator="between">
      <formula>$O$8*0.8</formula>
      <formula>$O$8</formula>
    </cfRule>
    <cfRule type="cellIs" dxfId="33208" priority="522" operator="lessThan">
      <formula>$O$8*0.8</formula>
    </cfRule>
  </conditionalFormatting>
  <conditionalFormatting sqref="J11">
    <cfRule type="cellIs" dxfId="33207" priority="517" operator="greaterThan">
      <formula>$O$11</formula>
    </cfRule>
    <cfRule type="cellIs" dxfId="33206" priority="518" operator="between">
      <formula>$O$11*0.8</formula>
      <formula>$O$11</formula>
    </cfRule>
    <cfRule type="cellIs" dxfId="33205" priority="519" operator="lessThan">
      <formula>$O$11*0.8</formula>
    </cfRule>
  </conditionalFormatting>
  <conditionalFormatting sqref="J12">
    <cfRule type="cellIs" dxfId="33204" priority="514" operator="greaterThan">
      <formula>$O$12</formula>
    </cfRule>
    <cfRule type="cellIs" dxfId="33203" priority="515" operator="between">
      <formula>$O$12*0.8</formula>
      <formula>$O$12</formula>
    </cfRule>
    <cfRule type="cellIs" dxfId="33202" priority="516" operator="lessThan">
      <formula>$O$12*0.8</formula>
    </cfRule>
  </conditionalFormatting>
  <conditionalFormatting sqref="J13">
    <cfRule type="cellIs" dxfId="33201" priority="511" operator="greaterThan">
      <formula>$O$13</formula>
    </cfRule>
    <cfRule type="cellIs" dxfId="33200" priority="512" operator="between">
      <formula>$O$13*0.8</formula>
      <formula>$O$13</formula>
    </cfRule>
    <cfRule type="cellIs" dxfId="33199" priority="513" operator="lessThan">
      <formula>$O$13*0.8</formula>
    </cfRule>
  </conditionalFormatting>
  <conditionalFormatting sqref="J16">
    <cfRule type="cellIs" dxfId="33198" priority="508" operator="greaterThan">
      <formula>$O$16</formula>
    </cfRule>
    <cfRule type="cellIs" dxfId="33197" priority="509" operator="between">
      <formula>$O$16*0.8</formula>
      <formula>$O$16</formula>
    </cfRule>
    <cfRule type="cellIs" dxfId="33196" priority="510" operator="lessThan">
      <formula>$O$16*0.8</formula>
    </cfRule>
  </conditionalFormatting>
  <conditionalFormatting sqref="J17">
    <cfRule type="cellIs" dxfId="33195" priority="505" operator="greaterThan">
      <formula>$O$17</formula>
    </cfRule>
    <cfRule type="cellIs" dxfId="33194" priority="506" operator="between">
      <formula>$O$17*0.8</formula>
      <formula>$O$17</formula>
    </cfRule>
    <cfRule type="cellIs" dxfId="33193" priority="507" operator="lessThan">
      <formula>$O$17*0.8</formula>
    </cfRule>
  </conditionalFormatting>
  <conditionalFormatting sqref="J18">
    <cfRule type="cellIs" dxfId="33192" priority="502" operator="greaterThan">
      <formula>$O$18</formula>
    </cfRule>
    <cfRule type="cellIs" dxfId="33191" priority="503" operator="between">
      <formula>$O$18*0.8</formula>
      <formula>$O$18</formula>
    </cfRule>
    <cfRule type="cellIs" dxfId="33190" priority="504" operator="lessThan">
      <formula>$O$18*0.8</formula>
    </cfRule>
  </conditionalFormatting>
  <conditionalFormatting sqref="J6">
    <cfRule type="cellIs" dxfId="33189" priority="499" operator="greaterThan">
      <formula>$N$6</formula>
    </cfRule>
    <cfRule type="cellIs" dxfId="33188" priority="500" operator="between">
      <formula>$N$6*0.8</formula>
      <formula>$N$6</formula>
    </cfRule>
    <cfRule type="cellIs" dxfId="33187" priority="501" operator="lessThan">
      <formula>$N$6*0.8</formula>
    </cfRule>
  </conditionalFormatting>
  <conditionalFormatting sqref="J7">
    <cfRule type="cellIs" dxfId="33186" priority="496" operator="greaterThan">
      <formula>$N$7</formula>
    </cfRule>
    <cfRule type="cellIs" dxfId="33185" priority="497" operator="between">
      <formula>$N$7*0.8</formula>
      <formula>$N$7</formula>
    </cfRule>
    <cfRule type="cellIs" dxfId="33184" priority="498" operator="lessThan">
      <formula>$N$7*0.8</formula>
    </cfRule>
  </conditionalFormatting>
  <conditionalFormatting sqref="J8">
    <cfRule type="cellIs" dxfId="33183" priority="493" operator="greaterThan">
      <formula>$N$8</formula>
    </cfRule>
    <cfRule type="cellIs" dxfId="33182" priority="494" operator="between">
      <formula>$N$8*0.8</formula>
      <formula>$N$8</formula>
    </cfRule>
    <cfRule type="cellIs" dxfId="33181" priority="495" operator="lessThan">
      <formula>$N$8*0.8</formula>
    </cfRule>
  </conditionalFormatting>
  <conditionalFormatting sqref="J11">
    <cfRule type="cellIs" dxfId="33180" priority="490" operator="greaterThan">
      <formula>$N$11</formula>
    </cfRule>
    <cfRule type="cellIs" dxfId="33179" priority="491" operator="between">
      <formula>$N$11*0.8</formula>
      <formula>$N$11</formula>
    </cfRule>
    <cfRule type="cellIs" dxfId="33178" priority="492" operator="lessThan">
      <formula>$N$11*0.8</formula>
    </cfRule>
  </conditionalFormatting>
  <conditionalFormatting sqref="J12">
    <cfRule type="cellIs" dxfId="33177" priority="487" operator="greaterThan">
      <formula>$N$12</formula>
    </cfRule>
    <cfRule type="cellIs" dxfId="33176" priority="488" operator="between">
      <formula>$N$12*0.8</formula>
      <formula>$N$12</formula>
    </cfRule>
    <cfRule type="cellIs" dxfId="33175" priority="489" operator="lessThan">
      <formula>$N$12*0.8</formula>
    </cfRule>
  </conditionalFormatting>
  <conditionalFormatting sqref="J13">
    <cfRule type="cellIs" dxfId="33174" priority="484" operator="greaterThan">
      <formula>$N$13</formula>
    </cfRule>
    <cfRule type="cellIs" dxfId="33173" priority="485" operator="between">
      <formula>$N$13*0.8</formula>
      <formula>$N$13</formula>
    </cfRule>
    <cfRule type="cellIs" dxfId="33172" priority="486" operator="lessThan">
      <formula>$N$13*0.8</formula>
    </cfRule>
  </conditionalFormatting>
  <conditionalFormatting sqref="J16">
    <cfRule type="cellIs" dxfId="33171" priority="481" operator="greaterThan">
      <formula>$N$16</formula>
    </cfRule>
    <cfRule type="cellIs" dxfId="33170" priority="482" operator="between">
      <formula>$N$16*0.8</formula>
      <formula>$N$16</formula>
    </cfRule>
    <cfRule type="cellIs" dxfId="33169" priority="483" operator="lessThan">
      <formula>$N$16*0.8</formula>
    </cfRule>
  </conditionalFormatting>
  <conditionalFormatting sqref="J17">
    <cfRule type="cellIs" dxfId="33168" priority="478" operator="greaterThan">
      <formula>$N$17</formula>
    </cfRule>
    <cfRule type="cellIs" dxfId="33167" priority="479" operator="between">
      <formula>$N$17*0.8</formula>
      <formula>$N$17</formula>
    </cfRule>
    <cfRule type="cellIs" dxfId="33166" priority="480" operator="lessThan">
      <formula>$N$17*0.8</formula>
    </cfRule>
  </conditionalFormatting>
  <conditionalFormatting sqref="J18">
    <cfRule type="cellIs" dxfId="33165" priority="475" operator="greaterThan">
      <formula>$N$18</formula>
    </cfRule>
    <cfRule type="cellIs" dxfId="33164" priority="476" operator="between">
      <formula>$N$18*0.8</formula>
      <formula>$N$18</formula>
    </cfRule>
    <cfRule type="cellIs" dxfId="33163" priority="477" operator="lessThan">
      <formula>$N$18*0.8</formula>
    </cfRule>
  </conditionalFormatting>
  <conditionalFormatting sqref="J6">
    <cfRule type="cellIs" dxfId="33162" priority="472" operator="greaterThan">
      <formula>$N$6</formula>
    </cfRule>
    <cfRule type="cellIs" dxfId="33161" priority="473" operator="between">
      <formula>$N$6*0.8</formula>
      <formula>$N$6</formula>
    </cfRule>
    <cfRule type="cellIs" dxfId="33160" priority="474" operator="lessThan">
      <formula>$N$6*0.8</formula>
    </cfRule>
  </conditionalFormatting>
  <conditionalFormatting sqref="J7">
    <cfRule type="cellIs" dxfId="33159" priority="469" operator="greaterThan">
      <formula>$N$7</formula>
    </cfRule>
    <cfRule type="cellIs" dxfId="33158" priority="470" operator="between">
      <formula>$N$7*0.8</formula>
      <formula>$N$7</formula>
    </cfRule>
    <cfRule type="cellIs" dxfId="33157" priority="471" operator="lessThan">
      <formula>$N$7*0.8</formula>
    </cfRule>
  </conditionalFormatting>
  <conditionalFormatting sqref="J8">
    <cfRule type="cellIs" dxfId="33156" priority="466" operator="greaterThan">
      <formula>$N$8</formula>
    </cfRule>
    <cfRule type="cellIs" dxfId="33155" priority="467" operator="between">
      <formula>$N$8*0.8</formula>
      <formula>$N$8</formula>
    </cfRule>
    <cfRule type="cellIs" dxfId="33154" priority="468" operator="lessThan">
      <formula>$N$8*0.8</formula>
    </cfRule>
  </conditionalFormatting>
  <conditionalFormatting sqref="J11">
    <cfRule type="cellIs" dxfId="33153" priority="463" operator="greaterThan">
      <formula>$N$11</formula>
    </cfRule>
    <cfRule type="cellIs" dxfId="33152" priority="464" operator="between">
      <formula>$N$11*0.8</formula>
      <formula>$N$11</formula>
    </cfRule>
    <cfRule type="cellIs" dxfId="33151" priority="465" operator="lessThan">
      <formula>$N$11*0.8</formula>
    </cfRule>
  </conditionalFormatting>
  <conditionalFormatting sqref="J12">
    <cfRule type="cellIs" dxfId="33150" priority="460" operator="greaterThan">
      <formula>$N$12</formula>
    </cfRule>
    <cfRule type="cellIs" dxfId="33149" priority="461" operator="between">
      <formula>$N$12*0.8</formula>
      <formula>$N$12</formula>
    </cfRule>
    <cfRule type="cellIs" dxfId="33148" priority="462" operator="lessThan">
      <formula>$N$12*0.8</formula>
    </cfRule>
  </conditionalFormatting>
  <conditionalFormatting sqref="J13">
    <cfRule type="cellIs" dxfId="33147" priority="457" operator="greaterThan">
      <formula>$N$13</formula>
    </cfRule>
    <cfRule type="cellIs" dxfId="33146" priority="458" operator="between">
      <formula>$N$13*0.8</formula>
      <formula>$N$13</formula>
    </cfRule>
    <cfRule type="cellIs" dxfId="33145" priority="459" operator="lessThan">
      <formula>$N$13*0.8</formula>
    </cfRule>
  </conditionalFormatting>
  <conditionalFormatting sqref="J16">
    <cfRule type="cellIs" dxfId="33144" priority="454" operator="greaterThan">
      <formula>$N$16</formula>
    </cfRule>
    <cfRule type="cellIs" dxfId="33143" priority="455" operator="between">
      <formula>$N$16*0.8</formula>
      <formula>$N$16</formula>
    </cfRule>
    <cfRule type="cellIs" dxfId="33142" priority="456" operator="lessThan">
      <formula>$N$16*0.8</formula>
    </cfRule>
  </conditionalFormatting>
  <conditionalFormatting sqref="J17">
    <cfRule type="cellIs" dxfId="33141" priority="451" operator="greaterThan">
      <formula>$N$17</formula>
    </cfRule>
    <cfRule type="cellIs" dxfId="33140" priority="452" operator="between">
      <formula>$N$17*0.8</formula>
      <formula>$N$17</formula>
    </cfRule>
    <cfRule type="cellIs" dxfId="33139" priority="453" operator="lessThan">
      <formula>$N$17*0.8</formula>
    </cfRule>
  </conditionalFormatting>
  <conditionalFormatting sqref="J18">
    <cfRule type="cellIs" dxfId="33138" priority="448" operator="greaterThan">
      <formula>$N$18</formula>
    </cfRule>
    <cfRule type="cellIs" dxfId="33137" priority="449" operator="between">
      <formula>$N$18*0.8</formula>
      <formula>$N$18</formula>
    </cfRule>
    <cfRule type="cellIs" dxfId="33136" priority="450" operator="lessThan">
      <formula>$N$18*0.8</formula>
    </cfRule>
  </conditionalFormatting>
  <conditionalFormatting sqref="J6">
    <cfRule type="cellIs" dxfId="33135" priority="445" operator="greaterThan">
      <formula>$P$6</formula>
    </cfRule>
    <cfRule type="cellIs" dxfId="33134" priority="446" operator="between">
      <formula>$P$6*0.8</formula>
      <formula>$P$6</formula>
    </cfRule>
    <cfRule type="cellIs" dxfId="33133" priority="447" operator="lessThan">
      <formula>$P$6*0.8</formula>
    </cfRule>
  </conditionalFormatting>
  <conditionalFormatting sqref="J7">
    <cfRule type="cellIs" dxfId="33132" priority="442" operator="greaterThan">
      <formula>$P$7</formula>
    </cfRule>
    <cfRule type="cellIs" dxfId="33131" priority="443" operator="between">
      <formula>$P$7*0.8</formula>
      <formula>$P$7</formula>
    </cfRule>
    <cfRule type="cellIs" dxfId="33130" priority="444" operator="lessThan">
      <formula>$P$7*0.8</formula>
    </cfRule>
  </conditionalFormatting>
  <conditionalFormatting sqref="J8">
    <cfRule type="cellIs" dxfId="33129" priority="439" operator="greaterThan">
      <formula>$P$8</formula>
    </cfRule>
    <cfRule type="cellIs" dxfId="33128" priority="440" operator="between">
      <formula>$P$8*0.8</formula>
      <formula>$P$8</formula>
    </cfRule>
    <cfRule type="cellIs" dxfId="33127" priority="441" operator="lessThan">
      <formula>$P$8*0.8</formula>
    </cfRule>
  </conditionalFormatting>
  <conditionalFormatting sqref="J11">
    <cfRule type="cellIs" dxfId="33126" priority="436" operator="greaterThan">
      <formula>$P$11</formula>
    </cfRule>
    <cfRule type="cellIs" dxfId="33125" priority="437" operator="between">
      <formula>$P$11*0.8</formula>
      <formula>$P$11</formula>
    </cfRule>
    <cfRule type="cellIs" dxfId="33124" priority="438" operator="lessThan">
      <formula>$P$11*0.8</formula>
    </cfRule>
  </conditionalFormatting>
  <conditionalFormatting sqref="J12">
    <cfRule type="cellIs" dxfId="33123" priority="433" operator="greaterThan">
      <formula>$P$12</formula>
    </cfRule>
    <cfRule type="cellIs" dxfId="33122" priority="434" operator="between">
      <formula>$P$12*0.8</formula>
      <formula>$P$12</formula>
    </cfRule>
    <cfRule type="cellIs" dxfId="33121" priority="435" operator="lessThan">
      <formula>$P$12*0.8</formula>
    </cfRule>
  </conditionalFormatting>
  <conditionalFormatting sqref="J13">
    <cfRule type="cellIs" dxfId="33120" priority="430" operator="greaterThan">
      <formula>$P$13</formula>
    </cfRule>
    <cfRule type="cellIs" dxfId="33119" priority="431" operator="between">
      <formula>$P$13*0.8</formula>
      <formula>$P$13</formula>
    </cfRule>
    <cfRule type="cellIs" dxfId="33118" priority="432" operator="lessThan">
      <formula>$P$13*0.8</formula>
    </cfRule>
  </conditionalFormatting>
  <conditionalFormatting sqref="J16">
    <cfRule type="cellIs" dxfId="33117" priority="427" operator="greaterThan">
      <formula>$P$16</formula>
    </cfRule>
    <cfRule type="cellIs" dxfId="33116" priority="428" operator="between">
      <formula>$P$16*0.8</formula>
      <formula>$P$16</formula>
    </cfRule>
    <cfRule type="cellIs" dxfId="33115" priority="429" operator="lessThan">
      <formula>$P$16*0.8</formula>
    </cfRule>
  </conditionalFormatting>
  <conditionalFormatting sqref="J17">
    <cfRule type="cellIs" dxfId="33114" priority="424" operator="greaterThan">
      <formula>$P$17</formula>
    </cfRule>
    <cfRule type="cellIs" dxfId="33113" priority="425" operator="between">
      <formula>$P$17*0.8</formula>
      <formula>$P$17</formula>
    </cfRule>
    <cfRule type="cellIs" dxfId="33112" priority="426" operator="lessThan">
      <formula>$P$17*0.8</formula>
    </cfRule>
  </conditionalFormatting>
  <conditionalFormatting sqref="J18">
    <cfRule type="cellIs" dxfId="33111" priority="421" operator="greaterThan">
      <formula>$P$18</formula>
    </cfRule>
    <cfRule type="cellIs" dxfId="33110" priority="422" operator="between">
      <formula>$P$18*0.8</formula>
      <formula>$P$18</formula>
    </cfRule>
    <cfRule type="cellIs" dxfId="33109" priority="423" operator="lessThan">
      <formula>$P$18*0.8</formula>
    </cfRule>
  </conditionalFormatting>
  <conditionalFormatting sqref="J6">
    <cfRule type="cellIs" dxfId="33108" priority="418" operator="greaterThan">
      <formula>$P$6</formula>
    </cfRule>
    <cfRule type="cellIs" dxfId="33107" priority="419" operator="between">
      <formula>$P$6*0.8</formula>
      <formula>$P$6</formula>
    </cfRule>
    <cfRule type="cellIs" dxfId="33106" priority="420" operator="lessThan">
      <formula>$P$6*0.8</formula>
    </cfRule>
  </conditionalFormatting>
  <conditionalFormatting sqref="J7">
    <cfRule type="cellIs" dxfId="33105" priority="415" operator="greaterThan">
      <formula>$P$7</formula>
    </cfRule>
    <cfRule type="cellIs" dxfId="33104" priority="416" operator="between">
      <formula>$P$7*0.8</formula>
      <formula>$P$7</formula>
    </cfRule>
    <cfRule type="cellIs" dxfId="33103" priority="417" operator="lessThan">
      <formula>$P$7*0.8</formula>
    </cfRule>
  </conditionalFormatting>
  <conditionalFormatting sqref="J8">
    <cfRule type="cellIs" dxfId="33102" priority="412" operator="greaterThan">
      <formula>$P$8</formula>
    </cfRule>
    <cfRule type="cellIs" dxfId="33101" priority="413" operator="between">
      <formula>$P$8*0.8</formula>
      <formula>$P$8</formula>
    </cfRule>
    <cfRule type="cellIs" dxfId="33100" priority="414" operator="lessThan">
      <formula>$P$8*0.8</formula>
    </cfRule>
  </conditionalFormatting>
  <conditionalFormatting sqref="J11">
    <cfRule type="cellIs" dxfId="33099" priority="409" operator="greaterThan">
      <formula>$P$11</formula>
    </cfRule>
    <cfRule type="cellIs" dxfId="33098" priority="410" operator="between">
      <formula>$P$11*0.8</formula>
      <formula>$P$11</formula>
    </cfRule>
    <cfRule type="cellIs" dxfId="33097" priority="411" operator="lessThan">
      <formula>$P$11*0.8</formula>
    </cfRule>
  </conditionalFormatting>
  <conditionalFormatting sqref="J12">
    <cfRule type="cellIs" dxfId="33096" priority="406" operator="greaterThan">
      <formula>$P$12</formula>
    </cfRule>
    <cfRule type="cellIs" dxfId="33095" priority="407" operator="between">
      <formula>$P$12*0.8</formula>
      <formula>$P$12</formula>
    </cfRule>
    <cfRule type="cellIs" dxfId="33094" priority="408" operator="lessThan">
      <formula>$P$12*0.8</formula>
    </cfRule>
  </conditionalFormatting>
  <conditionalFormatting sqref="J13">
    <cfRule type="cellIs" dxfId="33093" priority="403" operator="greaterThan">
      <formula>$P$13</formula>
    </cfRule>
    <cfRule type="cellIs" dxfId="33092" priority="404" operator="between">
      <formula>$P$13*0.8</formula>
      <formula>$P$13</formula>
    </cfRule>
    <cfRule type="cellIs" dxfId="33091" priority="405" operator="lessThan">
      <formula>$P$13*0.8</formula>
    </cfRule>
  </conditionalFormatting>
  <conditionalFormatting sqref="J16">
    <cfRule type="cellIs" dxfId="33090" priority="400" operator="greaterThan">
      <formula>$P$16</formula>
    </cfRule>
    <cfRule type="cellIs" dxfId="33089" priority="401" operator="between">
      <formula>$P$16*0.8</formula>
      <formula>$P$16</formula>
    </cfRule>
    <cfRule type="cellIs" dxfId="33088" priority="402" operator="lessThan">
      <formula>$P$16*0.8</formula>
    </cfRule>
  </conditionalFormatting>
  <conditionalFormatting sqref="J17">
    <cfRule type="cellIs" dxfId="33087" priority="397" operator="greaterThan">
      <formula>$P$17</formula>
    </cfRule>
    <cfRule type="cellIs" dxfId="33086" priority="398" operator="between">
      <formula>$P$17*0.8</formula>
      <formula>$P$17</formula>
    </cfRule>
    <cfRule type="cellIs" dxfId="33085" priority="399" operator="lessThan">
      <formula>$P$17*0.8</formula>
    </cfRule>
  </conditionalFormatting>
  <conditionalFormatting sqref="J18">
    <cfRule type="cellIs" dxfId="33084" priority="394" operator="greaterThan">
      <formula>$P$18</formula>
    </cfRule>
    <cfRule type="cellIs" dxfId="33083" priority="395" operator="between">
      <formula>$P$18*0.8</formula>
      <formula>$P$18</formula>
    </cfRule>
    <cfRule type="cellIs" dxfId="33082" priority="396" operator="lessThan">
      <formula>$P$18*0.8</formula>
    </cfRule>
  </conditionalFormatting>
  <conditionalFormatting sqref="J6">
    <cfRule type="cellIs" dxfId="33081" priority="391" operator="greaterThan">
      <formula>$O$6</formula>
    </cfRule>
    <cfRule type="cellIs" dxfId="33080" priority="392" operator="between">
      <formula>$O$6*0.8</formula>
      <formula>$O$6</formula>
    </cfRule>
    <cfRule type="cellIs" dxfId="33079" priority="393" operator="lessThan">
      <formula>$O$6*0.8</formula>
    </cfRule>
  </conditionalFormatting>
  <conditionalFormatting sqref="J7">
    <cfRule type="cellIs" dxfId="33078" priority="388" operator="greaterThan">
      <formula>$O$7</formula>
    </cfRule>
    <cfRule type="cellIs" dxfId="33077" priority="389" operator="between">
      <formula>$O$7*0.8</formula>
      <formula>$O$7</formula>
    </cfRule>
    <cfRule type="cellIs" dxfId="33076" priority="390" operator="lessThan">
      <formula>$O$7*0.8</formula>
    </cfRule>
  </conditionalFormatting>
  <conditionalFormatting sqref="J8">
    <cfRule type="cellIs" dxfId="33075" priority="385" operator="greaterThan">
      <formula>$O$8</formula>
    </cfRule>
    <cfRule type="cellIs" dxfId="33074" priority="386" operator="between">
      <formula>$O$8*0.8</formula>
      <formula>$O$8</formula>
    </cfRule>
    <cfRule type="cellIs" dxfId="33073" priority="387" operator="lessThan">
      <formula>$O$8*0.8</formula>
    </cfRule>
  </conditionalFormatting>
  <conditionalFormatting sqref="J11">
    <cfRule type="cellIs" dxfId="33072" priority="382" operator="greaterThan">
      <formula>$O$11</formula>
    </cfRule>
    <cfRule type="cellIs" dxfId="33071" priority="383" operator="between">
      <formula>$O$11*0.8</formula>
      <formula>$O$11</formula>
    </cfRule>
    <cfRule type="cellIs" dxfId="33070" priority="384" operator="lessThan">
      <formula>$O$11*0.8</formula>
    </cfRule>
  </conditionalFormatting>
  <conditionalFormatting sqref="J12">
    <cfRule type="cellIs" dxfId="33069" priority="379" operator="greaterThan">
      <formula>$O$12</formula>
    </cfRule>
    <cfRule type="cellIs" dxfId="33068" priority="380" operator="between">
      <formula>$O$12*0.8</formula>
      <formula>$O$12</formula>
    </cfRule>
    <cfRule type="cellIs" dxfId="33067" priority="381" operator="lessThan">
      <formula>$O$12*0.8</formula>
    </cfRule>
  </conditionalFormatting>
  <conditionalFormatting sqref="J13">
    <cfRule type="cellIs" dxfId="33066" priority="376" operator="greaterThan">
      <formula>$O$13</formula>
    </cfRule>
    <cfRule type="cellIs" dxfId="33065" priority="377" operator="between">
      <formula>$O$13*0.8</formula>
      <formula>$O$13</formula>
    </cfRule>
    <cfRule type="cellIs" dxfId="33064" priority="378" operator="lessThan">
      <formula>$O$13*0.8</formula>
    </cfRule>
  </conditionalFormatting>
  <conditionalFormatting sqref="J16">
    <cfRule type="cellIs" dxfId="33063" priority="373" operator="greaterThan">
      <formula>$O$16</formula>
    </cfRule>
    <cfRule type="cellIs" dxfId="33062" priority="374" operator="between">
      <formula>$O$16*0.8</formula>
      <formula>$O$16</formula>
    </cfRule>
    <cfRule type="cellIs" dxfId="33061" priority="375" operator="lessThan">
      <formula>$O$16*0.8</formula>
    </cfRule>
  </conditionalFormatting>
  <conditionalFormatting sqref="J17">
    <cfRule type="cellIs" dxfId="33060" priority="370" operator="greaterThan">
      <formula>$O$17</formula>
    </cfRule>
    <cfRule type="cellIs" dxfId="33059" priority="371" operator="between">
      <formula>$O$17*0.8</formula>
      <formula>$O$17</formula>
    </cfRule>
    <cfRule type="cellIs" dxfId="33058" priority="372" operator="lessThan">
      <formula>$O$17*0.8</formula>
    </cfRule>
  </conditionalFormatting>
  <conditionalFormatting sqref="J18">
    <cfRule type="cellIs" dxfId="33057" priority="367" operator="greaterThan">
      <formula>$O$18</formula>
    </cfRule>
    <cfRule type="cellIs" dxfId="33056" priority="368" operator="between">
      <formula>$O$18*0.8</formula>
      <formula>$O$18</formula>
    </cfRule>
    <cfRule type="cellIs" dxfId="33055" priority="369" operator="lessThan">
      <formula>$O$18*0.8</formula>
    </cfRule>
  </conditionalFormatting>
  <conditionalFormatting sqref="J6">
    <cfRule type="cellIs" dxfId="33054" priority="364" operator="greaterThan">
      <formula>$O$6</formula>
    </cfRule>
    <cfRule type="cellIs" dxfId="33053" priority="365" operator="between">
      <formula>$O$6*0.8</formula>
      <formula>$O$6</formula>
    </cfRule>
    <cfRule type="cellIs" dxfId="33052" priority="366" operator="lessThan">
      <formula>$O$6*0.8</formula>
    </cfRule>
  </conditionalFormatting>
  <conditionalFormatting sqref="J7">
    <cfRule type="cellIs" dxfId="33051" priority="361" operator="greaterThan">
      <formula>$O$7</formula>
    </cfRule>
    <cfRule type="cellIs" dxfId="33050" priority="362" operator="between">
      <formula>$O$7*0.8</formula>
      <formula>$O$7</formula>
    </cfRule>
    <cfRule type="cellIs" dxfId="33049" priority="363" operator="lessThan">
      <formula>$O$7*0.8</formula>
    </cfRule>
  </conditionalFormatting>
  <conditionalFormatting sqref="J8">
    <cfRule type="cellIs" dxfId="33048" priority="358" operator="greaterThan">
      <formula>$O$8</formula>
    </cfRule>
    <cfRule type="cellIs" dxfId="33047" priority="359" operator="between">
      <formula>$O$8*0.8</formula>
      <formula>$O$8</formula>
    </cfRule>
    <cfRule type="cellIs" dxfId="33046" priority="360" operator="lessThan">
      <formula>$O$8*0.8</formula>
    </cfRule>
  </conditionalFormatting>
  <conditionalFormatting sqref="J11">
    <cfRule type="cellIs" dxfId="33045" priority="355" operator="greaterThan">
      <formula>$O$11</formula>
    </cfRule>
    <cfRule type="cellIs" dxfId="33044" priority="356" operator="between">
      <formula>$O$11*0.8</formula>
      <formula>$O$11</formula>
    </cfRule>
    <cfRule type="cellIs" dxfId="33043" priority="357" operator="lessThan">
      <formula>$O$11*0.8</formula>
    </cfRule>
  </conditionalFormatting>
  <conditionalFormatting sqref="J12">
    <cfRule type="cellIs" dxfId="33042" priority="352" operator="greaterThan">
      <formula>$O$12</formula>
    </cfRule>
    <cfRule type="cellIs" dxfId="33041" priority="353" operator="between">
      <formula>$O$12*0.8</formula>
      <formula>$O$12</formula>
    </cfRule>
    <cfRule type="cellIs" dxfId="33040" priority="354" operator="lessThan">
      <formula>$O$12*0.8</formula>
    </cfRule>
  </conditionalFormatting>
  <conditionalFormatting sqref="J13">
    <cfRule type="cellIs" dxfId="33039" priority="349" operator="greaterThan">
      <formula>$O$13</formula>
    </cfRule>
    <cfRule type="cellIs" dxfId="33038" priority="350" operator="between">
      <formula>$O$13*0.8</formula>
      <formula>$O$13</formula>
    </cfRule>
    <cfRule type="cellIs" dxfId="33037" priority="351" operator="lessThan">
      <formula>$O$13*0.8</formula>
    </cfRule>
  </conditionalFormatting>
  <conditionalFormatting sqref="J16">
    <cfRule type="cellIs" dxfId="33036" priority="346" operator="greaterThan">
      <formula>$O$16</formula>
    </cfRule>
    <cfRule type="cellIs" dxfId="33035" priority="347" operator="between">
      <formula>$O$16*0.8</formula>
      <formula>$O$16</formula>
    </cfRule>
    <cfRule type="cellIs" dxfId="33034" priority="348" operator="lessThan">
      <formula>$O$16*0.8</formula>
    </cfRule>
  </conditionalFormatting>
  <conditionalFormatting sqref="J17">
    <cfRule type="cellIs" dxfId="33033" priority="343" operator="greaterThan">
      <formula>$O$17</formula>
    </cfRule>
    <cfRule type="cellIs" dxfId="33032" priority="344" operator="between">
      <formula>$O$17*0.8</formula>
      <formula>$O$17</formula>
    </cfRule>
    <cfRule type="cellIs" dxfId="33031" priority="345" operator="lessThan">
      <formula>$O$17*0.8</formula>
    </cfRule>
  </conditionalFormatting>
  <conditionalFormatting sqref="J18">
    <cfRule type="cellIs" dxfId="33030" priority="340" operator="greaterThan">
      <formula>$O$18</formula>
    </cfRule>
    <cfRule type="cellIs" dxfId="33029" priority="341" operator="between">
      <formula>$O$18*0.8</formula>
      <formula>$O$18</formula>
    </cfRule>
    <cfRule type="cellIs" dxfId="33028" priority="342" operator="lessThan">
      <formula>$O$18*0.8</formula>
    </cfRule>
  </conditionalFormatting>
  <conditionalFormatting sqref="J6">
    <cfRule type="cellIs" dxfId="33027" priority="337" operator="greaterThan">
      <formula>$N$6</formula>
    </cfRule>
    <cfRule type="cellIs" dxfId="33026" priority="338" operator="between">
      <formula>$N$6*0.8</formula>
      <formula>$N$6</formula>
    </cfRule>
    <cfRule type="cellIs" dxfId="33025" priority="339" operator="lessThan">
      <formula>$N$6*0.8</formula>
    </cfRule>
  </conditionalFormatting>
  <conditionalFormatting sqref="J7">
    <cfRule type="cellIs" dxfId="33024" priority="334" operator="greaterThan">
      <formula>$N$7</formula>
    </cfRule>
    <cfRule type="cellIs" dxfId="33023" priority="335" operator="between">
      <formula>$N$7*0.8</formula>
      <formula>$N$7</formula>
    </cfRule>
    <cfRule type="cellIs" dxfId="33022" priority="336" operator="lessThan">
      <formula>$N$7*0.8</formula>
    </cfRule>
  </conditionalFormatting>
  <conditionalFormatting sqref="J8">
    <cfRule type="cellIs" dxfId="33021" priority="331" operator="greaterThan">
      <formula>$N$8</formula>
    </cfRule>
    <cfRule type="cellIs" dxfId="33020" priority="332" operator="between">
      <formula>$N$8*0.8</formula>
      <formula>$N$8</formula>
    </cfRule>
    <cfRule type="cellIs" dxfId="33019" priority="333" operator="lessThan">
      <formula>$N$8*0.8</formula>
    </cfRule>
  </conditionalFormatting>
  <conditionalFormatting sqref="J11">
    <cfRule type="cellIs" dxfId="33018" priority="328" operator="greaterThan">
      <formula>$N$11</formula>
    </cfRule>
    <cfRule type="cellIs" dxfId="33017" priority="329" operator="between">
      <formula>$N$11*0.8</formula>
      <formula>$N$11</formula>
    </cfRule>
    <cfRule type="cellIs" dxfId="33016" priority="330" operator="lessThan">
      <formula>$N$11*0.8</formula>
    </cfRule>
  </conditionalFormatting>
  <conditionalFormatting sqref="J12">
    <cfRule type="cellIs" dxfId="33015" priority="325" operator="greaterThan">
      <formula>$N$12</formula>
    </cfRule>
    <cfRule type="cellIs" dxfId="33014" priority="326" operator="between">
      <formula>$N$12*0.8</formula>
      <formula>$N$12</formula>
    </cfRule>
    <cfRule type="cellIs" dxfId="33013" priority="327" operator="lessThan">
      <formula>$N$12*0.8</formula>
    </cfRule>
  </conditionalFormatting>
  <conditionalFormatting sqref="J13">
    <cfRule type="cellIs" dxfId="33012" priority="322" operator="greaterThan">
      <formula>$N$13</formula>
    </cfRule>
    <cfRule type="cellIs" dxfId="33011" priority="323" operator="between">
      <formula>$N$13*0.8</formula>
      <formula>$N$13</formula>
    </cfRule>
    <cfRule type="cellIs" dxfId="33010" priority="324" operator="lessThan">
      <formula>$N$13*0.8</formula>
    </cfRule>
  </conditionalFormatting>
  <conditionalFormatting sqref="J16">
    <cfRule type="cellIs" dxfId="33009" priority="319" operator="greaterThan">
      <formula>$N$16</formula>
    </cfRule>
    <cfRule type="cellIs" dxfId="33008" priority="320" operator="between">
      <formula>$N$16*0.8</formula>
      <formula>$N$16</formula>
    </cfRule>
    <cfRule type="cellIs" dxfId="33007" priority="321" operator="lessThan">
      <formula>$N$16*0.8</formula>
    </cfRule>
  </conditionalFormatting>
  <conditionalFormatting sqref="J17">
    <cfRule type="cellIs" dxfId="33006" priority="316" operator="greaterThan">
      <formula>$N$17</formula>
    </cfRule>
    <cfRule type="cellIs" dxfId="33005" priority="317" operator="between">
      <formula>$N$17*0.8</formula>
      <formula>$N$17</formula>
    </cfRule>
    <cfRule type="cellIs" dxfId="33004" priority="318" operator="lessThan">
      <formula>$N$17*0.8</formula>
    </cfRule>
  </conditionalFormatting>
  <conditionalFormatting sqref="J18">
    <cfRule type="cellIs" dxfId="33003" priority="313" operator="greaterThan">
      <formula>$N$18</formula>
    </cfRule>
    <cfRule type="cellIs" dxfId="33002" priority="314" operator="between">
      <formula>$N$18*0.8</formula>
      <formula>$N$18</formula>
    </cfRule>
    <cfRule type="cellIs" dxfId="33001" priority="315" operator="lessThan">
      <formula>$N$18*0.8</formula>
    </cfRule>
  </conditionalFormatting>
  <conditionalFormatting sqref="J6">
    <cfRule type="cellIs" dxfId="33000" priority="310" operator="greaterThan">
      <formula>$N$6</formula>
    </cfRule>
    <cfRule type="cellIs" dxfId="32999" priority="311" operator="between">
      <formula>$N$6*0.8</formula>
      <formula>$N$6</formula>
    </cfRule>
    <cfRule type="cellIs" dxfId="32998" priority="312" operator="lessThan">
      <formula>$N$6*0.8</formula>
    </cfRule>
  </conditionalFormatting>
  <conditionalFormatting sqref="J7">
    <cfRule type="cellIs" dxfId="32997" priority="307" operator="greaterThan">
      <formula>$N$7</formula>
    </cfRule>
    <cfRule type="cellIs" dxfId="32996" priority="308" operator="between">
      <formula>$N$7*0.8</formula>
      <formula>$N$7</formula>
    </cfRule>
    <cfRule type="cellIs" dxfId="32995" priority="309" operator="lessThan">
      <formula>$N$7*0.8</formula>
    </cfRule>
  </conditionalFormatting>
  <conditionalFormatting sqref="J8">
    <cfRule type="cellIs" dxfId="32994" priority="304" operator="greaterThan">
      <formula>$N$8</formula>
    </cfRule>
    <cfRule type="cellIs" dxfId="32993" priority="305" operator="between">
      <formula>$N$8*0.8</formula>
      <formula>$N$8</formula>
    </cfRule>
    <cfRule type="cellIs" dxfId="32992" priority="306" operator="lessThan">
      <formula>$N$8*0.8</formula>
    </cfRule>
  </conditionalFormatting>
  <conditionalFormatting sqref="J11">
    <cfRule type="cellIs" dxfId="32991" priority="301" operator="greaterThan">
      <formula>$N$11</formula>
    </cfRule>
    <cfRule type="cellIs" dxfId="32990" priority="302" operator="between">
      <formula>$N$11*0.8</formula>
      <formula>$N$11</formula>
    </cfRule>
    <cfRule type="cellIs" dxfId="32989" priority="303" operator="lessThan">
      <formula>$N$11*0.8</formula>
    </cfRule>
  </conditionalFormatting>
  <conditionalFormatting sqref="J12">
    <cfRule type="cellIs" dxfId="32988" priority="298" operator="greaterThan">
      <formula>$N$12</formula>
    </cfRule>
    <cfRule type="cellIs" dxfId="32987" priority="299" operator="between">
      <formula>$N$12*0.8</formula>
      <formula>$N$12</formula>
    </cfRule>
    <cfRule type="cellIs" dxfId="32986" priority="300" operator="lessThan">
      <formula>$N$12*0.8</formula>
    </cfRule>
  </conditionalFormatting>
  <conditionalFormatting sqref="J13">
    <cfRule type="cellIs" dxfId="32985" priority="295" operator="greaterThan">
      <formula>$N$13</formula>
    </cfRule>
    <cfRule type="cellIs" dxfId="32984" priority="296" operator="between">
      <formula>$N$13*0.8</formula>
      <formula>$N$13</formula>
    </cfRule>
    <cfRule type="cellIs" dxfId="32983" priority="297" operator="lessThan">
      <formula>$N$13*0.8</formula>
    </cfRule>
  </conditionalFormatting>
  <conditionalFormatting sqref="J16">
    <cfRule type="cellIs" dxfId="32982" priority="292" operator="greaterThan">
      <formula>$N$16</formula>
    </cfRule>
    <cfRule type="cellIs" dxfId="32981" priority="293" operator="between">
      <formula>$N$16*0.8</formula>
      <formula>$N$16</formula>
    </cfRule>
    <cfRule type="cellIs" dxfId="32980" priority="294" operator="lessThan">
      <formula>$N$16*0.8</formula>
    </cfRule>
  </conditionalFormatting>
  <conditionalFormatting sqref="J17">
    <cfRule type="cellIs" dxfId="32979" priority="289" operator="greaterThan">
      <formula>$N$17</formula>
    </cfRule>
    <cfRule type="cellIs" dxfId="32978" priority="290" operator="between">
      <formula>$N$17*0.8</formula>
      <formula>$N$17</formula>
    </cfRule>
    <cfRule type="cellIs" dxfId="32977" priority="291" operator="lessThan">
      <formula>$N$17*0.8</formula>
    </cfRule>
  </conditionalFormatting>
  <conditionalFormatting sqref="J18">
    <cfRule type="cellIs" dxfId="32976" priority="286" operator="greaterThan">
      <formula>$N$18</formula>
    </cfRule>
    <cfRule type="cellIs" dxfId="32975" priority="287" operator="between">
      <formula>$N$18*0.8</formula>
      <formula>$N$18</formula>
    </cfRule>
    <cfRule type="cellIs" dxfId="32974" priority="288" operator="lessThan">
      <formula>$N$18*0.8</formula>
    </cfRule>
  </conditionalFormatting>
  <conditionalFormatting sqref="J6">
    <cfRule type="cellIs" dxfId="32973" priority="283" operator="greaterThan">
      <formula>$O$6</formula>
    </cfRule>
    <cfRule type="cellIs" dxfId="32972" priority="284" operator="between">
      <formula>$O$6*0.8</formula>
      <formula>$O$6</formula>
    </cfRule>
    <cfRule type="cellIs" dxfId="32971" priority="285" operator="lessThan">
      <formula>$O$6*0.8</formula>
    </cfRule>
  </conditionalFormatting>
  <conditionalFormatting sqref="J7">
    <cfRule type="cellIs" dxfId="32970" priority="280" operator="greaterThan">
      <formula>$O$7</formula>
    </cfRule>
    <cfRule type="cellIs" dxfId="32969" priority="281" operator="between">
      <formula>$O$7*0.8</formula>
      <formula>$O$7</formula>
    </cfRule>
    <cfRule type="cellIs" dxfId="32968" priority="282" operator="lessThan">
      <formula>$O$7*0.8</formula>
    </cfRule>
  </conditionalFormatting>
  <conditionalFormatting sqref="J8">
    <cfRule type="cellIs" dxfId="32967" priority="277" operator="greaterThan">
      <formula>$O$8</formula>
    </cfRule>
    <cfRule type="cellIs" dxfId="32966" priority="278" operator="between">
      <formula>$O$8*0.8</formula>
      <formula>$O$8</formula>
    </cfRule>
    <cfRule type="cellIs" dxfId="32965" priority="279" operator="lessThan">
      <formula>$O$8*0.8</formula>
    </cfRule>
  </conditionalFormatting>
  <conditionalFormatting sqref="J11">
    <cfRule type="cellIs" dxfId="32964" priority="274" operator="greaterThan">
      <formula>$O$11</formula>
    </cfRule>
    <cfRule type="cellIs" dxfId="32963" priority="275" operator="between">
      <formula>$O$11*0.8</formula>
      <formula>$O$11</formula>
    </cfRule>
    <cfRule type="cellIs" dxfId="32962" priority="276" operator="lessThan">
      <formula>$O$11*0.8</formula>
    </cfRule>
  </conditionalFormatting>
  <conditionalFormatting sqref="J12">
    <cfRule type="cellIs" dxfId="32961" priority="271" operator="greaterThan">
      <formula>$O$12</formula>
    </cfRule>
    <cfRule type="cellIs" dxfId="32960" priority="272" operator="between">
      <formula>$O$12*0.8</formula>
      <formula>$O$12</formula>
    </cfRule>
    <cfRule type="cellIs" dxfId="32959" priority="273" operator="lessThan">
      <formula>$O$12*0.8</formula>
    </cfRule>
  </conditionalFormatting>
  <conditionalFormatting sqref="J13">
    <cfRule type="cellIs" dxfId="32958" priority="268" operator="greaterThan">
      <formula>$O$13</formula>
    </cfRule>
    <cfRule type="cellIs" dxfId="32957" priority="269" operator="between">
      <formula>$O$13*0.8</formula>
      <formula>$O$13</formula>
    </cfRule>
    <cfRule type="cellIs" dxfId="32956" priority="270" operator="lessThan">
      <formula>$O$13*0.8</formula>
    </cfRule>
  </conditionalFormatting>
  <conditionalFormatting sqref="J16">
    <cfRule type="cellIs" dxfId="32955" priority="265" operator="greaterThan">
      <formula>$O$16</formula>
    </cfRule>
    <cfRule type="cellIs" dxfId="32954" priority="266" operator="between">
      <formula>$O$16*0.8</formula>
      <formula>$O$16</formula>
    </cfRule>
    <cfRule type="cellIs" dxfId="32953" priority="267" operator="lessThan">
      <formula>$O$16*0.8</formula>
    </cfRule>
  </conditionalFormatting>
  <conditionalFormatting sqref="J17">
    <cfRule type="cellIs" dxfId="32952" priority="262" operator="greaterThan">
      <formula>$O$17</formula>
    </cfRule>
    <cfRule type="cellIs" dxfId="32951" priority="263" operator="between">
      <formula>$O$17*0.8</formula>
      <formula>$O$17</formula>
    </cfRule>
    <cfRule type="cellIs" dxfId="32950" priority="264" operator="lessThan">
      <formula>$O$17*0.8</formula>
    </cfRule>
  </conditionalFormatting>
  <conditionalFormatting sqref="J18">
    <cfRule type="cellIs" dxfId="32949" priority="259" operator="greaterThan">
      <formula>$O$18</formula>
    </cfRule>
    <cfRule type="cellIs" dxfId="32948" priority="260" operator="between">
      <formula>$O$18*0.8</formula>
      <formula>$O$18</formula>
    </cfRule>
    <cfRule type="cellIs" dxfId="32947" priority="261" operator="lessThan">
      <formula>$O$18*0.8</formula>
    </cfRule>
  </conditionalFormatting>
  <conditionalFormatting sqref="J6">
    <cfRule type="cellIs" dxfId="32946" priority="256" operator="greaterThan">
      <formula>$O$6</formula>
    </cfRule>
    <cfRule type="cellIs" dxfId="32945" priority="257" operator="between">
      <formula>$O$6*0.8</formula>
      <formula>$O$6</formula>
    </cfRule>
    <cfRule type="cellIs" dxfId="32944" priority="258" operator="lessThan">
      <formula>$O$6*0.8</formula>
    </cfRule>
  </conditionalFormatting>
  <conditionalFormatting sqref="J7">
    <cfRule type="cellIs" dxfId="32943" priority="253" operator="greaterThan">
      <formula>$O$7</formula>
    </cfRule>
    <cfRule type="cellIs" dxfId="32942" priority="254" operator="between">
      <formula>$O$7*0.8</formula>
      <formula>$O$7</formula>
    </cfRule>
    <cfRule type="cellIs" dxfId="32941" priority="255" operator="lessThan">
      <formula>$O$7*0.8</formula>
    </cfRule>
  </conditionalFormatting>
  <conditionalFormatting sqref="J8">
    <cfRule type="cellIs" dxfId="32940" priority="250" operator="greaterThan">
      <formula>$O$8</formula>
    </cfRule>
    <cfRule type="cellIs" dxfId="32939" priority="251" operator="between">
      <formula>$O$8*0.8</formula>
      <formula>$O$8</formula>
    </cfRule>
    <cfRule type="cellIs" dxfId="32938" priority="252" operator="lessThan">
      <formula>$O$8*0.8</formula>
    </cfRule>
  </conditionalFormatting>
  <conditionalFormatting sqref="J11">
    <cfRule type="cellIs" dxfId="32937" priority="247" operator="greaterThan">
      <formula>$O$11</formula>
    </cfRule>
    <cfRule type="cellIs" dxfId="32936" priority="248" operator="between">
      <formula>$O$11*0.8</formula>
      <formula>$O$11</formula>
    </cfRule>
    <cfRule type="cellIs" dxfId="32935" priority="249" operator="lessThan">
      <formula>$O$11*0.8</formula>
    </cfRule>
  </conditionalFormatting>
  <conditionalFormatting sqref="J12">
    <cfRule type="cellIs" dxfId="32934" priority="244" operator="greaterThan">
      <formula>$O$12</formula>
    </cfRule>
    <cfRule type="cellIs" dxfId="32933" priority="245" operator="between">
      <formula>$O$12*0.8</formula>
      <formula>$O$12</formula>
    </cfRule>
    <cfRule type="cellIs" dxfId="32932" priority="246" operator="lessThan">
      <formula>$O$12*0.8</formula>
    </cfRule>
  </conditionalFormatting>
  <conditionalFormatting sqref="J13">
    <cfRule type="cellIs" dxfId="32931" priority="241" operator="greaterThan">
      <formula>$O$13</formula>
    </cfRule>
    <cfRule type="cellIs" dxfId="32930" priority="242" operator="between">
      <formula>$O$13*0.8</formula>
      <formula>$O$13</formula>
    </cfRule>
    <cfRule type="cellIs" dxfId="32929" priority="243" operator="lessThan">
      <formula>$O$13*0.8</formula>
    </cfRule>
  </conditionalFormatting>
  <conditionalFormatting sqref="J16">
    <cfRule type="cellIs" dxfId="32928" priority="238" operator="greaterThan">
      <formula>$O$16</formula>
    </cfRule>
    <cfRule type="cellIs" dxfId="32927" priority="239" operator="between">
      <formula>$O$16*0.8</formula>
      <formula>$O$16</formula>
    </cfRule>
    <cfRule type="cellIs" dxfId="32926" priority="240" operator="lessThan">
      <formula>$O$16*0.8</formula>
    </cfRule>
  </conditionalFormatting>
  <conditionalFormatting sqref="J17">
    <cfRule type="cellIs" dxfId="32925" priority="235" operator="greaterThan">
      <formula>$O$17</formula>
    </cfRule>
    <cfRule type="cellIs" dxfId="32924" priority="236" operator="between">
      <formula>$O$17*0.8</formula>
      <formula>$O$17</formula>
    </cfRule>
    <cfRule type="cellIs" dxfId="32923" priority="237" operator="lessThan">
      <formula>$O$17*0.8</formula>
    </cfRule>
  </conditionalFormatting>
  <conditionalFormatting sqref="J18">
    <cfRule type="cellIs" dxfId="32922" priority="232" operator="greaterThan">
      <formula>$O$18</formula>
    </cfRule>
    <cfRule type="cellIs" dxfId="32921" priority="233" operator="between">
      <formula>$O$18*0.8</formula>
      <formula>$O$18</formula>
    </cfRule>
    <cfRule type="cellIs" dxfId="32920" priority="234" operator="lessThan">
      <formula>$O$18*0.8</formula>
    </cfRule>
  </conditionalFormatting>
  <conditionalFormatting sqref="J6">
    <cfRule type="cellIs" dxfId="32919" priority="229" operator="greaterThan">
      <formula>$N$6</formula>
    </cfRule>
    <cfRule type="cellIs" dxfId="32918" priority="230" operator="between">
      <formula>$N$6*0.8</formula>
      <formula>$N$6</formula>
    </cfRule>
    <cfRule type="cellIs" dxfId="32917" priority="231" operator="lessThan">
      <formula>$N$6*0.8</formula>
    </cfRule>
  </conditionalFormatting>
  <conditionalFormatting sqref="J7">
    <cfRule type="cellIs" dxfId="32916" priority="226" operator="greaterThan">
      <formula>$N$7</formula>
    </cfRule>
    <cfRule type="cellIs" dxfId="32915" priority="227" operator="between">
      <formula>$N$7*0.8</formula>
      <formula>$N$7</formula>
    </cfRule>
    <cfRule type="cellIs" dxfId="32914" priority="228" operator="lessThan">
      <formula>$N$7*0.8</formula>
    </cfRule>
  </conditionalFormatting>
  <conditionalFormatting sqref="J8">
    <cfRule type="cellIs" dxfId="32913" priority="223" operator="greaterThan">
      <formula>$N$8</formula>
    </cfRule>
    <cfRule type="cellIs" dxfId="32912" priority="224" operator="between">
      <formula>$N$8*0.8</formula>
      <formula>$N$8</formula>
    </cfRule>
    <cfRule type="cellIs" dxfId="32911" priority="225" operator="lessThan">
      <formula>$N$8*0.8</formula>
    </cfRule>
  </conditionalFormatting>
  <conditionalFormatting sqref="J11">
    <cfRule type="cellIs" dxfId="32910" priority="220" operator="greaterThan">
      <formula>$N$11</formula>
    </cfRule>
    <cfRule type="cellIs" dxfId="32909" priority="221" operator="between">
      <formula>$N$11*0.8</formula>
      <formula>$N$11</formula>
    </cfRule>
    <cfRule type="cellIs" dxfId="32908" priority="222" operator="lessThan">
      <formula>$N$11*0.8</formula>
    </cfRule>
  </conditionalFormatting>
  <conditionalFormatting sqref="J12">
    <cfRule type="cellIs" dxfId="32907" priority="217" operator="greaterThan">
      <formula>$N$12</formula>
    </cfRule>
    <cfRule type="cellIs" dxfId="32906" priority="218" operator="between">
      <formula>$N$12*0.8</formula>
      <formula>$N$12</formula>
    </cfRule>
    <cfRule type="cellIs" dxfId="32905" priority="219" operator="lessThan">
      <formula>$N$12*0.8</formula>
    </cfRule>
  </conditionalFormatting>
  <conditionalFormatting sqref="J13">
    <cfRule type="cellIs" dxfId="32904" priority="214" operator="greaterThan">
      <formula>$N$13</formula>
    </cfRule>
    <cfRule type="cellIs" dxfId="32903" priority="215" operator="between">
      <formula>$N$13*0.8</formula>
      <formula>$N$13</formula>
    </cfRule>
    <cfRule type="cellIs" dxfId="32902" priority="216" operator="lessThan">
      <formula>$N$13*0.8</formula>
    </cfRule>
  </conditionalFormatting>
  <conditionalFormatting sqref="J16">
    <cfRule type="cellIs" dxfId="32901" priority="211" operator="greaterThan">
      <formula>$N$16</formula>
    </cfRule>
    <cfRule type="cellIs" dxfId="32900" priority="212" operator="between">
      <formula>$N$16*0.8</formula>
      <formula>$N$16</formula>
    </cfRule>
    <cfRule type="cellIs" dxfId="32899" priority="213" operator="lessThan">
      <formula>$N$16*0.8</formula>
    </cfRule>
  </conditionalFormatting>
  <conditionalFormatting sqref="J17">
    <cfRule type="cellIs" dxfId="32898" priority="208" operator="greaterThan">
      <formula>$N$17</formula>
    </cfRule>
    <cfRule type="cellIs" dxfId="32897" priority="209" operator="between">
      <formula>$N$17*0.8</formula>
      <formula>$N$17</formula>
    </cfRule>
    <cfRule type="cellIs" dxfId="32896" priority="210" operator="lessThan">
      <formula>$N$17*0.8</formula>
    </cfRule>
  </conditionalFormatting>
  <conditionalFormatting sqref="J18">
    <cfRule type="cellIs" dxfId="32895" priority="205" operator="greaterThan">
      <formula>$N$18</formula>
    </cfRule>
    <cfRule type="cellIs" dxfId="32894" priority="206" operator="between">
      <formula>$N$18*0.8</formula>
      <formula>$N$18</formula>
    </cfRule>
    <cfRule type="cellIs" dxfId="32893" priority="207" operator="lessThan">
      <formula>$N$18*0.8</formula>
    </cfRule>
  </conditionalFormatting>
  <conditionalFormatting sqref="J6">
    <cfRule type="cellIs" dxfId="32892" priority="202" operator="greaterThan">
      <formula>$N$6</formula>
    </cfRule>
    <cfRule type="cellIs" dxfId="32891" priority="203" operator="between">
      <formula>$N$6*0.8</formula>
      <formula>$N$6</formula>
    </cfRule>
    <cfRule type="cellIs" dxfId="32890" priority="204" operator="lessThan">
      <formula>$N$6*0.8</formula>
    </cfRule>
  </conditionalFormatting>
  <conditionalFormatting sqref="J7">
    <cfRule type="cellIs" dxfId="32889" priority="199" operator="greaterThan">
      <formula>$N$7</formula>
    </cfRule>
    <cfRule type="cellIs" dxfId="32888" priority="200" operator="between">
      <formula>$N$7*0.8</formula>
      <formula>$N$7</formula>
    </cfRule>
    <cfRule type="cellIs" dxfId="32887" priority="201" operator="lessThan">
      <formula>$N$7*0.8</formula>
    </cfRule>
  </conditionalFormatting>
  <conditionalFormatting sqref="J8">
    <cfRule type="cellIs" dxfId="32886" priority="196" operator="greaterThan">
      <formula>$N$8</formula>
    </cfRule>
    <cfRule type="cellIs" dxfId="32885" priority="197" operator="between">
      <formula>$N$8*0.8</formula>
      <formula>$N$8</formula>
    </cfRule>
    <cfRule type="cellIs" dxfId="32884" priority="198" operator="lessThan">
      <formula>$N$8*0.8</formula>
    </cfRule>
  </conditionalFormatting>
  <conditionalFormatting sqref="J11">
    <cfRule type="cellIs" dxfId="32883" priority="193" operator="greaterThan">
      <formula>$N$11</formula>
    </cfRule>
    <cfRule type="cellIs" dxfId="32882" priority="194" operator="between">
      <formula>$N$11*0.8</formula>
      <formula>$N$11</formula>
    </cfRule>
    <cfRule type="cellIs" dxfId="32881" priority="195" operator="lessThan">
      <formula>$N$11*0.8</formula>
    </cfRule>
  </conditionalFormatting>
  <conditionalFormatting sqref="J12">
    <cfRule type="cellIs" dxfId="32880" priority="190" operator="greaterThan">
      <formula>$N$12</formula>
    </cfRule>
    <cfRule type="cellIs" dxfId="32879" priority="191" operator="between">
      <formula>$N$12*0.8</formula>
      <formula>$N$12</formula>
    </cfRule>
    <cfRule type="cellIs" dxfId="32878" priority="192" operator="lessThan">
      <formula>$N$12*0.8</formula>
    </cfRule>
  </conditionalFormatting>
  <conditionalFormatting sqref="J13">
    <cfRule type="cellIs" dxfId="32877" priority="187" operator="greaterThan">
      <formula>$N$13</formula>
    </cfRule>
    <cfRule type="cellIs" dxfId="32876" priority="188" operator="between">
      <formula>$N$13*0.8</formula>
      <formula>$N$13</formula>
    </cfRule>
    <cfRule type="cellIs" dxfId="32875" priority="189" operator="lessThan">
      <formula>$N$13*0.8</formula>
    </cfRule>
  </conditionalFormatting>
  <conditionalFormatting sqref="J16">
    <cfRule type="cellIs" dxfId="32874" priority="184" operator="greaterThan">
      <formula>$N$16</formula>
    </cfRule>
    <cfRule type="cellIs" dxfId="32873" priority="185" operator="between">
      <formula>$N$16*0.8</formula>
      <formula>$N$16</formula>
    </cfRule>
    <cfRule type="cellIs" dxfId="32872" priority="186" operator="lessThan">
      <formula>$N$16*0.8</formula>
    </cfRule>
  </conditionalFormatting>
  <conditionalFormatting sqref="J17">
    <cfRule type="cellIs" dxfId="32871" priority="181" operator="greaterThan">
      <formula>$N$17</formula>
    </cfRule>
    <cfRule type="cellIs" dxfId="32870" priority="182" operator="between">
      <formula>$N$17*0.8</formula>
      <formula>$N$17</formula>
    </cfRule>
    <cfRule type="cellIs" dxfId="32869" priority="183" operator="lessThan">
      <formula>$N$17*0.8</formula>
    </cfRule>
  </conditionalFormatting>
  <conditionalFormatting sqref="J18">
    <cfRule type="cellIs" dxfId="32868" priority="178" operator="greaterThan">
      <formula>$N$18</formula>
    </cfRule>
    <cfRule type="cellIs" dxfId="32867" priority="179" operator="between">
      <formula>$N$18*0.8</formula>
      <formula>$N$18</formula>
    </cfRule>
    <cfRule type="cellIs" dxfId="32866" priority="180" operator="lessThan">
      <formula>$N$18*0.8</formula>
    </cfRule>
  </conditionalFormatting>
  <conditionalFormatting sqref="J6">
    <cfRule type="cellIs" dxfId="32865" priority="175" operator="greaterThan">
      <formula>$P$6</formula>
    </cfRule>
    <cfRule type="cellIs" dxfId="32864" priority="176" operator="between">
      <formula>$P$6*0.8</formula>
      <formula>$P$6</formula>
    </cfRule>
    <cfRule type="cellIs" dxfId="32863" priority="177" operator="lessThan">
      <formula>$P$6*0.8</formula>
    </cfRule>
  </conditionalFormatting>
  <conditionalFormatting sqref="J7">
    <cfRule type="cellIs" dxfId="32862" priority="172" operator="greaterThan">
      <formula>$P$7</formula>
    </cfRule>
    <cfRule type="cellIs" dxfId="32861" priority="173" operator="between">
      <formula>$P$7*0.8</formula>
      <formula>$P$7</formula>
    </cfRule>
    <cfRule type="cellIs" dxfId="32860" priority="174" operator="lessThan">
      <formula>$P$7*0.8</formula>
    </cfRule>
  </conditionalFormatting>
  <conditionalFormatting sqref="J8">
    <cfRule type="cellIs" dxfId="32859" priority="169" operator="greaterThan">
      <formula>$P$8</formula>
    </cfRule>
    <cfRule type="cellIs" dxfId="32858" priority="170" operator="between">
      <formula>$P$8*0.8</formula>
      <formula>$P$8</formula>
    </cfRule>
    <cfRule type="cellIs" dxfId="32857" priority="171" operator="lessThan">
      <formula>$P$8*0.8</formula>
    </cfRule>
  </conditionalFormatting>
  <conditionalFormatting sqref="J11">
    <cfRule type="cellIs" dxfId="32856" priority="166" operator="greaterThan">
      <formula>$P$11</formula>
    </cfRule>
    <cfRule type="cellIs" dxfId="32855" priority="167" operator="between">
      <formula>$P$11*0.8</formula>
      <formula>$P$11</formula>
    </cfRule>
    <cfRule type="cellIs" dxfId="32854" priority="168" operator="lessThan">
      <formula>$P$11*0.8</formula>
    </cfRule>
  </conditionalFormatting>
  <conditionalFormatting sqref="J12">
    <cfRule type="cellIs" dxfId="32853" priority="163" operator="greaterThan">
      <formula>$P$12</formula>
    </cfRule>
    <cfRule type="cellIs" dxfId="32852" priority="164" operator="between">
      <formula>$P$12*0.8</formula>
      <formula>$P$12</formula>
    </cfRule>
    <cfRule type="cellIs" dxfId="32851" priority="165" operator="lessThan">
      <formula>$P$12*0.8</formula>
    </cfRule>
  </conditionalFormatting>
  <conditionalFormatting sqref="J13">
    <cfRule type="cellIs" dxfId="32850" priority="160" operator="greaterThan">
      <formula>$P$13</formula>
    </cfRule>
    <cfRule type="cellIs" dxfId="32849" priority="161" operator="between">
      <formula>$P$13*0.8</formula>
      <formula>$P$13</formula>
    </cfRule>
    <cfRule type="cellIs" dxfId="32848" priority="162" operator="lessThan">
      <formula>$P$13*0.8</formula>
    </cfRule>
  </conditionalFormatting>
  <conditionalFormatting sqref="J16">
    <cfRule type="cellIs" dxfId="32847" priority="157" operator="greaterThan">
      <formula>$P$16</formula>
    </cfRule>
    <cfRule type="cellIs" dxfId="32846" priority="158" operator="between">
      <formula>$P$16*0.8</formula>
      <formula>$P$16</formula>
    </cfRule>
    <cfRule type="cellIs" dxfId="32845" priority="159" operator="lessThan">
      <formula>$P$16*0.8</formula>
    </cfRule>
  </conditionalFormatting>
  <conditionalFormatting sqref="J17">
    <cfRule type="cellIs" dxfId="32844" priority="154" operator="greaterThan">
      <formula>$P$17</formula>
    </cfRule>
    <cfRule type="cellIs" dxfId="32843" priority="155" operator="between">
      <formula>$P$17*0.8</formula>
      <formula>$P$17</formula>
    </cfRule>
    <cfRule type="cellIs" dxfId="32842" priority="156" operator="lessThan">
      <formula>$P$17*0.8</formula>
    </cfRule>
  </conditionalFormatting>
  <conditionalFormatting sqref="J18">
    <cfRule type="cellIs" dxfId="32841" priority="151" operator="greaterThan">
      <formula>$P$18</formula>
    </cfRule>
    <cfRule type="cellIs" dxfId="32840" priority="152" operator="between">
      <formula>$P$18*0.8</formula>
      <formula>$P$18</formula>
    </cfRule>
    <cfRule type="cellIs" dxfId="32839" priority="153" operator="lessThan">
      <formula>$P$18*0.8</formula>
    </cfRule>
  </conditionalFormatting>
  <conditionalFormatting sqref="J6">
    <cfRule type="cellIs" dxfId="32838" priority="148" operator="greaterThan">
      <formula>$P$6</formula>
    </cfRule>
    <cfRule type="cellIs" dxfId="32837" priority="149" operator="between">
      <formula>$P$6*0.8</formula>
      <formula>$P$6</formula>
    </cfRule>
    <cfRule type="cellIs" dxfId="32836" priority="150" operator="lessThan">
      <formula>$P$6*0.8</formula>
    </cfRule>
  </conditionalFormatting>
  <conditionalFormatting sqref="J7">
    <cfRule type="cellIs" dxfId="32835" priority="145" operator="greaterThan">
      <formula>$P$7</formula>
    </cfRule>
    <cfRule type="cellIs" dxfId="32834" priority="146" operator="between">
      <formula>$P$7*0.8</formula>
      <formula>$P$7</formula>
    </cfRule>
    <cfRule type="cellIs" dxfId="32833" priority="147" operator="lessThan">
      <formula>$P$7*0.8</formula>
    </cfRule>
  </conditionalFormatting>
  <conditionalFormatting sqref="J8">
    <cfRule type="cellIs" dxfId="32832" priority="142" operator="greaterThan">
      <formula>$P$8</formula>
    </cfRule>
    <cfRule type="cellIs" dxfId="32831" priority="143" operator="between">
      <formula>$P$8*0.8</formula>
      <formula>$P$8</formula>
    </cfRule>
    <cfRule type="cellIs" dxfId="32830" priority="144" operator="lessThan">
      <formula>$P$8*0.8</formula>
    </cfRule>
  </conditionalFormatting>
  <conditionalFormatting sqref="J11">
    <cfRule type="cellIs" dxfId="32829" priority="139" operator="greaterThan">
      <formula>$P$11</formula>
    </cfRule>
    <cfRule type="cellIs" dxfId="32828" priority="140" operator="between">
      <formula>$P$11*0.8</formula>
      <formula>$P$11</formula>
    </cfRule>
    <cfRule type="cellIs" dxfId="32827" priority="141" operator="lessThan">
      <formula>$P$11*0.8</formula>
    </cfRule>
  </conditionalFormatting>
  <conditionalFormatting sqref="J12">
    <cfRule type="cellIs" dxfId="32826" priority="136" operator="greaterThan">
      <formula>$P$12</formula>
    </cfRule>
    <cfRule type="cellIs" dxfId="32825" priority="137" operator="between">
      <formula>$P$12*0.8</formula>
      <formula>$P$12</formula>
    </cfRule>
    <cfRule type="cellIs" dxfId="32824" priority="138" operator="lessThan">
      <formula>$P$12*0.8</formula>
    </cfRule>
  </conditionalFormatting>
  <conditionalFormatting sqref="J13">
    <cfRule type="cellIs" dxfId="32823" priority="133" operator="greaterThan">
      <formula>$P$13</formula>
    </cfRule>
    <cfRule type="cellIs" dxfId="32822" priority="134" operator="between">
      <formula>$P$13*0.8</formula>
      <formula>$P$13</formula>
    </cfRule>
    <cfRule type="cellIs" dxfId="32821" priority="135" operator="lessThan">
      <formula>$P$13*0.8</formula>
    </cfRule>
  </conditionalFormatting>
  <conditionalFormatting sqref="J16">
    <cfRule type="cellIs" dxfId="32820" priority="130" operator="greaterThan">
      <formula>$P$16</formula>
    </cfRule>
    <cfRule type="cellIs" dxfId="32819" priority="131" operator="between">
      <formula>$P$16*0.8</formula>
      <formula>$P$16</formula>
    </cfRule>
    <cfRule type="cellIs" dxfId="32818" priority="132" operator="lessThan">
      <formula>$P$16*0.8</formula>
    </cfRule>
  </conditionalFormatting>
  <conditionalFormatting sqref="J17">
    <cfRule type="cellIs" dxfId="32817" priority="127" operator="greaterThan">
      <formula>$P$17</formula>
    </cfRule>
    <cfRule type="cellIs" dxfId="32816" priority="128" operator="between">
      <formula>$P$17*0.8</formula>
      <formula>$P$17</formula>
    </cfRule>
    <cfRule type="cellIs" dxfId="32815" priority="129" operator="lessThan">
      <formula>$P$17*0.8</formula>
    </cfRule>
  </conditionalFormatting>
  <conditionalFormatting sqref="J18">
    <cfRule type="cellIs" dxfId="32814" priority="124" operator="greaterThan">
      <formula>$P$18</formula>
    </cfRule>
    <cfRule type="cellIs" dxfId="32813" priority="125" operator="between">
      <formula>$P$18*0.8</formula>
      <formula>$P$18</formula>
    </cfRule>
    <cfRule type="cellIs" dxfId="32812" priority="126" operator="lessThan">
      <formula>$P$18*0.8</formula>
    </cfRule>
  </conditionalFormatting>
  <conditionalFormatting sqref="J6">
    <cfRule type="cellIs" dxfId="32811" priority="121" operator="greaterThan">
      <formula>$P$6</formula>
    </cfRule>
    <cfRule type="cellIs" dxfId="32810" priority="122" operator="between">
      <formula>$P$6*0.8</formula>
      <formula>$P$6</formula>
    </cfRule>
    <cfRule type="cellIs" dxfId="32809" priority="123" operator="lessThan">
      <formula>$P$6*0.8</formula>
    </cfRule>
  </conditionalFormatting>
  <conditionalFormatting sqref="J7">
    <cfRule type="cellIs" dxfId="32808" priority="118" operator="greaterThan">
      <formula>$P$7</formula>
    </cfRule>
    <cfRule type="cellIs" dxfId="32807" priority="119" operator="between">
      <formula>$P$7*0.8</formula>
      <formula>$P$7</formula>
    </cfRule>
    <cfRule type="cellIs" dxfId="32806" priority="120" operator="lessThan">
      <formula>$P$7*0.8</formula>
    </cfRule>
  </conditionalFormatting>
  <conditionalFormatting sqref="J8">
    <cfRule type="cellIs" dxfId="32805" priority="115" operator="greaterThan">
      <formula>$P$8</formula>
    </cfRule>
    <cfRule type="cellIs" dxfId="32804" priority="116" operator="between">
      <formula>$P$8*0.8</formula>
      <formula>$P$8</formula>
    </cfRule>
    <cfRule type="cellIs" dxfId="32803" priority="117" operator="lessThan">
      <formula>$P$8*0.8</formula>
    </cfRule>
  </conditionalFormatting>
  <conditionalFormatting sqref="J11">
    <cfRule type="cellIs" dxfId="32802" priority="112" operator="greaterThan">
      <formula>$P$11</formula>
    </cfRule>
    <cfRule type="cellIs" dxfId="32801" priority="113" operator="between">
      <formula>$P$11*0.8</formula>
      <formula>$P$11</formula>
    </cfRule>
    <cfRule type="cellIs" dxfId="32800" priority="114" operator="lessThan">
      <formula>$P$11*0.8</formula>
    </cfRule>
  </conditionalFormatting>
  <conditionalFormatting sqref="J12">
    <cfRule type="cellIs" dxfId="32799" priority="109" operator="greaterThan">
      <formula>$P$12</formula>
    </cfRule>
    <cfRule type="cellIs" dxfId="32798" priority="110" operator="between">
      <formula>$P$12*0.8</formula>
      <formula>$P$12</formula>
    </cfRule>
    <cfRule type="cellIs" dxfId="32797" priority="111" operator="lessThan">
      <formula>$P$12*0.8</formula>
    </cfRule>
  </conditionalFormatting>
  <conditionalFormatting sqref="J13">
    <cfRule type="cellIs" dxfId="32796" priority="106" operator="greaterThan">
      <formula>$P$13</formula>
    </cfRule>
    <cfRule type="cellIs" dxfId="32795" priority="107" operator="between">
      <formula>$P$13*0.8</formula>
      <formula>$P$13</formula>
    </cfRule>
    <cfRule type="cellIs" dxfId="32794" priority="108" operator="lessThan">
      <formula>$P$13*0.8</formula>
    </cfRule>
  </conditionalFormatting>
  <conditionalFormatting sqref="J16">
    <cfRule type="cellIs" dxfId="32793" priority="103" operator="greaterThan">
      <formula>$P$16</formula>
    </cfRule>
    <cfRule type="cellIs" dxfId="32792" priority="104" operator="between">
      <formula>$P$16*0.8</formula>
      <formula>$P$16</formula>
    </cfRule>
    <cfRule type="cellIs" dxfId="32791" priority="105" operator="lessThan">
      <formula>$P$16*0.8</formula>
    </cfRule>
  </conditionalFormatting>
  <conditionalFormatting sqref="J17">
    <cfRule type="cellIs" dxfId="32790" priority="100" operator="greaterThan">
      <formula>$P$17</formula>
    </cfRule>
    <cfRule type="cellIs" dxfId="32789" priority="101" operator="between">
      <formula>$P$17*0.8</formula>
      <formula>$P$17</formula>
    </cfRule>
    <cfRule type="cellIs" dxfId="32788" priority="102" operator="lessThan">
      <formula>$P$17*0.8</formula>
    </cfRule>
  </conditionalFormatting>
  <conditionalFormatting sqref="J18">
    <cfRule type="cellIs" dxfId="32787" priority="97" operator="greaterThan">
      <formula>$P$18</formula>
    </cfRule>
    <cfRule type="cellIs" dxfId="32786" priority="98" operator="between">
      <formula>$P$18*0.8</formula>
      <formula>$P$18</formula>
    </cfRule>
    <cfRule type="cellIs" dxfId="32785" priority="99" operator="lessThan">
      <formula>$P$18*0.8</formula>
    </cfRule>
  </conditionalFormatting>
  <conditionalFormatting sqref="J6">
    <cfRule type="cellIs" dxfId="32784" priority="94" operator="greaterThan">
      <formula>$P$6</formula>
    </cfRule>
    <cfRule type="cellIs" dxfId="32783" priority="95" operator="between">
      <formula>$P$6*0.8</formula>
      <formula>$P$6</formula>
    </cfRule>
    <cfRule type="cellIs" dxfId="32782" priority="96" operator="lessThan">
      <formula>$P$6*0.8</formula>
    </cfRule>
  </conditionalFormatting>
  <conditionalFormatting sqref="J7">
    <cfRule type="cellIs" dxfId="32781" priority="91" operator="greaterThan">
      <formula>$P$7</formula>
    </cfRule>
    <cfRule type="cellIs" dxfId="32780" priority="92" operator="between">
      <formula>$P$7*0.8</formula>
      <formula>$P$7</formula>
    </cfRule>
    <cfRule type="cellIs" dxfId="32779" priority="93" operator="lessThan">
      <formula>$P$7*0.8</formula>
    </cfRule>
  </conditionalFormatting>
  <conditionalFormatting sqref="J8">
    <cfRule type="cellIs" dxfId="32778" priority="88" operator="greaterThan">
      <formula>$P$8</formula>
    </cfRule>
    <cfRule type="cellIs" dxfId="32777" priority="89" operator="between">
      <formula>$P$8*0.8</formula>
      <formula>$P$8</formula>
    </cfRule>
    <cfRule type="cellIs" dxfId="32776" priority="90" operator="lessThan">
      <formula>$P$8*0.8</formula>
    </cfRule>
  </conditionalFormatting>
  <conditionalFormatting sqref="J11">
    <cfRule type="cellIs" dxfId="32775" priority="85" operator="greaterThan">
      <formula>$P$11</formula>
    </cfRule>
    <cfRule type="cellIs" dxfId="32774" priority="86" operator="between">
      <formula>$P$11*0.8</formula>
      <formula>$P$11</formula>
    </cfRule>
    <cfRule type="cellIs" dxfId="32773" priority="87" operator="lessThan">
      <formula>$P$11*0.8</formula>
    </cfRule>
  </conditionalFormatting>
  <conditionalFormatting sqref="J12">
    <cfRule type="cellIs" dxfId="32772" priority="82" operator="greaterThan">
      <formula>$P$12</formula>
    </cfRule>
    <cfRule type="cellIs" dxfId="32771" priority="83" operator="between">
      <formula>$P$12*0.8</formula>
      <formula>$P$12</formula>
    </cfRule>
    <cfRule type="cellIs" dxfId="32770" priority="84" operator="lessThan">
      <formula>$P$12*0.8</formula>
    </cfRule>
  </conditionalFormatting>
  <conditionalFormatting sqref="J13">
    <cfRule type="cellIs" dxfId="32769" priority="79" operator="greaterThan">
      <formula>$P$13</formula>
    </cfRule>
    <cfRule type="cellIs" dxfId="32768" priority="80" operator="between">
      <formula>$P$13*0.8</formula>
      <formula>$P$13</formula>
    </cfRule>
    <cfRule type="cellIs" dxfId="32767" priority="81" operator="lessThan">
      <formula>$P$13*0.8</formula>
    </cfRule>
  </conditionalFormatting>
  <conditionalFormatting sqref="J16">
    <cfRule type="cellIs" dxfId="32766" priority="76" operator="greaterThan">
      <formula>$P$16</formula>
    </cfRule>
    <cfRule type="cellIs" dxfId="32765" priority="77" operator="between">
      <formula>$P$16*0.8</formula>
      <formula>$P$16</formula>
    </cfRule>
    <cfRule type="cellIs" dxfId="32764" priority="78" operator="lessThan">
      <formula>$P$16*0.8</formula>
    </cfRule>
  </conditionalFormatting>
  <conditionalFormatting sqref="J17">
    <cfRule type="cellIs" dxfId="32763" priority="73" operator="greaterThan">
      <formula>$P$17</formula>
    </cfRule>
    <cfRule type="cellIs" dxfId="32762" priority="74" operator="between">
      <formula>$P$17*0.8</formula>
      <formula>$P$17</formula>
    </cfRule>
    <cfRule type="cellIs" dxfId="32761" priority="75" operator="lessThan">
      <formula>$P$17*0.8</formula>
    </cfRule>
  </conditionalFormatting>
  <conditionalFormatting sqref="J18">
    <cfRule type="cellIs" dxfId="32760" priority="70" operator="greaterThan">
      <formula>$P$18</formula>
    </cfRule>
    <cfRule type="cellIs" dxfId="32759" priority="71" operator="between">
      <formula>$P$18*0.8</formula>
      <formula>$P$18</formula>
    </cfRule>
    <cfRule type="cellIs" dxfId="32758" priority="72" operator="lessThan">
      <formula>$P$18*0.8</formula>
    </cfRule>
  </conditionalFormatting>
  <conditionalFormatting sqref="J6">
    <cfRule type="cellIs" dxfId="32757" priority="67" operator="greaterThan">
      <formula>$O$6</formula>
    </cfRule>
    <cfRule type="cellIs" dxfId="32756" priority="68" operator="between">
      <formula>$O$6*0.8</formula>
      <formula>$O$6</formula>
    </cfRule>
    <cfRule type="cellIs" dxfId="32755" priority="69" operator="lessThan">
      <formula>$O$6*0.8</formula>
    </cfRule>
  </conditionalFormatting>
  <conditionalFormatting sqref="J7">
    <cfRule type="cellIs" dxfId="32754" priority="64" operator="greaterThan">
      <formula>$O$7</formula>
    </cfRule>
    <cfRule type="cellIs" dxfId="32753" priority="65" operator="between">
      <formula>$O$7*0.8</formula>
      <formula>$O$7</formula>
    </cfRule>
    <cfRule type="cellIs" dxfId="32752" priority="66" operator="lessThan">
      <formula>$O$7*0.8</formula>
    </cfRule>
  </conditionalFormatting>
  <conditionalFormatting sqref="J8">
    <cfRule type="cellIs" dxfId="32751" priority="61" operator="greaterThan">
      <formula>$O$8</formula>
    </cfRule>
    <cfRule type="cellIs" dxfId="32750" priority="62" operator="between">
      <formula>$O$8*0.8</formula>
      <formula>$O$8</formula>
    </cfRule>
    <cfRule type="cellIs" dxfId="32749" priority="63" operator="lessThan">
      <formula>$O$8*0.8</formula>
    </cfRule>
  </conditionalFormatting>
  <conditionalFormatting sqref="J11">
    <cfRule type="cellIs" dxfId="32748" priority="58" operator="greaterThan">
      <formula>$O$11</formula>
    </cfRule>
    <cfRule type="cellIs" dxfId="32747" priority="59" operator="between">
      <formula>$O$11*0.8</formula>
      <formula>$O$11</formula>
    </cfRule>
    <cfRule type="cellIs" dxfId="32746" priority="60" operator="lessThan">
      <formula>$O$11*0.8</formula>
    </cfRule>
  </conditionalFormatting>
  <conditionalFormatting sqref="J12">
    <cfRule type="cellIs" dxfId="32745" priority="55" operator="greaterThan">
      <formula>$O$12</formula>
    </cfRule>
    <cfRule type="cellIs" dxfId="32744" priority="56" operator="between">
      <formula>$O$12*0.8</formula>
      <formula>$O$12</formula>
    </cfRule>
    <cfRule type="cellIs" dxfId="32743" priority="57" operator="lessThan">
      <formula>$O$12*0.8</formula>
    </cfRule>
  </conditionalFormatting>
  <conditionalFormatting sqref="J13">
    <cfRule type="cellIs" dxfId="32742" priority="52" operator="greaterThan">
      <formula>$O$13</formula>
    </cfRule>
    <cfRule type="cellIs" dxfId="32741" priority="53" operator="between">
      <formula>$O$13*0.8</formula>
      <formula>$O$13</formula>
    </cfRule>
    <cfRule type="cellIs" dxfId="32740" priority="54" operator="lessThan">
      <formula>$O$13*0.8</formula>
    </cfRule>
  </conditionalFormatting>
  <conditionalFormatting sqref="J16">
    <cfRule type="cellIs" dxfId="32739" priority="49" operator="greaterThan">
      <formula>$O$16</formula>
    </cfRule>
    <cfRule type="cellIs" dxfId="32738" priority="50" operator="between">
      <formula>$O$16*0.8</formula>
      <formula>$O$16</formula>
    </cfRule>
    <cfRule type="cellIs" dxfId="32737" priority="51" operator="lessThan">
      <formula>$O$16*0.8</formula>
    </cfRule>
  </conditionalFormatting>
  <conditionalFormatting sqref="J17">
    <cfRule type="cellIs" dxfId="32736" priority="46" operator="greaterThan">
      <formula>$O$17</formula>
    </cfRule>
    <cfRule type="cellIs" dxfId="32735" priority="47" operator="between">
      <formula>$O$17*0.8</formula>
      <formula>$O$17</formula>
    </cfRule>
    <cfRule type="cellIs" dxfId="32734" priority="48" operator="lessThan">
      <formula>$O$17*0.8</formula>
    </cfRule>
  </conditionalFormatting>
  <conditionalFormatting sqref="J18">
    <cfRule type="cellIs" dxfId="32733" priority="43" operator="greaterThan">
      <formula>$O$18</formula>
    </cfRule>
    <cfRule type="cellIs" dxfId="32732" priority="44" operator="between">
      <formula>$O$18*0.8</formula>
      <formula>$O$18</formula>
    </cfRule>
    <cfRule type="cellIs" dxfId="32731" priority="45" operator="lessThan">
      <formula>$O$18*0.8</formula>
    </cfRule>
  </conditionalFormatting>
  <conditionalFormatting sqref="J6">
    <cfRule type="cellIs" dxfId="32730" priority="40" operator="greaterThan">
      <formula>$O$6</formula>
    </cfRule>
    <cfRule type="cellIs" dxfId="32729" priority="41" operator="between">
      <formula>$O$6*0.8</formula>
      <formula>$O$6</formula>
    </cfRule>
    <cfRule type="cellIs" dxfId="32728" priority="42" operator="lessThan">
      <formula>$O$6*0.8</formula>
    </cfRule>
  </conditionalFormatting>
  <conditionalFormatting sqref="J7">
    <cfRule type="cellIs" dxfId="32727" priority="37" operator="greaterThan">
      <formula>$O$7</formula>
    </cfRule>
    <cfRule type="cellIs" dxfId="32726" priority="38" operator="between">
      <formula>$O$7*0.8</formula>
      <formula>$O$7</formula>
    </cfRule>
    <cfRule type="cellIs" dxfId="32725" priority="39" operator="lessThan">
      <formula>$O$7*0.8</formula>
    </cfRule>
  </conditionalFormatting>
  <conditionalFormatting sqref="J8">
    <cfRule type="cellIs" dxfId="32724" priority="34" operator="greaterThan">
      <formula>$O$8</formula>
    </cfRule>
    <cfRule type="cellIs" dxfId="32723" priority="35" operator="between">
      <formula>$O$8*0.8</formula>
      <formula>$O$8</formula>
    </cfRule>
    <cfRule type="cellIs" dxfId="32722" priority="36" operator="lessThan">
      <formula>$O$8*0.8</formula>
    </cfRule>
  </conditionalFormatting>
  <conditionalFormatting sqref="J11">
    <cfRule type="cellIs" dxfId="32721" priority="31" operator="greaterThan">
      <formula>$O$11</formula>
    </cfRule>
    <cfRule type="cellIs" dxfId="32720" priority="32" operator="between">
      <formula>$O$11*0.8</formula>
      <formula>$O$11</formula>
    </cfRule>
    <cfRule type="cellIs" dxfId="32719" priority="33" operator="lessThan">
      <formula>$O$11*0.8</formula>
    </cfRule>
  </conditionalFormatting>
  <conditionalFormatting sqref="J12">
    <cfRule type="cellIs" dxfId="32718" priority="28" operator="greaterThan">
      <formula>$O$12</formula>
    </cfRule>
    <cfRule type="cellIs" dxfId="32717" priority="29" operator="between">
      <formula>$O$12*0.8</formula>
      <formula>$O$12</formula>
    </cfRule>
    <cfRule type="cellIs" dxfId="32716" priority="30" operator="lessThan">
      <formula>$O$12*0.8</formula>
    </cfRule>
  </conditionalFormatting>
  <conditionalFormatting sqref="J13">
    <cfRule type="cellIs" dxfId="32715" priority="25" operator="greaterThan">
      <formula>$O$13</formula>
    </cfRule>
    <cfRule type="cellIs" dxfId="32714" priority="26" operator="between">
      <formula>$O$13*0.8</formula>
      <formula>$O$13</formula>
    </cfRule>
    <cfRule type="cellIs" dxfId="32713" priority="27" operator="lessThan">
      <formula>$O$13*0.8</formula>
    </cfRule>
  </conditionalFormatting>
  <conditionalFormatting sqref="J16">
    <cfRule type="cellIs" dxfId="32712" priority="22" operator="greaterThan">
      <formula>$O$16</formula>
    </cfRule>
    <cfRule type="cellIs" dxfId="32711" priority="23" operator="between">
      <formula>$O$16*0.8</formula>
      <formula>$O$16</formula>
    </cfRule>
    <cfRule type="cellIs" dxfId="32710" priority="24" operator="lessThan">
      <formula>$O$16*0.8</formula>
    </cfRule>
  </conditionalFormatting>
  <conditionalFormatting sqref="J17">
    <cfRule type="cellIs" dxfId="32709" priority="19" operator="greaterThan">
      <formula>$O$17</formula>
    </cfRule>
    <cfRule type="cellIs" dxfId="32708" priority="20" operator="between">
      <formula>$O$17*0.8</formula>
      <formula>$O$17</formula>
    </cfRule>
    <cfRule type="cellIs" dxfId="32707" priority="21" operator="lessThan">
      <formula>$O$17*0.8</formula>
    </cfRule>
  </conditionalFormatting>
  <conditionalFormatting sqref="J18">
    <cfRule type="cellIs" dxfId="32706" priority="16" operator="greaterThan">
      <formula>$O$18</formula>
    </cfRule>
    <cfRule type="cellIs" dxfId="32705" priority="17" operator="between">
      <formula>$O$18*0.8</formula>
      <formula>$O$18</formula>
    </cfRule>
    <cfRule type="cellIs" dxfId="32704" priority="18" operator="lessThan">
      <formula>$O$18*0.8</formula>
    </cfRule>
  </conditionalFormatting>
  <conditionalFormatting sqref="J6">
    <cfRule type="cellIs" dxfId="32703" priority="13" operator="greaterThan">
      <formula>$P6</formula>
    </cfRule>
    <cfRule type="cellIs" dxfId="32702" priority="14" operator="between">
      <formula>$P6*0.8</formula>
      <formula>$P6</formula>
    </cfRule>
    <cfRule type="cellIs" dxfId="32701" priority="15" operator="lessThan">
      <formula>$P6*0.8</formula>
    </cfRule>
  </conditionalFormatting>
  <conditionalFormatting sqref="J7:J8">
    <cfRule type="cellIs" dxfId="32700" priority="10" operator="greaterThan">
      <formula>$P7</formula>
    </cfRule>
    <cfRule type="cellIs" dxfId="32699" priority="11" operator="between">
      <formula>$P7*0.8</formula>
      <formula>$P7</formula>
    </cfRule>
    <cfRule type="cellIs" dxfId="32698" priority="12" operator="lessThan">
      <formula>$P7*0.8</formula>
    </cfRule>
  </conditionalFormatting>
  <conditionalFormatting sqref="J11">
    <cfRule type="cellIs" dxfId="32697" priority="7" operator="greaterThan">
      <formula>$P11</formula>
    </cfRule>
    <cfRule type="cellIs" dxfId="32696" priority="8" operator="between">
      <formula>$P11*0.8</formula>
      <formula>$P11</formula>
    </cfRule>
    <cfRule type="cellIs" dxfId="32695" priority="9" operator="lessThan">
      <formula>$P11*0.8</formula>
    </cfRule>
  </conditionalFormatting>
  <conditionalFormatting sqref="J12:J13">
    <cfRule type="cellIs" dxfId="32694" priority="4" operator="greaterThan">
      <formula>$P12</formula>
    </cfRule>
    <cfRule type="cellIs" dxfId="32693" priority="5" operator="between">
      <formula>$P12*0.8</formula>
      <formula>$P12</formula>
    </cfRule>
    <cfRule type="cellIs" dxfId="32692" priority="6" operator="lessThan">
      <formula>$P12*0.8</formula>
    </cfRule>
  </conditionalFormatting>
  <conditionalFormatting sqref="J16:J18">
    <cfRule type="cellIs" dxfId="32691" priority="1" operator="greaterThan">
      <formula>$P16</formula>
    </cfRule>
    <cfRule type="cellIs" dxfId="32690" priority="2" operator="between">
      <formula>$P16*0.8</formula>
      <formula>$P16</formula>
    </cfRule>
    <cfRule type="cellIs" dxfId="32689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0.621</v>
      </c>
      <c r="E6" s="9">
        <v>0.89500000000000002</v>
      </c>
      <c r="F6" s="9">
        <v>0.99</v>
      </c>
      <c r="G6" s="28">
        <v>0.9</v>
      </c>
      <c r="H6" s="28">
        <v>0.88900000000000001</v>
      </c>
      <c r="I6" s="28">
        <v>0.93200000000000005</v>
      </c>
      <c r="J6" s="28">
        <f>Data!AC17</f>
        <v>0.94400000000000006</v>
      </c>
      <c r="K6" s="118">
        <v>0.82</v>
      </c>
      <c r="L6" s="295">
        <v>0.76</v>
      </c>
      <c r="M6" s="331">
        <v>0.89200000000000002</v>
      </c>
      <c r="N6" s="295">
        <f>(M6/9)*10</f>
        <v>0.99111111111111105</v>
      </c>
      <c r="O6" s="295">
        <f>(F6/9)*10</f>
        <v>1.1000000000000001</v>
      </c>
      <c r="P6" s="118">
        <v>0.82</v>
      </c>
      <c r="Q6" s="315">
        <f>J6/M6</f>
        <v>1.0582959641255605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0.96699999999999997</v>
      </c>
      <c r="E7" s="3">
        <v>0.95899999999999996</v>
      </c>
      <c r="F7" s="3">
        <v>0.96499999999999997</v>
      </c>
      <c r="G7" s="26">
        <v>0.92900000000000005</v>
      </c>
      <c r="H7" s="26">
        <v>0.95099999999999996</v>
      </c>
      <c r="I7" s="26">
        <v>0.95199999999999996</v>
      </c>
      <c r="J7" s="28">
        <f>Data!AE$17</f>
        <v>0.95700000000000007</v>
      </c>
      <c r="K7" s="38">
        <v>0.92</v>
      </c>
      <c r="L7" s="296">
        <v>0.84</v>
      </c>
      <c r="M7" s="332">
        <v>0.95299999999999996</v>
      </c>
      <c r="N7" s="296">
        <f>(M7/9)*10</f>
        <v>1.0588888888888888</v>
      </c>
      <c r="O7" s="296">
        <f>(F7/9)*10</f>
        <v>1.0722222222222222</v>
      </c>
      <c r="P7" s="38">
        <v>0.92</v>
      </c>
      <c r="Q7" s="315">
        <f t="shared" ref="Q7:Q8" si="0">J7/M7</f>
        <v>1.0041972717733474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23150.6</v>
      </c>
      <c r="E8" s="4">
        <v>24362.2</v>
      </c>
      <c r="F8" s="4">
        <v>22956.7</v>
      </c>
      <c r="G8" s="27">
        <v>22990.400000000001</v>
      </c>
      <c r="H8" s="27">
        <v>22628.400000000001</v>
      </c>
      <c r="I8" s="27">
        <v>22552</v>
      </c>
      <c r="J8" s="350">
        <f>Data!AG$17</f>
        <v>20909.900000000001</v>
      </c>
      <c r="K8" s="39">
        <v>22755</v>
      </c>
      <c r="L8" s="343">
        <v>14000</v>
      </c>
      <c r="M8" s="333">
        <v>22536.5</v>
      </c>
      <c r="N8" s="297">
        <f>(M8/9)*10</f>
        <v>25040.555555555555</v>
      </c>
      <c r="O8" s="297">
        <f>(F8/9)*10</f>
        <v>25507.444444444445</v>
      </c>
      <c r="P8" s="39">
        <v>22755</v>
      </c>
      <c r="Q8" s="315">
        <f t="shared" si="0"/>
        <v>0.9278237525791494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0.59099999999999997</v>
      </c>
      <c r="E11" s="9">
        <v>0.93799999999999994</v>
      </c>
      <c r="F11" s="9">
        <v>0.97</v>
      </c>
      <c r="G11" s="28">
        <v>0.97599999999999998</v>
      </c>
      <c r="H11" s="28">
        <v>0.96799999999999997</v>
      </c>
      <c r="I11" s="28">
        <v>0.96199999999999997</v>
      </c>
      <c r="J11" s="28">
        <f>Data!AI$17</f>
        <v>0.96499999999999997</v>
      </c>
      <c r="K11" s="42">
        <v>0.93</v>
      </c>
      <c r="L11" s="295">
        <v>0.76</v>
      </c>
      <c r="M11" s="331">
        <v>0.93299999999999994</v>
      </c>
      <c r="N11" s="295">
        <f>(M11/9)*10</f>
        <v>1.0366666666666666</v>
      </c>
      <c r="O11" s="295">
        <f>(F11/9)*10</f>
        <v>1.0777777777777777</v>
      </c>
      <c r="P11" s="42">
        <v>0.93</v>
      </c>
      <c r="Q11" s="315">
        <f t="shared" ref="Q11:Q13" si="1">J11/M11</f>
        <v>1.0342979635584137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0.90100000000000002</v>
      </c>
      <c r="E12" s="3">
        <v>0.91</v>
      </c>
      <c r="F12" s="3">
        <v>0.95400000000000007</v>
      </c>
      <c r="G12" s="26">
        <v>0.93300000000000005</v>
      </c>
      <c r="H12" s="26">
        <v>0.95799999999999996</v>
      </c>
      <c r="I12" s="26">
        <v>0.95599999999999996</v>
      </c>
      <c r="J12" s="28">
        <f>Data!AK$17</f>
        <v>0.95099999999999996</v>
      </c>
      <c r="K12" s="40">
        <v>0.9</v>
      </c>
      <c r="L12" s="296">
        <v>0.84</v>
      </c>
      <c r="M12" s="332">
        <v>0.90799999999999992</v>
      </c>
      <c r="N12" s="296">
        <f>(M12/9)*10</f>
        <v>1.0088888888888887</v>
      </c>
      <c r="O12" s="296">
        <f>(F12/9)*10</f>
        <v>1.06</v>
      </c>
      <c r="P12" s="40">
        <v>0.9</v>
      </c>
      <c r="Q12" s="315">
        <f t="shared" si="1"/>
        <v>1.0473568281938326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14143.8</v>
      </c>
      <c r="E13" s="4">
        <v>16813.900000000001</v>
      </c>
      <c r="F13" s="4">
        <v>18214.7</v>
      </c>
      <c r="G13" s="27">
        <v>17792.599999999999</v>
      </c>
      <c r="H13" s="27">
        <v>16581.900000000001</v>
      </c>
      <c r="I13" s="27">
        <v>16023.1</v>
      </c>
      <c r="J13" s="350">
        <f>Data!AM$17</f>
        <v>15799.3</v>
      </c>
      <c r="K13" s="41">
        <v>18706</v>
      </c>
      <c r="L13" s="343">
        <v>12250</v>
      </c>
      <c r="M13" s="333">
        <v>17363.400000000001</v>
      </c>
      <c r="N13" s="297">
        <f>(M13/9)*10</f>
        <v>19292.666666666668</v>
      </c>
      <c r="O13" s="297">
        <f>(F13/9)*10</f>
        <v>20238.555555555555</v>
      </c>
      <c r="P13" s="41">
        <v>18706</v>
      </c>
      <c r="Q13" s="315">
        <f t="shared" si="1"/>
        <v>0.90991971618461809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0.86599999999999999</v>
      </c>
      <c r="E16" s="11">
        <v>0.86</v>
      </c>
      <c r="F16" s="11">
        <v>0.63700000000000001</v>
      </c>
      <c r="G16" s="29">
        <v>0.63</v>
      </c>
      <c r="H16" s="29">
        <v>0.64400000000000002</v>
      </c>
      <c r="I16" s="29">
        <v>0.90800000000000003</v>
      </c>
      <c r="J16" s="28">
        <f>Data!AQ$17</f>
        <v>0.90799999999999992</v>
      </c>
      <c r="K16" s="42">
        <v>0.53</v>
      </c>
      <c r="L16" s="315">
        <v>0.57999999999999996</v>
      </c>
      <c r="M16" s="335">
        <v>0.81200000000000006</v>
      </c>
      <c r="N16" s="295">
        <f>(M16/9)*10</f>
        <v>0.90222222222222226</v>
      </c>
      <c r="O16" s="295">
        <f>(F16/9)*10</f>
        <v>0.70777777777777773</v>
      </c>
      <c r="P16" s="42">
        <v>0.53</v>
      </c>
      <c r="Q16" s="315">
        <f t="shared" ref="Q16:Q18" si="2">J16/M16</f>
        <v>1.1182266009852215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0.95499999999999996</v>
      </c>
      <c r="E17" s="3">
        <v>0.92700000000000005</v>
      </c>
      <c r="F17" s="3">
        <v>0.72599999999999998</v>
      </c>
      <c r="G17" s="26">
        <v>0.71499999999999997</v>
      </c>
      <c r="H17" s="26">
        <v>0.71799999999999997</v>
      </c>
      <c r="I17" s="26">
        <v>0.92100000000000004</v>
      </c>
      <c r="J17" s="28">
        <f>Data!AO$17</f>
        <v>0.90799999999999992</v>
      </c>
      <c r="K17" s="40">
        <v>0.7</v>
      </c>
      <c r="L17" s="296">
        <v>0.43</v>
      </c>
      <c r="M17" s="332">
        <v>0.88900000000000001</v>
      </c>
      <c r="N17" s="296">
        <f>(M17/9)*10</f>
        <v>0.98777777777777787</v>
      </c>
      <c r="O17" s="296">
        <f>(F17/9)*10</f>
        <v>0.80666666666666664</v>
      </c>
      <c r="P17" s="40">
        <v>0.7</v>
      </c>
      <c r="Q17" s="315">
        <f t="shared" si="2"/>
        <v>1.0213723284589424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0.625</v>
      </c>
      <c r="E18" s="3">
        <v>0.57699999999999996</v>
      </c>
      <c r="F18" s="3">
        <v>0.873</v>
      </c>
      <c r="G18" s="26">
        <v>0.75800000000000001</v>
      </c>
      <c r="H18" s="26">
        <v>0.746</v>
      </c>
      <c r="I18" s="26">
        <v>0.86699999999999999</v>
      </c>
      <c r="J18" s="28">
        <f>Data!AS$17</f>
        <v>0.88900000000000001</v>
      </c>
      <c r="K18" s="40">
        <v>0.51</v>
      </c>
      <c r="L18" s="296">
        <v>0.28999999999999998</v>
      </c>
      <c r="M18" s="332">
        <v>0.55600000000000005</v>
      </c>
      <c r="N18" s="296">
        <f>(M18/9)*10</f>
        <v>0.61777777777777787</v>
      </c>
      <c r="O18" s="296">
        <f>(F18/9)*10</f>
        <v>0.97</v>
      </c>
      <c r="P18" s="40">
        <v>0.51</v>
      </c>
      <c r="Q18" s="315">
        <f t="shared" si="2"/>
        <v>1.5989208633093523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0.44</v>
      </c>
      <c r="E21" s="9">
        <v>0.51</v>
      </c>
      <c r="F21" s="11">
        <v>0.7</v>
      </c>
      <c r="G21" s="85">
        <v>0.7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0.62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0.78</v>
      </c>
      <c r="F22" s="7">
        <v>0.84</v>
      </c>
      <c r="G22" s="30">
        <v>0.83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0.77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13479</v>
      </c>
      <c r="E23" s="58">
        <v>13850</v>
      </c>
      <c r="F23" s="58">
        <v>14107</v>
      </c>
      <c r="G23" s="59">
        <v>13980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10600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32688" priority="5771" operator="greaterThan">
      <formula>$P$6</formula>
    </cfRule>
    <cfRule type="cellIs" dxfId="32687" priority="5772" operator="between">
      <formula>$P$6*0.8</formula>
      <formula>$P$6</formula>
    </cfRule>
    <cfRule type="cellIs" dxfId="32686" priority="5773" operator="lessThan">
      <formula>$P$6*0.8</formula>
    </cfRule>
  </conditionalFormatting>
  <conditionalFormatting sqref="G7:J7">
    <cfRule type="cellIs" dxfId="32685" priority="5768" operator="greaterThan">
      <formula>$P$7</formula>
    </cfRule>
    <cfRule type="cellIs" dxfId="32684" priority="5769" operator="between">
      <formula>$P$7*0.8</formula>
      <formula>$P$7</formula>
    </cfRule>
    <cfRule type="cellIs" dxfId="32683" priority="5770" operator="lessThan">
      <formula>$P$7*0.8</formula>
    </cfRule>
  </conditionalFormatting>
  <conditionalFormatting sqref="G8:J8">
    <cfRule type="cellIs" dxfId="32682" priority="5765" operator="greaterThan">
      <formula>$P$8</formula>
    </cfRule>
    <cfRule type="cellIs" dxfId="32681" priority="5766" operator="between">
      <formula>$P$8*0.8</formula>
      <formula>$P$8</formula>
    </cfRule>
    <cfRule type="cellIs" dxfId="32680" priority="5767" operator="lessThan">
      <formula>$P$8*0.8</formula>
    </cfRule>
  </conditionalFormatting>
  <conditionalFormatting sqref="G11:J11">
    <cfRule type="cellIs" dxfId="32679" priority="5762" operator="greaterThan">
      <formula>$P$11</formula>
    </cfRule>
    <cfRule type="cellIs" dxfId="32678" priority="5763" operator="between">
      <formula>$P$11*0.8</formula>
      <formula>$P$11</formula>
    </cfRule>
    <cfRule type="cellIs" dxfId="32677" priority="5764" operator="lessThan">
      <formula>$P$11*0.8</formula>
    </cfRule>
  </conditionalFormatting>
  <conditionalFormatting sqref="G12:J12">
    <cfRule type="cellIs" dxfId="32676" priority="5759" operator="greaterThan">
      <formula>$P$12</formula>
    </cfRule>
    <cfRule type="cellIs" dxfId="32675" priority="5760" operator="between">
      <formula>$P$12*0.8</formula>
      <formula>$P$12</formula>
    </cfRule>
    <cfRule type="cellIs" dxfId="32674" priority="5761" operator="lessThan">
      <formula>$P$12*0.8</formula>
    </cfRule>
  </conditionalFormatting>
  <conditionalFormatting sqref="G13:J13">
    <cfRule type="cellIs" dxfId="32673" priority="5756" operator="greaterThan">
      <formula>$P$13</formula>
    </cfRule>
    <cfRule type="cellIs" dxfId="32672" priority="5757" operator="between">
      <formula>$P$13*0.8</formula>
      <formula>$P$13</formula>
    </cfRule>
    <cfRule type="cellIs" dxfId="32671" priority="5758" operator="lessThan">
      <formula>$P$13*0.8</formula>
    </cfRule>
  </conditionalFormatting>
  <conditionalFormatting sqref="G16:J16">
    <cfRule type="cellIs" dxfId="32670" priority="5753" operator="greaterThan">
      <formula>$P$16</formula>
    </cfRule>
    <cfRule type="cellIs" dxfId="32669" priority="5754" operator="between">
      <formula>$P$16*0.8</formula>
      <formula>$P$16</formula>
    </cfRule>
    <cfRule type="cellIs" dxfId="32668" priority="5755" operator="lessThan">
      <formula>$P$16*0.8</formula>
    </cfRule>
  </conditionalFormatting>
  <conditionalFormatting sqref="G17:J17">
    <cfRule type="cellIs" dxfId="32667" priority="5750" operator="greaterThan">
      <formula>$P$17</formula>
    </cfRule>
    <cfRule type="cellIs" dxfId="32666" priority="5751" operator="between">
      <formula>$P$17*0.8</formula>
      <formula>$P$17</formula>
    </cfRule>
    <cfRule type="cellIs" dxfId="32665" priority="5752" operator="lessThan">
      <formula>$P$17*0.8</formula>
    </cfRule>
  </conditionalFormatting>
  <conditionalFormatting sqref="G18:J18">
    <cfRule type="cellIs" dxfId="32664" priority="5747" operator="greaterThan">
      <formula>$P$18</formula>
    </cfRule>
    <cfRule type="cellIs" dxfId="32663" priority="5748" operator="between">
      <formula>$P$18*0.8</formula>
      <formula>$P$18</formula>
    </cfRule>
    <cfRule type="cellIs" dxfId="32662" priority="5749" operator="lessThan">
      <formula>$P$18*0.8</formula>
    </cfRule>
  </conditionalFormatting>
  <conditionalFormatting sqref="G21:J21">
    <cfRule type="cellIs" dxfId="32661" priority="5744" operator="greaterThan">
      <formula>$P$21</formula>
    </cfRule>
    <cfRule type="cellIs" dxfId="32660" priority="5745" operator="between">
      <formula>$P$21*0.8</formula>
      <formula>$P$21</formula>
    </cfRule>
    <cfRule type="cellIs" dxfId="32659" priority="5746" operator="lessThan">
      <formula>$P$21*0.8</formula>
    </cfRule>
  </conditionalFormatting>
  <conditionalFormatting sqref="G22:J22">
    <cfRule type="cellIs" dxfId="32658" priority="5741" operator="greaterThan">
      <formula>$P$22</formula>
    </cfRule>
    <cfRule type="cellIs" dxfId="32657" priority="5742" operator="between">
      <formula>$L$22*0.8</formula>
      <formula>$P$22</formula>
    </cfRule>
    <cfRule type="cellIs" dxfId="32656" priority="5743" operator="lessThan">
      <formula>$P$22*0.8</formula>
    </cfRule>
  </conditionalFormatting>
  <conditionalFormatting sqref="G23:J23">
    <cfRule type="cellIs" dxfId="32655" priority="5738" operator="greaterThan">
      <formula>$P$23</formula>
    </cfRule>
    <cfRule type="cellIs" dxfId="32654" priority="5739" operator="between">
      <formula>$P$23*0.8</formula>
      <formula>$P$23</formula>
    </cfRule>
    <cfRule type="cellIs" dxfId="32653" priority="5740" operator="lessThan">
      <formula>$P$23*0.8</formula>
    </cfRule>
  </conditionalFormatting>
  <conditionalFormatting sqref="G6:J6">
    <cfRule type="cellIs" dxfId="32652" priority="5735" operator="greaterThan">
      <formula>$P$6</formula>
    </cfRule>
    <cfRule type="cellIs" dxfId="32651" priority="5736" operator="between">
      <formula>$P$6*0.8</formula>
      <formula>$P$6</formula>
    </cfRule>
    <cfRule type="cellIs" dxfId="32650" priority="5737" operator="lessThan">
      <formula>$P$6*0.8</formula>
    </cfRule>
  </conditionalFormatting>
  <conditionalFormatting sqref="G7:J7">
    <cfRule type="cellIs" dxfId="32649" priority="5732" operator="greaterThan">
      <formula>$P$7</formula>
    </cfRule>
    <cfRule type="cellIs" dxfId="32648" priority="5733" operator="between">
      <formula>$P$7*0.8</formula>
      <formula>$P$7</formula>
    </cfRule>
    <cfRule type="cellIs" dxfId="32647" priority="5734" operator="lessThan">
      <formula>$P$7*0.8</formula>
    </cfRule>
  </conditionalFormatting>
  <conditionalFormatting sqref="G8:J8">
    <cfRule type="cellIs" dxfId="32646" priority="5729" operator="greaterThan">
      <formula>$P$8</formula>
    </cfRule>
    <cfRule type="cellIs" dxfId="32645" priority="5730" operator="between">
      <formula>$P$8*0.8</formula>
      <formula>$P$8</formula>
    </cfRule>
    <cfRule type="cellIs" dxfId="32644" priority="5731" operator="lessThan">
      <formula>$P$8*0.8</formula>
    </cfRule>
  </conditionalFormatting>
  <conditionalFormatting sqref="G11:J11">
    <cfRule type="cellIs" dxfId="32643" priority="5726" operator="greaterThan">
      <formula>$P$11</formula>
    </cfRule>
    <cfRule type="cellIs" dxfId="32642" priority="5727" operator="between">
      <formula>$P$11*0.8</formula>
      <formula>$P$11</formula>
    </cfRule>
    <cfRule type="cellIs" dxfId="32641" priority="5728" operator="lessThan">
      <formula>$P$11*0.8</formula>
    </cfRule>
  </conditionalFormatting>
  <conditionalFormatting sqref="G12:J12">
    <cfRule type="cellIs" dxfId="32640" priority="5723" operator="greaterThan">
      <formula>$P$12</formula>
    </cfRule>
    <cfRule type="cellIs" dxfId="32639" priority="5724" operator="between">
      <formula>$P$12*0.8</formula>
      <formula>$P$12</formula>
    </cfRule>
    <cfRule type="cellIs" dxfId="32638" priority="5725" operator="lessThan">
      <formula>$P$12*0.8</formula>
    </cfRule>
  </conditionalFormatting>
  <conditionalFormatting sqref="G13:J13">
    <cfRule type="cellIs" dxfId="32637" priority="5720" operator="greaterThan">
      <formula>$P$13</formula>
    </cfRule>
    <cfRule type="cellIs" dxfId="32636" priority="5721" operator="between">
      <formula>$P$13*0.8</formula>
      <formula>$P$13</formula>
    </cfRule>
    <cfRule type="cellIs" dxfId="32635" priority="5722" operator="lessThan">
      <formula>$P$13*0.8</formula>
    </cfRule>
  </conditionalFormatting>
  <conditionalFormatting sqref="G16:J16">
    <cfRule type="cellIs" dxfId="32634" priority="5717" operator="greaterThan">
      <formula>$P$16</formula>
    </cfRule>
    <cfRule type="cellIs" dxfId="32633" priority="5718" operator="between">
      <formula>$P$16*0.8</formula>
      <formula>$P$16</formula>
    </cfRule>
    <cfRule type="cellIs" dxfId="32632" priority="5719" operator="lessThan">
      <formula>$P$16*0.8</formula>
    </cfRule>
  </conditionalFormatting>
  <conditionalFormatting sqref="G17:J17">
    <cfRule type="cellIs" dxfId="32631" priority="5714" operator="greaterThan">
      <formula>$P$17</formula>
    </cfRule>
    <cfRule type="cellIs" dxfId="32630" priority="5715" operator="between">
      <formula>$P$17*0.8</formula>
      <formula>$P$17</formula>
    </cfRule>
    <cfRule type="cellIs" dxfId="32629" priority="5716" operator="lessThan">
      <formula>$P$17*0.8</formula>
    </cfRule>
  </conditionalFormatting>
  <conditionalFormatting sqref="G18:J18">
    <cfRule type="cellIs" dxfId="32628" priority="5711" operator="greaterThan">
      <formula>$P$18</formula>
    </cfRule>
    <cfRule type="cellIs" dxfId="32627" priority="5712" operator="between">
      <formula>$P$18*0.8</formula>
      <formula>$P$18</formula>
    </cfRule>
    <cfRule type="cellIs" dxfId="32626" priority="5713" operator="lessThan">
      <formula>$P$18*0.8</formula>
    </cfRule>
  </conditionalFormatting>
  <conditionalFormatting sqref="G21:J21">
    <cfRule type="cellIs" dxfId="32625" priority="5708" operator="greaterThan">
      <formula>$P$21</formula>
    </cfRule>
    <cfRule type="cellIs" dxfId="32624" priority="5709" operator="between">
      <formula>$P$21*0.8</formula>
      <formula>$P$21</formula>
    </cfRule>
    <cfRule type="cellIs" dxfId="32623" priority="5710" operator="lessThan">
      <formula>$P$21*0.8</formula>
    </cfRule>
  </conditionalFormatting>
  <conditionalFormatting sqref="G22:J22">
    <cfRule type="cellIs" dxfId="32622" priority="5705" operator="greaterThan">
      <formula>$P$22</formula>
    </cfRule>
    <cfRule type="cellIs" dxfId="32621" priority="5706" operator="between">
      <formula>$L$22*0.8</formula>
      <formula>$P$22</formula>
    </cfRule>
    <cfRule type="cellIs" dxfId="32620" priority="5707" operator="lessThan">
      <formula>$P$22*0.8</formula>
    </cfRule>
  </conditionalFormatting>
  <conditionalFormatting sqref="G23:J23">
    <cfRule type="cellIs" dxfId="32619" priority="5702" operator="greaterThan">
      <formula>$P$23</formula>
    </cfRule>
    <cfRule type="cellIs" dxfId="32618" priority="5703" operator="between">
      <formula>$P$23*0.8</formula>
      <formula>$P$23</formula>
    </cfRule>
    <cfRule type="cellIs" dxfId="32617" priority="5704" operator="lessThan">
      <formula>$P$23*0.8</formula>
    </cfRule>
  </conditionalFormatting>
  <conditionalFormatting sqref="I21:J21">
    <cfRule type="cellIs" dxfId="32616" priority="5093" operator="greaterThan">
      <formula>$O$21</formula>
    </cfRule>
    <cfRule type="cellIs" dxfId="32615" priority="5094" operator="between">
      <formula>$O$21*0.8</formula>
      <formula>$O$21</formula>
    </cfRule>
    <cfRule type="cellIs" dxfId="32614" priority="5095" operator="lessThan">
      <formula>$O$21*0.8</formula>
    </cfRule>
  </conditionalFormatting>
  <conditionalFormatting sqref="I23:J23">
    <cfRule type="cellIs" dxfId="32613" priority="5087" operator="greaterThan">
      <formula>$O$23</formula>
    </cfRule>
    <cfRule type="cellIs" dxfId="32612" priority="5088" operator="between">
      <formula>$O$23*0.8</formula>
      <formula>$O$23</formula>
    </cfRule>
    <cfRule type="cellIs" dxfId="32611" priority="5089" operator="lessThan">
      <formula>$O$23*0.8</formula>
    </cfRule>
  </conditionalFormatting>
  <conditionalFormatting sqref="I21:J21">
    <cfRule type="cellIs" dxfId="32610" priority="5084" operator="greaterThan">
      <formula>$O$21</formula>
    </cfRule>
    <cfRule type="cellIs" dxfId="32609" priority="5085" operator="between">
      <formula>$O$21*0.8</formula>
      <formula>$O$21</formula>
    </cfRule>
    <cfRule type="cellIs" dxfId="32608" priority="5086" operator="lessThan">
      <formula>$O$21*0.8</formula>
    </cfRule>
  </conditionalFormatting>
  <conditionalFormatting sqref="I23:J23">
    <cfRule type="cellIs" dxfId="32607" priority="5078" operator="greaterThan">
      <formula>$O$23</formula>
    </cfRule>
    <cfRule type="cellIs" dxfId="32606" priority="5079" operator="between">
      <formula>$O$23*0.8</formula>
      <formula>$O$23</formula>
    </cfRule>
    <cfRule type="cellIs" dxfId="32605" priority="5080" operator="lessThan">
      <formula>$O$23*0.8</formula>
    </cfRule>
  </conditionalFormatting>
  <conditionalFormatting sqref="I21:J21">
    <cfRule type="cellIs" dxfId="32604" priority="5065" operator="greaterThan">
      <formula>$N$21</formula>
    </cfRule>
    <cfRule type="cellIs" dxfId="32603" priority="5066" operator="between">
      <formula>$N$21*0.8</formula>
      <formula>$N$21</formula>
    </cfRule>
    <cfRule type="cellIs" dxfId="32602" priority="5067" operator="lessThan">
      <formula>$N$21*0.8</formula>
    </cfRule>
  </conditionalFormatting>
  <conditionalFormatting sqref="I22:J22">
    <cfRule type="cellIs" dxfId="32601" priority="5062" operator="greaterThan">
      <formula>$N$22</formula>
    </cfRule>
    <cfRule type="cellIs" dxfId="32600" priority="5063" operator="between">
      <formula>#REF!*0.8</formula>
      <formula>$N$22</formula>
    </cfRule>
    <cfRule type="cellIs" dxfId="32599" priority="5064" operator="lessThan">
      <formula>$N$22*0.8</formula>
    </cfRule>
  </conditionalFormatting>
  <conditionalFormatting sqref="I23:J23">
    <cfRule type="cellIs" dxfId="32598" priority="5059" operator="greaterThan">
      <formula>$N$23</formula>
    </cfRule>
    <cfRule type="cellIs" dxfId="32597" priority="5060" operator="between">
      <formula>$N$23*0.8</formula>
      <formula>$N$23</formula>
    </cfRule>
    <cfRule type="cellIs" dxfId="32596" priority="5061" operator="lessThan">
      <formula>$N$23*0.8</formula>
    </cfRule>
  </conditionalFormatting>
  <conditionalFormatting sqref="I21:J21">
    <cfRule type="cellIs" dxfId="32595" priority="5056" operator="greaterThan">
      <formula>$N$21</formula>
    </cfRule>
    <cfRule type="cellIs" dxfId="32594" priority="5057" operator="between">
      <formula>$N$21*0.8</formula>
      <formula>$N$21</formula>
    </cfRule>
    <cfRule type="cellIs" dxfId="32593" priority="5058" operator="lessThan">
      <formula>$N$21*0.8</formula>
    </cfRule>
  </conditionalFormatting>
  <conditionalFormatting sqref="I22:J22">
    <cfRule type="cellIs" dxfId="32592" priority="5053" operator="greaterThan">
      <formula>$N$22</formula>
    </cfRule>
    <cfRule type="cellIs" dxfId="32591" priority="5054" operator="between">
      <formula>#REF!*0.8</formula>
      <formula>$N$22</formula>
    </cfRule>
    <cfRule type="cellIs" dxfId="32590" priority="5055" operator="lessThan">
      <formula>$N$22*0.8</formula>
    </cfRule>
  </conditionalFormatting>
  <conditionalFormatting sqref="I23:J23">
    <cfRule type="cellIs" dxfId="32589" priority="5050" operator="greaterThan">
      <formula>$N$23</formula>
    </cfRule>
    <cfRule type="cellIs" dxfId="32588" priority="5051" operator="between">
      <formula>$N$23*0.8</formula>
      <formula>$N$23</formula>
    </cfRule>
    <cfRule type="cellIs" dxfId="32587" priority="5052" operator="lessThan">
      <formula>$N$23*0.8</formula>
    </cfRule>
  </conditionalFormatting>
  <conditionalFormatting sqref="I6:J6">
    <cfRule type="cellIs" dxfId="32586" priority="2846" operator="greaterThan">
      <formula>$O$6</formula>
    </cfRule>
    <cfRule type="cellIs" dxfId="32585" priority="2847" operator="between">
      <formula>$O$6*0.8</formula>
      <formula>$O$6</formula>
    </cfRule>
    <cfRule type="cellIs" dxfId="32584" priority="2848" operator="lessThan">
      <formula>$O$6*0.8</formula>
    </cfRule>
  </conditionalFormatting>
  <conditionalFormatting sqref="I7:J7">
    <cfRule type="cellIs" dxfId="32583" priority="2843" operator="greaterThan">
      <formula>$O$7</formula>
    </cfRule>
    <cfRule type="cellIs" dxfId="32582" priority="2844" operator="between">
      <formula>$O$7*0.8</formula>
      <formula>$O$7</formula>
    </cfRule>
    <cfRule type="cellIs" dxfId="32581" priority="2845" operator="lessThan">
      <formula>$O$7*0.8</formula>
    </cfRule>
  </conditionalFormatting>
  <conditionalFormatting sqref="I8:J8">
    <cfRule type="cellIs" dxfId="32580" priority="2840" operator="greaterThan">
      <formula>$O$8</formula>
    </cfRule>
    <cfRule type="cellIs" dxfId="32579" priority="2841" operator="between">
      <formula>$O$8*0.8</formula>
      <formula>$O$8</formula>
    </cfRule>
    <cfRule type="cellIs" dxfId="32578" priority="2842" operator="lessThan">
      <formula>$O$8*0.8</formula>
    </cfRule>
  </conditionalFormatting>
  <conditionalFormatting sqref="I11:J11">
    <cfRule type="cellIs" dxfId="32577" priority="2837" operator="greaterThan">
      <formula>$O$11</formula>
    </cfRule>
    <cfRule type="cellIs" dxfId="32576" priority="2838" operator="between">
      <formula>$O$11*0.8</formula>
      <formula>$O$11</formula>
    </cfRule>
    <cfRule type="cellIs" dxfId="32575" priority="2839" operator="lessThan">
      <formula>$O$11*0.8</formula>
    </cfRule>
  </conditionalFormatting>
  <conditionalFormatting sqref="I12:J12">
    <cfRule type="cellIs" dxfId="32574" priority="2834" operator="greaterThan">
      <formula>$O$12</formula>
    </cfRule>
    <cfRule type="cellIs" dxfId="32573" priority="2835" operator="between">
      <formula>$O$12*0.8</formula>
      <formula>$O$12</formula>
    </cfRule>
    <cfRule type="cellIs" dxfId="32572" priority="2836" operator="lessThan">
      <formula>$O$12*0.8</formula>
    </cfRule>
  </conditionalFormatting>
  <conditionalFormatting sqref="I13:J13">
    <cfRule type="cellIs" dxfId="32571" priority="2831" operator="greaterThan">
      <formula>$O$13</formula>
    </cfRule>
    <cfRule type="cellIs" dxfId="32570" priority="2832" operator="between">
      <formula>$O$13*0.8</formula>
      <formula>$O$13</formula>
    </cfRule>
    <cfRule type="cellIs" dxfId="32569" priority="2833" operator="lessThan">
      <formula>$O$13*0.8</formula>
    </cfRule>
  </conditionalFormatting>
  <conditionalFormatting sqref="I16:J16">
    <cfRule type="cellIs" dxfId="32568" priority="2828" operator="greaterThan">
      <formula>$O$16</formula>
    </cfRule>
    <cfRule type="cellIs" dxfId="32567" priority="2829" operator="between">
      <formula>$O$16*0.8</formula>
      <formula>$O$16</formula>
    </cfRule>
    <cfRule type="cellIs" dxfId="32566" priority="2830" operator="lessThan">
      <formula>$O$16*0.8</formula>
    </cfRule>
  </conditionalFormatting>
  <conditionalFormatting sqref="I17:J17">
    <cfRule type="cellIs" dxfId="32565" priority="2825" operator="greaterThan">
      <formula>$O$17</formula>
    </cfRule>
    <cfRule type="cellIs" dxfId="32564" priority="2826" operator="between">
      <formula>$O$17*0.8</formula>
      <formula>$O$17</formula>
    </cfRule>
    <cfRule type="cellIs" dxfId="32563" priority="2827" operator="lessThan">
      <formula>$O$17*0.8</formula>
    </cfRule>
  </conditionalFormatting>
  <conditionalFormatting sqref="I18:J18">
    <cfRule type="cellIs" dxfId="32562" priority="2822" operator="greaterThan">
      <formula>$O$18</formula>
    </cfRule>
    <cfRule type="cellIs" dxfId="32561" priority="2823" operator="between">
      <formula>$O$18*0.8</formula>
      <formula>$O$18</formula>
    </cfRule>
    <cfRule type="cellIs" dxfId="32560" priority="2824" operator="lessThan">
      <formula>$O$18*0.8</formula>
    </cfRule>
  </conditionalFormatting>
  <conditionalFormatting sqref="I6:J6">
    <cfRule type="cellIs" dxfId="32559" priority="2810" operator="greaterThan">
      <formula>$O$6</formula>
    </cfRule>
    <cfRule type="cellIs" dxfId="32558" priority="2811" operator="between">
      <formula>$O$6*0.8</formula>
      <formula>$O$6</formula>
    </cfRule>
    <cfRule type="cellIs" dxfId="32557" priority="2812" operator="lessThan">
      <formula>$O$6*0.8</formula>
    </cfRule>
  </conditionalFormatting>
  <conditionalFormatting sqref="I7:J7">
    <cfRule type="cellIs" dxfId="32556" priority="2807" operator="greaterThan">
      <formula>$O$7</formula>
    </cfRule>
    <cfRule type="cellIs" dxfId="32555" priority="2808" operator="between">
      <formula>$O$7*0.8</formula>
      <formula>$O$7</formula>
    </cfRule>
    <cfRule type="cellIs" dxfId="32554" priority="2809" operator="lessThan">
      <formula>$O$7*0.8</formula>
    </cfRule>
  </conditionalFormatting>
  <conditionalFormatting sqref="I8:J8">
    <cfRule type="cellIs" dxfId="32553" priority="2804" operator="greaterThan">
      <formula>$O$8</formula>
    </cfRule>
    <cfRule type="cellIs" dxfId="32552" priority="2805" operator="between">
      <formula>$O$8*0.8</formula>
      <formula>$O$8</formula>
    </cfRule>
    <cfRule type="cellIs" dxfId="32551" priority="2806" operator="lessThan">
      <formula>$O$8*0.8</formula>
    </cfRule>
  </conditionalFormatting>
  <conditionalFormatting sqref="I11:J11">
    <cfRule type="cellIs" dxfId="32550" priority="2801" operator="greaterThan">
      <formula>$O$11</formula>
    </cfRule>
    <cfRule type="cellIs" dxfId="32549" priority="2802" operator="between">
      <formula>$O$11*0.8</formula>
      <formula>$O$11</formula>
    </cfRule>
    <cfRule type="cellIs" dxfId="32548" priority="2803" operator="lessThan">
      <formula>$O$11*0.8</formula>
    </cfRule>
  </conditionalFormatting>
  <conditionalFormatting sqref="I12:J12">
    <cfRule type="cellIs" dxfId="32547" priority="2798" operator="greaterThan">
      <formula>$O$12</formula>
    </cfRule>
    <cfRule type="cellIs" dxfId="32546" priority="2799" operator="between">
      <formula>$O$12*0.8</formula>
      <formula>$O$12</formula>
    </cfRule>
    <cfRule type="cellIs" dxfId="32545" priority="2800" operator="lessThan">
      <formula>$O$12*0.8</formula>
    </cfRule>
  </conditionalFormatting>
  <conditionalFormatting sqref="I13:J13">
    <cfRule type="cellIs" dxfId="32544" priority="2795" operator="greaterThan">
      <formula>$O$13</formula>
    </cfRule>
    <cfRule type="cellIs" dxfId="32543" priority="2796" operator="between">
      <formula>$O$13*0.8</formula>
      <formula>$O$13</formula>
    </cfRule>
    <cfRule type="cellIs" dxfId="32542" priority="2797" operator="lessThan">
      <formula>$O$13*0.8</formula>
    </cfRule>
  </conditionalFormatting>
  <conditionalFormatting sqref="I16:J16">
    <cfRule type="cellIs" dxfId="32541" priority="2792" operator="greaterThan">
      <formula>$O$16</formula>
    </cfRule>
    <cfRule type="cellIs" dxfId="32540" priority="2793" operator="between">
      <formula>$O$16*0.8</formula>
      <formula>$O$16</formula>
    </cfRule>
    <cfRule type="cellIs" dxfId="32539" priority="2794" operator="lessThan">
      <formula>$O$16*0.8</formula>
    </cfRule>
  </conditionalFormatting>
  <conditionalFormatting sqref="I17:J17">
    <cfRule type="cellIs" dxfId="32538" priority="2789" operator="greaterThan">
      <formula>$O$17</formula>
    </cfRule>
    <cfRule type="cellIs" dxfId="32537" priority="2790" operator="between">
      <formula>$O$17*0.8</formula>
      <formula>$O$17</formula>
    </cfRule>
    <cfRule type="cellIs" dxfId="32536" priority="2791" operator="lessThan">
      <formula>$O$17*0.8</formula>
    </cfRule>
  </conditionalFormatting>
  <conditionalFormatting sqref="I18:J18">
    <cfRule type="cellIs" dxfId="32535" priority="2786" operator="greaterThan">
      <formula>$O$18</formula>
    </cfRule>
    <cfRule type="cellIs" dxfId="32534" priority="2787" operator="between">
      <formula>$O$18*0.8</formula>
      <formula>$O$18</formula>
    </cfRule>
    <cfRule type="cellIs" dxfId="32533" priority="2788" operator="lessThan">
      <formula>$O$18*0.8</formula>
    </cfRule>
  </conditionalFormatting>
  <conditionalFormatting sqref="I6:J6">
    <cfRule type="cellIs" dxfId="32532" priority="2737" operator="greaterThan">
      <formula>$N$6</formula>
    </cfRule>
    <cfRule type="cellIs" dxfId="32531" priority="2738" operator="between">
      <formula>$N$6*0.8</formula>
      <formula>$N$6</formula>
    </cfRule>
    <cfRule type="cellIs" dxfId="32530" priority="2739" operator="lessThan">
      <formula>$N$6*0.8</formula>
    </cfRule>
  </conditionalFormatting>
  <conditionalFormatting sqref="I7:J7">
    <cfRule type="cellIs" dxfId="32529" priority="2734" operator="greaterThan">
      <formula>$N$7</formula>
    </cfRule>
    <cfRule type="cellIs" dxfId="32528" priority="2735" operator="between">
      <formula>$N$7*0.8</formula>
      <formula>$N$7</formula>
    </cfRule>
    <cfRule type="cellIs" dxfId="32527" priority="2736" operator="lessThan">
      <formula>$N$7*0.8</formula>
    </cfRule>
  </conditionalFormatting>
  <conditionalFormatting sqref="I8:J8">
    <cfRule type="cellIs" dxfId="32526" priority="2731" operator="greaterThan">
      <formula>$N$8</formula>
    </cfRule>
    <cfRule type="cellIs" dxfId="32525" priority="2732" operator="between">
      <formula>$N$8*0.8</formula>
      <formula>$N$8</formula>
    </cfRule>
    <cfRule type="cellIs" dxfId="32524" priority="2733" operator="lessThan">
      <formula>$N$8*0.8</formula>
    </cfRule>
  </conditionalFormatting>
  <conditionalFormatting sqref="I11:J11">
    <cfRule type="cellIs" dxfId="32523" priority="2728" operator="greaterThan">
      <formula>$N$11</formula>
    </cfRule>
    <cfRule type="cellIs" dxfId="32522" priority="2729" operator="between">
      <formula>$N$11*0.8</formula>
      <formula>$N$11</formula>
    </cfRule>
    <cfRule type="cellIs" dxfId="32521" priority="2730" operator="lessThan">
      <formula>$N$11*0.8</formula>
    </cfRule>
  </conditionalFormatting>
  <conditionalFormatting sqref="I12:J12">
    <cfRule type="cellIs" dxfId="32520" priority="2725" operator="greaterThan">
      <formula>$N$12</formula>
    </cfRule>
    <cfRule type="cellIs" dxfId="32519" priority="2726" operator="between">
      <formula>$N$12*0.8</formula>
      <formula>$N$12</formula>
    </cfRule>
    <cfRule type="cellIs" dxfId="32518" priority="2727" operator="lessThan">
      <formula>$N$12*0.8</formula>
    </cfRule>
  </conditionalFormatting>
  <conditionalFormatting sqref="I13:J13">
    <cfRule type="cellIs" dxfId="32517" priority="2722" operator="greaterThan">
      <formula>$N$13</formula>
    </cfRule>
    <cfRule type="cellIs" dxfId="32516" priority="2723" operator="between">
      <formula>$N$13*0.8</formula>
      <formula>$N$13</formula>
    </cfRule>
    <cfRule type="cellIs" dxfId="32515" priority="2724" operator="lessThan">
      <formula>$N$13*0.8</formula>
    </cfRule>
  </conditionalFormatting>
  <conditionalFormatting sqref="I16:J16">
    <cfRule type="cellIs" dxfId="32514" priority="2719" operator="greaterThan">
      <formula>$N$16</formula>
    </cfRule>
    <cfRule type="cellIs" dxfId="32513" priority="2720" operator="between">
      <formula>$N$16*0.8</formula>
      <formula>$N$16</formula>
    </cfRule>
    <cfRule type="cellIs" dxfId="32512" priority="2721" operator="lessThan">
      <formula>$N$16*0.8</formula>
    </cfRule>
  </conditionalFormatting>
  <conditionalFormatting sqref="I17:J17">
    <cfRule type="cellIs" dxfId="32511" priority="2716" operator="greaterThan">
      <formula>$N$17</formula>
    </cfRule>
    <cfRule type="cellIs" dxfId="32510" priority="2717" operator="between">
      <formula>$N$17*0.8</formula>
      <formula>$N$17</formula>
    </cfRule>
    <cfRule type="cellIs" dxfId="32509" priority="2718" operator="lessThan">
      <formula>$N$17*0.8</formula>
    </cfRule>
  </conditionalFormatting>
  <conditionalFormatting sqref="I18:J18">
    <cfRule type="cellIs" dxfId="32508" priority="2713" operator="greaterThan">
      <formula>$N$18</formula>
    </cfRule>
    <cfRule type="cellIs" dxfId="32507" priority="2714" operator="between">
      <formula>$N$18*0.8</formula>
      <formula>$N$18</formula>
    </cfRule>
    <cfRule type="cellIs" dxfId="32506" priority="2715" operator="lessThan">
      <formula>$N$18*0.8</formula>
    </cfRule>
  </conditionalFormatting>
  <conditionalFormatting sqref="I6:J6">
    <cfRule type="cellIs" dxfId="32505" priority="2701" operator="greaterThan">
      <formula>$N$6</formula>
    </cfRule>
    <cfRule type="cellIs" dxfId="32504" priority="2702" operator="between">
      <formula>$N$6*0.8</formula>
      <formula>$N$6</formula>
    </cfRule>
    <cfRule type="cellIs" dxfId="32503" priority="2703" operator="lessThan">
      <formula>$N$6*0.8</formula>
    </cfRule>
  </conditionalFormatting>
  <conditionalFormatting sqref="I7:J7">
    <cfRule type="cellIs" dxfId="32502" priority="2698" operator="greaterThan">
      <formula>$N$7</formula>
    </cfRule>
    <cfRule type="cellIs" dxfId="32501" priority="2699" operator="between">
      <formula>$N$7*0.8</formula>
      <formula>$N$7</formula>
    </cfRule>
    <cfRule type="cellIs" dxfId="32500" priority="2700" operator="lessThan">
      <formula>$N$7*0.8</formula>
    </cfRule>
  </conditionalFormatting>
  <conditionalFormatting sqref="I8:J8">
    <cfRule type="cellIs" dxfId="32499" priority="2695" operator="greaterThan">
      <formula>$N$8</formula>
    </cfRule>
    <cfRule type="cellIs" dxfId="32498" priority="2696" operator="between">
      <formula>$N$8*0.8</formula>
      <formula>$N$8</formula>
    </cfRule>
    <cfRule type="cellIs" dxfId="32497" priority="2697" operator="lessThan">
      <formula>$N$8*0.8</formula>
    </cfRule>
  </conditionalFormatting>
  <conditionalFormatting sqref="I11:J11">
    <cfRule type="cellIs" dxfId="32496" priority="2692" operator="greaterThan">
      <formula>$N$11</formula>
    </cfRule>
    <cfRule type="cellIs" dxfId="32495" priority="2693" operator="between">
      <formula>$N$11*0.8</formula>
      <formula>$N$11</formula>
    </cfRule>
    <cfRule type="cellIs" dxfId="32494" priority="2694" operator="lessThan">
      <formula>$N$11*0.8</formula>
    </cfRule>
  </conditionalFormatting>
  <conditionalFormatting sqref="I12:J12">
    <cfRule type="cellIs" dxfId="32493" priority="2689" operator="greaterThan">
      <formula>$N$12</formula>
    </cfRule>
    <cfRule type="cellIs" dxfId="32492" priority="2690" operator="between">
      <formula>$N$12*0.8</formula>
      <formula>$N$12</formula>
    </cfRule>
    <cfRule type="cellIs" dxfId="32491" priority="2691" operator="lessThan">
      <formula>$N$12*0.8</formula>
    </cfRule>
  </conditionalFormatting>
  <conditionalFormatting sqref="I13:J13">
    <cfRule type="cellIs" dxfId="32490" priority="2686" operator="greaterThan">
      <formula>$N$13</formula>
    </cfRule>
    <cfRule type="cellIs" dxfId="32489" priority="2687" operator="between">
      <formula>$N$13*0.8</formula>
      <formula>$N$13</formula>
    </cfRule>
    <cfRule type="cellIs" dxfId="32488" priority="2688" operator="lessThan">
      <formula>$N$13*0.8</formula>
    </cfRule>
  </conditionalFormatting>
  <conditionalFormatting sqref="I16:J16">
    <cfRule type="cellIs" dxfId="32487" priority="2683" operator="greaterThan">
      <formula>$N$16</formula>
    </cfRule>
    <cfRule type="cellIs" dxfId="32486" priority="2684" operator="between">
      <formula>$N$16*0.8</formula>
      <formula>$N$16</formula>
    </cfRule>
    <cfRule type="cellIs" dxfId="32485" priority="2685" operator="lessThan">
      <formula>$N$16*0.8</formula>
    </cfRule>
  </conditionalFormatting>
  <conditionalFormatting sqref="I17:J17">
    <cfRule type="cellIs" dxfId="32484" priority="2680" operator="greaterThan">
      <formula>$N$17</formula>
    </cfRule>
    <cfRule type="cellIs" dxfId="32483" priority="2681" operator="between">
      <formula>$N$17*0.8</formula>
      <formula>$N$17</formula>
    </cfRule>
    <cfRule type="cellIs" dxfId="32482" priority="2682" operator="lessThan">
      <formula>$N$17*0.8</formula>
    </cfRule>
  </conditionalFormatting>
  <conditionalFormatting sqref="I18:J18">
    <cfRule type="cellIs" dxfId="32481" priority="2677" operator="greaterThan">
      <formula>$N$18</formula>
    </cfRule>
    <cfRule type="cellIs" dxfId="32480" priority="2678" operator="between">
      <formula>$N$18*0.8</formula>
      <formula>$N$18</formula>
    </cfRule>
    <cfRule type="cellIs" dxfId="32479" priority="2679" operator="lessThan">
      <formula>$N$18*0.8</formula>
    </cfRule>
  </conditionalFormatting>
  <conditionalFormatting sqref="I22:J22">
    <cfRule type="cellIs" dxfId="32478" priority="2335" operator="greaterThan">
      <formula>$O$22</formula>
    </cfRule>
    <cfRule type="cellIs" dxfId="32477" priority="2336" operator="between">
      <formula>#REF!*0.8</formula>
      <formula>$O$22</formula>
    </cfRule>
    <cfRule type="cellIs" dxfId="32476" priority="2337" operator="lessThan">
      <formula>$O$22*0.8</formula>
    </cfRule>
  </conditionalFormatting>
  <conditionalFormatting sqref="I22:J22">
    <cfRule type="cellIs" dxfId="32475" priority="2299" operator="greaterThan">
      <formula>$O$22</formula>
    </cfRule>
    <cfRule type="cellIs" dxfId="32474" priority="2300" operator="between">
      <formula>#REF!*0.8</formula>
      <formula>$O$22</formula>
    </cfRule>
    <cfRule type="cellIs" dxfId="32473" priority="2301" operator="lessThan">
      <formula>$O$22*0.8</formula>
    </cfRule>
  </conditionalFormatting>
  <conditionalFormatting sqref="I21:J23 H21:H22">
    <cfRule type="cellIs" dxfId="32472" priority="1966" operator="equal">
      <formula>"Not Available"</formula>
    </cfRule>
  </conditionalFormatting>
  <conditionalFormatting sqref="H23">
    <cfRule type="cellIs" dxfId="32471" priority="1960" operator="equal">
      <formula>"Not Available"</formula>
    </cfRule>
    <cfRule type="cellIs" priority="1961" operator="equal">
      <formula>"Not Available"</formula>
    </cfRule>
  </conditionalFormatting>
  <conditionalFormatting sqref="I22:J22">
    <cfRule type="cellIs" dxfId="32470" priority="5774" operator="greaterThan">
      <formula>$O$22</formula>
    </cfRule>
    <cfRule type="cellIs" dxfId="32469" priority="5775" operator="between">
      <formula>$H$22*0.8</formula>
      <formula>$O$22</formula>
    </cfRule>
    <cfRule type="cellIs" dxfId="32468" priority="5776" operator="lessThan">
      <formula>$O$22*0.8</formula>
    </cfRule>
  </conditionalFormatting>
  <conditionalFormatting sqref="I22:J22">
    <cfRule type="cellIs" dxfId="32467" priority="5777" operator="greaterThan">
      <formula>$O$22</formula>
    </cfRule>
    <cfRule type="cellIs" dxfId="32466" priority="5778" operator="between">
      <formula>$H$22*0.8</formula>
      <formula>$O$22</formula>
    </cfRule>
    <cfRule type="cellIs" dxfId="32465" priority="5779" operator="lessThan">
      <formula>$O$22*0.8</formula>
    </cfRule>
  </conditionalFormatting>
  <conditionalFormatting sqref="J6">
    <cfRule type="cellIs" dxfId="32464" priority="1903" operator="greaterThan">
      <formula>$P$6</formula>
    </cfRule>
    <cfRule type="cellIs" dxfId="32463" priority="1904" operator="between">
      <formula>$P$6*0.8</formula>
      <formula>$P$6</formula>
    </cfRule>
    <cfRule type="cellIs" dxfId="32462" priority="1905" operator="lessThan">
      <formula>$P$6*0.8</formula>
    </cfRule>
  </conditionalFormatting>
  <conditionalFormatting sqref="J7">
    <cfRule type="cellIs" dxfId="32461" priority="1900" operator="greaterThan">
      <formula>$P$7</formula>
    </cfRule>
    <cfRule type="cellIs" dxfId="32460" priority="1901" operator="between">
      <formula>$P$7*0.8</formula>
      <formula>$P$7</formula>
    </cfRule>
    <cfRule type="cellIs" dxfId="32459" priority="1902" operator="lessThan">
      <formula>$P$7*0.8</formula>
    </cfRule>
  </conditionalFormatting>
  <conditionalFormatting sqref="J8">
    <cfRule type="cellIs" dxfId="32458" priority="1897" operator="greaterThan">
      <formula>$P$8</formula>
    </cfRule>
    <cfRule type="cellIs" dxfId="32457" priority="1898" operator="between">
      <formula>$P$8*0.8</formula>
      <formula>$P$8</formula>
    </cfRule>
    <cfRule type="cellIs" dxfId="32456" priority="1899" operator="lessThan">
      <formula>$P$8*0.8</formula>
    </cfRule>
  </conditionalFormatting>
  <conditionalFormatting sqref="J11">
    <cfRule type="cellIs" dxfId="32455" priority="1894" operator="greaterThan">
      <formula>$P$11</formula>
    </cfRule>
    <cfRule type="cellIs" dxfId="32454" priority="1895" operator="between">
      <formula>$P$11*0.8</formula>
      <formula>$P$11</formula>
    </cfRule>
    <cfRule type="cellIs" dxfId="32453" priority="1896" operator="lessThan">
      <formula>$P$11*0.8</formula>
    </cfRule>
  </conditionalFormatting>
  <conditionalFormatting sqref="J12">
    <cfRule type="cellIs" dxfId="32452" priority="1891" operator="greaterThan">
      <formula>$P$12</formula>
    </cfRule>
    <cfRule type="cellIs" dxfId="32451" priority="1892" operator="between">
      <formula>$P$12*0.8</formula>
      <formula>$P$12</formula>
    </cfRule>
    <cfRule type="cellIs" dxfId="32450" priority="1893" operator="lessThan">
      <formula>$P$12*0.8</formula>
    </cfRule>
  </conditionalFormatting>
  <conditionalFormatting sqref="J13">
    <cfRule type="cellIs" dxfId="32449" priority="1888" operator="greaterThan">
      <formula>$P$13</formula>
    </cfRule>
    <cfRule type="cellIs" dxfId="32448" priority="1889" operator="between">
      <formula>$P$13*0.8</formula>
      <formula>$P$13</formula>
    </cfRule>
    <cfRule type="cellIs" dxfId="32447" priority="1890" operator="lessThan">
      <formula>$P$13*0.8</formula>
    </cfRule>
  </conditionalFormatting>
  <conditionalFormatting sqref="J16">
    <cfRule type="cellIs" dxfId="32446" priority="1885" operator="greaterThan">
      <formula>$P$16</formula>
    </cfRule>
    <cfRule type="cellIs" dxfId="32445" priority="1886" operator="between">
      <formula>$P$16*0.8</formula>
      <formula>$P$16</formula>
    </cfRule>
    <cfRule type="cellIs" dxfId="32444" priority="1887" operator="lessThan">
      <formula>$P$16*0.8</formula>
    </cfRule>
  </conditionalFormatting>
  <conditionalFormatting sqref="J17">
    <cfRule type="cellIs" dxfId="32443" priority="1882" operator="greaterThan">
      <formula>$P$17</formula>
    </cfRule>
    <cfRule type="cellIs" dxfId="32442" priority="1883" operator="between">
      <formula>$P$17*0.8</formula>
      <formula>$P$17</formula>
    </cfRule>
    <cfRule type="cellIs" dxfId="32441" priority="1884" operator="lessThan">
      <formula>$P$17*0.8</formula>
    </cfRule>
  </conditionalFormatting>
  <conditionalFormatting sqref="J18">
    <cfRule type="cellIs" dxfId="32440" priority="1879" operator="greaterThan">
      <formula>$P$18</formula>
    </cfRule>
    <cfRule type="cellIs" dxfId="32439" priority="1880" operator="between">
      <formula>$P$18*0.8</formula>
      <formula>$P$18</formula>
    </cfRule>
    <cfRule type="cellIs" dxfId="32438" priority="1881" operator="lessThan">
      <formula>$P$18*0.8</formula>
    </cfRule>
  </conditionalFormatting>
  <conditionalFormatting sqref="J6">
    <cfRule type="cellIs" dxfId="32437" priority="1876" operator="greaterThan">
      <formula>$P$6</formula>
    </cfRule>
    <cfRule type="cellIs" dxfId="32436" priority="1877" operator="between">
      <formula>$P$6*0.8</formula>
      <formula>$P$6</formula>
    </cfRule>
    <cfRule type="cellIs" dxfId="32435" priority="1878" operator="lessThan">
      <formula>$P$6*0.8</formula>
    </cfRule>
  </conditionalFormatting>
  <conditionalFormatting sqref="J7">
    <cfRule type="cellIs" dxfId="32434" priority="1873" operator="greaterThan">
      <formula>$P$7</formula>
    </cfRule>
    <cfRule type="cellIs" dxfId="32433" priority="1874" operator="between">
      <formula>$P$7*0.8</formula>
      <formula>$P$7</formula>
    </cfRule>
    <cfRule type="cellIs" dxfId="32432" priority="1875" operator="lessThan">
      <formula>$P$7*0.8</formula>
    </cfRule>
  </conditionalFormatting>
  <conditionalFormatting sqref="J8">
    <cfRule type="cellIs" dxfId="32431" priority="1870" operator="greaterThan">
      <formula>$P$8</formula>
    </cfRule>
    <cfRule type="cellIs" dxfId="32430" priority="1871" operator="between">
      <formula>$P$8*0.8</formula>
      <formula>$P$8</formula>
    </cfRule>
    <cfRule type="cellIs" dxfId="32429" priority="1872" operator="lessThan">
      <formula>$P$8*0.8</formula>
    </cfRule>
  </conditionalFormatting>
  <conditionalFormatting sqref="J11">
    <cfRule type="cellIs" dxfId="32428" priority="1867" operator="greaterThan">
      <formula>$P$11</formula>
    </cfRule>
    <cfRule type="cellIs" dxfId="32427" priority="1868" operator="between">
      <formula>$P$11*0.8</formula>
      <formula>$P$11</formula>
    </cfRule>
    <cfRule type="cellIs" dxfId="32426" priority="1869" operator="lessThan">
      <formula>$P$11*0.8</formula>
    </cfRule>
  </conditionalFormatting>
  <conditionalFormatting sqref="J12">
    <cfRule type="cellIs" dxfId="32425" priority="1864" operator="greaterThan">
      <formula>$P$12</formula>
    </cfRule>
    <cfRule type="cellIs" dxfId="32424" priority="1865" operator="between">
      <formula>$P$12*0.8</formula>
      <formula>$P$12</formula>
    </cfRule>
    <cfRule type="cellIs" dxfId="32423" priority="1866" operator="lessThan">
      <formula>$P$12*0.8</formula>
    </cfRule>
  </conditionalFormatting>
  <conditionalFormatting sqref="J13">
    <cfRule type="cellIs" dxfId="32422" priority="1861" operator="greaterThan">
      <formula>$P$13</formula>
    </cfRule>
    <cfRule type="cellIs" dxfId="32421" priority="1862" operator="between">
      <formula>$P$13*0.8</formula>
      <formula>$P$13</formula>
    </cfRule>
    <cfRule type="cellIs" dxfId="32420" priority="1863" operator="lessThan">
      <formula>$P$13*0.8</formula>
    </cfRule>
  </conditionalFormatting>
  <conditionalFormatting sqref="J16">
    <cfRule type="cellIs" dxfId="32419" priority="1858" operator="greaterThan">
      <formula>$P$16</formula>
    </cfRule>
    <cfRule type="cellIs" dxfId="32418" priority="1859" operator="between">
      <formula>$P$16*0.8</formula>
      <formula>$P$16</formula>
    </cfRule>
    <cfRule type="cellIs" dxfId="32417" priority="1860" operator="lessThan">
      <formula>$P$16*0.8</formula>
    </cfRule>
  </conditionalFormatting>
  <conditionalFormatting sqref="J17">
    <cfRule type="cellIs" dxfId="32416" priority="1855" operator="greaterThan">
      <formula>$P$17</formula>
    </cfRule>
    <cfRule type="cellIs" dxfId="32415" priority="1856" operator="between">
      <formula>$P$17*0.8</formula>
      <formula>$P$17</formula>
    </cfRule>
    <cfRule type="cellIs" dxfId="32414" priority="1857" operator="lessThan">
      <formula>$P$17*0.8</formula>
    </cfRule>
  </conditionalFormatting>
  <conditionalFormatting sqref="J18">
    <cfRule type="cellIs" dxfId="32413" priority="1852" operator="greaterThan">
      <formula>$P$18</formula>
    </cfRule>
    <cfRule type="cellIs" dxfId="32412" priority="1853" operator="between">
      <formula>$P$18*0.8</formula>
      <formula>$P$18</formula>
    </cfRule>
    <cfRule type="cellIs" dxfId="32411" priority="1854" operator="lessThan">
      <formula>$P$18*0.8</formula>
    </cfRule>
  </conditionalFormatting>
  <conditionalFormatting sqref="J6">
    <cfRule type="cellIs" dxfId="32410" priority="1849" operator="greaterThan">
      <formula>$O$6</formula>
    </cfRule>
    <cfRule type="cellIs" dxfId="32409" priority="1850" operator="between">
      <formula>$O$6*0.8</formula>
      <formula>$O$6</formula>
    </cfRule>
    <cfRule type="cellIs" dxfId="32408" priority="1851" operator="lessThan">
      <formula>$O$6*0.8</formula>
    </cfRule>
  </conditionalFormatting>
  <conditionalFormatting sqref="J7">
    <cfRule type="cellIs" dxfId="32407" priority="1846" operator="greaterThan">
      <formula>$O$7</formula>
    </cfRule>
    <cfRule type="cellIs" dxfId="32406" priority="1847" operator="between">
      <formula>$O$7*0.8</formula>
      <formula>$O$7</formula>
    </cfRule>
    <cfRule type="cellIs" dxfId="32405" priority="1848" operator="lessThan">
      <formula>$O$7*0.8</formula>
    </cfRule>
  </conditionalFormatting>
  <conditionalFormatting sqref="J8">
    <cfRule type="cellIs" dxfId="32404" priority="1843" operator="greaterThan">
      <formula>$O$8</formula>
    </cfRule>
    <cfRule type="cellIs" dxfId="32403" priority="1844" operator="between">
      <formula>$O$8*0.8</formula>
      <formula>$O$8</formula>
    </cfRule>
    <cfRule type="cellIs" dxfId="32402" priority="1845" operator="lessThan">
      <formula>$O$8*0.8</formula>
    </cfRule>
  </conditionalFormatting>
  <conditionalFormatting sqref="J11">
    <cfRule type="cellIs" dxfId="32401" priority="1840" operator="greaterThan">
      <formula>$O$11</formula>
    </cfRule>
    <cfRule type="cellIs" dxfId="32400" priority="1841" operator="between">
      <formula>$O$11*0.8</formula>
      <formula>$O$11</formula>
    </cfRule>
    <cfRule type="cellIs" dxfId="32399" priority="1842" operator="lessThan">
      <formula>$O$11*0.8</formula>
    </cfRule>
  </conditionalFormatting>
  <conditionalFormatting sqref="J12">
    <cfRule type="cellIs" dxfId="32398" priority="1837" operator="greaterThan">
      <formula>$O$12</formula>
    </cfRule>
    <cfRule type="cellIs" dxfId="32397" priority="1838" operator="between">
      <formula>$O$12*0.8</formula>
      <formula>$O$12</formula>
    </cfRule>
    <cfRule type="cellIs" dxfId="32396" priority="1839" operator="lessThan">
      <formula>$O$12*0.8</formula>
    </cfRule>
  </conditionalFormatting>
  <conditionalFormatting sqref="J13">
    <cfRule type="cellIs" dxfId="32395" priority="1834" operator="greaterThan">
      <formula>$O$13</formula>
    </cfRule>
    <cfRule type="cellIs" dxfId="32394" priority="1835" operator="between">
      <formula>$O$13*0.8</formula>
      <formula>$O$13</formula>
    </cfRule>
    <cfRule type="cellIs" dxfId="32393" priority="1836" operator="lessThan">
      <formula>$O$13*0.8</formula>
    </cfRule>
  </conditionalFormatting>
  <conditionalFormatting sqref="J16">
    <cfRule type="cellIs" dxfId="32392" priority="1831" operator="greaterThan">
      <formula>$O$16</formula>
    </cfRule>
    <cfRule type="cellIs" dxfId="32391" priority="1832" operator="between">
      <formula>$O$16*0.8</formula>
      <formula>$O$16</formula>
    </cfRule>
    <cfRule type="cellIs" dxfId="32390" priority="1833" operator="lessThan">
      <formula>$O$16*0.8</formula>
    </cfRule>
  </conditionalFormatting>
  <conditionalFormatting sqref="J17">
    <cfRule type="cellIs" dxfId="32389" priority="1828" operator="greaterThan">
      <formula>$O$17</formula>
    </cfRule>
    <cfRule type="cellIs" dxfId="32388" priority="1829" operator="between">
      <formula>$O$17*0.8</formula>
      <formula>$O$17</formula>
    </cfRule>
    <cfRule type="cellIs" dxfId="32387" priority="1830" operator="lessThan">
      <formula>$O$17*0.8</formula>
    </cfRule>
  </conditionalFormatting>
  <conditionalFormatting sqref="J18">
    <cfRule type="cellIs" dxfId="32386" priority="1825" operator="greaterThan">
      <formula>$O$18</formula>
    </cfRule>
    <cfRule type="cellIs" dxfId="32385" priority="1826" operator="between">
      <formula>$O$18*0.8</formula>
      <formula>$O$18</formula>
    </cfRule>
    <cfRule type="cellIs" dxfId="32384" priority="1827" operator="lessThan">
      <formula>$O$18*0.8</formula>
    </cfRule>
  </conditionalFormatting>
  <conditionalFormatting sqref="J6">
    <cfRule type="cellIs" dxfId="32383" priority="1822" operator="greaterThan">
      <formula>$O$6</formula>
    </cfRule>
    <cfRule type="cellIs" dxfId="32382" priority="1823" operator="between">
      <formula>$O$6*0.8</formula>
      <formula>$O$6</formula>
    </cfRule>
    <cfRule type="cellIs" dxfId="32381" priority="1824" operator="lessThan">
      <formula>$O$6*0.8</formula>
    </cfRule>
  </conditionalFormatting>
  <conditionalFormatting sqref="J7">
    <cfRule type="cellIs" dxfId="32380" priority="1819" operator="greaterThan">
      <formula>$O$7</formula>
    </cfRule>
    <cfRule type="cellIs" dxfId="32379" priority="1820" operator="between">
      <formula>$O$7*0.8</formula>
      <formula>$O$7</formula>
    </cfRule>
    <cfRule type="cellIs" dxfId="32378" priority="1821" operator="lessThan">
      <formula>$O$7*0.8</formula>
    </cfRule>
  </conditionalFormatting>
  <conditionalFormatting sqref="J8">
    <cfRule type="cellIs" dxfId="32377" priority="1816" operator="greaterThan">
      <formula>$O$8</formula>
    </cfRule>
    <cfRule type="cellIs" dxfId="32376" priority="1817" operator="between">
      <formula>$O$8*0.8</formula>
      <formula>$O$8</formula>
    </cfRule>
    <cfRule type="cellIs" dxfId="32375" priority="1818" operator="lessThan">
      <formula>$O$8*0.8</formula>
    </cfRule>
  </conditionalFormatting>
  <conditionalFormatting sqref="J11">
    <cfRule type="cellIs" dxfId="32374" priority="1813" operator="greaterThan">
      <formula>$O$11</formula>
    </cfRule>
    <cfRule type="cellIs" dxfId="32373" priority="1814" operator="between">
      <formula>$O$11*0.8</formula>
      <formula>$O$11</formula>
    </cfRule>
    <cfRule type="cellIs" dxfId="32372" priority="1815" operator="lessThan">
      <formula>$O$11*0.8</formula>
    </cfRule>
  </conditionalFormatting>
  <conditionalFormatting sqref="J12">
    <cfRule type="cellIs" dxfId="32371" priority="1810" operator="greaterThan">
      <formula>$O$12</formula>
    </cfRule>
    <cfRule type="cellIs" dxfId="32370" priority="1811" operator="between">
      <formula>$O$12*0.8</formula>
      <formula>$O$12</formula>
    </cfRule>
    <cfRule type="cellIs" dxfId="32369" priority="1812" operator="lessThan">
      <formula>$O$12*0.8</formula>
    </cfRule>
  </conditionalFormatting>
  <conditionalFormatting sqref="J13">
    <cfRule type="cellIs" dxfId="32368" priority="1807" operator="greaterThan">
      <formula>$O$13</formula>
    </cfRule>
    <cfRule type="cellIs" dxfId="32367" priority="1808" operator="between">
      <formula>$O$13*0.8</formula>
      <formula>$O$13</formula>
    </cfRule>
    <cfRule type="cellIs" dxfId="32366" priority="1809" operator="lessThan">
      <formula>$O$13*0.8</formula>
    </cfRule>
  </conditionalFormatting>
  <conditionalFormatting sqref="J16">
    <cfRule type="cellIs" dxfId="32365" priority="1804" operator="greaterThan">
      <formula>$O$16</formula>
    </cfRule>
    <cfRule type="cellIs" dxfId="32364" priority="1805" operator="between">
      <formula>$O$16*0.8</formula>
      <formula>$O$16</formula>
    </cfRule>
    <cfRule type="cellIs" dxfId="32363" priority="1806" operator="lessThan">
      <formula>$O$16*0.8</formula>
    </cfRule>
  </conditionalFormatting>
  <conditionalFormatting sqref="J17">
    <cfRule type="cellIs" dxfId="32362" priority="1801" operator="greaterThan">
      <formula>$O$17</formula>
    </cfRule>
    <cfRule type="cellIs" dxfId="32361" priority="1802" operator="between">
      <formula>$O$17*0.8</formula>
      <formula>$O$17</formula>
    </cfRule>
    <cfRule type="cellIs" dxfId="32360" priority="1803" operator="lessThan">
      <formula>$O$17*0.8</formula>
    </cfRule>
  </conditionalFormatting>
  <conditionalFormatting sqref="J18">
    <cfRule type="cellIs" dxfId="32359" priority="1798" operator="greaterThan">
      <formula>$O$18</formula>
    </cfRule>
    <cfRule type="cellIs" dxfId="32358" priority="1799" operator="between">
      <formula>$O$18*0.8</formula>
      <formula>$O$18</formula>
    </cfRule>
    <cfRule type="cellIs" dxfId="32357" priority="1800" operator="lessThan">
      <formula>$O$18*0.8</formula>
    </cfRule>
  </conditionalFormatting>
  <conditionalFormatting sqref="J6">
    <cfRule type="cellIs" dxfId="32356" priority="1795" operator="greaterThan">
      <formula>$N$6</formula>
    </cfRule>
    <cfRule type="cellIs" dxfId="32355" priority="1796" operator="between">
      <formula>$N$6*0.8</formula>
      <formula>$N$6</formula>
    </cfRule>
    <cfRule type="cellIs" dxfId="32354" priority="1797" operator="lessThan">
      <formula>$N$6*0.8</formula>
    </cfRule>
  </conditionalFormatting>
  <conditionalFormatting sqref="J7">
    <cfRule type="cellIs" dxfId="32353" priority="1792" operator="greaterThan">
      <formula>$N$7</formula>
    </cfRule>
    <cfRule type="cellIs" dxfId="32352" priority="1793" operator="between">
      <formula>$N$7*0.8</formula>
      <formula>$N$7</formula>
    </cfRule>
    <cfRule type="cellIs" dxfId="32351" priority="1794" operator="lessThan">
      <formula>$N$7*0.8</formula>
    </cfRule>
  </conditionalFormatting>
  <conditionalFormatting sqref="J8">
    <cfRule type="cellIs" dxfId="32350" priority="1789" operator="greaterThan">
      <formula>$N$8</formula>
    </cfRule>
    <cfRule type="cellIs" dxfId="32349" priority="1790" operator="between">
      <formula>$N$8*0.8</formula>
      <formula>$N$8</formula>
    </cfRule>
    <cfRule type="cellIs" dxfId="32348" priority="1791" operator="lessThan">
      <formula>$N$8*0.8</formula>
    </cfRule>
  </conditionalFormatting>
  <conditionalFormatting sqref="J11">
    <cfRule type="cellIs" dxfId="32347" priority="1786" operator="greaterThan">
      <formula>$N$11</formula>
    </cfRule>
    <cfRule type="cellIs" dxfId="32346" priority="1787" operator="between">
      <formula>$N$11*0.8</formula>
      <formula>$N$11</formula>
    </cfRule>
    <cfRule type="cellIs" dxfId="32345" priority="1788" operator="lessThan">
      <formula>$N$11*0.8</formula>
    </cfRule>
  </conditionalFormatting>
  <conditionalFormatting sqref="J12">
    <cfRule type="cellIs" dxfId="32344" priority="1783" operator="greaterThan">
      <formula>$N$12</formula>
    </cfRule>
    <cfRule type="cellIs" dxfId="32343" priority="1784" operator="between">
      <formula>$N$12*0.8</formula>
      <formula>$N$12</formula>
    </cfRule>
    <cfRule type="cellIs" dxfId="32342" priority="1785" operator="lessThan">
      <formula>$N$12*0.8</formula>
    </cfRule>
  </conditionalFormatting>
  <conditionalFormatting sqref="J13">
    <cfRule type="cellIs" dxfId="32341" priority="1780" operator="greaterThan">
      <formula>$N$13</formula>
    </cfRule>
    <cfRule type="cellIs" dxfId="32340" priority="1781" operator="between">
      <formula>$N$13*0.8</formula>
      <formula>$N$13</formula>
    </cfRule>
    <cfRule type="cellIs" dxfId="32339" priority="1782" operator="lessThan">
      <formula>$N$13*0.8</formula>
    </cfRule>
  </conditionalFormatting>
  <conditionalFormatting sqref="J16">
    <cfRule type="cellIs" dxfId="32338" priority="1777" operator="greaterThan">
      <formula>$N$16</formula>
    </cfRule>
    <cfRule type="cellIs" dxfId="32337" priority="1778" operator="between">
      <formula>$N$16*0.8</formula>
      <formula>$N$16</formula>
    </cfRule>
    <cfRule type="cellIs" dxfId="32336" priority="1779" operator="lessThan">
      <formula>$N$16*0.8</formula>
    </cfRule>
  </conditionalFormatting>
  <conditionalFormatting sqref="J17">
    <cfRule type="cellIs" dxfId="32335" priority="1774" operator="greaterThan">
      <formula>$N$17</formula>
    </cfRule>
    <cfRule type="cellIs" dxfId="32334" priority="1775" operator="between">
      <formula>$N$17*0.8</formula>
      <formula>$N$17</formula>
    </cfRule>
    <cfRule type="cellIs" dxfId="32333" priority="1776" operator="lessThan">
      <formula>$N$17*0.8</formula>
    </cfRule>
  </conditionalFormatting>
  <conditionalFormatting sqref="J18">
    <cfRule type="cellIs" dxfId="32332" priority="1771" operator="greaterThan">
      <formula>$N$18</formula>
    </cfRule>
    <cfRule type="cellIs" dxfId="32331" priority="1772" operator="between">
      <formula>$N$18*0.8</formula>
      <formula>$N$18</formula>
    </cfRule>
    <cfRule type="cellIs" dxfId="32330" priority="1773" operator="lessThan">
      <formula>$N$18*0.8</formula>
    </cfRule>
  </conditionalFormatting>
  <conditionalFormatting sqref="J6">
    <cfRule type="cellIs" dxfId="32329" priority="1768" operator="greaterThan">
      <formula>$N$6</formula>
    </cfRule>
    <cfRule type="cellIs" dxfId="32328" priority="1769" operator="between">
      <formula>$N$6*0.8</formula>
      <formula>$N$6</formula>
    </cfRule>
    <cfRule type="cellIs" dxfId="32327" priority="1770" operator="lessThan">
      <formula>$N$6*0.8</formula>
    </cfRule>
  </conditionalFormatting>
  <conditionalFormatting sqref="J7">
    <cfRule type="cellIs" dxfId="32326" priority="1765" operator="greaterThan">
      <formula>$N$7</formula>
    </cfRule>
    <cfRule type="cellIs" dxfId="32325" priority="1766" operator="between">
      <formula>$N$7*0.8</formula>
      <formula>$N$7</formula>
    </cfRule>
    <cfRule type="cellIs" dxfId="32324" priority="1767" operator="lessThan">
      <formula>$N$7*0.8</formula>
    </cfRule>
  </conditionalFormatting>
  <conditionalFormatting sqref="J8">
    <cfRule type="cellIs" dxfId="32323" priority="1762" operator="greaterThan">
      <formula>$N$8</formula>
    </cfRule>
    <cfRule type="cellIs" dxfId="32322" priority="1763" operator="between">
      <formula>$N$8*0.8</formula>
      <formula>$N$8</formula>
    </cfRule>
    <cfRule type="cellIs" dxfId="32321" priority="1764" operator="lessThan">
      <formula>$N$8*0.8</formula>
    </cfRule>
  </conditionalFormatting>
  <conditionalFormatting sqref="J11">
    <cfRule type="cellIs" dxfId="32320" priority="1759" operator="greaterThan">
      <formula>$N$11</formula>
    </cfRule>
    <cfRule type="cellIs" dxfId="32319" priority="1760" operator="between">
      <formula>$N$11*0.8</formula>
      <formula>$N$11</formula>
    </cfRule>
    <cfRule type="cellIs" dxfId="32318" priority="1761" operator="lessThan">
      <formula>$N$11*0.8</formula>
    </cfRule>
  </conditionalFormatting>
  <conditionalFormatting sqref="J12">
    <cfRule type="cellIs" dxfId="32317" priority="1756" operator="greaterThan">
      <formula>$N$12</formula>
    </cfRule>
    <cfRule type="cellIs" dxfId="32316" priority="1757" operator="between">
      <formula>$N$12*0.8</formula>
      <formula>$N$12</formula>
    </cfRule>
    <cfRule type="cellIs" dxfId="32315" priority="1758" operator="lessThan">
      <formula>$N$12*0.8</formula>
    </cfRule>
  </conditionalFormatting>
  <conditionalFormatting sqref="J13">
    <cfRule type="cellIs" dxfId="32314" priority="1753" operator="greaterThan">
      <formula>$N$13</formula>
    </cfRule>
    <cfRule type="cellIs" dxfId="32313" priority="1754" operator="between">
      <formula>$N$13*0.8</formula>
      <formula>$N$13</formula>
    </cfRule>
    <cfRule type="cellIs" dxfId="32312" priority="1755" operator="lessThan">
      <formula>$N$13*0.8</formula>
    </cfRule>
  </conditionalFormatting>
  <conditionalFormatting sqref="J16">
    <cfRule type="cellIs" dxfId="32311" priority="1750" operator="greaterThan">
      <formula>$N$16</formula>
    </cfRule>
    <cfRule type="cellIs" dxfId="32310" priority="1751" operator="between">
      <formula>$N$16*0.8</formula>
      <formula>$N$16</formula>
    </cfRule>
    <cfRule type="cellIs" dxfId="32309" priority="1752" operator="lessThan">
      <formula>$N$16*0.8</formula>
    </cfRule>
  </conditionalFormatting>
  <conditionalFormatting sqref="J17">
    <cfRule type="cellIs" dxfId="32308" priority="1747" operator="greaterThan">
      <formula>$N$17</formula>
    </cfRule>
    <cfRule type="cellIs" dxfId="32307" priority="1748" operator="between">
      <formula>$N$17*0.8</formula>
      <formula>$N$17</formula>
    </cfRule>
    <cfRule type="cellIs" dxfId="32306" priority="1749" operator="lessThan">
      <formula>$N$17*0.8</formula>
    </cfRule>
  </conditionalFormatting>
  <conditionalFormatting sqref="J18">
    <cfRule type="cellIs" dxfId="32305" priority="1744" operator="greaterThan">
      <formula>$N$18</formula>
    </cfRule>
    <cfRule type="cellIs" dxfId="32304" priority="1745" operator="between">
      <formula>$N$18*0.8</formula>
      <formula>$N$18</formula>
    </cfRule>
    <cfRule type="cellIs" dxfId="32303" priority="1746" operator="lessThan">
      <formula>$N$18*0.8</formula>
    </cfRule>
  </conditionalFormatting>
  <conditionalFormatting sqref="J6">
    <cfRule type="cellIs" dxfId="32302" priority="1741" operator="greaterThan">
      <formula>$P$6</formula>
    </cfRule>
    <cfRule type="cellIs" dxfId="32301" priority="1742" operator="between">
      <formula>$P$6*0.8</formula>
      <formula>$P$6</formula>
    </cfRule>
    <cfRule type="cellIs" dxfId="32300" priority="1743" operator="lessThan">
      <formula>$P$6*0.8</formula>
    </cfRule>
  </conditionalFormatting>
  <conditionalFormatting sqref="J7">
    <cfRule type="cellIs" dxfId="32299" priority="1738" operator="greaterThan">
      <formula>$P$7</formula>
    </cfRule>
    <cfRule type="cellIs" dxfId="32298" priority="1739" operator="between">
      <formula>$P$7*0.8</formula>
      <formula>$P$7</formula>
    </cfRule>
    <cfRule type="cellIs" dxfId="32297" priority="1740" operator="lessThan">
      <formula>$P$7*0.8</formula>
    </cfRule>
  </conditionalFormatting>
  <conditionalFormatting sqref="J8">
    <cfRule type="cellIs" dxfId="32296" priority="1735" operator="greaterThan">
      <formula>$P$8</formula>
    </cfRule>
    <cfRule type="cellIs" dxfId="32295" priority="1736" operator="between">
      <formula>$P$8*0.8</formula>
      <formula>$P$8</formula>
    </cfRule>
    <cfRule type="cellIs" dxfId="32294" priority="1737" operator="lessThan">
      <formula>$P$8*0.8</formula>
    </cfRule>
  </conditionalFormatting>
  <conditionalFormatting sqref="J11">
    <cfRule type="cellIs" dxfId="32293" priority="1732" operator="greaterThan">
      <formula>$P$11</formula>
    </cfRule>
    <cfRule type="cellIs" dxfId="32292" priority="1733" operator="between">
      <formula>$P$11*0.8</formula>
      <formula>$P$11</formula>
    </cfRule>
    <cfRule type="cellIs" dxfId="32291" priority="1734" operator="lessThan">
      <formula>$P$11*0.8</formula>
    </cfRule>
  </conditionalFormatting>
  <conditionalFormatting sqref="J12">
    <cfRule type="cellIs" dxfId="32290" priority="1729" operator="greaterThan">
      <formula>$P$12</formula>
    </cfRule>
    <cfRule type="cellIs" dxfId="32289" priority="1730" operator="between">
      <formula>$P$12*0.8</formula>
      <formula>$P$12</formula>
    </cfRule>
    <cfRule type="cellIs" dxfId="32288" priority="1731" operator="lessThan">
      <formula>$P$12*0.8</formula>
    </cfRule>
  </conditionalFormatting>
  <conditionalFormatting sqref="J13">
    <cfRule type="cellIs" dxfId="32287" priority="1726" operator="greaterThan">
      <formula>$P$13</formula>
    </cfRule>
    <cfRule type="cellIs" dxfId="32286" priority="1727" operator="between">
      <formula>$P$13*0.8</formula>
      <formula>$P$13</formula>
    </cfRule>
    <cfRule type="cellIs" dxfId="32285" priority="1728" operator="lessThan">
      <formula>$P$13*0.8</formula>
    </cfRule>
  </conditionalFormatting>
  <conditionalFormatting sqref="J16">
    <cfRule type="cellIs" dxfId="32284" priority="1723" operator="greaterThan">
      <formula>$P$16</formula>
    </cfRule>
    <cfRule type="cellIs" dxfId="32283" priority="1724" operator="between">
      <formula>$P$16*0.8</formula>
      <formula>$P$16</formula>
    </cfRule>
    <cfRule type="cellIs" dxfId="32282" priority="1725" operator="lessThan">
      <formula>$P$16*0.8</formula>
    </cfRule>
  </conditionalFormatting>
  <conditionalFormatting sqref="J17">
    <cfRule type="cellIs" dxfId="32281" priority="1720" operator="greaterThan">
      <formula>$P$17</formula>
    </cfRule>
    <cfRule type="cellIs" dxfId="32280" priority="1721" operator="between">
      <formula>$P$17*0.8</formula>
      <formula>$P$17</formula>
    </cfRule>
    <cfRule type="cellIs" dxfId="32279" priority="1722" operator="lessThan">
      <formula>$P$17*0.8</formula>
    </cfRule>
  </conditionalFormatting>
  <conditionalFormatting sqref="J18">
    <cfRule type="cellIs" dxfId="32278" priority="1717" operator="greaterThan">
      <formula>$P$18</formula>
    </cfRule>
    <cfRule type="cellIs" dxfId="32277" priority="1718" operator="between">
      <formula>$P$18*0.8</formula>
      <formula>$P$18</formula>
    </cfRule>
    <cfRule type="cellIs" dxfId="32276" priority="1719" operator="lessThan">
      <formula>$P$18*0.8</formula>
    </cfRule>
  </conditionalFormatting>
  <conditionalFormatting sqref="J6">
    <cfRule type="cellIs" dxfId="32275" priority="1714" operator="greaterThan">
      <formula>$P$6</formula>
    </cfRule>
    <cfRule type="cellIs" dxfId="32274" priority="1715" operator="between">
      <formula>$P$6*0.8</formula>
      <formula>$P$6</formula>
    </cfRule>
    <cfRule type="cellIs" dxfId="32273" priority="1716" operator="lessThan">
      <formula>$P$6*0.8</formula>
    </cfRule>
  </conditionalFormatting>
  <conditionalFormatting sqref="J7">
    <cfRule type="cellIs" dxfId="32272" priority="1711" operator="greaterThan">
      <formula>$P$7</formula>
    </cfRule>
    <cfRule type="cellIs" dxfId="32271" priority="1712" operator="between">
      <formula>$P$7*0.8</formula>
      <formula>$P$7</formula>
    </cfRule>
    <cfRule type="cellIs" dxfId="32270" priority="1713" operator="lessThan">
      <formula>$P$7*0.8</formula>
    </cfRule>
  </conditionalFormatting>
  <conditionalFormatting sqref="J8">
    <cfRule type="cellIs" dxfId="32269" priority="1708" operator="greaterThan">
      <formula>$P$8</formula>
    </cfRule>
    <cfRule type="cellIs" dxfId="32268" priority="1709" operator="between">
      <formula>$P$8*0.8</formula>
      <formula>$P$8</formula>
    </cfRule>
    <cfRule type="cellIs" dxfId="32267" priority="1710" operator="lessThan">
      <formula>$P$8*0.8</formula>
    </cfRule>
  </conditionalFormatting>
  <conditionalFormatting sqref="J11">
    <cfRule type="cellIs" dxfId="32266" priority="1705" operator="greaterThan">
      <formula>$P$11</formula>
    </cfRule>
    <cfRule type="cellIs" dxfId="32265" priority="1706" operator="between">
      <formula>$P$11*0.8</formula>
      <formula>$P$11</formula>
    </cfRule>
    <cfRule type="cellIs" dxfId="32264" priority="1707" operator="lessThan">
      <formula>$P$11*0.8</formula>
    </cfRule>
  </conditionalFormatting>
  <conditionalFormatting sqref="J12">
    <cfRule type="cellIs" dxfId="32263" priority="1702" operator="greaterThan">
      <formula>$P$12</formula>
    </cfRule>
    <cfRule type="cellIs" dxfId="32262" priority="1703" operator="between">
      <formula>$P$12*0.8</formula>
      <formula>$P$12</formula>
    </cfRule>
    <cfRule type="cellIs" dxfId="32261" priority="1704" operator="lessThan">
      <formula>$P$12*0.8</formula>
    </cfRule>
  </conditionalFormatting>
  <conditionalFormatting sqref="J13">
    <cfRule type="cellIs" dxfId="32260" priority="1699" operator="greaterThan">
      <formula>$P$13</formula>
    </cfRule>
    <cfRule type="cellIs" dxfId="32259" priority="1700" operator="between">
      <formula>$P$13*0.8</formula>
      <formula>$P$13</formula>
    </cfRule>
    <cfRule type="cellIs" dxfId="32258" priority="1701" operator="lessThan">
      <formula>$P$13*0.8</formula>
    </cfRule>
  </conditionalFormatting>
  <conditionalFormatting sqref="J16">
    <cfRule type="cellIs" dxfId="32257" priority="1696" operator="greaterThan">
      <formula>$P$16</formula>
    </cfRule>
    <cfRule type="cellIs" dxfId="32256" priority="1697" operator="between">
      <formula>$P$16*0.8</formula>
      <formula>$P$16</formula>
    </cfRule>
    <cfRule type="cellIs" dxfId="32255" priority="1698" operator="lessThan">
      <formula>$P$16*0.8</formula>
    </cfRule>
  </conditionalFormatting>
  <conditionalFormatting sqref="J17">
    <cfRule type="cellIs" dxfId="32254" priority="1693" operator="greaterThan">
      <formula>$P$17</formula>
    </cfRule>
    <cfRule type="cellIs" dxfId="32253" priority="1694" operator="between">
      <formula>$P$17*0.8</formula>
      <formula>$P$17</formula>
    </cfRule>
    <cfRule type="cellIs" dxfId="32252" priority="1695" operator="lessThan">
      <formula>$P$17*0.8</formula>
    </cfRule>
  </conditionalFormatting>
  <conditionalFormatting sqref="J18">
    <cfRule type="cellIs" dxfId="32251" priority="1690" operator="greaterThan">
      <formula>$P$18</formula>
    </cfRule>
    <cfRule type="cellIs" dxfId="32250" priority="1691" operator="between">
      <formula>$P$18*0.8</formula>
      <formula>$P$18</formula>
    </cfRule>
    <cfRule type="cellIs" dxfId="32249" priority="1692" operator="lessThan">
      <formula>$P$18*0.8</formula>
    </cfRule>
  </conditionalFormatting>
  <conditionalFormatting sqref="J6">
    <cfRule type="cellIs" dxfId="32248" priority="1687" operator="greaterThan">
      <formula>$O$6</formula>
    </cfRule>
    <cfRule type="cellIs" dxfId="32247" priority="1688" operator="between">
      <formula>$O$6*0.8</formula>
      <formula>$O$6</formula>
    </cfRule>
    <cfRule type="cellIs" dxfId="32246" priority="1689" operator="lessThan">
      <formula>$O$6*0.8</formula>
    </cfRule>
  </conditionalFormatting>
  <conditionalFormatting sqref="J7">
    <cfRule type="cellIs" dxfId="32245" priority="1684" operator="greaterThan">
      <formula>$O$7</formula>
    </cfRule>
    <cfRule type="cellIs" dxfId="32244" priority="1685" operator="between">
      <formula>$O$7*0.8</formula>
      <formula>$O$7</formula>
    </cfRule>
    <cfRule type="cellIs" dxfId="32243" priority="1686" operator="lessThan">
      <formula>$O$7*0.8</formula>
    </cfRule>
  </conditionalFormatting>
  <conditionalFormatting sqref="J8">
    <cfRule type="cellIs" dxfId="32242" priority="1681" operator="greaterThan">
      <formula>$O$8</formula>
    </cfRule>
    <cfRule type="cellIs" dxfId="32241" priority="1682" operator="between">
      <formula>$O$8*0.8</formula>
      <formula>$O$8</formula>
    </cfRule>
    <cfRule type="cellIs" dxfId="32240" priority="1683" operator="lessThan">
      <formula>$O$8*0.8</formula>
    </cfRule>
  </conditionalFormatting>
  <conditionalFormatting sqref="J11">
    <cfRule type="cellIs" dxfId="32239" priority="1678" operator="greaterThan">
      <formula>$O$11</formula>
    </cfRule>
    <cfRule type="cellIs" dxfId="32238" priority="1679" operator="between">
      <formula>$O$11*0.8</formula>
      <formula>$O$11</formula>
    </cfRule>
    <cfRule type="cellIs" dxfId="32237" priority="1680" operator="lessThan">
      <formula>$O$11*0.8</formula>
    </cfRule>
  </conditionalFormatting>
  <conditionalFormatting sqref="J12">
    <cfRule type="cellIs" dxfId="32236" priority="1675" operator="greaterThan">
      <formula>$O$12</formula>
    </cfRule>
    <cfRule type="cellIs" dxfId="32235" priority="1676" operator="between">
      <formula>$O$12*0.8</formula>
      <formula>$O$12</formula>
    </cfRule>
    <cfRule type="cellIs" dxfId="32234" priority="1677" operator="lessThan">
      <formula>$O$12*0.8</formula>
    </cfRule>
  </conditionalFormatting>
  <conditionalFormatting sqref="J13">
    <cfRule type="cellIs" dxfId="32233" priority="1672" operator="greaterThan">
      <formula>$O$13</formula>
    </cfRule>
    <cfRule type="cellIs" dxfId="32232" priority="1673" operator="between">
      <formula>$O$13*0.8</formula>
      <formula>$O$13</formula>
    </cfRule>
    <cfRule type="cellIs" dxfId="32231" priority="1674" operator="lessThan">
      <formula>$O$13*0.8</formula>
    </cfRule>
  </conditionalFormatting>
  <conditionalFormatting sqref="J16">
    <cfRule type="cellIs" dxfId="32230" priority="1669" operator="greaterThan">
      <formula>$O$16</formula>
    </cfRule>
    <cfRule type="cellIs" dxfId="32229" priority="1670" operator="between">
      <formula>$O$16*0.8</formula>
      <formula>$O$16</formula>
    </cfRule>
    <cfRule type="cellIs" dxfId="32228" priority="1671" operator="lessThan">
      <formula>$O$16*0.8</formula>
    </cfRule>
  </conditionalFormatting>
  <conditionalFormatting sqref="J17">
    <cfRule type="cellIs" dxfId="32227" priority="1666" operator="greaterThan">
      <formula>$O$17</formula>
    </cfRule>
    <cfRule type="cellIs" dxfId="32226" priority="1667" operator="between">
      <formula>$O$17*0.8</formula>
      <formula>$O$17</formula>
    </cfRule>
    <cfRule type="cellIs" dxfId="32225" priority="1668" operator="lessThan">
      <formula>$O$17*0.8</formula>
    </cfRule>
  </conditionalFormatting>
  <conditionalFormatting sqref="J18">
    <cfRule type="cellIs" dxfId="32224" priority="1663" operator="greaterThan">
      <formula>$O$18</formula>
    </cfRule>
    <cfRule type="cellIs" dxfId="32223" priority="1664" operator="between">
      <formula>$O$18*0.8</formula>
      <formula>$O$18</formula>
    </cfRule>
    <cfRule type="cellIs" dxfId="32222" priority="1665" operator="lessThan">
      <formula>$O$18*0.8</formula>
    </cfRule>
  </conditionalFormatting>
  <conditionalFormatting sqref="J6">
    <cfRule type="cellIs" dxfId="32221" priority="1660" operator="greaterThan">
      <formula>$O$6</formula>
    </cfRule>
    <cfRule type="cellIs" dxfId="32220" priority="1661" operator="between">
      <formula>$O$6*0.8</formula>
      <formula>$O$6</formula>
    </cfRule>
    <cfRule type="cellIs" dxfId="32219" priority="1662" operator="lessThan">
      <formula>$O$6*0.8</formula>
    </cfRule>
  </conditionalFormatting>
  <conditionalFormatting sqref="J7">
    <cfRule type="cellIs" dxfId="32218" priority="1657" operator="greaterThan">
      <formula>$O$7</formula>
    </cfRule>
    <cfRule type="cellIs" dxfId="32217" priority="1658" operator="between">
      <formula>$O$7*0.8</formula>
      <formula>$O$7</formula>
    </cfRule>
    <cfRule type="cellIs" dxfId="32216" priority="1659" operator="lessThan">
      <formula>$O$7*0.8</formula>
    </cfRule>
  </conditionalFormatting>
  <conditionalFormatting sqref="J8">
    <cfRule type="cellIs" dxfId="32215" priority="1654" operator="greaterThan">
      <formula>$O$8</formula>
    </cfRule>
    <cfRule type="cellIs" dxfId="32214" priority="1655" operator="between">
      <formula>$O$8*0.8</formula>
      <formula>$O$8</formula>
    </cfRule>
    <cfRule type="cellIs" dxfId="32213" priority="1656" operator="lessThan">
      <formula>$O$8*0.8</formula>
    </cfRule>
  </conditionalFormatting>
  <conditionalFormatting sqref="J11">
    <cfRule type="cellIs" dxfId="32212" priority="1651" operator="greaterThan">
      <formula>$O$11</formula>
    </cfRule>
    <cfRule type="cellIs" dxfId="32211" priority="1652" operator="between">
      <formula>$O$11*0.8</formula>
      <formula>$O$11</formula>
    </cfRule>
    <cfRule type="cellIs" dxfId="32210" priority="1653" operator="lessThan">
      <formula>$O$11*0.8</formula>
    </cfRule>
  </conditionalFormatting>
  <conditionalFormatting sqref="J12">
    <cfRule type="cellIs" dxfId="32209" priority="1648" operator="greaterThan">
      <formula>$O$12</formula>
    </cfRule>
    <cfRule type="cellIs" dxfId="32208" priority="1649" operator="between">
      <formula>$O$12*0.8</formula>
      <formula>$O$12</formula>
    </cfRule>
    <cfRule type="cellIs" dxfId="32207" priority="1650" operator="lessThan">
      <formula>$O$12*0.8</formula>
    </cfRule>
  </conditionalFormatting>
  <conditionalFormatting sqref="J13">
    <cfRule type="cellIs" dxfId="32206" priority="1645" operator="greaterThan">
      <formula>$O$13</formula>
    </cfRule>
    <cfRule type="cellIs" dxfId="32205" priority="1646" operator="between">
      <formula>$O$13*0.8</formula>
      <formula>$O$13</formula>
    </cfRule>
    <cfRule type="cellIs" dxfId="32204" priority="1647" operator="lessThan">
      <formula>$O$13*0.8</formula>
    </cfRule>
  </conditionalFormatting>
  <conditionalFormatting sqref="J16">
    <cfRule type="cellIs" dxfId="32203" priority="1642" operator="greaterThan">
      <formula>$O$16</formula>
    </cfRule>
    <cfRule type="cellIs" dxfId="32202" priority="1643" operator="between">
      <formula>$O$16*0.8</formula>
      <formula>$O$16</formula>
    </cfRule>
    <cfRule type="cellIs" dxfId="32201" priority="1644" operator="lessThan">
      <formula>$O$16*0.8</formula>
    </cfRule>
  </conditionalFormatting>
  <conditionalFormatting sqref="J17">
    <cfRule type="cellIs" dxfId="32200" priority="1639" operator="greaterThan">
      <formula>$O$17</formula>
    </cfRule>
    <cfRule type="cellIs" dxfId="32199" priority="1640" operator="between">
      <formula>$O$17*0.8</formula>
      <formula>$O$17</formula>
    </cfRule>
    <cfRule type="cellIs" dxfId="32198" priority="1641" operator="lessThan">
      <formula>$O$17*0.8</formula>
    </cfRule>
  </conditionalFormatting>
  <conditionalFormatting sqref="J18">
    <cfRule type="cellIs" dxfId="32197" priority="1636" operator="greaterThan">
      <formula>$O$18</formula>
    </cfRule>
    <cfRule type="cellIs" dxfId="32196" priority="1637" operator="between">
      <formula>$O$18*0.8</formula>
      <formula>$O$18</formula>
    </cfRule>
    <cfRule type="cellIs" dxfId="32195" priority="1638" operator="lessThan">
      <formula>$O$18*0.8</formula>
    </cfRule>
  </conditionalFormatting>
  <conditionalFormatting sqref="J6">
    <cfRule type="cellIs" dxfId="32194" priority="1633" operator="greaterThan">
      <formula>$N$6</formula>
    </cfRule>
    <cfRule type="cellIs" dxfId="32193" priority="1634" operator="between">
      <formula>$N$6*0.8</formula>
      <formula>$N$6</formula>
    </cfRule>
    <cfRule type="cellIs" dxfId="32192" priority="1635" operator="lessThan">
      <formula>$N$6*0.8</formula>
    </cfRule>
  </conditionalFormatting>
  <conditionalFormatting sqref="J7">
    <cfRule type="cellIs" dxfId="32191" priority="1630" operator="greaterThan">
      <formula>$N$7</formula>
    </cfRule>
    <cfRule type="cellIs" dxfId="32190" priority="1631" operator="between">
      <formula>$N$7*0.8</formula>
      <formula>$N$7</formula>
    </cfRule>
    <cfRule type="cellIs" dxfId="32189" priority="1632" operator="lessThan">
      <formula>$N$7*0.8</formula>
    </cfRule>
  </conditionalFormatting>
  <conditionalFormatting sqref="J8">
    <cfRule type="cellIs" dxfId="32188" priority="1627" operator="greaterThan">
      <formula>$N$8</formula>
    </cfRule>
    <cfRule type="cellIs" dxfId="32187" priority="1628" operator="between">
      <formula>$N$8*0.8</formula>
      <formula>$N$8</formula>
    </cfRule>
    <cfRule type="cellIs" dxfId="32186" priority="1629" operator="lessThan">
      <formula>$N$8*0.8</formula>
    </cfRule>
  </conditionalFormatting>
  <conditionalFormatting sqref="J11">
    <cfRule type="cellIs" dxfId="32185" priority="1624" operator="greaterThan">
      <formula>$N$11</formula>
    </cfRule>
    <cfRule type="cellIs" dxfId="32184" priority="1625" operator="between">
      <formula>$N$11*0.8</formula>
      <formula>$N$11</formula>
    </cfRule>
    <cfRule type="cellIs" dxfId="32183" priority="1626" operator="lessThan">
      <formula>$N$11*0.8</formula>
    </cfRule>
  </conditionalFormatting>
  <conditionalFormatting sqref="J12">
    <cfRule type="cellIs" dxfId="32182" priority="1621" operator="greaterThan">
      <formula>$N$12</formula>
    </cfRule>
    <cfRule type="cellIs" dxfId="32181" priority="1622" operator="between">
      <formula>$N$12*0.8</formula>
      <formula>$N$12</formula>
    </cfRule>
    <cfRule type="cellIs" dxfId="32180" priority="1623" operator="lessThan">
      <formula>$N$12*0.8</formula>
    </cfRule>
  </conditionalFormatting>
  <conditionalFormatting sqref="J13">
    <cfRule type="cellIs" dxfId="32179" priority="1618" operator="greaterThan">
      <formula>$N$13</formula>
    </cfRule>
    <cfRule type="cellIs" dxfId="32178" priority="1619" operator="between">
      <formula>$N$13*0.8</formula>
      <formula>$N$13</formula>
    </cfRule>
    <cfRule type="cellIs" dxfId="32177" priority="1620" operator="lessThan">
      <formula>$N$13*0.8</formula>
    </cfRule>
  </conditionalFormatting>
  <conditionalFormatting sqref="J16">
    <cfRule type="cellIs" dxfId="32176" priority="1615" operator="greaterThan">
      <formula>$N$16</formula>
    </cfRule>
    <cfRule type="cellIs" dxfId="32175" priority="1616" operator="between">
      <formula>$N$16*0.8</formula>
      <formula>$N$16</formula>
    </cfRule>
    <cfRule type="cellIs" dxfId="32174" priority="1617" operator="lessThan">
      <formula>$N$16*0.8</formula>
    </cfRule>
  </conditionalFormatting>
  <conditionalFormatting sqref="J17">
    <cfRule type="cellIs" dxfId="32173" priority="1612" operator="greaterThan">
      <formula>$N$17</formula>
    </cfRule>
    <cfRule type="cellIs" dxfId="32172" priority="1613" operator="between">
      <formula>$N$17*0.8</formula>
      <formula>$N$17</formula>
    </cfRule>
    <cfRule type="cellIs" dxfId="32171" priority="1614" operator="lessThan">
      <formula>$N$17*0.8</formula>
    </cfRule>
  </conditionalFormatting>
  <conditionalFormatting sqref="J18">
    <cfRule type="cellIs" dxfId="32170" priority="1609" operator="greaterThan">
      <formula>$N$18</formula>
    </cfRule>
    <cfRule type="cellIs" dxfId="32169" priority="1610" operator="between">
      <formula>$N$18*0.8</formula>
      <formula>$N$18</formula>
    </cfRule>
    <cfRule type="cellIs" dxfId="32168" priority="1611" operator="lessThan">
      <formula>$N$18*0.8</formula>
    </cfRule>
  </conditionalFormatting>
  <conditionalFormatting sqref="J6">
    <cfRule type="cellIs" dxfId="32167" priority="1606" operator="greaterThan">
      <formula>$N$6</formula>
    </cfRule>
    <cfRule type="cellIs" dxfId="32166" priority="1607" operator="between">
      <formula>$N$6*0.8</formula>
      <formula>$N$6</formula>
    </cfRule>
    <cfRule type="cellIs" dxfId="32165" priority="1608" operator="lessThan">
      <formula>$N$6*0.8</formula>
    </cfRule>
  </conditionalFormatting>
  <conditionalFormatting sqref="J7">
    <cfRule type="cellIs" dxfId="32164" priority="1603" operator="greaterThan">
      <formula>$N$7</formula>
    </cfRule>
    <cfRule type="cellIs" dxfId="32163" priority="1604" operator="between">
      <formula>$N$7*0.8</formula>
      <formula>$N$7</formula>
    </cfRule>
    <cfRule type="cellIs" dxfId="32162" priority="1605" operator="lessThan">
      <formula>$N$7*0.8</formula>
    </cfRule>
  </conditionalFormatting>
  <conditionalFormatting sqref="J8">
    <cfRule type="cellIs" dxfId="32161" priority="1600" operator="greaterThan">
      <formula>$N$8</formula>
    </cfRule>
    <cfRule type="cellIs" dxfId="32160" priority="1601" operator="between">
      <formula>$N$8*0.8</formula>
      <formula>$N$8</formula>
    </cfRule>
    <cfRule type="cellIs" dxfId="32159" priority="1602" operator="lessThan">
      <formula>$N$8*0.8</formula>
    </cfRule>
  </conditionalFormatting>
  <conditionalFormatting sqref="J11">
    <cfRule type="cellIs" dxfId="32158" priority="1597" operator="greaterThan">
      <formula>$N$11</formula>
    </cfRule>
    <cfRule type="cellIs" dxfId="32157" priority="1598" operator="between">
      <formula>$N$11*0.8</formula>
      <formula>$N$11</formula>
    </cfRule>
    <cfRule type="cellIs" dxfId="32156" priority="1599" operator="lessThan">
      <formula>$N$11*0.8</formula>
    </cfRule>
  </conditionalFormatting>
  <conditionalFormatting sqref="J12">
    <cfRule type="cellIs" dxfId="32155" priority="1594" operator="greaterThan">
      <formula>$N$12</formula>
    </cfRule>
    <cfRule type="cellIs" dxfId="32154" priority="1595" operator="between">
      <formula>$N$12*0.8</formula>
      <formula>$N$12</formula>
    </cfRule>
    <cfRule type="cellIs" dxfId="32153" priority="1596" operator="lessThan">
      <formula>$N$12*0.8</formula>
    </cfRule>
  </conditionalFormatting>
  <conditionalFormatting sqref="J13">
    <cfRule type="cellIs" dxfId="32152" priority="1591" operator="greaterThan">
      <formula>$N$13</formula>
    </cfRule>
    <cfRule type="cellIs" dxfId="32151" priority="1592" operator="between">
      <formula>$N$13*0.8</formula>
      <formula>$N$13</formula>
    </cfRule>
    <cfRule type="cellIs" dxfId="32150" priority="1593" operator="lessThan">
      <formula>$N$13*0.8</formula>
    </cfRule>
  </conditionalFormatting>
  <conditionalFormatting sqref="J16">
    <cfRule type="cellIs" dxfId="32149" priority="1588" operator="greaterThan">
      <formula>$N$16</formula>
    </cfRule>
    <cfRule type="cellIs" dxfId="32148" priority="1589" operator="between">
      <formula>$N$16*0.8</formula>
      <formula>$N$16</formula>
    </cfRule>
    <cfRule type="cellIs" dxfId="32147" priority="1590" operator="lessThan">
      <formula>$N$16*0.8</formula>
    </cfRule>
  </conditionalFormatting>
  <conditionalFormatting sqref="J17">
    <cfRule type="cellIs" dxfId="32146" priority="1585" operator="greaterThan">
      <formula>$N$17</formula>
    </cfRule>
    <cfRule type="cellIs" dxfId="32145" priority="1586" operator="between">
      <formula>$N$17*0.8</formula>
      <formula>$N$17</formula>
    </cfRule>
    <cfRule type="cellIs" dxfId="32144" priority="1587" operator="lessThan">
      <formula>$N$17*0.8</formula>
    </cfRule>
  </conditionalFormatting>
  <conditionalFormatting sqref="J18">
    <cfRule type="cellIs" dxfId="32143" priority="1582" operator="greaterThan">
      <formula>$N$18</formula>
    </cfRule>
    <cfRule type="cellIs" dxfId="32142" priority="1583" operator="between">
      <formula>$N$18*0.8</formula>
      <formula>$N$18</formula>
    </cfRule>
    <cfRule type="cellIs" dxfId="32141" priority="1584" operator="lessThan">
      <formula>$N$18*0.8</formula>
    </cfRule>
  </conditionalFormatting>
  <conditionalFormatting sqref="J6">
    <cfRule type="cellIs" dxfId="32140" priority="1579" operator="greaterThan">
      <formula>$P$6</formula>
    </cfRule>
    <cfRule type="cellIs" dxfId="32139" priority="1580" operator="between">
      <formula>$P$6*0.8</formula>
      <formula>$P$6</formula>
    </cfRule>
    <cfRule type="cellIs" dxfId="32138" priority="1581" operator="lessThan">
      <formula>$P$6*0.8</formula>
    </cfRule>
  </conditionalFormatting>
  <conditionalFormatting sqref="J7">
    <cfRule type="cellIs" dxfId="32137" priority="1576" operator="greaterThan">
      <formula>$P$7</formula>
    </cfRule>
    <cfRule type="cellIs" dxfId="32136" priority="1577" operator="between">
      <formula>$P$7*0.8</formula>
      <formula>$P$7</formula>
    </cfRule>
    <cfRule type="cellIs" dxfId="32135" priority="1578" operator="lessThan">
      <formula>$P$7*0.8</formula>
    </cfRule>
  </conditionalFormatting>
  <conditionalFormatting sqref="J8">
    <cfRule type="cellIs" dxfId="32134" priority="1573" operator="greaterThan">
      <formula>$P$8</formula>
    </cfRule>
    <cfRule type="cellIs" dxfId="32133" priority="1574" operator="between">
      <formula>$P$8*0.8</formula>
      <formula>$P$8</formula>
    </cfRule>
    <cfRule type="cellIs" dxfId="32132" priority="1575" operator="lessThan">
      <formula>$P$8*0.8</formula>
    </cfRule>
  </conditionalFormatting>
  <conditionalFormatting sqref="J11">
    <cfRule type="cellIs" dxfId="32131" priority="1570" operator="greaterThan">
      <formula>$P$11</formula>
    </cfRule>
    <cfRule type="cellIs" dxfId="32130" priority="1571" operator="between">
      <formula>$P$11*0.8</formula>
      <formula>$P$11</formula>
    </cfRule>
    <cfRule type="cellIs" dxfId="32129" priority="1572" operator="lessThan">
      <formula>$P$11*0.8</formula>
    </cfRule>
  </conditionalFormatting>
  <conditionalFormatting sqref="J12">
    <cfRule type="cellIs" dxfId="32128" priority="1567" operator="greaterThan">
      <formula>$P$12</formula>
    </cfRule>
    <cfRule type="cellIs" dxfId="32127" priority="1568" operator="between">
      <formula>$P$12*0.8</formula>
      <formula>$P$12</formula>
    </cfRule>
    <cfRule type="cellIs" dxfId="32126" priority="1569" operator="lessThan">
      <formula>$P$12*0.8</formula>
    </cfRule>
  </conditionalFormatting>
  <conditionalFormatting sqref="J13">
    <cfRule type="cellIs" dxfId="32125" priority="1564" operator="greaterThan">
      <formula>$P$13</formula>
    </cfRule>
    <cfRule type="cellIs" dxfId="32124" priority="1565" operator="between">
      <formula>$P$13*0.8</formula>
      <formula>$P$13</formula>
    </cfRule>
    <cfRule type="cellIs" dxfId="32123" priority="1566" operator="lessThan">
      <formula>$P$13*0.8</formula>
    </cfRule>
  </conditionalFormatting>
  <conditionalFormatting sqref="J16">
    <cfRule type="cellIs" dxfId="32122" priority="1561" operator="greaterThan">
      <formula>$P$16</formula>
    </cfRule>
    <cfRule type="cellIs" dxfId="32121" priority="1562" operator="between">
      <formula>$P$16*0.8</formula>
      <formula>$P$16</formula>
    </cfRule>
    <cfRule type="cellIs" dxfId="32120" priority="1563" operator="lessThan">
      <formula>$P$16*0.8</formula>
    </cfRule>
  </conditionalFormatting>
  <conditionalFormatting sqref="J17">
    <cfRule type="cellIs" dxfId="32119" priority="1558" operator="greaterThan">
      <formula>$P$17</formula>
    </cfRule>
    <cfRule type="cellIs" dxfId="32118" priority="1559" operator="between">
      <formula>$P$17*0.8</formula>
      <formula>$P$17</formula>
    </cfRule>
    <cfRule type="cellIs" dxfId="32117" priority="1560" operator="lessThan">
      <formula>$P$17*0.8</formula>
    </cfRule>
  </conditionalFormatting>
  <conditionalFormatting sqref="J18">
    <cfRule type="cellIs" dxfId="32116" priority="1555" operator="greaterThan">
      <formula>$P$18</formula>
    </cfRule>
    <cfRule type="cellIs" dxfId="32115" priority="1556" operator="between">
      <formula>$P$18*0.8</formula>
      <formula>$P$18</formula>
    </cfRule>
    <cfRule type="cellIs" dxfId="32114" priority="1557" operator="lessThan">
      <formula>$P$18*0.8</formula>
    </cfRule>
  </conditionalFormatting>
  <conditionalFormatting sqref="J6">
    <cfRule type="cellIs" dxfId="32113" priority="1552" operator="greaterThan">
      <formula>$P$6</formula>
    </cfRule>
    <cfRule type="cellIs" dxfId="32112" priority="1553" operator="between">
      <formula>$P$6*0.8</formula>
      <formula>$P$6</formula>
    </cfRule>
    <cfRule type="cellIs" dxfId="32111" priority="1554" operator="lessThan">
      <formula>$P$6*0.8</formula>
    </cfRule>
  </conditionalFormatting>
  <conditionalFormatting sqref="J7">
    <cfRule type="cellIs" dxfId="32110" priority="1549" operator="greaterThan">
      <formula>$P$7</formula>
    </cfRule>
    <cfRule type="cellIs" dxfId="32109" priority="1550" operator="between">
      <formula>$P$7*0.8</formula>
      <formula>$P$7</formula>
    </cfRule>
    <cfRule type="cellIs" dxfId="32108" priority="1551" operator="lessThan">
      <formula>$P$7*0.8</formula>
    </cfRule>
  </conditionalFormatting>
  <conditionalFormatting sqref="J8">
    <cfRule type="cellIs" dxfId="32107" priority="1546" operator="greaterThan">
      <formula>$P$8</formula>
    </cfRule>
    <cfRule type="cellIs" dxfId="32106" priority="1547" operator="between">
      <formula>$P$8*0.8</formula>
      <formula>$P$8</formula>
    </cfRule>
    <cfRule type="cellIs" dxfId="32105" priority="1548" operator="lessThan">
      <formula>$P$8*0.8</formula>
    </cfRule>
  </conditionalFormatting>
  <conditionalFormatting sqref="J11">
    <cfRule type="cellIs" dxfId="32104" priority="1543" operator="greaterThan">
      <formula>$P$11</formula>
    </cfRule>
    <cfRule type="cellIs" dxfId="32103" priority="1544" operator="between">
      <formula>$P$11*0.8</formula>
      <formula>$P$11</formula>
    </cfRule>
    <cfRule type="cellIs" dxfId="32102" priority="1545" operator="lessThan">
      <formula>$P$11*0.8</formula>
    </cfRule>
  </conditionalFormatting>
  <conditionalFormatting sqref="J12">
    <cfRule type="cellIs" dxfId="32101" priority="1540" operator="greaterThan">
      <formula>$P$12</formula>
    </cfRule>
    <cfRule type="cellIs" dxfId="32100" priority="1541" operator="between">
      <formula>$P$12*0.8</formula>
      <formula>$P$12</formula>
    </cfRule>
    <cfRule type="cellIs" dxfId="32099" priority="1542" operator="lessThan">
      <formula>$P$12*0.8</formula>
    </cfRule>
  </conditionalFormatting>
  <conditionalFormatting sqref="J13">
    <cfRule type="cellIs" dxfId="32098" priority="1537" operator="greaterThan">
      <formula>$P$13</formula>
    </cfRule>
    <cfRule type="cellIs" dxfId="32097" priority="1538" operator="between">
      <formula>$P$13*0.8</formula>
      <formula>$P$13</formula>
    </cfRule>
    <cfRule type="cellIs" dxfId="32096" priority="1539" operator="lessThan">
      <formula>$P$13*0.8</formula>
    </cfRule>
  </conditionalFormatting>
  <conditionalFormatting sqref="J16">
    <cfRule type="cellIs" dxfId="32095" priority="1534" operator="greaterThan">
      <formula>$P$16</formula>
    </cfRule>
    <cfRule type="cellIs" dxfId="32094" priority="1535" operator="between">
      <formula>$P$16*0.8</formula>
      <formula>$P$16</formula>
    </cfRule>
    <cfRule type="cellIs" dxfId="32093" priority="1536" operator="lessThan">
      <formula>$P$16*0.8</formula>
    </cfRule>
  </conditionalFormatting>
  <conditionalFormatting sqref="J17">
    <cfRule type="cellIs" dxfId="32092" priority="1531" operator="greaterThan">
      <formula>$P$17</formula>
    </cfRule>
    <cfRule type="cellIs" dxfId="32091" priority="1532" operator="between">
      <formula>$P$17*0.8</formula>
      <formula>$P$17</formula>
    </cfRule>
    <cfRule type="cellIs" dxfId="32090" priority="1533" operator="lessThan">
      <formula>$P$17*0.8</formula>
    </cfRule>
  </conditionalFormatting>
  <conditionalFormatting sqref="J18">
    <cfRule type="cellIs" dxfId="32089" priority="1528" operator="greaterThan">
      <formula>$P$18</formula>
    </cfRule>
    <cfRule type="cellIs" dxfId="32088" priority="1529" operator="between">
      <formula>$P$18*0.8</formula>
      <formula>$P$18</formula>
    </cfRule>
    <cfRule type="cellIs" dxfId="32087" priority="1530" operator="lessThan">
      <formula>$P$18*0.8</formula>
    </cfRule>
  </conditionalFormatting>
  <conditionalFormatting sqref="J6">
    <cfRule type="cellIs" dxfId="32086" priority="1525" operator="greaterThan">
      <formula>$O$6</formula>
    </cfRule>
    <cfRule type="cellIs" dxfId="32085" priority="1526" operator="between">
      <formula>$O$6*0.8</formula>
      <formula>$O$6</formula>
    </cfRule>
    <cfRule type="cellIs" dxfId="32084" priority="1527" operator="lessThan">
      <formula>$O$6*0.8</formula>
    </cfRule>
  </conditionalFormatting>
  <conditionalFormatting sqref="J7">
    <cfRule type="cellIs" dxfId="32083" priority="1522" operator="greaterThan">
      <formula>$O$7</formula>
    </cfRule>
    <cfRule type="cellIs" dxfId="32082" priority="1523" operator="between">
      <formula>$O$7*0.8</formula>
      <formula>$O$7</formula>
    </cfRule>
    <cfRule type="cellIs" dxfId="32081" priority="1524" operator="lessThan">
      <formula>$O$7*0.8</formula>
    </cfRule>
  </conditionalFormatting>
  <conditionalFormatting sqref="J8">
    <cfRule type="cellIs" dxfId="32080" priority="1519" operator="greaterThan">
      <formula>$O$8</formula>
    </cfRule>
    <cfRule type="cellIs" dxfId="32079" priority="1520" operator="between">
      <formula>$O$8*0.8</formula>
      <formula>$O$8</formula>
    </cfRule>
    <cfRule type="cellIs" dxfId="32078" priority="1521" operator="lessThan">
      <formula>$O$8*0.8</formula>
    </cfRule>
  </conditionalFormatting>
  <conditionalFormatting sqref="J11">
    <cfRule type="cellIs" dxfId="32077" priority="1516" operator="greaterThan">
      <formula>$O$11</formula>
    </cfRule>
    <cfRule type="cellIs" dxfId="32076" priority="1517" operator="between">
      <formula>$O$11*0.8</formula>
      <formula>$O$11</formula>
    </cfRule>
    <cfRule type="cellIs" dxfId="32075" priority="1518" operator="lessThan">
      <formula>$O$11*0.8</formula>
    </cfRule>
  </conditionalFormatting>
  <conditionalFormatting sqref="J12">
    <cfRule type="cellIs" dxfId="32074" priority="1513" operator="greaterThan">
      <formula>$O$12</formula>
    </cfRule>
    <cfRule type="cellIs" dxfId="32073" priority="1514" operator="between">
      <formula>$O$12*0.8</formula>
      <formula>$O$12</formula>
    </cfRule>
    <cfRule type="cellIs" dxfId="32072" priority="1515" operator="lessThan">
      <formula>$O$12*0.8</formula>
    </cfRule>
  </conditionalFormatting>
  <conditionalFormatting sqref="J13">
    <cfRule type="cellIs" dxfId="32071" priority="1510" operator="greaterThan">
      <formula>$O$13</formula>
    </cfRule>
    <cfRule type="cellIs" dxfId="32070" priority="1511" operator="between">
      <formula>$O$13*0.8</formula>
      <formula>$O$13</formula>
    </cfRule>
    <cfRule type="cellIs" dxfId="32069" priority="1512" operator="lessThan">
      <formula>$O$13*0.8</formula>
    </cfRule>
  </conditionalFormatting>
  <conditionalFormatting sqref="J16">
    <cfRule type="cellIs" dxfId="32068" priority="1507" operator="greaterThan">
      <formula>$O$16</formula>
    </cfRule>
    <cfRule type="cellIs" dxfId="32067" priority="1508" operator="between">
      <formula>$O$16*0.8</formula>
      <formula>$O$16</formula>
    </cfRule>
    <cfRule type="cellIs" dxfId="32066" priority="1509" operator="lessThan">
      <formula>$O$16*0.8</formula>
    </cfRule>
  </conditionalFormatting>
  <conditionalFormatting sqref="J17">
    <cfRule type="cellIs" dxfId="32065" priority="1504" operator="greaterThan">
      <formula>$O$17</formula>
    </cfRule>
    <cfRule type="cellIs" dxfId="32064" priority="1505" operator="between">
      <formula>$O$17*0.8</formula>
      <formula>$O$17</formula>
    </cfRule>
    <cfRule type="cellIs" dxfId="32063" priority="1506" operator="lessThan">
      <formula>$O$17*0.8</formula>
    </cfRule>
  </conditionalFormatting>
  <conditionalFormatting sqref="J18">
    <cfRule type="cellIs" dxfId="32062" priority="1501" operator="greaterThan">
      <formula>$O$18</formula>
    </cfRule>
    <cfRule type="cellIs" dxfId="32061" priority="1502" operator="between">
      <formula>$O$18*0.8</formula>
      <formula>$O$18</formula>
    </cfRule>
    <cfRule type="cellIs" dxfId="32060" priority="1503" operator="lessThan">
      <formula>$O$18*0.8</formula>
    </cfRule>
  </conditionalFormatting>
  <conditionalFormatting sqref="J6">
    <cfRule type="cellIs" dxfId="32059" priority="1498" operator="greaterThan">
      <formula>$O$6</formula>
    </cfRule>
    <cfRule type="cellIs" dxfId="32058" priority="1499" operator="between">
      <formula>$O$6*0.8</formula>
      <formula>$O$6</formula>
    </cfRule>
    <cfRule type="cellIs" dxfId="32057" priority="1500" operator="lessThan">
      <formula>$O$6*0.8</formula>
    </cfRule>
  </conditionalFormatting>
  <conditionalFormatting sqref="J7">
    <cfRule type="cellIs" dxfId="32056" priority="1495" operator="greaterThan">
      <formula>$O$7</formula>
    </cfRule>
    <cfRule type="cellIs" dxfId="32055" priority="1496" operator="between">
      <formula>$O$7*0.8</formula>
      <formula>$O$7</formula>
    </cfRule>
    <cfRule type="cellIs" dxfId="32054" priority="1497" operator="lessThan">
      <formula>$O$7*0.8</formula>
    </cfRule>
  </conditionalFormatting>
  <conditionalFormatting sqref="J8">
    <cfRule type="cellIs" dxfId="32053" priority="1492" operator="greaterThan">
      <formula>$O$8</formula>
    </cfRule>
    <cfRule type="cellIs" dxfId="32052" priority="1493" operator="between">
      <formula>$O$8*0.8</formula>
      <formula>$O$8</formula>
    </cfRule>
    <cfRule type="cellIs" dxfId="32051" priority="1494" operator="lessThan">
      <formula>$O$8*0.8</formula>
    </cfRule>
  </conditionalFormatting>
  <conditionalFormatting sqref="J11">
    <cfRule type="cellIs" dxfId="32050" priority="1489" operator="greaterThan">
      <formula>$O$11</formula>
    </cfRule>
    <cfRule type="cellIs" dxfId="32049" priority="1490" operator="between">
      <formula>$O$11*0.8</formula>
      <formula>$O$11</formula>
    </cfRule>
    <cfRule type="cellIs" dxfId="32048" priority="1491" operator="lessThan">
      <formula>$O$11*0.8</formula>
    </cfRule>
  </conditionalFormatting>
  <conditionalFormatting sqref="J12">
    <cfRule type="cellIs" dxfId="32047" priority="1486" operator="greaterThan">
      <formula>$O$12</formula>
    </cfRule>
    <cfRule type="cellIs" dxfId="32046" priority="1487" operator="between">
      <formula>$O$12*0.8</formula>
      <formula>$O$12</formula>
    </cfRule>
    <cfRule type="cellIs" dxfId="32045" priority="1488" operator="lessThan">
      <formula>$O$12*0.8</formula>
    </cfRule>
  </conditionalFormatting>
  <conditionalFormatting sqref="J13">
    <cfRule type="cellIs" dxfId="32044" priority="1483" operator="greaterThan">
      <formula>$O$13</formula>
    </cfRule>
    <cfRule type="cellIs" dxfId="32043" priority="1484" operator="between">
      <formula>$O$13*0.8</formula>
      <formula>$O$13</formula>
    </cfRule>
    <cfRule type="cellIs" dxfId="32042" priority="1485" operator="lessThan">
      <formula>$O$13*0.8</formula>
    </cfRule>
  </conditionalFormatting>
  <conditionalFormatting sqref="J16">
    <cfRule type="cellIs" dxfId="32041" priority="1480" operator="greaterThan">
      <formula>$O$16</formula>
    </cfRule>
    <cfRule type="cellIs" dxfId="32040" priority="1481" operator="between">
      <formula>$O$16*0.8</formula>
      <formula>$O$16</formula>
    </cfRule>
    <cfRule type="cellIs" dxfId="32039" priority="1482" operator="lessThan">
      <formula>$O$16*0.8</formula>
    </cfRule>
  </conditionalFormatting>
  <conditionalFormatting sqref="J17">
    <cfRule type="cellIs" dxfId="32038" priority="1477" operator="greaterThan">
      <formula>$O$17</formula>
    </cfRule>
    <cfRule type="cellIs" dxfId="32037" priority="1478" operator="between">
      <formula>$O$17*0.8</formula>
      <formula>$O$17</formula>
    </cfRule>
    <cfRule type="cellIs" dxfId="32036" priority="1479" operator="lessThan">
      <formula>$O$17*0.8</formula>
    </cfRule>
  </conditionalFormatting>
  <conditionalFormatting sqref="J18">
    <cfRule type="cellIs" dxfId="32035" priority="1474" operator="greaterThan">
      <formula>$O$18</formula>
    </cfRule>
    <cfRule type="cellIs" dxfId="32034" priority="1475" operator="between">
      <formula>$O$18*0.8</formula>
      <formula>$O$18</formula>
    </cfRule>
    <cfRule type="cellIs" dxfId="32033" priority="1476" operator="lessThan">
      <formula>$O$18*0.8</formula>
    </cfRule>
  </conditionalFormatting>
  <conditionalFormatting sqref="J6">
    <cfRule type="cellIs" dxfId="32032" priority="1471" operator="greaterThan">
      <formula>$N$6</formula>
    </cfRule>
    <cfRule type="cellIs" dxfId="32031" priority="1472" operator="between">
      <formula>$N$6*0.8</formula>
      <formula>$N$6</formula>
    </cfRule>
    <cfRule type="cellIs" dxfId="32030" priority="1473" operator="lessThan">
      <formula>$N$6*0.8</formula>
    </cfRule>
  </conditionalFormatting>
  <conditionalFormatting sqref="J7">
    <cfRule type="cellIs" dxfId="32029" priority="1468" operator="greaterThan">
      <formula>$N$7</formula>
    </cfRule>
    <cfRule type="cellIs" dxfId="32028" priority="1469" operator="between">
      <formula>$N$7*0.8</formula>
      <formula>$N$7</formula>
    </cfRule>
    <cfRule type="cellIs" dxfId="32027" priority="1470" operator="lessThan">
      <formula>$N$7*0.8</formula>
    </cfRule>
  </conditionalFormatting>
  <conditionalFormatting sqref="J8">
    <cfRule type="cellIs" dxfId="32026" priority="1465" operator="greaterThan">
      <formula>$N$8</formula>
    </cfRule>
    <cfRule type="cellIs" dxfId="32025" priority="1466" operator="between">
      <formula>$N$8*0.8</formula>
      <formula>$N$8</formula>
    </cfRule>
    <cfRule type="cellIs" dxfId="32024" priority="1467" operator="lessThan">
      <formula>$N$8*0.8</formula>
    </cfRule>
  </conditionalFormatting>
  <conditionalFormatting sqref="J11">
    <cfRule type="cellIs" dxfId="32023" priority="1462" operator="greaterThan">
      <formula>$N$11</formula>
    </cfRule>
    <cfRule type="cellIs" dxfId="32022" priority="1463" operator="between">
      <formula>$N$11*0.8</formula>
      <formula>$N$11</formula>
    </cfRule>
    <cfRule type="cellIs" dxfId="32021" priority="1464" operator="lessThan">
      <formula>$N$11*0.8</formula>
    </cfRule>
  </conditionalFormatting>
  <conditionalFormatting sqref="J12">
    <cfRule type="cellIs" dxfId="32020" priority="1459" operator="greaterThan">
      <formula>$N$12</formula>
    </cfRule>
    <cfRule type="cellIs" dxfId="32019" priority="1460" operator="between">
      <formula>$N$12*0.8</formula>
      <formula>$N$12</formula>
    </cfRule>
    <cfRule type="cellIs" dxfId="32018" priority="1461" operator="lessThan">
      <formula>$N$12*0.8</formula>
    </cfRule>
  </conditionalFormatting>
  <conditionalFormatting sqref="J13">
    <cfRule type="cellIs" dxfId="32017" priority="1456" operator="greaterThan">
      <formula>$N$13</formula>
    </cfRule>
    <cfRule type="cellIs" dxfId="32016" priority="1457" operator="between">
      <formula>$N$13*0.8</formula>
      <formula>$N$13</formula>
    </cfRule>
    <cfRule type="cellIs" dxfId="32015" priority="1458" operator="lessThan">
      <formula>$N$13*0.8</formula>
    </cfRule>
  </conditionalFormatting>
  <conditionalFormatting sqref="J16">
    <cfRule type="cellIs" dxfId="32014" priority="1453" operator="greaterThan">
      <formula>$N$16</formula>
    </cfRule>
    <cfRule type="cellIs" dxfId="32013" priority="1454" operator="between">
      <formula>$N$16*0.8</formula>
      <formula>$N$16</formula>
    </cfRule>
    <cfRule type="cellIs" dxfId="32012" priority="1455" operator="lessThan">
      <formula>$N$16*0.8</formula>
    </cfRule>
  </conditionalFormatting>
  <conditionalFormatting sqref="J17">
    <cfRule type="cellIs" dxfId="32011" priority="1450" operator="greaterThan">
      <formula>$N$17</formula>
    </cfRule>
    <cfRule type="cellIs" dxfId="32010" priority="1451" operator="between">
      <formula>$N$17*0.8</formula>
      <formula>$N$17</formula>
    </cfRule>
    <cfRule type="cellIs" dxfId="32009" priority="1452" operator="lessThan">
      <formula>$N$17*0.8</formula>
    </cfRule>
  </conditionalFormatting>
  <conditionalFormatting sqref="J18">
    <cfRule type="cellIs" dxfId="32008" priority="1447" operator="greaterThan">
      <formula>$N$18</formula>
    </cfRule>
    <cfRule type="cellIs" dxfId="32007" priority="1448" operator="between">
      <formula>$N$18*0.8</formula>
      <formula>$N$18</formula>
    </cfRule>
    <cfRule type="cellIs" dxfId="32006" priority="1449" operator="lessThan">
      <formula>$N$18*0.8</formula>
    </cfRule>
  </conditionalFormatting>
  <conditionalFormatting sqref="J6">
    <cfRule type="cellIs" dxfId="32005" priority="1444" operator="greaterThan">
      <formula>$N$6</formula>
    </cfRule>
    <cfRule type="cellIs" dxfId="32004" priority="1445" operator="between">
      <formula>$N$6*0.8</formula>
      <formula>$N$6</formula>
    </cfRule>
    <cfRule type="cellIs" dxfId="32003" priority="1446" operator="lessThan">
      <formula>$N$6*0.8</formula>
    </cfRule>
  </conditionalFormatting>
  <conditionalFormatting sqref="J7">
    <cfRule type="cellIs" dxfId="32002" priority="1441" operator="greaterThan">
      <formula>$N$7</formula>
    </cfRule>
    <cfRule type="cellIs" dxfId="32001" priority="1442" operator="between">
      <formula>$N$7*0.8</formula>
      <formula>$N$7</formula>
    </cfRule>
    <cfRule type="cellIs" dxfId="32000" priority="1443" operator="lessThan">
      <formula>$N$7*0.8</formula>
    </cfRule>
  </conditionalFormatting>
  <conditionalFormatting sqref="J8">
    <cfRule type="cellIs" dxfId="31999" priority="1438" operator="greaterThan">
      <formula>$N$8</formula>
    </cfRule>
    <cfRule type="cellIs" dxfId="31998" priority="1439" operator="between">
      <formula>$N$8*0.8</formula>
      <formula>$N$8</formula>
    </cfRule>
    <cfRule type="cellIs" dxfId="31997" priority="1440" operator="lessThan">
      <formula>$N$8*0.8</formula>
    </cfRule>
  </conditionalFormatting>
  <conditionalFormatting sqref="J11">
    <cfRule type="cellIs" dxfId="31996" priority="1435" operator="greaterThan">
      <formula>$N$11</formula>
    </cfRule>
    <cfRule type="cellIs" dxfId="31995" priority="1436" operator="between">
      <formula>$N$11*0.8</formula>
      <formula>$N$11</formula>
    </cfRule>
    <cfRule type="cellIs" dxfId="31994" priority="1437" operator="lessThan">
      <formula>$N$11*0.8</formula>
    </cfRule>
  </conditionalFormatting>
  <conditionalFormatting sqref="J12">
    <cfRule type="cellIs" dxfId="31993" priority="1432" operator="greaterThan">
      <formula>$N$12</formula>
    </cfRule>
    <cfRule type="cellIs" dxfId="31992" priority="1433" operator="between">
      <formula>$N$12*0.8</formula>
      <formula>$N$12</formula>
    </cfRule>
    <cfRule type="cellIs" dxfId="31991" priority="1434" operator="lessThan">
      <formula>$N$12*0.8</formula>
    </cfRule>
  </conditionalFormatting>
  <conditionalFormatting sqref="J13">
    <cfRule type="cellIs" dxfId="31990" priority="1429" operator="greaterThan">
      <formula>$N$13</formula>
    </cfRule>
    <cfRule type="cellIs" dxfId="31989" priority="1430" operator="between">
      <formula>$N$13*0.8</formula>
      <formula>$N$13</formula>
    </cfRule>
    <cfRule type="cellIs" dxfId="31988" priority="1431" operator="lessThan">
      <formula>$N$13*0.8</formula>
    </cfRule>
  </conditionalFormatting>
  <conditionalFormatting sqref="J16">
    <cfRule type="cellIs" dxfId="31987" priority="1426" operator="greaterThan">
      <formula>$N$16</formula>
    </cfRule>
    <cfRule type="cellIs" dxfId="31986" priority="1427" operator="between">
      <formula>$N$16*0.8</formula>
      <formula>$N$16</formula>
    </cfRule>
    <cfRule type="cellIs" dxfId="31985" priority="1428" operator="lessThan">
      <formula>$N$16*0.8</formula>
    </cfRule>
  </conditionalFormatting>
  <conditionalFormatting sqref="J17">
    <cfRule type="cellIs" dxfId="31984" priority="1423" operator="greaterThan">
      <formula>$N$17</formula>
    </cfRule>
    <cfRule type="cellIs" dxfId="31983" priority="1424" operator="between">
      <formula>$N$17*0.8</formula>
      <formula>$N$17</formula>
    </cfRule>
    <cfRule type="cellIs" dxfId="31982" priority="1425" operator="lessThan">
      <formula>$N$17*0.8</formula>
    </cfRule>
  </conditionalFormatting>
  <conditionalFormatting sqref="J18">
    <cfRule type="cellIs" dxfId="31981" priority="1420" operator="greaterThan">
      <formula>$N$18</formula>
    </cfRule>
    <cfRule type="cellIs" dxfId="31980" priority="1421" operator="between">
      <formula>$N$18*0.8</formula>
      <formula>$N$18</formula>
    </cfRule>
    <cfRule type="cellIs" dxfId="31979" priority="1422" operator="lessThan">
      <formula>$N$18*0.8</formula>
    </cfRule>
  </conditionalFormatting>
  <conditionalFormatting sqref="J6">
    <cfRule type="cellIs" dxfId="31978" priority="1417" operator="greaterThan">
      <formula>$P$6</formula>
    </cfRule>
    <cfRule type="cellIs" dxfId="31977" priority="1418" operator="between">
      <formula>$P$6*0.8</formula>
      <formula>$P$6</formula>
    </cfRule>
    <cfRule type="cellIs" dxfId="31976" priority="1419" operator="lessThan">
      <formula>$P$6*0.8</formula>
    </cfRule>
  </conditionalFormatting>
  <conditionalFormatting sqref="J7">
    <cfRule type="cellIs" dxfId="31975" priority="1414" operator="greaterThan">
      <formula>$P$7</formula>
    </cfRule>
    <cfRule type="cellIs" dxfId="31974" priority="1415" operator="between">
      <formula>$P$7*0.8</formula>
      <formula>$P$7</formula>
    </cfRule>
    <cfRule type="cellIs" dxfId="31973" priority="1416" operator="lessThan">
      <formula>$P$7*0.8</formula>
    </cfRule>
  </conditionalFormatting>
  <conditionalFormatting sqref="J8">
    <cfRule type="cellIs" dxfId="31972" priority="1411" operator="greaterThan">
      <formula>$P$8</formula>
    </cfRule>
    <cfRule type="cellIs" dxfId="31971" priority="1412" operator="between">
      <formula>$P$8*0.8</formula>
      <formula>$P$8</formula>
    </cfRule>
    <cfRule type="cellIs" dxfId="31970" priority="1413" operator="lessThan">
      <formula>$P$8*0.8</formula>
    </cfRule>
  </conditionalFormatting>
  <conditionalFormatting sqref="J11">
    <cfRule type="cellIs" dxfId="31969" priority="1408" operator="greaterThan">
      <formula>$P$11</formula>
    </cfRule>
    <cfRule type="cellIs" dxfId="31968" priority="1409" operator="between">
      <formula>$P$11*0.8</formula>
      <formula>$P$11</formula>
    </cfRule>
    <cfRule type="cellIs" dxfId="31967" priority="1410" operator="lessThan">
      <formula>$P$11*0.8</formula>
    </cfRule>
  </conditionalFormatting>
  <conditionalFormatting sqref="J12">
    <cfRule type="cellIs" dxfId="31966" priority="1405" operator="greaterThan">
      <formula>$P$12</formula>
    </cfRule>
    <cfRule type="cellIs" dxfId="31965" priority="1406" operator="between">
      <formula>$P$12*0.8</formula>
      <formula>$P$12</formula>
    </cfRule>
    <cfRule type="cellIs" dxfId="31964" priority="1407" operator="lessThan">
      <formula>$P$12*0.8</formula>
    </cfRule>
  </conditionalFormatting>
  <conditionalFormatting sqref="J13">
    <cfRule type="cellIs" dxfId="31963" priority="1402" operator="greaterThan">
      <formula>$P$13</formula>
    </cfRule>
    <cfRule type="cellIs" dxfId="31962" priority="1403" operator="between">
      <formula>$P$13*0.8</formula>
      <formula>$P$13</formula>
    </cfRule>
    <cfRule type="cellIs" dxfId="31961" priority="1404" operator="lessThan">
      <formula>$P$13*0.8</formula>
    </cfRule>
  </conditionalFormatting>
  <conditionalFormatting sqref="J16">
    <cfRule type="cellIs" dxfId="31960" priority="1399" operator="greaterThan">
      <formula>$P$16</formula>
    </cfRule>
    <cfRule type="cellIs" dxfId="31959" priority="1400" operator="between">
      <formula>$P$16*0.8</formula>
      <formula>$P$16</formula>
    </cfRule>
    <cfRule type="cellIs" dxfId="31958" priority="1401" operator="lessThan">
      <formula>$P$16*0.8</formula>
    </cfRule>
  </conditionalFormatting>
  <conditionalFormatting sqref="J17">
    <cfRule type="cellIs" dxfId="31957" priority="1396" operator="greaterThan">
      <formula>$P$17</formula>
    </cfRule>
    <cfRule type="cellIs" dxfId="31956" priority="1397" operator="between">
      <formula>$P$17*0.8</formula>
      <formula>$P$17</formula>
    </cfRule>
    <cfRule type="cellIs" dxfId="31955" priority="1398" operator="lessThan">
      <formula>$P$17*0.8</formula>
    </cfRule>
  </conditionalFormatting>
  <conditionalFormatting sqref="J18">
    <cfRule type="cellIs" dxfId="31954" priority="1393" operator="greaterThan">
      <formula>$P$18</formula>
    </cfRule>
    <cfRule type="cellIs" dxfId="31953" priority="1394" operator="between">
      <formula>$P$18*0.8</formula>
      <formula>$P$18</formula>
    </cfRule>
    <cfRule type="cellIs" dxfId="31952" priority="1395" operator="lessThan">
      <formula>$P$18*0.8</formula>
    </cfRule>
  </conditionalFormatting>
  <conditionalFormatting sqref="J6">
    <cfRule type="cellIs" dxfId="31951" priority="1390" operator="greaterThan">
      <formula>$P$6</formula>
    </cfRule>
    <cfRule type="cellIs" dxfId="31950" priority="1391" operator="between">
      <formula>$P$6*0.8</formula>
      <formula>$P$6</formula>
    </cfRule>
    <cfRule type="cellIs" dxfId="31949" priority="1392" operator="lessThan">
      <formula>$P$6*0.8</formula>
    </cfRule>
  </conditionalFormatting>
  <conditionalFormatting sqref="J7">
    <cfRule type="cellIs" dxfId="31948" priority="1387" operator="greaterThan">
      <formula>$P$7</formula>
    </cfRule>
    <cfRule type="cellIs" dxfId="31947" priority="1388" operator="between">
      <formula>$P$7*0.8</formula>
      <formula>$P$7</formula>
    </cfRule>
    <cfRule type="cellIs" dxfId="31946" priority="1389" operator="lessThan">
      <formula>$P$7*0.8</formula>
    </cfRule>
  </conditionalFormatting>
  <conditionalFormatting sqref="J8">
    <cfRule type="cellIs" dxfId="31945" priority="1384" operator="greaterThan">
      <formula>$P$8</formula>
    </cfRule>
    <cfRule type="cellIs" dxfId="31944" priority="1385" operator="between">
      <formula>$P$8*0.8</formula>
      <formula>$P$8</formula>
    </cfRule>
    <cfRule type="cellIs" dxfId="31943" priority="1386" operator="lessThan">
      <formula>$P$8*0.8</formula>
    </cfRule>
  </conditionalFormatting>
  <conditionalFormatting sqref="J11">
    <cfRule type="cellIs" dxfId="31942" priority="1381" operator="greaterThan">
      <formula>$P$11</formula>
    </cfRule>
    <cfRule type="cellIs" dxfId="31941" priority="1382" operator="between">
      <formula>$P$11*0.8</formula>
      <formula>$P$11</formula>
    </cfRule>
    <cfRule type="cellIs" dxfId="31940" priority="1383" operator="lessThan">
      <formula>$P$11*0.8</formula>
    </cfRule>
  </conditionalFormatting>
  <conditionalFormatting sqref="J12">
    <cfRule type="cellIs" dxfId="31939" priority="1378" operator="greaterThan">
      <formula>$P$12</formula>
    </cfRule>
    <cfRule type="cellIs" dxfId="31938" priority="1379" operator="between">
      <formula>$P$12*0.8</formula>
      <formula>$P$12</formula>
    </cfRule>
    <cfRule type="cellIs" dxfId="31937" priority="1380" operator="lessThan">
      <formula>$P$12*0.8</formula>
    </cfRule>
  </conditionalFormatting>
  <conditionalFormatting sqref="J13">
    <cfRule type="cellIs" dxfId="31936" priority="1375" operator="greaterThan">
      <formula>$P$13</formula>
    </cfRule>
    <cfRule type="cellIs" dxfId="31935" priority="1376" operator="between">
      <formula>$P$13*0.8</formula>
      <formula>$P$13</formula>
    </cfRule>
    <cfRule type="cellIs" dxfId="31934" priority="1377" operator="lessThan">
      <formula>$P$13*0.8</formula>
    </cfRule>
  </conditionalFormatting>
  <conditionalFormatting sqref="J16">
    <cfRule type="cellIs" dxfId="31933" priority="1372" operator="greaterThan">
      <formula>$P$16</formula>
    </cfRule>
    <cfRule type="cellIs" dxfId="31932" priority="1373" operator="between">
      <formula>$P$16*0.8</formula>
      <formula>$P$16</formula>
    </cfRule>
    <cfRule type="cellIs" dxfId="31931" priority="1374" operator="lessThan">
      <formula>$P$16*0.8</formula>
    </cfRule>
  </conditionalFormatting>
  <conditionalFormatting sqref="J17">
    <cfRule type="cellIs" dxfId="31930" priority="1369" operator="greaterThan">
      <formula>$P$17</formula>
    </cfRule>
    <cfRule type="cellIs" dxfId="31929" priority="1370" operator="between">
      <formula>$P$17*0.8</formula>
      <formula>$P$17</formula>
    </cfRule>
    <cfRule type="cellIs" dxfId="31928" priority="1371" operator="lessThan">
      <formula>$P$17*0.8</formula>
    </cfRule>
  </conditionalFormatting>
  <conditionalFormatting sqref="J18">
    <cfRule type="cellIs" dxfId="31927" priority="1366" operator="greaterThan">
      <formula>$P$18</formula>
    </cfRule>
    <cfRule type="cellIs" dxfId="31926" priority="1367" operator="between">
      <formula>$P$18*0.8</formula>
      <formula>$P$18</formula>
    </cfRule>
    <cfRule type="cellIs" dxfId="31925" priority="1368" operator="lessThan">
      <formula>$P$18*0.8</formula>
    </cfRule>
  </conditionalFormatting>
  <conditionalFormatting sqref="J6">
    <cfRule type="cellIs" dxfId="31924" priority="1363" operator="greaterThan">
      <formula>$O$6</formula>
    </cfRule>
    <cfRule type="cellIs" dxfId="31923" priority="1364" operator="between">
      <formula>$O$6*0.8</formula>
      <formula>$O$6</formula>
    </cfRule>
    <cfRule type="cellIs" dxfId="31922" priority="1365" operator="lessThan">
      <formula>$O$6*0.8</formula>
    </cfRule>
  </conditionalFormatting>
  <conditionalFormatting sqref="J7">
    <cfRule type="cellIs" dxfId="31921" priority="1360" operator="greaterThan">
      <formula>$O$7</formula>
    </cfRule>
    <cfRule type="cellIs" dxfId="31920" priority="1361" operator="between">
      <formula>$O$7*0.8</formula>
      <formula>$O$7</formula>
    </cfRule>
    <cfRule type="cellIs" dxfId="31919" priority="1362" operator="lessThan">
      <formula>$O$7*0.8</formula>
    </cfRule>
  </conditionalFormatting>
  <conditionalFormatting sqref="J8">
    <cfRule type="cellIs" dxfId="31918" priority="1357" operator="greaterThan">
      <formula>$O$8</formula>
    </cfRule>
    <cfRule type="cellIs" dxfId="31917" priority="1358" operator="between">
      <formula>$O$8*0.8</formula>
      <formula>$O$8</formula>
    </cfRule>
    <cfRule type="cellIs" dxfId="31916" priority="1359" operator="lessThan">
      <formula>$O$8*0.8</formula>
    </cfRule>
  </conditionalFormatting>
  <conditionalFormatting sqref="J11">
    <cfRule type="cellIs" dxfId="31915" priority="1354" operator="greaterThan">
      <formula>$O$11</formula>
    </cfRule>
    <cfRule type="cellIs" dxfId="31914" priority="1355" operator="between">
      <formula>$O$11*0.8</formula>
      <formula>$O$11</formula>
    </cfRule>
    <cfRule type="cellIs" dxfId="31913" priority="1356" operator="lessThan">
      <formula>$O$11*0.8</formula>
    </cfRule>
  </conditionalFormatting>
  <conditionalFormatting sqref="J12">
    <cfRule type="cellIs" dxfId="31912" priority="1351" operator="greaterThan">
      <formula>$O$12</formula>
    </cfRule>
    <cfRule type="cellIs" dxfId="31911" priority="1352" operator="between">
      <formula>$O$12*0.8</formula>
      <formula>$O$12</formula>
    </cfRule>
    <cfRule type="cellIs" dxfId="31910" priority="1353" operator="lessThan">
      <formula>$O$12*0.8</formula>
    </cfRule>
  </conditionalFormatting>
  <conditionalFormatting sqref="J13">
    <cfRule type="cellIs" dxfId="31909" priority="1348" operator="greaterThan">
      <formula>$O$13</formula>
    </cfRule>
    <cfRule type="cellIs" dxfId="31908" priority="1349" operator="between">
      <formula>$O$13*0.8</formula>
      <formula>$O$13</formula>
    </cfRule>
    <cfRule type="cellIs" dxfId="31907" priority="1350" operator="lessThan">
      <formula>$O$13*0.8</formula>
    </cfRule>
  </conditionalFormatting>
  <conditionalFormatting sqref="J16">
    <cfRule type="cellIs" dxfId="31906" priority="1345" operator="greaterThan">
      <formula>$O$16</formula>
    </cfRule>
    <cfRule type="cellIs" dxfId="31905" priority="1346" operator="between">
      <formula>$O$16*0.8</formula>
      <formula>$O$16</formula>
    </cfRule>
    <cfRule type="cellIs" dxfId="31904" priority="1347" operator="lessThan">
      <formula>$O$16*0.8</formula>
    </cfRule>
  </conditionalFormatting>
  <conditionalFormatting sqref="J17">
    <cfRule type="cellIs" dxfId="31903" priority="1342" operator="greaterThan">
      <formula>$O$17</formula>
    </cfRule>
    <cfRule type="cellIs" dxfId="31902" priority="1343" operator="between">
      <formula>$O$17*0.8</formula>
      <formula>$O$17</formula>
    </cfRule>
    <cfRule type="cellIs" dxfId="31901" priority="1344" operator="lessThan">
      <formula>$O$17*0.8</formula>
    </cfRule>
  </conditionalFormatting>
  <conditionalFormatting sqref="J18">
    <cfRule type="cellIs" dxfId="31900" priority="1339" operator="greaterThan">
      <formula>$O$18</formula>
    </cfRule>
    <cfRule type="cellIs" dxfId="31899" priority="1340" operator="between">
      <formula>$O$18*0.8</formula>
      <formula>$O$18</formula>
    </cfRule>
    <cfRule type="cellIs" dxfId="31898" priority="1341" operator="lessThan">
      <formula>$O$18*0.8</formula>
    </cfRule>
  </conditionalFormatting>
  <conditionalFormatting sqref="J6">
    <cfRule type="cellIs" dxfId="31897" priority="1336" operator="greaterThan">
      <formula>$O$6</formula>
    </cfRule>
    <cfRule type="cellIs" dxfId="31896" priority="1337" operator="between">
      <formula>$O$6*0.8</formula>
      <formula>$O$6</formula>
    </cfRule>
    <cfRule type="cellIs" dxfId="31895" priority="1338" operator="lessThan">
      <formula>$O$6*0.8</formula>
    </cfRule>
  </conditionalFormatting>
  <conditionalFormatting sqref="J7">
    <cfRule type="cellIs" dxfId="31894" priority="1333" operator="greaterThan">
      <formula>$O$7</formula>
    </cfRule>
    <cfRule type="cellIs" dxfId="31893" priority="1334" operator="between">
      <formula>$O$7*0.8</formula>
      <formula>$O$7</formula>
    </cfRule>
    <cfRule type="cellIs" dxfId="31892" priority="1335" operator="lessThan">
      <formula>$O$7*0.8</formula>
    </cfRule>
  </conditionalFormatting>
  <conditionalFormatting sqref="J8">
    <cfRule type="cellIs" dxfId="31891" priority="1330" operator="greaterThan">
      <formula>$O$8</formula>
    </cfRule>
    <cfRule type="cellIs" dxfId="31890" priority="1331" operator="between">
      <formula>$O$8*0.8</formula>
      <formula>$O$8</formula>
    </cfRule>
    <cfRule type="cellIs" dxfId="31889" priority="1332" operator="lessThan">
      <formula>$O$8*0.8</formula>
    </cfRule>
  </conditionalFormatting>
  <conditionalFormatting sqref="J11">
    <cfRule type="cellIs" dxfId="31888" priority="1327" operator="greaterThan">
      <formula>$O$11</formula>
    </cfRule>
    <cfRule type="cellIs" dxfId="31887" priority="1328" operator="between">
      <formula>$O$11*0.8</formula>
      <formula>$O$11</formula>
    </cfRule>
    <cfRule type="cellIs" dxfId="31886" priority="1329" operator="lessThan">
      <formula>$O$11*0.8</formula>
    </cfRule>
  </conditionalFormatting>
  <conditionalFormatting sqref="J12">
    <cfRule type="cellIs" dxfId="31885" priority="1324" operator="greaterThan">
      <formula>$O$12</formula>
    </cfRule>
    <cfRule type="cellIs" dxfId="31884" priority="1325" operator="between">
      <formula>$O$12*0.8</formula>
      <formula>$O$12</formula>
    </cfRule>
    <cfRule type="cellIs" dxfId="31883" priority="1326" operator="lessThan">
      <formula>$O$12*0.8</formula>
    </cfRule>
  </conditionalFormatting>
  <conditionalFormatting sqref="J13">
    <cfRule type="cellIs" dxfId="31882" priority="1321" operator="greaterThan">
      <formula>$O$13</formula>
    </cfRule>
    <cfRule type="cellIs" dxfId="31881" priority="1322" operator="between">
      <formula>$O$13*0.8</formula>
      <formula>$O$13</formula>
    </cfRule>
    <cfRule type="cellIs" dxfId="31880" priority="1323" operator="lessThan">
      <formula>$O$13*0.8</formula>
    </cfRule>
  </conditionalFormatting>
  <conditionalFormatting sqref="J16">
    <cfRule type="cellIs" dxfId="31879" priority="1318" operator="greaterThan">
      <formula>$O$16</formula>
    </cfRule>
    <cfRule type="cellIs" dxfId="31878" priority="1319" operator="between">
      <formula>$O$16*0.8</formula>
      <formula>$O$16</formula>
    </cfRule>
    <cfRule type="cellIs" dxfId="31877" priority="1320" operator="lessThan">
      <formula>$O$16*0.8</formula>
    </cfRule>
  </conditionalFormatting>
  <conditionalFormatting sqref="J17">
    <cfRule type="cellIs" dxfId="31876" priority="1315" operator="greaterThan">
      <formula>$O$17</formula>
    </cfRule>
    <cfRule type="cellIs" dxfId="31875" priority="1316" operator="between">
      <formula>$O$17*0.8</formula>
      <formula>$O$17</formula>
    </cfRule>
    <cfRule type="cellIs" dxfId="31874" priority="1317" operator="lessThan">
      <formula>$O$17*0.8</formula>
    </cfRule>
  </conditionalFormatting>
  <conditionalFormatting sqref="J18">
    <cfRule type="cellIs" dxfId="31873" priority="1312" operator="greaterThan">
      <formula>$O$18</formula>
    </cfRule>
    <cfRule type="cellIs" dxfId="31872" priority="1313" operator="between">
      <formula>$O$18*0.8</formula>
      <formula>$O$18</formula>
    </cfRule>
    <cfRule type="cellIs" dxfId="31871" priority="1314" operator="lessThan">
      <formula>$O$18*0.8</formula>
    </cfRule>
  </conditionalFormatting>
  <conditionalFormatting sqref="J6">
    <cfRule type="cellIs" dxfId="31870" priority="1309" operator="greaterThan">
      <formula>$N$6</formula>
    </cfRule>
    <cfRule type="cellIs" dxfId="31869" priority="1310" operator="between">
      <formula>$N$6*0.8</formula>
      <formula>$N$6</formula>
    </cfRule>
    <cfRule type="cellIs" dxfId="31868" priority="1311" operator="lessThan">
      <formula>$N$6*0.8</formula>
    </cfRule>
  </conditionalFormatting>
  <conditionalFormatting sqref="J7">
    <cfRule type="cellIs" dxfId="31867" priority="1306" operator="greaterThan">
      <formula>$N$7</formula>
    </cfRule>
    <cfRule type="cellIs" dxfId="31866" priority="1307" operator="between">
      <formula>$N$7*0.8</formula>
      <formula>$N$7</formula>
    </cfRule>
    <cfRule type="cellIs" dxfId="31865" priority="1308" operator="lessThan">
      <formula>$N$7*0.8</formula>
    </cfRule>
  </conditionalFormatting>
  <conditionalFormatting sqref="J8">
    <cfRule type="cellIs" dxfId="31864" priority="1303" operator="greaterThan">
      <formula>$N$8</formula>
    </cfRule>
    <cfRule type="cellIs" dxfId="31863" priority="1304" operator="between">
      <formula>$N$8*0.8</formula>
      <formula>$N$8</formula>
    </cfRule>
    <cfRule type="cellIs" dxfId="31862" priority="1305" operator="lessThan">
      <formula>$N$8*0.8</formula>
    </cfRule>
  </conditionalFormatting>
  <conditionalFormatting sqref="J11">
    <cfRule type="cellIs" dxfId="31861" priority="1300" operator="greaterThan">
      <formula>$N$11</formula>
    </cfRule>
    <cfRule type="cellIs" dxfId="31860" priority="1301" operator="between">
      <formula>$N$11*0.8</formula>
      <formula>$N$11</formula>
    </cfRule>
    <cfRule type="cellIs" dxfId="31859" priority="1302" operator="lessThan">
      <formula>$N$11*0.8</formula>
    </cfRule>
  </conditionalFormatting>
  <conditionalFormatting sqref="J12">
    <cfRule type="cellIs" dxfId="31858" priority="1297" operator="greaterThan">
      <formula>$N$12</formula>
    </cfRule>
    <cfRule type="cellIs" dxfId="31857" priority="1298" operator="between">
      <formula>$N$12*0.8</formula>
      <formula>$N$12</formula>
    </cfRule>
    <cfRule type="cellIs" dxfId="31856" priority="1299" operator="lessThan">
      <formula>$N$12*0.8</formula>
    </cfRule>
  </conditionalFormatting>
  <conditionalFormatting sqref="J13">
    <cfRule type="cellIs" dxfId="31855" priority="1294" operator="greaterThan">
      <formula>$N$13</formula>
    </cfRule>
    <cfRule type="cellIs" dxfId="31854" priority="1295" operator="between">
      <formula>$N$13*0.8</formula>
      <formula>$N$13</formula>
    </cfRule>
    <cfRule type="cellIs" dxfId="31853" priority="1296" operator="lessThan">
      <formula>$N$13*0.8</formula>
    </cfRule>
  </conditionalFormatting>
  <conditionalFormatting sqref="J16">
    <cfRule type="cellIs" dxfId="31852" priority="1291" operator="greaterThan">
      <formula>$N$16</formula>
    </cfRule>
    <cfRule type="cellIs" dxfId="31851" priority="1292" operator="between">
      <formula>$N$16*0.8</formula>
      <formula>$N$16</formula>
    </cfRule>
    <cfRule type="cellIs" dxfId="31850" priority="1293" operator="lessThan">
      <formula>$N$16*0.8</formula>
    </cfRule>
  </conditionalFormatting>
  <conditionalFormatting sqref="J17">
    <cfRule type="cellIs" dxfId="31849" priority="1288" operator="greaterThan">
      <formula>$N$17</formula>
    </cfRule>
    <cfRule type="cellIs" dxfId="31848" priority="1289" operator="between">
      <formula>$N$17*0.8</formula>
      <formula>$N$17</formula>
    </cfRule>
    <cfRule type="cellIs" dxfId="31847" priority="1290" operator="lessThan">
      <formula>$N$17*0.8</formula>
    </cfRule>
  </conditionalFormatting>
  <conditionalFormatting sqref="J18">
    <cfRule type="cellIs" dxfId="31846" priority="1285" operator="greaterThan">
      <formula>$N$18</formula>
    </cfRule>
    <cfRule type="cellIs" dxfId="31845" priority="1286" operator="between">
      <formula>$N$18*0.8</formula>
      <formula>$N$18</formula>
    </cfRule>
    <cfRule type="cellIs" dxfId="31844" priority="1287" operator="lessThan">
      <formula>$N$18*0.8</formula>
    </cfRule>
  </conditionalFormatting>
  <conditionalFormatting sqref="J6">
    <cfRule type="cellIs" dxfId="31843" priority="1282" operator="greaterThan">
      <formula>$N$6</formula>
    </cfRule>
    <cfRule type="cellIs" dxfId="31842" priority="1283" operator="between">
      <formula>$N$6*0.8</formula>
      <formula>$N$6</formula>
    </cfRule>
    <cfRule type="cellIs" dxfId="31841" priority="1284" operator="lessThan">
      <formula>$N$6*0.8</formula>
    </cfRule>
  </conditionalFormatting>
  <conditionalFormatting sqref="J7">
    <cfRule type="cellIs" dxfId="31840" priority="1279" operator="greaterThan">
      <formula>$N$7</formula>
    </cfRule>
    <cfRule type="cellIs" dxfId="31839" priority="1280" operator="between">
      <formula>$N$7*0.8</formula>
      <formula>$N$7</formula>
    </cfRule>
    <cfRule type="cellIs" dxfId="31838" priority="1281" operator="lessThan">
      <formula>$N$7*0.8</formula>
    </cfRule>
  </conditionalFormatting>
  <conditionalFormatting sqref="J8">
    <cfRule type="cellIs" dxfId="31837" priority="1276" operator="greaterThan">
      <formula>$N$8</formula>
    </cfRule>
    <cfRule type="cellIs" dxfId="31836" priority="1277" operator="between">
      <formula>$N$8*0.8</formula>
      <formula>$N$8</formula>
    </cfRule>
    <cfRule type="cellIs" dxfId="31835" priority="1278" operator="lessThan">
      <formula>$N$8*0.8</formula>
    </cfRule>
  </conditionalFormatting>
  <conditionalFormatting sqref="J11">
    <cfRule type="cellIs" dxfId="31834" priority="1273" operator="greaterThan">
      <formula>$N$11</formula>
    </cfRule>
    <cfRule type="cellIs" dxfId="31833" priority="1274" operator="between">
      <formula>$N$11*0.8</formula>
      <formula>$N$11</formula>
    </cfRule>
    <cfRule type="cellIs" dxfId="31832" priority="1275" operator="lessThan">
      <formula>$N$11*0.8</formula>
    </cfRule>
  </conditionalFormatting>
  <conditionalFormatting sqref="J12">
    <cfRule type="cellIs" dxfId="31831" priority="1270" operator="greaterThan">
      <formula>$N$12</formula>
    </cfRule>
    <cfRule type="cellIs" dxfId="31830" priority="1271" operator="between">
      <formula>$N$12*0.8</formula>
      <formula>$N$12</formula>
    </cfRule>
    <cfRule type="cellIs" dxfId="31829" priority="1272" operator="lessThan">
      <formula>$N$12*0.8</formula>
    </cfRule>
  </conditionalFormatting>
  <conditionalFormatting sqref="J13">
    <cfRule type="cellIs" dxfId="31828" priority="1267" operator="greaterThan">
      <formula>$N$13</formula>
    </cfRule>
    <cfRule type="cellIs" dxfId="31827" priority="1268" operator="between">
      <formula>$N$13*0.8</formula>
      <formula>$N$13</formula>
    </cfRule>
    <cfRule type="cellIs" dxfId="31826" priority="1269" operator="lessThan">
      <formula>$N$13*0.8</formula>
    </cfRule>
  </conditionalFormatting>
  <conditionalFormatting sqref="J16">
    <cfRule type="cellIs" dxfId="31825" priority="1264" operator="greaterThan">
      <formula>$N$16</formula>
    </cfRule>
    <cfRule type="cellIs" dxfId="31824" priority="1265" operator="between">
      <formula>$N$16*0.8</formula>
      <formula>$N$16</formula>
    </cfRule>
    <cfRule type="cellIs" dxfId="31823" priority="1266" operator="lessThan">
      <formula>$N$16*0.8</formula>
    </cfRule>
  </conditionalFormatting>
  <conditionalFormatting sqref="J17">
    <cfRule type="cellIs" dxfId="31822" priority="1261" operator="greaterThan">
      <formula>$N$17</formula>
    </cfRule>
    <cfRule type="cellIs" dxfId="31821" priority="1262" operator="between">
      <formula>$N$17*0.8</formula>
      <formula>$N$17</formula>
    </cfRule>
    <cfRule type="cellIs" dxfId="31820" priority="1263" operator="lessThan">
      <formula>$N$17*0.8</formula>
    </cfRule>
  </conditionalFormatting>
  <conditionalFormatting sqref="J18">
    <cfRule type="cellIs" dxfId="31819" priority="1258" operator="greaterThan">
      <formula>$N$18</formula>
    </cfRule>
    <cfRule type="cellIs" dxfId="31818" priority="1259" operator="between">
      <formula>$N$18*0.8</formula>
      <formula>$N$18</formula>
    </cfRule>
    <cfRule type="cellIs" dxfId="31817" priority="1260" operator="lessThan">
      <formula>$N$18*0.8</formula>
    </cfRule>
  </conditionalFormatting>
  <conditionalFormatting sqref="J6">
    <cfRule type="cellIs" dxfId="31816" priority="1255" operator="greaterThan">
      <formula>$P$6</formula>
    </cfRule>
    <cfRule type="cellIs" dxfId="31815" priority="1256" operator="between">
      <formula>$P$6*0.8</formula>
      <formula>$P$6</formula>
    </cfRule>
    <cfRule type="cellIs" dxfId="31814" priority="1257" operator="lessThan">
      <formula>$P$6*0.8</formula>
    </cfRule>
  </conditionalFormatting>
  <conditionalFormatting sqref="J7">
    <cfRule type="cellIs" dxfId="31813" priority="1252" operator="greaterThan">
      <formula>$P$7</formula>
    </cfRule>
    <cfRule type="cellIs" dxfId="31812" priority="1253" operator="between">
      <formula>$P$7*0.8</formula>
      <formula>$P$7</formula>
    </cfRule>
    <cfRule type="cellIs" dxfId="31811" priority="1254" operator="lessThan">
      <formula>$P$7*0.8</formula>
    </cfRule>
  </conditionalFormatting>
  <conditionalFormatting sqref="J8">
    <cfRule type="cellIs" dxfId="31810" priority="1249" operator="greaterThan">
      <formula>$P$8</formula>
    </cfRule>
    <cfRule type="cellIs" dxfId="31809" priority="1250" operator="between">
      <formula>$P$8*0.8</formula>
      <formula>$P$8</formula>
    </cfRule>
    <cfRule type="cellIs" dxfId="31808" priority="1251" operator="lessThan">
      <formula>$P$8*0.8</formula>
    </cfRule>
  </conditionalFormatting>
  <conditionalFormatting sqref="J11">
    <cfRule type="cellIs" dxfId="31807" priority="1246" operator="greaterThan">
      <formula>$P$11</formula>
    </cfRule>
    <cfRule type="cellIs" dxfId="31806" priority="1247" operator="between">
      <formula>$P$11*0.8</formula>
      <formula>$P$11</formula>
    </cfRule>
    <cfRule type="cellIs" dxfId="31805" priority="1248" operator="lessThan">
      <formula>$P$11*0.8</formula>
    </cfRule>
  </conditionalFormatting>
  <conditionalFormatting sqref="J12">
    <cfRule type="cellIs" dxfId="31804" priority="1243" operator="greaterThan">
      <formula>$P$12</formula>
    </cfRule>
    <cfRule type="cellIs" dxfId="31803" priority="1244" operator="between">
      <formula>$P$12*0.8</formula>
      <formula>$P$12</formula>
    </cfRule>
    <cfRule type="cellIs" dxfId="31802" priority="1245" operator="lessThan">
      <formula>$P$12*0.8</formula>
    </cfRule>
  </conditionalFormatting>
  <conditionalFormatting sqref="J13">
    <cfRule type="cellIs" dxfId="31801" priority="1240" operator="greaterThan">
      <formula>$P$13</formula>
    </cfRule>
    <cfRule type="cellIs" dxfId="31800" priority="1241" operator="between">
      <formula>$P$13*0.8</formula>
      <formula>$P$13</formula>
    </cfRule>
    <cfRule type="cellIs" dxfId="31799" priority="1242" operator="lessThan">
      <formula>$P$13*0.8</formula>
    </cfRule>
  </conditionalFormatting>
  <conditionalFormatting sqref="J16">
    <cfRule type="cellIs" dxfId="31798" priority="1237" operator="greaterThan">
      <formula>$P$16</formula>
    </cfRule>
    <cfRule type="cellIs" dxfId="31797" priority="1238" operator="between">
      <formula>$P$16*0.8</formula>
      <formula>$P$16</formula>
    </cfRule>
    <cfRule type="cellIs" dxfId="31796" priority="1239" operator="lessThan">
      <formula>$P$16*0.8</formula>
    </cfRule>
  </conditionalFormatting>
  <conditionalFormatting sqref="J17">
    <cfRule type="cellIs" dxfId="31795" priority="1234" operator="greaterThan">
      <formula>$P$17</formula>
    </cfRule>
    <cfRule type="cellIs" dxfId="31794" priority="1235" operator="between">
      <formula>$P$17*0.8</formula>
      <formula>$P$17</formula>
    </cfRule>
    <cfRule type="cellIs" dxfId="31793" priority="1236" operator="lessThan">
      <formula>$P$17*0.8</formula>
    </cfRule>
  </conditionalFormatting>
  <conditionalFormatting sqref="J18">
    <cfRule type="cellIs" dxfId="31792" priority="1231" operator="greaterThan">
      <formula>$P$18</formula>
    </cfRule>
    <cfRule type="cellIs" dxfId="31791" priority="1232" operator="between">
      <formula>$P$18*0.8</formula>
      <formula>$P$18</formula>
    </cfRule>
    <cfRule type="cellIs" dxfId="31790" priority="1233" operator="lessThan">
      <formula>$P$18*0.8</formula>
    </cfRule>
  </conditionalFormatting>
  <conditionalFormatting sqref="J6">
    <cfRule type="cellIs" dxfId="31789" priority="1228" operator="greaterThan">
      <formula>$P$6</formula>
    </cfRule>
    <cfRule type="cellIs" dxfId="31788" priority="1229" operator="between">
      <formula>$P$6*0.8</formula>
      <formula>$P$6</formula>
    </cfRule>
    <cfRule type="cellIs" dxfId="31787" priority="1230" operator="lessThan">
      <formula>$P$6*0.8</formula>
    </cfRule>
  </conditionalFormatting>
  <conditionalFormatting sqref="J7">
    <cfRule type="cellIs" dxfId="31786" priority="1225" operator="greaterThan">
      <formula>$P$7</formula>
    </cfRule>
    <cfRule type="cellIs" dxfId="31785" priority="1226" operator="between">
      <formula>$P$7*0.8</formula>
      <formula>$P$7</formula>
    </cfRule>
    <cfRule type="cellIs" dxfId="31784" priority="1227" operator="lessThan">
      <formula>$P$7*0.8</formula>
    </cfRule>
  </conditionalFormatting>
  <conditionalFormatting sqref="J8">
    <cfRule type="cellIs" dxfId="31783" priority="1222" operator="greaterThan">
      <formula>$P$8</formula>
    </cfRule>
    <cfRule type="cellIs" dxfId="31782" priority="1223" operator="between">
      <formula>$P$8*0.8</formula>
      <formula>$P$8</formula>
    </cfRule>
    <cfRule type="cellIs" dxfId="31781" priority="1224" operator="lessThan">
      <formula>$P$8*0.8</formula>
    </cfRule>
  </conditionalFormatting>
  <conditionalFormatting sqref="J11">
    <cfRule type="cellIs" dxfId="31780" priority="1219" operator="greaterThan">
      <formula>$P$11</formula>
    </cfRule>
    <cfRule type="cellIs" dxfId="31779" priority="1220" operator="between">
      <formula>$P$11*0.8</formula>
      <formula>$P$11</formula>
    </cfRule>
    <cfRule type="cellIs" dxfId="31778" priority="1221" operator="lessThan">
      <formula>$P$11*0.8</formula>
    </cfRule>
  </conditionalFormatting>
  <conditionalFormatting sqref="J12">
    <cfRule type="cellIs" dxfId="31777" priority="1216" operator="greaterThan">
      <formula>$P$12</formula>
    </cfRule>
    <cfRule type="cellIs" dxfId="31776" priority="1217" operator="between">
      <formula>$P$12*0.8</formula>
      <formula>$P$12</formula>
    </cfRule>
    <cfRule type="cellIs" dxfId="31775" priority="1218" operator="lessThan">
      <formula>$P$12*0.8</formula>
    </cfRule>
  </conditionalFormatting>
  <conditionalFormatting sqref="J13">
    <cfRule type="cellIs" dxfId="31774" priority="1213" operator="greaterThan">
      <formula>$P$13</formula>
    </cfRule>
    <cfRule type="cellIs" dxfId="31773" priority="1214" operator="between">
      <formula>$P$13*0.8</formula>
      <formula>$P$13</formula>
    </cfRule>
    <cfRule type="cellIs" dxfId="31772" priority="1215" operator="lessThan">
      <formula>$P$13*0.8</formula>
    </cfRule>
  </conditionalFormatting>
  <conditionalFormatting sqref="J16">
    <cfRule type="cellIs" dxfId="31771" priority="1210" operator="greaterThan">
      <formula>$P$16</formula>
    </cfRule>
    <cfRule type="cellIs" dxfId="31770" priority="1211" operator="between">
      <formula>$P$16*0.8</formula>
      <formula>$P$16</formula>
    </cfRule>
    <cfRule type="cellIs" dxfId="31769" priority="1212" operator="lessThan">
      <formula>$P$16*0.8</formula>
    </cfRule>
  </conditionalFormatting>
  <conditionalFormatting sqref="J17">
    <cfRule type="cellIs" dxfId="31768" priority="1207" operator="greaterThan">
      <formula>$P$17</formula>
    </cfRule>
    <cfRule type="cellIs" dxfId="31767" priority="1208" operator="between">
      <formula>$P$17*0.8</formula>
      <formula>$P$17</formula>
    </cfRule>
    <cfRule type="cellIs" dxfId="31766" priority="1209" operator="lessThan">
      <formula>$P$17*0.8</formula>
    </cfRule>
  </conditionalFormatting>
  <conditionalFormatting sqref="J18">
    <cfRule type="cellIs" dxfId="31765" priority="1204" operator="greaterThan">
      <formula>$P$18</formula>
    </cfRule>
    <cfRule type="cellIs" dxfId="31764" priority="1205" operator="between">
      <formula>$P$18*0.8</formula>
      <formula>$P$18</formula>
    </cfRule>
    <cfRule type="cellIs" dxfId="31763" priority="1206" operator="lessThan">
      <formula>$P$18*0.8</formula>
    </cfRule>
  </conditionalFormatting>
  <conditionalFormatting sqref="J6">
    <cfRule type="cellIs" dxfId="31762" priority="1201" operator="greaterThan">
      <formula>$O$6</formula>
    </cfRule>
    <cfRule type="cellIs" dxfId="31761" priority="1202" operator="between">
      <formula>$O$6*0.8</formula>
      <formula>$O$6</formula>
    </cfRule>
    <cfRule type="cellIs" dxfId="31760" priority="1203" operator="lessThan">
      <formula>$O$6*0.8</formula>
    </cfRule>
  </conditionalFormatting>
  <conditionalFormatting sqref="J7">
    <cfRule type="cellIs" dxfId="31759" priority="1198" operator="greaterThan">
      <formula>$O$7</formula>
    </cfRule>
    <cfRule type="cellIs" dxfId="31758" priority="1199" operator="between">
      <formula>$O$7*0.8</formula>
      <formula>$O$7</formula>
    </cfRule>
    <cfRule type="cellIs" dxfId="31757" priority="1200" operator="lessThan">
      <formula>$O$7*0.8</formula>
    </cfRule>
  </conditionalFormatting>
  <conditionalFormatting sqref="J8">
    <cfRule type="cellIs" dxfId="31756" priority="1195" operator="greaterThan">
      <formula>$O$8</formula>
    </cfRule>
    <cfRule type="cellIs" dxfId="31755" priority="1196" operator="between">
      <formula>$O$8*0.8</formula>
      <formula>$O$8</formula>
    </cfRule>
    <cfRule type="cellIs" dxfId="31754" priority="1197" operator="lessThan">
      <formula>$O$8*0.8</formula>
    </cfRule>
  </conditionalFormatting>
  <conditionalFormatting sqref="J11">
    <cfRule type="cellIs" dxfId="31753" priority="1192" operator="greaterThan">
      <formula>$O$11</formula>
    </cfRule>
    <cfRule type="cellIs" dxfId="31752" priority="1193" operator="between">
      <formula>$O$11*0.8</formula>
      <formula>$O$11</formula>
    </cfRule>
    <cfRule type="cellIs" dxfId="31751" priority="1194" operator="lessThan">
      <formula>$O$11*0.8</formula>
    </cfRule>
  </conditionalFormatting>
  <conditionalFormatting sqref="J12">
    <cfRule type="cellIs" dxfId="31750" priority="1189" operator="greaterThan">
      <formula>$O$12</formula>
    </cfRule>
    <cfRule type="cellIs" dxfId="31749" priority="1190" operator="between">
      <formula>$O$12*0.8</formula>
      <formula>$O$12</formula>
    </cfRule>
    <cfRule type="cellIs" dxfId="31748" priority="1191" operator="lessThan">
      <formula>$O$12*0.8</formula>
    </cfRule>
  </conditionalFormatting>
  <conditionalFormatting sqref="J13">
    <cfRule type="cellIs" dxfId="31747" priority="1186" operator="greaterThan">
      <formula>$O$13</formula>
    </cfRule>
    <cfRule type="cellIs" dxfId="31746" priority="1187" operator="between">
      <formula>$O$13*0.8</formula>
      <formula>$O$13</formula>
    </cfRule>
    <cfRule type="cellIs" dxfId="31745" priority="1188" operator="lessThan">
      <formula>$O$13*0.8</formula>
    </cfRule>
  </conditionalFormatting>
  <conditionalFormatting sqref="J16">
    <cfRule type="cellIs" dxfId="31744" priority="1183" operator="greaterThan">
      <formula>$O$16</formula>
    </cfRule>
    <cfRule type="cellIs" dxfId="31743" priority="1184" operator="between">
      <formula>$O$16*0.8</formula>
      <formula>$O$16</formula>
    </cfRule>
    <cfRule type="cellIs" dxfId="31742" priority="1185" operator="lessThan">
      <formula>$O$16*0.8</formula>
    </cfRule>
  </conditionalFormatting>
  <conditionalFormatting sqref="J17">
    <cfRule type="cellIs" dxfId="31741" priority="1180" operator="greaterThan">
      <formula>$O$17</formula>
    </cfRule>
    <cfRule type="cellIs" dxfId="31740" priority="1181" operator="between">
      <formula>$O$17*0.8</formula>
      <formula>$O$17</formula>
    </cfRule>
    <cfRule type="cellIs" dxfId="31739" priority="1182" operator="lessThan">
      <formula>$O$17*0.8</formula>
    </cfRule>
  </conditionalFormatting>
  <conditionalFormatting sqref="J18">
    <cfRule type="cellIs" dxfId="31738" priority="1177" operator="greaterThan">
      <formula>$O$18</formula>
    </cfRule>
    <cfRule type="cellIs" dxfId="31737" priority="1178" operator="between">
      <formula>$O$18*0.8</formula>
      <formula>$O$18</formula>
    </cfRule>
    <cfRule type="cellIs" dxfId="31736" priority="1179" operator="lessThan">
      <formula>$O$18*0.8</formula>
    </cfRule>
  </conditionalFormatting>
  <conditionalFormatting sqref="J6">
    <cfRule type="cellIs" dxfId="31735" priority="1174" operator="greaterThan">
      <formula>$O$6</formula>
    </cfRule>
    <cfRule type="cellIs" dxfId="31734" priority="1175" operator="between">
      <formula>$O$6*0.8</formula>
      <formula>$O$6</formula>
    </cfRule>
    <cfRule type="cellIs" dxfId="31733" priority="1176" operator="lessThan">
      <formula>$O$6*0.8</formula>
    </cfRule>
  </conditionalFormatting>
  <conditionalFormatting sqref="J7">
    <cfRule type="cellIs" dxfId="31732" priority="1171" operator="greaterThan">
      <formula>$O$7</formula>
    </cfRule>
    <cfRule type="cellIs" dxfId="31731" priority="1172" operator="between">
      <formula>$O$7*0.8</formula>
      <formula>$O$7</formula>
    </cfRule>
    <cfRule type="cellIs" dxfId="31730" priority="1173" operator="lessThan">
      <formula>$O$7*0.8</formula>
    </cfRule>
  </conditionalFormatting>
  <conditionalFormatting sqref="J8">
    <cfRule type="cellIs" dxfId="31729" priority="1168" operator="greaterThan">
      <formula>$O$8</formula>
    </cfRule>
    <cfRule type="cellIs" dxfId="31728" priority="1169" operator="between">
      <formula>$O$8*0.8</formula>
      <formula>$O$8</formula>
    </cfRule>
    <cfRule type="cellIs" dxfId="31727" priority="1170" operator="lessThan">
      <formula>$O$8*0.8</formula>
    </cfRule>
  </conditionalFormatting>
  <conditionalFormatting sqref="J11">
    <cfRule type="cellIs" dxfId="31726" priority="1165" operator="greaterThan">
      <formula>$O$11</formula>
    </cfRule>
    <cfRule type="cellIs" dxfId="31725" priority="1166" operator="between">
      <formula>$O$11*0.8</formula>
      <formula>$O$11</formula>
    </cfRule>
    <cfRule type="cellIs" dxfId="31724" priority="1167" operator="lessThan">
      <formula>$O$11*0.8</formula>
    </cfRule>
  </conditionalFormatting>
  <conditionalFormatting sqref="J12">
    <cfRule type="cellIs" dxfId="31723" priority="1162" operator="greaterThan">
      <formula>$O$12</formula>
    </cfRule>
    <cfRule type="cellIs" dxfId="31722" priority="1163" operator="between">
      <formula>$O$12*0.8</formula>
      <formula>$O$12</formula>
    </cfRule>
    <cfRule type="cellIs" dxfId="31721" priority="1164" operator="lessThan">
      <formula>$O$12*0.8</formula>
    </cfRule>
  </conditionalFormatting>
  <conditionalFormatting sqref="J13">
    <cfRule type="cellIs" dxfId="31720" priority="1159" operator="greaterThan">
      <formula>$O$13</formula>
    </cfRule>
    <cfRule type="cellIs" dxfId="31719" priority="1160" operator="between">
      <formula>$O$13*0.8</formula>
      <formula>$O$13</formula>
    </cfRule>
    <cfRule type="cellIs" dxfId="31718" priority="1161" operator="lessThan">
      <formula>$O$13*0.8</formula>
    </cfRule>
  </conditionalFormatting>
  <conditionalFormatting sqref="J16">
    <cfRule type="cellIs" dxfId="31717" priority="1156" operator="greaterThan">
      <formula>$O$16</formula>
    </cfRule>
    <cfRule type="cellIs" dxfId="31716" priority="1157" operator="between">
      <formula>$O$16*0.8</formula>
      <formula>$O$16</formula>
    </cfRule>
    <cfRule type="cellIs" dxfId="31715" priority="1158" operator="lessThan">
      <formula>$O$16*0.8</formula>
    </cfRule>
  </conditionalFormatting>
  <conditionalFormatting sqref="J17">
    <cfRule type="cellIs" dxfId="31714" priority="1153" operator="greaterThan">
      <formula>$O$17</formula>
    </cfRule>
    <cfRule type="cellIs" dxfId="31713" priority="1154" operator="between">
      <formula>$O$17*0.8</formula>
      <formula>$O$17</formula>
    </cfRule>
    <cfRule type="cellIs" dxfId="31712" priority="1155" operator="lessThan">
      <formula>$O$17*0.8</formula>
    </cfRule>
  </conditionalFormatting>
  <conditionalFormatting sqref="J18">
    <cfRule type="cellIs" dxfId="31711" priority="1150" operator="greaterThan">
      <formula>$O$18</formula>
    </cfRule>
    <cfRule type="cellIs" dxfId="31710" priority="1151" operator="between">
      <formula>$O$18*0.8</formula>
      <formula>$O$18</formula>
    </cfRule>
    <cfRule type="cellIs" dxfId="31709" priority="1152" operator="lessThan">
      <formula>$O$18*0.8</formula>
    </cfRule>
  </conditionalFormatting>
  <conditionalFormatting sqref="J6">
    <cfRule type="cellIs" dxfId="31708" priority="1147" operator="greaterThan">
      <formula>$N$6</formula>
    </cfRule>
    <cfRule type="cellIs" dxfId="31707" priority="1148" operator="between">
      <formula>$N$6*0.8</formula>
      <formula>$N$6</formula>
    </cfRule>
    <cfRule type="cellIs" dxfId="31706" priority="1149" operator="lessThan">
      <formula>$N$6*0.8</formula>
    </cfRule>
  </conditionalFormatting>
  <conditionalFormatting sqref="J7">
    <cfRule type="cellIs" dxfId="31705" priority="1144" operator="greaterThan">
      <formula>$N$7</formula>
    </cfRule>
    <cfRule type="cellIs" dxfId="31704" priority="1145" operator="between">
      <formula>$N$7*0.8</formula>
      <formula>$N$7</formula>
    </cfRule>
    <cfRule type="cellIs" dxfId="31703" priority="1146" operator="lessThan">
      <formula>$N$7*0.8</formula>
    </cfRule>
  </conditionalFormatting>
  <conditionalFormatting sqref="J8">
    <cfRule type="cellIs" dxfId="31702" priority="1141" operator="greaterThan">
      <formula>$N$8</formula>
    </cfRule>
    <cfRule type="cellIs" dxfId="31701" priority="1142" operator="between">
      <formula>$N$8*0.8</formula>
      <formula>$N$8</formula>
    </cfRule>
    <cfRule type="cellIs" dxfId="31700" priority="1143" operator="lessThan">
      <formula>$N$8*0.8</formula>
    </cfRule>
  </conditionalFormatting>
  <conditionalFormatting sqref="J11">
    <cfRule type="cellIs" dxfId="31699" priority="1138" operator="greaterThan">
      <formula>$N$11</formula>
    </cfRule>
    <cfRule type="cellIs" dxfId="31698" priority="1139" operator="between">
      <formula>$N$11*0.8</formula>
      <formula>$N$11</formula>
    </cfRule>
    <cfRule type="cellIs" dxfId="31697" priority="1140" operator="lessThan">
      <formula>$N$11*0.8</formula>
    </cfRule>
  </conditionalFormatting>
  <conditionalFormatting sqref="J12">
    <cfRule type="cellIs" dxfId="31696" priority="1135" operator="greaterThan">
      <formula>$N$12</formula>
    </cfRule>
    <cfRule type="cellIs" dxfId="31695" priority="1136" operator="between">
      <formula>$N$12*0.8</formula>
      <formula>$N$12</formula>
    </cfRule>
    <cfRule type="cellIs" dxfId="31694" priority="1137" operator="lessThan">
      <formula>$N$12*0.8</formula>
    </cfRule>
  </conditionalFormatting>
  <conditionalFormatting sqref="J13">
    <cfRule type="cellIs" dxfId="31693" priority="1132" operator="greaterThan">
      <formula>$N$13</formula>
    </cfRule>
    <cfRule type="cellIs" dxfId="31692" priority="1133" operator="between">
      <formula>$N$13*0.8</formula>
      <formula>$N$13</formula>
    </cfRule>
    <cfRule type="cellIs" dxfId="31691" priority="1134" operator="lessThan">
      <formula>$N$13*0.8</formula>
    </cfRule>
  </conditionalFormatting>
  <conditionalFormatting sqref="J16">
    <cfRule type="cellIs" dxfId="31690" priority="1129" operator="greaterThan">
      <formula>$N$16</formula>
    </cfRule>
    <cfRule type="cellIs" dxfId="31689" priority="1130" operator="between">
      <formula>$N$16*0.8</formula>
      <formula>$N$16</formula>
    </cfRule>
    <cfRule type="cellIs" dxfId="31688" priority="1131" operator="lessThan">
      <formula>$N$16*0.8</formula>
    </cfRule>
  </conditionalFormatting>
  <conditionalFormatting sqref="J17">
    <cfRule type="cellIs" dxfId="31687" priority="1126" operator="greaterThan">
      <formula>$N$17</formula>
    </cfRule>
    <cfRule type="cellIs" dxfId="31686" priority="1127" operator="between">
      <formula>$N$17*0.8</formula>
      <formula>$N$17</formula>
    </cfRule>
    <cfRule type="cellIs" dxfId="31685" priority="1128" operator="lessThan">
      <formula>$N$17*0.8</formula>
    </cfRule>
  </conditionalFormatting>
  <conditionalFormatting sqref="J18">
    <cfRule type="cellIs" dxfId="31684" priority="1123" operator="greaterThan">
      <formula>$N$18</formula>
    </cfRule>
    <cfRule type="cellIs" dxfId="31683" priority="1124" operator="between">
      <formula>$N$18*0.8</formula>
      <formula>$N$18</formula>
    </cfRule>
    <cfRule type="cellIs" dxfId="31682" priority="1125" operator="lessThan">
      <formula>$N$18*0.8</formula>
    </cfRule>
  </conditionalFormatting>
  <conditionalFormatting sqref="J6">
    <cfRule type="cellIs" dxfId="31681" priority="1120" operator="greaterThan">
      <formula>$N$6</formula>
    </cfRule>
    <cfRule type="cellIs" dxfId="31680" priority="1121" operator="between">
      <formula>$N$6*0.8</formula>
      <formula>$N$6</formula>
    </cfRule>
    <cfRule type="cellIs" dxfId="31679" priority="1122" operator="lessThan">
      <formula>$N$6*0.8</formula>
    </cfRule>
  </conditionalFormatting>
  <conditionalFormatting sqref="J7">
    <cfRule type="cellIs" dxfId="31678" priority="1117" operator="greaterThan">
      <formula>$N$7</formula>
    </cfRule>
    <cfRule type="cellIs" dxfId="31677" priority="1118" operator="between">
      <formula>$N$7*0.8</formula>
      <formula>$N$7</formula>
    </cfRule>
    <cfRule type="cellIs" dxfId="31676" priority="1119" operator="lessThan">
      <formula>$N$7*0.8</formula>
    </cfRule>
  </conditionalFormatting>
  <conditionalFormatting sqref="J8">
    <cfRule type="cellIs" dxfId="31675" priority="1114" operator="greaterThan">
      <formula>$N$8</formula>
    </cfRule>
    <cfRule type="cellIs" dxfId="31674" priority="1115" operator="between">
      <formula>$N$8*0.8</formula>
      <formula>$N$8</formula>
    </cfRule>
    <cfRule type="cellIs" dxfId="31673" priority="1116" operator="lessThan">
      <formula>$N$8*0.8</formula>
    </cfRule>
  </conditionalFormatting>
  <conditionalFormatting sqref="J11">
    <cfRule type="cellIs" dxfId="31672" priority="1111" operator="greaterThan">
      <formula>$N$11</formula>
    </cfRule>
    <cfRule type="cellIs" dxfId="31671" priority="1112" operator="between">
      <formula>$N$11*0.8</formula>
      <formula>$N$11</formula>
    </cfRule>
    <cfRule type="cellIs" dxfId="31670" priority="1113" operator="lessThan">
      <formula>$N$11*0.8</formula>
    </cfRule>
  </conditionalFormatting>
  <conditionalFormatting sqref="J12">
    <cfRule type="cellIs" dxfId="31669" priority="1108" operator="greaterThan">
      <formula>$N$12</formula>
    </cfRule>
    <cfRule type="cellIs" dxfId="31668" priority="1109" operator="between">
      <formula>$N$12*0.8</formula>
      <formula>$N$12</formula>
    </cfRule>
    <cfRule type="cellIs" dxfId="31667" priority="1110" operator="lessThan">
      <formula>$N$12*0.8</formula>
    </cfRule>
  </conditionalFormatting>
  <conditionalFormatting sqref="J13">
    <cfRule type="cellIs" dxfId="31666" priority="1105" operator="greaterThan">
      <formula>$N$13</formula>
    </cfRule>
    <cfRule type="cellIs" dxfId="31665" priority="1106" operator="between">
      <formula>$N$13*0.8</formula>
      <formula>$N$13</formula>
    </cfRule>
    <cfRule type="cellIs" dxfId="31664" priority="1107" operator="lessThan">
      <formula>$N$13*0.8</formula>
    </cfRule>
  </conditionalFormatting>
  <conditionalFormatting sqref="J16">
    <cfRule type="cellIs" dxfId="31663" priority="1102" operator="greaterThan">
      <formula>$N$16</formula>
    </cfRule>
    <cfRule type="cellIs" dxfId="31662" priority="1103" operator="between">
      <formula>$N$16*0.8</formula>
      <formula>$N$16</formula>
    </cfRule>
    <cfRule type="cellIs" dxfId="31661" priority="1104" operator="lessThan">
      <formula>$N$16*0.8</formula>
    </cfRule>
  </conditionalFormatting>
  <conditionalFormatting sqref="J17">
    <cfRule type="cellIs" dxfId="31660" priority="1099" operator="greaterThan">
      <formula>$N$17</formula>
    </cfRule>
    <cfRule type="cellIs" dxfId="31659" priority="1100" operator="between">
      <formula>$N$17*0.8</formula>
      <formula>$N$17</formula>
    </cfRule>
    <cfRule type="cellIs" dxfId="31658" priority="1101" operator="lessThan">
      <formula>$N$17*0.8</formula>
    </cfRule>
  </conditionalFormatting>
  <conditionalFormatting sqref="J18">
    <cfRule type="cellIs" dxfId="31657" priority="1096" operator="greaterThan">
      <formula>$N$18</formula>
    </cfRule>
    <cfRule type="cellIs" dxfId="31656" priority="1097" operator="between">
      <formula>$N$18*0.8</formula>
      <formula>$N$18</formula>
    </cfRule>
    <cfRule type="cellIs" dxfId="31655" priority="1098" operator="lessThan">
      <formula>$N$18*0.8</formula>
    </cfRule>
  </conditionalFormatting>
  <conditionalFormatting sqref="J6">
    <cfRule type="cellIs" dxfId="31654" priority="1093" operator="greaterThan">
      <formula>$P$6</formula>
    </cfRule>
    <cfRule type="cellIs" dxfId="31653" priority="1094" operator="between">
      <formula>$P$6*0.8</formula>
      <formula>$P$6</formula>
    </cfRule>
    <cfRule type="cellIs" dxfId="31652" priority="1095" operator="lessThan">
      <formula>$P$6*0.8</formula>
    </cfRule>
  </conditionalFormatting>
  <conditionalFormatting sqref="J7">
    <cfRule type="cellIs" dxfId="31651" priority="1090" operator="greaterThan">
      <formula>$P$7</formula>
    </cfRule>
    <cfRule type="cellIs" dxfId="31650" priority="1091" operator="between">
      <formula>$P$7*0.8</formula>
      <formula>$P$7</formula>
    </cfRule>
    <cfRule type="cellIs" dxfId="31649" priority="1092" operator="lessThan">
      <formula>$P$7*0.8</formula>
    </cfRule>
  </conditionalFormatting>
  <conditionalFormatting sqref="J8">
    <cfRule type="cellIs" dxfId="31648" priority="1087" operator="greaterThan">
      <formula>$P$8</formula>
    </cfRule>
    <cfRule type="cellIs" dxfId="31647" priority="1088" operator="between">
      <formula>$P$8*0.8</formula>
      <formula>$P$8</formula>
    </cfRule>
    <cfRule type="cellIs" dxfId="31646" priority="1089" operator="lessThan">
      <formula>$P$8*0.8</formula>
    </cfRule>
  </conditionalFormatting>
  <conditionalFormatting sqref="J11">
    <cfRule type="cellIs" dxfId="31645" priority="1084" operator="greaterThan">
      <formula>$P$11</formula>
    </cfRule>
    <cfRule type="cellIs" dxfId="31644" priority="1085" operator="between">
      <formula>$P$11*0.8</formula>
      <formula>$P$11</formula>
    </cfRule>
    <cfRule type="cellIs" dxfId="31643" priority="1086" operator="lessThan">
      <formula>$P$11*0.8</formula>
    </cfRule>
  </conditionalFormatting>
  <conditionalFormatting sqref="J12">
    <cfRule type="cellIs" dxfId="31642" priority="1081" operator="greaterThan">
      <formula>$P$12</formula>
    </cfRule>
    <cfRule type="cellIs" dxfId="31641" priority="1082" operator="between">
      <formula>$P$12*0.8</formula>
      <formula>$P$12</formula>
    </cfRule>
    <cfRule type="cellIs" dxfId="31640" priority="1083" operator="lessThan">
      <formula>$P$12*0.8</formula>
    </cfRule>
  </conditionalFormatting>
  <conditionalFormatting sqref="J13">
    <cfRule type="cellIs" dxfId="31639" priority="1078" operator="greaterThan">
      <formula>$P$13</formula>
    </cfRule>
    <cfRule type="cellIs" dxfId="31638" priority="1079" operator="between">
      <formula>$P$13*0.8</formula>
      <formula>$P$13</formula>
    </cfRule>
    <cfRule type="cellIs" dxfId="31637" priority="1080" operator="lessThan">
      <formula>$P$13*0.8</formula>
    </cfRule>
  </conditionalFormatting>
  <conditionalFormatting sqref="J16">
    <cfRule type="cellIs" dxfId="31636" priority="1075" operator="greaterThan">
      <formula>$P$16</formula>
    </cfRule>
    <cfRule type="cellIs" dxfId="31635" priority="1076" operator="between">
      <formula>$P$16*0.8</formula>
      <formula>$P$16</formula>
    </cfRule>
    <cfRule type="cellIs" dxfId="31634" priority="1077" operator="lessThan">
      <formula>$P$16*0.8</formula>
    </cfRule>
  </conditionalFormatting>
  <conditionalFormatting sqref="J17">
    <cfRule type="cellIs" dxfId="31633" priority="1072" operator="greaterThan">
      <formula>$P$17</formula>
    </cfRule>
    <cfRule type="cellIs" dxfId="31632" priority="1073" operator="between">
      <formula>$P$17*0.8</formula>
      <formula>$P$17</formula>
    </cfRule>
    <cfRule type="cellIs" dxfId="31631" priority="1074" operator="lessThan">
      <formula>$P$17*0.8</formula>
    </cfRule>
  </conditionalFormatting>
  <conditionalFormatting sqref="J18">
    <cfRule type="cellIs" dxfId="31630" priority="1069" operator="greaterThan">
      <formula>$P$18</formula>
    </cfRule>
    <cfRule type="cellIs" dxfId="31629" priority="1070" operator="between">
      <formula>$P$18*0.8</formula>
      <formula>$P$18</formula>
    </cfRule>
    <cfRule type="cellIs" dxfId="31628" priority="1071" operator="lessThan">
      <formula>$P$18*0.8</formula>
    </cfRule>
  </conditionalFormatting>
  <conditionalFormatting sqref="J6">
    <cfRule type="cellIs" dxfId="31627" priority="1066" operator="greaterThan">
      <formula>$P$6</formula>
    </cfRule>
    <cfRule type="cellIs" dxfId="31626" priority="1067" operator="between">
      <formula>$P$6*0.8</formula>
      <formula>$P$6</formula>
    </cfRule>
    <cfRule type="cellIs" dxfId="31625" priority="1068" operator="lessThan">
      <formula>$P$6*0.8</formula>
    </cfRule>
  </conditionalFormatting>
  <conditionalFormatting sqref="J7">
    <cfRule type="cellIs" dxfId="31624" priority="1063" operator="greaterThan">
      <formula>$P$7</formula>
    </cfRule>
    <cfRule type="cellIs" dxfId="31623" priority="1064" operator="between">
      <formula>$P$7*0.8</formula>
      <formula>$P$7</formula>
    </cfRule>
    <cfRule type="cellIs" dxfId="31622" priority="1065" operator="lessThan">
      <formula>$P$7*0.8</formula>
    </cfRule>
  </conditionalFormatting>
  <conditionalFormatting sqref="J8">
    <cfRule type="cellIs" dxfId="31621" priority="1060" operator="greaterThan">
      <formula>$P$8</formula>
    </cfRule>
    <cfRule type="cellIs" dxfId="31620" priority="1061" operator="between">
      <formula>$P$8*0.8</formula>
      <formula>$P$8</formula>
    </cfRule>
    <cfRule type="cellIs" dxfId="31619" priority="1062" operator="lessThan">
      <formula>$P$8*0.8</formula>
    </cfRule>
  </conditionalFormatting>
  <conditionalFormatting sqref="J11">
    <cfRule type="cellIs" dxfId="31618" priority="1057" operator="greaterThan">
      <formula>$P$11</formula>
    </cfRule>
    <cfRule type="cellIs" dxfId="31617" priority="1058" operator="between">
      <formula>$P$11*0.8</formula>
      <formula>$P$11</formula>
    </cfRule>
    <cfRule type="cellIs" dxfId="31616" priority="1059" operator="lessThan">
      <formula>$P$11*0.8</formula>
    </cfRule>
  </conditionalFormatting>
  <conditionalFormatting sqref="J12">
    <cfRule type="cellIs" dxfId="31615" priority="1054" operator="greaterThan">
      <formula>$P$12</formula>
    </cfRule>
    <cfRule type="cellIs" dxfId="31614" priority="1055" operator="between">
      <formula>$P$12*0.8</formula>
      <formula>$P$12</formula>
    </cfRule>
    <cfRule type="cellIs" dxfId="31613" priority="1056" operator="lessThan">
      <formula>$P$12*0.8</formula>
    </cfRule>
  </conditionalFormatting>
  <conditionalFormatting sqref="J13">
    <cfRule type="cellIs" dxfId="31612" priority="1051" operator="greaterThan">
      <formula>$P$13</formula>
    </cfRule>
    <cfRule type="cellIs" dxfId="31611" priority="1052" operator="between">
      <formula>$P$13*0.8</formula>
      <formula>$P$13</formula>
    </cfRule>
    <cfRule type="cellIs" dxfId="31610" priority="1053" operator="lessThan">
      <formula>$P$13*0.8</formula>
    </cfRule>
  </conditionalFormatting>
  <conditionalFormatting sqref="J16">
    <cfRule type="cellIs" dxfId="31609" priority="1048" operator="greaterThan">
      <formula>$P$16</formula>
    </cfRule>
    <cfRule type="cellIs" dxfId="31608" priority="1049" operator="between">
      <formula>$P$16*0.8</formula>
      <formula>$P$16</formula>
    </cfRule>
    <cfRule type="cellIs" dxfId="31607" priority="1050" operator="lessThan">
      <formula>$P$16*0.8</formula>
    </cfRule>
  </conditionalFormatting>
  <conditionalFormatting sqref="J17">
    <cfRule type="cellIs" dxfId="31606" priority="1045" operator="greaterThan">
      <formula>$P$17</formula>
    </cfRule>
    <cfRule type="cellIs" dxfId="31605" priority="1046" operator="between">
      <formula>$P$17*0.8</formula>
      <formula>$P$17</formula>
    </cfRule>
    <cfRule type="cellIs" dxfId="31604" priority="1047" operator="lessThan">
      <formula>$P$17*0.8</formula>
    </cfRule>
  </conditionalFormatting>
  <conditionalFormatting sqref="J18">
    <cfRule type="cellIs" dxfId="31603" priority="1042" operator="greaterThan">
      <formula>$P$18</formula>
    </cfRule>
    <cfRule type="cellIs" dxfId="31602" priority="1043" operator="between">
      <formula>$P$18*0.8</formula>
      <formula>$P$18</formula>
    </cfRule>
    <cfRule type="cellIs" dxfId="31601" priority="1044" operator="lessThan">
      <formula>$P$18*0.8</formula>
    </cfRule>
  </conditionalFormatting>
  <conditionalFormatting sqref="J6">
    <cfRule type="cellIs" dxfId="31600" priority="1039" operator="greaterThan">
      <formula>$O$6</formula>
    </cfRule>
    <cfRule type="cellIs" dxfId="31599" priority="1040" operator="between">
      <formula>$O$6*0.8</formula>
      <formula>$O$6</formula>
    </cfRule>
    <cfRule type="cellIs" dxfId="31598" priority="1041" operator="lessThan">
      <formula>$O$6*0.8</formula>
    </cfRule>
  </conditionalFormatting>
  <conditionalFormatting sqref="J7">
    <cfRule type="cellIs" dxfId="31597" priority="1036" operator="greaterThan">
      <formula>$O$7</formula>
    </cfRule>
    <cfRule type="cellIs" dxfId="31596" priority="1037" operator="between">
      <formula>$O$7*0.8</formula>
      <formula>$O$7</formula>
    </cfRule>
    <cfRule type="cellIs" dxfId="31595" priority="1038" operator="lessThan">
      <formula>$O$7*0.8</formula>
    </cfRule>
  </conditionalFormatting>
  <conditionalFormatting sqref="J8">
    <cfRule type="cellIs" dxfId="31594" priority="1033" operator="greaterThan">
      <formula>$O$8</formula>
    </cfRule>
    <cfRule type="cellIs" dxfId="31593" priority="1034" operator="between">
      <formula>$O$8*0.8</formula>
      <formula>$O$8</formula>
    </cfRule>
    <cfRule type="cellIs" dxfId="31592" priority="1035" operator="lessThan">
      <formula>$O$8*0.8</formula>
    </cfRule>
  </conditionalFormatting>
  <conditionalFormatting sqref="J11">
    <cfRule type="cellIs" dxfId="31591" priority="1030" operator="greaterThan">
      <formula>$O$11</formula>
    </cfRule>
    <cfRule type="cellIs" dxfId="31590" priority="1031" operator="between">
      <formula>$O$11*0.8</formula>
      <formula>$O$11</formula>
    </cfRule>
    <cfRule type="cellIs" dxfId="31589" priority="1032" operator="lessThan">
      <formula>$O$11*0.8</formula>
    </cfRule>
  </conditionalFormatting>
  <conditionalFormatting sqref="J12">
    <cfRule type="cellIs" dxfId="31588" priority="1027" operator="greaterThan">
      <formula>$O$12</formula>
    </cfRule>
    <cfRule type="cellIs" dxfId="31587" priority="1028" operator="between">
      <formula>$O$12*0.8</formula>
      <formula>$O$12</formula>
    </cfRule>
    <cfRule type="cellIs" dxfId="31586" priority="1029" operator="lessThan">
      <formula>$O$12*0.8</formula>
    </cfRule>
  </conditionalFormatting>
  <conditionalFormatting sqref="J13">
    <cfRule type="cellIs" dxfId="31585" priority="1024" operator="greaterThan">
      <formula>$O$13</formula>
    </cfRule>
    <cfRule type="cellIs" dxfId="31584" priority="1025" operator="between">
      <formula>$O$13*0.8</formula>
      <formula>$O$13</formula>
    </cfRule>
    <cfRule type="cellIs" dxfId="31583" priority="1026" operator="lessThan">
      <formula>$O$13*0.8</formula>
    </cfRule>
  </conditionalFormatting>
  <conditionalFormatting sqref="J16">
    <cfRule type="cellIs" dxfId="31582" priority="1021" operator="greaterThan">
      <formula>$O$16</formula>
    </cfRule>
    <cfRule type="cellIs" dxfId="31581" priority="1022" operator="between">
      <formula>$O$16*0.8</formula>
      <formula>$O$16</formula>
    </cfRule>
    <cfRule type="cellIs" dxfId="31580" priority="1023" operator="lessThan">
      <formula>$O$16*0.8</formula>
    </cfRule>
  </conditionalFormatting>
  <conditionalFormatting sqref="J17">
    <cfRule type="cellIs" dxfId="31579" priority="1018" operator="greaterThan">
      <formula>$O$17</formula>
    </cfRule>
    <cfRule type="cellIs" dxfId="31578" priority="1019" operator="between">
      <formula>$O$17*0.8</formula>
      <formula>$O$17</formula>
    </cfRule>
    <cfRule type="cellIs" dxfId="31577" priority="1020" operator="lessThan">
      <formula>$O$17*0.8</formula>
    </cfRule>
  </conditionalFormatting>
  <conditionalFormatting sqref="J18">
    <cfRule type="cellIs" dxfId="31576" priority="1015" operator="greaterThan">
      <formula>$O$18</formula>
    </cfRule>
    <cfRule type="cellIs" dxfId="31575" priority="1016" operator="between">
      <formula>$O$18*0.8</formula>
      <formula>$O$18</formula>
    </cfRule>
    <cfRule type="cellIs" dxfId="31574" priority="1017" operator="lessThan">
      <formula>$O$18*0.8</formula>
    </cfRule>
  </conditionalFormatting>
  <conditionalFormatting sqref="J6">
    <cfRule type="cellIs" dxfId="31573" priority="1012" operator="greaterThan">
      <formula>$O$6</formula>
    </cfRule>
    <cfRule type="cellIs" dxfId="31572" priority="1013" operator="between">
      <formula>$O$6*0.8</formula>
      <formula>$O$6</formula>
    </cfRule>
    <cfRule type="cellIs" dxfId="31571" priority="1014" operator="lessThan">
      <formula>$O$6*0.8</formula>
    </cfRule>
  </conditionalFormatting>
  <conditionalFormatting sqref="J7">
    <cfRule type="cellIs" dxfId="31570" priority="1009" operator="greaterThan">
      <formula>$O$7</formula>
    </cfRule>
    <cfRule type="cellIs" dxfId="31569" priority="1010" operator="between">
      <formula>$O$7*0.8</formula>
      <formula>$O$7</formula>
    </cfRule>
    <cfRule type="cellIs" dxfId="31568" priority="1011" operator="lessThan">
      <formula>$O$7*0.8</formula>
    </cfRule>
  </conditionalFormatting>
  <conditionalFormatting sqref="J8">
    <cfRule type="cellIs" dxfId="31567" priority="1006" operator="greaterThan">
      <formula>$O$8</formula>
    </cfRule>
    <cfRule type="cellIs" dxfId="31566" priority="1007" operator="between">
      <formula>$O$8*0.8</formula>
      <formula>$O$8</formula>
    </cfRule>
    <cfRule type="cellIs" dxfId="31565" priority="1008" operator="lessThan">
      <formula>$O$8*0.8</formula>
    </cfRule>
  </conditionalFormatting>
  <conditionalFormatting sqref="J11">
    <cfRule type="cellIs" dxfId="31564" priority="1003" operator="greaterThan">
      <formula>$O$11</formula>
    </cfRule>
    <cfRule type="cellIs" dxfId="31563" priority="1004" operator="between">
      <formula>$O$11*0.8</formula>
      <formula>$O$11</formula>
    </cfRule>
    <cfRule type="cellIs" dxfId="31562" priority="1005" operator="lessThan">
      <formula>$O$11*0.8</formula>
    </cfRule>
  </conditionalFormatting>
  <conditionalFormatting sqref="J12">
    <cfRule type="cellIs" dxfId="31561" priority="1000" operator="greaterThan">
      <formula>$O$12</formula>
    </cfRule>
    <cfRule type="cellIs" dxfId="31560" priority="1001" operator="between">
      <formula>$O$12*0.8</formula>
      <formula>$O$12</formula>
    </cfRule>
    <cfRule type="cellIs" dxfId="31559" priority="1002" operator="lessThan">
      <formula>$O$12*0.8</formula>
    </cfRule>
  </conditionalFormatting>
  <conditionalFormatting sqref="J13">
    <cfRule type="cellIs" dxfId="31558" priority="997" operator="greaterThan">
      <formula>$O$13</formula>
    </cfRule>
    <cfRule type="cellIs" dxfId="31557" priority="998" operator="between">
      <formula>$O$13*0.8</formula>
      <formula>$O$13</formula>
    </cfRule>
    <cfRule type="cellIs" dxfId="31556" priority="999" operator="lessThan">
      <formula>$O$13*0.8</formula>
    </cfRule>
  </conditionalFormatting>
  <conditionalFormatting sqref="J16">
    <cfRule type="cellIs" dxfId="31555" priority="994" operator="greaterThan">
      <formula>$O$16</formula>
    </cfRule>
    <cfRule type="cellIs" dxfId="31554" priority="995" operator="between">
      <formula>$O$16*0.8</formula>
      <formula>$O$16</formula>
    </cfRule>
    <cfRule type="cellIs" dxfId="31553" priority="996" operator="lessThan">
      <formula>$O$16*0.8</formula>
    </cfRule>
  </conditionalFormatting>
  <conditionalFormatting sqref="J17">
    <cfRule type="cellIs" dxfId="31552" priority="991" operator="greaterThan">
      <formula>$O$17</formula>
    </cfRule>
    <cfRule type="cellIs" dxfId="31551" priority="992" operator="between">
      <formula>$O$17*0.8</formula>
      <formula>$O$17</formula>
    </cfRule>
    <cfRule type="cellIs" dxfId="31550" priority="993" operator="lessThan">
      <formula>$O$17*0.8</formula>
    </cfRule>
  </conditionalFormatting>
  <conditionalFormatting sqref="J18">
    <cfRule type="cellIs" dxfId="31549" priority="988" operator="greaterThan">
      <formula>$O$18</formula>
    </cfRule>
    <cfRule type="cellIs" dxfId="31548" priority="989" operator="between">
      <formula>$O$18*0.8</formula>
      <formula>$O$18</formula>
    </cfRule>
    <cfRule type="cellIs" dxfId="31547" priority="990" operator="lessThan">
      <formula>$O$18*0.8</formula>
    </cfRule>
  </conditionalFormatting>
  <conditionalFormatting sqref="J6">
    <cfRule type="cellIs" dxfId="31546" priority="985" operator="greaterThan">
      <formula>$N$6</formula>
    </cfRule>
    <cfRule type="cellIs" dxfId="31545" priority="986" operator="between">
      <formula>$N$6*0.8</formula>
      <formula>$N$6</formula>
    </cfRule>
    <cfRule type="cellIs" dxfId="31544" priority="987" operator="lessThan">
      <formula>$N$6*0.8</formula>
    </cfRule>
  </conditionalFormatting>
  <conditionalFormatting sqref="J7">
    <cfRule type="cellIs" dxfId="31543" priority="982" operator="greaterThan">
      <formula>$N$7</formula>
    </cfRule>
    <cfRule type="cellIs" dxfId="31542" priority="983" operator="between">
      <formula>$N$7*0.8</formula>
      <formula>$N$7</formula>
    </cfRule>
    <cfRule type="cellIs" dxfId="31541" priority="984" operator="lessThan">
      <formula>$N$7*0.8</formula>
    </cfRule>
  </conditionalFormatting>
  <conditionalFormatting sqref="J8">
    <cfRule type="cellIs" dxfId="31540" priority="979" operator="greaterThan">
      <formula>$N$8</formula>
    </cfRule>
    <cfRule type="cellIs" dxfId="31539" priority="980" operator="between">
      <formula>$N$8*0.8</formula>
      <formula>$N$8</formula>
    </cfRule>
    <cfRule type="cellIs" dxfId="31538" priority="981" operator="lessThan">
      <formula>$N$8*0.8</formula>
    </cfRule>
  </conditionalFormatting>
  <conditionalFormatting sqref="J11">
    <cfRule type="cellIs" dxfId="31537" priority="976" operator="greaterThan">
      <formula>$N$11</formula>
    </cfRule>
    <cfRule type="cellIs" dxfId="31536" priority="977" operator="between">
      <formula>$N$11*0.8</formula>
      <formula>$N$11</formula>
    </cfRule>
    <cfRule type="cellIs" dxfId="31535" priority="978" operator="lessThan">
      <formula>$N$11*0.8</formula>
    </cfRule>
  </conditionalFormatting>
  <conditionalFormatting sqref="J12">
    <cfRule type="cellIs" dxfId="31534" priority="973" operator="greaterThan">
      <formula>$N$12</formula>
    </cfRule>
    <cfRule type="cellIs" dxfId="31533" priority="974" operator="between">
      <formula>$N$12*0.8</formula>
      <formula>$N$12</formula>
    </cfRule>
    <cfRule type="cellIs" dxfId="31532" priority="975" operator="lessThan">
      <formula>$N$12*0.8</formula>
    </cfRule>
  </conditionalFormatting>
  <conditionalFormatting sqref="J13">
    <cfRule type="cellIs" dxfId="31531" priority="970" operator="greaterThan">
      <formula>$N$13</formula>
    </cfRule>
    <cfRule type="cellIs" dxfId="31530" priority="971" operator="between">
      <formula>$N$13*0.8</formula>
      <formula>$N$13</formula>
    </cfRule>
    <cfRule type="cellIs" dxfId="31529" priority="972" operator="lessThan">
      <formula>$N$13*0.8</formula>
    </cfRule>
  </conditionalFormatting>
  <conditionalFormatting sqref="J16">
    <cfRule type="cellIs" dxfId="31528" priority="967" operator="greaterThan">
      <formula>$N$16</formula>
    </cfRule>
    <cfRule type="cellIs" dxfId="31527" priority="968" operator="between">
      <formula>$N$16*0.8</formula>
      <formula>$N$16</formula>
    </cfRule>
    <cfRule type="cellIs" dxfId="31526" priority="969" operator="lessThan">
      <formula>$N$16*0.8</formula>
    </cfRule>
  </conditionalFormatting>
  <conditionalFormatting sqref="J17">
    <cfRule type="cellIs" dxfId="31525" priority="964" operator="greaterThan">
      <formula>$N$17</formula>
    </cfRule>
    <cfRule type="cellIs" dxfId="31524" priority="965" operator="between">
      <formula>$N$17*0.8</formula>
      <formula>$N$17</formula>
    </cfRule>
    <cfRule type="cellIs" dxfId="31523" priority="966" operator="lessThan">
      <formula>$N$17*0.8</formula>
    </cfRule>
  </conditionalFormatting>
  <conditionalFormatting sqref="J18">
    <cfRule type="cellIs" dxfId="31522" priority="961" operator="greaterThan">
      <formula>$N$18</formula>
    </cfRule>
    <cfRule type="cellIs" dxfId="31521" priority="962" operator="between">
      <formula>$N$18*0.8</formula>
      <formula>$N$18</formula>
    </cfRule>
    <cfRule type="cellIs" dxfId="31520" priority="963" operator="lessThan">
      <formula>$N$18*0.8</formula>
    </cfRule>
  </conditionalFormatting>
  <conditionalFormatting sqref="J6">
    <cfRule type="cellIs" dxfId="31519" priority="958" operator="greaterThan">
      <formula>$N$6</formula>
    </cfRule>
    <cfRule type="cellIs" dxfId="31518" priority="959" operator="between">
      <formula>$N$6*0.8</formula>
      <formula>$N$6</formula>
    </cfRule>
    <cfRule type="cellIs" dxfId="31517" priority="960" operator="lessThan">
      <formula>$N$6*0.8</formula>
    </cfRule>
  </conditionalFormatting>
  <conditionalFormatting sqref="J7">
    <cfRule type="cellIs" dxfId="31516" priority="955" operator="greaterThan">
      <formula>$N$7</formula>
    </cfRule>
    <cfRule type="cellIs" dxfId="31515" priority="956" operator="between">
      <formula>$N$7*0.8</formula>
      <formula>$N$7</formula>
    </cfRule>
    <cfRule type="cellIs" dxfId="31514" priority="957" operator="lessThan">
      <formula>$N$7*0.8</formula>
    </cfRule>
  </conditionalFormatting>
  <conditionalFormatting sqref="J8">
    <cfRule type="cellIs" dxfId="31513" priority="952" operator="greaterThan">
      <formula>$N$8</formula>
    </cfRule>
    <cfRule type="cellIs" dxfId="31512" priority="953" operator="between">
      <formula>$N$8*0.8</formula>
      <formula>$N$8</formula>
    </cfRule>
    <cfRule type="cellIs" dxfId="31511" priority="954" operator="lessThan">
      <formula>$N$8*0.8</formula>
    </cfRule>
  </conditionalFormatting>
  <conditionalFormatting sqref="J11">
    <cfRule type="cellIs" dxfId="31510" priority="949" operator="greaterThan">
      <formula>$N$11</formula>
    </cfRule>
    <cfRule type="cellIs" dxfId="31509" priority="950" operator="between">
      <formula>$N$11*0.8</formula>
      <formula>$N$11</formula>
    </cfRule>
    <cfRule type="cellIs" dxfId="31508" priority="951" operator="lessThan">
      <formula>$N$11*0.8</formula>
    </cfRule>
  </conditionalFormatting>
  <conditionalFormatting sqref="J12">
    <cfRule type="cellIs" dxfId="31507" priority="946" operator="greaterThan">
      <formula>$N$12</formula>
    </cfRule>
    <cfRule type="cellIs" dxfId="31506" priority="947" operator="between">
      <formula>$N$12*0.8</formula>
      <formula>$N$12</formula>
    </cfRule>
    <cfRule type="cellIs" dxfId="31505" priority="948" operator="lessThan">
      <formula>$N$12*0.8</formula>
    </cfRule>
  </conditionalFormatting>
  <conditionalFormatting sqref="J13">
    <cfRule type="cellIs" dxfId="31504" priority="943" operator="greaterThan">
      <formula>$N$13</formula>
    </cfRule>
    <cfRule type="cellIs" dxfId="31503" priority="944" operator="between">
      <formula>$N$13*0.8</formula>
      <formula>$N$13</formula>
    </cfRule>
    <cfRule type="cellIs" dxfId="31502" priority="945" operator="lessThan">
      <formula>$N$13*0.8</formula>
    </cfRule>
  </conditionalFormatting>
  <conditionalFormatting sqref="J16">
    <cfRule type="cellIs" dxfId="31501" priority="940" operator="greaterThan">
      <formula>$N$16</formula>
    </cfRule>
    <cfRule type="cellIs" dxfId="31500" priority="941" operator="between">
      <formula>$N$16*0.8</formula>
      <formula>$N$16</formula>
    </cfRule>
    <cfRule type="cellIs" dxfId="31499" priority="942" operator="lessThan">
      <formula>$N$16*0.8</formula>
    </cfRule>
  </conditionalFormatting>
  <conditionalFormatting sqref="J17">
    <cfRule type="cellIs" dxfId="31498" priority="937" operator="greaterThan">
      <formula>$N$17</formula>
    </cfRule>
    <cfRule type="cellIs" dxfId="31497" priority="938" operator="between">
      <formula>$N$17*0.8</formula>
      <formula>$N$17</formula>
    </cfRule>
    <cfRule type="cellIs" dxfId="31496" priority="939" operator="lessThan">
      <formula>$N$17*0.8</formula>
    </cfRule>
  </conditionalFormatting>
  <conditionalFormatting sqref="J18">
    <cfRule type="cellIs" dxfId="31495" priority="934" operator="greaterThan">
      <formula>$N$18</formula>
    </cfRule>
    <cfRule type="cellIs" dxfId="31494" priority="935" operator="between">
      <formula>$N$18*0.8</formula>
      <formula>$N$18</formula>
    </cfRule>
    <cfRule type="cellIs" dxfId="31493" priority="936" operator="lessThan">
      <formula>$N$18*0.8</formula>
    </cfRule>
  </conditionalFormatting>
  <conditionalFormatting sqref="J6">
    <cfRule type="cellIs" dxfId="31492" priority="931" operator="greaterThan">
      <formula>$P$6</formula>
    </cfRule>
    <cfRule type="cellIs" dxfId="31491" priority="932" operator="between">
      <formula>$P$6*0.8</formula>
      <formula>$P$6</formula>
    </cfRule>
    <cfRule type="cellIs" dxfId="31490" priority="933" operator="lessThan">
      <formula>$P$6*0.8</formula>
    </cfRule>
  </conditionalFormatting>
  <conditionalFormatting sqref="J7">
    <cfRule type="cellIs" dxfId="31489" priority="928" operator="greaterThan">
      <formula>$P$7</formula>
    </cfRule>
    <cfRule type="cellIs" dxfId="31488" priority="929" operator="between">
      <formula>$P$7*0.8</formula>
      <formula>$P$7</formula>
    </cfRule>
    <cfRule type="cellIs" dxfId="31487" priority="930" operator="lessThan">
      <formula>$P$7*0.8</formula>
    </cfRule>
  </conditionalFormatting>
  <conditionalFormatting sqref="J8">
    <cfRule type="cellIs" dxfId="31486" priority="925" operator="greaterThan">
      <formula>$P$8</formula>
    </cfRule>
    <cfRule type="cellIs" dxfId="31485" priority="926" operator="between">
      <formula>$P$8*0.8</formula>
      <formula>$P$8</formula>
    </cfRule>
    <cfRule type="cellIs" dxfId="31484" priority="927" operator="lessThan">
      <formula>$P$8*0.8</formula>
    </cfRule>
  </conditionalFormatting>
  <conditionalFormatting sqref="J11">
    <cfRule type="cellIs" dxfId="31483" priority="922" operator="greaterThan">
      <formula>$P$11</formula>
    </cfRule>
    <cfRule type="cellIs" dxfId="31482" priority="923" operator="between">
      <formula>$P$11*0.8</formula>
      <formula>$P$11</formula>
    </cfRule>
    <cfRule type="cellIs" dxfId="31481" priority="924" operator="lessThan">
      <formula>$P$11*0.8</formula>
    </cfRule>
  </conditionalFormatting>
  <conditionalFormatting sqref="J12">
    <cfRule type="cellIs" dxfId="31480" priority="919" operator="greaterThan">
      <formula>$P$12</formula>
    </cfRule>
    <cfRule type="cellIs" dxfId="31479" priority="920" operator="between">
      <formula>$P$12*0.8</formula>
      <formula>$P$12</formula>
    </cfRule>
    <cfRule type="cellIs" dxfId="31478" priority="921" operator="lessThan">
      <formula>$P$12*0.8</formula>
    </cfRule>
  </conditionalFormatting>
  <conditionalFormatting sqref="J13">
    <cfRule type="cellIs" dxfId="31477" priority="916" operator="greaterThan">
      <formula>$P$13</formula>
    </cfRule>
    <cfRule type="cellIs" dxfId="31476" priority="917" operator="between">
      <formula>$P$13*0.8</formula>
      <formula>$P$13</formula>
    </cfRule>
    <cfRule type="cellIs" dxfId="31475" priority="918" operator="lessThan">
      <formula>$P$13*0.8</formula>
    </cfRule>
  </conditionalFormatting>
  <conditionalFormatting sqref="J16">
    <cfRule type="cellIs" dxfId="31474" priority="913" operator="greaterThan">
      <formula>$P$16</formula>
    </cfRule>
    <cfRule type="cellIs" dxfId="31473" priority="914" operator="between">
      <formula>$P$16*0.8</formula>
      <formula>$P$16</formula>
    </cfRule>
    <cfRule type="cellIs" dxfId="31472" priority="915" operator="lessThan">
      <formula>$P$16*0.8</formula>
    </cfRule>
  </conditionalFormatting>
  <conditionalFormatting sqref="J17">
    <cfRule type="cellIs" dxfId="31471" priority="910" operator="greaterThan">
      <formula>$P$17</formula>
    </cfRule>
    <cfRule type="cellIs" dxfId="31470" priority="911" operator="between">
      <formula>$P$17*0.8</formula>
      <formula>$P$17</formula>
    </cfRule>
    <cfRule type="cellIs" dxfId="31469" priority="912" operator="lessThan">
      <formula>$P$17*0.8</formula>
    </cfRule>
  </conditionalFormatting>
  <conditionalFormatting sqref="J18">
    <cfRule type="cellIs" dxfId="31468" priority="907" operator="greaterThan">
      <formula>$P$18</formula>
    </cfRule>
    <cfRule type="cellIs" dxfId="31467" priority="908" operator="between">
      <formula>$P$18*0.8</formula>
      <formula>$P$18</formula>
    </cfRule>
    <cfRule type="cellIs" dxfId="31466" priority="909" operator="lessThan">
      <formula>$P$18*0.8</formula>
    </cfRule>
  </conditionalFormatting>
  <conditionalFormatting sqref="J6">
    <cfRule type="cellIs" dxfId="31465" priority="904" operator="greaterThan">
      <formula>$P$6</formula>
    </cfRule>
    <cfRule type="cellIs" dxfId="31464" priority="905" operator="between">
      <formula>$P$6*0.8</formula>
      <formula>$P$6</formula>
    </cfRule>
    <cfRule type="cellIs" dxfId="31463" priority="906" operator="lessThan">
      <formula>$P$6*0.8</formula>
    </cfRule>
  </conditionalFormatting>
  <conditionalFormatting sqref="J7">
    <cfRule type="cellIs" dxfId="31462" priority="901" operator="greaterThan">
      <formula>$P$7</formula>
    </cfRule>
    <cfRule type="cellIs" dxfId="31461" priority="902" operator="between">
      <formula>$P$7*0.8</formula>
      <formula>$P$7</formula>
    </cfRule>
    <cfRule type="cellIs" dxfId="31460" priority="903" operator="lessThan">
      <formula>$P$7*0.8</formula>
    </cfRule>
  </conditionalFormatting>
  <conditionalFormatting sqref="J8">
    <cfRule type="cellIs" dxfId="31459" priority="898" operator="greaterThan">
      <formula>$P$8</formula>
    </cfRule>
    <cfRule type="cellIs" dxfId="31458" priority="899" operator="between">
      <formula>$P$8*0.8</formula>
      <formula>$P$8</formula>
    </cfRule>
    <cfRule type="cellIs" dxfId="31457" priority="900" operator="lessThan">
      <formula>$P$8*0.8</formula>
    </cfRule>
  </conditionalFormatting>
  <conditionalFormatting sqref="J11">
    <cfRule type="cellIs" dxfId="31456" priority="895" operator="greaterThan">
      <formula>$P$11</formula>
    </cfRule>
    <cfRule type="cellIs" dxfId="31455" priority="896" operator="between">
      <formula>$P$11*0.8</formula>
      <formula>$P$11</formula>
    </cfRule>
    <cfRule type="cellIs" dxfId="31454" priority="897" operator="lessThan">
      <formula>$P$11*0.8</formula>
    </cfRule>
  </conditionalFormatting>
  <conditionalFormatting sqref="J12">
    <cfRule type="cellIs" dxfId="31453" priority="892" operator="greaterThan">
      <formula>$P$12</formula>
    </cfRule>
    <cfRule type="cellIs" dxfId="31452" priority="893" operator="between">
      <formula>$P$12*0.8</formula>
      <formula>$P$12</formula>
    </cfRule>
    <cfRule type="cellIs" dxfId="31451" priority="894" operator="lessThan">
      <formula>$P$12*0.8</formula>
    </cfRule>
  </conditionalFormatting>
  <conditionalFormatting sqref="J13">
    <cfRule type="cellIs" dxfId="31450" priority="889" operator="greaterThan">
      <formula>$P$13</formula>
    </cfRule>
    <cfRule type="cellIs" dxfId="31449" priority="890" operator="between">
      <formula>$P$13*0.8</formula>
      <formula>$P$13</formula>
    </cfRule>
    <cfRule type="cellIs" dxfId="31448" priority="891" operator="lessThan">
      <formula>$P$13*0.8</formula>
    </cfRule>
  </conditionalFormatting>
  <conditionalFormatting sqref="J16">
    <cfRule type="cellIs" dxfId="31447" priority="886" operator="greaterThan">
      <formula>$P$16</formula>
    </cfRule>
    <cfRule type="cellIs" dxfId="31446" priority="887" operator="between">
      <formula>$P$16*0.8</formula>
      <formula>$P$16</formula>
    </cfRule>
    <cfRule type="cellIs" dxfId="31445" priority="888" operator="lessThan">
      <formula>$P$16*0.8</formula>
    </cfRule>
  </conditionalFormatting>
  <conditionalFormatting sqref="J17">
    <cfRule type="cellIs" dxfId="31444" priority="883" operator="greaterThan">
      <formula>$P$17</formula>
    </cfRule>
    <cfRule type="cellIs" dxfId="31443" priority="884" operator="between">
      <formula>$P$17*0.8</formula>
      <formula>$P$17</formula>
    </cfRule>
    <cfRule type="cellIs" dxfId="31442" priority="885" operator="lessThan">
      <formula>$P$17*0.8</formula>
    </cfRule>
  </conditionalFormatting>
  <conditionalFormatting sqref="J18">
    <cfRule type="cellIs" dxfId="31441" priority="880" operator="greaterThan">
      <formula>$P$18</formula>
    </cfRule>
    <cfRule type="cellIs" dxfId="31440" priority="881" operator="between">
      <formula>$P$18*0.8</formula>
      <formula>$P$18</formula>
    </cfRule>
    <cfRule type="cellIs" dxfId="31439" priority="882" operator="lessThan">
      <formula>$P$18*0.8</formula>
    </cfRule>
  </conditionalFormatting>
  <conditionalFormatting sqref="J6">
    <cfRule type="cellIs" dxfId="31438" priority="877" operator="greaterThan">
      <formula>$O$6</formula>
    </cfRule>
    <cfRule type="cellIs" dxfId="31437" priority="878" operator="between">
      <formula>$O$6*0.8</formula>
      <formula>$O$6</formula>
    </cfRule>
    <cfRule type="cellIs" dxfId="31436" priority="879" operator="lessThan">
      <formula>$O$6*0.8</formula>
    </cfRule>
  </conditionalFormatting>
  <conditionalFormatting sqref="J7">
    <cfRule type="cellIs" dxfId="31435" priority="874" operator="greaterThan">
      <formula>$O$7</formula>
    </cfRule>
    <cfRule type="cellIs" dxfId="31434" priority="875" operator="between">
      <formula>$O$7*0.8</formula>
      <formula>$O$7</formula>
    </cfRule>
    <cfRule type="cellIs" dxfId="31433" priority="876" operator="lessThan">
      <formula>$O$7*0.8</formula>
    </cfRule>
  </conditionalFormatting>
  <conditionalFormatting sqref="J8">
    <cfRule type="cellIs" dxfId="31432" priority="871" operator="greaterThan">
      <formula>$O$8</formula>
    </cfRule>
    <cfRule type="cellIs" dxfId="31431" priority="872" operator="between">
      <formula>$O$8*0.8</formula>
      <formula>$O$8</formula>
    </cfRule>
    <cfRule type="cellIs" dxfId="31430" priority="873" operator="lessThan">
      <formula>$O$8*0.8</formula>
    </cfRule>
  </conditionalFormatting>
  <conditionalFormatting sqref="J11">
    <cfRule type="cellIs" dxfId="31429" priority="868" operator="greaterThan">
      <formula>$O$11</formula>
    </cfRule>
    <cfRule type="cellIs" dxfId="31428" priority="869" operator="between">
      <formula>$O$11*0.8</formula>
      <formula>$O$11</formula>
    </cfRule>
    <cfRule type="cellIs" dxfId="31427" priority="870" operator="lessThan">
      <formula>$O$11*0.8</formula>
    </cfRule>
  </conditionalFormatting>
  <conditionalFormatting sqref="J12">
    <cfRule type="cellIs" dxfId="31426" priority="865" operator="greaterThan">
      <formula>$O$12</formula>
    </cfRule>
    <cfRule type="cellIs" dxfId="31425" priority="866" operator="between">
      <formula>$O$12*0.8</formula>
      <formula>$O$12</formula>
    </cfRule>
    <cfRule type="cellIs" dxfId="31424" priority="867" operator="lessThan">
      <formula>$O$12*0.8</formula>
    </cfRule>
  </conditionalFormatting>
  <conditionalFormatting sqref="J13">
    <cfRule type="cellIs" dxfId="31423" priority="862" operator="greaterThan">
      <formula>$O$13</formula>
    </cfRule>
    <cfRule type="cellIs" dxfId="31422" priority="863" operator="between">
      <formula>$O$13*0.8</formula>
      <formula>$O$13</formula>
    </cfRule>
    <cfRule type="cellIs" dxfId="31421" priority="864" operator="lessThan">
      <formula>$O$13*0.8</formula>
    </cfRule>
  </conditionalFormatting>
  <conditionalFormatting sqref="J16">
    <cfRule type="cellIs" dxfId="31420" priority="859" operator="greaterThan">
      <formula>$O$16</formula>
    </cfRule>
    <cfRule type="cellIs" dxfId="31419" priority="860" operator="between">
      <formula>$O$16*0.8</formula>
      <formula>$O$16</formula>
    </cfRule>
    <cfRule type="cellIs" dxfId="31418" priority="861" operator="lessThan">
      <formula>$O$16*0.8</formula>
    </cfRule>
  </conditionalFormatting>
  <conditionalFormatting sqref="J17">
    <cfRule type="cellIs" dxfId="31417" priority="856" operator="greaterThan">
      <formula>$O$17</formula>
    </cfRule>
    <cfRule type="cellIs" dxfId="31416" priority="857" operator="between">
      <formula>$O$17*0.8</formula>
      <formula>$O$17</formula>
    </cfRule>
    <cfRule type="cellIs" dxfId="31415" priority="858" operator="lessThan">
      <formula>$O$17*0.8</formula>
    </cfRule>
  </conditionalFormatting>
  <conditionalFormatting sqref="J18">
    <cfRule type="cellIs" dxfId="31414" priority="853" operator="greaterThan">
      <formula>$O$18</formula>
    </cfRule>
    <cfRule type="cellIs" dxfId="31413" priority="854" operator="between">
      <formula>$O$18*0.8</formula>
      <formula>$O$18</formula>
    </cfRule>
    <cfRule type="cellIs" dxfId="31412" priority="855" operator="lessThan">
      <formula>$O$18*0.8</formula>
    </cfRule>
  </conditionalFormatting>
  <conditionalFormatting sqref="J6">
    <cfRule type="cellIs" dxfId="31411" priority="850" operator="greaterThan">
      <formula>$O$6</formula>
    </cfRule>
    <cfRule type="cellIs" dxfId="31410" priority="851" operator="between">
      <formula>$O$6*0.8</formula>
      <formula>$O$6</formula>
    </cfRule>
    <cfRule type="cellIs" dxfId="31409" priority="852" operator="lessThan">
      <formula>$O$6*0.8</formula>
    </cfRule>
  </conditionalFormatting>
  <conditionalFormatting sqref="J7">
    <cfRule type="cellIs" dxfId="31408" priority="847" operator="greaterThan">
      <formula>$O$7</formula>
    </cfRule>
    <cfRule type="cellIs" dxfId="31407" priority="848" operator="between">
      <formula>$O$7*0.8</formula>
      <formula>$O$7</formula>
    </cfRule>
    <cfRule type="cellIs" dxfId="31406" priority="849" operator="lessThan">
      <formula>$O$7*0.8</formula>
    </cfRule>
  </conditionalFormatting>
  <conditionalFormatting sqref="J8">
    <cfRule type="cellIs" dxfId="31405" priority="844" operator="greaterThan">
      <formula>$O$8</formula>
    </cfRule>
    <cfRule type="cellIs" dxfId="31404" priority="845" operator="between">
      <formula>$O$8*0.8</formula>
      <formula>$O$8</formula>
    </cfRule>
    <cfRule type="cellIs" dxfId="31403" priority="846" operator="lessThan">
      <formula>$O$8*0.8</formula>
    </cfRule>
  </conditionalFormatting>
  <conditionalFormatting sqref="J11">
    <cfRule type="cellIs" dxfId="31402" priority="841" operator="greaterThan">
      <formula>$O$11</formula>
    </cfRule>
    <cfRule type="cellIs" dxfId="31401" priority="842" operator="between">
      <formula>$O$11*0.8</formula>
      <formula>$O$11</formula>
    </cfRule>
    <cfRule type="cellIs" dxfId="31400" priority="843" operator="lessThan">
      <formula>$O$11*0.8</formula>
    </cfRule>
  </conditionalFormatting>
  <conditionalFormatting sqref="J12">
    <cfRule type="cellIs" dxfId="31399" priority="838" operator="greaterThan">
      <formula>$O$12</formula>
    </cfRule>
    <cfRule type="cellIs" dxfId="31398" priority="839" operator="between">
      <formula>$O$12*0.8</formula>
      <formula>$O$12</formula>
    </cfRule>
    <cfRule type="cellIs" dxfId="31397" priority="840" operator="lessThan">
      <formula>$O$12*0.8</formula>
    </cfRule>
  </conditionalFormatting>
  <conditionalFormatting sqref="J13">
    <cfRule type="cellIs" dxfId="31396" priority="835" operator="greaterThan">
      <formula>$O$13</formula>
    </cfRule>
    <cfRule type="cellIs" dxfId="31395" priority="836" operator="between">
      <formula>$O$13*0.8</formula>
      <formula>$O$13</formula>
    </cfRule>
    <cfRule type="cellIs" dxfId="31394" priority="837" operator="lessThan">
      <formula>$O$13*0.8</formula>
    </cfRule>
  </conditionalFormatting>
  <conditionalFormatting sqref="J16">
    <cfRule type="cellIs" dxfId="31393" priority="832" operator="greaterThan">
      <formula>$O$16</formula>
    </cfRule>
    <cfRule type="cellIs" dxfId="31392" priority="833" operator="between">
      <formula>$O$16*0.8</formula>
      <formula>$O$16</formula>
    </cfRule>
    <cfRule type="cellIs" dxfId="31391" priority="834" operator="lessThan">
      <formula>$O$16*0.8</formula>
    </cfRule>
  </conditionalFormatting>
  <conditionalFormatting sqref="J17">
    <cfRule type="cellIs" dxfId="31390" priority="829" operator="greaterThan">
      <formula>$O$17</formula>
    </cfRule>
    <cfRule type="cellIs" dxfId="31389" priority="830" operator="between">
      <formula>$O$17*0.8</formula>
      <formula>$O$17</formula>
    </cfRule>
    <cfRule type="cellIs" dxfId="31388" priority="831" operator="lessThan">
      <formula>$O$17*0.8</formula>
    </cfRule>
  </conditionalFormatting>
  <conditionalFormatting sqref="J18">
    <cfRule type="cellIs" dxfId="31387" priority="826" operator="greaterThan">
      <formula>$O$18</formula>
    </cfRule>
    <cfRule type="cellIs" dxfId="31386" priority="827" operator="between">
      <formula>$O$18*0.8</formula>
      <formula>$O$18</formula>
    </cfRule>
    <cfRule type="cellIs" dxfId="31385" priority="828" operator="lessThan">
      <formula>$O$18*0.8</formula>
    </cfRule>
  </conditionalFormatting>
  <conditionalFormatting sqref="J6">
    <cfRule type="cellIs" dxfId="31384" priority="823" operator="greaterThan">
      <formula>$N$6</formula>
    </cfRule>
    <cfRule type="cellIs" dxfId="31383" priority="824" operator="between">
      <formula>$N$6*0.8</formula>
      <formula>$N$6</formula>
    </cfRule>
    <cfRule type="cellIs" dxfId="31382" priority="825" operator="lessThan">
      <formula>$N$6*0.8</formula>
    </cfRule>
  </conditionalFormatting>
  <conditionalFormatting sqref="J7">
    <cfRule type="cellIs" dxfId="31381" priority="820" operator="greaterThan">
      <formula>$N$7</formula>
    </cfRule>
    <cfRule type="cellIs" dxfId="31380" priority="821" operator="between">
      <formula>$N$7*0.8</formula>
      <formula>$N$7</formula>
    </cfRule>
    <cfRule type="cellIs" dxfId="31379" priority="822" operator="lessThan">
      <formula>$N$7*0.8</formula>
    </cfRule>
  </conditionalFormatting>
  <conditionalFormatting sqref="J8">
    <cfRule type="cellIs" dxfId="31378" priority="817" operator="greaterThan">
      <formula>$N$8</formula>
    </cfRule>
    <cfRule type="cellIs" dxfId="31377" priority="818" operator="between">
      <formula>$N$8*0.8</formula>
      <formula>$N$8</formula>
    </cfRule>
    <cfRule type="cellIs" dxfId="31376" priority="819" operator="lessThan">
      <formula>$N$8*0.8</formula>
    </cfRule>
  </conditionalFormatting>
  <conditionalFormatting sqref="J11">
    <cfRule type="cellIs" dxfId="31375" priority="814" operator="greaterThan">
      <formula>$N$11</formula>
    </cfRule>
    <cfRule type="cellIs" dxfId="31374" priority="815" operator="between">
      <formula>$N$11*0.8</formula>
      <formula>$N$11</formula>
    </cfRule>
    <cfRule type="cellIs" dxfId="31373" priority="816" operator="lessThan">
      <formula>$N$11*0.8</formula>
    </cfRule>
  </conditionalFormatting>
  <conditionalFormatting sqref="J12">
    <cfRule type="cellIs" dxfId="31372" priority="811" operator="greaterThan">
      <formula>$N$12</formula>
    </cfRule>
    <cfRule type="cellIs" dxfId="31371" priority="812" operator="between">
      <formula>$N$12*0.8</formula>
      <formula>$N$12</formula>
    </cfRule>
    <cfRule type="cellIs" dxfId="31370" priority="813" operator="lessThan">
      <formula>$N$12*0.8</formula>
    </cfRule>
  </conditionalFormatting>
  <conditionalFormatting sqref="J13">
    <cfRule type="cellIs" dxfId="31369" priority="808" operator="greaterThan">
      <formula>$N$13</formula>
    </cfRule>
    <cfRule type="cellIs" dxfId="31368" priority="809" operator="between">
      <formula>$N$13*0.8</formula>
      <formula>$N$13</formula>
    </cfRule>
    <cfRule type="cellIs" dxfId="31367" priority="810" operator="lessThan">
      <formula>$N$13*0.8</formula>
    </cfRule>
  </conditionalFormatting>
  <conditionalFormatting sqref="J16">
    <cfRule type="cellIs" dxfId="31366" priority="805" operator="greaterThan">
      <formula>$N$16</formula>
    </cfRule>
    <cfRule type="cellIs" dxfId="31365" priority="806" operator="between">
      <formula>$N$16*0.8</formula>
      <formula>$N$16</formula>
    </cfRule>
    <cfRule type="cellIs" dxfId="31364" priority="807" operator="lessThan">
      <formula>$N$16*0.8</formula>
    </cfRule>
  </conditionalFormatting>
  <conditionalFormatting sqref="J17">
    <cfRule type="cellIs" dxfId="31363" priority="802" operator="greaterThan">
      <formula>$N$17</formula>
    </cfRule>
    <cfRule type="cellIs" dxfId="31362" priority="803" operator="between">
      <formula>$N$17*0.8</formula>
      <formula>$N$17</formula>
    </cfRule>
    <cfRule type="cellIs" dxfId="31361" priority="804" operator="lessThan">
      <formula>$N$17*0.8</formula>
    </cfRule>
  </conditionalFormatting>
  <conditionalFormatting sqref="J18">
    <cfRule type="cellIs" dxfId="31360" priority="799" operator="greaterThan">
      <formula>$N$18</formula>
    </cfRule>
    <cfRule type="cellIs" dxfId="31359" priority="800" operator="between">
      <formula>$N$18*0.8</formula>
      <formula>$N$18</formula>
    </cfRule>
    <cfRule type="cellIs" dxfId="31358" priority="801" operator="lessThan">
      <formula>$N$18*0.8</formula>
    </cfRule>
  </conditionalFormatting>
  <conditionalFormatting sqref="J6">
    <cfRule type="cellIs" dxfId="31357" priority="796" operator="greaterThan">
      <formula>$N$6</formula>
    </cfRule>
    <cfRule type="cellIs" dxfId="31356" priority="797" operator="between">
      <formula>$N$6*0.8</formula>
      <formula>$N$6</formula>
    </cfRule>
    <cfRule type="cellIs" dxfId="31355" priority="798" operator="lessThan">
      <formula>$N$6*0.8</formula>
    </cfRule>
  </conditionalFormatting>
  <conditionalFormatting sqref="J7">
    <cfRule type="cellIs" dxfId="31354" priority="793" operator="greaterThan">
      <formula>$N$7</formula>
    </cfRule>
    <cfRule type="cellIs" dxfId="31353" priority="794" operator="between">
      <formula>$N$7*0.8</formula>
      <formula>$N$7</formula>
    </cfRule>
    <cfRule type="cellIs" dxfId="31352" priority="795" operator="lessThan">
      <formula>$N$7*0.8</formula>
    </cfRule>
  </conditionalFormatting>
  <conditionalFormatting sqref="J8">
    <cfRule type="cellIs" dxfId="31351" priority="790" operator="greaterThan">
      <formula>$N$8</formula>
    </cfRule>
    <cfRule type="cellIs" dxfId="31350" priority="791" operator="between">
      <formula>$N$8*0.8</formula>
      <formula>$N$8</formula>
    </cfRule>
    <cfRule type="cellIs" dxfId="31349" priority="792" operator="lessThan">
      <formula>$N$8*0.8</formula>
    </cfRule>
  </conditionalFormatting>
  <conditionalFormatting sqref="J11">
    <cfRule type="cellIs" dxfId="31348" priority="787" operator="greaterThan">
      <formula>$N$11</formula>
    </cfRule>
    <cfRule type="cellIs" dxfId="31347" priority="788" operator="between">
      <formula>$N$11*0.8</formula>
      <formula>$N$11</formula>
    </cfRule>
    <cfRule type="cellIs" dxfId="31346" priority="789" operator="lessThan">
      <formula>$N$11*0.8</formula>
    </cfRule>
  </conditionalFormatting>
  <conditionalFormatting sqref="J12">
    <cfRule type="cellIs" dxfId="31345" priority="784" operator="greaterThan">
      <formula>$N$12</formula>
    </cfRule>
    <cfRule type="cellIs" dxfId="31344" priority="785" operator="between">
      <formula>$N$12*0.8</formula>
      <formula>$N$12</formula>
    </cfRule>
    <cfRule type="cellIs" dxfId="31343" priority="786" operator="lessThan">
      <formula>$N$12*0.8</formula>
    </cfRule>
  </conditionalFormatting>
  <conditionalFormatting sqref="J13">
    <cfRule type="cellIs" dxfId="31342" priority="781" operator="greaterThan">
      <formula>$N$13</formula>
    </cfRule>
    <cfRule type="cellIs" dxfId="31341" priority="782" operator="between">
      <formula>$N$13*0.8</formula>
      <formula>$N$13</formula>
    </cfRule>
    <cfRule type="cellIs" dxfId="31340" priority="783" operator="lessThan">
      <formula>$N$13*0.8</formula>
    </cfRule>
  </conditionalFormatting>
  <conditionalFormatting sqref="J16">
    <cfRule type="cellIs" dxfId="31339" priority="778" operator="greaterThan">
      <formula>$N$16</formula>
    </cfRule>
    <cfRule type="cellIs" dxfId="31338" priority="779" operator="between">
      <formula>$N$16*0.8</formula>
      <formula>$N$16</formula>
    </cfRule>
    <cfRule type="cellIs" dxfId="31337" priority="780" operator="lessThan">
      <formula>$N$16*0.8</formula>
    </cfRule>
  </conditionalFormatting>
  <conditionalFormatting sqref="J17">
    <cfRule type="cellIs" dxfId="31336" priority="775" operator="greaterThan">
      <formula>$N$17</formula>
    </cfRule>
    <cfRule type="cellIs" dxfId="31335" priority="776" operator="between">
      <formula>$N$17*0.8</formula>
      <formula>$N$17</formula>
    </cfRule>
    <cfRule type="cellIs" dxfId="31334" priority="777" operator="lessThan">
      <formula>$N$17*0.8</formula>
    </cfRule>
  </conditionalFormatting>
  <conditionalFormatting sqref="J18">
    <cfRule type="cellIs" dxfId="31333" priority="772" operator="greaterThan">
      <formula>$N$18</formula>
    </cfRule>
    <cfRule type="cellIs" dxfId="31332" priority="773" operator="between">
      <formula>$N$18*0.8</formula>
      <formula>$N$18</formula>
    </cfRule>
    <cfRule type="cellIs" dxfId="31331" priority="774" operator="lessThan">
      <formula>$N$18*0.8</formula>
    </cfRule>
  </conditionalFormatting>
  <conditionalFormatting sqref="J6">
    <cfRule type="cellIs" dxfId="31330" priority="769" operator="greaterThan">
      <formula>$P$6</formula>
    </cfRule>
    <cfRule type="cellIs" dxfId="31329" priority="770" operator="between">
      <formula>$P$6*0.8</formula>
      <formula>$P$6</formula>
    </cfRule>
    <cfRule type="cellIs" dxfId="31328" priority="771" operator="lessThan">
      <formula>$P$6*0.8</formula>
    </cfRule>
  </conditionalFormatting>
  <conditionalFormatting sqref="J7">
    <cfRule type="cellIs" dxfId="31327" priority="766" operator="greaterThan">
      <formula>$P$7</formula>
    </cfRule>
    <cfRule type="cellIs" dxfId="31326" priority="767" operator="between">
      <formula>$P$7*0.8</formula>
      <formula>$P$7</formula>
    </cfRule>
    <cfRule type="cellIs" dxfId="31325" priority="768" operator="lessThan">
      <formula>$P$7*0.8</formula>
    </cfRule>
  </conditionalFormatting>
  <conditionalFormatting sqref="J8">
    <cfRule type="cellIs" dxfId="31324" priority="763" operator="greaterThan">
      <formula>$P$8</formula>
    </cfRule>
    <cfRule type="cellIs" dxfId="31323" priority="764" operator="between">
      <formula>$P$8*0.8</formula>
      <formula>$P$8</formula>
    </cfRule>
    <cfRule type="cellIs" dxfId="31322" priority="765" operator="lessThan">
      <formula>$P$8*0.8</formula>
    </cfRule>
  </conditionalFormatting>
  <conditionalFormatting sqref="J11">
    <cfRule type="cellIs" dxfId="31321" priority="760" operator="greaterThan">
      <formula>$P$11</formula>
    </cfRule>
    <cfRule type="cellIs" dxfId="31320" priority="761" operator="between">
      <formula>$P$11*0.8</formula>
      <formula>$P$11</formula>
    </cfRule>
    <cfRule type="cellIs" dxfId="31319" priority="762" operator="lessThan">
      <formula>$P$11*0.8</formula>
    </cfRule>
  </conditionalFormatting>
  <conditionalFormatting sqref="J12">
    <cfRule type="cellIs" dxfId="31318" priority="757" operator="greaterThan">
      <formula>$P$12</formula>
    </cfRule>
    <cfRule type="cellIs" dxfId="31317" priority="758" operator="between">
      <formula>$P$12*0.8</formula>
      <formula>$P$12</formula>
    </cfRule>
    <cfRule type="cellIs" dxfId="31316" priority="759" operator="lessThan">
      <formula>$P$12*0.8</formula>
    </cfRule>
  </conditionalFormatting>
  <conditionalFormatting sqref="J13">
    <cfRule type="cellIs" dxfId="31315" priority="754" operator="greaterThan">
      <formula>$P$13</formula>
    </cfRule>
    <cfRule type="cellIs" dxfId="31314" priority="755" operator="between">
      <formula>$P$13*0.8</formula>
      <formula>$P$13</formula>
    </cfRule>
    <cfRule type="cellIs" dxfId="31313" priority="756" operator="lessThan">
      <formula>$P$13*0.8</formula>
    </cfRule>
  </conditionalFormatting>
  <conditionalFormatting sqref="J16">
    <cfRule type="cellIs" dxfId="31312" priority="751" operator="greaterThan">
      <formula>$P$16</formula>
    </cfRule>
    <cfRule type="cellIs" dxfId="31311" priority="752" operator="between">
      <formula>$P$16*0.8</formula>
      <formula>$P$16</formula>
    </cfRule>
    <cfRule type="cellIs" dxfId="31310" priority="753" operator="lessThan">
      <formula>$P$16*0.8</formula>
    </cfRule>
  </conditionalFormatting>
  <conditionalFormatting sqref="J17">
    <cfRule type="cellIs" dxfId="31309" priority="748" operator="greaterThan">
      <formula>$P$17</formula>
    </cfRule>
    <cfRule type="cellIs" dxfId="31308" priority="749" operator="between">
      <formula>$P$17*0.8</formula>
      <formula>$P$17</formula>
    </cfRule>
    <cfRule type="cellIs" dxfId="31307" priority="750" operator="lessThan">
      <formula>$P$17*0.8</formula>
    </cfRule>
  </conditionalFormatting>
  <conditionalFormatting sqref="J18">
    <cfRule type="cellIs" dxfId="31306" priority="745" operator="greaterThan">
      <formula>$P$18</formula>
    </cfRule>
    <cfRule type="cellIs" dxfId="31305" priority="746" operator="between">
      <formula>$P$18*0.8</formula>
      <formula>$P$18</formula>
    </cfRule>
    <cfRule type="cellIs" dxfId="31304" priority="747" operator="lessThan">
      <formula>$P$18*0.8</formula>
    </cfRule>
  </conditionalFormatting>
  <conditionalFormatting sqref="J6">
    <cfRule type="cellIs" dxfId="31303" priority="742" operator="greaterThan">
      <formula>$P$6</formula>
    </cfRule>
    <cfRule type="cellIs" dxfId="31302" priority="743" operator="between">
      <formula>$P$6*0.8</formula>
      <formula>$P$6</formula>
    </cfRule>
    <cfRule type="cellIs" dxfId="31301" priority="744" operator="lessThan">
      <formula>$P$6*0.8</formula>
    </cfRule>
  </conditionalFormatting>
  <conditionalFormatting sqref="J7">
    <cfRule type="cellIs" dxfId="31300" priority="739" operator="greaterThan">
      <formula>$P$7</formula>
    </cfRule>
    <cfRule type="cellIs" dxfId="31299" priority="740" operator="between">
      <formula>$P$7*0.8</formula>
      <formula>$P$7</formula>
    </cfRule>
    <cfRule type="cellIs" dxfId="31298" priority="741" operator="lessThan">
      <formula>$P$7*0.8</formula>
    </cfRule>
  </conditionalFormatting>
  <conditionalFormatting sqref="J8">
    <cfRule type="cellIs" dxfId="31297" priority="736" operator="greaterThan">
      <formula>$P$8</formula>
    </cfRule>
    <cfRule type="cellIs" dxfId="31296" priority="737" operator="between">
      <formula>$P$8*0.8</formula>
      <formula>$P$8</formula>
    </cfRule>
    <cfRule type="cellIs" dxfId="31295" priority="738" operator="lessThan">
      <formula>$P$8*0.8</formula>
    </cfRule>
  </conditionalFormatting>
  <conditionalFormatting sqref="J11">
    <cfRule type="cellIs" dxfId="31294" priority="733" operator="greaterThan">
      <formula>$P$11</formula>
    </cfRule>
    <cfRule type="cellIs" dxfId="31293" priority="734" operator="between">
      <formula>$P$11*0.8</formula>
      <formula>$P$11</formula>
    </cfRule>
    <cfRule type="cellIs" dxfId="31292" priority="735" operator="lessThan">
      <formula>$P$11*0.8</formula>
    </cfRule>
  </conditionalFormatting>
  <conditionalFormatting sqref="J12">
    <cfRule type="cellIs" dxfId="31291" priority="730" operator="greaterThan">
      <formula>$P$12</formula>
    </cfRule>
    <cfRule type="cellIs" dxfId="31290" priority="731" operator="between">
      <formula>$P$12*0.8</formula>
      <formula>$P$12</formula>
    </cfRule>
    <cfRule type="cellIs" dxfId="31289" priority="732" operator="lessThan">
      <formula>$P$12*0.8</formula>
    </cfRule>
  </conditionalFormatting>
  <conditionalFormatting sqref="J13">
    <cfRule type="cellIs" dxfId="31288" priority="727" operator="greaterThan">
      <formula>$P$13</formula>
    </cfRule>
    <cfRule type="cellIs" dxfId="31287" priority="728" operator="between">
      <formula>$P$13*0.8</formula>
      <formula>$P$13</formula>
    </cfRule>
    <cfRule type="cellIs" dxfId="31286" priority="729" operator="lessThan">
      <formula>$P$13*0.8</formula>
    </cfRule>
  </conditionalFormatting>
  <conditionalFormatting sqref="J16">
    <cfRule type="cellIs" dxfId="31285" priority="724" operator="greaterThan">
      <formula>$P$16</formula>
    </cfRule>
    <cfRule type="cellIs" dxfId="31284" priority="725" operator="between">
      <formula>$P$16*0.8</formula>
      <formula>$P$16</formula>
    </cfRule>
    <cfRule type="cellIs" dxfId="31283" priority="726" operator="lessThan">
      <formula>$P$16*0.8</formula>
    </cfRule>
  </conditionalFormatting>
  <conditionalFormatting sqref="J17">
    <cfRule type="cellIs" dxfId="31282" priority="721" operator="greaterThan">
      <formula>$P$17</formula>
    </cfRule>
    <cfRule type="cellIs" dxfId="31281" priority="722" operator="between">
      <formula>$P$17*0.8</formula>
      <formula>$P$17</formula>
    </cfRule>
    <cfRule type="cellIs" dxfId="31280" priority="723" operator="lessThan">
      <formula>$P$17*0.8</formula>
    </cfRule>
  </conditionalFormatting>
  <conditionalFormatting sqref="J18">
    <cfRule type="cellIs" dxfId="31279" priority="718" operator="greaterThan">
      <formula>$P$18</formula>
    </cfRule>
    <cfRule type="cellIs" dxfId="31278" priority="719" operator="between">
      <formula>$P$18*0.8</formula>
      <formula>$P$18</formula>
    </cfRule>
    <cfRule type="cellIs" dxfId="31277" priority="720" operator="lessThan">
      <formula>$P$18*0.8</formula>
    </cfRule>
  </conditionalFormatting>
  <conditionalFormatting sqref="J6">
    <cfRule type="cellIs" dxfId="31276" priority="715" operator="greaterThan">
      <formula>$O$6</formula>
    </cfRule>
    <cfRule type="cellIs" dxfId="31275" priority="716" operator="between">
      <formula>$O$6*0.8</formula>
      <formula>$O$6</formula>
    </cfRule>
    <cfRule type="cellIs" dxfId="31274" priority="717" operator="lessThan">
      <formula>$O$6*0.8</formula>
    </cfRule>
  </conditionalFormatting>
  <conditionalFormatting sqref="J7">
    <cfRule type="cellIs" dxfId="31273" priority="712" operator="greaterThan">
      <formula>$O$7</formula>
    </cfRule>
    <cfRule type="cellIs" dxfId="31272" priority="713" operator="between">
      <formula>$O$7*0.8</formula>
      <formula>$O$7</formula>
    </cfRule>
    <cfRule type="cellIs" dxfId="31271" priority="714" operator="lessThan">
      <formula>$O$7*0.8</formula>
    </cfRule>
  </conditionalFormatting>
  <conditionalFormatting sqref="J8">
    <cfRule type="cellIs" dxfId="31270" priority="709" operator="greaterThan">
      <formula>$O$8</formula>
    </cfRule>
    <cfRule type="cellIs" dxfId="31269" priority="710" operator="between">
      <formula>$O$8*0.8</formula>
      <formula>$O$8</formula>
    </cfRule>
    <cfRule type="cellIs" dxfId="31268" priority="711" operator="lessThan">
      <formula>$O$8*0.8</formula>
    </cfRule>
  </conditionalFormatting>
  <conditionalFormatting sqref="J11">
    <cfRule type="cellIs" dxfId="31267" priority="706" operator="greaterThan">
      <formula>$O$11</formula>
    </cfRule>
    <cfRule type="cellIs" dxfId="31266" priority="707" operator="between">
      <formula>$O$11*0.8</formula>
      <formula>$O$11</formula>
    </cfRule>
    <cfRule type="cellIs" dxfId="31265" priority="708" operator="lessThan">
      <formula>$O$11*0.8</formula>
    </cfRule>
  </conditionalFormatting>
  <conditionalFormatting sqref="J12">
    <cfRule type="cellIs" dxfId="31264" priority="703" operator="greaterThan">
      <formula>$O$12</formula>
    </cfRule>
    <cfRule type="cellIs" dxfId="31263" priority="704" operator="between">
      <formula>$O$12*0.8</formula>
      <formula>$O$12</formula>
    </cfRule>
    <cfRule type="cellIs" dxfId="31262" priority="705" operator="lessThan">
      <formula>$O$12*0.8</formula>
    </cfRule>
  </conditionalFormatting>
  <conditionalFormatting sqref="J13">
    <cfRule type="cellIs" dxfId="31261" priority="700" operator="greaterThan">
      <formula>$O$13</formula>
    </cfRule>
    <cfRule type="cellIs" dxfId="31260" priority="701" operator="between">
      <formula>$O$13*0.8</formula>
      <formula>$O$13</formula>
    </cfRule>
    <cfRule type="cellIs" dxfId="31259" priority="702" operator="lessThan">
      <formula>$O$13*0.8</formula>
    </cfRule>
  </conditionalFormatting>
  <conditionalFormatting sqref="J16">
    <cfRule type="cellIs" dxfId="31258" priority="697" operator="greaterThan">
      <formula>$O$16</formula>
    </cfRule>
    <cfRule type="cellIs" dxfId="31257" priority="698" operator="between">
      <formula>$O$16*0.8</formula>
      <formula>$O$16</formula>
    </cfRule>
    <cfRule type="cellIs" dxfId="31256" priority="699" operator="lessThan">
      <formula>$O$16*0.8</formula>
    </cfRule>
  </conditionalFormatting>
  <conditionalFormatting sqref="J17">
    <cfRule type="cellIs" dxfId="31255" priority="694" operator="greaterThan">
      <formula>$O$17</formula>
    </cfRule>
    <cfRule type="cellIs" dxfId="31254" priority="695" operator="between">
      <formula>$O$17*0.8</formula>
      <formula>$O$17</formula>
    </cfRule>
    <cfRule type="cellIs" dxfId="31253" priority="696" operator="lessThan">
      <formula>$O$17*0.8</formula>
    </cfRule>
  </conditionalFormatting>
  <conditionalFormatting sqref="J18">
    <cfRule type="cellIs" dxfId="31252" priority="691" operator="greaterThan">
      <formula>$O$18</formula>
    </cfRule>
    <cfRule type="cellIs" dxfId="31251" priority="692" operator="between">
      <formula>$O$18*0.8</formula>
      <formula>$O$18</formula>
    </cfRule>
    <cfRule type="cellIs" dxfId="31250" priority="693" operator="lessThan">
      <formula>$O$18*0.8</formula>
    </cfRule>
  </conditionalFormatting>
  <conditionalFormatting sqref="J6">
    <cfRule type="cellIs" dxfId="31249" priority="688" operator="greaterThan">
      <formula>$O$6</formula>
    </cfRule>
    <cfRule type="cellIs" dxfId="31248" priority="689" operator="between">
      <formula>$O$6*0.8</formula>
      <formula>$O$6</formula>
    </cfRule>
    <cfRule type="cellIs" dxfId="31247" priority="690" operator="lessThan">
      <formula>$O$6*0.8</formula>
    </cfRule>
  </conditionalFormatting>
  <conditionalFormatting sqref="J7">
    <cfRule type="cellIs" dxfId="31246" priority="685" operator="greaterThan">
      <formula>$O$7</formula>
    </cfRule>
    <cfRule type="cellIs" dxfId="31245" priority="686" operator="between">
      <formula>$O$7*0.8</formula>
      <formula>$O$7</formula>
    </cfRule>
    <cfRule type="cellIs" dxfId="31244" priority="687" operator="lessThan">
      <formula>$O$7*0.8</formula>
    </cfRule>
  </conditionalFormatting>
  <conditionalFormatting sqref="J8">
    <cfRule type="cellIs" dxfId="31243" priority="682" operator="greaterThan">
      <formula>$O$8</formula>
    </cfRule>
    <cfRule type="cellIs" dxfId="31242" priority="683" operator="between">
      <formula>$O$8*0.8</formula>
      <formula>$O$8</formula>
    </cfRule>
    <cfRule type="cellIs" dxfId="31241" priority="684" operator="lessThan">
      <formula>$O$8*0.8</formula>
    </cfRule>
  </conditionalFormatting>
  <conditionalFormatting sqref="J11">
    <cfRule type="cellIs" dxfId="31240" priority="679" operator="greaterThan">
      <formula>$O$11</formula>
    </cfRule>
    <cfRule type="cellIs" dxfId="31239" priority="680" operator="between">
      <formula>$O$11*0.8</formula>
      <formula>$O$11</formula>
    </cfRule>
    <cfRule type="cellIs" dxfId="31238" priority="681" operator="lessThan">
      <formula>$O$11*0.8</formula>
    </cfRule>
  </conditionalFormatting>
  <conditionalFormatting sqref="J12">
    <cfRule type="cellIs" dxfId="31237" priority="676" operator="greaterThan">
      <formula>$O$12</formula>
    </cfRule>
    <cfRule type="cellIs" dxfId="31236" priority="677" operator="between">
      <formula>$O$12*0.8</formula>
      <formula>$O$12</formula>
    </cfRule>
    <cfRule type="cellIs" dxfId="31235" priority="678" operator="lessThan">
      <formula>$O$12*0.8</formula>
    </cfRule>
  </conditionalFormatting>
  <conditionalFormatting sqref="J13">
    <cfRule type="cellIs" dxfId="31234" priority="673" operator="greaterThan">
      <formula>$O$13</formula>
    </cfRule>
    <cfRule type="cellIs" dxfId="31233" priority="674" operator="between">
      <formula>$O$13*0.8</formula>
      <formula>$O$13</formula>
    </cfRule>
    <cfRule type="cellIs" dxfId="31232" priority="675" operator="lessThan">
      <formula>$O$13*0.8</formula>
    </cfRule>
  </conditionalFormatting>
  <conditionalFormatting sqref="J16">
    <cfRule type="cellIs" dxfId="31231" priority="670" operator="greaterThan">
      <formula>$O$16</formula>
    </cfRule>
    <cfRule type="cellIs" dxfId="31230" priority="671" operator="between">
      <formula>$O$16*0.8</formula>
      <formula>$O$16</formula>
    </cfRule>
    <cfRule type="cellIs" dxfId="31229" priority="672" operator="lessThan">
      <formula>$O$16*0.8</formula>
    </cfRule>
  </conditionalFormatting>
  <conditionalFormatting sqref="J17">
    <cfRule type="cellIs" dxfId="31228" priority="667" operator="greaterThan">
      <formula>$O$17</formula>
    </cfRule>
    <cfRule type="cellIs" dxfId="31227" priority="668" operator="between">
      <formula>$O$17*0.8</formula>
      <formula>$O$17</formula>
    </cfRule>
    <cfRule type="cellIs" dxfId="31226" priority="669" operator="lessThan">
      <formula>$O$17*0.8</formula>
    </cfRule>
  </conditionalFormatting>
  <conditionalFormatting sqref="J18">
    <cfRule type="cellIs" dxfId="31225" priority="664" operator="greaterThan">
      <formula>$O$18</formula>
    </cfRule>
    <cfRule type="cellIs" dxfId="31224" priority="665" operator="between">
      <formula>$O$18*0.8</formula>
      <formula>$O$18</formula>
    </cfRule>
    <cfRule type="cellIs" dxfId="31223" priority="666" operator="lessThan">
      <formula>$O$18*0.8</formula>
    </cfRule>
  </conditionalFormatting>
  <conditionalFormatting sqref="J6">
    <cfRule type="cellIs" dxfId="31222" priority="661" operator="greaterThan">
      <formula>$N$6</formula>
    </cfRule>
    <cfRule type="cellIs" dxfId="31221" priority="662" operator="between">
      <formula>$N$6*0.8</formula>
      <formula>$N$6</formula>
    </cfRule>
    <cfRule type="cellIs" dxfId="31220" priority="663" operator="lessThan">
      <formula>$N$6*0.8</formula>
    </cfRule>
  </conditionalFormatting>
  <conditionalFormatting sqref="J7">
    <cfRule type="cellIs" dxfId="31219" priority="658" operator="greaterThan">
      <formula>$N$7</formula>
    </cfRule>
    <cfRule type="cellIs" dxfId="31218" priority="659" operator="between">
      <formula>$N$7*0.8</formula>
      <formula>$N$7</formula>
    </cfRule>
    <cfRule type="cellIs" dxfId="31217" priority="660" operator="lessThan">
      <formula>$N$7*0.8</formula>
    </cfRule>
  </conditionalFormatting>
  <conditionalFormatting sqref="J8">
    <cfRule type="cellIs" dxfId="31216" priority="655" operator="greaterThan">
      <formula>$N$8</formula>
    </cfRule>
    <cfRule type="cellIs" dxfId="31215" priority="656" operator="between">
      <formula>$N$8*0.8</formula>
      <formula>$N$8</formula>
    </cfRule>
    <cfRule type="cellIs" dxfId="31214" priority="657" operator="lessThan">
      <formula>$N$8*0.8</formula>
    </cfRule>
  </conditionalFormatting>
  <conditionalFormatting sqref="J11">
    <cfRule type="cellIs" dxfId="31213" priority="652" operator="greaterThan">
      <formula>$N$11</formula>
    </cfRule>
    <cfRule type="cellIs" dxfId="31212" priority="653" operator="between">
      <formula>$N$11*0.8</formula>
      <formula>$N$11</formula>
    </cfRule>
    <cfRule type="cellIs" dxfId="31211" priority="654" operator="lessThan">
      <formula>$N$11*0.8</formula>
    </cfRule>
  </conditionalFormatting>
  <conditionalFormatting sqref="J12">
    <cfRule type="cellIs" dxfId="31210" priority="649" operator="greaterThan">
      <formula>$N$12</formula>
    </cfRule>
    <cfRule type="cellIs" dxfId="31209" priority="650" operator="between">
      <formula>$N$12*0.8</formula>
      <formula>$N$12</formula>
    </cfRule>
    <cfRule type="cellIs" dxfId="31208" priority="651" operator="lessThan">
      <formula>$N$12*0.8</formula>
    </cfRule>
  </conditionalFormatting>
  <conditionalFormatting sqref="J13">
    <cfRule type="cellIs" dxfId="31207" priority="646" operator="greaterThan">
      <formula>$N$13</formula>
    </cfRule>
    <cfRule type="cellIs" dxfId="31206" priority="647" operator="between">
      <formula>$N$13*0.8</formula>
      <formula>$N$13</formula>
    </cfRule>
    <cfRule type="cellIs" dxfId="31205" priority="648" operator="lessThan">
      <formula>$N$13*0.8</formula>
    </cfRule>
  </conditionalFormatting>
  <conditionalFormatting sqref="J16">
    <cfRule type="cellIs" dxfId="31204" priority="643" operator="greaterThan">
      <formula>$N$16</formula>
    </cfRule>
    <cfRule type="cellIs" dxfId="31203" priority="644" operator="between">
      <formula>$N$16*0.8</formula>
      <formula>$N$16</formula>
    </cfRule>
    <cfRule type="cellIs" dxfId="31202" priority="645" operator="lessThan">
      <formula>$N$16*0.8</formula>
    </cfRule>
  </conditionalFormatting>
  <conditionalFormatting sqref="J17">
    <cfRule type="cellIs" dxfId="31201" priority="640" operator="greaterThan">
      <formula>$N$17</formula>
    </cfRule>
    <cfRule type="cellIs" dxfId="31200" priority="641" operator="between">
      <formula>$N$17*0.8</formula>
      <formula>$N$17</formula>
    </cfRule>
    <cfRule type="cellIs" dxfId="31199" priority="642" operator="lessThan">
      <formula>$N$17*0.8</formula>
    </cfRule>
  </conditionalFormatting>
  <conditionalFormatting sqref="J18">
    <cfRule type="cellIs" dxfId="31198" priority="637" operator="greaterThan">
      <formula>$N$18</formula>
    </cfRule>
    <cfRule type="cellIs" dxfId="31197" priority="638" operator="between">
      <formula>$N$18*0.8</formula>
      <formula>$N$18</formula>
    </cfRule>
    <cfRule type="cellIs" dxfId="31196" priority="639" operator="lessThan">
      <formula>$N$18*0.8</formula>
    </cfRule>
  </conditionalFormatting>
  <conditionalFormatting sqref="J6">
    <cfRule type="cellIs" dxfId="31195" priority="634" operator="greaterThan">
      <formula>$N$6</formula>
    </cfRule>
    <cfRule type="cellIs" dxfId="31194" priority="635" operator="between">
      <formula>$N$6*0.8</formula>
      <formula>$N$6</formula>
    </cfRule>
    <cfRule type="cellIs" dxfId="31193" priority="636" operator="lessThan">
      <formula>$N$6*0.8</formula>
    </cfRule>
  </conditionalFormatting>
  <conditionalFormatting sqref="J7">
    <cfRule type="cellIs" dxfId="31192" priority="631" operator="greaterThan">
      <formula>$N$7</formula>
    </cfRule>
    <cfRule type="cellIs" dxfId="31191" priority="632" operator="between">
      <formula>$N$7*0.8</formula>
      <formula>$N$7</formula>
    </cfRule>
    <cfRule type="cellIs" dxfId="31190" priority="633" operator="lessThan">
      <formula>$N$7*0.8</formula>
    </cfRule>
  </conditionalFormatting>
  <conditionalFormatting sqref="J8">
    <cfRule type="cellIs" dxfId="31189" priority="628" operator="greaterThan">
      <formula>$N$8</formula>
    </cfRule>
    <cfRule type="cellIs" dxfId="31188" priority="629" operator="between">
      <formula>$N$8*0.8</formula>
      <formula>$N$8</formula>
    </cfRule>
    <cfRule type="cellIs" dxfId="31187" priority="630" operator="lessThan">
      <formula>$N$8*0.8</formula>
    </cfRule>
  </conditionalFormatting>
  <conditionalFormatting sqref="J11">
    <cfRule type="cellIs" dxfId="31186" priority="625" operator="greaterThan">
      <formula>$N$11</formula>
    </cfRule>
    <cfRule type="cellIs" dxfId="31185" priority="626" operator="between">
      <formula>$N$11*0.8</formula>
      <formula>$N$11</formula>
    </cfRule>
    <cfRule type="cellIs" dxfId="31184" priority="627" operator="lessThan">
      <formula>$N$11*0.8</formula>
    </cfRule>
  </conditionalFormatting>
  <conditionalFormatting sqref="J12">
    <cfRule type="cellIs" dxfId="31183" priority="622" operator="greaterThan">
      <formula>$N$12</formula>
    </cfRule>
    <cfRule type="cellIs" dxfId="31182" priority="623" operator="between">
      <formula>$N$12*0.8</formula>
      <formula>$N$12</formula>
    </cfRule>
    <cfRule type="cellIs" dxfId="31181" priority="624" operator="lessThan">
      <formula>$N$12*0.8</formula>
    </cfRule>
  </conditionalFormatting>
  <conditionalFormatting sqref="J13">
    <cfRule type="cellIs" dxfId="31180" priority="619" operator="greaterThan">
      <formula>$N$13</formula>
    </cfRule>
    <cfRule type="cellIs" dxfId="31179" priority="620" operator="between">
      <formula>$N$13*0.8</formula>
      <formula>$N$13</formula>
    </cfRule>
    <cfRule type="cellIs" dxfId="31178" priority="621" operator="lessThan">
      <formula>$N$13*0.8</formula>
    </cfRule>
  </conditionalFormatting>
  <conditionalFormatting sqref="J16">
    <cfRule type="cellIs" dxfId="31177" priority="616" operator="greaterThan">
      <formula>$N$16</formula>
    </cfRule>
    <cfRule type="cellIs" dxfId="31176" priority="617" operator="between">
      <formula>$N$16*0.8</formula>
      <formula>$N$16</formula>
    </cfRule>
    <cfRule type="cellIs" dxfId="31175" priority="618" operator="lessThan">
      <formula>$N$16*0.8</formula>
    </cfRule>
  </conditionalFormatting>
  <conditionalFormatting sqref="J17">
    <cfRule type="cellIs" dxfId="31174" priority="613" operator="greaterThan">
      <formula>$N$17</formula>
    </cfRule>
    <cfRule type="cellIs" dxfId="31173" priority="614" operator="between">
      <formula>$N$17*0.8</formula>
      <formula>$N$17</formula>
    </cfRule>
    <cfRule type="cellIs" dxfId="31172" priority="615" operator="lessThan">
      <formula>$N$17*0.8</formula>
    </cfRule>
  </conditionalFormatting>
  <conditionalFormatting sqref="J18">
    <cfRule type="cellIs" dxfId="31171" priority="610" operator="greaterThan">
      <formula>$N$18</formula>
    </cfRule>
    <cfRule type="cellIs" dxfId="31170" priority="611" operator="between">
      <formula>$N$18*0.8</formula>
      <formula>$N$18</formula>
    </cfRule>
    <cfRule type="cellIs" dxfId="31169" priority="612" operator="lessThan">
      <formula>$N$18*0.8</formula>
    </cfRule>
  </conditionalFormatting>
  <conditionalFormatting sqref="J6">
    <cfRule type="cellIs" dxfId="31168" priority="607" operator="greaterThan">
      <formula>$P$6</formula>
    </cfRule>
    <cfRule type="cellIs" dxfId="31167" priority="608" operator="between">
      <formula>$P$6*0.8</formula>
      <formula>$P$6</formula>
    </cfRule>
    <cfRule type="cellIs" dxfId="31166" priority="609" operator="lessThan">
      <formula>$P$6*0.8</formula>
    </cfRule>
  </conditionalFormatting>
  <conditionalFormatting sqref="J7">
    <cfRule type="cellIs" dxfId="31165" priority="604" operator="greaterThan">
      <formula>$P$7</formula>
    </cfRule>
    <cfRule type="cellIs" dxfId="31164" priority="605" operator="between">
      <formula>$P$7*0.8</formula>
      <formula>$P$7</formula>
    </cfRule>
    <cfRule type="cellIs" dxfId="31163" priority="606" operator="lessThan">
      <formula>$P$7*0.8</formula>
    </cfRule>
  </conditionalFormatting>
  <conditionalFormatting sqref="J8">
    <cfRule type="cellIs" dxfId="31162" priority="601" operator="greaterThan">
      <formula>$P$8</formula>
    </cfRule>
    <cfRule type="cellIs" dxfId="31161" priority="602" operator="between">
      <formula>$P$8*0.8</formula>
      <formula>$P$8</formula>
    </cfRule>
    <cfRule type="cellIs" dxfId="31160" priority="603" operator="lessThan">
      <formula>$P$8*0.8</formula>
    </cfRule>
  </conditionalFormatting>
  <conditionalFormatting sqref="J11">
    <cfRule type="cellIs" dxfId="31159" priority="598" operator="greaterThan">
      <formula>$P$11</formula>
    </cfRule>
    <cfRule type="cellIs" dxfId="31158" priority="599" operator="between">
      <formula>$P$11*0.8</formula>
      <formula>$P$11</formula>
    </cfRule>
    <cfRule type="cellIs" dxfId="31157" priority="600" operator="lessThan">
      <formula>$P$11*0.8</formula>
    </cfRule>
  </conditionalFormatting>
  <conditionalFormatting sqref="J12">
    <cfRule type="cellIs" dxfId="31156" priority="595" operator="greaterThan">
      <formula>$P$12</formula>
    </cfRule>
    <cfRule type="cellIs" dxfId="31155" priority="596" operator="between">
      <formula>$P$12*0.8</formula>
      <formula>$P$12</formula>
    </cfRule>
    <cfRule type="cellIs" dxfId="31154" priority="597" operator="lessThan">
      <formula>$P$12*0.8</formula>
    </cfRule>
  </conditionalFormatting>
  <conditionalFormatting sqref="J13">
    <cfRule type="cellIs" dxfId="31153" priority="592" operator="greaterThan">
      <formula>$P$13</formula>
    </cfRule>
    <cfRule type="cellIs" dxfId="31152" priority="593" operator="between">
      <formula>$P$13*0.8</formula>
      <formula>$P$13</formula>
    </cfRule>
    <cfRule type="cellIs" dxfId="31151" priority="594" operator="lessThan">
      <formula>$P$13*0.8</formula>
    </cfRule>
  </conditionalFormatting>
  <conditionalFormatting sqref="J16">
    <cfRule type="cellIs" dxfId="31150" priority="589" operator="greaterThan">
      <formula>$P$16</formula>
    </cfRule>
    <cfRule type="cellIs" dxfId="31149" priority="590" operator="between">
      <formula>$P$16*0.8</formula>
      <formula>$P$16</formula>
    </cfRule>
    <cfRule type="cellIs" dxfId="31148" priority="591" operator="lessThan">
      <formula>$P$16*0.8</formula>
    </cfRule>
  </conditionalFormatting>
  <conditionalFormatting sqref="J17">
    <cfRule type="cellIs" dxfId="31147" priority="586" operator="greaterThan">
      <formula>$P$17</formula>
    </cfRule>
    <cfRule type="cellIs" dxfId="31146" priority="587" operator="between">
      <formula>$P$17*0.8</formula>
      <formula>$P$17</formula>
    </cfRule>
    <cfRule type="cellIs" dxfId="31145" priority="588" operator="lessThan">
      <formula>$P$17*0.8</formula>
    </cfRule>
  </conditionalFormatting>
  <conditionalFormatting sqref="J18">
    <cfRule type="cellIs" dxfId="31144" priority="583" operator="greaterThan">
      <formula>$P$18</formula>
    </cfRule>
    <cfRule type="cellIs" dxfId="31143" priority="584" operator="between">
      <formula>$P$18*0.8</formula>
      <formula>$P$18</formula>
    </cfRule>
    <cfRule type="cellIs" dxfId="31142" priority="585" operator="lessThan">
      <formula>$P$18*0.8</formula>
    </cfRule>
  </conditionalFormatting>
  <conditionalFormatting sqref="J6">
    <cfRule type="cellIs" dxfId="31141" priority="580" operator="greaterThan">
      <formula>$P$6</formula>
    </cfRule>
    <cfRule type="cellIs" dxfId="31140" priority="581" operator="between">
      <formula>$P$6*0.8</formula>
      <formula>$P$6</formula>
    </cfRule>
    <cfRule type="cellIs" dxfId="31139" priority="582" operator="lessThan">
      <formula>$P$6*0.8</formula>
    </cfRule>
  </conditionalFormatting>
  <conditionalFormatting sqref="J7">
    <cfRule type="cellIs" dxfId="31138" priority="577" operator="greaterThan">
      <formula>$P$7</formula>
    </cfRule>
    <cfRule type="cellIs" dxfId="31137" priority="578" operator="between">
      <formula>$P$7*0.8</formula>
      <formula>$P$7</formula>
    </cfRule>
    <cfRule type="cellIs" dxfId="31136" priority="579" operator="lessThan">
      <formula>$P$7*0.8</formula>
    </cfRule>
  </conditionalFormatting>
  <conditionalFormatting sqref="J8">
    <cfRule type="cellIs" dxfId="31135" priority="574" operator="greaterThan">
      <formula>$P$8</formula>
    </cfRule>
    <cfRule type="cellIs" dxfId="31134" priority="575" operator="between">
      <formula>$P$8*0.8</formula>
      <formula>$P$8</formula>
    </cfRule>
    <cfRule type="cellIs" dxfId="31133" priority="576" operator="lessThan">
      <formula>$P$8*0.8</formula>
    </cfRule>
  </conditionalFormatting>
  <conditionalFormatting sqref="J11">
    <cfRule type="cellIs" dxfId="31132" priority="571" operator="greaterThan">
      <formula>$P$11</formula>
    </cfRule>
    <cfRule type="cellIs" dxfId="31131" priority="572" operator="between">
      <formula>$P$11*0.8</formula>
      <formula>$P$11</formula>
    </cfRule>
    <cfRule type="cellIs" dxfId="31130" priority="573" operator="lessThan">
      <formula>$P$11*0.8</formula>
    </cfRule>
  </conditionalFormatting>
  <conditionalFormatting sqref="J12">
    <cfRule type="cellIs" dxfId="31129" priority="568" operator="greaterThan">
      <formula>$P$12</formula>
    </cfRule>
    <cfRule type="cellIs" dxfId="31128" priority="569" operator="between">
      <formula>$P$12*0.8</formula>
      <formula>$P$12</formula>
    </cfRule>
    <cfRule type="cellIs" dxfId="31127" priority="570" operator="lessThan">
      <formula>$P$12*0.8</formula>
    </cfRule>
  </conditionalFormatting>
  <conditionalFormatting sqref="J13">
    <cfRule type="cellIs" dxfId="31126" priority="565" operator="greaterThan">
      <formula>$P$13</formula>
    </cfRule>
    <cfRule type="cellIs" dxfId="31125" priority="566" operator="between">
      <formula>$P$13*0.8</formula>
      <formula>$P$13</formula>
    </cfRule>
    <cfRule type="cellIs" dxfId="31124" priority="567" operator="lessThan">
      <formula>$P$13*0.8</formula>
    </cfRule>
  </conditionalFormatting>
  <conditionalFormatting sqref="J16">
    <cfRule type="cellIs" dxfId="31123" priority="562" operator="greaterThan">
      <formula>$P$16</formula>
    </cfRule>
    <cfRule type="cellIs" dxfId="31122" priority="563" operator="between">
      <formula>$P$16*0.8</formula>
      <formula>$P$16</formula>
    </cfRule>
    <cfRule type="cellIs" dxfId="31121" priority="564" operator="lessThan">
      <formula>$P$16*0.8</formula>
    </cfRule>
  </conditionalFormatting>
  <conditionalFormatting sqref="J17">
    <cfRule type="cellIs" dxfId="31120" priority="559" operator="greaterThan">
      <formula>$P$17</formula>
    </cfRule>
    <cfRule type="cellIs" dxfId="31119" priority="560" operator="between">
      <formula>$P$17*0.8</formula>
      <formula>$P$17</formula>
    </cfRule>
    <cfRule type="cellIs" dxfId="31118" priority="561" operator="lessThan">
      <formula>$P$17*0.8</formula>
    </cfRule>
  </conditionalFormatting>
  <conditionalFormatting sqref="J18">
    <cfRule type="cellIs" dxfId="31117" priority="556" operator="greaterThan">
      <formula>$P$18</formula>
    </cfRule>
    <cfRule type="cellIs" dxfId="31116" priority="557" operator="between">
      <formula>$P$18*0.8</formula>
      <formula>$P$18</formula>
    </cfRule>
    <cfRule type="cellIs" dxfId="31115" priority="558" operator="lessThan">
      <formula>$P$18*0.8</formula>
    </cfRule>
  </conditionalFormatting>
  <conditionalFormatting sqref="J6">
    <cfRule type="cellIs" dxfId="31114" priority="553" operator="greaterThan">
      <formula>$O$6</formula>
    </cfRule>
    <cfRule type="cellIs" dxfId="31113" priority="554" operator="between">
      <formula>$O$6*0.8</formula>
      <formula>$O$6</formula>
    </cfRule>
    <cfRule type="cellIs" dxfId="31112" priority="555" operator="lessThan">
      <formula>$O$6*0.8</formula>
    </cfRule>
  </conditionalFormatting>
  <conditionalFormatting sqref="J7">
    <cfRule type="cellIs" dxfId="31111" priority="550" operator="greaterThan">
      <formula>$O$7</formula>
    </cfRule>
    <cfRule type="cellIs" dxfId="31110" priority="551" operator="between">
      <formula>$O$7*0.8</formula>
      <formula>$O$7</formula>
    </cfRule>
    <cfRule type="cellIs" dxfId="31109" priority="552" operator="lessThan">
      <formula>$O$7*0.8</formula>
    </cfRule>
  </conditionalFormatting>
  <conditionalFormatting sqref="J8">
    <cfRule type="cellIs" dxfId="31108" priority="547" operator="greaterThan">
      <formula>$O$8</formula>
    </cfRule>
    <cfRule type="cellIs" dxfId="31107" priority="548" operator="between">
      <formula>$O$8*0.8</formula>
      <formula>$O$8</formula>
    </cfRule>
    <cfRule type="cellIs" dxfId="31106" priority="549" operator="lessThan">
      <formula>$O$8*0.8</formula>
    </cfRule>
  </conditionalFormatting>
  <conditionalFormatting sqref="J11">
    <cfRule type="cellIs" dxfId="31105" priority="544" operator="greaterThan">
      <formula>$O$11</formula>
    </cfRule>
    <cfRule type="cellIs" dxfId="31104" priority="545" operator="between">
      <formula>$O$11*0.8</formula>
      <formula>$O$11</formula>
    </cfRule>
    <cfRule type="cellIs" dxfId="31103" priority="546" operator="lessThan">
      <formula>$O$11*0.8</formula>
    </cfRule>
  </conditionalFormatting>
  <conditionalFormatting sqref="J12">
    <cfRule type="cellIs" dxfId="31102" priority="541" operator="greaterThan">
      <formula>$O$12</formula>
    </cfRule>
    <cfRule type="cellIs" dxfId="31101" priority="542" operator="between">
      <formula>$O$12*0.8</formula>
      <formula>$O$12</formula>
    </cfRule>
    <cfRule type="cellIs" dxfId="31100" priority="543" operator="lessThan">
      <formula>$O$12*0.8</formula>
    </cfRule>
  </conditionalFormatting>
  <conditionalFormatting sqref="J13">
    <cfRule type="cellIs" dxfId="31099" priority="538" operator="greaterThan">
      <formula>$O$13</formula>
    </cfRule>
    <cfRule type="cellIs" dxfId="31098" priority="539" operator="between">
      <formula>$O$13*0.8</formula>
      <formula>$O$13</formula>
    </cfRule>
    <cfRule type="cellIs" dxfId="31097" priority="540" operator="lessThan">
      <formula>$O$13*0.8</formula>
    </cfRule>
  </conditionalFormatting>
  <conditionalFormatting sqref="J16">
    <cfRule type="cellIs" dxfId="31096" priority="535" operator="greaterThan">
      <formula>$O$16</formula>
    </cfRule>
    <cfRule type="cellIs" dxfId="31095" priority="536" operator="between">
      <formula>$O$16*0.8</formula>
      <formula>$O$16</formula>
    </cfRule>
    <cfRule type="cellIs" dxfId="31094" priority="537" operator="lessThan">
      <formula>$O$16*0.8</formula>
    </cfRule>
  </conditionalFormatting>
  <conditionalFormatting sqref="J17">
    <cfRule type="cellIs" dxfId="31093" priority="532" operator="greaterThan">
      <formula>$O$17</formula>
    </cfRule>
    <cfRule type="cellIs" dxfId="31092" priority="533" operator="between">
      <formula>$O$17*0.8</formula>
      <formula>$O$17</formula>
    </cfRule>
    <cfRule type="cellIs" dxfId="31091" priority="534" operator="lessThan">
      <formula>$O$17*0.8</formula>
    </cfRule>
  </conditionalFormatting>
  <conditionalFormatting sqref="J18">
    <cfRule type="cellIs" dxfId="31090" priority="529" operator="greaterThan">
      <formula>$O$18</formula>
    </cfRule>
    <cfRule type="cellIs" dxfId="31089" priority="530" operator="between">
      <formula>$O$18*0.8</formula>
      <formula>$O$18</formula>
    </cfRule>
    <cfRule type="cellIs" dxfId="31088" priority="531" operator="lessThan">
      <formula>$O$18*0.8</formula>
    </cfRule>
  </conditionalFormatting>
  <conditionalFormatting sqref="J6">
    <cfRule type="cellIs" dxfId="31087" priority="526" operator="greaterThan">
      <formula>$O$6</formula>
    </cfRule>
    <cfRule type="cellIs" dxfId="31086" priority="527" operator="between">
      <formula>$O$6*0.8</formula>
      <formula>$O$6</formula>
    </cfRule>
    <cfRule type="cellIs" dxfId="31085" priority="528" operator="lessThan">
      <formula>$O$6*0.8</formula>
    </cfRule>
  </conditionalFormatting>
  <conditionalFormatting sqref="J7">
    <cfRule type="cellIs" dxfId="31084" priority="523" operator="greaterThan">
      <formula>$O$7</formula>
    </cfRule>
    <cfRule type="cellIs" dxfId="31083" priority="524" operator="between">
      <formula>$O$7*0.8</formula>
      <formula>$O$7</formula>
    </cfRule>
    <cfRule type="cellIs" dxfId="31082" priority="525" operator="lessThan">
      <formula>$O$7*0.8</formula>
    </cfRule>
  </conditionalFormatting>
  <conditionalFormatting sqref="J8">
    <cfRule type="cellIs" dxfId="31081" priority="520" operator="greaterThan">
      <formula>$O$8</formula>
    </cfRule>
    <cfRule type="cellIs" dxfId="31080" priority="521" operator="between">
      <formula>$O$8*0.8</formula>
      <formula>$O$8</formula>
    </cfRule>
    <cfRule type="cellIs" dxfId="31079" priority="522" operator="lessThan">
      <formula>$O$8*0.8</formula>
    </cfRule>
  </conditionalFormatting>
  <conditionalFormatting sqref="J11">
    <cfRule type="cellIs" dxfId="31078" priority="517" operator="greaterThan">
      <formula>$O$11</formula>
    </cfRule>
    <cfRule type="cellIs" dxfId="31077" priority="518" operator="between">
      <formula>$O$11*0.8</formula>
      <formula>$O$11</formula>
    </cfRule>
    <cfRule type="cellIs" dxfId="31076" priority="519" operator="lessThan">
      <formula>$O$11*0.8</formula>
    </cfRule>
  </conditionalFormatting>
  <conditionalFormatting sqref="J12">
    <cfRule type="cellIs" dxfId="31075" priority="514" operator="greaterThan">
      <formula>$O$12</formula>
    </cfRule>
    <cfRule type="cellIs" dxfId="31074" priority="515" operator="between">
      <formula>$O$12*0.8</formula>
      <formula>$O$12</formula>
    </cfRule>
    <cfRule type="cellIs" dxfId="31073" priority="516" operator="lessThan">
      <formula>$O$12*0.8</formula>
    </cfRule>
  </conditionalFormatting>
  <conditionalFormatting sqref="J13">
    <cfRule type="cellIs" dxfId="31072" priority="511" operator="greaterThan">
      <formula>$O$13</formula>
    </cfRule>
    <cfRule type="cellIs" dxfId="31071" priority="512" operator="between">
      <formula>$O$13*0.8</formula>
      <formula>$O$13</formula>
    </cfRule>
    <cfRule type="cellIs" dxfId="31070" priority="513" operator="lessThan">
      <formula>$O$13*0.8</formula>
    </cfRule>
  </conditionalFormatting>
  <conditionalFormatting sqref="J16">
    <cfRule type="cellIs" dxfId="31069" priority="508" operator="greaterThan">
      <formula>$O$16</formula>
    </cfRule>
    <cfRule type="cellIs" dxfId="31068" priority="509" operator="between">
      <formula>$O$16*0.8</formula>
      <formula>$O$16</formula>
    </cfRule>
    <cfRule type="cellIs" dxfId="31067" priority="510" operator="lessThan">
      <formula>$O$16*0.8</formula>
    </cfRule>
  </conditionalFormatting>
  <conditionalFormatting sqref="J17">
    <cfRule type="cellIs" dxfId="31066" priority="505" operator="greaterThan">
      <formula>$O$17</formula>
    </cfRule>
    <cfRule type="cellIs" dxfId="31065" priority="506" operator="between">
      <formula>$O$17*0.8</formula>
      <formula>$O$17</formula>
    </cfRule>
    <cfRule type="cellIs" dxfId="31064" priority="507" operator="lessThan">
      <formula>$O$17*0.8</formula>
    </cfRule>
  </conditionalFormatting>
  <conditionalFormatting sqref="J18">
    <cfRule type="cellIs" dxfId="31063" priority="502" operator="greaterThan">
      <formula>$O$18</formula>
    </cfRule>
    <cfRule type="cellIs" dxfId="31062" priority="503" operator="between">
      <formula>$O$18*0.8</formula>
      <formula>$O$18</formula>
    </cfRule>
    <cfRule type="cellIs" dxfId="31061" priority="504" operator="lessThan">
      <formula>$O$18*0.8</formula>
    </cfRule>
  </conditionalFormatting>
  <conditionalFormatting sqref="J6">
    <cfRule type="cellIs" dxfId="31060" priority="499" operator="greaterThan">
      <formula>$N$6</formula>
    </cfRule>
    <cfRule type="cellIs" dxfId="31059" priority="500" operator="between">
      <formula>$N$6*0.8</formula>
      <formula>$N$6</formula>
    </cfRule>
    <cfRule type="cellIs" dxfId="31058" priority="501" operator="lessThan">
      <formula>$N$6*0.8</formula>
    </cfRule>
  </conditionalFormatting>
  <conditionalFormatting sqref="J7">
    <cfRule type="cellIs" dxfId="31057" priority="496" operator="greaterThan">
      <formula>$N$7</formula>
    </cfRule>
    <cfRule type="cellIs" dxfId="31056" priority="497" operator="between">
      <formula>$N$7*0.8</formula>
      <formula>$N$7</formula>
    </cfRule>
    <cfRule type="cellIs" dxfId="31055" priority="498" operator="lessThan">
      <formula>$N$7*0.8</formula>
    </cfRule>
  </conditionalFormatting>
  <conditionalFormatting sqref="J8">
    <cfRule type="cellIs" dxfId="31054" priority="493" operator="greaterThan">
      <formula>$N$8</formula>
    </cfRule>
    <cfRule type="cellIs" dxfId="31053" priority="494" operator="between">
      <formula>$N$8*0.8</formula>
      <formula>$N$8</formula>
    </cfRule>
    <cfRule type="cellIs" dxfId="31052" priority="495" operator="lessThan">
      <formula>$N$8*0.8</formula>
    </cfRule>
  </conditionalFormatting>
  <conditionalFormatting sqref="J11">
    <cfRule type="cellIs" dxfId="31051" priority="490" operator="greaterThan">
      <formula>$N$11</formula>
    </cfRule>
    <cfRule type="cellIs" dxfId="31050" priority="491" operator="between">
      <formula>$N$11*0.8</formula>
      <formula>$N$11</formula>
    </cfRule>
    <cfRule type="cellIs" dxfId="31049" priority="492" operator="lessThan">
      <formula>$N$11*0.8</formula>
    </cfRule>
  </conditionalFormatting>
  <conditionalFormatting sqref="J12">
    <cfRule type="cellIs" dxfId="31048" priority="487" operator="greaterThan">
      <formula>$N$12</formula>
    </cfRule>
    <cfRule type="cellIs" dxfId="31047" priority="488" operator="between">
      <formula>$N$12*0.8</formula>
      <formula>$N$12</formula>
    </cfRule>
    <cfRule type="cellIs" dxfId="31046" priority="489" operator="lessThan">
      <formula>$N$12*0.8</formula>
    </cfRule>
  </conditionalFormatting>
  <conditionalFormatting sqref="J13">
    <cfRule type="cellIs" dxfId="31045" priority="484" operator="greaterThan">
      <formula>$N$13</formula>
    </cfRule>
    <cfRule type="cellIs" dxfId="31044" priority="485" operator="between">
      <formula>$N$13*0.8</formula>
      <formula>$N$13</formula>
    </cfRule>
    <cfRule type="cellIs" dxfId="31043" priority="486" operator="lessThan">
      <formula>$N$13*0.8</formula>
    </cfRule>
  </conditionalFormatting>
  <conditionalFormatting sqref="J16">
    <cfRule type="cellIs" dxfId="31042" priority="481" operator="greaterThan">
      <formula>$N$16</formula>
    </cfRule>
    <cfRule type="cellIs" dxfId="31041" priority="482" operator="between">
      <formula>$N$16*0.8</formula>
      <formula>$N$16</formula>
    </cfRule>
    <cfRule type="cellIs" dxfId="31040" priority="483" operator="lessThan">
      <formula>$N$16*0.8</formula>
    </cfRule>
  </conditionalFormatting>
  <conditionalFormatting sqref="J17">
    <cfRule type="cellIs" dxfId="31039" priority="478" operator="greaterThan">
      <formula>$N$17</formula>
    </cfRule>
    <cfRule type="cellIs" dxfId="31038" priority="479" operator="between">
      <formula>$N$17*0.8</formula>
      <formula>$N$17</formula>
    </cfRule>
    <cfRule type="cellIs" dxfId="31037" priority="480" operator="lessThan">
      <formula>$N$17*0.8</formula>
    </cfRule>
  </conditionalFormatting>
  <conditionalFormatting sqref="J18">
    <cfRule type="cellIs" dxfId="31036" priority="475" operator="greaterThan">
      <formula>$N$18</formula>
    </cfRule>
    <cfRule type="cellIs" dxfId="31035" priority="476" operator="between">
      <formula>$N$18*0.8</formula>
      <formula>$N$18</formula>
    </cfRule>
    <cfRule type="cellIs" dxfId="31034" priority="477" operator="lessThan">
      <formula>$N$18*0.8</formula>
    </cfRule>
  </conditionalFormatting>
  <conditionalFormatting sqref="J6">
    <cfRule type="cellIs" dxfId="31033" priority="472" operator="greaterThan">
      <formula>$N$6</formula>
    </cfRule>
    <cfRule type="cellIs" dxfId="31032" priority="473" operator="between">
      <formula>$N$6*0.8</formula>
      <formula>$N$6</formula>
    </cfRule>
    <cfRule type="cellIs" dxfId="31031" priority="474" operator="lessThan">
      <formula>$N$6*0.8</formula>
    </cfRule>
  </conditionalFormatting>
  <conditionalFormatting sqref="J7">
    <cfRule type="cellIs" dxfId="31030" priority="469" operator="greaterThan">
      <formula>$N$7</formula>
    </cfRule>
    <cfRule type="cellIs" dxfId="31029" priority="470" operator="between">
      <formula>$N$7*0.8</formula>
      <formula>$N$7</formula>
    </cfRule>
    <cfRule type="cellIs" dxfId="31028" priority="471" operator="lessThan">
      <formula>$N$7*0.8</formula>
    </cfRule>
  </conditionalFormatting>
  <conditionalFormatting sqref="J8">
    <cfRule type="cellIs" dxfId="31027" priority="466" operator="greaterThan">
      <formula>$N$8</formula>
    </cfRule>
    <cfRule type="cellIs" dxfId="31026" priority="467" operator="between">
      <formula>$N$8*0.8</formula>
      <formula>$N$8</formula>
    </cfRule>
    <cfRule type="cellIs" dxfId="31025" priority="468" operator="lessThan">
      <formula>$N$8*0.8</formula>
    </cfRule>
  </conditionalFormatting>
  <conditionalFormatting sqref="J11">
    <cfRule type="cellIs" dxfId="31024" priority="463" operator="greaterThan">
      <formula>$N$11</formula>
    </cfRule>
    <cfRule type="cellIs" dxfId="31023" priority="464" operator="between">
      <formula>$N$11*0.8</formula>
      <formula>$N$11</formula>
    </cfRule>
    <cfRule type="cellIs" dxfId="31022" priority="465" operator="lessThan">
      <formula>$N$11*0.8</formula>
    </cfRule>
  </conditionalFormatting>
  <conditionalFormatting sqref="J12">
    <cfRule type="cellIs" dxfId="31021" priority="460" operator="greaterThan">
      <formula>$N$12</formula>
    </cfRule>
    <cfRule type="cellIs" dxfId="31020" priority="461" operator="between">
      <formula>$N$12*0.8</formula>
      <formula>$N$12</formula>
    </cfRule>
    <cfRule type="cellIs" dxfId="31019" priority="462" operator="lessThan">
      <formula>$N$12*0.8</formula>
    </cfRule>
  </conditionalFormatting>
  <conditionalFormatting sqref="J13">
    <cfRule type="cellIs" dxfId="31018" priority="457" operator="greaterThan">
      <formula>$N$13</formula>
    </cfRule>
    <cfRule type="cellIs" dxfId="31017" priority="458" operator="between">
      <formula>$N$13*0.8</formula>
      <formula>$N$13</formula>
    </cfRule>
    <cfRule type="cellIs" dxfId="31016" priority="459" operator="lessThan">
      <formula>$N$13*0.8</formula>
    </cfRule>
  </conditionalFormatting>
  <conditionalFormatting sqref="J16">
    <cfRule type="cellIs" dxfId="31015" priority="454" operator="greaterThan">
      <formula>$N$16</formula>
    </cfRule>
    <cfRule type="cellIs" dxfId="31014" priority="455" operator="between">
      <formula>$N$16*0.8</formula>
      <formula>$N$16</formula>
    </cfRule>
    <cfRule type="cellIs" dxfId="31013" priority="456" operator="lessThan">
      <formula>$N$16*0.8</formula>
    </cfRule>
  </conditionalFormatting>
  <conditionalFormatting sqref="J17">
    <cfRule type="cellIs" dxfId="31012" priority="451" operator="greaterThan">
      <formula>$N$17</formula>
    </cfRule>
    <cfRule type="cellIs" dxfId="31011" priority="452" operator="between">
      <formula>$N$17*0.8</formula>
      <formula>$N$17</formula>
    </cfRule>
    <cfRule type="cellIs" dxfId="31010" priority="453" operator="lessThan">
      <formula>$N$17*0.8</formula>
    </cfRule>
  </conditionalFormatting>
  <conditionalFormatting sqref="J18">
    <cfRule type="cellIs" dxfId="31009" priority="448" operator="greaterThan">
      <formula>$N$18</formula>
    </cfRule>
    <cfRule type="cellIs" dxfId="31008" priority="449" operator="between">
      <formula>$N$18*0.8</formula>
      <formula>$N$18</formula>
    </cfRule>
    <cfRule type="cellIs" dxfId="31007" priority="450" operator="lessThan">
      <formula>$N$18*0.8</formula>
    </cfRule>
  </conditionalFormatting>
  <conditionalFormatting sqref="J6">
    <cfRule type="cellIs" dxfId="31006" priority="445" operator="greaterThan">
      <formula>$P$6</formula>
    </cfRule>
    <cfRule type="cellIs" dxfId="31005" priority="446" operator="between">
      <formula>$P$6*0.8</formula>
      <formula>$P$6</formula>
    </cfRule>
    <cfRule type="cellIs" dxfId="31004" priority="447" operator="lessThan">
      <formula>$P$6*0.8</formula>
    </cfRule>
  </conditionalFormatting>
  <conditionalFormatting sqref="J7">
    <cfRule type="cellIs" dxfId="31003" priority="442" operator="greaterThan">
      <formula>$P$7</formula>
    </cfRule>
    <cfRule type="cellIs" dxfId="31002" priority="443" operator="between">
      <formula>$P$7*0.8</formula>
      <formula>$P$7</formula>
    </cfRule>
    <cfRule type="cellIs" dxfId="31001" priority="444" operator="lessThan">
      <formula>$P$7*0.8</formula>
    </cfRule>
  </conditionalFormatting>
  <conditionalFormatting sqref="J8">
    <cfRule type="cellIs" dxfId="31000" priority="439" operator="greaterThan">
      <formula>$P$8</formula>
    </cfRule>
    <cfRule type="cellIs" dxfId="30999" priority="440" operator="between">
      <formula>$P$8*0.8</formula>
      <formula>$P$8</formula>
    </cfRule>
    <cfRule type="cellIs" dxfId="30998" priority="441" operator="lessThan">
      <formula>$P$8*0.8</formula>
    </cfRule>
  </conditionalFormatting>
  <conditionalFormatting sqref="J11">
    <cfRule type="cellIs" dxfId="30997" priority="436" operator="greaterThan">
      <formula>$P$11</formula>
    </cfRule>
    <cfRule type="cellIs" dxfId="30996" priority="437" operator="between">
      <formula>$P$11*0.8</formula>
      <formula>$P$11</formula>
    </cfRule>
    <cfRule type="cellIs" dxfId="30995" priority="438" operator="lessThan">
      <formula>$P$11*0.8</formula>
    </cfRule>
  </conditionalFormatting>
  <conditionalFormatting sqref="J12">
    <cfRule type="cellIs" dxfId="30994" priority="433" operator="greaterThan">
      <formula>$P$12</formula>
    </cfRule>
    <cfRule type="cellIs" dxfId="30993" priority="434" operator="between">
      <formula>$P$12*0.8</formula>
      <formula>$P$12</formula>
    </cfRule>
    <cfRule type="cellIs" dxfId="30992" priority="435" operator="lessThan">
      <formula>$P$12*0.8</formula>
    </cfRule>
  </conditionalFormatting>
  <conditionalFormatting sqref="J13">
    <cfRule type="cellIs" dxfId="30991" priority="430" operator="greaterThan">
      <formula>$P$13</formula>
    </cfRule>
    <cfRule type="cellIs" dxfId="30990" priority="431" operator="between">
      <formula>$P$13*0.8</formula>
      <formula>$P$13</formula>
    </cfRule>
    <cfRule type="cellIs" dxfId="30989" priority="432" operator="lessThan">
      <formula>$P$13*0.8</formula>
    </cfRule>
  </conditionalFormatting>
  <conditionalFormatting sqref="J16">
    <cfRule type="cellIs" dxfId="30988" priority="427" operator="greaterThan">
      <formula>$P$16</formula>
    </cfRule>
    <cfRule type="cellIs" dxfId="30987" priority="428" operator="between">
      <formula>$P$16*0.8</formula>
      <formula>$P$16</formula>
    </cfRule>
    <cfRule type="cellIs" dxfId="30986" priority="429" operator="lessThan">
      <formula>$P$16*0.8</formula>
    </cfRule>
  </conditionalFormatting>
  <conditionalFormatting sqref="J17">
    <cfRule type="cellIs" dxfId="30985" priority="424" operator="greaterThan">
      <formula>$P$17</formula>
    </cfRule>
    <cfRule type="cellIs" dxfId="30984" priority="425" operator="between">
      <formula>$P$17*0.8</formula>
      <formula>$P$17</formula>
    </cfRule>
    <cfRule type="cellIs" dxfId="30983" priority="426" operator="lessThan">
      <formula>$P$17*0.8</formula>
    </cfRule>
  </conditionalFormatting>
  <conditionalFormatting sqref="J18">
    <cfRule type="cellIs" dxfId="30982" priority="421" operator="greaterThan">
      <formula>$P$18</formula>
    </cfRule>
    <cfRule type="cellIs" dxfId="30981" priority="422" operator="between">
      <formula>$P$18*0.8</formula>
      <formula>$P$18</formula>
    </cfRule>
    <cfRule type="cellIs" dxfId="30980" priority="423" operator="lessThan">
      <formula>$P$18*0.8</formula>
    </cfRule>
  </conditionalFormatting>
  <conditionalFormatting sqref="J6">
    <cfRule type="cellIs" dxfId="30979" priority="418" operator="greaterThan">
      <formula>$P$6</formula>
    </cfRule>
    <cfRule type="cellIs" dxfId="30978" priority="419" operator="between">
      <formula>$P$6*0.8</formula>
      <formula>$P$6</formula>
    </cfRule>
    <cfRule type="cellIs" dxfId="30977" priority="420" operator="lessThan">
      <formula>$P$6*0.8</formula>
    </cfRule>
  </conditionalFormatting>
  <conditionalFormatting sqref="J7">
    <cfRule type="cellIs" dxfId="30976" priority="415" operator="greaterThan">
      <formula>$P$7</formula>
    </cfRule>
    <cfRule type="cellIs" dxfId="30975" priority="416" operator="between">
      <formula>$P$7*0.8</formula>
      <formula>$P$7</formula>
    </cfRule>
    <cfRule type="cellIs" dxfId="30974" priority="417" operator="lessThan">
      <formula>$P$7*0.8</formula>
    </cfRule>
  </conditionalFormatting>
  <conditionalFormatting sqref="J8">
    <cfRule type="cellIs" dxfId="30973" priority="412" operator="greaterThan">
      <formula>$P$8</formula>
    </cfRule>
    <cfRule type="cellIs" dxfId="30972" priority="413" operator="between">
      <formula>$P$8*0.8</formula>
      <formula>$P$8</formula>
    </cfRule>
    <cfRule type="cellIs" dxfId="30971" priority="414" operator="lessThan">
      <formula>$P$8*0.8</formula>
    </cfRule>
  </conditionalFormatting>
  <conditionalFormatting sqref="J11">
    <cfRule type="cellIs" dxfId="30970" priority="409" operator="greaterThan">
      <formula>$P$11</formula>
    </cfRule>
    <cfRule type="cellIs" dxfId="30969" priority="410" operator="between">
      <formula>$P$11*0.8</formula>
      <formula>$P$11</formula>
    </cfRule>
    <cfRule type="cellIs" dxfId="30968" priority="411" operator="lessThan">
      <formula>$P$11*0.8</formula>
    </cfRule>
  </conditionalFormatting>
  <conditionalFormatting sqref="J12">
    <cfRule type="cellIs" dxfId="30967" priority="406" operator="greaterThan">
      <formula>$P$12</formula>
    </cfRule>
    <cfRule type="cellIs" dxfId="30966" priority="407" operator="between">
      <formula>$P$12*0.8</formula>
      <formula>$P$12</formula>
    </cfRule>
    <cfRule type="cellIs" dxfId="30965" priority="408" operator="lessThan">
      <formula>$P$12*0.8</formula>
    </cfRule>
  </conditionalFormatting>
  <conditionalFormatting sqref="J13">
    <cfRule type="cellIs" dxfId="30964" priority="403" operator="greaterThan">
      <formula>$P$13</formula>
    </cfRule>
    <cfRule type="cellIs" dxfId="30963" priority="404" operator="between">
      <formula>$P$13*0.8</formula>
      <formula>$P$13</formula>
    </cfRule>
    <cfRule type="cellIs" dxfId="30962" priority="405" operator="lessThan">
      <formula>$P$13*0.8</formula>
    </cfRule>
  </conditionalFormatting>
  <conditionalFormatting sqref="J16">
    <cfRule type="cellIs" dxfId="30961" priority="400" operator="greaterThan">
      <formula>$P$16</formula>
    </cfRule>
    <cfRule type="cellIs" dxfId="30960" priority="401" operator="between">
      <formula>$P$16*0.8</formula>
      <formula>$P$16</formula>
    </cfRule>
    <cfRule type="cellIs" dxfId="30959" priority="402" operator="lessThan">
      <formula>$P$16*0.8</formula>
    </cfRule>
  </conditionalFormatting>
  <conditionalFormatting sqref="J17">
    <cfRule type="cellIs" dxfId="30958" priority="397" operator="greaterThan">
      <formula>$P$17</formula>
    </cfRule>
    <cfRule type="cellIs" dxfId="30957" priority="398" operator="between">
      <formula>$P$17*0.8</formula>
      <formula>$P$17</formula>
    </cfRule>
    <cfRule type="cellIs" dxfId="30956" priority="399" operator="lessThan">
      <formula>$P$17*0.8</formula>
    </cfRule>
  </conditionalFormatting>
  <conditionalFormatting sqref="J18">
    <cfRule type="cellIs" dxfId="30955" priority="394" operator="greaterThan">
      <formula>$P$18</formula>
    </cfRule>
    <cfRule type="cellIs" dxfId="30954" priority="395" operator="between">
      <formula>$P$18*0.8</formula>
      <formula>$P$18</formula>
    </cfRule>
    <cfRule type="cellIs" dxfId="30953" priority="396" operator="lessThan">
      <formula>$P$18*0.8</formula>
    </cfRule>
  </conditionalFormatting>
  <conditionalFormatting sqref="J6">
    <cfRule type="cellIs" dxfId="30952" priority="391" operator="greaterThan">
      <formula>$O$6</formula>
    </cfRule>
    <cfRule type="cellIs" dxfId="30951" priority="392" operator="between">
      <formula>$O$6*0.8</formula>
      <formula>$O$6</formula>
    </cfRule>
    <cfRule type="cellIs" dxfId="30950" priority="393" operator="lessThan">
      <formula>$O$6*0.8</formula>
    </cfRule>
  </conditionalFormatting>
  <conditionalFormatting sqref="J7">
    <cfRule type="cellIs" dxfId="30949" priority="388" operator="greaterThan">
      <formula>$O$7</formula>
    </cfRule>
    <cfRule type="cellIs" dxfId="30948" priority="389" operator="between">
      <formula>$O$7*0.8</formula>
      <formula>$O$7</formula>
    </cfRule>
    <cfRule type="cellIs" dxfId="30947" priority="390" operator="lessThan">
      <formula>$O$7*0.8</formula>
    </cfRule>
  </conditionalFormatting>
  <conditionalFormatting sqref="J8">
    <cfRule type="cellIs" dxfId="30946" priority="385" operator="greaterThan">
      <formula>$O$8</formula>
    </cfRule>
    <cfRule type="cellIs" dxfId="30945" priority="386" operator="between">
      <formula>$O$8*0.8</formula>
      <formula>$O$8</formula>
    </cfRule>
    <cfRule type="cellIs" dxfId="30944" priority="387" operator="lessThan">
      <formula>$O$8*0.8</formula>
    </cfRule>
  </conditionalFormatting>
  <conditionalFormatting sqref="J11">
    <cfRule type="cellIs" dxfId="30943" priority="382" operator="greaterThan">
      <formula>$O$11</formula>
    </cfRule>
    <cfRule type="cellIs" dxfId="30942" priority="383" operator="between">
      <formula>$O$11*0.8</formula>
      <formula>$O$11</formula>
    </cfRule>
    <cfRule type="cellIs" dxfId="30941" priority="384" operator="lessThan">
      <formula>$O$11*0.8</formula>
    </cfRule>
  </conditionalFormatting>
  <conditionalFormatting sqref="J12">
    <cfRule type="cellIs" dxfId="30940" priority="379" operator="greaterThan">
      <formula>$O$12</formula>
    </cfRule>
    <cfRule type="cellIs" dxfId="30939" priority="380" operator="between">
      <formula>$O$12*0.8</formula>
      <formula>$O$12</formula>
    </cfRule>
    <cfRule type="cellIs" dxfId="30938" priority="381" operator="lessThan">
      <formula>$O$12*0.8</formula>
    </cfRule>
  </conditionalFormatting>
  <conditionalFormatting sqref="J13">
    <cfRule type="cellIs" dxfId="30937" priority="376" operator="greaterThan">
      <formula>$O$13</formula>
    </cfRule>
    <cfRule type="cellIs" dxfId="30936" priority="377" operator="between">
      <formula>$O$13*0.8</formula>
      <formula>$O$13</formula>
    </cfRule>
    <cfRule type="cellIs" dxfId="30935" priority="378" operator="lessThan">
      <formula>$O$13*0.8</formula>
    </cfRule>
  </conditionalFormatting>
  <conditionalFormatting sqref="J16">
    <cfRule type="cellIs" dxfId="30934" priority="373" operator="greaterThan">
      <formula>$O$16</formula>
    </cfRule>
    <cfRule type="cellIs" dxfId="30933" priority="374" operator="between">
      <formula>$O$16*0.8</formula>
      <formula>$O$16</formula>
    </cfRule>
    <cfRule type="cellIs" dxfId="30932" priority="375" operator="lessThan">
      <formula>$O$16*0.8</formula>
    </cfRule>
  </conditionalFormatting>
  <conditionalFormatting sqref="J17">
    <cfRule type="cellIs" dxfId="30931" priority="370" operator="greaterThan">
      <formula>$O$17</formula>
    </cfRule>
    <cfRule type="cellIs" dxfId="30930" priority="371" operator="between">
      <formula>$O$17*0.8</formula>
      <formula>$O$17</formula>
    </cfRule>
    <cfRule type="cellIs" dxfId="30929" priority="372" operator="lessThan">
      <formula>$O$17*0.8</formula>
    </cfRule>
  </conditionalFormatting>
  <conditionalFormatting sqref="J18">
    <cfRule type="cellIs" dxfId="30928" priority="367" operator="greaterThan">
      <formula>$O$18</formula>
    </cfRule>
    <cfRule type="cellIs" dxfId="30927" priority="368" operator="between">
      <formula>$O$18*0.8</formula>
      <formula>$O$18</formula>
    </cfRule>
    <cfRule type="cellIs" dxfId="30926" priority="369" operator="lessThan">
      <formula>$O$18*0.8</formula>
    </cfRule>
  </conditionalFormatting>
  <conditionalFormatting sqref="J6">
    <cfRule type="cellIs" dxfId="30925" priority="364" operator="greaterThan">
      <formula>$O$6</formula>
    </cfRule>
    <cfRule type="cellIs" dxfId="30924" priority="365" operator="between">
      <formula>$O$6*0.8</formula>
      <formula>$O$6</formula>
    </cfRule>
    <cfRule type="cellIs" dxfId="30923" priority="366" operator="lessThan">
      <formula>$O$6*0.8</formula>
    </cfRule>
  </conditionalFormatting>
  <conditionalFormatting sqref="J7">
    <cfRule type="cellIs" dxfId="30922" priority="361" operator="greaterThan">
      <formula>$O$7</formula>
    </cfRule>
    <cfRule type="cellIs" dxfId="30921" priority="362" operator="between">
      <formula>$O$7*0.8</formula>
      <formula>$O$7</formula>
    </cfRule>
    <cfRule type="cellIs" dxfId="30920" priority="363" operator="lessThan">
      <formula>$O$7*0.8</formula>
    </cfRule>
  </conditionalFormatting>
  <conditionalFormatting sqref="J8">
    <cfRule type="cellIs" dxfId="30919" priority="358" operator="greaterThan">
      <formula>$O$8</formula>
    </cfRule>
    <cfRule type="cellIs" dxfId="30918" priority="359" operator="between">
      <formula>$O$8*0.8</formula>
      <formula>$O$8</formula>
    </cfRule>
    <cfRule type="cellIs" dxfId="30917" priority="360" operator="lessThan">
      <formula>$O$8*0.8</formula>
    </cfRule>
  </conditionalFormatting>
  <conditionalFormatting sqref="J11">
    <cfRule type="cellIs" dxfId="30916" priority="355" operator="greaterThan">
      <formula>$O$11</formula>
    </cfRule>
    <cfRule type="cellIs" dxfId="30915" priority="356" operator="between">
      <formula>$O$11*0.8</formula>
      <formula>$O$11</formula>
    </cfRule>
    <cfRule type="cellIs" dxfId="30914" priority="357" operator="lessThan">
      <formula>$O$11*0.8</formula>
    </cfRule>
  </conditionalFormatting>
  <conditionalFormatting sqref="J12">
    <cfRule type="cellIs" dxfId="30913" priority="352" operator="greaterThan">
      <formula>$O$12</formula>
    </cfRule>
    <cfRule type="cellIs" dxfId="30912" priority="353" operator="between">
      <formula>$O$12*0.8</formula>
      <formula>$O$12</formula>
    </cfRule>
    <cfRule type="cellIs" dxfId="30911" priority="354" operator="lessThan">
      <formula>$O$12*0.8</formula>
    </cfRule>
  </conditionalFormatting>
  <conditionalFormatting sqref="J13">
    <cfRule type="cellIs" dxfId="30910" priority="349" operator="greaterThan">
      <formula>$O$13</formula>
    </cfRule>
    <cfRule type="cellIs" dxfId="30909" priority="350" operator="between">
      <formula>$O$13*0.8</formula>
      <formula>$O$13</formula>
    </cfRule>
    <cfRule type="cellIs" dxfId="30908" priority="351" operator="lessThan">
      <formula>$O$13*0.8</formula>
    </cfRule>
  </conditionalFormatting>
  <conditionalFormatting sqref="J16">
    <cfRule type="cellIs" dxfId="30907" priority="346" operator="greaterThan">
      <formula>$O$16</formula>
    </cfRule>
    <cfRule type="cellIs" dxfId="30906" priority="347" operator="between">
      <formula>$O$16*0.8</formula>
      <formula>$O$16</formula>
    </cfRule>
    <cfRule type="cellIs" dxfId="30905" priority="348" operator="lessThan">
      <formula>$O$16*0.8</formula>
    </cfRule>
  </conditionalFormatting>
  <conditionalFormatting sqref="J17">
    <cfRule type="cellIs" dxfId="30904" priority="343" operator="greaterThan">
      <formula>$O$17</formula>
    </cfRule>
    <cfRule type="cellIs" dxfId="30903" priority="344" operator="between">
      <formula>$O$17*0.8</formula>
      <formula>$O$17</formula>
    </cfRule>
    <cfRule type="cellIs" dxfId="30902" priority="345" operator="lessThan">
      <formula>$O$17*0.8</formula>
    </cfRule>
  </conditionalFormatting>
  <conditionalFormatting sqref="J18">
    <cfRule type="cellIs" dxfId="30901" priority="340" operator="greaterThan">
      <formula>$O$18</formula>
    </cfRule>
    <cfRule type="cellIs" dxfId="30900" priority="341" operator="between">
      <formula>$O$18*0.8</formula>
      <formula>$O$18</formula>
    </cfRule>
    <cfRule type="cellIs" dxfId="30899" priority="342" operator="lessThan">
      <formula>$O$18*0.8</formula>
    </cfRule>
  </conditionalFormatting>
  <conditionalFormatting sqref="J6">
    <cfRule type="cellIs" dxfId="30898" priority="337" operator="greaterThan">
      <formula>$N$6</formula>
    </cfRule>
    <cfRule type="cellIs" dxfId="30897" priority="338" operator="between">
      <formula>$N$6*0.8</formula>
      <formula>$N$6</formula>
    </cfRule>
    <cfRule type="cellIs" dxfId="30896" priority="339" operator="lessThan">
      <formula>$N$6*0.8</formula>
    </cfRule>
  </conditionalFormatting>
  <conditionalFormatting sqref="J7">
    <cfRule type="cellIs" dxfId="30895" priority="334" operator="greaterThan">
      <formula>$N$7</formula>
    </cfRule>
    <cfRule type="cellIs" dxfId="30894" priority="335" operator="between">
      <formula>$N$7*0.8</formula>
      <formula>$N$7</formula>
    </cfRule>
    <cfRule type="cellIs" dxfId="30893" priority="336" operator="lessThan">
      <formula>$N$7*0.8</formula>
    </cfRule>
  </conditionalFormatting>
  <conditionalFormatting sqref="J8">
    <cfRule type="cellIs" dxfId="30892" priority="331" operator="greaterThan">
      <formula>$N$8</formula>
    </cfRule>
    <cfRule type="cellIs" dxfId="30891" priority="332" operator="between">
      <formula>$N$8*0.8</formula>
      <formula>$N$8</formula>
    </cfRule>
    <cfRule type="cellIs" dxfId="30890" priority="333" operator="lessThan">
      <formula>$N$8*0.8</formula>
    </cfRule>
  </conditionalFormatting>
  <conditionalFormatting sqref="J11">
    <cfRule type="cellIs" dxfId="30889" priority="328" operator="greaterThan">
      <formula>$N$11</formula>
    </cfRule>
    <cfRule type="cellIs" dxfId="30888" priority="329" operator="between">
      <formula>$N$11*0.8</formula>
      <formula>$N$11</formula>
    </cfRule>
    <cfRule type="cellIs" dxfId="30887" priority="330" operator="lessThan">
      <formula>$N$11*0.8</formula>
    </cfRule>
  </conditionalFormatting>
  <conditionalFormatting sqref="J12">
    <cfRule type="cellIs" dxfId="30886" priority="325" operator="greaterThan">
      <formula>$N$12</formula>
    </cfRule>
    <cfRule type="cellIs" dxfId="30885" priority="326" operator="between">
      <formula>$N$12*0.8</formula>
      <formula>$N$12</formula>
    </cfRule>
    <cfRule type="cellIs" dxfId="30884" priority="327" operator="lessThan">
      <formula>$N$12*0.8</formula>
    </cfRule>
  </conditionalFormatting>
  <conditionalFormatting sqref="J13">
    <cfRule type="cellIs" dxfId="30883" priority="322" operator="greaterThan">
      <formula>$N$13</formula>
    </cfRule>
    <cfRule type="cellIs" dxfId="30882" priority="323" operator="between">
      <formula>$N$13*0.8</formula>
      <formula>$N$13</formula>
    </cfRule>
    <cfRule type="cellIs" dxfId="30881" priority="324" operator="lessThan">
      <formula>$N$13*0.8</formula>
    </cfRule>
  </conditionalFormatting>
  <conditionalFormatting sqref="J16">
    <cfRule type="cellIs" dxfId="30880" priority="319" operator="greaterThan">
      <formula>$N$16</formula>
    </cfRule>
    <cfRule type="cellIs" dxfId="30879" priority="320" operator="between">
      <formula>$N$16*0.8</formula>
      <formula>$N$16</formula>
    </cfRule>
    <cfRule type="cellIs" dxfId="30878" priority="321" operator="lessThan">
      <formula>$N$16*0.8</formula>
    </cfRule>
  </conditionalFormatting>
  <conditionalFormatting sqref="J17">
    <cfRule type="cellIs" dxfId="30877" priority="316" operator="greaterThan">
      <formula>$N$17</formula>
    </cfRule>
    <cfRule type="cellIs" dxfId="30876" priority="317" operator="between">
      <formula>$N$17*0.8</formula>
      <formula>$N$17</formula>
    </cfRule>
    <cfRule type="cellIs" dxfId="30875" priority="318" operator="lessThan">
      <formula>$N$17*0.8</formula>
    </cfRule>
  </conditionalFormatting>
  <conditionalFormatting sqref="J18">
    <cfRule type="cellIs" dxfId="30874" priority="313" operator="greaterThan">
      <formula>$N$18</formula>
    </cfRule>
    <cfRule type="cellIs" dxfId="30873" priority="314" operator="between">
      <formula>$N$18*0.8</formula>
      <formula>$N$18</formula>
    </cfRule>
    <cfRule type="cellIs" dxfId="30872" priority="315" operator="lessThan">
      <formula>$N$18*0.8</formula>
    </cfRule>
  </conditionalFormatting>
  <conditionalFormatting sqref="J6">
    <cfRule type="cellIs" dxfId="30871" priority="310" operator="greaterThan">
      <formula>$N$6</formula>
    </cfRule>
    <cfRule type="cellIs" dxfId="30870" priority="311" operator="between">
      <formula>$N$6*0.8</formula>
      <formula>$N$6</formula>
    </cfRule>
    <cfRule type="cellIs" dxfId="30869" priority="312" operator="lessThan">
      <formula>$N$6*0.8</formula>
    </cfRule>
  </conditionalFormatting>
  <conditionalFormatting sqref="J7">
    <cfRule type="cellIs" dxfId="30868" priority="307" operator="greaterThan">
      <formula>$N$7</formula>
    </cfRule>
    <cfRule type="cellIs" dxfId="30867" priority="308" operator="between">
      <formula>$N$7*0.8</formula>
      <formula>$N$7</formula>
    </cfRule>
    <cfRule type="cellIs" dxfId="30866" priority="309" operator="lessThan">
      <formula>$N$7*0.8</formula>
    </cfRule>
  </conditionalFormatting>
  <conditionalFormatting sqref="J8">
    <cfRule type="cellIs" dxfId="30865" priority="304" operator="greaterThan">
      <formula>$N$8</formula>
    </cfRule>
    <cfRule type="cellIs" dxfId="30864" priority="305" operator="between">
      <formula>$N$8*0.8</formula>
      <formula>$N$8</formula>
    </cfRule>
    <cfRule type="cellIs" dxfId="30863" priority="306" operator="lessThan">
      <formula>$N$8*0.8</formula>
    </cfRule>
  </conditionalFormatting>
  <conditionalFormatting sqref="J11">
    <cfRule type="cellIs" dxfId="30862" priority="301" operator="greaterThan">
      <formula>$N$11</formula>
    </cfRule>
    <cfRule type="cellIs" dxfId="30861" priority="302" operator="between">
      <formula>$N$11*0.8</formula>
      <formula>$N$11</formula>
    </cfRule>
    <cfRule type="cellIs" dxfId="30860" priority="303" operator="lessThan">
      <formula>$N$11*0.8</formula>
    </cfRule>
  </conditionalFormatting>
  <conditionalFormatting sqref="J12">
    <cfRule type="cellIs" dxfId="30859" priority="298" operator="greaterThan">
      <formula>$N$12</formula>
    </cfRule>
    <cfRule type="cellIs" dxfId="30858" priority="299" operator="between">
      <formula>$N$12*0.8</formula>
      <formula>$N$12</formula>
    </cfRule>
    <cfRule type="cellIs" dxfId="30857" priority="300" operator="lessThan">
      <formula>$N$12*0.8</formula>
    </cfRule>
  </conditionalFormatting>
  <conditionalFormatting sqref="J13">
    <cfRule type="cellIs" dxfId="30856" priority="295" operator="greaterThan">
      <formula>$N$13</formula>
    </cfRule>
    <cfRule type="cellIs" dxfId="30855" priority="296" operator="between">
      <formula>$N$13*0.8</formula>
      <formula>$N$13</formula>
    </cfRule>
    <cfRule type="cellIs" dxfId="30854" priority="297" operator="lessThan">
      <formula>$N$13*0.8</formula>
    </cfRule>
  </conditionalFormatting>
  <conditionalFormatting sqref="J16">
    <cfRule type="cellIs" dxfId="30853" priority="292" operator="greaterThan">
      <formula>$N$16</formula>
    </cfRule>
    <cfRule type="cellIs" dxfId="30852" priority="293" operator="between">
      <formula>$N$16*0.8</formula>
      <formula>$N$16</formula>
    </cfRule>
    <cfRule type="cellIs" dxfId="30851" priority="294" operator="lessThan">
      <formula>$N$16*0.8</formula>
    </cfRule>
  </conditionalFormatting>
  <conditionalFormatting sqref="J17">
    <cfRule type="cellIs" dxfId="30850" priority="289" operator="greaterThan">
      <formula>$N$17</formula>
    </cfRule>
    <cfRule type="cellIs" dxfId="30849" priority="290" operator="between">
      <formula>$N$17*0.8</formula>
      <formula>$N$17</formula>
    </cfRule>
    <cfRule type="cellIs" dxfId="30848" priority="291" operator="lessThan">
      <formula>$N$17*0.8</formula>
    </cfRule>
  </conditionalFormatting>
  <conditionalFormatting sqref="J18">
    <cfRule type="cellIs" dxfId="30847" priority="286" operator="greaterThan">
      <formula>$N$18</formula>
    </cfRule>
    <cfRule type="cellIs" dxfId="30846" priority="287" operator="between">
      <formula>$N$18*0.8</formula>
      <formula>$N$18</formula>
    </cfRule>
    <cfRule type="cellIs" dxfId="30845" priority="288" operator="lessThan">
      <formula>$N$18*0.8</formula>
    </cfRule>
  </conditionalFormatting>
  <conditionalFormatting sqref="J6">
    <cfRule type="cellIs" dxfId="30844" priority="283" operator="greaterThan">
      <formula>$O$6</formula>
    </cfRule>
    <cfRule type="cellIs" dxfId="30843" priority="284" operator="between">
      <formula>$O$6*0.8</formula>
      <formula>$O$6</formula>
    </cfRule>
    <cfRule type="cellIs" dxfId="30842" priority="285" operator="lessThan">
      <formula>$O$6*0.8</formula>
    </cfRule>
  </conditionalFormatting>
  <conditionalFormatting sqref="J7">
    <cfRule type="cellIs" dxfId="30841" priority="280" operator="greaterThan">
      <formula>$O$7</formula>
    </cfRule>
    <cfRule type="cellIs" dxfId="30840" priority="281" operator="between">
      <formula>$O$7*0.8</formula>
      <formula>$O$7</formula>
    </cfRule>
    <cfRule type="cellIs" dxfId="30839" priority="282" operator="lessThan">
      <formula>$O$7*0.8</formula>
    </cfRule>
  </conditionalFormatting>
  <conditionalFormatting sqref="J8">
    <cfRule type="cellIs" dxfId="30838" priority="277" operator="greaterThan">
      <formula>$O$8</formula>
    </cfRule>
    <cfRule type="cellIs" dxfId="30837" priority="278" operator="between">
      <formula>$O$8*0.8</formula>
      <formula>$O$8</formula>
    </cfRule>
    <cfRule type="cellIs" dxfId="30836" priority="279" operator="lessThan">
      <formula>$O$8*0.8</formula>
    </cfRule>
  </conditionalFormatting>
  <conditionalFormatting sqref="J11">
    <cfRule type="cellIs" dxfId="30835" priority="274" operator="greaterThan">
      <formula>$O$11</formula>
    </cfRule>
    <cfRule type="cellIs" dxfId="30834" priority="275" operator="between">
      <formula>$O$11*0.8</formula>
      <formula>$O$11</formula>
    </cfRule>
    <cfRule type="cellIs" dxfId="30833" priority="276" operator="lessThan">
      <formula>$O$11*0.8</formula>
    </cfRule>
  </conditionalFormatting>
  <conditionalFormatting sqref="J12">
    <cfRule type="cellIs" dxfId="30832" priority="271" operator="greaterThan">
      <formula>$O$12</formula>
    </cfRule>
    <cfRule type="cellIs" dxfId="30831" priority="272" operator="between">
      <formula>$O$12*0.8</formula>
      <formula>$O$12</formula>
    </cfRule>
    <cfRule type="cellIs" dxfId="30830" priority="273" operator="lessThan">
      <formula>$O$12*0.8</formula>
    </cfRule>
  </conditionalFormatting>
  <conditionalFormatting sqref="J13">
    <cfRule type="cellIs" dxfId="30829" priority="268" operator="greaterThan">
      <formula>$O$13</formula>
    </cfRule>
    <cfRule type="cellIs" dxfId="30828" priority="269" operator="between">
      <formula>$O$13*0.8</formula>
      <formula>$O$13</formula>
    </cfRule>
    <cfRule type="cellIs" dxfId="30827" priority="270" operator="lessThan">
      <formula>$O$13*0.8</formula>
    </cfRule>
  </conditionalFormatting>
  <conditionalFormatting sqref="J16">
    <cfRule type="cellIs" dxfId="30826" priority="265" operator="greaterThan">
      <formula>$O$16</formula>
    </cfRule>
    <cfRule type="cellIs" dxfId="30825" priority="266" operator="between">
      <formula>$O$16*0.8</formula>
      <formula>$O$16</formula>
    </cfRule>
    <cfRule type="cellIs" dxfId="30824" priority="267" operator="lessThan">
      <formula>$O$16*0.8</formula>
    </cfRule>
  </conditionalFormatting>
  <conditionalFormatting sqref="J17">
    <cfRule type="cellIs" dxfId="30823" priority="262" operator="greaterThan">
      <formula>$O$17</formula>
    </cfRule>
    <cfRule type="cellIs" dxfId="30822" priority="263" operator="between">
      <formula>$O$17*0.8</formula>
      <formula>$O$17</formula>
    </cfRule>
    <cfRule type="cellIs" dxfId="30821" priority="264" operator="lessThan">
      <formula>$O$17*0.8</formula>
    </cfRule>
  </conditionalFormatting>
  <conditionalFormatting sqref="J18">
    <cfRule type="cellIs" dxfId="30820" priority="259" operator="greaterThan">
      <formula>$O$18</formula>
    </cfRule>
    <cfRule type="cellIs" dxfId="30819" priority="260" operator="between">
      <formula>$O$18*0.8</formula>
      <formula>$O$18</formula>
    </cfRule>
    <cfRule type="cellIs" dxfId="30818" priority="261" operator="lessThan">
      <formula>$O$18*0.8</formula>
    </cfRule>
  </conditionalFormatting>
  <conditionalFormatting sqref="J6">
    <cfRule type="cellIs" dxfId="30817" priority="256" operator="greaterThan">
      <formula>$O$6</formula>
    </cfRule>
    <cfRule type="cellIs" dxfId="30816" priority="257" operator="between">
      <formula>$O$6*0.8</formula>
      <formula>$O$6</formula>
    </cfRule>
    <cfRule type="cellIs" dxfId="30815" priority="258" operator="lessThan">
      <formula>$O$6*0.8</formula>
    </cfRule>
  </conditionalFormatting>
  <conditionalFormatting sqref="J7">
    <cfRule type="cellIs" dxfId="30814" priority="253" operator="greaterThan">
      <formula>$O$7</formula>
    </cfRule>
    <cfRule type="cellIs" dxfId="30813" priority="254" operator="between">
      <formula>$O$7*0.8</formula>
      <formula>$O$7</formula>
    </cfRule>
    <cfRule type="cellIs" dxfId="30812" priority="255" operator="lessThan">
      <formula>$O$7*0.8</formula>
    </cfRule>
  </conditionalFormatting>
  <conditionalFormatting sqref="J8">
    <cfRule type="cellIs" dxfId="30811" priority="250" operator="greaterThan">
      <formula>$O$8</formula>
    </cfRule>
    <cfRule type="cellIs" dxfId="30810" priority="251" operator="between">
      <formula>$O$8*0.8</formula>
      <formula>$O$8</formula>
    </cfRule>
    <cfRule type="cellIs" dxfId="30809" priority="252" operator="lessThan">
      <formula>$O$8*0.8</formula>
    </cfRule>
  </conditionalFormatting>
  <conditionalFormatting sqref="J11">
    <cfRule type="cellIs" dxfId="30808" priority="247" operator="greaterThan">
      <formula>$O$11</formula>
    </cfRule>
    <cfRule type="cellIs" dxfId="30807" priority="248" operator="between">
      <formula>$O$11*0.8</formula>
      <formula>$O$11</formula>
    </cfRule>
    <cfRule type="cellIs" dxfId="30806" priority="249" operator="lessThan">
      <formula>$O$11*0.8</formula>
    </cfRule>
  </conditionalFormatting>
  <conditionalFormatting sqref="J12">
    <cfRule type="cellIs" dxfId="30805" priority="244" operator="greaterThan">
      <formula>$O$12</formula>
    </cfRule>
    <cfRule type="cellIs" dxfId="30804" priority="245" operator="between">
      <formula>$O$12*0.8</formula>
      <formula>$O$12</formula>
    </cfRule>
    <cfRule type="cellIs" dxfId="30803" priority="246" operator="lessThan">
      <formula>$O$12*0.8</formula>
    </cfRule>
  </conditionalFormatting>
  <conditionalFormatting sqref="J13">
    <cfRule type="cellIs" dxfId="30802" priority="241" operator="greaterThan">
      <formula>$O$13</formula>
    </cfRule>
    <cfRule type="cellIs" dxfId="30801" priority="242" operator="between">
      <formula>$O$13*0.8</formula>
      <formula>$O$13</formula>
    </cfRule>
    <cfRule type="cellIs" dxfId="30800" priority="243" operator="lessThan">
      <formula>$O$13*0.8</formula>
    </cfRule>
  </conditionalFormatting>
  <conditionalFormatting sqref="J16">
    <cfRule type="cellIs" dxfId="30799" priority="238" operator="greaterThan">
      <formula>$O$16</formula>
    </cfRule>
    <cfRule type="cellIs" dxfId="30798" priority="239" operator="between">
      <formula>$O$16*0.8</formula>
      <formula>$O$16</formula>
    </cfRule>
    <cfRule type="cellIs" dxfId="30797" priority="240" operator="lessThan">
      <formula>$O$16*0.8</formula>
    </cfRule>
  </conditionalFormatting>
  <conditionalFormatting sqref="J17">
    <cfRule type="cellIs" dxfId="30796" priority="235" operator="greaterThan">
      <formula>$O$17</formula>
    </cfRule>
    <cfRule type="cellIs" dxfId="30795" priority="236" operator="between">
      <formula>$O$17*0.8</formula>
      <formula>$O$17</formula>
    </cfRule>
    <cfRule type="cellIs" dxfId="30794" priority="237" operator="lessThan">
      <formula>$O$17*0.8</formula>
    </cfRule>
  </conditionalFormatting>
  <conditionalFormatting sqref="J18">
    <cfRule type="cellIs" dxfId="30793" priority="232" operator="greaterThan">
      <formula>$O$18</formula>
    </cfRule>
    <cfRule type="cellIs" dxfId="30792" priority="233" operator="between">
      <formula>$O$18*0.8</formula>
      <formula>$O$18</formula>
    </cfRule>
    <cfRule type="cellIs" dxfId="30791" priority="234" operator="lessThan">
      <formula>$O$18*0.8</formula>
    </cfRule>
  </conditionalFormatting>
  <conditionalFormatting sqref="J6">
    <cfRule type="cellIs" dxfId="30790" priority="229" operator="greaterThan">
      <formula>$N$6</formula>
    </cfRule>
    <cfRule type="cellIs" dxfId="30789" priority="230" operator="between">
      <formula>$N$6*0.8</formula>
      <formula>$N$6</formula>
    </cfRule>
    <cfRule type="cellIs" dxfId="30788" priority="231" operator="lessThan">
      <formula>$N$6*0.8</formula>
    </cfRule>
  </conditionalFormatting>
  <conditionalFormatting sqref="J7">
    <cfRule type="cellIs" dxfId="30787" priority="226" operator="greaterThan">
      <formula>$N$7</formula>
    </cfRule>
    <cfRule type="cellIs" dxfId="30786" priority="227" operator="between">
      <formula>$N$7*0.8</formula>
      <formula>$N$7</formula>
    </cfRule>
    <cfRule type="cellIs" dxfId="30785" priority="228" operator="lessThan">
      <formula>$N$7*0.8</formula>
    </cfRule>
  </conditionalFormatting>
  <conditionalFormatting sqref="J8">
    <cfRule type="cellIs" dxfId="30784" priority="223" operator="greaterThan">
      <formula>$N$8</formula>
    </cfRule>
    <cfRule type="cellIs" dxfId="30783" priority="224" operator="between">
      <formula>$N$8*0.8</formula>
      <formula>$N$8</formula>
    </cfRule>
    <cfRule type="cellIs" dxfId="30782" priority="225" operator="lessThan">
      <formula>$N$8*0.8</formula>
    </cfRule>
  </conditionalFormatting>
  <conditionalFormatting sqref="J11">
    <cfRule type="cellIs" dxfId="30781" priority="220" operator="greaterThan">
      <formula>$N$11</formula>
    </cfRule>
    <cfRule type="cellIs" dxfId="30780" priority="221" operator="between">
      <formula>$N$11*0.8</formula>
      <formula>$N$11</formula>
    </cfRule>
    <cfRule type="cellIs" dxfId="30779" priority="222" operator="lessThan">
      <formula>$N$11*0.8</formula>
    </cfRule>
  </conditionalFormatting>
  <conditionalFormatting sqref="J12">
    <cfRule type="cellIs" dxfId="30778" priority="217" operator="greaterThan">
      <formula>$N$12</formula>
    </cfRule>
    <cfRule type="cellIs" dxfId="30777" priority="218" operator="between">
      <formula>$N$12*0.8</formula>
      <formula>$N$12</formula>
    </cfRule>
    <cfRule type="cellIs" dxfId="30776" priority="219" operator="lessThan">
      <formula>$N$12*0.8</formula>
    </cfRule>
  </conditionalFormatting>
  <conditionalFormatting sqref="J13">
    <cfRule type="cellIs" dxfId="30775" priority="214" operator="greaterThan">
      <formula>$N$13</formula>
    </cfRule>
    <cfRule type="cellIs" dxfId="30774" priority="215" operator="between">
      <formula>$N$13*0.8</formula>
      <formula>$N$13</formula>
    </cfRule>
    <cfRule type="cellIs" dxfId="30773" priority="216" operator="lessThan">
      <formula>$N$13*0.8</formula>
    </cfRule>
  </conditionalFormatting>
  <conditionalFormatting sqref="J16">
    <cfRule type="cellIs" dxfId="30772" priority="211" operator="greaterThan">
      <formula>$N$16</formula>
    </cfRule>
    <cfRule type="cellIs" dxfId="30771" priority="212" operator="between">
      <formula>$N$16*0.8</formula>
      <formula>$N$16</formula>
    </cfRule>
    <cfRule type="cellIs" dxfId="30770" priority="213" operator="lessThan">
      <formula>$N$16*0.8</formula>
    </cfRule>
  </conditionalFormatting>
  <conditionalFormatting sqref="J17">
    <cfRule type="cellIs" dxfId="30769" priority="208" operator="greaterThan">
      <formula>$N$17</formula>
    </cfRule>
    <cfRule type="cellIs" dxfId="30768" priority="209" operator="between">
      <formula>$N$17*0.8</formula>
      <formula>$N$17</formula>
    </cfRule>
    <cfRule type="cellIs" dxfId="30767" priority="210" operator="lessThan">
      <formula>$N$17*0.8</formula>
    </cfRule>
  </conditionalFormatting>
  <conditionalFormatting sqref="J18">
    <cfRule type="cellIs" dxfId="30766" priority="205" operator="greaterThan">
      <formula>$N$18</formula>
    </cfRule>
    <cfRule type="cellIs" dxfId="30765" priority="206" operator="between">
      <formula>$N$18*0.8</formula>
      <formula>$N$18</formula>
    </cfRule>
    <cfRule type="cellIs" dxfId="30764" priority="207" operator="lessThan">
      <formula>$N$18*0.8</formula>
    </cfRule>
  </conditionalFormatting>
  <conditionalFormatting sqref="J6">
    <cfRule type="cellIs" dxfId="30763" priority="202" operator="greaterThan">
      <formula>$N$6</formula>
    </cfRule>
    <cfRule type="cellIs" dxfId="30762" priority="203" operator="between">
      <formula>$N$6*0.8</formula>
      <formula>$N$6</formula>
    </cfRule>
    <cfRule type="cellIs" dxfId="30761" priority="204" operator="lessThan">
      <formula>$N$6*0.8</formula>
    </cfRule>
  </conditionalFormatting>
  <conditionalFormatting sqref="J7">
    <cfRule type="cellIs" dxfId="30760" priority="199" operator="greaterThan">
      <formula>$N$7</formula>
    </cfRule>
    <cfRule type="cellIs" dxfId="30759" priority="200" operator="between">
      <formula>$N$7*0.8</formula>
      <formula>$N$7</formula>
    </cfRule>
    <cfRule type="cellIs" dxfId="30758" priority="201" operator="lessThan">
      <formula>$N$7*0.8</formula>
    </cfRule>
  </conditionalFormatting>
  <conditionalFormatting sqref="J8">
    <cfRule type="cellIs" dxfId="30757" priority="196" operator="greaterThan">
      <formula>$N$8</formula>
    </cfRule>
    <cfRule type="cellIs" dxfId="30756" priority="197" operator="between">
      <formula>$N$8*0.8</formula>
      <formula>$N$8</formula>
    </cfRule>
    <cfRule type="cellIs" dxfId="30755" priority="198" operator="lessThan">
      <formula>$N$8*0.8</formula>
    </cfRule>
  </conditionalFormatting>
  <conditionalFormatting sqref="J11">
    <cfRule type="cellIs" dxfId="30754" priority="193" operator="greaterThan">
      <formula>$N$11</formula>
    </cfRule>
    <cfRule type="cellIs" dxfId="30753" priority="194" operator="between">
      <formula>$N$11*0.8</formula>
      <formula>$N$11</formula>
    </cfRule>
    <cfRule type="cellIs" dxfId="30752" priority="195" operator="lessThan">
      <formula>$N$11*0.8</formula>
    </cfRule>
  </conditionalFormatting>
  <conditionalFormatting sqref="J12">
    <cfRule type="cellIs" dxfId="30751" priority="190" operator="greaterThan">
      <formula>$N$12</formula>
    </cfRule>
    <cfRule type="cellIs" dxfId="30750" priority="191" operator="between">
      <formula>$N$12*0.8</formula>
      <formula>$N$12</formula>
    </cfRule>
    <cfRule type="cellIs" dxfId="30749" priority="192" operator="lessThan">
      <formula>$N$12*0.8</formula>
    </cfRule>
  </conditionalFormatting>
  <conditionalFormatting sqref="J13">
    <cfRule type="cellIs" dxfId="30748" priority="187" operator="greaterThan">
      <formula>$N$13</formula>
    </cfRule>
    <cfRule type="cellIs" dxfId="30747" priority="188" operator="between">
      <formula>$N$13*0.8</formula>
      <formula>$N$13</formula>
    </cfRule>
    <cfRule type="cellIs" dxfId="30746" priority="189" operator="lessThan">
      <formula>$N$13*0.8</formula>
    </cfRule>
  </conditionalFormatting>
  <conditionalFormatting sqref="J16">
    <cfRule type="cellIs" dxfId="30745" priority="184" operator="greaterThan">
      <formula>$N$16</formula>
    </cfRule>
    <cfRule type="cellIs" dxfId="30744" priority="185" operator="between">
      <formula>$N$16*0.8</formula>
      <formula>$N$16</formula>
    </cfRule>
    <cfRule type="cellIs" dxfId="30743" priority="186" operator="lessThan">
      <formula>$N$16*0.8</formula>
    </cfRule>
  </conditionalFormatting>
  <conditionalFormatting sqref="J17">
    <cfRule type="cellIs" dxfId="30742" priority="181" operator="greaterThan">
      <formula>$N$17</formula>
    </cfRule>
    <cfRule type="cellIs" dxfId="30741" priority="182" operator="between">
      <formula>$N$17*0.8</formula>
      <formula>$N$17</formula>
    </cfRule>
    <cfRule type="cellIs" dxfId="30740" priority="183" operator="lessThan">
      <formula>$N$17*0.8</formula>
    </cfRule>
  </conditionalFormatting>
  <conditionalFormatting sqref="J18">
    <cfRule type="cellIs" dxfId="30739" priority="178" operator="greaterThan">
      <formula>$N$18</formula>
    </cfRule>
    <cfRule type="cellIs" dxfId="30738" priority="179" operator="between">
      <formula>$N$18*0.8</formula>
      <formula>$N$18</formula>
    </cfRule>
    <cfRule type="cellIs" dxfId="30737" priority="180" operator="lessThan">
      <formula>$N$18*0.8</formula>
    </cfRule>
  </conditionalFormatting>
  <conditionalFormatting sqref="J6">
    <cfRule type="cellIs" dxfId="30736" priority="175" operator="greaterThan">
      <formula>$P$6</formula>
    </cfRule>
    <cfRule type="cellIs" dxfId="30735" priority="176" operator="between">
      <formula>$P$6*0.8</formula>
      <formula>$P$6</formula>
    </cfRule>
    <cfRule type="cellIs" dxfId="30734" priority="177" operator="lessThan">
      <formula>$P$6*0.8</formula>
    </cfRule>
  </conditionalFormatting>
  <conditionalFormatting sqref="J7">
    <cfRule type="cellIs" dxfId="30733" priority="172" operator="greaterThan">
      <formula>$P$7</formula>
    </cfRule>
    <cfRule type="cellIs" dxfId="30732" priority="173" operator="between">
      <formula>$P$7*0.8</formula>
      <formula>$P$7</formula>
    </cfRule>
    <cfRule type="cellIs" dxfId="30731" priority="174" operator="lessThan">
      <formula>$P$7*0.8</formula>
    </cfRule>
  </conditionalFormatting>
  <conditionalFormatting sqref="J8">
    <cfRule type="cellIs" dxfId="30730" priority="169" operator="greaterThan">
      <formula>$P$8</formula>
    </cfRule>
    <cfRule type="cellIs" dxfId="30729" priority="170" operator="between">
      <formula>$P$8*0.8</formula>
      <formula>$P$8</formula>
    </cfRule>
    <cfRule type="cellIs" dxfId="30728" priority="171" operator="lessThan">
      <formula>$P$8*0.8</formula>
    </cfRule>
  </conditionalFormatting>
  <conditionalFormatting sqref="J11">
    <cfRule type="cellIs" dxfId="30727" priority="166" operator="greaterThan">
      <formula>$P$11</formula>
    </cfRule>
    <cfRule type="cellIs" dxfId="30726" priority="167" operator="between">
      <formula>$P$11*0.8</formula>
      <formula>$P$11</formula>
    </cfRule>
    <cfRule type="cellIs" dxfId="30725" priority="168" operator="lessThan">
      <formula>$P$11*0.8</formula>
    </cfRule>
  </conditionalFormatting>
  <conditionalFormatting sqref="J12">
    <cfRule type="cellIs" dxfId="30724" priority="163" operator="greaterThan">
      <formula>$P$12</formula>
    </cfRule>
    <cfRule type="cellIs" dxfId="30723" priority="164" operator="between">
      <formula>$P$12*0.8</formula>
      <formula>$P$12</formula>
    </cfRule>
    <cfRule type="cellIs" dxfId="30722" priority="165" operator="lessThan">
      <formula>$P$12*0.8</formula>
    </cfRule>
  </conditionalFormatting>
  <conditionalFormatting sqref="J13">
    <cfRule type="cellIs" dxfId="30721" priority="160" operator="greaterThan">
      <formula>$P$13</formula>
    </cfRule>
    <cfRule type="cellIs" dxfId="30720" priority="161" operator="between">
      <formula>$P$13*0.8</formula>
      <formula>$P$13</formula>
    </cfRule>
    <cfRule type="cellIs" dxfId="30719" priority="162" operator="lessThan">
      <formula>$P$13*0.8</formula>
    </cfRule>
  </conditionalFormatting>
  <conditionalFormatting sqref="J16">
    <cfRule type="cellIs" dxfId="30718" priority="157" operator="greaterThan">
      <formula>$P$16</formula>
    </cfRule>
    <cfRule type="cellIs" dxfId="30717" priority="158" operator="between">
      <formula>$P$16*0.8</formula>
      <formula>$P$16</formula>
    </cfRule>
    <cfRule type="cellIs" dxfId="30716" priority="159" operator="lessThan">
      <formula>$P$16*0.8</formula>
    </cfRule>
  </conditionalFormatting>
  <conditionalFormatting sqref="J17">
    <cfRule type="cellIs" dxfId="30715" priority="154" operator="greaterThan">
      <formula>$P$17</formula>
    </cfRule>
    <cfRule type="cellIs" dxfId="30714" priority="155" operator="between">
      <formula>$P$17*0.8</formula>
      <formula>$P$17</formula>
    </cfRule>
    <cfRule type="cellIs" dxfId="30713" priority="156" operator="lessThan">
      <formula>$P$17*0.8</formula>
    </cfRule>
  </conditionalFormatting>
  <conditionalFormatting sqref="J18">
    <cfRule type="cellIs" dxfId="30712" priority="151" operator="greaterThan">
      <formula>$P$18</formula>
    </cfRule>
    <cfRule type="cellIs" dxfId="30711" priority="152" operator="between">
      <formula>$P$18*0.8</formula>
      <formula>$P$18</formula>
    </cfRule>
    <cfRule type="cellIs" dxfId="30710" priority="153" operator="lessThan">
      <formula>$P$18*0.8</formula>
    </cfRule>
  </conditionalFormatting>
  <conditionalFormatting sqref="J6">
    <cfRule type="cellIs" dxfId="30709" priority="148" operator="greaterThan">
      <formula>$P$6</formula>
    </cfRule>
    <cfRule type="cellIs" dxfId="30708" priority="149" operator="between">
      <formula>$P$6*0.8</formula>
      <formula>$P$6</formula>
    </cfRule>
    <cfRule type="cellIs" dxfId="30707" priority="150" operator="lessThan">
      <formula>$P$6*0.8</formula>
    </cfRule>
  </conditionalFormatting>
  <conditionalFormatting sqref="J7">
    <cfRule type="cellIs" dxfId="30706" priority="145" operator="greaterThan">
      <formula>$P$7</formula>
    </cfRule>
    <cfRule type="cellIs" dxfId="30705" priority="146" operator="between">
      <formula>$P$7*0.8</formula>
      <formula>$P$7</formula>
    </cfRule>
    <cfRule type="cellIs" dxfId="30704" priority="147" operator="lessThan">
      <formula>$P$7*0.8</formula>
    </cfRule>
  </conditionalFormatting>
  <conditionalFormatting sqref="J8">
    <cfRule type="cellIs" dxfId="30703" priority="142" operator="greaterThan">
      <formula>$P$8</formula>
    </cfRule>
    <cfRule type="cellIs" dxfId="30702" priority="143" operator="between">
      <formula>$P$8*0.8</formula>
      <formula>$P$8</formula>
    </cfRule>
    <cfRule type="cellIs" dxfId="30701" priority="144" operator="lessThan">
      <formula>$P$8*0.8</formula>
    </cfRule>
  </conditionalFormatting>
  <conditionalFormatting sqref="J11">
    <cfRule type="cellIs" dxfId="30700" priority="139" operator="greaterThan">
      <formula>$P$11</formula>
    </cfRule>
    <cfRule type="cellIs" dxfId="30699" priority="140" operator="between">
      <formula>$P$11*0.8</formula>
      <formula>$P$11</formula>
    </cfRule>
    <cfRule type="cellIs" dxfId="30698" priority="141" operator="lessThan">
      <formula>$P$11*0.8</formula>
    </cfRule>
  </conditionalFormatting>
  <conditionalFormatting sqref="J12">
    <cfRule type="cellIs" dxfId="30697" priority="136" operator="greaterThan">
      <formula>$P$12</formula>
    </cfRule>
    <cfRule type="cellIs" dxfId="30696" priority="137" operator="between">
      <formula>$P$12*0.8</formula>
      <formula>$P$12</formula>
    </cfRule>
    <cfRule type="cellIs" dxfId="30695" priority="138" operator="lessThan">
      <formula>$P$12*0.8</formula>
    </cfRule>
  </conditionalFormatting>
  <conditionalFormatting sqref="J13">
    <cfRule type="cellIs" dxfId="30694" priority="133" operator="greaterThan">
      <formula>$P$13</formula>
    </cfRule>
    <cfRule type="cellIs" dxfId="30693" priority="134" operator="between">
      <formula>$P$13*0.8</formula>
      <formula>$P$13</formula>
    </cfRule>
    <cfRule type="cellIs" dxfId="30692" priority="135" operator="lessThan">
      <formula>$P$13*0.8</formula>
    </cfRule>
  </conditionalFormatting>
  <conditionalFormatting sqref="J16">
    <cfRule type="cellIs" dxfId="30691" priority="130" operator="greaterThan">
      <formula>$P$16</formula>
    </cfRule>
    <cfRule type="cellIs" dxfId="30690" priority="131" operator="between">
      <formula>$P$16*0.8</formula>
      <formula>$P$16</formula>
    </cfRule>
    <cfRule type="cellIs" dxfId="30689" priority="132" operator="lessThan">
      <formula>$P$16*0.8</formula>
    </cfRule>
  </conditionalFormatting>
  <conditionalFormatting sqref="J17">
    <cfRule type="cellIs" dxfId="30688" priority="127" operator="greaterThan">
      <formula>$P$17</formula>
    </cfRule>
    <cfRule type="cellIs" dxfId="30687" priority="128" operator="between">
      <formula>$P$17*0.8</formula>
      <formula>$P$17</formula>
    </cfRule>
    <cfRule type="cellIs" dxfId="30686" priority="129" operator="lessThan">
      <formula>$P$17*0.8</formula>
    </cfRule>
  </conditionalFormatting>
  <conditionalFormatting sqref="J18">
    <cfRule type="cellIs" dxfId="30685" priority="124" operator="greaterThan">
      <formula>$P$18</formula>
    </cfRule>
    <cfRule type="cellIs" dxfId="30684" priority="125" operator="between">
      <formula>$P$18*0.8</formula>
      <formula>$P$18</formula>
    </cfRule>
    <cfRule type="cellIs" dxfId="30683" priority="126" operator="lessThan">
      <formula>$P$18*0.8</formula>
    </cfRule>
  </conditionalFormatting>
  <conditionalFormatting sqref="J6">
    <cfRule type="cellIs" dxfId="30682" priority="121" operator="greaterThan">
      <formula>$P$6</formula>
    </cfRule>
    <cfRule type="cellIs" dxfId="30681" priority="122" operator="between">
      <formula>$P$6*0.8</formula>
      <formula>$P$6</formula>
    </cfRule>
    <cfRule type="cellIs" dxfId="30680" priority="123" operator="lessThan">
      <formula>$P$6*0.8</formula>
    </cfRule>
  </conditionalFormatting>
  <conditionalFormatting sqref="J7">
    <cfRule type="cellIs" dxfId="30679" priority="118" operator="greaterThan">
      <formula>$P$7</formula>
    </cfRule>
    <cfRule type="cellIs" dxfId="30678" priority="119" operator="between">
      <formula>$P$7*0.8</formula>
      <formula>$P$7</formula>
    </cfRule>
    <cfRule type="cellIs" dxfId="30677" priority="120" operator="lessThan">
      <formula>$P$7*0.8</formula>
    </cfRule>
  </conditionalFormatting>
  <conditionalFormatting sqref="J8">
    <cfRule type="cellIs" dxfId="30676" priority="115" operator="greaterThan">
      <formula>$P$8</formula>
    </cfRule>
    <cfRule type="cellIs" dxfId="30675" priority="116" operator="between">
      <formula>$P$8*0.8</formula>
      <formula>$P$8</formula>
    </cfRule>
    <cfRule type="cellIs" dxfId="30674" priority="117" operator="lessThan">
      <formula>$P$8*0.8</formula>
    </cfRule>
  </conditionalFormatting>
  <conditionalFormatting sqref="J11">
    <cfRule type="cellIs" dxfId="30673" priority="112" operator="greaterThan">
      <formula>$P$11</formula>
    </cfRule>
    <cfRule type="cellIs" dxfId="30672" priority="113" operator="between">
      <formula>$P$11*0.8</formula>
      <formula>$P$11</formula>
    </cfRule>
    <cfRule type="cellIs" dxfId="30671" priority="114" operator="lessThan">
      <formula>$P$11*0.8</formula>
    </cfRule>
  </conditionalFormatting>
  <conditionalFormatting sqref="J12">
    <cfRule type="cellIs" dxfId="30670" priority="109" operator="greaterThan">
      <formula>$P$12</formula>
    </cfRule>
    <cfRule type="cellIs" dxfId="30669" priority="110" operator="between">
      <formula>$P$12*0.8</formula>
      <formula>$P$12</formula>
    </cfRule>
    <cfRule type="cellIs" dxfId="30668" priority="111" operator="lessThan">
      <formula>$P$12*0.8</formula>
    </cfRule>
  </conditionalFormatting>
  <conditionalFormatting sqref="J13">
    <cfRule type="cellIs" dxfId="30667" priority="106" operator="greaterThan">
      <formula>$P$13</formula>
    </cfRule>
    <cfRule type="cellIs" dxfId="30666" priority="107" operator="between">
      <formula>$P$13*0.8</formula>
      <formula>$P$13</formula>
    </cfRule>
    <cfRule type="cellIs" dxfId="30665" priority="108" operator="lessThan">
      <formula>$P$13*0.8</formula>
    </cfRule>
  </conditionalFormatting>
  <conditionalFormatting sqref="J16">
    <cfRule type="cellIs" dxfId="30664" priority="103" operator="greaterThan">
      <formula>$P$16</formula>
    </cfRule>
    <cfRule type="cellIs" dxfId="30663" priority="104" operator="between">
      <formula>$P$16*0.8</formula>
      <formula>$P$16</formula>
    </cfRule>
    <cfRule type="cellIs" dxfId="30662" priority="105" operator="lessThan">
      <formula>$P$16*0.8</formula>
    </cfRule>
  </conditionalFormatting>
  <conditionalFormatting sqref="J17">
    <cfRule type="cellIs" dxfId="30661" priority="100" operator="greaterThan">
      <formula>$P$17</formula>
    </cfRule>
    <cfRule type="cellIs" dxfId="30660" priority="101" operator="between">
      <formula>$P$17*0.8</formula>
      <formula>$P$17</formula>
    </cfRule>
    <cfRule type="cellIs" dxfId="30659" priority="102" operator="lessThan">
      <formula>$P$17*0.8</formula>
    </cfRule>
  </conditionalFormatting>
  <conditionalFormatting sqref="J18">
    <cfRule type="cellIs" dxfId="30658" priority="97" operator="greaterThan">
      <formula>$P$18</formula>
    </cfRule>
    <cfRule type="cellIs" dxfId="30657" priority="98" operator="between">
      <formula>$P$18*0.8</formula>
      <formula>$P$18</formula>
    </cfRule>
    <cfRule type="cellIs" dxfId="30656" priority="99" operator="lessThan">
      <formula>$P$18*0.8</formula>
    </cfRule>
  </conditionalFormatting>
  <conditionalFormatting sqref="J6">
    <cfRule type="cellIs" dxfId="30655" priority="94" operator="greaterThan">
      <formula>$P$6</formula>
    </cfRule>
    <cfRule type="cellIs" dxfId="30654" priority="95" operator="between">
      <formula>$P$6*0.8</formula>
      <formula>$P$6</formula>
    </cfRule>
    <cfRule type="cellIs" dxfId="30653" priority="96" operator="lessThan">
      <formula>$P$6*0.8</formula>
    </cfRule>
  </conditionalFormatting>
  <conditionalFormatting sqref="J7">
    <cfRule type="cellIs" dxfId="30652" priority="91" operator="greaterThan">
      <formula>$P$7</formula>
    </cfRule>
    <cfRule type="cellIs" dxfId="30651" priority="92" operator="between">
      <formula>$P$7*0.8</formula>
      <formula>$P$7</formula>
    </cfRule>
    <cfRule type="cellIs" dxfId="30650" priority="93" operator="lessThan">
      <formula>$P$7*0.8</formula>
    </cfRule>
  </conditionalFormatting>
  <conditionalFormatting sqref="J8">
    <cfRule type="cellIs" dxfId="30649" priority="88" operator="greaterThan">
      <formula>$P$8</formula>
    </cfRule>
    <cfRule type="cellIs" dxfId="30648" priority="89" operator="between">
      <formula>$P$8*0.8</formula>
      <formula>$P$8</formula>
    </cfRule>
    <cfRule type="cellIs" dxfId="30647" priority="90" operator="lessThan">
      <formula>$P$8*0.8</formula>
    </cfRule>
  </conditionalFormatting>
  <conditionalFormatting sqref="J11">
    <cfRule type="cellIs" dxfId="30646" priority="85" operator="greaterThan">
      <formula>$P$11</formula>
    </cfRule>
    <cfRule type="cellIs" dxfId="30645" priority="86" operator="between">
      <formula>$P$11*0.8</formula>
      <formula>$P$11</formula>
    </cfRule>
    <cfRule type="cellIs" dxfId="30644" priority="87" operator="lessThan">
      <formula>$P$11*0.8</formula>
    </cfRule>
  </conditionalFormatting>
  <conditionalFormatting sqref="J12">
    <cfRule type="cellIs" dxfId="30643" priority="82" operator="greaterThan">
      <formula>$P$12</formula>
    </cfRule>
    <cfRule type="cellIs" dxfId="30642" priority="83" operator="between">
      <formula>$P$12*0.8</formula>
      <formula>$P$12</formula>
    </cfRule>
    <cfRule type="cellIs" dxfId="30641" priority="84" operator="lessThan">
      <formula>$P$12*0.8</formula>
    </cfRule>
  </conditionalFormatting>
  <conditionalFormatting sqref="J13">
    <cfRule type="cellIs" dxfId="30640" priority="79" operator="greaterThan">
      <formula>$P$13</formula>
    </cfRule>
    <cfRule type="cellIs" dxfId="30639" priority="80" operator="between">
      <formula>$P$13*0.8</formula>
      <formula>$P$13</formula>
    </cfRule>
    <cfRule type="cellIs" dxfId="30638" priority="81" operator="lessThan">
      <formula>$P$13*0.8</formula>
    </cfRule>
  </conditionalFormatting>
  <conditionalFormatting sqref="J16">
    <cfRule type="cellIs" dxfId="30637" priority="76" operator="greaterThan">
      <formula>$P$16</formula>
    </cfRule>
    <cfRule type="cellIs" dxfId="30636" priority="77" operator="between">
      <formula>$P$16*0.8</formula>
      <formula>$P$16</formula>
    </cfRule>
    <cfRule type="cellIs" dxfId="30635" priority="78" operator="lessThan">
      <formula>$P$16*0.8</formula>
    </cfRule>
  </conditionalFormatting>
  <conditionalFormatting sqref="J17">
    <cfRule type="cellIs" dxfId="30634" priority="73" operator="greaterThan">
      <formula>$P$17</formula>
    </cfRule>
    <cfRule type="cellIs" dxfId="30633" priority="74" operator="between">
      <formula>$P$17*0.8</formula>
      <formula>$P$17</formula>
    </cfRule>
    <cfRule type="cellIs" dxfId="30632" priority="75" operator="lessThan">
      <formula>$P$17*0.8</formula>
    </cfRule>
  </conditionalFormatting>
  <conditionalFormatting sqref="J18">
    <cfRule type="cellIs" dxfId="30631" priority="70" operator="greaterThan">
      <formula>$P$18</formula>
    </cfRule>
    <cfRule type="cellIs" dxfId="30630" priority="71" operator="between">
      <formula>$P$18*0.8</formula>
      <formula>$P$18</formula>
    </cfRule>
    <cfRule type="cellIs" dxfId="30629" priority="72" operator="lessThan">
      <formula>$P$18*0.8</formula>
    </cfRule>
  </conditionalFormatting>
  <conditionalFormatting sqref="J6">
    <cfRule type="cellIs" dxfId="30628" priority="67" operator="greaterThan">
      <formula>$O$6</formula>
    </cfRule>
    <cfRule type="cellIs" dxfId="30627" priority="68" operator="between">
      <formula>$O$6*0.8</formula>
      <formula>$O$6</formula>
    </cfRule>
    <cfRule type="cellIs" dxfId="30626" priority="69" operator="lessThan">
      <formula>$O$6*0.8</formula>
    </cfRule>
  </conditionalFormatting>
  <conditionalFormatting sqref="J7">
    <cfRule type="cellIs" dxfId="30625" priority="64" operator="greaterThan">
      <formula>$O$7</formula>
    </cfRule>
    <cfRule type="cellIs" dxfId="30624" priority="65" operator="between">
      <formula>$O$7*0.8</formula>
      <formula>$O$7</formula>
    </cfRule>
    <cfRule type="cellIs" dxfId="30623" priority="66" operator="lessThan">
      <formula>$O$7*0.8</formula>
    </cfRule>
  </conditionalFormatting>
  <conditionalFormatting sqref="J8">
    <cfRule type="cellIs" dxfId="30622" priority="61" operator="greaterThan">
      <formula>$O$8</formula>
    </cfRule>
    <cfRule type="cellIs" dxfId="30621" priority="62" operator="between">
      <formula>$O$8*0.8</formula>
      <formula>$O$8</formula>
    </cfRule>
    <cfRule type="cellIs" dxfId="30620" priority="63" operator="lessThan">
      <formula>$O$8*0.8</formula>
    </cfRule>
  </conditionalFormatting>
  <conditionalFormatting sqref="J11">
    <cfRule type="cellIs" dxfId="30619" priority="58" operator="greaterThan">
      <formula>$O$11</formula>
    </cfRule>
    <cfRule type="cellIs" dxfId="30618" priority="59" operator="between">
      <formula>$O$11*0.8</formula>
      <formula>$O$11</formula>
    </cfRule>
    <cfRule type="cellIs" dxfId="30617" priority="60" operator="lessThan">
      <formula>$O$11*0.8</formula>
    </cfRule>
  </conditionalFormatting>
  <conditionalFormatting sqref="J12">
    <cfRule type="cellIs" dxfId="30616" priority="55" operator="greaterThan">
      <formula>$O$12</formula>
    </cfRule>
    <cfRule type="cellIs" dxfId="30615" priority="56" operator="between">
      <formula>$O$12*0.8</formula>
      <formula>$O$12</formula>
    </cfRule>
    <cfRule type="cellIs" dxfId="30614" priority="57" operator="lessThan">
      <formula>$O$12*0.8</formula>
    </cfRule>
  </conditionalFormatting>
  <conditionalFormatting sqref="J13">
    <cfRule type="cellIs" dxfId="30613" priority="52" operator="greaterThan">
      <formula>$O$13</formula>
    </cfRule>
    <cfRule type="cellIs" dxfId="30612" priority="53" operator="between">
      <formula>$O$13*0.8</formula>
      <formula>$O$13</formula>
    </cfRule>
    <cfRule type="cellIs" dxfId="30611" priority="54" operator="lessThan">
      <formula>$O$13*0.8</formula>
    </cfRule>
  </conditionalFormatting>
  <conditionalFormatting sqref="J16">
    <cfRule type="cellIs" dxfId="30610" priority="49" operator="greaterThan">
      <formula>$O$16</formula>
    </cfRule>
    <cfRule type="cellIs" dxfId="30609" priority="50" operator="between">
      <formula>$O$16*0.8</formula>
      <formula>$O$16</formula>
    </cfRule>
    <cfRule type="cellIs" dxfId="30608" priority="51" operator="lessThan">
      <formula>$O$16*0.8</formula>
    </cfRule>
  </conditionalFormatting>
  <conditionalFormatting sqref="J17">
    <cfRule type="cellIs" dxfId="30607" priority="46" operator="greaterThan">
      <formula>$O$17</formula>
    </cfRule>
    <cfRule type="cellIs" dxfId="30606" priority="47" operator="between">
      <formula>$O$17*0.8</formula>
      <formula>$O$17</formula>
    </cfRule>
    <cfRule type="cellIs" dxfId="30605" priority="48" operator="lessThan">
      <formula>$O$17*0.8</formula>
    </cfRule>
  </conditionalFormatting>
  <conditionalFormatting sqref="J18">
    <cfRule type="cellIs" dxfId="30604" priority="43" operator="greaterThan">
      <formula>$O$18</formula>
    </cfRule>
    <cfRule type="cellIs" dxfId="30603" priority="44" operator="between">
      <formula>$O$18*0.8</formula>
      <formula>$O$18</formula>
    </cfRule>
    <cfRule type="cellIs" dxfId="30602" priority="45" operator="lessThan">
      <formula>$O$18*0.8</formula>
    </cfRule>
  </conditionalFormatting>
  <conditionalFormatting sqref="J6">
    <cfRule type="cellIs" dxfId="30601" priority="40" operator="greaterThan">
      <formula>$O$6</formula>
    </cfRule>
    <cfRule type="cellIs" dxfId="30600" priority="41" operator="between">
      <formula>$O$6*0.8</formula>
      <formula>$O$6</formula>
    </cfRule>
    <cfRule type="cellIs" dxfId="30599" priority="42" operator="lessThan">
      <formula>$O$6*0.8</formula>
    </cfRule>
  </conditionalFormatting>
  <conditionalFormatting sqref="J7">
    <cfRule type="cellIs" dxfId="30598" priority="37" operator="greaterThan">
      <formula>$O$7</formula>
    </cfRule>
    <cfRule type="cellIs" dxfId="30597" priority="38" operator="between">
      <formula>$O$7*0.8</formula>
      <formula>$O$7</formula>
    </cfRule>
    <cfRule type="cellIs" dxfId="30596" priority="39" operator="lessThan">
      <formula>$O$7*0.8</formula>
    </cfRule>
  </conditionalFormatting>
  <conditionalFormatting sqref="J8">
    <cfRule type="cellIs" dxfId="30595" priority="34" operator="greaterThan">
      <formula>$O$8</formula>
    </cfRule>
    <cfRule type="cellIs" dxfId="30594" priority="35" operator="between">
      <formula>$O$8*0.8</formula>
      <formula>$O$8</formula>
    </cfRule>
    <cfRule type="cellIs" dxfId="30593" priority="36" operator="lessThan">
      <formula>$O$8*0.8</formula>
    </cfRule>
  </conditionalFormatting>
  <conditionalFormatting sqref="J11">
    <cfRule type="cellIs" dxfId="30592" priority="31" operator="greaterThan">
      <formula>$O$11</formula>
    </cfRule>
    <cfRule type="cellIs" dxfId="30591" priority="32" operator="between">
      <formula>$O$11*0.8</formula>
      <formula>$O$11</formula>
    </cfRule>
    <cfRule type="cellIs" dxfId="30590" priority="33" operator="lessThan">
      <formula>$O$11*0.8</formula>
    </cfRule>
  </conditionalFormatting>
  <conditionalFormatting sqref="J12">
    <cfRule type="cellIs" dxfId="30589" priority="28" operator="greaterThan">
      <formula>$O$12</formula>
    </cfRule>
    <cfRule type="cellIs" dxfId="30588" priority="29" operator="between">
      <formula>$O$12*0.8</formula>
      <formula>$O$12</formula>
    </cfRule>
    <cfRule type="cellIs" dxfId="30587" priority="30" operator="lessThan">
      <formula>$O$12*0.8</formula>
    </cfRule>
  </conditionalFormatting>
  <conditionalFormatting sqref="J13">
    <cfRule type="cellIs" dxfId="30586" priority="25" operator="greaterThan">
      <formula>$O$13</formula>
    </cfRule>
    <cfRule type="cellIs" dxfId="30585" priority="26" operator="between">
      <formula>$O$13*0.8</formula>
      <formula>$O$13</formula>
    </cfRule>
    <cfRule type="cellIs" dxfId="30584" priority="27" operator="lessThan">
      <formula>$O$13*0.8</formula>
    </cfRule>
  </conditionalFormatting>
  <conditionalFormatting sqref="J16">
    <cfRule type="cellIs" dxfId="30583" priority="22" operator="greaterThan">
      <formula>$O$16</formula>
    </cfRule>
    <cfRule type="cellIs" dxfId="30582" priority="23" operator="between">
      <formula>$O$16*0.8</formula>
      <formula>$O$16</formula>
    </cfRule>
    <cfRule type="cellIs" dxfId="30581" priority="24" operator="lessThan">
      <formula>$O$16*0.8</formula>
    </cfRule>
  </conditionalFormatting>
  <conditionalFormatting sqref="J17">
    <cfRule type="cellIs" dxfId="30580" priority="19" operator="greaterThan">
      <formula>$O$17</formula>
    </cfRule>
    <cfRule type="cellIs" dxfId="30579" priority="20" operator="between">
      <formula>$O$17*0.8</formula>
      <formula>$O$17</formula>
    </cfRule>
    <cfRule type="cellIs" dxfId="30578" priority="21" operator="lessThan">
      <formula>$O$17*0.8</formula>
    </cfRule>
  </conditionalFormatting>
  <conditionalFormatting sqref="J18">
    <cfRule type="cellIs" dxfId="30577" priority="16" operator="greaterThan">
      <formula>$O$18</formula>
    </cfRule>
    <cfRule type="cellIs" dxfId="30576" priority="17" operator="between">
      <formula>$O$18*0.8</formula>
      <formula>$O$18</formula>
    </cfRule>
    <cfRule type="cellIs" dxfId="30575" priority="18" operator="lessThan">
      <formula>$O$18*0.8</formula>
    </cfRule>
  </conditionalFormatting>
  <conditionalFormatting sqref="J6">
    <cfRule type="cellIs" dxfId="30574" priority="13" operator="greaterThan">
      <formula>$P6</formula>
    </cfRule>
    <cfRule type="cellIs" dxfId="30573" priority="14" operator="between">
      <formula>$P6*0.8</formula>
      <formula>$P6</formula>
    </cfRule>
    <cfRule type="cellIs" dxfId="30572" priority="15" operator="lessThan">
      <formula>$P6*0.8</formula>
    </cfRule>
  </conditionalFormatting>
  <conditionalFormatting sqref="J7:J8">
    <cfRule type="cellIs" dxfId="30571" priority="10" operator="greaterThan">
      <formula>$P7</formula>
    </cfRule>
    <cfRule type="cellIs" dxfId="30570" priority="11" operator="between">
      <formula>$P7*0.8</formula>
      <formula>$P7</formula>
    </cfRule>
    <cfRule type="cellIs" dxfId="30569" priority="12" operator="lessThan">
      <formula>$P7*0.8</formula>
    </cfRule>
  </conditionalFormatting>
  <conditionalFormatting sqref="J11">
    <cfRule type="cellIs" dxfId="30568" priority="7" operator="greaterThan">
      <formula>$P11</formula>
    </cfRule>
    <cfRule type="cellIs" dxfId="30567" priority="8" operator="between">
      <formula>$P11*0.8</formula>
      <formula>$P11</formula>
    </cfRule>
    <cfRule type="cellIs" dxfId="30566" priority="9" operator="lessThan">
      <formula>$P11*0.8</formula>
    </cfRule>
  </conditionalFormatting>
  <conditionalFormatting sqref="J12:J13">
    <cfRule type="cellIs" dxfId="30565" priority="4" operator="greaterThan">
      <formula>$P12</formula>
    </cfRule>
    <cfRule type="cellIs" dxfId="30564" priority="5" operator="between">
      <formula>$P12*0.8</formula>
      <formula>$P12</formula>
    </cfRule>
    <cfRule type="cellIs" dxfId="30563" priority="6" operator="lessThan">
      <formula>$P12*0.8</formula>
    </cfRule>
  </conditionalFormatting>
  <conditionalFormatting sqref="J16:J18">
    <cfRule type="cellIs" dxfId="30562" priority="1" operator="greaterThan">
      <formula>$P16</formula>
    </cfRule>
    <cfRule type="cellIs" dxfId="30561" priority="2" operator="between">
      <formula>$P16*0.8</formula>
      <formula>$P16</formula>
    </cfRule>
    <cfRule type="cellIs" dxfId="30560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29"/>
  <sheetViews>
    <sheetView topLeftCell="A5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38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0.626</v>
      </c>
      <c r="E6" s="9">
        <v>0.60399999999999998</v>
      </c>
      <c r="F6" s="9">
        <v>0.86</v>
      </c>
      <c r="G6" s="28">
        <v>0.70099999999999996</v>
      </c>
      <c r="H6" s="28">
        <v>0.69599999999999995</v>
      </c>
      <c r="I6" s="28">
        <v>0.73299999999999998</v>
      </c>
      <c r="J6" s="28">
        <f>Data!AC18</f>
        <v>0.76300000000000001</v>
      </c>
      <c r="K6" s="118">
        <v>0.82</v>
      </c>
      <c r="L6" s="295">
        <v>0.77</v>
      </c>
      <c r="M6" s="331">
        <v>0.61799999999999999</v>
      </c>
      <c r="N6" s="295">
        <f>(M6/9)*10</f>
        <v>0.68666666666666665</v>
      </c>
      <c r="O6" s="295">
        <f>(F6/9)*10</f>
        <v>0.9555555555555556</v>
      </c>
      <c r="P6" s="118">
        <v>0.82</v>
      </c>
      <c r="Q6" s="315">
        <f>J6/M6</f>
        <v>1.2346278317152104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0.92600000000000005</v>
      </c>
      <c r="E7" s="3">
        <v>0.93</v>
      </c>
      <c r="F7" s="3">
        <v>0.87400000000000011</v>
      </c>
      <c r="G7" s="26">
        <v>0.89</v>
      </c>
      <c r="H7" s="26">
        <v>0.9</v>
      </c>
      <c r="I7" s="26">
        <v>0.90500000000000003</v>
      </c>
      <c r="J7" s="28">
        <f>Data!AE$18</f>
        <v>0.89500000000000002</v>
      </c>
      <c r="K7" s="38">
        <v>0.92</v>
      </c>
      <c r="L7" s="296">
        <v>0.85</v>
      </c>
      <c r="M7" s="332">
        <v>0.91799999999999993</v>
      </c>
      <c r="N7" s="296">
        <f>(M7/9)*10</f>
        <v>1.02</v>
      </c>
      <c r="O7" s="296">
        <f>(F7/9)*10</f>
        <v>0.97111111111111126</v>
      </c>
      <c r="P7" s="38">
        <v>0.92</v>
      </c>
      <c r="Q7" s="315">
        <f t="shared" ref="Q7:Q8" si="0">J7/M7</f>
        <v>0.97494553376906323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24624.400000000001</v>
      </c>
      <c r="E8" s="4">
        <v>21518.799999999999</v>
      </c>
      <c r="F8" s="4">
        <v>14769.8</v>
      </c>
      <c r="G8" s="27">
        <v>21714</v>
      </c>
      <c r="H8" s="27">
        <v>21364.9</v>
      </c>
      <c r="I8" s="27">
        <v>21505.7</v>
      </c>
      <c r="J8" s="350">
        <f>Data!AG$18</f>
        <v>17694.2</v>
      </c>
      <c r="K8" s="39">
        <v>22755</v>
      </c>
      <c r="L8" s="343">
        <v>15000</v>
      </c>
      <c r="M8" s="333">
        <v>20651.900000000001</v>
      </c>
      <c r="N8" s="297">
        <f>(M8/9)*10</f>
        <v>22946.555555555555</v>
      </c>
      <c r="O8" s="297">
        <f>(F8/9)*10</f>
        <v>16410.888888888887</v>
      </c>
      <c r="P8" s="39">
        <v>22755</v>
      </c>
      <c r="Q8" s="315">
        <f t="shared" si="0"/>
        <v>0.85678315312392561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0.69699999999999995</v>
      </c>
      <c r="E11" s="9">
        <v>0.69599999999999995</v>
      </c>
      <c r="F11" s="9">
        <v>0.86</v>
      </c>
      <c r="G11" s="28">
        <v>0.82099999999999995</v>
      </c>
      <c r="H11" s="28">
        <v>0.82699999999999996</v>
      </c>
      <c r="I11" s="28">
        <v>0.81399999999999995</v>
      </c>
      <c r="J11" s="28">
        <f>Data!AI$18</f>
        <v>0.82</v>
      </c>
      <c r="K11" s="42">
        <v>0.93</v>
      </c>
      <c r="L11" s="295">
        <v>0.77</v>
      </c>
      <c r="M11" s="331">
        <v>0.69099999999999995</v>
      </c>
      <c r="N11" s="295">
        <f>(M11/9)*10</f>
        <v>0.76777777777777778</v>
      </c>
      <c r="O11" s="295">
        <f>(F11/9)*10</f>
        <v>0.9555555555555556</v>
      </c>
      <c r="P11" s="42">
        <v>0.93</v>
      </c>
      <c r="Q11" s="315">
        <f t="shared" ref="Q11:Q13" si="1">J11/M11</f>
        <v>1.1866859623733719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0.89100000000000001</v>
      </c>
      <c r="E12" s="3">
        <v>0.88200000000000001</v>
      </c>
      <c r="F12" s="3">
        <v>0.86699999999999999</v>
      </c>
      <c r="G12" s="26">
        <v>0.876</v>
      </c>
      <c r="H12" s="26">
        <v>0.88500000000000001</v>
      </c>
      <c r="I12" s="26">
        <v>0.88900000000000001</v>
      </c>
      <c r="J12" s="28">
        <f>Data!AK$18</f>
        <v>0.89300000000000002</v>
      </c>
      <c r="K12" s="40">
        <v>0.9</v>
      </c>
      <c r="L12" s="296">
        <v>0.86</v>
      </c>
      <c r="M12" s="332">
        <v>0.8640000000000001</v>
      </c>
      <c r="N12" s="296">
        <f>(M12/9)*10</f>
        <v>0.96000000000000019</v>
      </c>
      <c r="O12" s="296">
        <f>(F12/9)*10</f>
        <v>0.96333333333333326</v>
      </c>
      <c r="P12" s="40">
        <v>0.9</v>
      </c>
      <c r="Q12" s="315">
        <f t="shared" si="1"/>
        <v>1.0335648148148147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21350.6</v>
      </c>
      <c r="E13" s="4">
        <v>19138.8</v>
      </c>
      <c r="F13" s="4">
        <v>17327.5</v>
      </c>
      <c r="G13" s="27">
        <v>16770.599999999999</v>
      </c>
      <c r="H13" s="27">
        <v>16365.7</v>
      </c>
      <c r="I13" s="27">
        <v>16137.5</v>
      </c>
      <c r="J13" s="350">
        <f>Data!AM$18</f>
        <v>16549</v>
      </c>
      <c r="K13" s="41">
        <v>18706</v>
      </c>
      <c r="L13" s="343">
        <v>14250</v>
      </c>
      <c r="M13" s="333">
        <v>20400.8</v>
      </c>
      <c r="N13" s="297">
        <f>(M13/9)*10</f>
        <v>22667.555555555555</v>
      </c>
      <c r="O13" s="297">
        <f>(F13/9)*10</f>
        <v>19252.777777777777</v>
      </c>
      <c r="P13" s="41">
        <v>18706</v>
      </c>
      <c r="Q13" s="315">
        <f t="shared" si="1"/>
        <v>0.8111936786792675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0.55700000000000005</v>
      </c>
      <c r="E16" s="11">
        <v>0.45600000000000002</v>
      </c>
      <c r="F16" s="11">
        <v>0.52100000000000002</v>
      </c>
      <c r="G16" s="29">
        <v>0.50700000000000001</v>
      </c>
      <c r="H16" s="29">
        <v>0.502</v>
      </c>
      <c r="I16" s="29">
        <v>0.44600000000000001</v>
      </c>
      <c r="J16" s="28">
        <f>Data!AQ$18</f>
        <v>0.435</v>
      </c>
      <c r="K16" s="42">
        <v>0.53</v>
      </c>
      <c r="L16" s="315">
        <v>0.57999999999999996</v>
      </c>
      <c r="M16" s="335">
        <v>0.502</v>
      </c>
      <c r="N16" s="295">
        <f>(M16/9)*10</f>
        <v>0.55777777777777782</v>
      </c>
      <c r="O16" s="295">
        <f>(F16/9)*10</f>
        <v>0.5788888888888889</v>
      </c>
      <c r="P16" s="42">
        <v>0.53</v>
      </c>
      <c r="Q16" s="315">
        <f t="shared" ref="Q16:Q18" si="2">J16/M16</f>
        <v>0.86653386454183268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0.51800000000000002</v>
      </c>
      <c r="E17" s="3">
        <v>0.33900000000000002</v>
      </c>
      <c r="F17" s="3">
        <v>0.754</v>
      </c>
      <c r="G17" s="26">
        <v>0.6</v>
      </c>
      <c r="H17" s="26">
        <v>0.56000000000000005</v>
      </c>
      <c r="I17" s="26">
        <v>0.38400000000000001</v>
      </c>
      <c r="J17" s="28">
        <f>Data!AO$18</f>
        <v>0.37</v>
      </c>
      <c r="K17" s="40">
        <v>0.7</v>
      </c>
      <c r="L17" s="296">
        <v>0.43</v>
      </c>
      <c r="M17" s="332">
        <v>0.37</v>
      </c>
      <c r="N17" s="296">
        <f>(M17/9)*10</f>
        <v>0.41111111111111109</v>
      </c>
      <c r="O17" s="296">
        <f>(F17/9)*10</f>
        <v>0.83777777777777784</v>
      </c>
      <c r="P17" s="40">
        <v>0.7</v>
      </c>
      <c r="Q17" s="315">
        <f t="shared" si="2"/>
        <v>1</v>
      </c>
      <c r="R17" s="15"/>
      <c r="S17" s="33"/>
      <c r="T17" s="15"/>
    </row>
    <row r="18" spans="1:20" ht="15" customHeight="1">
      <c r="A18" s="1">
        <v>9</v>
      </c>
      <c r="B18" s="50" t="s">
        <v>15</v>
      </c>
      <c r="C18" s="19">
        <v>0.36399999999999999</v>
      </c>
      <c r="D18" s="61">
        <v>0.70299999999999996</v>
      </c>
      <c r="E18" s="3">
        <v>0.60299999999999998</v>
      </c>
      <c r="F18" s="3">
        <v>0.49700000000000005</v>
      </c>
      <c r="G18" s="26">
        <v>0.48099999999999998</v>
      </c>
      <c r="H18" s="26">
        <v>0.45800000000000002</v>
      </c>
      <c r="I18" s="26">
        <v>0.433</v>
      </c>
      <c r="J18" s="28">
        <f>Data!AS$18</f>
        <v>0.42599999999999999</v>
      </c>
      <c r="K18" s="40">
        <v>0.51</v>
      </c>
      <c r="L18" s="296">
        <v>0.28999999999999998</v>
      </c>
      <c r="M18" s="332">
        <v>0.60399999999999998</v>
      </c>
      <c r="N18" s="296">
        <f>(M18/9)*10</f>
        <v>0.6711111111111111</v>
      </c>
      <c r="O18" s="296">
        <f>(F18/9)*10</f>
        <v>0.55222222222222228</v>
      </c>
      <c r="P18" s="40">
        <v>0.51</v>
      </c>
      <c r="Q18" s="315">
        <f t="shared" si="2"/>
        <v>0.70529801324503316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 ht="15" customHeight="1">
      <c r="A21" s="1">
        <v>10</v>
      </c>
      <c r="B21" s="76" t="s">
        <v>17</v>
      </c>
      <c r="C21" s="66">
        <v>58</v>
      </c>
      <c r="D21" s="64">
        <v>0.54</v>
      </c>
      <c r="E21" s="9">
        <v>0.48</v>
      </c>
      <c r="F21" s="11">
        <v>0.57999999999999996</v>
      </c>
      <c r="G21" s="85">
        <v>0.59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0.64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0.77</v>
      </c>
      <c r="E22" s="3">
        <v>0.79</v>
      </c>
      <c r="F22" s="7">
        <v>0.81</v>
      </c>
      <c r="G22" s="30">
        <v>0.8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13834</v>
      </c>
      <c r="E23" s="58">
        <v>14064</v>
      </c>
      <c r="F23" s="58">
        <v>13788</v>
      </c>
      <c r="G23" s="59">
        <v>13956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12000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30559" priority="6132" operator="greaterThan">
      <formula>$P$6</formula>
    </cfRule>
    <cfRule type="cellIs" dxfId="30558" priority="6133" operator="between">
      <formula>$P$6*0.8</formula>
      <formula>$P$6</formula>
    </cfRule>
    <cfRule type="cellIs" dxfId="30557" priority="6134" operator="lessThan">
      <formula>$P$6*0.8</formula>
    </cfRule>
  </conditionalFormatting>
  <conditionalFormatting sqref="G7:J7">
    <cfRule type="cellIs" dxfId="30556" priority="6129" operator="greaterThan">
      <formula>$P$7</formula>
    </cfRule>
    <cfRule type="cellIs" dxfId="30555" priority="6130" operator="between">
      <formula>$P$7*0.8</formula>
      <formula>$P$7</formula>
    </cfRule>
    <cfRule type="cellIs" dxfId="30554" priority="6131" operator="lessThan">
      <formula>$P$7*0.8</formula>
    </cfRule>
  </conditionalFormatting>
  <conditionalFormatting sqref="G8:J8">
    <cfRule type="cellIs" dxfId="30553" priority="6126" operator="greaterThan">
      <formula>$P$8</formula>
    </cfRule>
    <cfRule type="cellIs" dxfId="30552" priority="6127" operator="between">
      <formula>$P$8*0.8</formula>
      <formula>$P$8</formula>
    </cfRule>
    <cfRule type="cellIs" dxfId="30551" priority="6128" operator="lessThan">
      <formula>$P$8*0.8</formula>
    </cfRule>
  </conditionalFormatting>
  <conditionalFormatting sqref="G11:J11">
    <cfRule type="cellIs" dxfId="30550" priority="6123" operator="greaterThan">
      <formula>$P$11</formula>
    </cfRule>
    <cfRule type="cellIs" dxfId="30549" priority="6124" operator="between">
      <formula>$P$11*0.8</formula>
      <formula>$P$11</formula>
    </cfRule>
    <cfRule type="cellIs" dxfId="30548" priority="6125" operator="lessThan">
      <formula>$P$11*0.8</formula>
    </cfRule>
  </conditionalFormatting>
  <conditionalFormatting sqref="G12:J12">
    <cfRule type="cellIs" dxfId="30547" priority="6120" operator="greaterThan">
      <formula>$P$12</formula>
    </cfRule>
    <cfRule type="cellIs" dxfId="30546" priority="6121" operator="between">
      <formula>$P$12*0.8</formula>
      <formula>$P$12</formula>
    </cfRule>
    <cfRule type="cellIs" dxfId="30545" priority="6122" operator="lessThan">
      <formula>$P$12*0.8</formula>
    </cfRule>
  </conditionalFormatting>
  <conditionalFormatting sqref="G13:J13">
    <cfRule type="cellIs" dxfId="30544" priority="6117" operator="greaterThan">
      <formula>$P$13</formula>
    </cfRule>
    <cfRule type="cellIs" dxfId="30543" priority="6118" operator="between">
      <formula>$P$13*0.8</formula>
      <formula>$P$13</formula>
    </cfRule>
    <cfRule type="cellIs" dxfId="30542" priority="6119" operator="lessThan">
      <formula>$P$13*0.8</formula>
    </cfRule>
  </conditionalFormatting>
  <conditionalFormatting sqref="G16:J16">
    <cfRule type="cellIs" dxfId="30541" priority="6114" operator="greaterThan">
      <formula>$P$16</formula>
    </cfRule>
    <cfRule type="cellIs" dxfId="30540" priority="6115" operator="between">
      <formula>$P$16*0.8</formula>
      <formula>$P$16</formula>
    </cfRule>
    <cfRule type="cellIs" dxfId="30539" priority="6116" operator="lessThan">
      <formula>$P$16*0.8</formula>
    </cfRule>
  </conditionalFormatting>
  <conditionalFormatting sqref="G17:J17">
    <cfRule type="cellIs" dxfId="30538" priority="6111" operator="greaterThan">
      <formula>$P$17</formula>
    </cfRule>
    <cfRule type="cellIs" dxfId="30537" priority="6112" operator="between">
      <formula>$P$17*0.8</formula>
      <formula>$P$17</formula>
    </cfRule>
    <cfRule type="cellIs" dxfId="30536" priority="6113" operator="lessThan">
      <formula>$P$17*0.8</formula>
    </cfRule>
  </conditionalFormatting>
  <conditionalFormatting sqref="G18:J18">
    <cfRule type="cellIs" dxfId="30535" priority="6108" operator="greaterThan">
      <formula>$P$18</formula>
    </cfRule>
    <cfRule type="cellIs" dxfId="30534" priority="6109" operator="between">
      <formula>$P$18*0.8</formula>
      <formula>$P$18</formula>
    </cfRule>
    <cfRule type="cellIs" dxfId="30533" priority="6110" operator="lessThan">
      <formula>$P$18*0.8</formula>
    </cfRule>
  </conditionalFormatting>
  <conditionalFormatting sqref="G21:J21">
    <cfRule type="cellIs" dxfId="30532" priority="6105" operator="greaterThan">
      <formula>$P$21</formula>
    </cfRule>
    <cfRule type="cellIs" dxfId="30531" priority="6106" operator="between">
      <formula>$P$21*0.8</formula>
      <formula>$P$21</formula>
    </cfRule>
    <cfRule type="cellIs" dxfId="30530" priority="6107" operator="lessThan">
      <formula>$P$21*0.8</formula>
    </cfRule>
  </conditionalFormatting>
  <conditionalFormatting sqref="G22:J22">
    <cfRule type="cellIs" dxfId="30529" priority="6102" operator="greaterThan">
      <formula>$P$22</formula>
    </cfRule>
    <cfRule type="cellIs" dxfId="30528" priority="6103" operator="between">
      <formula>$L$22*0.8</formula>
      <formula>$P$22</formula>
    </cfRule>
    <cfRule type="cellIs" dxfId="30527" priority="6104" operator="lessThan">
      <formula>$P$22*0.8</formula>
    </cfRule>
  </conditionalFormatting>
  <conditionalFormatting sqref="G23:J23">
    <cfRule type="cellIs" dxfId="30526" priority="6099" operator="greaterThan">
      <formula>$P$23</formula>
    </cfRule>
    <cfRule type="cellIs" dxfId="30525" priority="6100" operator="between">
      <formula>$P$23*0.8</formula>
      <formula>$P$23</formula>
    </cfRule>
    <cfRule type="cellIs" dxfId="30524" priority="6101" operator="lessThan">
      <formula>$P$23*0.8</formula>
    </cfRule>
  </conditionalFormatting>
  <conditionalFormatting sqref="G6:J6">
    <cfRule type="cellIs" dxfId="30523" priority="6096" operator="greaterThan">
      <formula>$P$6</formula>
    </cfRule>
    <cfRule type="cellIs" dxfId="30522" priority="6097" operator="between">
      <formula>$P$6*0.8</formula>
      <formula>$P$6</formula>
    </cfRule>
    <cfRule type="cellIs" dxfId="30521" priority="6098" operator="lessThan">
      <formula>$P$6*0.8</formula>
    </cfRule>
  </conditionalFormatting>
  <conditionalFormatting sqref="G7:J7">
    <cfRule type="cellIs" dxfId="30520" priority="6093" operator="greaterThan">
      <formula>$P$7</formula>
    </cfRule>
    <cfRule type="cellIs" dxfId="30519" priority="6094" operator="between">
      <formula>$P$7*0.8</formula>
      <formula>$P$7</formula>
    </cfRule>
    <cfRule type="cellIs" dxfId="30518" priority="6095" operator="lessThan">
      <formula>$P$7*0.8</formula>
    </cfRule>
  </conditionalFormatting>
  <conditionalFormatting sqref="G8:J8">
    <cfRule type="cellIs" dxfId="30517" priority="6090" operator="greaterThan">
      <formula>$P$8</formula>
    </cfRule>
    <cfRule type="cellIs" dxfId="30516" priority="6091" operator="between">
      <formula>$P$8*0.8</formula>
      <formula>$P$8</formula>
    </cfRule>
    <cfRule type="cellIs" dxfId="30515" priority="6092" operator="lessThan">
      <formula>$P$8*0.8</formula>
    </cfRule>
  </conditionalFormatting>
  <conditionalFormatting sqref="G11:J11">
    <cfRule type="cellIs" dxfId="30514" priority="6087" operator="greaterThan">
      <formula>$P$11</formula>
    </cfRule>
    <cfRule type="cellIs" dxfId="30513" priority="6088" operator="between">
      <formula>$P$11*0.8</formula>
      <formula>$P$11</formula>
    </cfRule>
    <cfRule type="cellIs" dxfId="30512" priority="6089" operator="lessThan">
      <formula>$P$11*0.8</formula>
    </cfRule>
  </conditionalFormatting>
  <conditionalFormatting sqref="G12:J12">
    <cfRule type="cellIs" dxfId="30511" priority="6084" operator="greaterThan">
      <formula>$P$12</formula>
    </cfRule>
    <cfRule type="cellIs" dxfId="30510" priority="6085" operator="between">
      <formula>$P$12*0.8</formula>
      <formula>$P$12</formula>
    </cfRule>
    <cfRule type="cellIs" dxfId="30509" priority="6086" operator="lessThan">
      <formula>$P$12*0.8</formula>
    </cfRule>
  </conditionalFormatting>
  <conditionalFormatting sqref="G13:J13">
    <cfRule type="cellIs" dxfId="30508" priority="6081" operator="greaterThan">
      <formula>$P$13</formula>
    </cfRule>
    <cfRule type="cellIs" dxfId="30507" priority="6082" operator="between">
      <formula>$P$13*0.8</formula>
      <formula>$P$13</formula>
    </cfRule>
    <cfRule type="cellIs" dxfId="30506" priority="6083" operator="lessThan">
      <formula>$P$13*0.8</formula>
    </cfRule>
  </conditionalFormatting>
  <conditionalFormatting sqref="G16:J16">
    <cfRule type="cellIs" dxfId="30505" priority="6078" operator="greaterThan">
      <formula>$P$16</formula>
    </cfRule>
    <cfRule type="cellIs" dxfId="30504" priority="6079" operator="between">
      <formula>$P$16*0.8</formula>
      <formula>$P$16</formula>
    </cfRule>
    <cfRule type="cellIs" dxfId="30503" priority="6080" operator="lessThan">
      <formula>$P$16*0.8</formula>
    </cfRule>
  </conditionalFormatting>
  <conditionalFormatting sqref="G17:J17">
    <cfRule type="cellIs" dxfId="30502" priority="6075" operator="greaterThan">
      <formula>$P$17</formula>
    </cfRule>
    <cfRule type="cellIs" dxfId="30501" priority="6076" operator="between">
      <formula>$P$17*0.8</formula>
      <formula>$P$17</formula>
    </cfRule>
    <cfRule type="cellIs" dxfId="30500" priority="6077" operator="lessThan">
      <formula>$P$17*0.8</formula>
    </cfRule>
  </conditionalFormatting>
  <conditionalFormatting sqref="G18:J18">
    <cfRule type="cellIs" dxfId="30499" priority="6072" operator="greaterThan">
      <formula>$P$18</formula>
    </cfRule>
    <cfRule type="cellIs" dxfId="30498" priority="6073" operator="between">
      <formula>$P$18*0.8</formula>
      <formula>$P$18</formula>
    </cfRule>
    <cfRule type="cellIs" dxfId="30497" priority="6074" operator="lessThan">
      <formula>$P$18*0.8</formula>
    </cfRule>
  </conditionalFormatting>
  <conditionalFormatting sqref="G21:J21">
    <cfRule type="cellIs" dxfId="30496" priority="6069" operator="greaterThan">
      <formula>$P$21</formula>
    </cfRule>
    <cfRule type="cellIs" dxfId="30495" priority="6070" operator="between">
      <formula>$P$21*0.8</formula>
      <formula>$P$21</formula>
    </cfRule>
    <cfRule type="cellIs" dxfId="30494" priority="6071" operator="lessThan">
      <formula>$P$21*0.8</formula>
    </cfRule>
  </conditionalFormatting>
  <conditionalFormatting sqref="G22:J22">
    <cfRule type="cellIs" dxfId="30493" priority="6066" operator="greaterThan">
      <formula>$P$22</formula>
    </cfRule>
    <cfRule type="cellIs" dxfId="30492" priority="6067" operator="between">
      <formula>$L$22*0.8</formula>
      <formula>$P$22</formula>
    </cfRule>
    <cfRule type="cellIs" dxfId="30491" priority="6068" operator="lessThan">
      <formula>$P$22*0.8</formula>
    </cfRule>
  </conditionalFormatting>
  <conditionalFormatting sqref="G23:J23">
    <cfRule type="cellIs" dxfId="30490" priority="6063" operator="greaterThan">
      <formula>$P$23</formula>
    </cfRule>
    <cfRule type="cellIs" dxfId="30489" priority="6064" operator="between">
      <formula>$P$23*0.8</formula>
      <formula>$P$23</formula>
    </cfRule>
    <cfRule type="cellIs" dxfId="30488" priority="6065" operator="lessThan">
      <formula>$P$23*0.8</formula>
    </cfRule>
  </conditionalFormatting>
  <conditionalFormatting sqref="I21:J21">
    <cfRule type="cellIs" dxfId="30487" priority="5255" operator="greaterThan">
      <formula>$O$21</formula>
    </cfRule>
    <cfRule type="cellIs" dxfId="30486" priority="5256" operator="between">
      <formula>$O$21*0.8</formula>
      <formula>$O$21</formula>
    </cfRule>
    <cfRule type="cellIs" dxfId="30485" priority="5257" operator="lessThan">
      <formula>$O$21*0.8</formula>
    </cfRule>
  </conditionalFormatting>
  <conditionalFormatting sqref="I23:J23">
    <cfRule type="cellIs" dxfId="30484" priority="5249" operator="greaterThan">
      <formula>$O$23</formula>
    </cfRule>
    <cfRule type="cellIs" dxfId="30483" priority="5250" operator="between">
      <formula>$O$23*0.8</formula>
      <formula>$O$23</formula>
    </cfRule>
    <cfRule type="cellIs" dxfId="30482" priority="5251" operator="lessThan">
      <formula>$O$23*0.8</formula>
    </cfRule>
  </conditionalFormatting>
  <conditionalFormatting sqref="I21:J21">
    <cfRule type="cellIs" dxfId="30481" priority="5246" operator="greaterThan">
      <formula>$O$21</formula>
    </cfRule>
    <cfRule type="cellIs" dxfId="30480" priority="5247" operator="between">
      <formula>$O$21*0.8</formula>
      <formula>$O$21</formula>
    </cfRule>
    <cfRule type="cellIs" dxfId="30479" priority="5248" operator="lessThan">
      <formula>$O$21*0.8</formula>
    </cfRule>
  </conditionalFormatting>
  <conditionalFormatting sqref="I23:J23">
    <cfRule type="cellIs" dxfId="30478" priority="5240" operator="greaterThan">
      <formula>$O$23</formula>
    </cfRule>
    <cfRule type="cellIs" dxfId="30477" priority="5241" operator="between">
      <formula>$O$23*0.8</formula>
      <formula>$O$23</formula>
    </cfRule>
    <cfRule type="cellIs" dxfId="30476" priority="5242" operator="lessThan">
      <formula>$O$23*0.8</formula>
    </cfRule>
  </conditionalFormatting>
  <conditionalFormatting sqref="I21:J21">
    <cfRule type="cellIs" dxfId="30475" priority="5227" operator="greaterThan">
      <formula>$N$21</formula>
    </cfRule>
    <cfRule type="cellIs" dxfId="30474" priority="5228" operator="between">
      <formula>$N$21*0.8</formula>
      <formula>$N$21</formula>
    </cfRule>
    <cfRule type="cellIs" dxfId="30473" priority="5229" operator="lessThan">
      <formula>$N$21*0.8</formula>
    </cfRule>
  </conditionalFormatting>
  <conditionalFormatting sqref="I22:J22">
    <cfRule type="cellIs" dxfId="30472" priority="5224" operator="greaterThan">
      <formula>$N$22</formula>
    </cfRule>
    <cfRule type="cellIs" dxfId="30471" priority="5225" operator="between">
      <formula>#REF!*0.8</formula>
      <formula>$N$22</formula>
    </cfRule>
    <cfRule type="cellIs" dxfId="30470" priority="5226" operator="lessThan">
      <formula>$N$22*0.8</formula>
    </cfRule>
  </conditionalFormatting>
  <conditionalFormatting sqref="I23:J23">
    <cfRule type="cellIs" dxfId="30469" priority="5221" operator="greaterThan">
      <formula>$N$23</formula>
    </cfRule>
    <cfRule type="cellIs" dxfId="30468" priority="5222" operator="between">
      <formula>$N$23*0.8</formula>
      <formula>$N$23</formula>
    </cfRule>
    <cfRule type="cellIs" dxfId="30467" priority="5223" operator="lessThan">
      <formula>$N$23*0.8</formula>
    </cfRule>
  </conditionalFormatting>
  <conditionalFormatting sqref="I21:J21">
    <cfRule type="cellIs" dxfId="30466" priority="5218" operator="greaterThan">
      <formula>$N$21</formula>
    </cfRule>
    <cfRule type="cellIs" dxfId="30465" priority="5219" operator="between">
      <formula>$N$21*0.8</formula>
      <formula>$N$21</formula>
    </cfRule>
    <cfRule type="cellIs" dxfId="30464" priority="5220" operator="lessThan">
      <formula>$N$21*0.8</formula>
    </cfRule>
  </conditionalFormatting>
  <conditionalFormatting sqref="I22:J22">
    <cfRule type="cellIs" dxfId="30463" priority="5215" operator="greaterThan">
      <formula>$N$22</formula>
    </cfRule>
    <cfRule type="cellIs" dxfId="30462" priority="5216" operator="between">
      <formula>#REF!*0.8</formula>
      <formula>$N$22</formula>
    </cfRule>
    <cfRule type="cellIs" dxfId="30461" priority="5217" operator="lessThan">
      <formula>$N$22*0.8</formula>
    </cfRule>
  </conditionalFormatting>
  <conditionalFormatting sqref="I23:J23">
    <cfRule type="cellIs" dxfId="30460" priority="5212" operator="greaterThan">
      <formula>$N$23</formula>
    </cfRule>
    <cfRule type="cellIs" dxfId="30459" priority="5213" operator="between">
      <formula>$N$23*0.8</formula>
      <formula>$N$23</formula>
    </cfRule>
    <cfRule type="cellIs" dxfId="30458" priority="5214" operator="lessThan">
      <formula>$N$23*0.8</formula>
    </cfRule>
  </conditionalFormatting>
  <conditionalFormatting sqref="I6:J6">
    <cfRule type="cellIs" dxfId="30457" priority="3008" operator="greaterThan">
      <formula>$O$6</formula>
    </cfRule>
    <cfRule type="cellIs" dxfId="30456" priority="3009" operator="between">
      <formula>$O$6*0.8</formula>
      <formula>$O$6</formula>
    </cfRule>
    <cfRule type="cellIs" dxfId="30455" priority="3010" operator="lessThan">
      <formula>$O$6*0.8</formula>
    </cfRule>
  </conditionalFormatting>
  <conditionalFormatting sqref="I7:J7">
    <cfRule type="cellIs" dxfId="30454" priority="3005" operator="greaterThan">
      <formula>$O$7</formula>
    </cfRule>
    <cfRule type="cellIs" dxfId="30453" priority="3006" operator="between">
      <formula>$O$7*0.8</formula>
      <formula>$O$7</formula>
    </cfRule>
    <cfRule type="cellIs" dxfId="30452" priority="3007" operator="lessThan">
      <formula>$O$7*0.8</formula>
    </cfRule>
  </conditionalFormatting>
  <conditionalFormatting sqref="I8:J8">
    <cfRule type="cellIs" dxfId="30451" priority="3002" operator="greaterThan">
      <formula>$O$8</formula>
    </cfRule>
    <cfRule type="cellIs" dxfId="30450" priority="3003" operator="between">
      <formula>$O$8*0.8</formula>
      <formula>$O$8</formula>
    </cfRule>
    <cfRule type="cellIs" dxfId="30449" priority="3004" operator="lessThan">
      <formula>$O$8*0.8</formula>
    </cfRule>
  </conditionalFormatting>
  <conditionalFormatting sqref="I11:J11">
    <cfRule type="cellIs" dxfId="30448" priority="2999" operator="greaterThan">
      <formula>$O$11</formula>
    </cfRule>
    <cfRule type="cellIs" dxfId="30447" priority="3000" operator="between">
      <formula>$O$11*0.8</formula>
      <formula>$O$11</formula>
    </cfRule>
    <cfRule type="cellIs" dxfId="30446" priority="3001" operator="lessThan">
      <formula>$O$11*0.8</formula>
    </cfRule>
  </conditionalFormatting>
  <conditionalFormatting sqref="I12:J12">
    <cfRule type="cellIs" dxfId="30445" priority="2996" operator="greaterThan">
      <formula>$O$12</formula>
    </cfRule>
    <cfRule type="cellIs" dxfId="30444" priority="2997" operator="between">
      <formula>$O$12*0.8</formula>
      <formula>$O$12</formula>
    </cfRule>
    <cfRule type="cellIs" dxfId="30443" priority="2998" operator="lessThan">
      <formula>$O$12*0.8</formula>
    </cfRule>
  </conditionalFormatting>
  <conditionalFormatting sqref="I13:J13">
    <cfRule type="cellIs" dxfId="30442" priority="2993" operator="greaterThan">
      <formula>$O$13</formula>
    </cfRule>
    <cfRule type="cellIs" dxfId="30441" priority="2994" operator="between">
      <formula>$O$13*0.8</formula>
      <formula>$O$13</formula>
    </cfRule>
    <cfRule type="cellIs" dxfId="30440" priority="2995" operator="lessThan">
      <formula>$O$13*0.8</formula>
    </cfRule>
  </conditionalFormatting>
  <conditionalFormatting sqref="I16:J16">
    <cfRule type="cellIs" dxfId="30439" priority="2990" operator="greaterThan">
      <formula>$O$16</formula>
    </cfRule>
    <cfRule type="cellIs" dxfId="30438" priority="2991" operator="between">
      <formula>$O$16*0.8</formula>
      <formula>$O$16</formula>
    </cfRule>
    <cfRule type="cellIs" dxfId="30437" priority="2992" operator="lessThan">
      <formula>$O$16*0.8</formula>
    </cfRule>
  </conditionalFormatting>
  <conditionalFormatting sqref="I17:J17">
    <cfRule type="cellIs" dxfId="30436" priority="2987" operator="greaterThan">
      <formula>$O$17</formula>
    </cfRule>
    <cfRule type="cellIs" dxfId="30435" priority="2988" operator="between">
      <formula>$O$17*0.8</formula>
      <formula>$O$17</formula>
    </cfRule>
    <cfRule type="cellIs" dxfId="30434" priority="2989" operator="lessThan">
      <formula>$O$17*0.8</formula>
    </cfRule>
  </conditionalFormatting>
  <conditionalFormatting sqref="I18:J18">
    <cfRule type="cellIs" dxfId="30433" priority="2984" operator="greaterThan">
      <formula>$O$18</formula>
    </cfRule>
    <cfRule type="cellIs" dxfId="30432" priority="2985" operator="between">
      <formula>$O$18*0.8</formula>
      <formula>$O$18</formula>
    </cfRule>
    <cfRule type="cellIs" dxfId="30431" priority="2986" operator="lessThan">
      <formula>$O$18*0.8</formula>
    </cfRule>
  </conditionalFormatting>
  <conditionalFormatting sqref="I6:J6">
    <cfRule type="cellIs" dxfId="30430" priority="2972" operator="greaterThan">
      <formula>$O$6</formula>
    </cfRule>
    <cfRule type="cellIs" dxfId="30429" priority="2973" operator="between">
      <formula>$O$6*0.8</formula>
      <formula>$O$6</formula>
    </cfRule>
    <cfRule type="cellIs" dxfId="30428" priority="2974" operator="lessThan">
      <formula>$O$6*0.8</formula>
    </cfRule>
  </conditionalFormatting>
  <conditionalFormatting sqref="I7:J7">
    <cfRule type="cellIs" dxfId="30427" priority="2969" operator="greaterThan">
      <formula>$O$7</formula>
    </cfRule>
    <cfRule type="cellIs" dxfId="30426" priority="2970" operator="between">
      <formula>$O$7*0.8</formula>
      <formula>$O$7</formula>
    </cfRule>
    <cfRule type="cellIs" dxfId="30425" priority="2971" operator="lessThan">
      <formula>$O$7*0.8</formula>
    </cfRule>
  </conditionalFormatting>
  <conditionalFormatting sqref="I8:J8">
    <cfRule type="cellIs" dxfId="30424" priority="2966" operator="greaterThan">
      <formula>$O$8</formula>
    </cfRule>
    <cfRule type="cellIs" dxfId="30423" priority="2967" operator="between">
      <formula>$O$8*0.8</formula>
      <formula>$O$8</formula>
    </cfRule>
    <cfRule type="cellIs" dxfId="30422" priority="2968" operator="lessThan">
      <formula>$O$8*0.8</formula>
    </cfRule>
  </conditionalFormatting>
  <conditionalFormatting sqref="I11:J11">
    <cfRule type="cellIs" dxfId="30421" priority="2963" operator="greaterThan">
      <formula>$O$11</formula>
    </cfRule>
    <cfRule type="cellIs" dxfId="30420" priority="2964" operator="between">
      <formula>$O$11*0.8</formula>
      <formula>$O$11</formula>
    </cfRule>
    <cfRule type="cellIs" dxfId="30419" priority="2965" operator="lessThan">
      <formula>$O$11*0.8</formula>
    </cfRule>
  </conditionalFormatting>
  <conditionalFormatting sqref="I12:J12">
    <cfRule type="cellIs" dxfId="30418" priority="2960" operator="greaterThan">
      <formula>$O$12</formula>
    </cfRule>
    <cfRule type="cellIs" dxfId="30417" priority="2961" operator="between">
      <formula>$O$12*0.8</formula>
      <formula>$O$12</formula>
    </cfRule>
    <cfRule type="cellIs" dxfId="30416" priority="2962" operator="lessThan">
      <formula>$O$12*0.8</formula>
    </cfRule>
  </conditionalFormatting>
  <conditionalFormatting sqref="I13:J13">
    <cfRule type="cellIs" dxfId="30415" priority="2957" operator="greaterThan">
      <formula>$O$13</formula>
    </cfRule>
    <cfRule type="cellIs" dxfId="30414" priority="2958" operator="between">
      <formula>$O$13*0.8</formula>
      <formula>$O$13</formula>
    </cfRule>
    <cfRule type="cellIs" dxfId="30413" priority="2959" operator="lessThan">
      <formula>$O$13*0.8</formula>
    </cfRule>
  </conditionalFormatting>
  <conditionalFormatting sqref="I16:J16">
    <cfRule type="cellIs" dxfId="30412" priority="2954" operator="greaterThan">
      <formula>$O$16</formula>
    </cfRule>
    <cfRule type="cellIs" dxfId="30411" priority="2955" operator="between">
      <formula>$O$16*0.8</formula>
      <formula>$O$16</formula>
    </cfRule>
    <cfRule type="cellIs" dxfId="30410" priority="2956" operator="lessThan">
      <formula>$O$16*0.8</formula>
    </cfRule>
  </conditionalFormatting>
  <conditionalFormatting sqref="I17:J17">
    <cfRule type="cellIs" dxfId="30409" priority="2951" operator="greaterThan">
      <formula>$O$17</formula>
    </cfRule>
    <cfRule type="cellIs" dxfId="30408" priority="2952" operator="between">
      <formula>$O$17*0.8</formula>
      <formula>$O$17</formula>
    </cfRule>
    <cfRule type="cellIs" dxfId="30407" priority="2953" operator="lessThan">
      <formula>$O$17*0.8</formula>
    </cfRule>
  </conditionalFormatting>
  <conditionalFormatting sqref="I18:J18">
    <cfRule type="cellIs" dxfId="30406" priority="2948" operator="greaterThan">
      <formula>$O$18</formula>
    </cfRule>
    <cfRule type="cellIs" dxfId="30405" priority="2949" operator="between">
      <formula>$O$18*0.8</formula>
      <formula>$O$18</formula>
    </cfRule>
    <cfRule type="cellIs" dxfId="30404" priority="2950" operator="lessThan">
      <formula>$O$18*0.8</formula>
    </cfRule>
  </conditionalFormatting>
  <conditionalFormatting sqref="I6:J6">
    <cfRule type="cellIs" dxfId="30403" priority="2899" operator="greaterThan">
      <formula>$N$6</formula>
    </cfRule>
    <cfRule type="cellIs" dxfId="30402" priority="2900" operator="between">
      <formula>$N$6*0.8</formula>
      <formula>$N$6</formula>
    </cfRule>
    <cfRule type="cellIs" dxfId="30401" priority="2901" operator="lessThan">
      <formula>$N$6*0.8</formula>
    </cfRule>
  </conditionalFormatting>
  <conditionalFormatting sqref="I7:J7">
    <cfRule type="cellIs" dxfId="30400" priority="2896" operator="greaterThan">
      <formula>$N$7</formula>
    </cfRule>
    <cfRule type="cellIs" dxfId="30399" priority="2897" operator="between">
      <formula>$N$7*0.8</formula>
      <formula>$N$7</formula>
    </cfRule>
    <cfRule type="cellIs" dxfId="30398" priority="2898" operator="lessThan">
      <formula>$N$7*0.8</formula>
    </cfRule>
  </conditionalFormatting>
  <conditionalFormatting sqref="I8:J8">
    <cfRule type="cellIs" dxfId="30397" priority="2893" operator="greaterThan">
      <formula>$N$8</formula>
    </cfRule>
    <cfRule type="cellIs" dxfId="30396" priority="2894" operator="between">
      <formula>$N$8*0.8</formula>
      <formula>$N$8</formula>
    </cfRule>
    <cfRule type="cellIs" dxfId="30395" priority="2895" operator="lessThan">
      <formula>$N$8*0.8</formula>
    </cfRule>
  </conditionalFormatting>
  <conditionalFormatting sqref="I11:J11">
    <cfRule type="cellIs" dxfId="30394" priority="2890" operator="greaterThan">
      <formula>$N$11</formula>
    </cfRule>
    <cfRule type="cellIs" dxfId="30393" priority="2891" operator="between">
      <formula>$N$11*0.8</formula>
      <formula>$N$11</formula>
    </cfRule>
    <cfRule type="cellIs" dxfId="30392" priority="2892" operator="lessThan">
      <formula>$N$11*0.8</formula>
    </cfRule>
  </conditionalFormatting>
  <conditionalFormatting sqref="I12:J12">
    <cfRule type="cellIs" dxfId="30391" priority="2887" operator="greaterThan">
      <formula>$N$12</formula>
    </cfRule>
    <cfRule type="cellIs" dxfId="30390" priority="2888" operator="between">
      <formula>$N$12*0.8</formula>
      <formula>$N$12</formula>
    </cfRule>
    <cfRule type="cellIs" dxfId="30389" priority="2889" operator="lessThan">
      <formula>$N$12*0.8</formula>
    </cfRule>
  </conditionalFormatting>
  <conditionalFormatting sqref="I13:J13">
    <cfRule type="cellIs" dxfId="30388" priority="2884" operator="greaterThan">
      <formula>$N$13</formula>
    </cfRule>
    <cfRule type="cellIs" dxfId="30387" priority="2885" operator="between">
      <formula>$N$13*0.8</formula>
      <formula>$N$13</formula>
    </cfRule>
    <cfRule type="cellIs" dxfId="30386" priority="2886" operator="lessThan">
      <formula>$N$13*0.8</formula>
    </cfRule>
  </conditionalFormatting>
  <conditionalFormatting sqref="I16:J16">
    <cfRule type="cellIs" dxfId="30385" priority="2881" operator="greaterThan">
      <formula>$N$16</formula>
    </cfRule>
    <cfRule type="cellIs" dxfId="30384" priority="2882" operator="between">
      <formula>$N$16*0.8</formula>
      <formula>$N$16</formula>
    </cfRule>
    <cfRule type="cellIs" dxfId="30383" priority="2883" operator="lessThan">
      <formula>$N$16*0.8</formula>
    </cfRule>
  </conditionalFormatting>
  <conditionalFormatting sqref="I17:J17">
    <cfRule type="cellIs" dxfId="30382" priority="2878" operator="greaterThan">
      <formula>$N$17</formula>
    </cfRule>
    <cfRule type="cellIs" dxfId="30381" priority="2879" operator="between">
      <formula>$N$17*0.8</formula>
      <formula>$N$17</formula>
    </cfRule>
    <cfRule type="cellIs" dxfId="30380" priority="2880" operator="lessThan">
      <formula>$N$17*0.8</formula>
    </cfRule>
  </conditionalFormatting>
  <conditionalFormatting sqref="I18:J18">
    <cfRule type="cellIs" dxfId="30379" priority="2875" operator="greaterThan">
      <formula>$N$18</formula>
    </cfRule>
    <cfRule type="cellIs" dxfId="30378" priority="2876" operator="between">
      <formula>$N$18*0.8</formula>
      <formula>$N$18</formula>
    </cfRule>
    <cfRule type="cellIs" dxfId="30377" priority="2877" operator="lessThan">
      <formula>$N$18*0.8</formula>
    </cfRule>
  </conditionalFormatting>
  <conditionalFormatting sqref="I6:J6">
    <cfRule type="cellIs" dxfId="30376" priority="2863" operator="greaterThan">
      <formula>$N$6</formula>
    </cfRule>
    <cfRule type="cellIs" dxfId="30375" priority="2864" operator="between">
      <formula>$N$6*0.8</formula>
      <formula>$N$6</formula>
    </cfRule>
    <cfRule type="cellIs" dxfId="30374" priority="2865" operator="lessThan">
      <formula>$N$6*0.8</formula>
    </cfRule>
  </conditionalFormatting>
  <conditionalFormatting sqref="I7:J7">
    <cfRule type="cellIs" dxfId="30373" priority="2860" operator="greaterThan">
      <formula>$N$7</formula>
    </cfRule>
    <cfRule type="cellIs" dxfId="30372" priority="2861" operator="between">
      <formula>$N$7*0.8</formula>
      <formula>$N$7</formula>
    </cfRule>
    <cfRule type="cellIs" dxfId="30371" priority="2862" operator="lessThan">
      <formula>$N$7*0.8</formula>
    </cfRule>
  </conditionalFormatting>
  <conditionalFormatting sqref="I8:J8">
    <cfRule type="cellIs" dxfId="30370" priority="2857" operator="greaterThan">
      <formula>$N$8</formula>
    </cfRule>
    <cfRule type="cellIs" dxfId="30369" priority="2858" operator="between">
      <formula>$N$8*0.8</formula>
      <formula>$N$8</formula>
    </cfRule>
    <cfRule type="cellIs" dxfId="30368" priority="2859" operator="lessThan">
      <formula>$N$8*0.8</formula>
    </cfRule>
  </conditionalFormatting>
  <conditionalFormatting sqref="I11:J11">
    <cfRule type="cellIs" dxfId="30367" priority="2854" operator="greaterThan">
      <formula>$N$11</formula>
    </cfRule>
    <cfRule type="cellIs" dxfId="30366" priority="2855" operator="between">
      <formula>$N$11*0.8</formula>
      <formula>$N$11</formula>
    </cfRule>
    <cfRule type="cellIs" dxfId="30365" priority="2856" operator="lessThan">
      <formula>$N$11*0.8</formula>
    </cfRule>
  </conditionalFormatting>
  <conditionalFormatting sqref="I12:J12">
    <cfRule type="cellIs" dxfId="30364" priority="2851" operator="greaterThan">
      <formula>$N$12</formula>
    </cfRule>
    <cfRule type="cellIs" dxfId="30363" priority="2852" operator="between">
      <formula>$N$12*0.8</formula>
      <formula>$N$12</formula>
    </cfRule>
    <cfRule type="cellIs" dxfId="30362" priority="2853" operator="lessThan">
      <formula>$N$12*0.8</formula>
    </cfRule>
  </conditionalFormatting>
  <conditionalFormatting sqref="I13:J13">
    <cfRule type="cellIs" dxfId="30361" priority="2848" operator="greaterThan">
      <formula>$N$13</formula>
    </cfRule>
    <cfRule type="cellIs" dxfId="30360" priority="2849" operator="between">
      <formula>$N$13*0.8</formula>
      <formula>$N$13</formula>
    </cfRule>
    <cfRule type="cellIs" dxfId="30359" priority="2850" operator="lessThan">
      <formula>$N$13*0.8</formula>
    </cfRule>
  </conditionalFormatting>
  <conditionalFormatting sqref="I16:J16">
    <cfRule type="cellIs" dxfId="30358" priority="2845" operator="greaterThan">
      <formula>$N$16</formula>
    </cfRule>
    <cfRule type="cellIs" dxfId="30357" priority="2846" operator="between">
      <formula>$N$16*0.8</formula>
      <formula>$N$16</formula>
    </cfRule>
    <cfRule type="cellIs" dxfId="30356" priority="2847" operator="lessThan">
      <formula>$N$16*0.8</formula>
    </cfRule>
  </conditionalFormatting>
  <conditionalFormatting sqref="I17:J17">
    <cfRule type="cellIs" dxfId="30355" priority="2842" operator="greaterThan">
      <formula>$N$17</formula>
    </cfRule>
    <cfRule type="cellIs" dxfId="30354" priority="2843" operator="between">
      <formula>$N$17*0.8</formula>
      <formula>$N$17</formula>
    </cfRule>
    <cfRule type="cellIs" dxfId="30353" priority="2844" operator="lessThan">
      <formula>$N$17*0.8</formula>
    </cfRule>
  </conditionalFormatting>
  <conditionalFormatting sqref="I18:J18">
    <cfRule type="cellIs" dxfId="30352" priority="2839" operator="greaterThan">
      <formula>$N$18</formula>
    </cfRule>
    <cfRule type="cellIs" dxfId="30351" priority="2840" operator="between">
      <formula>$N$18*0.8</formula>
      <formula>$N$18</formula>
    </cfRule>
    <cfRule type="cellIs" dxfId="30350" priority="2841" operator="lessThan">
      <formula>$N$18*0.8</formula>
    </cfRule>
  </conditionalFormatting>
  <conditionalFormatting sqref="I22:J22">
    <cfRule type="cellIs" dxfId="30349" priority="2497" operator="greaterThan">
      <formula>$O$22</formula>
    </cfRule>
    <cfRule type="cellIs" dxfId="30348" priority="2498" operator="between">
      <formula>#REF!*0.8</formula>
      <formula>$O$22</formula>
    </cfRule>
    <cfRule type="cellIs" dxfId="30347" priority="2499" operator="lessThan">
      <formula>$O$22*0.8</formula>
    </cfRule>
  </conditionalFormatting>
  <conditionalFormatting sqref="I22:J22">
    <cfRule type="cellIs" dxfId="30346" priority="2461" operator="greaterThan">
      <formula>$O$22</formula>
    </cfRule>
    <cfRule type="cellIs" dxfId="30345" priority="2462" operator="between">
      <formula>#REF!*0.8</formula>
      <formula>$O$22</formula>
    </cfRule>
    <cfRule type="cellIs" dxfId="30344" priority="2463" operator="lessThan">
      <formula>$O$22*0.8</formula>
    </cfRule>
  </conditionalFormatting>
  <conditionalFormatting sqref="I21:J23 H21:H22">
    <cfRule type="cellIs" dxfId="30343" priority="2128" operator="equal">
      <formula>"Not Available"</formula>
    </cfRule>
  </conditionalFormatting>
  <conditionalFormatting sqref="H23">
    <cfRule type="cellIs" dxfId="30342" priority="2122" operator="equal">
      <formula>"Not Available"</formula>
    </cfRule>
    <cfRule type="cellIs" priority="2123" operator="equal">
      <formula>"Not Available"</formula>
    </cfRule>
  </conditionalFormatting>
  <conditionalFormatting sqref="I22:J22">
    <cfRule type="cellIs" dxfId="30341" priority="6135" operator="greaterThan">
      <formula>$O$22</formula>
    </cfRule>
    <cfRule type="cellIs" dxfId="30340" priority="6136" operator="between">
      <formula>$H$22*0.8</formula>
      <formula>$O$22</formula>
    </cfRule>
    <cfRule type="cellIs" dxfId="30339" priority="6137" operator="lessThan">
      <formula>$O$22*0.8</formula>
    </cfRule>
  </conditionalFormatting>
  <conditionalFormatting sqref="I22:J22">
    <cfRule type="cellIs" dxfId="30338" priority="6138" operator="greaterThan">
      <formula>$O$22</formula>
    </cfRule>
    <cfRule type="cellIs" dxfId="30337" priority="6139" operator="between">
      <formula>$H$22*0.8</formula>
      <formula>$O$22</formula>
    </cfRule>
    <cfRule type="cellIs" dxfId="30336" priority="6140" operator="lessThan">
      <formula>$O$22*0.8</formula>
    </cfRule>
  </conditionalFormatting>
  <conditionalFormatting sqref="J6">
    <cfRule type="cellIs" dxfId="30335" priority="2065" operator="greaterThan">
      <formula>$P$6</formula>
    </cfRule>
    <cfRule type="cellIs" dxfId="30334" priority="2066" operator="between">
      <formula>$P$6*0.8</formula>
      <formula>$P$6</formula>
    </cfRule>
    <cfRule type="cellIs" dxfId="30333" priority="2067" operator="lessThan">
      <formula>$P$6*0.8</formula>
    </cfRule>
  </conditionalFormatting>
  <conditionalFormatting sqref="J7">
    <cfRule type="cellIs" dxfId="30332" priority="2062" operator="greaterThan">
      <formula>$P$7</formula>
    </cfRule>
    <cfRule type="cellIs" dxfId="30331" priority="2063" operator="between">
      <formula>$P$7*0.8</formula>
      <formula>$P$7</formula>
    </cfRule>
    <cfRule type="cellIs" dxfId="30330" priority="2064" operator="lessThan">
      <formula>$P$7*0.8</formula>
    </cfRule>
  </conditionalFormatting>
  <conditionalFormatting sqref="J8">
    <cfRule type="cellIs" dxfId="30329" priority="2059" operator="greaterThan">
      <formula>$P$8</formula>
    </cfRule>
    <cfRule type="cellIs" dxfId="30328" priority="2060" operator="between">
      <formula>$P$8*0.8</formula>
      <formula>$P$8</formula>
    </cfRule>
    <cfRule type="cellIs" dxfId="30327" priority="2061" operator="lessThan">
      <formula>$P$8*0.8</formula>
    </cfRule>
  </conditionalFormatting>
  <conditionalFormatting sqref="J11">
    <cfRule type="cellIs" dxfId="30326" priority="2056" operator="greaterThan">
      <formula>$P$11</formula>
    </cfRule>
    <cfRule type="cellIs" dxfId="30325" priority="2057" operator="between">
      <formula>$P$11*0.8</formula>
      <formula>$P$11</formula>
    </cfRule>
    <cfRule type="cellIs" dxfId="30324" priority="2058" operator="lessThan">
      <formula>$P$11*0.8</formula>
    </cfRule>
  </conditionalFormatting>
  <conditionalFormatting sqref="J12">
    <cfRule type="cellIs" dxfId="30323" priority="2053" operator="greaterThan">
      <formula>$P$12</formula>
    </cfRule>
    <cfRule type="cellIs" dxfId="30322" priority="2054" operator="between">
      <formula>$P$12*0.8</formula>
      <formula>$P$12</formula>
    </cfRule>
    <cfRule type="cellIs" dxfId="30321" priority="2055" operator="lessThan">
      <formula>$P$12*0.8</formula>
    </cfRule>
  </conditionalFormatting>
  <conditionalFormatting sqref="J13">
    <cfRule type="cellIs" dxfId="30320" priority="2050" operator="greaterThan">
      <formula>$P$13</formula>
    </cfRule>
    <cfRule type="cellIs" dxfId="30319" priority="2051" operator="between">
      <formula>$P$13*0.8</formula>
      <formula>$P$13</formula>
    </cfRule>
    <cfRule type="cellIs" dxfId="30318" priority="2052" operator="lessThan">
      <formula>$P$13*0.8</formula>
    </cfRule>
  </conditionalFormatting>
  <conditionalFormatting sqref="J16">
    <cfRule type="cellIs" dxfId="30317" priority="2047" operator="greaterThan">
      <formula>$P$16</formula>
    </cfRule>
    <cfRule type="cellIs" dxfId="30316" priority="2048" operator="between">
      <formula>$P$16*0.8</formula>
      <formula>$P$16</formula>
    </cfRule>
    <cfRule type="cellIs" dxfId="30315" priority="2049" operator="lessThan">
      <formula>$P$16*0.8</formula>
    </cfRule>
  </conditionalFormatting>
  <conditionalFormatting sqref="J17">
    <cfRule type="cellIs" dxfId="30314" priority="2044" operator="greaterThan">
      <formula>$P$17</formula>
    </cfRule>
    <cfRule type="cellIs" dxfId="30313" priority="2045" operator="between">
      <formula>$P$17*0.8</formula>
      <formula>$P$17</formula>
    </cfRule>
    <cfRule type="cellIs" dxfId="30312" priority="2046" operator="lessThan">
      <formula>$P$17*0.8</formula>
    </cfRule>
  </conditionalFormatting>
  <conditionalFormatting sqref="J18">
    <cfRule type="cellIs" dxfId="30311" priority="2041" operator="greaterThan">
      <formula>$P$18</formula>
    </cfRule>
    <cfRule type="cellIs" dxfId="30310" priority="2042" operator="between">
      <formula>$P$18*0.8</formula>
      <formula>$P$18</formula>
    </cfRule>
    <cfRule type="cellIs" dxfId="30309" priority="2043" operator="lessThan">
      <formula>$P$18*0.8</formula>
    </cfRule>
  </conditionalFormatting>
  <conditionalFormatting sqref="J6">
    <cfRule type="cellIs" dxfId="30308" priority="2038" operator="greaterThan">
      <formula>$P$6</formula>
    </cfRule>
    <cfRule type="cellIs" dxfId="30307" priority="2039" operator="between">
      <formula>$P$6*0.8</formula>
      <formula>$P$6</formula>
    </cfRule>
    <cfRule type="cellIs" dxfId="30306" priority="2040" operator="lessThan">
      <formula>$P$6*0.8</formula>
    </cfRule>
  </conditionalFormatting>
  <conditionalFormatting sqref="J7">
    <cfRule type="cellIs" dxfId="30305" priority="2035" operator="greaterThan">
      <formula>$P$7</formula>
    </cfRule>
    <cfRule type="cellIs" dxfId="30304" priority="2036" operator="between">
      <formula>$P$7*0.8</formula>
      <formula>$P$7</formula>
    </cfRule>
    <cfRule type="cellIs" dxfId="30303" priority="2037" operator="lessThan">
      <formula>$P$7*0.8</formula>
    </cfRule>
  </conditionalFormatting>
  <conditionalFormatting sqref="J8">
    <cfRule type="cellIs" dxfId="30302" priority="2032" operator="greaterThan">
      <formula>$P$8</formula>
    </cfRule>
    <cfRule type="cellIs" dxfId="30301" priority="2033" operator="between">
      <formula>$P$8*0.8</formula>
      <formula>$P$8</formula>
    </cfRule>
    <cfRule type="cellIs" dxfId="30300" priority="2034" operator="lessThan">
      <formula>$P$8*0.8</formula>
    </cfRule>
  </conditionalFormatting>
  <conditionalFormatting sqref="J11">
    <cfRule type="cellIs" dxfId="30299" priority="2029" operator="greaterThan">
      <formula>$P$11</formula>
    </cfRule>
    <cfRule type="cellIs" dxfId="30298" priority="2030" operator="between">
      <formula>$P$11*0.8</formula>
      <formula>$P$11</formula>
    </cfRule>
    <cfRule type="cellIs" dxfId="30297" priority="2031" operator="lessThan">
      <formula>$P$11*0.8</formula>
    </cfRule>
  </conditionalFormatting>
  <conditionalFormatting sqref="J12">
    <cfRule type="cellIs" dxfId="30296" priority="2026" operator="greaterThan">
      <formula>$P$12</formula>
    </cfRule>
    <cfRule type="cellIs" dxfId="30295" priority="2027" operator="between">
      <formula>$P$12*0.8</formula>
      <formula>$P$12</formula>
    </cfRule>
    <cfRule type="cellIs" dxfId="30294" priority="2028" operator="lessThan">
      <formula>$P$12*0.8</formula>
    </cfRule>
  </conditionalFormatting>
  <conditionalFormatting sqref="J13">
    <cfRule type="cellIs" dxfId="30293" priority="2023" operator="greaterThan">
      <formula>$P$13</formula>
    </cfRule>
    <cfRule type="cellIs" dxfId="30292" priority="2024" operator="between">
      <formula>$P$13*0.8</formula>
      <formula>$P$13</formula>
    </cfRule>
    <cfRule type="cellIs" dxfId="30291" priority="2025" operator="lessThan">
      <formula>$P$13*0.8</formula>
    </cfRule>
  </conditionalFormatting>
  <conditionalFormatting sqref="J16">
    <cfRule type="cellIs" dxfId="30290" priority="2020" operator="greaterThan">
      <formula>$P$16</formula>
    </cfRule>
    <cfRule type="cellIs" dxfId="30289" priority="2021" operator="between">
      <formula>$P$16*0.8</formula>
      <formula>$P$16</formula>
    </cfRule>
    <cfRule type="cellIs" dxfId="30288" priority="2022" operator="lessThan">
      <formula>$P$16*0.8</formula>
    </cfRule>
  </conditionalFormatting>
  <conditionalFormatting sqref="J17">
    <cfRule type="cellIs" dxfId="30287" priority="2017" operator="greaterThan">
      <formula>$P$17</formula>
    </cfRule>
    <cfRule type="cellIs" dxfId="30286" priority="2018" operator="between">
      <formula>$P$17*0.8</formula>
      <formula>$P$17</formula>
    </cfRule>
    <cfRule type="cellIs" dxfId="30285" priority="2019" operator="lessThan">
      <formula>$P$17*0.8</formula>
    </cfRule>
  </conditionalFormatting>
  <conditionalFormatting sqref="J18">
    <cfRule type="cellIs" dxfId="30284" priority="2014" operator="greaterThan">
      <formula>$P$18</formula>
    </cfRule>
    <cfRule type="cellIs" dxfId="30283" priority="2015" operator="between">
      <formula>$P$18*0.8</formula>
      <formula>$P$18</formula>
    </cfRule>
    <cfRule type="cellIs" dxfId="30282" priority="2016" operator="lessThan">
      <formula>$P$18*0.8</formula>
    </cfRule>
  </conditionalFormatting>
  <conditionalFormatting sqref="J6">
    <cfRule type="cellIs" dxfId="30281" priority="2011" operator="greaterThan">
      <formula>$O$6</formula>
    </cfRule>
    <cfRule type="cellIs" dxfId="30280" priority="2012" operator="between">
      <formula>$O$6*0.8</formula>
      <formula>$O$6</formula>
    </cfRule>
    <cfRule type="cellIs" dxfId="30279" priority="2013" operator="lessThan">
      <formula>$O$6*0.8</formula>
    </cfRule>
  </conditionalFormatting>
  <conditionalFormatting sqref="J7">
    <cfRule type="cellIs" dxfId="30278" priority="2008" operator="greaterThan">
      <formula>$O$7</formula>
    </cfRule>
    <cfRule type="cellIs" dxfId="30277" priority="2009" operator="between">
      <formula>$O$7*0.8</formula>
      <formula>$O$7</formula>
    </cfRule>
    <cfRule type="cellIs" dxfId="30276" priority="2010" operator="lessThan">
      <formula>$O$7*0.8</formula>
    </cfRule>
  </conditionalFormatting>
  <conditionalFormatting sqref="J8">
    <cfRule type="cellIs" dxfId="30275" priority="2005" operator="greaterThan">
      <formula>$O$8</formula>
    </cfRule>
    <cfRule type="cellIs" dxfId="30274" priority="2006" operator="between">
      <formula>$O$8*0.8</formula>
      <formula>$O$8</formula>
    </cfRule>
    <cfRule type="cellIs" dxfId="30273" priority="2007" operator="lessThan">
      <formula>$O$8*0.8</formula>
    </cfRule>
  </conditionalFormatting>
  <conditionalFormatting sqref="J11">
    <cfRule type="cellIs" dxfId="30272" priority="2002" operator="greaterThan">
      <formula>$O$11</formula>
    </cfRule>
    <cfRule type="cellIs" dxfId="30271" priority="2003" operator="between">
      <formula>$O$11*0.8</formula>
      <formula>$O$11</formula>
    </cfRule>
    <cfRule type="cellIs" dxfId="30270" priority="2004" operator="lessThan">
      <formula>$O$11*0.8</formula>
    </cfRule>
  </conditionalFormatting>
  <conditionalFormatting sqref="J12">
    <cfRule type="cellIs" dxfId="30269" priority="1999" operator="greaterThan">
      <formula>$O$12</formula>
    </cfRule>
    <cfRule type="cellIs" dxfId="30268" priority="2000" operator="between">
      <formula>$O$12*0.8</formula>
      <formula>$O$12</formula>
    </cfRule>
    <cfRule type="cellIs" dxfId="30267" priority="2001" operator="lessThan">
      <formula>$O$12*0.8</formula>
    </cfRule>
  </conditionalFormatting>
  <conditionalFormatting sqref="J13">
    <cfRule type="cellIs" dxfId="30266" priority="1996" operator="greaterThan">
      <formula>$O$13</formula>
    </cfRule>
    <cfRule type="cellIs" dxfId="30265" priority="1997" operator="between">
      <formula>$O$13*0.8</formula>
      <formula>$O$13</formula>
    </cfRule>
    <cfRule type="cellIs" dxfId="30264" priority="1998" operator="lessThan">
      <formula>$O$13*0.8</formula>
    </cfRule>
  </conditionalFormatting>
  <conditionalFormatting sqref="J16">
    <cfRule type="cellIs" dxfId="30263" priority="1993" operator="greaterThan">
      <formula>$O$16</formula>
    </cfRule>
    <cfRule type="cellIs" dxfId="30262" priority="1994" operator="between">
      <formula>$O$16*0.8</formula>
      <formula>$O$16</formula>
    </cfRule>
    <cfRule type="cellIs" dxfId="30261" priority="1995" operator="lessThan">
      <formula>$O$16*0.8</formula>
    </cfRule>
  </conditionalFormatting>
  <conditionalFormatting sqref="J17">
    <cfRule type="cellIs" dxfId="30260" priority="1990" operator="greaterThan">
      <formula>$O$17</formula>
    </cfRule>
    <cfRule type="cellIs" dxfId="30259" priority="1991" operator="between">
      <formula>$O$17*0.8</formula>
      <formula>$O$17</formula>
    </cfRule>
    <cfRule type="cellIs" dxfId="30258" priority="1992" operator="lessThan">
      <formula>$O$17*0.8</formula>
    </cfRule>
  </conditionalFormatting>
  <conditionalFormatting sqref="J18">
    <cfRule type="cellIs" dxfId="30257" priority="1987" operator="greaterThan">
      <formula>$O$18</formula>
    </cfRule>
    <cfRule type="cellIs" dxfId="30256" priority="1988" operator="between">
      <formula>$O$18*0.8</formula>
      <formula>$O$18</formula>
    </cfRule>
    <cfRule type="cellIs" dxfId="30255" priority="1989" operator="lessThan">
      <formula>$O$18*0.8</formula>
    </cfRule>
  </conditionalFormatting>
  <conditionalFormatting sqref="J6">
    <cfRule type="cellIs" dxfId="30254" priority="1984" operator="greaterThan">
      <formula>$O$6</formula>
    </cfRule>
    <cfRule type="cellIs" dxfId="30253" priority="1985" operator="between">
      <formula>$O$6*0.8</formula>
      <formula>$O$6</formula>
    </cfRule>
    <cfRule type="cellIs" dxfId="30252" priority="1986" operator="lessThan">
      <formula>$O$6*0.8</formula>
    </cfRule>
  </conditionalFormatting>
  <conditionalFormatting sqref="J7">
    <cfRule type="cellIs" dxfId="30251" priority="1981" operator="greaterThan">
      <formula>$O$7</formula>
    </cfRule>
    <cfRule type="cellIs" dxfId="30250" priority="1982" operator="between">
      <formula>$O$7*0.8</formula>
      <formula>$O$7</formula>
    </cfRule>
    <cfRule type="cellIs" dxfId="30249" priority="1983" operator="lessThan">
      <formula>$O$7*0.8</formula>
    </cfRule>
  </conditionalFormatting>
  <conditionalFormatting sqref="J8">
    <cfRule type="cellIs" dxfId="30248" priority="1978" operator="greaterThan">
      <formula>$O$8</formula>
    </cfRule>
    <cfRule type="cellIs" dxfId="30247" priority="1979" operator="between">
      <formula>$O$8*0.8</formula>
      <formula>$O$8</formula>
    </cfRule>
    <cfRule type="cellIs" dxfId="30246" priority="1980" operator="lessThan">
      <formula>$O$8*0.8</formula>
    </cfRule>
  </conditionalFormatting>
  <conditionalFormatting sqref="J11">
    <cfRule type="cellIs" dxfId="30245" priority="1975" operator="greaterThan">
      <formula>$O$11</formula>
    </cfRule>
    <cfRule type="cellIs" dxfId="30244" priority="1976" operator="between">
      <formula>$O$11*0.8</formula>
      <formula>$O$11</formula>
    </cfRule>
    <cfRule type="cellIs" dxfId="30243" priority="1977" operator="lessThan">
      <formula>$O$11*0.8</formula>
    </cfRule>
  </conditionalFormatting>
  <conditionalFormatting sqref="J12">
    <cfRule type="cellIs" dxfId="30242" priority="1972" operator="greaterThan">
      <formula>$O$12</formula>
    </cfRule>
    <cfRule type="cellIs" dxfId="30241" priority="1973" operator="between">
      <formula>$O$12*0.8</formula>
      <formula>$O$12</formula>
    </cfRule>
    <cfRule type="cellIs" dxfId="30240" priority="1974" operator="lessThan">
      <formula>$O$12*0.8</formula>
    </cfRule>
  </conditionalFormatting>
  <conditionalFormatting sqref="J13">
    <cfRule type="cellIs" dxfId="30239" priority="1969" operator="greaterThan">
      <formula>$O$13</formula>
    </cfRule>
    <cfRule type="cellIs" dxfId="30238" priority="1970" operator="between">
      <formula>$O$13*0.8</formula>
      <formula>$O$13</formula>
    </cfRule>
    <cfRule type="cellIs" dxfId="30237" priority="1971" operator="lessThan">
      <formula>$O$13*0.8</formula>
    </cfRule>
  </conditionalFormatting>
  <conditionalFormatting sqref="J16">
    <cfRule type="cellIs" dxfId="30236" priority="1966" operator="greaterThan">
      <formula>$O$16</formula>
    </cfRule>
    <cfRule type="cellIs" dxfId="30235" priority="1967" operator="between">
      <formula>$O$16*0.8</formula>
      <formula>$O$16</formula>
    </cfRule>
    <cfRule type="cellIs" dxfId="30234" priority="1968" operator="lessThan">
      <formula>$O$16*0.8</formula>
    </cfRule>
  </conditionalFormatting>
  <conditionalFormatting sqref="J17">
    <cfRule type="cellIs" dxfId="30233" priority="1963" operator="greaterThan">
      <formula>$O$17</formula>
    </cfRule>
    <cfRule type="cellIs" dxfId="30232" priority="1964" operator="between">
      <formula>$O$17*0.8</formula>
      <formula>$O$17</formula>
    </cfRule>
    <cfRule type="cellIs" dxfId="30231" priority="1965" operator="lessThan">
      <formula>$O$17*0.8</formula>
    </cfRule>
  </conditionalFormatting>
  <conditionalFormatting sqref="J18">
    <cfRule type="cellIs" dxfId="30230" priority="1960" operator="greaterThan">
      <formula>$O$18</formula>
    </cfRule>
    <cfRule type="cellIs" dxfId="30229" priority="1961" operator="between">
      <formula>$O$18*0.8</formula>
      <formula>$O$18</formula>
    </cfRule>
    <cfRule type="cellIs" dxfId="30228" priority="1962" operator="lessThan">
      <formula>$O$18*0.8</formula>
    </cfRule>
  </conditionalFormatting>
  <conditionalFormatting sqref="J6">
    <cfRule type="cellIs" dxfId="30227" priority="1957" operator="greaterThan">
      <formula>$N$6</formula>
    </cfRule>
    <cfRule type="cellIs" dxfId="30226" priority="1958" operator="between">
      <formula>$N$6*0.8</formula>
      <formula>$N$6</formula>
    </cfRule>
    <cfRule type="cellIs" dxfId="30225" priority="1959" operator="lessThan">
      <formula>$N$6*0.8</formula>
    </cfRule>
  </conditionalFormatting>
  <conditionalFormatting sqref="J7">
    <cfRule type="cellIs" dxfId="30224" priority="1954" operator="greaterThan">
      <formula>$N$7</formula>
    </cfRule>
    <cfRule type="cellIs" dxfId="30223" priority="1955" operator="between">
      <formula>$N$7*0.8</formula>
      <formula>$N$7</formula>
    </cfRule>
    <cfRule type="cellIs" dxfId="30222" priority="1956" operator="lessThan">
      <formula>$N$7*0.8</formula>
    </cfRule>
  </conditionalFormatting>
  <conditionalFormatting sqref="J8">
    <cfRule type="cellIs" dxfId="30221" priority="1951" operator="greaterThan">
      <formula>$N$8</formula>
    </cfRule>
    <cfRule type="cellIs" dxfId="30220" priority="1952" operator="between">
      <formula>$N$8*0.8</formula>
      <formula>$N$8</formula>
    </cfRule>
    <cfRule type="cellIs" dxfId="30219" priority="1953" operator="lessThan">
      <formula>$N$8*0.8</formula>
    </cfRule>
  </conditionalFormatting>
  <conditionalFormatting sqref="J11">
    <cfRule type="cellIs" dxfId="30218" priority="1948" operator="greaterThan">
      <formula>$N$11</formula>
    </cfRule>
    <cfRule type="cellIs" dxfId="30217" priority="1949" operator="between">
      <formula>$N$11*0.8</formula>
      <formula>$N$11</formula>
    </cfRule>
    <cfRule type="cellIs" dxfId="30216" priority="1950" operator="lessThan">
      <formula>$N$11*0.8</formula>
    </cfRule>
  </conditionalFormatting>
  <conditionalFormatting sqref="J12">
    <cfRule type="cellIs" dxfId="30215" priority="1945" operator="greaterThan">
      <formula>$N$12</formula>
    </cfRule>
    <cfRule type="cellIs" dxfId="30214" priority="1946" operator="between">
      <formula>$N$12*0.8</formula>
      <formula>$N$12</formula>
    </cfRule>
    <cfRule type="cellIs" dxfId="30213" priority="1947" operator="lessThan">
      <formula>$N$12*0.8</formula>
    </cfRule>
  </conditionalFormatting>
  <conditionalFormatting sqref="J13">
    <cfRule type="cellIs" dxfId="30212" priority="1942" operator="greaterThan">
      <formula>$N$13</formula>
    </cfRule>
    <cfRule type="cellIs" dxfId="30211" priority="1943" operator="between">
      <formula>$N$13*0.8</formula>
      <formula>$N$13</formula>
    </cfRule>
    <cfRule type="cellIs" dxfId="30210" priority="1944" operator="lessThan">
      <formula>$N$13*0.8</formula>
    </cfRule>
  </conditionalFormatting>
  <conditionalFormatting sqref="J16">
    <cfRule type="cellIs" dxfId="30209" priority="1939" operator="greaterThan">
      <formula>$N$16</formula>
    </cfRule>
    <cfRule type="cellIs" dxfId="30208" priority="1940" operator="between">
      <formula>$N$16*0.8</formula>
      <formula>$N$16</formula>
    </cfRule>
    <cfRule type="cellIs" dxfId="30207" priority="1941" operator="lessThan">
      <formula>$N$16*0.8</formula>
    </cfRule>
  </conditionalFormatting>
  <conditionalFormatting sqref="J17">
    <cfRule type="cellIs" dxfId="30206" priority="1936" operator="greaterThan">
      <formula>$N$17</formula>
    </cfRule>
    <cfRule type="cellIs" dxfId="30205" priority="1937" operator="between">
      <formula>$N$17*0.8</formula>
      <formula>$N$17</formula>
    </cfRule>
    <cfRule type="cellIs" dxfId="30204" priority="1938" operator="lessThan">
      <formula>$N$17*0.8</formula>
    </cfRule>
  </conditionalFormatting>
  <conditionalFormatting sqref="J18">
    <cfRule type="cellIs" dxfId="30203" priority="1933" operator="greaterThan">
      <formula>$N$18</formula>
    </cfRule>
    <cfRule type="cellIs" dxfId="30202" priority="1934" operator="between">
      <formula>$N$18*0.8</formula>
      <formula>$N$18</formula>
    </cfRule>
    <cfRule type="cellIs" dxfId="30201" priority="1935" operator="lessThan">
      <formula>$N$18*0.8</formula>
    </cfRule>
  </conditionalFormatting>
  <conditionalFormatting sqref="J6">
    <cfRule type="cellIs" dxfId="30200" priority="1930" operator="greaterThan">
      <formula>$N$6</formula>
    </cfRule>
    <cfRule type="cellIs" dxfId="30199" priority="1931" operator="between">
      <formula>$N$6*0.8</formula>
      <formula>$N$6</formula>
    </cfRule>
    <cfRule type="cellIs" dxfId="30198" priority="1932" operator="lessThan">
      <formula>$N$6*0.8</formula>
    </cfRule>
  </conditionalFormatting>
  <conditionalFormatting sqref="J7">
    <cfRule type="cellIs" dxfId="30197" priority="1927" operator="greaterThan">
      <formula>$N$7</formula>
    </cfRule>
    <cfRule type="cellIs" dxfId="30196" priority="1928" operator="between">
      <formula>$N$7*0.8</formula>
      <formula>$N$7</formula>
    </cfRule>
    <cfRule type="cellIs" dxfId="30195" priority="1929" operator="lessThan">
      <formula>$N$7*0.8</formula>
    </cfRule>
  </conditionalFormatting>
  <conditionalFormatting sqref="J8">
    <cfRule type="cellIs" dxfId="30194" priority="1924" operator="greaterThan">
      <formula>$N$8</formula>
    </cfRule>
    <cfRule type="cellIs" dxfId="30193" priority="1925" operator="between">
      <formula>$N$8*0.8</formula>
      <formula>$N$8</formula>
    </cfRule>
    <cfRule type="cellIs" dxfId="30192" priority="1926" operator="lessThan">
      <formula>$N$8*0.8</formula>
    </cfRule>
  </conditionalFormatting>
  <conditionalFormatting sqref="J11">
    <cfRule type="cellIs" dxfId="30191" priority="1921" operator="greaterThan">
      <formula>$N$11</formula>
    </cfRule>
    <cfRule type="cellIs" dxfId="30190" priority="1922" operator="between">
      <formula>$N$11*0.8</formula>
      <formula>$N$11</formula>
    </cfRule>
    <cfRule type="cellIs" dxfId="30189" priority="1923" operator="lessThan">
      <formula>$N$11*0.8</formula>
    </cfRule>
  </conditionalFormatting>
  <conditionalFormatting sqref="J12">
    <cfRule type="cellIs" dxfId="30188" priority="1918" operator="greaterThan">
      <formula>$N$12</formula>
    </cfRule>
    <cfRule type="cellIs" dxfId="30187" priority="1919" operator="between">
      <formula>$N$12*0.8</formula>
      <formula>$N$12</formula>
    </cfRule>
    <cfRule type="cellIs" dxfId="30186" priority="1920" operator="lessThan">
      <formula>$N$12*0.8</formula>
    </cfRule>
  </conditionalFormatting>
  <conditionalFormatting sqref="J13">
    <cfRule type="cellIs" dxfId="30185" priority="1915" operator="greaterThan">
      <formula>$N$13</formula>
    </cfRule>
    <cfRule type="cellIs" dxfId="30184" priority="1916" operator="between">
      <formula>$N$13*0.8</formula>
      <formula>$N$13</formula>
    </cfRule>
    <cfRule type="cellIs" dxfId="30183" priority="1917" operator="lessThan">
      <formula>$N$13*0.8</formula>
    </cfRule>
  </conditionalFormatting>
  <conditionalFormatting sqref="J16">
    <cfRule type="cellIs" dxfId="30182" priority="1912" operator="greaterThan">
      <formula>$N$16</formula>
    </cfRule>
    <cfRule type="cellIs" dxfId="30181" priority="1913" operator="between">
      <formula>$N$16*0.8</formula>
      <formula>$N$16</formula>
    </cfRule>
    <cfRule type="cellIs" dxfId="30180" priority="1914" operator="lessThan">
      <formula>$N$16*0.8</formula>
    </cfRule>
  </conditionalFormatting>
  <conditionalFormatting sqref="J17">
    <cfRule type="cellIs" dxfId="30179" priority="1909" operator="greaterThan">
      <formula>$N$17</formula>
    </cfRule>
    <cfRule type="cellIs" dxfId="30178" priority="1910" operator="between">
      <formula>$N$17*0.8</formula>
      <formula>$N$17</formula>
    </cfRule>
    <cfRule type="cellIs" dxfId="30177" priority="1911" operator="lessThan">
      <formula>$N$17*0.8</formula>
    </cfRule>
  </conditionalFormatting>
  <conditionalFormatting sqref="J18">
    <cfRule type="cellIs" dxfId="30176" priority="1906" operator="greaterThan">
      <formula>$N$18</formula>
    </cfRule>
    <cfRule type="cellIs" dxfId="30175" priority="1907" operator="between">
      <formula>$N$18*0.8</formula>
      <formula>$N$18</formula>
    </cfRule>
    <cfRule type="cellIs" dxfId="30174" priority="1908" operator="lessThan">
      <formula>$N$18*0.8</formula>
    </cfRule>
  </conditionalFormatting>
  <conditionalFormatting sqref="J6">
    <cfRule type="cellIs" dxfId="30173" priority="1903" operator="greaterThan">
      <formula>$P$6</formula>
    </cfRule>
    <cfRule type="cellIs" dxfId="30172" priority="1904" operator="between">
      <formula>$P$6*0.8</formula>
      <formula>$P$6</formula>
    </cfRule>
    <cfRule type="cellIs" dxfId="30171" priority="1905" operator="lessThan">
      <formula>$P$6*0.8</formula>
    </cfRule>
  </conditionalFormatting>
  <conditionalFormatting sqref="J7">
    <cfRule type="cellIs" dxfId="30170" priority="1900" operator="greaterThan">
      <formula>$P$7</formula>
    </cfRule>
    <cfRule type="cellIs" dxfId="30169" priority="1901" operator="between">
      <formula>$P$7*0.8</formula>
      <formula>$P$7</formula>
    </cfRule>
    <cfRule type="cellIs" dxfId="30168" priority="1902" operator="lessThan">
      <formula>$P$7*0.8</formula>
    </cfRule>
  </conditionalFormatting>
  <conditionalFormatting sqref="J8">
    <cfRule type="cellIs" dxfId="30167" priority="1897" operator="greaterThan">
      <formula>$P$8</formula>
    </cfRule>
    <cfRule type="cellIs" dxfId="30166" priority="1898" operator="between">
      <formula>$P$8*0.8</formula>
      <formula>$P$8</formula>
    </cfRule>
    <cfRule type="cellIs" dxfId="30165" priority="1899" operator="lessThan">
      <formula>$P$8*0.8</formula>
    </cfRule>
  </conditionalFormatting>
  <conditionalFormatting sqref="J11">
    <cfRule type="cellIs" dxfId="30164" priority="1894" operator="greaterThan">
      <formula>$P$11</formula>
    </cfRule>
    <cfRule type="cellIs" dxfId="30163" priority="1895" operator="between">
      <formula>$P$11*0.8</formula>
      <formula>$P$11</formula>
    </cfRule>
    <cfRule type="cellIs" dxfId="30162" priority="1896" operator="lessThan">
      <formula>$P$11*0.8</formula>
    </cfRule>
  </conditionalFormatting>
  <conditionalFormatting sqref="J12">
    <cfRule type="cellIs" dxfId="30161" priority="1891" operator="greaterThan">
      <formula>$P$12</formula>
    </cfRule>
    <cfRule type="cellIs" dxfId="30160" priority="1892" operator="between">
      <formula>$P$12*0.8</formula>
      <formula>$P$12</formula>
    </cfRule>
    <cfRule type="cellIs" dxfId="30159" priority="1893" operator="lessThan">
      <formula>$P$12*0.8</formula>
    </cfRule>
  </conditionalFormatting>
  <conditionalFormatting sqref="J13">
    <cfRule type="cellIs" dxfId="30158" priority="1888" operator="greaterThan">
      <formula>$P$13</formula>
    </cfRule>
    <cfRule type="cellIs" dxfId="30157" priority="1889" operator="between">
      <formula>$P$13*0.8</formula>
      <formula>$P$13</formula>
    </cfRule>
    <cfRule type="cellIs" dxfId="30156" priority="1890" operator="lessThan">
      <formula>$P$13*0.8</formula>
    </cfRule>
  </conditionalFormatting>
  <conditionalFormatting sqref="J16">
    <cfRule type="cellIs" dxfId="30155" priority="1885" operator="greaterThan">
      <formula>$P$16</formula>
    </cfRule>
    <cfRule type="cellIs" dxfId="30154" priority="1886" operator="between">
      <formula>$P$16*0.8</formula>
      <formula>$P$16</formula>
    </cfRule>
    <cfRule type="cellIs" dxfId="30153" priority="1887" operator="lessThan">
      <formula>$P$16*0.8</formula>
    </cfRule>
  </conditionalFormatting>
  <conditionalFormatting sqref="J17">
    <cfRule type="cellIs" dxfId="30152" priority="1882" operator="greaterThan">
      <formula>$P$17</formula>
    </cfRule>
    <cfRule type="cellIs" dxfId="30151" priority="1883" operator="between">
      <formula>$P$17*0.8</formula>
      <formula>$P$17</formula>
    </cfRule>
    <cfRule type="cellIs" dxfId="30150" priority="1884" operator="lessThan">
      <formula>$P$17*0.8</formula>
    </cfRule>
  </conditionalFormatting>
  <conditionalFormatting sqref="J18">
    <cfRule type="cellIs" dxfId="30149" priority="1879" operator="greaterThan">
      <formula>$P$18</formula>
    </cfRule>
    <cfRule type="cellIs" dxfId="30148" priority="1880" operator="between">
      <formula>$P$18*0.8</formula>
      <formula>$P$18</formula>
    </cfRule>
    <cfRule type="cellIs" dxfId="30147" priority="1881" operator="lessThan">
      <formula>$P$18*0.8</formula>
    </cfRule>
  </conditionalFormatting>
  <conditionalFormatting sqref="J6">
    <cfRule type="cellIs" dxfId="30146" priority="1876" operator="greaterThan">
      <formula>$P$6</formula>
    </cfRule>
    <cfRule type="cellIs" dxfId="30145" priority="1877" operator="between">
      <formula>$P$6*0.8</formula>
      <formula>$P$6</formula>
    </cfRule>
    <cfRule type="cellIs" dxfId="30144" priority="1878" operator="lessThan">
      <formula>$P$6*0.8</formula>
    </cfRule>
  </conditionalFormatting>
  <conditionalFormatting sqref="J7">
    <cfRule type="cellIs" dxfId="30143" priority="1873" operator="greaterThan">
      <formula>$P$7</formula>
    </cfRule>
    <cfRule type="cellIs" dxfId="30142" priority="1874" operator="between">
      <formula>$P$7*0.8</formula>
      <formula>$P$7</formula>
    </cfRule>
    <cfRule type="cellIs" dxfId="30141" priority="1875" operator="lessThan">
      <formula>$P$7*0.8</formula>
    </cfRule>
  </conditionalFormatting>
  <conditionalFormatting sqref="J8">
    <cfRule type="cellIs" dxfId="30140" priority="1870" operator="greaterThan">
      <formula>$P$8</formula>
    </cfRule>
    <cfRule type="cellIs" dxfId="30139" priority="1871" operator="between">
      <formula>$P$8*0.8</formula>
      <formula>$P$8</formula>
    </cfRule>
    <cfRule type="cellIs" dxfId="30138" priority="1872" operator="lessThan">
      <formula>$P$8*0.8</formula>
    </cfRule>
  </conditionalFormatting>
  <conditionalFormatting sqref="J11">
    <cfRule type="cellIs" dxfId="30137" priority="1867" operator="greaterThan">
      <formula>$P$11</formula>
    </cfRule>
    <cfRule type="cellIs" dxfId="30136" priority="1868" operator="between">
      <formula>$P$11*0.8</formula>
      <formula>$P$11</formula>
    </cfRule>
    <cfRule type="cellIs" dxfId="30135" priority="1869" operator="lessThan">
      <formula>$P$11*0.8</formula>
    </cfRule>
  </conditionalFormatting>
  <conditionalFormatting sqref="J12">
    <cfRule type="cellIs" dxfId="30134" priority="1864" operator="greaterThan">
      <formula>$P$12</formula>
    </cfRule>
    <cfRule type="cellIs" dxfId="30133" priority="1865" operator="between">
      <formula>$P$12*0.8</formula>
      <formula>$P$12</formula>
    </cfRule>
    <cfRule type="cellIs" dxfId="30132" priority="1866" operator="lessThan">
      <formula>$P$12*0.8</formula>
    </cfRule>
  </conditionalFormatting>
  <conditionalFormatting sqref="J13">
    <cfRule type="cellIs" dxfId="30131" priority="1861" operator="greaterThan">
      <formula>$P$13</formula>
    </cfRule>
    <cfRule type="cellIs" dxfId="30130" priority="1862" operator="between">
      <formula>$P$13*0.8</formula>
      <formula>$P$13</formula>
    </cfRule>
    <cfRule type="cellIs" dxfId="30129" priority="1863" operator="lessThan">
      <formula>$P$13*0.8</formula>
    </cfRule>
  </conditionalFormatting>
  <conditionalFormatting sqref="J16">
    <cfRule type="cellIs" dxfId="30128" priority="1858" operator="greaterThan">
      <formula>$P$16</formula>
    </cfRule>
    <cfRule type="cellIs" dxfId="30127" priority="1859" operator="between">
      <formula>$P$16*0.8</formula>
      <formula>$P$16</formula>
    </cfRule>
    <cfRule type="cellIs" dxfId="30126" priority="1860" operator="lessThan">
      <formula>$P$16*0.8</formula>
    </cfRule>
  </conditionalFormatting>
  <conditionalFormatting sqref="J17">
    <cfRule type="cellIs" dxfId="30125" priority="1855" operator="greaterThan">
      <formula>$P$17</formula>
    </cfRule>
    <cfRule type="cellIs" dxfId="30124" priority="1856" operator="between">
      <formula>$P$17*0.8</formula>
      <formula>$P$17</formula>
    </cfRule>
    <cfRule type="cellIs" dxfId="30123" priority="1857" operator="lessThan">
      <formula>$P$17*0.8</formula>
    </cfRule>
  </conditionalFormatting>
  <conditionalFormatting sqref="J18">
    <cfRule type="cellIs" dxfId="30122" priority="1852" operator="greaterThan">
      <formula>$P$18</formula>
    </cfRule>
    <cfRule type="cellIs" dxfId="30121" priority="1853" operator="between">
      <formula>$P$18*0.8</formula>
      <formula>$P$18</formula>
    </cfRule>
    <cfRule type="cellIs" dxfId="30120" priority="1854" operator="lessThan">
      <formula>$P$18*0.8</formula>
    </cfRule>
  </conditionalFormatting>
  <conditionalFormatting sqref="J6">
    <cfRule type="cellIs" dxfId="30119" priority="1849" operator="greaterThan">
      <formula>$O$6</formula>
    </cfRule>
    <cfRule type="cellIs" dxfId="30118" priority="1850" operator="between">
      <formula>$O$6*0.8</formula>
      <formula>$O$6</formula>
    </cfRule>
    <cfRule type="cellIs" dxfId="30117" priority="1851" operator="lessThan">
      <formula>$O$6*0.8</formula>
    </cfRule>
  </conditionalFormatting>
  <conditionalFormatting sqref="J7">
    <cfRule type="cellIs" dxfId="30116" priority="1846" operator="greaterThan">
      <formula>$O$7</formula>
    </cfRule>
    <cfRule type="cellIs" dxfId="30115" priority="1847" operator="between">
      <formula>$O$7*0.8</formula>
      <formula>$O$7</formula>
    </cfRule>
    <cfRule type="cellIs" dxfId="30114" priority="1848" operator="lessThan">
      <formula>$O$7*0.8</formula>
    </cfRule>
  </conditionalFormatting>
  <conditionalFormatting sqref="J8">
    <cfRule type="cellIs" dxfId="30113" priority="1843" operator="greaterThan">
      <formula>$O$8</formula>
    </cfRule>
    <cfRule type="cellIs" dxfId="30112" priority="1844" operator="between">
      <formula>$O$8*0.8</formula>
      <formula>$O$8</formula>
    </cfRule>
    <cfRule type="cellIs" dxfId="30111" priority="1845" operator="lessThan">
      <formula>$O$8*0.8</formula>
    </cfRule>
  </conditionalFormatting>
  <conditionalFormatting sqref="J11">
    <cfRule type="cellIs" dxfId="30110" priority="1840" operator="greaterThan">
      <formula>$O$11</formula>
    </cfRule>
    <cfRule type="cellIs" dxfId="30109" priority="1841" operator="between">
      <formula>$O$11*0.8</formula>
      <formula>$O$11</formula>
    </cfRule>
    <cfRule type="cellIs" dxfId="30108" priority="1842" operator="lessThan">
      <formula>$O$11*0.8</formula>
    </cfRule>
  </conditionalFormatting>
  <conditionalFormatting sqref="J12">
    <cfRule type="cellIs" dxfId="30107" priority="1837" operator="greaterThan">
      <formula>$O$12</formula>
    </cfRule>
    <cfRule type="cellIs" dxfId="30106" priority="1838" operator="between">
      <formula>$O$12*0.8</formula>
      <formula>$O$12</formula>
    </cfRule>
    <cfRule type="cellIs" dxfId="30105" priority="1839" operator="lessThan">
      <formula>$O$12*0.8</formula>
    </cfRule>
  </conditionalFormatting>
  <conditionalFormatting sqref="J13">
    <cfRule type="cellIs" dxfId="30104" priority="1834" operator="greaterThan">
      <formula>$O$13</formula>
    </cfRule>
    <cfRule type="cellIs" dxfId="30103" priority="1835" operator="between">
      <formula>$O$13*0.8</formula>
      <formula>$O$13</formula>
    </cfRule>
    <cfRule type="cellIs" dxfId="30102" priority="1836" operator="lessThan">
      <formula>$O$13*0.8</formula>
    </cfRule>
  </conditionalFormatting>
  <conditionalFormatting sqref="J16">
    <cfRule type="cellIs" dxfId="30101" priority="1831" operator="greaterThan">
      <formula>$O$16</formula>
    </cfRule>
    <cfRule type="cellIs" dxfId="30100" priority="1832" operator="between">
      <formula>$O$16*0.8</formula>
      <formula>$O$16</formula>
    </cfRule>
    <cfRule type="cellIs" dxfId="30099" priority="1833" operator="lessThan">
      <formula>$O$16*0.8</formula>
    </cfRule>
  </conditionalFormatting>
  <conditionalFormatting sqref="J17">
    <cfRule type="cellIs" dxfId="30098" priority="1828" operator="greaterThan">
      <formula>$O$17</formula>
    </cfRule>
    <cfRule type="cellIs" dxfId="30097" priority="1829" operator="between">
      <formula>$O$17*0.8</formula>
      <formula>$O$17</formula>
    </cfRule>
    <cfRule type="cellIs" dxfId="30096" priority="1830" operator="lessThan">
      <formula>$O$17*0.8</formula>
    </cfRule>
  </conditionalFormatting>
  <conditionalFormatting sqref="J18">
    <cfRule type="cellIs" dxfId="30095" priority="1825" operator="greaterThan">
      <formula>$O$18</formula>
    </cfRule>
    <cfRule type="cellIs" dxfId="30094" priority="1826" operator="between">
      <formula>$O$18*0.8</formula>
      <formula>$O$18</formula>
    </cfRule>
    <cfRule type="cellIs" dxfId="30093" priority="1827" operator="lessThan">
      <formula>$O$18*0.8</formula>
    </cfRule>
  </conditionalFormatting>
  <conditionalFormatting sqref="J6">
    <cfRule type="cellIs" dxfId="30092" priority="1822" operator="greaterThan">
      <formula>$O$6</formula>
    </cfRule>
    <cfRule type="cellIs" dxfId="30091" priority="1823" operator="between">
      <formula>$O$6*0.8</formula>
      <formula>$O$6</formula>
    </cfRule>
    <cfRule type="cellIs" dxfId="30090" priority="1824" operator="lessThan">
      <formula>$O$6*0.8</formula>
    </cfRule>
  </conditionalFormatting>
  <conditionalFormatting sqref="J7">
    <cfRule type="cellIs" dxfId="30089" priority="1819" operator="greaterThan">
      <formula>$O$7</formula>
    </cfRule>
    <cfRule type="cellIs" dxfId="30088" priority="1820" operator="between">
      <formula>$O$7*0.8</formula>
      <formula>$O$7</formula>
    </cfRule>
    <cfRule type="cellIs" dxfId="30087" priority="1821" operator="lessThan">
      <formula>$O$7*0.8</formula>
    </cfRule>
  </conditionalFormatting>
  <conditionalFormatting sqref="J8">
    <cfRule type="cellIs" dxfId="30086" priority="1816" operator="greaterThan">
      <formula>$O$8</formula>
    </cfRule>
    <cfRule type="cellIs" dxfId="30085" priority="1817" operator="between">
      <formula>$O$8*0.8</formula>
      <formula>$O$8</formula>
    </cfRule>
    <cfRule type="cellIs" dxfId="30084" priority="1818" operator="lessThan">
      <formula>$O$8*0.8</formula>
    </cfRule>
  </conditionalFormatting>
  <conditionalFormatting sqref="J11">
    <cfRule type="cellIs" dxfId="30083" priority="1813" operator="greaterThan">
      <formula>$O$11</formula>
    </cfRule>
    <cfRule type="cellIs" dxfId="30082" priority="1814" operator="between">
      <formula>$O$11*0.8</formula>
      <formula>$O$11</formula>
    </cfRule>
    <cfRule type="cellIs" dxfId="30081" priority="1815" operator="lessThan">
      <formula>$O$11*0.8</formula>
    </cfRule>
  </conditionalFormatting>
  <conditionalFormatting sqref="J12">
    <cfRule type="cellIs" dxfId="30080" priority="1810" operator="greaterThan">
      <formula>$O$12</formula>
    </cfRule>
    <cfRule type="cellIs" dxfId="30079" priority="1811" operator="between">
      <formula>$O$12*0.8</formula>
      <formula>$O$12</formula>
    </cfRule>
    <cfRule type="cellIs" dxfId="30078" priority="1812" operator="lessThan">
      <formula>$O$12*0.8</formula>
    </cfRule>
  </conditionalFormatting>
  <conditionalFormatting sqref="J13">
    <cfRule type="cellIs" dxfId="30077" priority="1807" operator="greaterThan">
      <formula>$O$13</formula>
    </cfRule>
    <cfRule type="cellIs" dxfId="30076" priority="1808" operator="between">
      <formula>$O$13*0.8</formula>
      <formula>$O$13</formula>
    </cfRule>
    <cfRule type="cellIs" dxfId="30075" priority="1809" operator="lessThan">
      <formula>$O$13*0.8</formula>
    </cfRule>
  </conditionalFormatting>
  <conditionalFormatting sqref="J16">
    <cfRule type="cellIs" dxfId="30074" priority="1804" operator="greaterThan">
      <formula>$O$16</formula>
    </cfRule>
    <cfRule type="cellIs" dxfId="30073" priority="1805" operator="between">
      <formula>$O$16*0.8</formula>
      <formula>$O$16</formula>
    </cfRule>
    <cfRule type="cellIs" dxfId="30072" priority="1806" operator="lessThan">
      <formula>$O$16*0.8</formula>
    </cfRule>
  </conditionalFormatting>
  <conditionalFormatting sqref="J17">
    <cfRule type="cellIs" dxfId="30071" priority="1801" operator="greaterThan">
      <formula>$O$17</formula>
    </cfRule>
    <cfRule type="cellIs" dxfId="30070" priority="1802" operator="between">
      <formula>$O$17*0.8</formula>
      <formula>$O$17</formula>
    </cfRule>
    <cfRule type="cellIs" dxfId="30069" priority="1803" operator="lessThan">
      <formula>$O$17*0.8</formula>
    </cfRule>
  </conditionalFormatting>
  <conditionalFormatting sqref="J18">
    <cfRule type="cellIs" dxfId="30068" priority="1798" operator="greaterThan">
      <formula>$O$18</formula>
    </cfRule>
    <cfRule type="cellIs" dxfId="30067" priority="1799" operator="between">
      <formula>$O$18*0.8</formula>
      <formula>$O$18</formula>
    </cfRule>
    <cfRule type="cellIs" dxfId="30066" priority="1800" operator="lessThan">
      <formula>$O$18*0.8</formula>
    </cfRule>
  </conditionalFormatting>
  <conditionalFormatting sqref="J6">
    <cfRule type="cellIs" dxfId="30065" priority="1795" operator="greaterThan">
      <formula>$N$6</formula>
    </cfRule>
    <cfRule type="cellIs" dxfId="30064" priority="1796" operator="between">
      <formula>$N$6*0.8</formula>
      <formula>$N$6</formula>
    </cfRule>
    <cfRule type="cellIs" dxfId="30063" priority="1797" operator="lessThan">
      <formula>$N$6*0.8</formula>
    </cfRule>
  </conditionalFormatting>
  <conditionalFormatting sqref="J7">
    <cfRule type="cellIs" dxfId="30062" priority="1792" operator="greaterThan">
      <formula>$N$7</formula>
    </cfRule>
    <cfRule type="cellIs" dxfId="30061" priority="1793" operator="between">
      <formula>$N$7*0.8</formula>
      <formula>$N$7</formula>
    </cfRule>
    <cfRule type="cellIs" dxfId="30060" priority="1794" operator="lessThan">
      <formula>$N$7*0.8</formula>
    </cfRule>
  </conditionalFormatting>
  <conditionalFormatting sqref="J8">
    <cfRule type="cellIs" dxfId="30059" priority="1789" operator="greaterThan">
      <formula>$N$8</formula>
    </cfRule>
    <cfRule type="cellIs" dxfId="30058" priority="1790" operator="between">
      <formula>$N$8*0.8</formula>
      <formula>$N$8</formula>
    </cfRule>
    <cfRule type="cellIs" dxfId="30057" priority="1791" operator="lessThan">
      <formula>$N$8*0.8</formula>
    </cfRule>
  </conditionalFormatting>
  <conditionalFormatting sqref="J11">
    <cfRule type="cellIs" dxfId="30056" priority="1786" operator="greaterThan">
      <formula>$N$11</formula>
    </cfRule>
    <cfRule type="cellIs" dxfId="30055" priority="1787" operator="between">
      <formula>$N$11*0.8</formula>
      <formula>$N$11</formula>
    </cfRule>
    <cfRule type="cellIs" dxfId="30054" priority="1788" operator="lessThan">
      <formula>$N$11*0.8</formula>
    </cfRule>
  </conditionalFormatting>
  <conditionalFormatting sqref="J12">
    <cfRule type="cellIs" dxfId="30053" priority="1783" operator="greaterThan">
      <formula>$N$12</formula>
    </cfRule>
    <cfRule type="cellIs" dxfId="30052" priority="1784" operator="between">
      <formula>$N$12*0.8</formula>
      <formula>$N$12</formula>
    </cfRule>
    <cfRule type="cellIs" dxfId="30051" priority="1785" operator="lessThan">
      <formula>$N$12*0.8</formula>
    </cfRule>
  </conditionalFormatting>
  <conditionalFormatting sqref="J13">
    <cfRule type="cellIs" dxfId="30050" priority="1780" operator="greaterThan">
      <formula>$N$13</formula>
    </cfRule>
    <cfRule type="cellIs" dxfId="30049" priority="1781" operator="between">
      <formula>$N$13*0.8</formula>
      <formula>$N$13</formula>
    </cfRule>
    <cfRule type="cellIs" dxfId="30048" priority="1782" operator="lessThan">
      <formula>$N$13*0.8</formula>
    </cfRule>
  </conditionalFormatting>
  <conditionalFormatting sqref="J16">
    <cfRule type="cellIs" dxfId="30047" priority="1777" operator="greaterThan">
      <formula>$N$16</formula>
    </cfRule>
    <cfRule type="cellIs" dxfId="30046" priority="1778" operator="between">
      <formula>$N$16*0.8</formula>
      <formula>$N$16</formula>
    </cfRule>
    <cfRule type="cellIs" dxfId="30045" priority="1779" operator="lessThan">
      <formula>$N$16*0.8</formula>
    </cfRule>
  </conditionalFormatting>
  <conditionalFormatting sqref="J17">
    <cfRule type="cellIs" dxfId="30044" priority="1774" operator="greaterThan">
      <formula>$N$17</formula>
    </cfRule>
    <cfRule type="cellIs" dxfId="30043" priority="1775" operator="between">
      <formula>$N$17*0.8</formula>
      <formula>$N$17</formula>
    </cfRule>
    <cfRule type="cellIs" dxfId="30042" priority="1776" operator="lessThan">
      <formula>$N$17*0.8</formula>
    </cfRule>
  </conditionalFormatting>
  <conditionalFormatting sqref="J18">
    <cfRule type="cellIs" dxfId="30041" priority="1771" operator="greaterThan">
      <formula>$N$18</formula>
    </cfRule>
    <cfRule type="cellIs" dxfId="30040" priority="1772" operator="between">
      <formula>$N$18*0.8</formula>
      <formula>$N$18</formula>
    </cfRule>
    <cfRule type="cellIs" dxfId="30039" priority="1773" operator="lessThan">
      <formula>$N$18*0.8</formula>
    </cfRule>
  </conditionalFormatting>
  <conditionalFormatting sqref="J6">
    <cfRule type="cellIs" dxfId="30038" priority="1768" operator="greaterThan">
      <formula>$N$6</formula>
    </cfRule>
    <cfRule type="cellIs" dxfId="30037" priority="1769" operator="between">
      <formula>$N$6*0.8</formula>
      <formula>$N$6</formula>
    </cfRule>
    <cfRule type="cellIs" dxfId="30036" priority="1770" operator="lessThan">
      <formula>$N$6*0.8</formula>
    </cfRule>
  </conditionalFormatting>
  <conditionalFormatting sqref="J7">
    <cfRule type="cellIs" dxfId="30035" priority="1765" operator="greaterThan">
      <formula>$N$7</formula>
    </cfRule>
    <cfRule type="cellIs" dxfId="30034" priority="1766" operator="between">
      <formula>$N$7*0.8</formula>
      <formula>$N$7</formula>
    </cfRule>
    <cfRule type="cellIs" dxfId="30033" priority="1767" operator="lessThan">
      <formula>$N$7*0.8</formula>
    </cfRule>
  </conditionalFormatting>
  <conditionalFormatting sqref="J8">
    <cfRule type="cellIs" dxfId="30032" priority="1762" operator="greaterThan">
      <formula>$N$8</formula>
    </cfRule>
    <cfRule type="cellIs" dxfId="30031" priority="1763" operator="between">
      <formula>$N$8*0.8</formula>
      <formula>$N$8</formula>
    </cfRule>
    <cfRule type="cellIs" dxfId="30030" priority="1764" operator="lessThan">
      <formula>$N$8*0.8</formula>
    </cfRule>
  </conditionalFormatting>
  <conditionalFormatting sqref="J11">
    <cfRule type="cellIs" dxfId="30029" priority="1759" operator="greaterThan">
      <formula>$N$11</formula>
    </cfRule>
    <cfRule type="cellIs" dxfId="30028" priority="1760" operator="between">
      <formula>$N$11*0.8</formula>
      <formula>$N$11</formula>
    </cfRule>
    <cfRule type="cellIs" dxfId="30027" priority="1761" operator="lessThan">
      <formula>$N$11*0.8</formula>
    </cfRule>
  </conditionalFormatting>
  <conditionalFormatting sqref="J12">
    <cfRule type="cellIs" dxfId="30026" priority="1756" operator="greaterThan">
      <formula>$N$12</formula>
    </cfRule>
    <cfRule type="cellIs" dxfId="30025" priority="1757" operator="between">
      <formula>$N$12*0.8</formula>
      <formula>$N$12</formula>
    </cfRule>
    <cfRule type="cellIs" dxfId="30024" priority="1758" operator="lessThan">
      <formula>$N$12*0.8</formula>
    </cfRule>
  </conditionalFormatting>
  <conditionalFormatting sqref="J13">
    <cfRule type="cellIs" dxfId="30023" priority="1753" operator="greaterThan">
      <formula>$N$13</formula>
    </cfRule>
    <cfRule type="cellIs" dxfId="30022" priority="1754" operator="between">
      <formula>$N$13*0.8</formula>
      <formula>$N$13</formula>
    </cfRule>
    <cfRule type="cellIs" dxfId="30021" priority="1755" operator="lessThan">
      <formula>$N$13*0.8</formula>
    </cfRule>
  </conditionalFormatting>
  <conditionalFormatting sqref="J16">
    <cfRule type="cellIs" dxfId="30020" priority="1750" operator="greaterThan">
      <formula>$N$16</formula>
    </cfRule>
    <cfRule type="cellIs" dxfId="30019" priority="1751" operator="between">
      <formula>$N$16*0.8</formula>
      <formula>$N$16</formula>
    </cfRule>
    <cfRule type="cellIs" dxfId="30018" priority="1752" operator="lessThan">
      <formula>$N$16*0.8</formula>
    </cfRule>
  </conditionalFormatting>
  <conditionalFormatting sqref="J17">
    <cfRule type="cellIs" dxfId="30017" priority="1747" operator="greaterThan">
      <formula>$N$17</formula>
    </cfRule>
    <cfRule type="cellIs" dxfId="30016" priority="1748" operator="between">
      <formula>$N$17*0.8</formula>
      <formula>$N$17</formula>
    </cfRule>
    <cfRule type="cellIs" dxfId="30015" priority="1749" operator="lessThan">
      <formula>$N$17*0.8</formula>
    </cfRule>
  </conditionalFormatting>
  <conditionalFormatting sqref="J18">
    <cfRule type="cellIs" dxfId="30014" priority="1744" operator="greaterThan">
      <formula>$N$18</formula>
    </cfRule>
    <cfRule type="cellIs" dxfId="30013" priority="1745" operator="between">
      <formula>$N$18*0.8</formula>
      <formula>$N$18</formula>
    </cfRule>
    <cfRule type="cellIs" dxfId="30012" priority="1746" operator="lessThan">
      <formula>$N$18*0.8</formula>
    </cfRule>
  </conditionalFormatting>
  <conditionalFormatting sqref="J6">
    <cfRule type="cellIs" dxfId="30011" priority="1741" operator="greaterThan">
      <formula>$P$6</formula>
    </cfRule>
    <cfRule type="cellIs" dxfId="30010" priority="1742" operator="between">
      <formula>$P$6*0.8</formula>
      <formula>$P$6</formula>
    </cfRule>
    <cfRule type="cellIs" dxfId="30009" priority="1743" operator="lessThan">
      <formula>$P$6*0.8</formula>
    </cfRule>
  </conditionalFormatting>
  <conditionalFormatting sqref="J7">
    <cfRule type="cellIs" dxfId="30008" priority="1738" operator="greaterThan">
      <formula>$P$7</formula>
    </cfRule>
    <cfRule type="cellIs" dxfId="30007" priority="1739" operator="between">
      <formula>$P$7*0.8</formula>
      <formula>$P$7</formula>
    </cfRule>
    <cfRule type="cellIs" dxfId="30006" priority="1740" operator="lessThan">
      <formula>$P$7*0.8</formula>
    </cfRule>
  </conditionalFormatting>
  <conditionalFormatting sqref="J8">
    <cfRule type="cellIs" dxfId="30005" priority="1735" operator="greaterThan">
      <formula>$P$8</formula>
    </cfRule>
    <cfRule type="cellIs" dxfId="30004" priority="1736" operator="between">
      <formula>$P$8*0.8</formula>
      <formula>$P$8</formula>
    </cfRule>
    <cfRule type="cellIs" dxfId="30003" priority="1737" operator="lessThan">
      <formula>$P$8*0.8</formula>
    </cfRule>
  </conditionalFormatting>
  <conditionalFormatting sqref="J11">
    <cfRule type="cellIs" dxfId="30002" priority="1732" operator="greaterThan">
      <formula>$P$11</formula>
    </cfRule>
    <cfRule type="cellIs" dxfId="30001" priority="1733" operator="between">
      <formula>$P$11*0.8</formula>
      <formula>$P$11</formula>
    </cfRule>
    <cfRule type="cellIs" dxfId="30000" priority="1734" operator="lessThan">
      <formula>$P$11*0.8</formula>
    </cfRule>
  </conditionalFormatting>
  <conditionalFormatting sqref="J12">
    <cfRule type="cellIs" dxfId="29999" priority="1729" operator="greaterThan">
      <formula>$P$12</formula>
    </cfRule>
    <cfRule type="cellIs" dxfId="29998" priority="1730" operator="between">
      <formula>$P$12*0.8</formula>
      <formula>$P$12</formula>
    </cfRule>
    <cfRule type="cellIs" dxfId="29997" priority="1731" operator="lessThan">
      <formula>$P$12*0.8</formula>
    </cfRule>
  </conditionalFormatting>
  <conditionalFormatting sqref="J13">
    <cfRule type="cellIs" dxfId="29996" priority="1726" operator="greaterThan">
      <formula>$P$13</formula>
    </cfRule>
    <cfRule type="cellIs" dxfId="29995" priority="1727" operator="between">
      <formula>$P$13*0.8</formula>
      <formula>$P$13</formula>
    </cfRule>
    <cfRule type="cellIs" dxfId="29994" priority="1728" operator="lessThan">
      <formula>$P$13*0.8</formula>
    </cfRule>
  </conditionalFormatting>
  <conditionalFormatting sqref="J16">
    <cfRule type="cellIs" dxfId="29993" priority="1723" operator="greaterThan">
      <formula>$P$16</formula>
    </cfRule>
    <cfRule type="cellIs" dxfId="29992" priority="1724" operator="between">
      <formula>$P$16*0.8</formula>
      <formula>$P$16</formula>
    </cfRule>
    <cfRule type="cellIs" dxfId="29991" priority="1725" operator="lessThan">
      <formula>$P$16*0.8</formula>
    </cfRule>
  </conditionalFormatting>
  <conditionalFormatting sqref="J17">
    <cfRule type="cellIs" dxfId="29990" priority="1720" operator="greaterThan">
      <formula>$P$17</formula>
    </cfRule>
    <cfRule type="cellIs" dxfId="29989" priority="1721" operator="between">
      <formula>$P$17*0.8</formula>
      <formula>$P$17</formula>
    </cfRule>
    <cfRule type="cellIs" dxfId="29988" priority="1722" operator="lessThan">
      <formula>$P$17*0.8</formula>
    </cfRule>
  </conditionalFormatting>
  <conditionalFormatting sqref="J18">
    <cfRule type="cellIs" dxfId="29987" priority="1717" operator="greaterThan">
      <formula>$P$18</formula>
    </cfRule>
    <cfRule type="cellIs" dxfId="29986" priority="1718" operator="between">
      <formula>$P$18*0.8</formula>
      <formula>$P$18</formula>
    </cfRule>
    <cfRule type="cellIs" dxfId="29985" priority="1719" operator="lessThan">
      <formula>$P$18*0.8</formula>
    </cfRule>
  </conditionalFormatting>
  <conditionalFormatting sqref="J6">
    <cfRule type="cellIs" dxfId="29984" priority="1714" operator="greaterThan">
      <formula>$P$6</formula>
    </cfRule>
    <cfRule type="cellIs" dxfId="29983" priority="1715" operator="between">
      <formula>$P$6*0.8</formula>
      <formula>$P$6</formula>
    </cfRule>
    <cfRule type="cellIs" dxfId="29982" priority="1716" operator="lessThan">
      <formula>$P$6*0.8</formula>
    </cfRule>
  </conditionalFormatting>
  <conditionalFormatting sqref="J7">
    <cfRule type="cellIs" dxfId="29981" priority="1711" operator="greaterThan">
      <formula>$P$7</formula>
    </cfRule>
    <cfRule type="cellIs" dxfId="29980" priority="1712" operator="between">
      <formula>$P$7*0.8</formula>
      <formula>$P$7</formula>
    </cfRule>
    <cfRule type="cellIs" dxfId="29979" priority="1713" operator="lessThan">
      <formula>$P$7*0.8</formula>
    </cfRule>
  </conditionalFormatting>
  <conditionalFormatting sqref="J8">
    <cfRule type="cellIs" dxfId="29978" priority="1708" operator="greaterThan">
      <formula>$P$8</formula>
    </cfRule>
    <cfRule type="cellIs" dxfId="29977" priority="1709" operator="between">
      <formula>$P$8*0.8</formula>
      <formula>$P$8</formula>
    </cfRule>
    <cfRule type="cellIs" dxfId="29976" priority="1710" operator="lessThan">
      <formula>$P$8*0.8</formula>
    </cfRule>
  </conditionalFormatting>
  <conditionalFormatting sqref="J11">
    <cfRule type="cellIs" dxfId="29975" priority="1705" operator="greaterThan">
      <formula>$P$11</formula>
    </cfRule>
    <cfRule type="cellIs" dxfId="29974" priority="1706" operator="between">
      <formula>$P$11*0.8</formula>
      <formula>$P$11</formula>
    </cfRule>
    <cfRule type="cellIs" dxfId="29973" priority="1707" operator="lessThan">
      <formula>$P$11*0.8</formula>
    </cfRule>
  </conditionalFormatting>
  <conditionalFormatting sqref="J12">
    <cfRule type="cellIs" dxfId="29972" priority="1702" operator="greaterThan">
      <formula>$P$12</formula>
    </cfRule>
    <cfRule type="cellIs" dxfId="29971" priority="1703" operator="between">
      <formula>$P$12*0.8</formula>
      <formula>$P$12</formula>
    </cfRule>
    <cfRule type="cellIs" dxfId="29970" priority="1704" operator="lessThan">
      <formula>$P$12*0.8</formula>
    </cfRule>
  </conditionalFormatting>
  <conditionalFormatting sqref="J13">
    <cfRule type="cellIs" dxfId="29969" priority="1699" operator="greaterThan">
      <formula>$P$13</formula>
    </cfRule>
    <cfRule type="cellIs" dxfId="29968" priority="1700" operator="between">
      <formula>$P$13*0.8</formula>
      <formula>$P$13</formula>
    </cfRule>
    <cfRule type="cellIs" dxfId="29967" priority="1701" operator="lessThan">
      <formula>$P$13*0.8</formula>
    </cfRule>
  </conditionalFormatting>
  <conditionalFormatting sqref="J16">
    <cfRule type="cellIs" dxfId="29966" priority="1696" operator="greaterThan">
      <formula>$P$16</formula>
    </cfRule>
    <cfRule type="cellIs" dxfId="29965" priority="1697" operator="between">
      <formula>$P$16*0.8</formula>
      <formula>$P$16</formula>
    </cfRule>
    <cfRule type="cellIs" dxfId="29964" priority="1698" operator="lessThan">
      <formula>$P$16*0.8</formula>
    </cfRule>
  </conditionalFormatting>
  <conditionalFormatting sqref="J17">
    <cfRule type="cellIs" dxfId="29963" priority="1693" operator="greaterThan">
      <formula>$P$17</formula>
    </cfRule>
    <cfRule type="cellIs" dxfId="29962" priority="1694" operator="between">
      <formula>$P$17*0.8</formula>
      <formula>$P$17</formula>
    </cfRule>
    <cfRule type="cellIs" dxfId="29961" priority="1695" operator="lessThan">
      <formula>$P$17*0.8</formula>
    </cfRule>
  </conditionalFormatting>
  <conditionalFormatting sqref="J18">
    <cfRule type="cellIs" dxfId="29960" priority="1690" operator="greaterThan">
      <formula>$P$18</formula>
    </cfRule>
    <cfRule type="cellIs" dxfId="29959" priority="1691" operator="between">
      <formula>$P$18*0.8</formula>
      <formula>$P$18</formula>
    </cfRule>
    <cfRule type="cellIs" dxfId="29958" priority="1692" operator="lessThan">
      <formula>$P$18*0.8</formula>
    </cfRule>
  </conditionalFormatting>
  <conditionalFormatting sqref="J6">
    <cfRule type="cellIs" dxfId="29957" priority="1687" operator="greaterThan">
      <formula>$O$6</formula>
    </cfRule>
    <cfRule type="cellIs" dxfId="29956" priority="1688" operator="between">
      <formula>$O$6*0.8</formula>
      <formula>$O$6</formula>
    </cfRule>
    <cfRule type="cellIs" dxfId="29955" priority="1689" operator="lessThan">
      <formula>$O$6*0.8</formula>
    </cfRule>
  </conditionalFormatting>
  <conditionalFormatting sqref="J7">
    <cfRule type="cellIs" dxfId="29954" priority="1684" operator="greaterThan">
      <formula>$O$7</formula>
    </cfRule>
    <cfRule type="cellIs" dxfId="29953" priority="1685" operator="between">
      <formula>$O$7*0.8</formula>
      <formula>$O$7</formula>
    </cfRule>
    <cfRule type="cellIs" dxfId="29952" priority="1686" operator="lessThan">
      <formula>$O$7*0.8</formula>
    </cfRule>
  </conditionalFormatting>
  <conditionalFormatting sqref="J8">
    <cfRule type="cellIs" dxfId="29951" priority="1681" operator="greaterThan">
      <formula>$O$8</formula>
    </cfRule>
    <cfRule type="cellIs" dxfId="29950" priority="1682" operator="between">
      <formula>$O$8*0.8</formula>
      <formula>$O$8</formula>
    </cfRule>
    <cfRule type="cellIs" dxfId="29949" priority="1683" operator="lessThan">
      <formula>$O$8*0.8</formula>
    </cfRule>
  </conditionalFormatting>
  <conditionalFormatting sqref="J11">
    <cfRule type="cellIs" dxfId="29948" priority="1678" operator="greaterThan">
      <formula>$O$11</formula>
    </cfRule>
    <cfRule type="cellIs" dxfId="29947" priority="1679" operator="between">
      <formula>$O$11*0.8</formula>
      <formula>$O$11</formula>
    </cfRule>
    <cfRule type="cellIs" dxfId="29946" priority="1680" operator="lessThan">
      <formula>$O$11*0.8</formula>
    </cfRule>
  </conditionalFormatting>
  <conditionalFormatting sqref="J12">
    <cfRule type="cellIs" dxfId="29945" priority="1675" operator="greaterThan">
      <formula>$O$12</formula>
    </cfRule>
    <cfRule type="cellIs" dxfId="29944" priority="1676" operator="between">
      <formula>$O$12*0.8</formula>
      <formula>$O$12</formula>
    </cfRule>
    <cfRule type="cellIs" dxfId="29943" priority="1677" operator="lessThan">
      <formula>$O$12*0.8</formula>
    </cfRule>
  </conditionalFormatting>
  <conditionalFormatting sqref="J13">
    <cfRule type="cellIs" dxfId="29942" priority="1672" operator="greaterThan">
      <formula>$O$13</formula>
    </cfRule>
    <cfRule type="cellIs" dxfId="29941" priority="1673" operator="between">
      <formula>$O$13*0.8</formula>
      <formula>$O$13</formula>
    </cfRule>
    <cfRule type="cellIs" dxfId="29940" priority="1674" operator="lessThan">
      <formula>$O$13*0.8</formula>
    </cfRule>
  </conditionalFormatting>
  <conditionalFormatting sqref="J16">
    <cfRule type="cellIs" dxfId="29939" priority="1669" operator="greaterThan">
      <formula>$O$16</formula>
    </cfRule>
    <cfRule type="cellIs" dxfId="29938" priority="1670" operator="between">
      <formula>$O$16*0.8</formula>
      <formula>$O$16</formula>
    </cfRule>
    <cfRule type="cellIs" dxfId="29937" priority="1671" operator="lessThan">
      <formula>$O$16*0.8</formula>
    </cfRule>
  </conditionalFormatting>
  <conditionalFormatting sqref="J17">
    <cfRule type="cellIs" dxfId="29936" priority="1666" operator="greaterThan">
      <formula>$O$17</formula>
    </cfRule>
    <cfRule type="cellIs" dxfId="29935" priority="1667" operator="between">
      <formula>$O$17*0.8</formula>
      <formula>$O$17</formula>
    </cfRule>
    <cfRule type="cellIs" dxfId="29934" priority="1668" operator="lessThan">
      <formula>$O$17*0.8</formula>
    </cfRule>
  </conditionalFormatting>
  <conditionalFormatting sqref="J18">
    <cfRule type="cellIs" dxfId="29933" priority="1663" operator="greaterThan">
      <formula>$O$18</formula>
    </cfRule>
    <cfRule type="cellIs" dxfId="29932" priority="1664" operator="between">
      <formula>$O$18*0.8</formula>
      <formula>$O$18</formula>
    </cfRule>
    <cfRule type="cellIs" dxfId="29931" priority="1665" operator="lessThan">
      <formula>$O$18*0.8</formula>
    </cfRule>
  </conditionalFormatting>
  <conditionalFormatting sqref="J6">
    <cfRule type="cellIs" dxfId="29930" priority="1660" operator="greaterThan">
      <formula>$O$6</formula>
    </cfRule>
    <cfRule type="cellIs" dxfId="29929" priority="1661" operator="between">
      <formula>$O$6*0.8</formula>
      <formula>$O$6</formula>
    </cfRule>
    <cfRule type="cellIs" dxfId="29928" priority="1662" operator="lessThan">
      <formula>$O$6*0.8</formula>
    </cfRule>
  </conditionalFormatting>
  <conditionalFormatting sqref="J7">
    <cfRule type="cellIs" dxfId="29927" priority="1657" operator="greaterThan">
      <formula>$O$7</formula>
    </cfRule>
    <cfRule type="cellIs" dxfId="29926" priority="1658" operator="between">
      <formula>$O$7*0.8</formula>
      <formula>$O$7</formula>
    </cfRule>
    <cfRule type="cellIs" dxfId="29925" priority="1659" operator="lessThan">
      <formula>$O$7*0.8</formula>
    </cfRule>
  </conditionalFormatting>
  <conditionalFormatting sqref="J8">
    <cfRule type="cellIs" dxfId="29924" priority="1654" operator="greaterThan">
      <formula>$O$8</formula>
    </cfRule>
    <cfRule type="cellIs" dxfId="29923" priority="1655" operator="between">
      <formula>$O$8*0.8</formula>
      <formula>$O$8</formula>
    </cfRule>
    <cfRule type="cellIs" dxfId="29922" priority="1656" operator="lessThan">
      <formula>$O$8*0.8</formula>
    </cfRule>
  </conditionalFormatting>
  <conditionalFormatting sqref="J11">
    <cfRule type="cellIs" dxfId="29921" priority="1651" operator="greaterThan">
      <formula>$O$11</formula>
    </cfRule>
    <cfRule type="cellIs" dxfId="29920" priority="1652" operator="between">
      <formula>$O$11*0.8</formula>
      <formula>$O$11</formula>
    </cfRule>
    <cfRule type="cellIs" dxfId="29919" priority="1653" operator="lessThan">
      <formula>$O$11*0.8</formula>
    </cfRule>
  </conditionalFormatting>
  <conditionalFormatting sqref="J12">
    <cfRule type="cellIs" dxfId="29918" priority="1648" operator="greaterThan">
      <formula>$O$12</formula>
    </cfRule>
    <cfRule type="cellIs" dxfId="29917" priority="1649" operator="between">
      <formula>$O$12*0.8</formula>
      <formula>$O$12</formula>
    </cfRule>
    <cfRule type="cellIs" dxfId="29916" priority="1650" operator="lessThan">
      <formula>$O$12*0.8</formula>
    </cfRule>
  </conditionalFormatting>
  <conditionalFormatting sqref="J13">
    <cfRule type="cellIs" dxfId="29915" priority="1645" operator="greaterThan">
      <formula>$O$13</formula>
    </cfRule>
    <cfRule type="cellIs" dxfId="29914" priority="1646" operator="between">
      <formula>$O$13*0.8</formula>
      <formula>$O$13</formula>
    </cfRule>
    <cfRule type="cellIs" dxfId="29913" priority="1647" operator="lessThan">
      <formula>$O$13*0.8</formula>
    </cfRule>
  </conditionalFormatting>
  <conditionalFormatting sqref="J16">
    <cfRule type="cellIs" dxfId="29912" priority="1642" operator="greaterThan">
      <formula>$O$16</formula>
    </cfRule>
    <cfRule type="cellIs" dxfId="29911" priority="1643" operator="between">
      <formula>$O$16*0.8</formula>
      <formula>$O$16</formula>
    </cfRule>
    <cfRule type="cellIs" dxfId="29910" priority="1644" operator="lessThan">
      <formula>$O$16*0.8</formula>
    </cfRule>
  </conditionalFormatting>
  <conditionalFormatting sqref="J17">
    <cfRule type="cellIs" dxfId="29909" priority="1639" operator="greaterThan">
      <formula>$O$17</formula>
    </cfRule>
    <cfRule type="cellIs" dxfId="29908" priority="1640" operator="between">
      <formula>$O$17*0.8</formula>
      <formula>$O$17</formula>
    </cfRule>
    <cfRule type="cellIs" dxfId="29907" priority="1641" operator="lessThan">
      <formula>$O$17*0.8</formula>
    </cfRule>
  </conditionalFormatting>
  <conditionalFormatting sqref="J18">
    <cfRule type="cellIs" dxfId="29906" priority="1636" operator="greaterThan">
      <formula>$O$18</formula>
    </cfRule>
    <cfRule type="cellIs" dxfId="29905" priority="1637" operator="between">
      <formula>$O$18*0.8</formula>
      <formula>$O$18</formula>
    </cfRule>
    <cfRule type="cellIs" dxfId="29904" priority="1638" operator="lessThan">
      <formula>$O$18*0.8</formula>
    </cfRule>
  </conditionalFormatting>
  <conditionalFormatting sqref="J6">
    <cfRule type="cellIs" dxfId="29903" priority="1633" operator="greaterThan">
      <formula>$N$6</formula>
    </cfRule>
    <cfRule type="cellIs" dxfId="29902" priority="1634" operator="between">
      <formula>$N$6*0.8</formula>
      <formula>$N$6</formula>
    </cfRule>
    <cfRule type="cellIs" dxfId="29901" priority="1635" operator="lessThan">
      <formula>$N$6*0.8</formula>
    </cfRule>
  </conditionalFormatting>
  <conditionalFormatting sqref="J7">
    <cfRule type="cellIs" dxfId="29900" priority="1630" operator="greaterThan">
      <formula>$N$7</formula>
    </cfRule>
    <cfRule type="cellIs" dxfId="29899" priority="1631" operator="between">
      <formula>$N$7*0.8</formula>
      <formula>$N$7</formula>
    </cfRule>
    <cfRule type="cellIs" dxfId="29898" priority="1632" operator="lessThan">
      <formula>$N$7*0.8</formula>
    </cfRule>
  </conditionalFormatting>
  <conditionalFormatting sqref="J8">
    <cfRule type="cellIs" dxfId="29897" priority="1627" operator="greaterThan">
      <formula>$N$8</formula>
    </cfRule>
    <cfRule type="cellIs" dxfId="29896" priority="1628" operator="between">
      <formula>$N$8*0.8</formula>
      <formula>$N$8</formula>
    </cfRule>
    <cfRule type="cellIs" dxfId="29895" priority="1629" operator="lessThan">
      <formula>$N$8*0.8</formula>
    </cfRule>
  </conditionalFormatting>
  <conditionalFormatting sqref="J11">
    <cfRule type="cellIs" dxfId="29894" priority="1624" operator="greaterThan">
      <formula>$N$11</formula>
    </cfRule>
    <cfRule type="cellIs" dxfId="29893" priority="1625" operator="between">
      <formula>$N$11*0.8</formula>
      <formula>$N$11</formula>
    </cfRule>
    <cfRule type="cellIs" dxfId="29892" priority="1626" operator="lessThan">
      <formula>$N$11*0.8</formula>
    </cfRule>
  </conditionalFormatting>
  <conditionalFormatting sqref="J12">
    <cfRule type="cellIs" dxfId="29891" priority="1621" operator="greaterThan">
      <formula>$N$12</formula>
    </cfRule>
    <cfRule type="cellIs" dxfId="29890" priority="1622" operator="between">
      <formula>$N$12*0.8</formula>
      <formula>$N$12</formula>
    </cfRule>
    <cfRule type="cellIs" dxfId="29889" priority="1623" operator="lessThan">
      <formula>$N$12*0.8</formula>
    </cfRule>
  </conditionalFormatting>
  <conditionalFormatting sqref="J13">
    <cfRule type="cellIs" dxfId="29888" priority="1618" operator="greaterThan">
      <formula>$N$13</formula>
    </cfRule>
    <cfRule type="cellIs" dxfId="29887" priority="1619" operator="between">
      <formula>$N$13*0.8</formula>
      <formula>$N$13</formula>
    </cfRule>
    <cfRule type="cellIs" dxfId="29886" priority="1620" operator="lessThan">
      <formula>$N$13*0.8</formula>
    </cfRule>
  </conditionalFormatting>
  <conditionalFormatting sqref="J16">
    <cfRule type="cellIs" dxfId="29885" priority="1615" operator="greaterThan">
      <formula>$N$16</formula>
    </cfRule>
    <cfRule type="cellIs" dxfId="29884" priority="1616" operator="between">
      <formula>$N$16*0.8</formula>
      <formula>$N$16</formula>
    </cfRule>
    <cfRule type="cellIs" dxfId="29883" priority="1617" operator="lessThan">
      <formula>$N$16*0.8</formula>
    </cfRule>
  </conditionalFormatting>
  <conditionalFormatting sqref="J17">
    <cfRule type="cellIs" dxfId="29882" priority="1612" operator="greaterThan">
      <formula>$N$17</formula>
    </cfRule>
    <cfRule type="cellIs" dxfId="29881" priority="1613" operator="between">
      <formula>$N$17*0.8</formula>
      <formula>$N$17</formula>
    </cfRule>
    <cfRule type="cellIs" dxfId="29880" priority="1614" operator="lessThan">
      <formula>$N$17*0.8</formula>
    </cfRule>
  </conditionalFormatting>
  <conditionalFormatting sqref="J18">
    <cfRule type="cellIs" dxfId="29879" priority="1609" operator="greaterThan">
      <formula>$N$18</formula>
    </cfRule>
    <cfRule type="cellIs" dxfId="29878" priority="1610" operator="between">
      <formula>$N$18*0.8</formula>
      <formula>$N$18</formula>
    </cfRule>
    <cfRule type="cellIs" dxfId="29877" priority="1611" operator="lessThan">
      <formula>$N$18*0.8</formula>
    </cfRule>
  </conditionalFormatting>
  <conditionalFormatting sqref="J6">
    <cfRule type="cellIs" dxfId="29876" priority="1606" operator="greaterThan">
      <formula>$N$6</formula>
    </cfRule>
    <cfRule type="cellIs" dxfId="29875" priority="1607" operator="between">
      <formula>$N$6*0.8</formula>
      <formula>$N$6</formula>
    </cfRule>
    <cfRule type="cellIs" dxfId="29874" priority="1608" operator="lessThan">
      <formula>$N$6*0.8</formula>
    </cfRule>
  </conditionalFormatting>
  <conditionalFormatting sqref="J7">
    <cfRule type="cellIs" dxfId="29873" priority="1603" operator="greaterThan">
      <formula>$N$7</formula>
    </cfRule>
    <cfRule type="cellIs" dxfId="29872" priority="1604" operator="between">
      <formula>$N$7*0.8</formula>
      <formula>$N$7</formula>
    </cfRule>
    <cfRule type="cellIs" dxfId="29871" priority="1605" operator="lessThan">
      <formula>$N$7*0.8</formula>
    </cfRule>
  </conditionalFormatting>
  <conditionalFormatting sqref="J8">
    <cfRule type="cellIs" dxfId="29870" priority="1600" operator="greaterThan">
      <formula>$N$8</formula>
    </cfRule>
    <cfRule type="cellIs" dxfId="29869" priority="1601" operator="between">
      <formula>$N$8*0.8</formula>
      <formula>$N$8</formula>
    </cfRule>
    <cfRule type="cellIs" dxfId="29868" priority="1602" operator="lessThan">
      <formula>$N$8*0.8</formula>
    </cfRule>
  </conditionalFormatting>
  <conditionalFormatting sqref="J11">
    <cfRule type="cellIs" dxfId="29867" priority="1597" operator="greaterThan">
      <formula>$N$11</formula>
    </cfRule>
    <cfRule type="cellIs" dxfId="29866" priority="1598" operator="between">
      <formula>$N$11*0.8</formula>
      <formula>$N$11</formula>
    </cfRule>
    <cfRule type="cellIs" dxfId="29865" priority="1599" operator="lessThan">
      <formula>$N$11*0.8</formula>
    </cfRule>
  </conditionalFormatting>
  <conditionalFormatting sqref="J12">
    <cfRule type="cellIs" dxfId="29864" priority="1594" operator="greaterThan">
      <formula>$N$12</formula>
    </cfRule>
    <cfRule type="cellIs" dxfId="29863" priority="1595" operator="between">
      <formula>$N$12*0.8</formula>
      <formula>$N$12</formula>
    </cfRule>
    <cfRule type="cellIs" dxfId="29862" priority="1596" operator="lessThan">
      <formula>$N$12*0.8</formula>
    </cfRule>
  </conditionalFormatting>
  <conditionalFormatting sqref="J13">
    <cfRule type="cellIs" dxfId="29861" priority="1591" operator="greaterThan">
      <formula>$N$13</formula>
    </cfRule>
    <cfRule type="cellIs" dxfId="29860" priority="1592" operator="between">
      <formula>$N$13*0.8</formula>
      <formula>$N$13</formula>
    </cfRule>
    <cfRule type="cellIs" dxfId="29859" priority="1593" operator="lessThan">
      <formula>$N$13*0.8</formula>
    </cfRule>
  </conditionalFormatting>
  <conditionalFormatting sqref="J16">
    <cfRule type="cellIs" dxfId="29858" priority="1588" operator="greaterThan">
      <formula>$N$16</formula>
    </cfRule>
    <cfRule type="cellIs" dxfId="29857" priority="1589" operator="between">
      <formula>$N$16*0.8</formula>
      <formula>$N$16</formula>
    </cfRule>
    <cfRule type="cellIs" dxfId="29856" priority="1590" operator="lessThan">
      <formula>$N$16*0.8</formula>
    </cfRule>
  </conditionalFormatting>
  <conditionalFormatting sqref="J17">
    <cfRule type="cellIs" dxfId="29855" priority="1585" operator="greaterThan">
      <formula>$N$17</formula>
    </cfRule>
    <cfRule type="cellIs" dxfId="29854" priority="1586" operator="between">
      <formula>$N$17*0.8</formula>
      <formula>$N$17</formula>
    </cfRule>
    <cfRule type="cellIs" dxfId="29853" priority="1587" operator="lessThan">
      <formula>$N$17*0.8</formula>
    </cfRule>
  </conditionalFormatting>
  <conditionalFormatting sqref="J18">
    <cfRule type="cellIs" dxfId="29852" priority="1582" operator="greaterThan">
      <formula>$N$18</formula>
    </cfRule>
    <cfRule type="cellIs" dxfId="29851" priority="1583" operator="between">
      <formula>$N$18*0.8</formula>
      <formula>$N$18</formula>
    </cfRule>
    <cfRule type="cellIs" dxfId="29850" priority="1584" operator="lessThan">
      <formula>$N$18*0.8</formula>
    </cfRule>
  </conditionalFormatting>
  <conditionalFormatting sqref="J6">
    <cfRule type="cellIs" dxfId="29849" priority="1579" operator="greaterThan">
      <formula>$P$6</formula>
    </cfRule>
    <cfRule type="cellIs" dxfId="29848" priority="1580" operator="between">
      <formula>$P$6*0.8</formula>
      <formula>$P$6</formula>
    </cfRule>
    <cfRule type="cellIs" dxfId="29847" priority="1581" operator="lessThan">
      <formula>$P$6*0.8</formula>
    </cfRule>
  </conditionalFormatting>
  <conditionalFormatting sqref="J7">
    <cfRule type="cellIs" dxfId="29846" priority="1576" operator="greaterThan">
      <formula>$P$7</formula>
    </cfRule>
    <cfRule type="cellIs" dxfId="29845" priority="1577" operator="between">
      <formula>$P$7*0.8</formula>
      <formula>$P$7</formula>
    </cfRule>
    <cfRule type="cellIs" dxfId="29844" priority="1578" operator="lessThan">
      <formula>$P$7*0.8</formula>
    </cfRule>
  </conditionalFormatting>
  <conditionalFormatting sqref="J8">
    <cfRule type="cellIs" dxfId="29843" priority="1573" operator="greaterThan">
      <formula>$P$8</formula>
    </cfRule>
    <cfRule type="cellIs" dxfId="29842" priority="1574" operator="between">
      <formula>$P$8*0.8</formula>
      <formula>$P$8</formula>
    </cfRule>
    <cfRule type="cellIs" dxfId="29841" priority="1575" operator="lessThan">
      <formula>$P$8*0.8</formula>
    </cfRule>
  </conditionalFormatting>
  <conditionalFormatting sqref="J11">
    <cfRule type="cellIs" dxfId="29840" priority="1570" operator="greaterThan">
      <formula>$P$11</formula>
    </cfRule>
    <cfRule type="cellIs" dxfId="29839" priority="1571" operator="between">
      <formula>$P$11*0.8</formula>
      <formula>$P$11</formula>
    </cfRule>
    <cfRule type="cellIs" dxfId="29838" priority="1572" operator="lessThan">
      <formula>$P$11*0.8</formula>
    </cfRule>
  </conditionalFormatting>
  <conditionalFormatting sqref="J12">
    <cfRule type="cellIs" dxfId="29837" priority="1567" operator="greaterThan">
      <formula>$P$12</formula>
    </cfRule>
    <cfRule type="cellIs" dxfId="29836" priority="1568" operator="between">
      <formula>$P$12*0.8</formula>
      <formula>$P$12</formula>
    </cfRule>
    <cfRule type="cellIs" dxfId="29835" priority="1569" operator="lessThan">
      <formula>$P$12*0.8</formula>
    </cfRule>
  </conditionalFormatting>
  <conditionalFormatting sqref="J13">
    <cfRule type="cellIs" dxfId="29834" priority="1564" operator="greaterThan">
      <formula>$P$13</formula>
    </cfRule>
    <cfRule type="cellIs" dxfId="29833" priority="1565" operator="between">
      <formula>$P$13*0.8</formula>
      <formula>$P$13</formula>
    </cfRule>
    <cfRule type="cellIs" dxfId="29832" priority="1566" operator="lessThan">
      <formula>$P$13*0.8</formula>
    </cfRule>
  </conditionalFormatting>
  <conditionalFormatting sqref="J16">
    <cfRule type="cellIs" dxfId="29831" priority="1561" operator="greaterThan">
      <formula>$P$16</formula>
    </cfRule>
    <cfRule type="cellIs" dxfId="29830" priority="1562" operator="between">
      <formula>$P$16*0.8</formula>
      <formula>$P$16</formula>
    </cfRule>
    <cfRule type="cellIs" dxfId="29829" priority="1563" operator="lessThan">
      <formula>$P$16*0.8</formula>
    </cfRule>
  </conditionalFormatting>
  <conditionalFormatting sqref="J17">
    <cfRule type="cellIs" dxfId="29828" priority="1558" operator="greaterThan">
      <formula>$P$17</formula>
    </cfRule>
    <cfRule type="cellIs" dxfId="29827" priority="1559" operator="between">
      <formula>$P$17*0.8</formula>
      <formula>$P$17</formula>
    </cfRule>
    <cfRule type="cellIs" dxfId="29826" priority="1560" operator="lessThan">
      <formula>$P$17*0.8</formula>
    </cfRule>
  </conditionalFormatting>
  <conditionalFormatting sqref="J18">
    <cfRule type="cellIs" dxfId="29825" priority="1555" operator="greaterThan">
      <formula>$P$18</formula>
    </cfRule>
    <cfRule type="cellIs" dxfId="29824" priority="1556" operator="between">
      <formula>$P$18*0.8</formula>
      <formula>$P$18</formula>
    </cfRule>
    <cfRule type="cellIs" dxfId="29823" priority="1557" operator="lessThan">
      <formula>$P$18*0.8</formula>
    </cfRule>
  </conditionalFormatting>
  <conditionalFormatting sqref="J6">
    <cfRule type="cellIs" dxfId="29822" priority="1552" operator="greaterThan">
      <formula>$P$6</formula>
    </cfRule>
    <cfRule type="cellIs" dxfId="29821" priority="1553" operator="between">
      <formula>$P$6*0.8</formula>
      <formula>$P$6</formula>
    </cfRule>
    <cfRule type="cellIs" dxfId="29820" priority="1554" operator="lessThan">
      <formula>$P$6*0.8</formula>
    </cfRule>
  </conditionalFormatting>
  <conditionalFormatting sqref="J7">
    <cfRule type="cellIs" dxfId="29819" priority="1549" operator="greaterThan">
      <formula>$P$7</formula>
    </cfRule>
    <cfRule type="cellIs" dxfId="29818" priority="1550" operator="between">
      <formula>$P$7*0.8</formula>
      <formula>$P$7</formula>
    </cfRule>
    <cfRule type="cellIs" dxfId="29817" priority="1551" operator="lessThan">
      <formula>$P$7*0.8</formula>
    </cfRule>
  </conditionalFormatting>
  <conditionalFormatting sqref="J8">
    <cfRule type="cellIs" dxfId="29816" priority="1546" operator="greaterThan">
      <formula>$P$8</formula>
    </cfRule>
    <cfRule type="cellIs" dxfId="29815" priority="1547" operator="between">
      <formula>$P$8*0.8</formula>
      <formula>$P$8</formula>
    </cfRule>
    <cfRule type="cellIs" dxfId="29814" priority="1548" operator="lessThan">
      <formula>$P$8*0.8</formula>
    </cfRule>
  </conditionalFormatting>
  <conditionalFormatting sqref="J11">
    <cfRule type="cellIs" dxfId="29813" priority="1543" operator="greaterThan">
      <formula>$P$11</formula>
    </cfRule>
    <cfRule type="cellIs" dxfId="29812" priority="1544" operator="between">
      <formula>$P$11*0.8</formula>
      <formula>$P$11</formula>
    </cfRule>
    <cfRule type="cellIs" dxfId="29811" priority="1545" operator="lessThan">
      <formula>$P$11*0.8</formula>
    </cfRule>
  </conditionalFormatting>
  <conditionalFormatting sqref="J12">
    <cfRule type="cellIs" dxfId="29810" priority="1540" operator="greaterThan">
      <formula>$P$12</formula>
    </cfRule>
    <cfRule type="cellIs" dxfId="29809" priority="1541" operator="between">
      <formula>$P$12*0.8</formula>
      <formula>$P$12</formula>
    </cfRule>
    <cfRule type="cellIs" dxfId="29808" priority="1542" operator="lessThan">
      <formula>$P$12*0.8</formula>
    </cfRule>
  </conditionalFormatting>
  <conditionalFormatting sqref="J13">
    <cfRule type="cellIs" dxfId="29807" priority="1537" operator="greaterThan">
      <formula>$P$13</formula>
    </cfRule>
    <cfRule type="cellIs" dxfId="29806" priority="1538" operator="between">
      <formula>$P$13*0.8</formula>
      <formula>$P$13</formula>
    </cfRule>
    <cfRule type="cellIs" dxfId="29805" priority="1539" operator="lessThan">
      <formula>$P$13*0.8</formula>
    </cfRule>
  </conditionalFormatting>
  <conditionalFormatting sqref="J16">
    <cfRule type="cellIs" dxfId="29804" priority="1534" operator="greaterThan">
      <formula>$P$16</formula>
    </cfRule>
    <cfRule type="cellIs" dxfId="29803" priority="1535" operator="between">
      <formula>$P$16*0.8</formula>
      <formula>$P$16</formula>
    </cfRule>
    <cfRule type="cellIs" dxfId="29802" priority="1536" operator="lessThan">
      <formula>$P$16*0.8</formula>
    </cfRule>
  </conditionalFormatting>
  <conditionalFormatting sqref="J17">
    <cfRule type="cellIs" dxfId="29801" priority="1531" operator="greaterThan">
      <formula>$P$17</formula>
    </cfRule>
    <cfRule type="cellIs" dxfId="29800" priority="1532" operator="between">
      <formula>$P$17*0.8</formula>
      <formula>$P$17</formula>
    </cfRule>
    <cfRule type="cellIs" dxfId="29799" priority="1533" operator="lessThan">
      <formula>$P$17*0.8</formula>
    </cfRule>
  </conditionalFormatting>
  <conditionalFormatting sqref="J18">
    <cfRule type="cellIs" dxfId="29798" priority="1528" operator="greaterThan">
      <formula>$P$18</formula>
    </cfRule>
    <cfRule type="cellIs" dxfId="29797" priority="1529" operator="between">
      <formula>$P$18*0.8</formula>
      <formula>$P$18</formula>
    </cfRule>
    <cfRule type="cellIs" dxfId="29796" priority="1530" operator="lessThan">
      <formula>$P$18*0.8</formula>
    </cfRule>
  </conditionalFormatting>
  <conditionalFormatting sqref="J6">
    <cfRule type="cellIs" dxfId="29795" priority="1525" operator="greaterThan">
      <formula>$O$6</formula>
    </cfRule>
    <cfRule type="cellIs" dxfId="29794" priority="1526" operator="between">
      <formula>$O$6*0.8</formula>
      <formula>$O$6</formula>
    </cfRule>
    <cfRule type="cellIs" dxfId="29793" priority="1527" operator="lessThan">
      <formula>$O$6*0.8</formula>
    </cfRule>
  </conditionalFormatting>
  <conditionalFormatting sqref="J7">
    <cfRule type="cellIs" dxfId="29792" priority="1522" operator="greaterThan">
      <formula>$O$7</formula>
    </cfRule>
    <cfRule type="cellIs" dxfId="29791" priority="1523" operator="between">
      <formula>$O$7*0.8</formula>
      <formula>$O$7</formula>
    </cfRule>
    <cfRule type="cellIs" dxfId="29790" priority="1524" operator="lessThan">
      <formula>$O$7*0.8</formula>
    </cfRule>
  </conditionalFormatting>
  <conditionalFormatting sqref="J8">
    <cfRule type="cellIs" dxfId="29789" priority="1519" operator="greaterThan">
      <formula>$O$8</formula>
    </cfRule>
    <cfRule type="cellIs" dxfId="29788" priority="1520" operator="between">
      <formula>$O$8*0.8</formula>
      <formula>$O$8</formula>
    </cfRule>
    <cfRule type="cellIs" dxfId="29787" priority="1521" operator="lessThan">
      <formula>$O$8*0.8</formula>
    </cfRule>
  </conditionalFormatting>
  <conditionalFormatting sqref="J11">
    <cfRule type="cellIs" dxfId="29786" priority="1516" operator="greaterThan">
      <formula>$O$11</formula>
    </cfRule>
    <cfRule type="cellIs" dxfId="29785" priority="1517" operator="between">
      <formula>$O$11*0.8</formula>
      <formula>$O$11</formula>
    </cfRule>
    <cfRule type="cellIs" dxfId="29784" priority="1518" operator="lessThan">
      <formula>$O$11*0.8</formula>
    </cfRule>
  </conditionalFormatting>
  <conditionalFormatting sqref="J12">
    <cfRule type="cellIs" dxfId="29783" priority="1513" operator="greaterThan">
      <formula>$O$12</formula>
    </cfRule>
    <cfRule type="cellIs" dxfId="29782" priority="1514" operator="between">
      <formula>$O$12*0.8</formula>
      <formula>$O$12</formula>
    </cfRule>
    <cfRule type="cellIs" dxfId="29781" priority="1515" operator="lessThan">
      <formula>$O$12*0.8</formula>
    </cfRule>
  </conditionalFormatting>
  <conditionalFormatting sqref="J13">
    <cfRule type="cellIs" dxfId="29780" priority="1510" operator="greaterThan">
      <formula>$O$13</formula>
    </cfRule>
    <cfRule type="cellIs" dxfId="29779" priority="1511" operator="between">
      <formula>$O$13*0.8</formula>
      <formula>$O$13</formula>
    </cfRule>
    <cfRule type="cellIs" dxfId="29778" priority="1512" operator="lessThan">
      <formula>$O$13*0.8</formula>
    </cfRule>
  </conditionalFormatting>
  <conditionalFormatting sqref="J16">
    <cfRule type="cellIs" dxfId="29777" priority="1507" operator="greaterThan">
      <formula>$O$16</formula>
    </cfRule>
    <cfRule type="cellIs" dxfId="29776" priority="1508" operator="between">
      <formula>$O$16*0.8</formula>
      <formula>$O$16</formula>
    </cfRule>
    <cfRule type="cellIs" dxfId="29775" priority="1509" operator="lessThan">
      <formula>$O$16*0.8</formula>
    </cfRule>
  </conditionalFormatting>
  <conditionalFormatting sqref="J17">
    <cfRule type="cellIs" dxfId="29774" priority="1504" operator="greaterThan">
      <formula>$O$17</formula>
    </cfRule>
    <cfRule type="cellIs" dxfId="29773" priority="1505" operator="between">
      <formula>$O$17*0.8</formula>
      <formula>$O$17</formula>
    </cfRule>
    <cfRule type="cellIs" dxfId="29772" priority="1506" operator="lessThan">
      <formula>$O$17*0.8</formula>
    </cfRule>
  </conditionalFormatting>
  <conditionalFormatting sqref="J18">
    <cfRule type="cellIs" dxfId="29771" priority="1501" operator="greaterThan">
      <formula>$O$18</formula>
    </cfRule>
    <cfRule type="cellIs" dxfId="29770" priority="1502" operator="between">
      <formula>$O$18*0.8</formula>
      <formula>$O$18</formula>
    </cfRule>
    <cfRule type="cellIs" dxfId="29769" priority="1503" operator="lessThan">
      <formula>$O$18*0.8</formula>
    </cfRule>
  </conditionalFormatting>
  <conditionalFormatting sqref="J6">
    <cfRule type="cellIs" dxfId="29768" priority="1498" operator="greaterThan">
      <formula>$O$6</formula>
    </cfRule>
    <cfRule type="cellIs" dxfId="29767" priority="1499" operator="between">
      <formula>$O$6*0.8</formula>
      <formula>$O$6</formula>
    </cfRule>
    <cfRule type="cellIs" dxfId="29766" priority="1500" operator="lessThan">
      <formula>$O$6*0.8</formula>
    </cfRule>
  </conditionalFormatting>
  <conditionalFormatting sqref="J7">
    <cfRule type="cellIs" dxfId="29765" priority="1495" operator="greaterThan">
      <formula>$O$7</formula>
    </cfRule>
    <cfRule type="cellIs" dxfId="29764" priority="1496" operator="between">
      <formula>$O$7*0.8</formula>
      <formula>$O$7</formula>
    </cfRule>
    <cfRule type="cellIs" dxfId="29763" priority="1497" operator="lessThan">
      <formula>$O$7*0.8</formula>
    </cfRule>
  </conditionalFormatting>
  <conditionalFormatting sqref="J8">
    <cfRule type="cellIs" dxfId="29762" priority="1492" operator="greaterThan">
      <formula>$O$8</formula>
    </cfRule>
    <cfRule type="cellIs" dxfId="29761" priority="1493" operator="between">
      <formula>$O$8*0.8</formula>
      <formula>$O$8</formula>
    </cfRule>
    <cfRule type="cellIs" dxfId="29760" priority="1494" operator="lessThan">
      <formula>$O$8*0.8</formula>
    </cfRule>
  </conditionalFormatting>
  <conditionalFormatting sqref="J11">
    <cfRule type="cellIs" dxfId="29759" priority="1489" operator="greaterThan">
      <formula>$O$11</formula>
    </cfRule>
    <cfRule type="cellIs" dxfId="29758" priority="1490" operator="between">
      <formula>$O$11*0.8</formula>
      <formula>$O$11</formula>
    </cfRule>
    <cfRule type="cellIs" dxfId="29757" priority="1491" operator="lessThan">
      <formula>$O$11*0.8</formula>
    </cfRule>
  </conditionalFormatting>
  <conditionalFormatting sqref="J12">
    <cfRule type="cellIs" dxfId="29756" priority="1486" operator="greaterThan">
      <formula>$O$12</formula>
    </cfRule>
    <cfRule type="cellIs" dxfId="29755" priority="1487" operator="between">
      <formula>$O$12*0.8</formula>
      <formula>$O$12</formula>
    </cfRule>
    <cfRule type="cellIs" dxfId="29754" priority="1488" operator="lessThan">
      <formula>$O$12*0.8</formula>
    </cfRule>
  </conditionalFormatting>
  <conditionalFormatting sqref="J13">
    <cfRule type="cellIs" dxfId="29753" priority="1483" operator="greaterThan">
      <formula>$O$13</formula>
    </cfRule>
    <cfRule type="cellIs" dxfId="29752" priority="1484" operator="between">
      <formula>$O$13*0.8</formula>
      <formula>$O$13</formula>
    </cfRule>
    <cfRule type="cellIs" dxfId="29751" priority="1485" operator="lessThan">
      <formula>$O$13*0.8</formula>
    </cfRule>
  </conditionalFormatting>
  <conditionalFormatting sqref="J16">
    <cfRule type="cellIs" dxfId="29750" priority="1480" operator="greaterThan">
      <formula>$O$16</formula>
    </cfRule>
    <cfRule type="cellIs" dxfId="29749" priority="1481" operator="between">
      <formula>$O$16*0.8</formula>
      <formula>$O$16</formula>
    </cfRule>
    <cfRule type="cellIs" dxfId="29748" priority="1482" operator="lessThan">
      <formula>$O$16*0.8</formula>
    </cfRule>
  </conditionalFormatting>
  <conditionalFormatting sqref="J17">
    <cfRule type="cellIs" dxfId="29747" priority="1477" operator="greaterThan">
      <formula>$O$17</formula>
    </cfRule>
    <cfRule type="cellIs" dxfId="29746" priority="1478" operator="between">
      <formula>$O$17*0.8</formula>
      <formula>$O$17</formula>
    </cfRule>
    <cfRule type="cellIs" dxfId="29745" priority="1479" operator="lessThan">
      <formula>$O$17*0.8</formula>
    </cfRule>
  </conditionalFormatting>
  <conditionalFormatting sqref="J18">
    <cfRule type="cellIs" dxfId="29744" priority="1474" operator="greaterThan">
      <formula>$O$18</formula>
    </cfRule>
    <cfRule type="cellIs" dxfId="29743" priority="1475" operator="between">
      <formula>$O$18*0.8</formula>
      <formula>$O$18</formula>
    </cfRule>
    <cfRule type="cellIs" dxfId="29742" priority="1476" operator="lessThan">
      <formula>$O$18*0.8</formula>
    </cfRule>
  </conditionalFormatting>
  <conditionalFormatting sqref="J6">
    <cfRule type="cellIs" dxfId="29741" priority="1471" operator="greaterThan">
      <formula>$N$6</formula>
    </cfRule>
    <cfRule type="cellIs" dxfId="29740" priority="1472" operator="between">
      <formula>$N$6*0.8</formula>
      <formula>$N$6</formula>
    </cfRule>
    <cfRule type="cellIs" dxfId="29739" priority="1473" operator="lessThan">
      <formula>$N$6*0.8</formula>
    </cfRule>
  </conditionalFormatting>
  <conditionalFormatting sqref="J7">
    <cfRule type="cellIs" dxfId="29738" priority="1468" operator="greaterThan">
      <formula>$N$7</formula>
    </cfRule>
    <cfRule type="cellIs" dxfId="29737" priority="1469" operator="between">
      <formula>$N$7*0.8</formula>
      <formula>$N$7</formula>
    </cfRule>
    <cfRule type="cellIs" dxfId="29736" priority="1470" operator="lessThan">
      <formula>$N$7*0.8</formula>
    </cfRule>
  </conditionalFormatting>
  <conditionalFormatting sqref="J8">
    <cfRule type="cellIs" dxfId="29735" priority="1465" operator="greaterThan">
      <formula>$N$8</formula>
    </cfRule>
    <cfRule type="cellIs" dxfId="29734" priority="1466" operator="between">
      <formula>$N$8*0.8</formula>
      <formula>$N$8</formula>
    </cfRule>
    <cfRule type="cellIs" dxfId="29733" priority="1467" operator="lessThan">
      <formula>$N$8*0.8</formula>
    </cfRule>
  </conditionalFormatting>
  <conditionalFormatting sqref="J11">
    <cfRule type="cellIs" dxfId="29732" priority="1462" operator="greaterThan">
      <formula>$N$11</formula>
    </cfRule>
    <cfRule type="cellIs" dxfId="29731" priority="1463" operator="between">
      <formula>$N$11*0.8</formula>
      <formula>$N$11</formula>
    </cfRule>
    <cfRule type="cellIs" dxfId="29730" priority="1464" operator="lessThan">
      <formula>$N$11*0.8</formula>
    </cfRule>
  </conditionalFormatting>
  <conditionalFormatting sqref="J12">
    <cfRule type="cellIs" dxfId="29729" priority="1459" operator="greaterThan">
      <formula>$N$12</formula>
    </cfRule>
    <cfRule type="cellIs" dxfId="29728" priority="1460" operator="between">
      <formula>$N$12*0.8</formula>
      <formula>$N$12</formula>
    </cfRule>
    <cfRule type="cellIs" dxfId="29727" priority="1461" operator="lessThan">
      <formula>$N$12*0.8</formula>
    </cfRule>
  </conditionalFormatting>
  <conditionalFormatting sqref="J13">
    <cfRule type="cellIs" dxfId="29726" priority="1456" operator="greaterThan">
      <formula>$N$13</formula>
    </cfRule>
    <cfRule type="cellIs" dxfId="29725" priority="1457" operator="between">
      <formula>$N$13*0.8</formula>
      <formula>$N$13</formula>
    </cfRule>
    <cfRule type="cellIs" dxfId="29724" priority="1458" operator="lessThan">
      <formula>$N$13*0.8</formula>
    </cfRule>
  </conditionalFormatting>
  <conditionalFormatting sqref="J16">
    <cfRule type="cellIs" dxfId="29723" priority="1453" operator="greaterThan">
      <formula>$N$16</formula>
    </cfRule>
    <cfRule type="cellIs" dxfId="29722" priority="1454" operator="between">
      <formula>$N$16*0.8</formula>
      <formula>$N$16</formula>
    </cfRule>
    <cfRule type="cellIs" dxfId="29721" priority="1455" operator="lessThan">
      <formula>$N$16*0.8</formula>
    </cfRule>
  </conditionalFormatting>
  <conditionalFormatting sqref="J17">
    <cfRule type="cellIs" dxfId="29720" priority="1450" operator="greaterThan">
      <formula>$N$17</formula>
    </cfRule>
    <cfRule type="cellIs" dxfId="29719" priority="1451" operator="between">
      <formula>$N$17*0.8</formula>
      <formula>$N$17</formula>
    </cfRule>
    <cfRule type="cellIs" dxfId="29718" priority="1452" operator="lessThan">
      <formula>$N$17*0.8</formula>
    </cfRule>
  </conditionalFormatting>
  <conditionalFormatting sqref="J18">
    <cfRule type="cellIs" dxfId="29717" priority="1447" operator="greaterThan">
      <formula>$N$18</formula>
    </cfRule>
    <cfRule type="cellIs" dxfId="29716" priority="1448" operator="between">
      <formula>$N$18*0.8</formula>
      <formula>$N$18</formula>
    </cfRule>
    <cfRule type="cellIs" dxfId="29715" priority="1449" operator="lessThan">
      <formula>$N$18*0.8</formula>
    </cfRule>
  </conditionalFormatting>
  <conditionalFormatting sqref="J6">
    <cfRule type="cellIs" dxfId="29714" priority="1444" operator="greaterThan">
      <formula>$N$6</formula>
    </cfRule>
    <cfRule type="cellIs" dxfId="29713" priority="1445" operator="between">
      <formula>$N$6*0.8</formula>
      <formula>$N$6</formula>
    </cfRule>
    <cfRule type="cellIs" dxfId="29712" priority="1446" operator="lessThan">
      <formula>$N$6*0.8</formula>
    </cfRule>
  </conditionalFormatting>
  <conditionalFormatting sqref="J7">
    <cfRule type="cellIs" dxfId="29711" priority="1441" operator="greaterThan">
      <formula>$N$7</formula>
    </cfRule>
    <cfRule type="cellIs" dxfId="29710" priority="1442" operator="between">
      <formula>$N$7*0.8</formula>
      <formula>$N$7</formula>
    </cfRule>
    <cfRule type="cellIs" dxfId="29709" priority="1443" operator="lessThan">
      <formula>$N$7*0.8</formula>
    </cfRule>
  </conditionalFormatting>
  <conditionalFormatting sqref="J8">
    <cfRule type="cellIs" dxfId="29708" priority="1438" operator="greaterThan">
      <formula>$N$8</formula>
    </cfRule>
    <cfRule type="cellIs" dxfId="29707" priority="1439" operator="between">
      <formula>$N$8*0.8</formula>
      <formula>$N$8</formula>
    </cfRule>
    <cfRule type="cellIs" dxfId="29706" priority="1440" operator="lessThan">
      <formula>$N$8*0.8</formula>
    </cfRule>
  </conditionalFormatting>
  <conditionalFormatting sqref="J11">
    <cfRule type="cellIs" dxfId="29705" priority="1435" operator="greaterThan">
      <formula>$N$11</formula>
    </cfRule>
    <cfRule type="cellIs" dxfId="29704" priority="1436" operator="between">
      <formula>$N$11*0.8</formula>
      <formula>$N$11</formula>
    </cfRule>
    <cfRule type="cellIs" dxfId="29703" priority="1437" operator="lessThan">
      <formula>$N$11*0.8</formula>
    </cfRule>
  </conditionalFormatting>
  <conditionalFormatting sqref="J12">
    <cfRule type="cellIs" dxfId="29702" priority="1432" operator="greaterThan">
      <formula>$N$12</formula>
    </cfRule>
    <cfRule type="cellIs" dxfId="29701" priority="1433" operator="between">
      <formula>$N$12*0.8</formula>
      <formula>$N$12</formula>
    </cfRule>
    <cfRule type="cellIs" dxfId="29700" priority="1434" operator="lessThan">
      <formula>$N$12*0.8</formula>
    </cfRule>
  </conditionalFormatting>
  <conditionalFormatting sqref="J13">
    <cfRule type="cellIs" dxfId="29699" priority="1429" operator="greaterThan">
      <formula>$N$13</formula>
    </cfRule>
    <cfRule type="cellIs" dxfId="29698" priority="1430" operator="between">
      <formula>$N$13*0.8</formula>
      <formula>$N$13</formula>
    </cfRule>
    <cfRule type="cellIs" dxfId="29697" priority="1431" operator="lessThan">
      <formula>$N$13*0.8</formula>
    </cfRule>
  </conditionalFormatting>
  <conditionalFormatting sqref="J16">
    <cfRule type="cellIs" dxfId="29696" priority="1426" operator="greaterThan">
      <formula>$N$16</formula>
    </cfRule>
    <cfRule type="cellIs" dxfId="29695" priority="1427" operator="between">
      <formula>$N$16*0.8</formula>
      <formula>$N$16</formula>
    </cfRule>
    <cfRule type="cellIs" dxfId="29694" priority="1428" operator="lessThan">
      <formula>$N$16*0.8</formula>
    </cfRule>
  </conditionalFormatting>
  <conditionalFormatting sqref="J17">
    <cfRule type="cellIs" dxfId="29693" priority="1423" operator="greaterThan">
      <formula>$N$17</formula>
    </cfRule>
    <cfRule type="cellIs" dxfId="29692" priority="1424" operator="between">
      <formula>$N$17*0.8</formula>
      <formula>$N$17</formula>
    </cfRule>
    <cfRule type="cellIs" dxfId="29691" priority="1425" operator="lessThan">
      <formula>$N$17*0.8</formula>
    </cfRule>
  </conditionalFormatting>
  <conditionalFormatting sqref="J18">
    <cfRule type="cellIs" dxfId="29690" priority="1420" operator="greaterThan">
      <formula>$N$18</formula>
    </cfRule>
    <cfRule type="cellIs" dxfId="29689" priority="1421" operator="between">
      <formula>$N$18*0.8</formula>
      <formula>$N$18</formula>
    </cfRule>
    <cfRule type="cellIs" dxfId="29688" priority="1422" operator="lessThan">
      <formula>$N$18*0.8</formula>
    </cfRule>
  </conditionalFormatting>
  <conditionalFormatting sqref="J6">
    <cfRule type="cellIs" dxfId="29687" priority="1417" operator="greaterThan">
      <formula>$P$6</formula>
    </cfRule>
    <cfRule type="cellIs" dxfId="29686" priority="1418" operator="between">
      <formula>$P$6*0.8</formula>
      <formula>$P$6</formula>
    </cfRule>
    <cfRule type="cellIs" dxfId="29685" priority="1419" operator="lessThan">
      <formula>$P$6*0.8</formula>
    </cfRule>
  </conditionalFormatting>
  <conditionalFormatting sqref="J7">
    <cfRule type="cellIs" dxfId="29684" priority="1414" operator="greaterThan">
      <formula>$P$7</formula>
    </cfRule>
    <cfRule type="cellIs" dxfId="29683" priority="1415" operator="between">
      <formula>$P$7*0.8</formula>
      <formula>$P$7</formula>
    </cfRule>
    <cfRule type="cellIs" dxfId="29682" priority="1416" operator="lessThan">
      <formula>$P$7*0.8</formula>
    </cfRule>
  </conditionalFormatting>
  <conditionalFormatting sqref="J8">
    <cfRule type="cellIs" dxfId="29681" priority="1411" operator="greaterThan">
      <formula>$P$8</formula>
    </cfRule>
    <cfRule type="cellIs" dxfId="29680" priority="1412" operator="between">
      <formula>$P$8*0.8</formula>
      <formula>$P$8</formula>
    </cfRule>
    <cfRule type="cellIs" dxfId="29679" priority="1413" operator="lessThan">
      <formula>$P$8*0.8</formula>
    </cfRule>
  </conditionalFormatting>
  <conditionalFormatting sqref="J11">
    <cfRule type="cellIs" dxfId="29678" priority="1408" operator="greaterThan">
      <formula>$P$11</formula>
    </cfRule>
    <cfRule type="cellIs" dxfId="29677" priority="1409" operator="between">
      <formula>$P$11*0.8</formula>
      <formula>$P$11</formula>
    </cfRule>
    <cfRule type="cellIs" dxfId="29676" priority="1410" operator="lessThan">
      <formula>$P$11*0.8</formula>
    </cfRule>
  </conditionalFormatting>
  <conditionalFormatting sqref="J12">
    <cfRule type="cellIs" dxfId="29675" priority="1405" operator="greaterThan">
      <formula>$P$12</formula>
    </cfRule>
    <cfRule type="cellIs" dxfId="29674" priority="1406" operator="between">
      <formula>$P$12*0.8</formula>
      <formula>$P$12</formula>
    </cfRule>
    <cfRule type="cellIs" dxfId="29673" priority="1407" operator="lessThan">
      <formula>$P$12*0.8</formula>
    </cfRule>
  </conditionalFormatting>
  <conditionalFormatting sqref="J13">
    <cfRule type="cellIs" dxfId="29672" priority="1402" operator="greaterThan">
      <formula>$P$13</formula>
    </cfRule>
    <cfRule type="cellIs" dxfId="29671" priority="1403" operator="between">
      <formula>$P$13*0.8</formula>
      <formula>$P$13</formula>
    </cfRule>
    <cfRule type="cellIs" dxfId="29670" priority="1404" operator="lessThan">
      <formula>$P$13*0.8</formula>
    </cfRule>
  </conditionalFormatting>
  <conditionalFormatting sqref="J16">
    <cfRule type="cellIs" dxfId="29669" priority="1399" operator="greaterThan">
      <formula>$P$16</formula>
    </cfRule>
    <cfRule type="cellIs" dxfId="29668" priority="1400" operator="between">
      <formula>$P$16*0.8</formula>
      <formula>$P$16</formula>
    </cfRule>
    <cfRule type="cellIs" dxfId="29667" priority="1401" operator="lessThan">
      <formula>$P$16*0.8</formula>
    </cfRule>
  </conditionalFormatting>
  <conditionalFormatting sqref="J17">
    <cfRule type="cellIs" dxfId="29666" priority="1396" operator="greaterThan">
      <formula>$P$17</formula>
    </cfRule>
    <cfRule type="cellIs" dxfId="29665" priority="1397" operator="between">
      <formula>$P$17*0.8</formula>
      <formula>$P$17</formula>
    </cfRule>
    <cfRule type="cellIs" dxfId="29664" priority="1398" operator="lessThan">
      <formula>$P$17*0.8</formula>
    </cfRule>
  </conditionalFormatting>
  <conditionalFormatting sqref="J18">
    <cfRule type="cellIs" dxfId="29663" priority="1393" operator="greaterThan">
      <formula>$P$18</formula>
    </cfRule>
    <cfRule type="cellIs" dxfId="29662" priority="1394" operator="between">
      <formula>$P$18*0.8</formula>
      <formula>$P$18</formula>
    </cfRule>
    <cfRule type="cellIs" dxfId="29661" priority="1395" operator="lessThan">
      <formula>$P$18*0.8</formula>
    </cfRule>
  </conditionalFormatting>
  <conditionalFormatting sqref="J6">
    <cfRule type="cellIs" dxfId="29660" priority="1390" operator="greaterThan">
      <formula>$P$6</formula>
    </cfRule>
    <cfRule type="cellIs" dxfId="29659" priority="1391" operator="between">
      <formula>$P$6*0.8</formula>
      <formula>$P$6</formula>
    </cfRule>
    <cfRule type="cellIs" dxfId="29658" priority="1392" operator="lessThan">
      <formula>$P$6*0.8</formula>
    </cfRule>
  </conditionalFormatting>
  <conditionalFormatting sqref="J7">
    <cfRule type="cellIs" dxfId="29657" priority="1387" operator="greaterThan">
      <formula>$P$7</formula>
    </cfRule>
    <cfRule type="cellIs" dxfId="29656" priority="1388" operator="between">
      <formula>$P$7*0.8</formula>
      <formula>$P$7</formula>
    </cfRule>
    <cfRule type="cellIs" dxfId="29655" priority="1389" operator="lessThan">
      <formula>$P$7*0.8</formula>
    </cfRule>
  </conditionalFormatting>
  <conditionalFormatting sqref="J8">
    <cfRule type="cellIs" dxfId="29654" priority="1384" operator="greaterThan">
      <formula>$P$8</formula>
    </cfRule>
    <cfRule type="cellIs" dxfId="29653" priority="1385" operator="between">
      <formula>$P$8*0.8</formula>
      <formula>$P$8</formula>
    </cfRule>
    <cfRule type="cellIs" dxfId="29652" priority="1386" operator="lessThan">
      <formula>$P$8*0.8</formula>
    </cfRule>
  </conditionalFormatting>
  <conditionalFormatting sqref="J11">
    <cfRule type="cellIs" dxfId="29651" priority="1381" operator="greaterThan">
      <formula>$P$11</formula>
    </cfRule>
    <cfRule type="cellIs" dxfId="29650" priority="1382" operator="between">
      <formula>$P$11*0.8</formula>
      <formula>$P$11</formula>
    </cfRule>
    <cfRule type="cellIs" dxfId="29649" priority="1383" operator="lessThan">
      <formula>$P$11*0.8</formula>
    </cfRule>
  </conditionalFormatting>
  <conditionalFormatting sqref="J12">
    <cfRule type="cellIs" dxfId="29648" priority="1378" operator="greaterThan">
      <formula>$P$12</formula>
    </cfRule>
    <cfRule type="cellIs" dxfId="29647" priority="1379" operator="between">
      <formula>$P$12*0.8</formula>
      <formula>$P$12</formula>
    </cfRule>
    <cfRule type="cellIs" dxfId="29646" priority="1380" operator="lessThan">
      <formula>$P$12*0.8</formula>
    </cfRule>
  </conditionalFormatting>
  <conditionalFormatting sqref="J13">
    <cfRule type="cellIs" dxfId="29645" priority="1375" operator="greaterThan">
      <formula>$P$13</formula>
    </cfRule>
    <cfRule type="cellIs" dxfId="29644" priority="1376" operator="between">
      <formula>$P$13*0.8</formula>
      <formula>$P$13</formula>
    </cfRule>
    <cfRule type="cellIs" dxfId="29643" priority="1377" operator="lessThan">
      <formula>$P$13*0.8</formula>
    </cfRule>
  </conditionalFormatting>
  <conditionalFormatting sqref="J16">
    <cfRule type="cellIs" dxfId="29642" priority="1372" operator="greaterThan">
      <formula>$P$16</formula>
    </cfRule>
    <cfRule type="cellIs" dxfId="29641" priority="1373" operator="between">
      <formula>$P$16*0.8</formula>
      <formula>$P$16</formula>
    </cfRule>
    <cfRule type="cellIs" dxfId="29640" priority="1374" operator="lessThan">
      <formula>$P$16*0.8</formula>
    </cfRule>
  </conditionalFormatting>
  <conditionalFormatting sqref="J17">
    <cfRule type="cellIs" dxfId="29639" priority="1369" operator="greaterThan">
      <formula>$P$17</formula>
    </cfRule>
    <cfRule type="cellIs" dxfId="29638" priority="1370" operator="between">
      <formula>$P$17*0.8</formula>
      <formula>$P$17</formula>
    </cfRule>
    <cfRule type="cellIs" dxfId="29637" priority="1371" operator="lessThan">
      <formula>$P$17*0.8</formula>
    </cfRule>
  </conditionalFormatting>
  <conditionalFormatting sqref="J18">
    <cfRule type="cellIs" dxfId="29636" priority="1366" operator="greaterThan">
      <formula>$P$18</formula>
    </cfRule>
    <cfRule type="cellIs" dxfId="29635" priority="1367" operator="between">
      <formula>$P$18*0.8</formula>
      <formula>$P$18</formula>
    </cfRule>
    <cfRule type="cellIs" dxfId="29634" priority="1368" operator="lessThan">
      <formula>$P$18*0.8</formula>
    </cfRule>
  </conditionalFormatting>
  <conditionalFormatting sqref="J6">
    <cfRule type="cellIs" dxfId="29633" priority="1363" operator="greaterThan">
      <formula>$O$6</formula>
    </cfRule>
    <cfRule type="cellIs" dxfId="29632" priority="1364" operator="between">
      <formula>$O$6*0.8</formula>
      <formula>$O$6</formula>
    </cfRule>
    <cfRule type="cellIs" dxfId="29631" priority="1365" operator="lessThan">
      <formula>$O$6*0.8</formula>
    </cfRule>
  </conditionalFormatting>
  <conditionalFormatting sqref="J7">
    <cfRule type="cellIs" dxfId="29630" priority="1360" operator="greaterThan">
      <formula>$O$7</formula>
    </cfRule>
    <cfRule type="cellIs" dxfId="29629" priority="1361" operator="between">
      <formula>$O$7*0.8</formula>
      <formula>$O$7</formula>
    </cfRule>
    <cfRule type="cellIs" dxfId="29628" priority="1362" operator="lessThan">
      <formula>$O$7*0.8</formula>
    </cfRule>
  </conditionalFormatting>
  <conditionalFormatting sqref="J8">
    <cfRule type="cellIs" dxfId="29627" priority="1357" operator="greaterThan">
      <formula>$O$8</formula>
    </cfRule>
    <cfRule type="cellIs" dxfId="29626" priority="1358" operator="between">
      <formula>$O$8*0.8</formula>
      <formula>$O$8</formula>
    </cfRule>
    <cfRule type="cellIs" dxfId="29625" priority="1359" operator="lessThan">
      <formula>$O$8*0.8</formula>
    </cfRule>
  </conditionalFormatting>
  <conditionalFormatting sqref="J11">
    <cfRule type="cellIs" dxfId="29624" priority="1354" operator="greaterThan">
      <formula>$O$11</formula>
    </cfRule>
    <cfRule type="cellIs" dxfId="29623" priority="1355" operator="between">
      <formula>$O$11*0.8</formula>
      <formula>$O$11</formula>
    </cfRule>
    <cfRule type="cellIs" dxfId="29622" priority="1356" operator="lessThan">
      <formula>$O$11*0.8</formula>
    </cfRule>
  </conditionalFormatting>
  <conditionalFormatting sqref="J12">
    <cfRule type="cellIs" dxfId="29621" priority="1351" operator="greaterThan">
      <formula>$O$12</formula>
    </cfRule>
    <cfRule type="cellIs" dxfId="29620" priority="1352" operator="between">
      <formula>$O$12*0.8</formula>
      <formula>$O$12</formula>
    </cfRule>
    <cfRule type="cellIs" dxfId="29619" priority="1353" operator="lessThan">
      <formula>$O$12*0.8</formula>
    </cfRule>
  </conditionalFormatting>
  <conditionalFormatting sqref="J13">
    <cfRule type="cellIs" dxfId="29618" priority="1348" operator="greaterThan">
      <formula>$O$13</formula>
    </cfRule>
    <cfRule type="cellIs" dxfId="29617" priority="1349" operator="between">
      <formula>$O$13*0.8</formula>
      <formula>$O$13</formula>
    </cfRule>
    <cfRule type="cellIs" dxfId="29616" priority="1350" operator="lessThan">
      <formula>$O$13*0.8</formula>
    </cfRule>
  </conditionalFormatting>
  <conditionalFormatting sqref="J16">
    <cfRule type="cellIs" dxfId="29615" priority="1345" operator="greaterThan">
      <formula>$O$16</formula>
    </cfRule>
    <cfRule type="cellIs" dxfId="29614" priority="1346" operator="between">
      <formula>$O$16*0.8</formula>
      <formula>$O$16</formula>
    </cfRule>
    <cfRule type="cellIs" dxfId="29613" priority="1347" operator="lessThan">
      <formula>$O$16*0.8</formula>
    </cfRule>
  </conditionalFormatting>
  <conditionalFormatting sqref="J17">
    <cfRule type="cellIs" dxfId="29612" priority="1342" operator="greaterThan">
      <formula>$O$17</formula>
    </cfRule>
    <cfRule type="cellIs" dxfId="29611" priority="1343" operator="between">
      <formula>$O$17*0.8</formula>
      <formula>$O$17</formula>
    </cfRule>
    <cfRule type="cellIs" dxfId="29610" priority="1344" operator="lessThan">
      <formula>$O$17*0.8</formula>
    </cfRule>
  </conditionalFormatting>
  <conditionalFormatting sqref="J18">
    <cfRule type="cellIs" dxfId="29609" priority="1339" operator="greaterThan">
      <formula>$O$18</formula>
    </cfRule>
    <cfRule type="cellIs" dxfId="29608" priority="1340" operator="between">
      <formula>$O$18*0.8</formula>
      <formula>$O$18</formula>
    </cfRule>
    <cfRule type="cellIs" dxfId="29607" priority="1341" operator="lessThan">
      <formula>$O$18*0.8</formula>
    </cfRule>
  </conditionalFormatting>
  <conditionalFormatting sqref="J6">
    <cfRule type="cellIs" dxfId="29606" priority="1336" operator="greaterThan">
      <formula>$O$6</formula>
    </cfRule>
    <cfRule type="cellIs" dxfId="29605" priority="1337" operator="between">
      <formula>$O$6*0.8</formula>
      <formula>$O$6</formula>
    </cfRule>
    <cfRule type="cellIs" dxfId="29604" priority="1338" operator="lessThan">
      <formula>$O$6*0.8</formula>
    </cfRule>
  </conditionalFormatting>
  <conditionalFormatting sqref="J7">
    <cfRule type="cellIs" dxfId="29603" priority="1333" operator="greaterThan">
      <formula>$O$7</formula>
    </cfRule>
    <cfRule type="cellIs" dxfId="29602" priority="1334" operator="between">
      <formula>$O$7*0.8</formula>
      <formula>$O$7</formula>
    </cfRule>
    <cfRule type="cellIs" dxfId="29601" priority="1335" operator="lessThan">
      <formula>$O$7*0.8</formula>
    </cfRule>
  </conditionalFormatting>
  <conditionalFormatting sqref="J8">
    <cfRule type="cellIs" dxfId="29600" priority="1330" operator="greaterThan">
      <formula>$O$8</formula>
    </cfRule>
    <cfRule type="cellIs" dxfId="29599" priority="1331" operator="between">
      <formula>$O$8*0.8</formula>
      <formula>$O$8</formula>
    </cfRule>
    <cfRule type="cellIs" dxfId="29598" priority="1332" operator="lessThan">
      <formula>$O$8*0.8</formula>
    </cfRule>
  </conditionalFormatting>
  <conditionalFormatting sqref="J11">
    <cfRule type="cellIs" dxfId="29597" priority="1327" operator="greaterThan">
      <formula>$O$11</formula>
    </cfRule>
    <cfRule type="cellIs" dxfId="29596" priority="1328" operator="between">
      <formula>$O$11*0.8</formula>
      <formula>$O$11</formula>
    </cfRule>
    <cfRule type="cellIs" dxfId="29595" priority="1329" operator="lessThan">
      <formula>$O$11*0.8</formula>
    </cfRule>
  </conditionalFormatting>
  <conditionalFormatting sqref="J12">
    <cfRule type="cellIs" dxfId="29594" priority="1324" operator="greaterThan">
      <formula>$O$12</formula>
    </cfRule>
    <cfRule type="cellIs" dxfId="29593" priority="1325" operator="between">
      <formula>$O$12*0.8</formula>
      <formula>$O$12</formula>
    </cfRule>
    <cfRule type="cellIs" dxfId="29592" priority="1326" operator="lessThan">
      <formula>$O$12*0.8</formula>
    </cfRule>
  </conditionalFormatting>
  <conditionalFormatting sqref="J13">
    <cfRule type="cellIs" dxfId="29591" priority="1321" operator="greaterThan">
      <formula>$O$13</formula>
    </cfRule>
    <cfRule type="cellIs" dxfId="29590" priority="1322" operator="between">
      <formula>$O$13*0.8</formula>
      <formula>$O$13</formula>
    </cfRule>
    <cfRule type="cellIs" dxfId="29589" priority="1323" operator="lessThan">
      <formula>$O$13*0.8</formula>
    </cfRule>
  </conditionalFormatting>
  <conditionalFormatting sqref="J16">
    <cfRule type="cellIs" dxfId="29588" priority="1318" operator="greaterThan">
      <formula>$O$16</formula>
    </cfRule>
    <cfRule type="cellIs" dxfId="29587" priority="1319" operator="between">
      <formula>$O$16*0.8</formula>
      <formula>$O$16</formula>
    </cfRule>
    <cfRule type="cellIs" dxfId="29586" priority="1320" operator="lessThan">
      <formula>$O$16*0.8</formula>
    </cfRule>
  </conditionalFormatting>
  <conditionalFormatting sqref="J17">
    <cfRule type="cellIs" dxfId="29585" priority="1315" operator="greaterThan">
      <formula>$O$17</formula>
    </cfRule>
    <cfRule type="cellIs" dxfId="29584" priority="1316" operator="between">
      <formula>$O$17*0.8</formula>
      <formula>$O$17</formula>
    </cfRule>
    <cfRule type="cellIs" dxfId="29583" priority="1317" operator="lessThan">
      <formula>$O$17*0.8</formula>
    </cfRule>
  </conditionalFormatting>
  <conditionalFormatting sqref="J18">
    <cfRule type="cellIs" dxfId="29582" priority="1312" operator="greaterThan">
      <formula>$O$18</formula>
    </cfRule>
    <cfRule type="cellIs" dxfId="29581" priority="1313" operator="between">
      <formula>$O$18*0.8</formula>
      <formula>$O$18</formula>
    </cfRule>
    <cfRule type="cellIs" dxfId="29580" priority="1314" operator="lessThan">
      <formula>$O$18*0.8</formula>
    </cfRule>
  </conditionalFormatting>
  <conditionalFormatting sqref="J6">
    <cfRule type="cellIs" dxfId="29579" priority="1309" operator="greaterThan">
      <formula>$N$6</formula>
    </cfRule>
    <cfRule type="cellIs" dxfId="29578" priority="1310" operator="between">
      <formula>$N$6*0.8</formula>
      <formula>$N$6</formula>
    </cfRule>
    <cfRule type="cellIs" dxfId="29577" priority="1311" operator="lessThan">
      <formula>$N$6*0.8</formula>
    </cfRule>
  </conditionalFormatting>
  <conditionalFormatting sqref="J7">
    <cfRule type="cellIs" dxfId="29576" priority="1306" operator="greaterThan">
      <formula>$N$7</formula>
    </cfRule>
    <cfRule type="cellIs" dxfId="29575" priority="1307" operator="between">
      <formula>$N$7*0.8</formula>
      <formula>$N$7</formula>
    </cfRule>
    <cfRule type="cellIs" dxfId="29574" priority="1308" operator="lessThan">
      <formula>$N$7*0.8</formula>
    </cfRule>
  </conditionalFormatting>
  <conditionalFormatting sqref="J8">
    <cfRule type="cellIs" dxfId="29573" priority="1303" operator="greaterThan">
      <formula>$N$8</formula>
    </cfRule>
    <cfRule type="cellIs" dxfId="29572" priority="1304" operator="between">
      <formula>$N$8*0.8</formula>
      <formula>$N$8</formula>
    </cfRule>
    <cfRule type="cellIs" dxfId="29571" priority="1305" operator="lessThan">
      <formula>$N$8*0.8</formula>
    </cfRule>
  </conditionalFormatting>
  <conditionalFormatting sqref="J11">
    <cfRule type="cellIs" dxfId="29570" priority="1300" operator="greaterThan">
      <formula>$N$11</formula>
    </cfRule>
    <cfRule type="cellIs" dxfId="29569" priority="1301" operator="between">
      <formula>$N$11*0.8</formula>
      <formula>$N$11</formula>
    </cfRule>
    <cfRule type="cellIs" dxfId="29568" priority="1302" operator="lessThan">
      <formula>$N$11*0.8</formula>
    </cfRule>
  </conditionalFormatting>
  <conditionalFormatting sqref="J12">
    <cfRule type="cellIs" dxfId="29567" priority="1297" operator="greaterThan">
      <formula>$N$12</formula>
    </cfRule>
    <cfRule type="cellIs" dxfId="29566" priority="1298" operator="between">
      <formula>$N$12*0.8</formula>
      <formula>$N$12</formula>
    </cfRule>
    <cfRule type="cellIs" dxfId="29565" priority="1299" operator="lessThan">
      <formula>$N$12*0.8</formula>
    </cfRule>
  </conditionalFormatting>
  <conditionalFormatting sqref="J13">
    <cfRule type="cellIs" dxfId="29564" priority="1294" operator="greaterThan">
      <formula>$N$13</formula>
    </cfRule>
    <cfRule type="cellIs" dxfId="29563" priority="1295" operator="between">
      <formula>$N$13*0.8</formula>
      <formula>$N$13</formula>
    </cfRule>
    <cfRule type="cellIs" dxfId="29562" priority="1296" operator="lessThan">
      <formula>$N$13*0.8</formula>
    </cfRule>
  </conditionalFormatting>
  <conditionalFormatting sqref="J16">
    <cfRule type="cellIs" dxfId="29561" priority="1291" operator="greaterThan">
      <formula>$N$16</formula>
    </cfRule>
    <cfRule type="cellIs" dxfId="29560" priority="1292" operator="between">
      <formula>$N$16*0.8</formula>
      <formula>$N$16</formula>
    </cfRule>
    <cfRule type="cellIs" dxfId="29559" priority="1293" operator="lessThan">
      <formula>$N$16*0.8</formula>
    </cfRule>
  </conditionalFormatting>
  <conditionalFormatting sqref="J17">
    <cfRule type="cellIs" dxfId="29558" priority="1288" operator="greaterThan">
      <formula>$N$17</formula>
    </cfRule>
    <cfRule type="cellIs" dxfId="29557" priority="1289" operator="between">
      <formula>$N$17*0.8</formula>
      <formula>$N$17</formula>
    </cfRule>
    <cfRule type="cellIs" dxfId="29556" priority="1290" operator="lessThan">
      <formula>$N$17*0.8</formula>
    </cfRule>
  </conditionalFormatting>
  <conditionalFormatting sqref="J18">
    <cfRule type="cellIs" dxfId="29555" priority="1285" operator="greaterThan">
      <formula>$N$18</formula>
    </cfRule>
    <cfRule type="cellIs" dxfId="29554" priority="1286" operator="between">
      <formula>$N$18*0.8</formula>
      <formula>$N$18</formula>
    </cfRule>
    <cfRule type="cellIs" dxfId="29553" priority="1287" operator="lessThan">
      <formula>$N$18*0.8</formula>
    </cfRule>
  </conditionalFormatting>
  <conditionalFormatting sqref="J6">
    <cfRule type="cellIs" dxfId="29552" priority="1282" operator="greaterThan">
      <formula>$N$6</formula>
    </cfRule>
    <cfRule type="cellIs" dxfId="29551" priority="1283" operator="between">
      <formula>$N$6*0.8</formula>
      <formula>$N$6</formula>
    </cfRule>
    <cfRule type="cellIs" dxfId="29550" priority="1284" operator="lessThan">
      <formula>$N$6*0.8</formula>
    </cfRule>
  </conditionalFormatting>
  <conditionalFormatting sqref="J7">
    <cfRule type="cellIs" dxfId="29549" priority="1279" operator="greaterThan">
      <formula>$N$7</formula>
    </cfRule>
    <cfRule type="cellIs" dxfId="29548" priority="1280" operator="between">
      <formula>$N$7*0.8</formula>
      <formula>$N$7</formula>
    </cfRule>
    <cfRule type="cellIs" dxfId="29547" priority="1281" operator="lessThan">
      <formula>$N$7*0.8</formula>
    </cfRule>
  </conditionalFormatting>
  <conditionalFormatting sqref="J8">
    <cfRule type="cellIs" dxfId="29546" priority="1276" operator="greaterThan">
      <formula>$N$8</formula>
    </cfRule>
    <cfRule type="cellIs" dxfId="29545" priority="1277" operator="between">
      <formula>$N$8*0.8</formula>
      <formula>$N$8</formula>
    </cfRule>
    <cfRule type="cellIs" dxfId="29544" priority="1278" operator="lessThan">
      <formula>$N$8*0.8</formula>
    </cfRule>
  </conditionalFormatting>
  <conditionalFormatting sqref="J11">
    <cfRule type="cellIs" dxfId="29543" priority="1273" operator="greaterThan">
      <formula>$N$11</formula>
    </cfRule>
    <cfRule type="cellIs" dxfId="29542" priority="1274" operator="between">
      <formula>$N$11*0.8</formula>
      <formula>$N$11</formula>
    </cfRule>
    <cfRule type="cellIs" dxfId="29541" priority="1275" operator="lessThan">
      <formula>$N$11*0.8</formula>
    </cfRule>
  </conditionalFormatting>
  <conditionalFormatting sqref="J12">
    <cfRule type="cellIs" dxfId="29540" priority="1270" operator="greaterThan">
      <formula>$N$12</formula>
    </cfRule>
    <cfRule type="cellIs" dxfId="29539" priority="1271" operator="between">
      <formula>$N$12*0.8</formula>
      <formula>$N$12</formula>
    </cfRule>
    <cfRule type="cellIs" dxfId="29538" priority="1272" operator="lessThan">
      <formula>$N$12*0.8</formula>
    </cfRule>
  </conditionalFormatting>
  <conditionalFormatting sqref="J13">
    <cfRule type="cellIs" dxfId="29537" priority="1267" operator="greaterThan">
      <formula>$N$13</formula>
    </cfRule>
    <cfRule type="cellIs" dxfId="29536" priority="1268" operator="between">
      <formula>$N$13*0.8</formula>
      <formula>$N$13</formula>
    </cfRule>
    <cfRule type="cellIs" dxfId="29535" priority="1269" operator="lessThan">
      <formula>$N$13*0.8</formula>
    </cfRule>
  </conditionalFormatting>
  <conditionalFormatting sqref="J16">
    <cfRule type="cellIs" dxfId="29534" priority="1264" operator="greaterThan">
      <formula>$N$16</formula>
    </cfRule>
    <cfRule type="cellIs" dxfId="29533" priority="1265" operator="between">
      <formula>$N$16*0.8</formula>
      <formula>$N$16</formula>
    </cfRule>
    <cfRule type="cellIs" dxfId="29532" priority="1266" operator="lessThan">
      <formula>$N$16*0.8</formula>
    </cfRule>
  </conditionalFormatting>
  <conditionalFormatting sqref="J17">
    <cfRule type="cellIs" dxfId="29531" priority="1261" operator="greaterThan">
      <formula>$N$17</formula>
    </cfRule>
    <cfRule type="cellIs" dxfId="29530" priority="1262" operator="between">
      <formula>$N$17*0.8</formula>
      <formula>$N$17</formula>
    </cfRule>
    <cfRule type="cellIs" dxfId="29529" priority="1263" operator="lessThan">
      <formula>$N$17*0.8</formula>
    </cfRule>
  </conditionalFormatting>
  <conditionalFormatting sqref="J18">
    <cfRule type="cellIs" dxfId="29528" priority="1258" operator="greaterThan">
      <formula>$N$18</formula>
    </cfRule>
    <cfRule type="cellIs" dxfId="29527" priority="1259" operator="between">
      <formula>$N$18*0.8</formula>
      <formula>$N$18</formula>
    </cfRule>
    <cfRule type="cellIs" dxfId="29526" priority="1260" operator="lessThan">
      <formula>$N$18*0.8</formula>
    </cfRule>
  </conditionalFormatting>
  <conditionalFormatting sqref="J6">
    <cfRule type="cellIs" dxfId="29525" priority="1255" operator="greaterThan">
      <formula>$P$6</formula>
    </cfRule>
    <cfRule type="cellIs" dxfId="29524" priority="1256" operator="between">
      <formula>$P$6*0.8</formula>
      <formula>$P$6</formula>
    </cfRule>
    <cfRule type="cellIs" dxfId="29523" priority="1257" operator="lessThan">
      <formula>$P$6*0.8</formula>
    </cfRule>
  </conditionalFormatting>
  <conditionalFormatting sqref="J7">
    <cfRule type="cellIs" dxfId="29522" priority="1252" operator="greaterThan">
      <formula>$P$7</formula>
    </cfRule>
    <cfRule type="cellIs" dxfId="29521" priority="1253" operator="between">
      <formula>$P$7*0.8</formula>
      <formula>$P$7</formula>
    </cfRule>
    <cfRule type="cellIs" dxfId="29520" priority="1254" operator="lessThan">
      <formula>$P$7*0.8</formula>
    </cfRule>
  </conditionalFormatting>
  <conditionalFormatting sqref="J8">
    <cfRule type="cellIs" dxfId="29519" priority="1249" operator="greaterThan">
      <formula>$P$8</formula>
    </cfRule>
    <cfRule type="cellIs" dxfId="29518" priority="1250" operator="between">
      <formula>$P$8*0.8</formula>
      <formula>$P$8</formula>
    </cfRule>
    <cfRule type="cellIs" dxfId="29517" priority="1251" operator="lessThan">
      <formula>$P$8*0.8</formula>
    </cfRule>
  </conditionalFormatting>
  <conditionalFormatting sqref="J11">
    <cfRule type="cellIs" dxfId="29516" priority="1246" operator="greaterThan">
      <formula>$P$11</formula>
    </cfRule>
    <cfRule type="cellIs" dxfId="29515" priority="1247" operator="between">
      <formula>$P$11*0.8</formula>
      <formula>$P$11</formula>
    </cfRule>
    <cfRule type="cellIs" dxfId="29514" priority="1248" operator="lessThan">
      <formula>$P$11*0.8</formula>
    </cfRule>
  </conditionalFormatting>
  <conditionalFormatting sqref="J12">
    <cfRule type="cellIs" dxfId="29513" priority="1243" operator="greaterThan">
      <formula>$P$12</formula>
    </cfRule>
    <cfRule type="cellIs" dxfId="29512" priority="1244" operator="between">
      <formula>$P$12*0.8</formula>
      <formula>$P$12</formula>
    </cfRule>
    <cfRule type="cellIs" dxfId="29511" priority="1245" operator="lessThan">
      <formula>$P$12*0.8</formula>
    </cfRule>
  </conditionalFormatting>
  <conditionalFormatting sqref="J13">
    <cfRule type="cellIs" dxfId="29510" priority="1240" operator="greaterThan">
      <formula>$P$13</formula>
    </cfRule>
    <cfRule type="cellIs" dxfId="29509" priority="1241" operator="between">
      <formula>$P$13*0.8</formula>
      <formula>$P$13</formula>
    </cfRule>
    <cfRule type="cellIs" dxfId="29508" priority="1242" operator="lessThan">
      <formula>$P$13*0.8</formula>
    </cfRule>
  </conditionalFormatting>
  <conditionalFormatting sqref="J16">
    <cfRule type="cellIs" dxfId="29507" priority="1237" operator="greaterThan">
      <formula>$P$16</formula>
    </cfRule>
    <cfRule type="cellIs" dxfId="29506" priority="1238" operator="between">
      <formula>$P$16*0.8</formula>
      <formula>$P$16</formula>
    </cfRule>
    <cfRule type="cellIs" dxfId="29505" priority="1239" operator="lessThan">
      <formula>$P$16*0.8</formula>
    </cfRule>
  </conditionalFormatting>
  <conditionalFormatting sqref="J17">
    <cfRule type="cellIs" dxfId="29504" priority="1234" operator="greaterThan">
      <formula>$P$17</formula>
    </cfRule>
    <cfRule type="cellIs" dxfId="29503" priority="1235" operator="between">
      <formula>$P$17*0.8</formula>
      <formula>$P$17</formula>
    </cfRule>
    <cfRule type="cellIs" dxfId="29502" priority="1236" operator="lessThan">
      <formula>$P$17*0.8</formula>
    </cfRule>
  </conditionalFormatting>
  <conditionalFormatting sqref="J18">
    <cfRule type="cellIs" dxfId="29501" priority="1231" operator="greaterThan">
      <formula>$P$18</formula>
    </cfRule>
    <cfRule type="cellIs" dxfId="29500" priority="1232" operator="between">
      <formula>$P$18*0.8</formula>
      <formula>$P$18</formula>
    </cfRule>
    <cfRule type="cellIs" dxfId="29499" priority="1233" operator="lessThan">
      <formula>$P$18*0.8</formula>
    </cfRule>
  </conditionalFormatting>
  <conditionalFormatting sqref="J6">
    <cfRule type="cellIs" dxfId="29498" priority="1228" operator="greaterThan">
      <formula>$P$6</formula>
    </cfRule>
    <cfRule type="cellIs" dxfId="29497" priority="1229" operator="between">
      <formula>$P$6*0.8</formula>
      <formula>$P$6</formula>
    </cfRule>
    <cfRule type="cellIs" dxfId="29496" priority="1230" operator="lessThan">
      <formula>$P$6*0.8</formula>
    </cfRule>
  </conditionalFormatting>
  <conditionalFormatting sqref="J7">
    <cfRule type="cellIs" dxfId="29495" priority="1225" operator="greaterThan">
      <formula>$P$7</formula>
    </cfRule>
    <cfRule type="cellIs" dxfId="29494" priority="1226" operator="between">
      <formula>$P$7*0.8</formula>
      <formula>$P$7</formula>
    </cfRule>
    <cfRule type="cellIs" dxfId="29493" priority="1227" operator="lessThan">
      <formula>$P$7*0.8</formula>
    </cfRule>
  </conditionalFormatting>
  <conditionalFormatting sqref="J8">
    <cfRule type="cellIs" dxfId="29492" priority="1222" operator="greaterThan">
      <formula>$P$8</formula>
    </cfRule>
    <cfRule type="cellIs" dxfId="29491" priority="1223" operator="between">
      <formula>$P$8*0.8</formula>
      <formula>$P$8</formula>
    </cfRule>
    <cfRule type="cellIs" dxfId="29490" priority="1224" operator="lessThan">
      <formula>$P$8*0.8</formula>
    </cfRule>
  </conditionalFormatting>
  <conditionalFormatting sqref="J11">
    <cfRule type="cellIs" dxfId="29489" priority="1219" operator="greaterThan">
      <formula>$P$11</formula>
    </cfRule>
    <cfRule type="cellIs" dxfId="29488" priority="1220" operator="between">
      <formula>$P$11*0.8</formula>
      <formula>$P$11</formula>
    </cfRule>
    <cfRule type="cellIs" dxfId="29487" priority="1221" operator="lessThan">
      <formula>$P$11*0.8</formula>
    </cfRule>
  </conditionalFormatting>
  <conditionalFormatting sqref="J12">
    <cfRule type="cellIs" dxfId="29486" priority="1216" operator="greaterThan">
      <formula>$P$12</formula>
    </cfRule>
    <cfRule type="cellIs" dxfId="29485" priority="1217" operator="between">
      <formula>$P$12*0.8</formula>
      <formula>$P$12</formula>
    </cfRule>
    <cfRule type="cellIs" dxfId="29484" priority="1218" operator="lessThan">
      <formula>$P$12*0.8</formula>
    </cfRule>
  </conditionalFormatting>
  <conditionalFormatting sqref="J13">
    <cfRule type="cellIs" dxfId="29483" priority="1213" operator="greaterThan">
      <formula>$P$13</formula>
    </cfRule>
    <cfRule type="cellIs" dxfId="29482" priority="1214" operator="between">
      <formula>$P$13*0.8</formula>
      <formula>$P$13</formula>
    </cfRule>
    <cfRule type="cellIs" dxfId="29481" priority="1215" operator="lessThan">
      <formula>$P$13*0.8</formula>
    </cfRule>
  </conditionalFormatting>
  <conditionalFormatting sqref="J16">
    <cfRule type="cellIs" dxfId="29480" priority="1210" operator="greaterThan">
      <formula>$P$16</formula>
    </cfRule>
    <cfRule type="cellIs" dxfId="29479" priority="1211" operator="between">
      <formula>$P$16*0.8</formula>
      <formula>$P$16</formula>
    </cfRule>
    <cfRule type="cellIs" dxfId="29478" priority="1212" operator="lessThan">
      <formula>$P$16*0.8</formula>
    </cfRule>
  </conditionalFormatting>
  <conditionalFormatting sqref="J17">
    <cfRule type="cellIs" dxfId="29477" priority="1207" operator="greaterThan">
      <formula>$P$17</formula>
    </cfRule>
    <cfRule type="cellIs" dxfId="29476" priority="1208" operator="between">
      <formula>$P$17*0.8</formula>
      <formula>$P$17</formula>
    </cfRule>
    <cfRule type="cellIs" dxfId="29475" priority="1209" operator="lessThan">
      <formula>$P$17*0.8</formula>
    </cfRule>
  </conditionalFormatting>
  <conditionalFormatting sqref="J18">
    <cfRule type="cellIs" dxfId="29474" priority="1204" operator="greaterThan">
      <formula>$P$18</formula>
    </cfRule>
    <cfRule type="cellIs" dxfId="29473" priority="1205" operator="between">
      <formula>$P$18*0.8</formula>
      <formula>$P$18</formula>
    </cfRule>
    <cfRule type="cellIs" dxfId="29472" priority="1206" operator="lessThan">
      <formula>$P$18*0.8</formula>
    </cfRule>
  </conditionalFormatting>
  <conditionalFormatting sqref="J6">
    <cfRule type="cellIs" dxfId="29471" priority="1201" operator="greaterThan">
      <formula>$O$6</formula>
    </cfRule>
    <cfRule type="cellIs" dxfId="29470" priority="1202" operator="between">
      <formula>$O$6*0.8</formula>
      <formula>$O$6</formula>
    </cfRule>
    <cfRule type="cellIs" dxfId="29469" priority="1203" operator="lessThan">
      <formula>$O$6*0.8</formula>
    </cfRule>
  </conditionalFormatting>
  <conditionalFormatting sqref="J7">
    <cfRule type="cellIs" dxfId="29468" priority="1198" operator="greaterThan">
      <formula>$O$7</formula>
    </cfRule>
    <cfRule type="cellIs" dxfId="29467" priority="1199" operator="between">
      <formula>$O$7*0.8</formula>
      <formula>$O$7</formula>
    </cfRule>
    <cfRule type="cellIs" dxfId="29466" priority="1200" operator="lessThan">
      <formula>$O$7*0.8</formula>
    </cfRule>
  </conditionalFormatting>
  <conditionalFormatting sqref="J8">
    <cfRule type="cellIs" dxfId="29465" priority="1195" operator="greaterThan">
      <formula>$O$8</formula>
    </cfRule>
    <cfRule type="cellIs" dxfId="29464" priority="1196" operator="between">
      <formula>$O$8*0.8</formula>
      <formula>$O$8</formula>
    </cfRule>
    <cfRule type="cellIs" dxfId="29463" priority="1197" operator="lessThan">
      <formula>$O$8*0.8</formula>
    </cfRule>
  </conditionalFormatting>
  <conditionalFormatting sqref="J11">
    <cfRule type="cellIs" dxfId="29462" priority="1192" operator="greaterThan">
      <formula>$O$11</formula>
    </cfRule>
    <cfRule type="cellIs" dxfId="29461" priority="1193" operator="between">
      <formula>$O$11*0.8</formula>
      <formula>$O$11</formula>
    </cfRule>
    <cfRule type="cellIs" dxfId="29460" priority="1194" operator="lessThan">
      <formula>$O$11*0.8</formula>
    </cfRule>
  </conditionalFormatting>
  <conditionalFormatting sqref="J12">
    <cfRule type="cellIs" dxfId="29459" priority="1189" operator="greaterThan">
      <formula>$O$12</formula>
    </cfRule>
    <cfRule type="cellIs" dxfId="29458" priority="1190" operator="between">
      <formula>$O$12*0.8</formula>
      <formula>$O$12</formula>
    </cfRule>
    <cfRule type="cellIs" dxfId="29457" priority="1191" operator="lessThan">
      <formula>$O$12*0.8</formula>
    </cfRule>
  </conditionalFormatting>
  <conditionalFormatting sqref="J13">
    <cfRule type="cellIs" dxfId="29456" priority="1186" operator="greaterThan">
      <formula>$O$13</formula>
    </cfRule>
    <cfRule type="cellIs" dxfId="29455" priority="1187" operator="between">
      <formula>$O$13*0.8</formula>
      <formula>$O$13</formula>
    </cfRule>
    <cfRule type="cellIs" dxfId="29454" priority="1188" operator="lessThan">
      <formula>$O$13*0.8</formula>
    </cfRule>
  </conditionalFormatting>
  <conditionalFormatting sqref="J16">
    <cfRule type="cellIs" dxfId="29453" priority="1183" operator="greaterThan">
      <formula>$O$16</formula>
    </cfRule>
    <cfRule type="cellIs" dxfId="29452" priority="1184" operator="between">
      <formula>$O$16*0.8</formula>
      <formula>$O$16</formula>
    </cfRule>
    <cfRule type="cellIs" dxfId="29451" priority="1185" operator="lessThan">
      <formula>$O$16*0.8</formula>
    </cfRule>
  </conditionalFormatting>
  <conditionalFormatting sqref="J17">
    <cfRule type="cellIs" dxfId="29450" priority="1180" operator="greaterThan">
      <formula>$O$17</formula>
    </cfRule>
    <cfRule type="cellIs" dxfId="29449" priority="1181" operator="between">
      <formula>$O$17*0.8</formula>
      <formula>$O$17</formula>
    </cfRule>
    <cfRule type="cellIs" dxfId="29448" priority="1182" operator="lessThan">
      <formula>$O$17*0.8</formula>
    </cfRule>
  </conditionalFormatting>
  <conditionalFormatting sqref="J18">
    <cfRule type="cellIs" dxfId="29447" priority="1177" operator="greaterThan">
      <formula>$O$18</formula>
    </cfRule>
    <cfRule type="cellIs" dxfId="29446" priority="1178" operator="between">
      <formula>$O$18*0.8</formula>
      <formula>$O$18</formula>
    </cfRule>
    <cfRule type="cellIs" dxfId="29445" priority="1179" operator="lessThan">
      <formula>$O$18*0.8</formula>
    </cfRule>
  </conditionalFormatting>
  <conditionalFormatting sqref="J6">
    <cfRule type="cellIs" dxfId="29444" priority="1174" operator="greaterThan">
      <formula>$O$6</formula>
    </cfRule>
    <cfRule type="cellIs" dxfId="29443" priority="1175" operator="between">
      <formula>$O$6*0.8</formula>
      <formula>$O$6</formula>
    </cfRule>
    <cfRule type="cellIs" dxfId="29442" priority="1176" operator="lessThan">
      <formula>$O$6*0.8</formula>
    </cfRule>
  </conditionalFormatting>
  <conditionalFormatting sqref="J7">
    <cfRule type="cellIs" dxfId="29441" priority="1171" operator="greaterThan">
      <formula>$O$7</formula>
    </cfRule>
    <cfRule type="cellIs" dxfId="29440" priority="1172" operator="between">
      <formula>$O$7*0.8</formula>
      <formula>$O$7</formula>
    </cfRule>
    <cfRule type="cellIs" dxfId="29439" priority="1173" operator="lessThan">
      <formula>$O$7*0.8</formula>
    </cfRule>
  </conditionalFormatting>
  <conditionalFormatting sqref="J8">
    <cfRule type="cellIs" dxfId="29438" priority="1168" operator="greaterThan">
      <formula>$O$8</formula>
    </cfRule>
    <cfRule type="cellIs" dxfId="29437" priority="1169" operator="between">
      <formula>$O$8*0.8</formula>
      <formula>$O$8</formula>
    </cfRule>
    <cfRule type="cellIs" dxfId="29436" priority="1170" operator="lessThan">
      <formula>$O$8*0.8</formula>
    </cfRule>
  </conditionalFormatting>
  <conditionalFormatting sqref="J11">
    <cfRule type="cellIs" dxfId="29435" priority="1165" operator="greaterThan">
      <formula>$O$11</formula>
    </cfRule>
    <cfRule type="cellIs" dxfId="29434" priority="1166" operator="between">
      <formula>$O$11*0.8</formula>
      <formula>$O$11</formula>
    </cfRule>
    <cfRule type="cellIs" dxfId="29433" priority="1167" operator="lessThan">
      <formula>$O$11*0.8</formula>
    </cfRule>
  </conditionalFormatting>
  <conditionalFormatting sqref="J12">
    <cfRule type="cellIs" dxfId="29432" priority="1162" operator="greaterThan">
      <formula>$O$12</formula>
    </cfRule>
    <cfRule type="cellIs" dxfId="29431" priority="1163" operator="between">
      <formula>$O$12*0.8</formula>
      <formula>$O$12</formula>
    </cfRule>
    <cfRule type="cellIs" dxfId="29430" priority="1164" operator="lessThan">
      <formula>$O$12*0.8</formula>
    </cfRule>
  </conditionalFormatting>
  <conditionalFormatting sqref="J13">
    <cfRule type="cellIs" dxfId="29429" priority="1159" operator="greaterThan">
      <formula>$O$13</formula>
    </cfRule>
    <cfRule type="cellIs" dxfId="29428" priority="1160" operator="between">
      <formula>$O$13*0.8</formula>
      <formula>$O$13</formula>
    </cfRule>
    <cfRule type="cellIs" dxfId="29427" priority="1161" operator="lessThan">
      <formula>$O$13*0.8</formula>
    </cfRule>
  </conditionalFormatting>
  <conditionalFormatting sqref="J16">
    <cfRule type="cellIs" dxfId="29426" priority="1156" operator="greaterThan">
      <formula>$O$16</formula>
    </cfRule>
    <cfRule type="cellIs" dxfId="29425" priority="1157" operator="between">
      <formula>$O$16*0.8</formula>
      <formula>$O$16</formula>
    </cfRule>
    <cfRule type="cellIs" dxfId="29424" priority="1158" operator="lessThan">
      <formula>$O$16*0.8</formula>
    </cfRule>
  </conditionalFormatting>
  <conditionalFormatting sqref="J17">
    <cfRule type="cellIs" dxfId="29423" priority="1153" operator="greaterThan">
      <formula>$O$17</formula>
    </cfRule>
    <cfRule type="cellIs" dxfId="29422" priority="1154" operator="between">
      <formula>$O$17*0.8</formula>
      <formula>$O$17</formula>
    </cfRule>
    <cfRule type="cellIs" dxfId="29421" priority="1155" operator="lessThan">
      <formula>$O$17*0.8</formula>
    </cfRule>
  </conditionalFormatting>
  <conditionalFormatting sqref="J18">
    <cfRule type="cellIs" dxfId="29420" priority="1150" operator="greaterThan">
      <formula>$O$18</formula>
    </cfRule>
    <cfRule type="cellIs" dxfId="29419" priority="1151" operator="between">
      <formula>$O$18*0.8</formula>
      <formula>$O$18</formula>
    </cfRule>
    <cfRule type="cellIs" dxfId="29418" priority="1152" operator="lessThan">
      <formula>$O$18*0.8</formula>
    </cfRule>
  </conditionalFormatting>
  <conditionalFormatting sqref="J6">
    <cfRule type="cellIs" dxfId="29417" priority="1147" operator="greaterThan">
      <formula>$N$6</formula>
    </cfRule>
    <cfRule type="cellIs" dxfId="29416" priority="1148" operator="between">
      <formula>$N$6*0.8</formula>
      <formula>$N$6</formula>
    </cfRule>
    <cfRule type="cellIs" dxfId="29415" priority="1149" operator="lessThan">
      <formula>$N$6*0.8</formula>
    </cfRule>
  </conditionalFormatting>
  <conditionalFormatting sqref="J7">
    <cfRule type="cellIs" dxfId="29414" priority="1144" operator="greaterThan">
      <formula>$N$7</formula>
    </cfRule>
    <cfRule type="cellIs" dxfId="29413" priority="1145" operator="between">
      <formula>$N$7*0.8</formula>
      <formula>$N$7</formula>
    </cfRule>
    <cfRule type="cellIs" dxfId="29412" priority="1146" operator="lessThan">
      <formula>$N$7*0.8</formula>
    </cfRule>
  </conditionalFormatting>
  <conditionalFormatting sqref="J8">
    <cfRule type="cellIs" dxfId="29411" priority="1141" operator="greaterThan">
      <formula>$N$8</formula>
    </cfRule>
    <cfRule type="cellIs" dxfId="29410" priority="1142" operator="between">
      <formula>$N$8*0.8</formula>
      <formula>$N$8</formula>
    </cfRule>
    <cfRule type="cellIs" dxfId="29409" priority="1143" operator="lessThan">
      <formula>$N$8*0.8</formula>
    </cfRule>
  </conditionalFormatting>
  <conditionalFormatting sqref="J11">
    <cfRule type="cellIs" dxfId="29408" priority="1138" operator="greaterThan">
      <formula>$N$11</formula>
    </cfRule>
    <cfRule type="cellIs" dxfId="29407" priority="1139" operator="between">
      <formula>$N$11*0.8</formula>
      <formula>$N$11</formula>
    </cfRule>
    <cfRule type="cellIs" dxfId="29406" priority="1140" operator="lessThan">
      <formula>$N$11*0.8</formula>
    </cfRule>
  </conditionalFormatting>
  <conditionalFormatting sqref="J12">
    <cfRule type="cellIs" dxfId="29405" priority="1135" operator="greaterThan">
      <formula>$N$12</formula>
    </cfRule>
    <cfRule type="cellIs" dxfId="29404" priority="1136" operator="between">
      <formula>$N$12*0.8</formula>
      <formula>$N$12</formula>
    </cfRule>
    <cfRule type="cellIs" dxfId="29403" priority="1137" operator="lessThan">
      <formula>$N$12*0.8</formula>
    </cfRule>
  </conditionalFormatting>
  <conditionalFormatting sqref="J13">
    <cfRule type="cellIs" dxfId="29402" priority="1132" operator="greaterThan">
      <formula>$N$13</formula>
    </cfRule>
    <cfRule type="cellIs" dxfId="29401" priority="1133" operator="between">
      <formula>$N$13*0.8</formula>
      <formula>$N$13</formula>
    </cfRule>
    <cfRule type="cellIs" dxfId="29400" priority="1134" operator="lessThan">
      <formula>$N$13*0.8</formula>
    </cfRule>
  </conditionalFormatting>
  <conditionalFormatting sqref="J16">
    <cfRule type="cellIs" dxfId="29399" priority="1129" operator="greaterThan">
      <formula>$N$16</formula>
    </cfRule>
    <cfRule type="cellIs" dxfId="29398" priority="1130" operator="between">
      <formula>$N$16*0.8</formula>
      <formula>$N$16</formula>
    </cfRule>
    <cfRule type="cellIs" dxfId="29397" priority="1131" operator="lessThan">
      <formula>$N$16*0.8</formula>
    </cfRule>
  </conditionalFormatting>
  <conditionalFormatting sqref="J17">
    <cfRule type="cellIs" dxfId="29396" priority="1126" operator="greaterThan">
      <formula>$N$17</formula>
    </cfRule>
    <cfRule type="cellIs" dxfId="29395" priority="1127" operator="between">
      <formula>$N$17*0.8</formula>
      <formula>$N$17</formula>
    </cfRule>
    <cfRule type="cellIs" dxfId="29394" priority="1128" operator="lessThan">
      <formula>$N$17*0.8</formula>
    </cfRule>
  </conditionalFormatting>
  <conditionalFormatting sqref="J18">
    <cfRule type="cellIs" dxfId="29393" priority="1123" operator="greaterThan">
      <formula>$N$18</formula>
    </cfRule>
    <cfRule type="cellIs" dxfId="29392" priority="1124" operator="between">
      <formula>$N$18*0.8</formula>
      <formula>$N$18</formula>
    </cfRule>
    <cfRule type="cellIs" dxfId="29391" priority="1125" operator="lessThan">
      <formula>$N$18*0.8</formula>
    </cfRule>
  </conditionalFormatting>
  <conditionalFormatting sqref="J6">
    <cfRule type="cellIs" dxfId="29390" priority="1120" operator="greaterThan">
      <formula>$N$6</formula>
    </cfRule>
    <cfRule type="cellIs" dxfId="29389" priority="1121" operator="between">
      <formula>$N$6*0.8</formula>
      <formula>$N$6</formula>
    </cfRule>
    <cfRule type="cellIs" dxfId="29388" priority="1122" operator="lessThan">
      <formula>$N$6*0.8</formula>
    </cfRule>
  </conditionalFormatting>
  <conditionalFormatting sqref="J7">
    <cfRule type="cellIs" dxfId="29387" priority="1117" operator="greaterThan">
      <formula>$N$7</formula>
    </cfRule>
    <cfRule type="cellIs" dxfId="29386" priority="1118" operator="between">
      <formula>$N$7*0.8</formula>
      <formula>$N$7</formula>
    </cfRule>
    <cfRule type="cellIs" dxfId="29385" priority="1119" operator="lessThan">
      <formula>$N$7*0.8</formula>
    </cfRule>
  </conditionalFormatting>
  <conditionalFormatting sqref="J8">
    <cfRule type="cellIs" dxfId="29384" priority="1114" operator="greaterThan">
      <formula>$N$8</formula>
    </cfRule>
    <cfRule type="cellIs" dxfId="29383" priority="1115" operator="between">
      <formula>$N$8*0.8</formula>
      <formula>$N$8</formula>
    </cfRule>
    <cfRule type="cellIs" dxfId="29382" priority="1116" operator="lessThan">
      <formula>$N$8*0.8</formula>
    </cfRule>
  </conditionalFormatting>
  <conditionalFormatting sqref="J11">
    <cfRule type="cellIs" dxfId="29381" priority="1111" operator="greaterThan">
      <formula>$N$11</formula>
    </cfRule>
    <cfRule type="cellIs" dxfId="29380" priority="1112" operator="between">
      <formula>$N$11*0.8</formula>
      <formula>$N$11</formula>
    </cfRule>
    <cfRule type="cellIs" dxfId="29379" priority="1113" operator="lessThan">
      <formula>$N$11*0.8</formula>
    </cfRule>
  </conditionalFormatting>
  <conditionalFormatting sqref="J12">
    <cfRule type="cellIs" dxfId="29378" priority="1108" operator="greaterThan">
      <formula>$N$12</formula>
    </cfRule>
    <cfRule type="cellIs" dxfId="29377" priority="1109" operator="between">
      <formula>$N$12*0.8</formula>
      <formula>$N$12</formula>
    </cfRule>
    <cfRule type="cellIs" dxfId="29376" priority="1110" operator="lessThan">
      <formula>$N$12*0.8</formula>
    </cfRule>
  </conditionalFormatting>
  <conditionalFormatting sqref="J13">
    <cfRule type="cellIs" dxfId="29375" priority="1105" operator="greaterThan">
      <formula>$N$13</formula>
    </cfRule>
    <cfRule type="cellIs" dxfId="29374" priority="1106" operator="between">
      <formula>$N$13*0.8</formula>
      <formula>$N$13</formula>
    </cfRule>
    <cfRule type="cellIs" dxfId="29373" priority="1107" operator="lessThan">
      <formula>$N$13*0.8</formula>
    </cfRule>
  </conditionalFormatting>
  <conditionalFormatting sqref="J16">
    <cfRule type="cellIs" dxfId="29372" priority="1102" operator="greaterThan">
      <formula>$N$16</formula>
    </cfRule>
    <cfRule type="cellIs" dxfId="29371" priority="1103" operator="between">
      <formula>$N$16*0.8</formula>
      <formula>$N$16</formula>
    </cfRule>
    <cfRule type="cellIs" dxfId="29370" priority="1104" operator="lessThan">
      <formula>$N$16*0.8</formula>
    </cfRule>
  </conditionalFormatting>
  <conditionalFormatting sqref="J17">
    <cfRule type="cellIs" dxfId="29369" priority="1099" operator="greaterThan">
      <formula>$N$17</formula>
    </cfRule>
    <cfRule type="cellIs" dxfId="29368" priority="1100" operator="between">
      <formula>$N$17*0.8</formula>
      <formula>$N$17</formula>
    </cfRule>
    <cfRule type="cellIs" dxfId="29367" priority="1101" operator="lessThan">
      <formula>$N$17*0.8</formula>
    </cfRule>
  </conditionalFormatting>
  <conditionalFormatting sqref="J18">
    <cfRule type="cellIs" dxfId="29366" priority="1096" operator="greaterThan">
      <formula>$N$18</formula>
    </cfRule>
    <cfRule type="cellIs" dxfId="29365" priority="1097" operator="between">
      <formula>$N$18*0.8</formula>
      <formula>$N$18</formula>
    </cfRule>
    <cfRule type="cellIs" dxfId="29364" priority="1098" operator="lessThan">
      <formula>$N$18*0.8</formula>
    </cfRule>
  </conditionalFormatting>
  <conditionalFormatting sqref="J6">
    <cfRule type="cellIs" dxfId="29363" priority="1093" operator="greaterThan">
      <formula>$P$6</formula>
    </cfRule>
    <cfRule type="cellIs" dxfId="29362" priority="1094" operator="between">
      <formula>$P$6*0.8</formula>
      <formula>$P$6</formula>
    </cfRule>
    <cfRule type="cellIs" dxfId="29361" priority="1095" operator="lessThan">
      <formula>$P$6*0.8</formula>
    </cfRule>
  </conditionalFormatting>
  <conditionalFormatting sqref="J7">
    <cfRule type="cellIs" dxfId="29360" priority="1090" operator="greaterThan">
      <formula>$P$7</formula>
    </cfRule>
    <cfRule type="cellIs" dxfId="29359" priority="1091" operator="between">
      <formula>$P$7*0.8</formula>
      <formula>$P$7</formula>
    </cfRule>
    <cfRule type="cellIs" dxfId="29358" priority="1092" operator="lessThan">
      <formula>$P$7*0.8</formula>
    </cfRule>
  </conditionalFormatting>
  <conditionalFormatting sqref="J8">
    <cfRule type="cellIs" dxfId="29357" priority="1087" operator="greaterThan">
      <formula>$P$8</formula>
    </cfRule>
    <cfRule type="cellIs" dxfId="29356" priority="1088" operator="between">
      <formula>$P$8*0.8</formula>
      <formula>$P$8</formula>
    </cfRule>
    <cfRule type="cellIs" dxfId="29355" priority="1089" operator="lessThan">
      <formula>$P$8*0.8</formula>
    </cfRule>
  </conditionalFormatting>
  <conditionalFormatting sqref="J11">
    <cfRule type="cellIs" dxfId="29354" priority="1084" operator="greaterThan">
      <formula>$P$11</formula>
    </cfRule>
    <cfRule type="cellIs" dxfId="29353" priority="1085" operator="between">
      <formula>$P$11*0.8</formula>
      <formula>$P$11</formula>
    </cfRule>
    <cfRule type="cellIs" dxfId="29352" priority="1086" operator="lessThan">
      <formula>$P$11*0.8</formula>
    </cfRule>
  </conditionalFormatting>
  <conditionalFormatting sqref="J12">
    <cfRule type="cellIs" dxfId="29351" priority="1081" operator="greaterThan">
      <formula>$P$12</formula>
    </cfRule>
    <cfRule type="cellIs" dxfId="29350" priority="1082" operator="between">
      <formula>$P$12*0.8</formula>
      <formula>$P$12</formula>
    </cfRule>
    <cfRule type="cellIs" dxfId="29349" priority="1083" operator="lessThan">
      <formula>$P$12*0.8</formula>
    </cfRule>
  </conditionalFormatting>
  <conditionalFormatting sqref="J13">
    <cfRule type="cellIs" dxfId="29348" priority="1078" operator="greaterThan">
      <formula>$P$13</formula>
    </cfRule>
    <cfRule type="cellIs" dxfId="29347" priority="1079" operator="between">
      <formula>$P$13*0.8</formula>
      <formula>$P$13</formula>
    </cfRule>
    <cfRule type="cellIs" dxfId="29346" priority="1080" operator="lessThan">
      <formula>$P$13*0.8</formula>
    </cfRule>
  </conditionalFormatting>
  <conditionalFormatting sqref="J16">
    <cfRule type="cellIs" dxfId="29345" priority="1075" operator="greaterThan">
      <formula>$P$16</formula>
    </cfRule>
    <cfRule type="cellIs" dxfId="29344" priority="1076" operator="between">
      <formula>$P$16*0.8</formula>
      <formula>$P$16</formula>
    </cfRule>
    <cfRule type="cellIs" dxfId="29343" priority="1077" operator="lessThan">
      <formula>$P$16*0.8</formula>
    </cfRule>
  </conditionalFormatting>
  <conditionalFormatting sqref="J17">
    <cfRule type="cellIs" dxfId="29342" priority="1072" operator="greaterThan">
      <formula>$P$17</formula>
    </cfRule>
    <cfRule type="cellIs" dxfId="29341" priority="1073" operator="between">
      <formula>$P$17*0.8</formula>
      <formula>$P$17</formula>
    </cfRule>
    <cfRule type="cellIs" dxfId="29340" priority="1074" operator="lessThan">
      <formula>$P$17*0.8</formula>
    </cfRule>
  </conditionalFormatting>
  <conditionalFormatting sqref="J18">
    <cfRule type="cellIs" dxfId="29339" priority="1069" operator="greaterThan">
      <formula>$P$18</formula>
    </cfRule>
    <cfRule type="cellIs" dxfId="29338" priority="1070" operator="between">
      <formula>$P$18*0.8</formula>
      <formula>$P$18</formula>
    </cfRule>
    <cfRule type="cellIs" dxfId="29337" priority="1071" operator="lessThan">
      <formula>$P$18*0.8</formula>
    </cfRule>
  </conditionalFormatting>
  <conditionalFormatting sqref="J6">
    <cfRule type="cellIs" dxfId="29336" priority="1066" operator="greaterThan">
      <formula>$P$6</formula>
    </cfRule>
    <cfRule type="cellIs" dxfId="29335" priority="1067" operator="between">
      <formula>$P$6*0.8</formula>
      <formula>$P$6</formula>
    </cfRule>
    <cfRule type="cellIs" dxfId="29334" priority="1068" operator="lessThan">
      <formula>$P$6*0.8</formula>
    </cfRule>
  </conditionalFormatting>
  <conditionalFormatting sqref="J7">
    <cfRule type="cellIs" dxfId="29333" priority="1063" operator="greaterThan">
      <formula>$P$7</formula>
    </cfRule>
    <cfRule type="cellIs" dxfId="29332" priority="1064" operator="between">
      <formula>$P$7*0.8</formula>
      <formula>$P$7</formula>
    </cfRule>
    <cfRule type="cellIs" dxfId="29331" priority="1065" operator="lessThan">
      <formula>$P$7*0.8</formula>
    </cfRule>
  </conditionalFormatting>
  <conditionalFormatting sqref="J8">
    <cfRule type="cellIs" dxfId="29330" priority="1060" operator="greaterThan">
      <formula>$P$8</formula>
    </cfRule>
    <cfRule type="cellIs" dxfId="29329" priority="1061" operator="between">
      <formula>$P$8*0.8</formula>
      <formula>$P$8</formula>
    </cfRule>
    <cfRule type="cellIs" dxfId="29328" priority="1062" operator="lessThan">
      <formula>$P$8*0.8</formula>
    </cfRule>
  </conditionalFormatting>
  <conditionalFormatting sqref="J11">
    <cfRule type="cellIs" dxfId="29327" priority="1057" operator="greaterThan">
      <formula>$P$11</formula>
    </cfRule>
    <cfRule type="cellIs" dxfId="29326" priority="1058" operator="between">
      <formula>$P$11*0.8</formula>
      <formula>$P$11</formula>
    </cfRule>
    <cfRule type="cellIs" dxfId="29325" priority="1059" operator="lessThan">
      <formula>$P$11*0.8</formula>
    </cfRule>
  </conditionalFormatting>
  <conditionalFormatting sqref="J12">
    <cfRule type="cellIs" dxfId="29324" priority="1054" operator="greaterThan">
      <formula>$P$12</formula>
    </cfRule>
    <cfRule type="cellIs" dxfId="29323" priority="1055" operator="between">
      <formula>$P$12*0.8</formula>
      <formula>$P$12</formula>
    </cfRule>
    <cfRule type="cellIs" dxfId="29322" priority="1056" operator="lessThan">
      <formula>$P$12*0.8</formula>
    </cfRule>
  </conditionalFormatting>
  <conditionalFormatting sqref="J13">
    <cfRule type="cellIs" dxfId="29321" priority="1051" operator="greaterThan">
      <formula>$P$13</formula>
    </cfRule>
    <cfRule type="cellIs" dxfId="29320" priority="1052" operator="between">
      <formula>$P$13*0.8</formula>
      <formula>$P$13</formula>
    </cfRule>
    <cfRule type="cellIs" dxfId="29319" priority="1053" operator="lessThan">
      <formula>$P$13*0.8</formula>
    </cfRule>
  </conditionalFormatting>
  <conditionalFormatting sqref="J16">
    <cfRule type="cellIs" dxfId="29318" priority="1048" operator="greaterThan">
      <formula>$P$16</formula>
    </cfRule>
    <cfRule type="cellIs" dxfId="29317" priority="1049" operator="between">
      <formula>$P$16*0.8</formula>
      <formula>$P$16</formula>
    </cfRule>
    <cfRule type="cellIs" dxfId="29316" priority="1050" operator="lessThan">
      <formula>$P$16*0.8</formula>
    </cfRule>
  </conditionalFormatting>
  <conditionalFormatting sqref="J17">
    <cfRule type="cellIs" dxfId="29315" priority="1045" operator="greaterThan">
      <formula>$P$17</formula>
    </cfRule>
    <cfRule type="cellIs" dxfId="29314" priority="1046" operator="between">
      <formula>$P$17*0.8</formula>
      <formula>$P$17</formula>
    </cfRule>
    <cfRule type="cellIs" dxfId="29313" priority="1047" operator="lessThan">
      <formula>$P$17*0.8</formula>
    </cfRule>
  </conditionalFormatting>
  <conditionalFormatting sqref="J18">
    <cfRule type="cellIs" dxfId="29312" priority="1042" operator="greaterThan">
      <formula>$P$18</formula>
    </cfRule>
    <cfRule type="cellIs" dxfId="29311" priority="1043" operator="between">
      <formula>$P$18*0.8</formula>
      <formula>$P$18</formula>
    </cfRule>
    <cfRule type="cellIs" dxfId="29310" priority="1044" operator="lessThan">
      <formula>$P$18*0.8</formula>
    </cfRule>
  </conditionalFormatting>
  <conditionalFormatting sqref="J6">
    <cfRule type="cellIs" dxfId="29309" priority="1039" operator="greaterThan">
      <formula>$O$6</formula>
    </cfRule>
    <cfRule type="cellIs" dxfId="29308" priority="1040" operator="between">
      <formula>$O$6*0.8</formula>
      <formula>$O$6</formula>
    </cfRule>
    <cfRule type="cellIs" dxfId="29307" priority="1041" operator="lessThan">
      <formula>$O$6*0.8</formula>
    </cfRule>
  </conditionalFormatting>
  <conditionalFormatting sqref="J7">
    <cfRule type="cellIs" dxfId="29306" priority="1036" operator="greaterThan">
      <formula>$O$7</formula>
    </cfRule>
    <cfRule type="cellIs" dxfId="29305" priority="1037" operator="between">
      <formula>$O$7*0.8</formula>
      <formula>$O$7</formula>
    </cfRule>
    <cfRule type="cellIs" dxfId="29304" priority="1038" operator="lessThan">
      <formula>$O$7*0.8</formula>
    </cfRule>
  </conditionalFormatting>
  <conditionalFormatting sqref="J8">
    <cfRule type="cellIs" dxfId="29303" priority="1033" operator="greaterThan">
      <formula>$O$8</formula>
    </cfRule>
    <cfRule type="cellIs" dxfId="29302" priority="1034" operator="between">
      <formula>$O$8*0.8</formula>
      <formula>$O$8</formula>
    </cfRule>
    <cfRule type="cellIs" dxfId="29301" priority="1035" operator="lessThan">
      <formula>$O$8*0.8</formula>
    </cfRule>
  </conditionalFormatting>
  <conditionalFormatting sqref="J11">
    <cfRule type="cellIs" dxfId="29300" priority="1030" operator="greaterThan">
      <formula>$O$11</formula>
    </cfRule>
    <cfRule type="cellIs" dxfId="29299" priority="1031" operator="between">
      <formula>$O$11*0.8</formula>
      <formula>$O$11</formula>
    </cfRule>
    <cfRule type="cellIs" dxfId="29298" priority="1032" operator="lessThan">
      <formula>$O$11*0.8</formula>
    </cfRule>
  </conditionalFormatting>
  <conditionalFormatting sqref="J12">
    <cfRule type="cellIs" dxfId="29297" priority="1027" operator="greaterThan">
      <formula>$O$12</formula>
    </cfRule>
    <cfRule type="cellIs" dxfId="29296" priority="1028" operator="between">
      <formula>$O$12*0.8</formula>
      <formula>$O$12</formula>
    </cfRule>
    <cfRule type="cellIs" dxfId="29295" priority="1029" operator="lessThan">
      <formula>$O$12*0.8</formula>
    </cfRule>
  </conditionalFormatting>
  <conditionalFormatting sqref="J13">
    <cfRule type="cellIs" dxfId="29294" priority="1024" operator="greaterThan">
      <formula>$O$13</formula>
    </cfRule>
    <cfRule type="cellIs" dxfId="29293" priority="1025" operator="between">
      <formula>$O$13*0.8</formula>
      <formula>$O$13</formula>
    </cfRule>
    <cfRule type="cellIs" dxfId="29292" priority="1026" operator="lessThan">
      <formula>$O$13*0.8</formula>
    </cfRule>
  </conditionalFormatting>
  <conditionalFormatting sqref="J16">
    <cfRule type="cellIs" dxfId="29291" priority="1021" operator="greaterThan">
      <formula>$O$16</formula>
    </cfRule>
    <cfRule type="cellIs" dxfId="29290" priority="1022" operator="between">
      <formula>$O$16*0.8</formula>
      <formula>$O$16</formula>
    </cfRule>
    <cfRule type="cellIs" dxfId="29289" priority="1023" operator="lessThan">
      <formula>$O$16*0.8</formula>
    </cfRule>
  </conditionalFormatting>
  <conditionalFormatting sqref="J17">
    <cfRule type="cellIs" dxfId="29288" priority="1018" operator="greaterThan">
      <formula>$O$17</formula>
    </cfRule>
    <cfRule type="cellIs" dxfId="29287" priority="1019" operator="between">
      <formula>$O$17*0.8</formula>
      <formula>$O$17</formula>
    </cfRule>
    <cfRule type="cellIs" dxfId="29286" priority="1020" operator="lessThan">
      <formula>$O$17*0.8</formula>
    </cfRule>
  </conditionalFormatting>
  <conditionalFormatting sqref="J18">
    <cfRule type="cellIs" dxfId="29285" priority="1015" operator="greaterThan">
      <formula>$O$18</formula>
    </cfRule>
    <cfRule type="cellIs" dxfId="29284" priority="1016" operator="between">
      <formula>$O$18*0.8</formula>
      <formula>$O$18</formula>
    </cfRule>
    <cfRule type="cellIs" dxfId="29283" priority="1017" operator="lessThan">
      <formula>$O$18*0.8</formula>
    </cfRule>
  </conditionalFormatting>
  <conditionalFormatting sqref="J6">
    <cfRule type="cellIs" dxfId="29282" priority="1012" operator="greaterThan">
      <formula>$O$6</formula>
    </cfRule>
    <cfRule type="cellIs" dxfId="29281" priority="1013" operator="between">
      <formula>$O$6*0.8</formula>
      <formula>$O$6</formula>
    </cfRule>
    <cfRule type="cellIs" dxfId="29280" priority="1014" operator="lessThan">
      <formula>$O$6*0.8</formula>
    </cfRule>
  </conditionalFormatting>
  <conditionalFormatting sqref="J7">
    <cfRule type="cellIs" dxfId="29279" priority="1009" operator="greaterThan">
      <formula>$O$7</formula>
    </cfRule>
    <cfRule type="cellIs" dxfId="29278" priority="1010" operator="between">
      <formula>$O$7*0.8</formula>
      <formula>$O$7</formula>
    </cfRule>
    <cfRule type="cellIs" dxfId="29277" priority="1011" operator="lessThan">
      <formula>$O$7*0.8</formula>
    </cfRule>
  </conditionalFormatting>
  <conditionalFormatting sqref="J8">
    <cfRule type="cellIs" dxfId="29276" priority="1006" operator="greaterThan">
      <formula>$O$8</formula>
    </cfRule>
    <cfRule type="cellIs" dxfId="29275" priority="1007" operator="between">
      <formula>$O$8*0.8</formula>
      <formula>$O$8</formula>
    </cfRule>
    <cfRule type="cellIs" dxfId="29274" priority="1008" operator="lessThan">
      <formula>$O$8*0.8</formula>
    </cfRule>
  </conditionalFormatting>
  <conditionalFormatting sqref="J11">
    <cfRule type="cellIs" dxfId="29273" priority="1003" operator="greaterThan">
      <formula>$O$11</formula>
    </cfRule>
    <cfRule type="cellIs" dxfId="29272" priority="1004" operator="between">
      <formula>$O$11*0.8</formula>
      <formula>$O$11</formula>
    </cfRule>
    <cfRule type="cellIs" dxfId="29271" priority="1005" operator="lessThan">
      <formula>$O$11*0.8</formula>
    </cfRule>
  </conditionalFormatting>
  <conditionalFormatting sqref="J12">
    <cfRule type="cellIs" dxfId="29270" priority="1000" operator="greaterThan">
      <formula>$O$12</formula>
    </cfRule>
    <cfRule type="cellIs" dxfId="29269" priority="1001" operator="between">
      <formula>$O$12*0.8</formula>
      <formula>$O$12</formula>
    </cfRule>
    <cfRule type="cellIs" dxfId="29268" priority="1002" operator="lessThan">
      <formula>$O$12*0.8</formula>
    </cfRule>
  </conditionalFormatting>
  <conditionalFormatting sqref="J13">
    <cfRule type="cellIs" dxfId="29267" priority="997" operator="greaterThan">
      <formula>$O$13</formula>
    </cfRule>
    <cfRule type="cellIs" dxfId="29266" priority="998" operator="between">
      <formula>$O$13*0.8</formula>
      <formula>$O$13</formula>
    </cfRule>
    <cfRule type="cellIs" dxfId="29265" priority="999" operator="lessThan">
      <formula>$O$13*0.8</formula>
    </cfRule>
  </conditionalFormatting>
  <conditionalFormatting sqref="J16">
    <cfRule type="cellIs" dxfId="29264" priority="994" operator="greaterThan">
      <formula>$O$16</formula>
    </cfRule>
    <cfRule type="cellIs" dxfId="29263" priority="995" operator="between">
      <formula>$O$16*0.8</formula>
      <formula>$O$16</formula>
    </cfRule>
    <cfRule type="cellIs" dxfId="29262" priority="996" operator="lessThan">
      <formula>$O$16*0.8</formula>
    </cfRule>
  </conditionalFormatting>
  <conditionalFormatting sqref="J17">
    <cfRule type="cellIs" dxfId="29261" priority="991" operator="greaterThan">
      <formula>$O$17</formula>
    </cfRule>
    <cfRule type="cellIs" dxfId="29260" priority="992" operator="between">
      <formula>$O$17*0.8</formula>
      <formula>$O$17</formula>
    </cfRule>
    <cfRule type="cellIs" dxfId="29259" priority="993" operator="lessThan">
      <formula>$O$17*0.8</formula>
    </cfRule>
  </conditionalFormatting>
  <conditionalFormatting sqref="J18">
    <cfRule type="cellIs" dxfId="29258" priority="988" operator="greaterThan">
      <formula>$O$18</formula>
    </cfRule>
    <cfRule type="cellIs" dxfId="29257" priority="989" operator="between">
      <formula>$O$18*0.8</formula>
      <formula>$O$18</formula>
    </cfRule>
    <cfRule type="cellIs" dxfId="29256" priority="990" operator="lessThan">
      <formula>$O$18*0.8</formula>
    </cfRule>
  </conditionalFormatting>
  <conditionalFormatting sqref="J6">
    <cfRule type="cellIs" dxfId="29255" priority="985" operator="greaterThan">
      <formula>$N$6</formula>
    </cfRule>
    <cfRule type="cellIs" dxfId="29254" priority="986" operator="between">
      <formula>$N$6*0.8</formula>
      <formula>$N$6</formula>
    </cfRule>
    <cfRule type="cellIs" dxfId="29253" priority="987" operator="lessThan">
      <formula>$N$6*0.8</formula>
    </cfRule>
  </conditionalFormatting>
  <conditionalFormatting sqref="J7">
    <cfRule type="cellIs" dxfId="29252" priority="982" operator="greaterThan">
      <formula>$N$7</formula>
    </cfRule>
    <cfRule type="cellIs" dxfId="29251" priority="983" operator="between">
      <formula>$N$7*0.8</formula>
      <formula>$N$7</formula>
    </cfRule>
    <cfRule type="cellIs" dxfId="29250" priority="984" operator="lessThan">
      <formula>$N$7*0.8</formula>
    </cfRule>
  </conditionalFormatting>
  <conditionalFormatting sqref="J8">
    <cfRule type="cellIs" dxfId="29249" priority="979" operator="greaterThan">
      <formula>$N$8</formula>
    </cfRule>
    <cfRule type="cellIs" dxfId="29248" priority="980" operator="between">
      <formula>$N$8*0.8</formula>
      <formula>$N$8</formula>
    </cfRule>
    <cfRule type="cellIs" dxfId="29247" priority="981" operator="lessThan">
      <formula>$N$8*0.8</formula>
    </cfRule>
  </conditionalFormatting>
  <conditionalFormatting sqref="J11">
    <cfRule type="cellIs" dxfId="29246" priority="976" operator="greaterThan">
      <formula>$N$11</formula>
    </cfRule>
    <cfRule type="cellIs" dxfId="29245" priority="977" operator="between">
      <formula>$N$11*0.8</formula>
      <formula>$N$11</formula>
    </cfRule>
    <cfRule type="cellIs" dxfId="29244" priority="978" operator="lessThan">
      <formula>$N$11*0.8</formula>
    </cfRule>
  </conditionalFormatting>
  <conditionalFormatting sqref="J12">
    <cfRule type="cellIs" dxfId="29243" priority="973" operator="greaterThan">
      <formula>$N$12</formula>
    </cfRule>
    <cfRule type="cellIs" dxfId="29242" priority="974" operator="between">
      <formula>$N$12*0.8</formula>
      <formula>$N$12</formula>
    </cfRule>
    <cfRule type="cellIs" dxfId="29241" priority="975" operator="lessThan">
      <formula>$N$12*0.8</formula>
    </cfRule>
  </conditionalFormatting>
  <conditionalFormatting sqref="J13">
    <cfRule type="cellIs" dxfId="29240" priority="970" operator="greaterThan">
      <formula>$N$13</formula>
    </cfRule>
    <cfRule type="cellIs" dxfId="29239" priority="971" operator="between">
      <formula>$N$13*0.8</formula>
      <formula>$N$13</formula>
    </cfRule>
    <cfRule type="cellIs" dxfId="29238" priority="972" operator="lessThan">
      <formula>$N$13*0.8</formula>
    </cfRule>
  </conditionalFormatting>
  <conditionalFormatting sqref="J16">
    <cfRule type="cellIs" dxfId="29237" priority="967" operator="greaterThan">
      <formula>$N$16</formula>
    </cfRule>
    <cfRule type="cellIs" dxfId="29236" priority="968" operator="between">
      <formula>$N$16*0.8</formula>
      <formula>$N$16</formula>
    </cfRule>
    <cfRule type="cellIs" dxfId="29235" priority="969" operator="lessThan">
      <formula>$N$16*0.8</formula>
    </cfRule>
  </conditionalFormatting>
  <conditionalFormatting sqref="J17">
    <cfRule type="cellIs" dxfId="29234" priority="964" operator="greaterThan">
      <formula>$N$17</formula>
    </cfRule>
    <cfRule type="cellIs" dxfId="29233" priority="965" operator="between">
      <formula>$N$17*0.8</formula>
      <formula>$N$17</formula>
    </cfRule>
    <cfRule type="cellIs" dxfId="29232" priority="966" operator="lessThan">
      <formula>$N$17*0.8</formula>
    </cfRule>
  </conditionalFormatting>
  <conditionalFormatting sqref="J18">
    <cfRule type="cellIs" dxfId="29231" priority="961" operator="greaterThan">
      <formula>$N$18</formula>
    </cfRule>
    <cfRule type="cellIs" dxfId="29230" priority="962" operator="between">
      <formula>$N$18*0.8</formula>
      <formula>$N$18</formula>
    </cfRule>
    <cfRule type="cellIs" dxfId="29229" priority="963" operator="lessThan">
      <formula>$N$18*0.8</formula>
    </cfRule>
  </conditionalFormatting>
  <conditionalFormatting sqref="J6">
    <cfRule type="cellIs" dxfId="29228" priority="958" operator="greaterThan">
      <formula>$N$6</formula>
    </cfRule>
    <cfRule type="cellIs" dxfId="29227" priority="959" operator="between">
      <formula>$N$6*0.8</formula>
      <formula>$N$6</formula>
    </cfRule>
    <cfRule type="cellIs" dxfId="29226" priority="960" operator="lessThan">
      <formula>$N$6*0.8</formula>
    </cfRule>
  </conditionalFormatting>
  <conditionalFormatting sqref="J7">
    <cfRule type="cellIs" dxfId="29225" priority="955" operator="greaterThan">
      <formula>$N$7</formula>
    </cfRule>
    <cfRule type="cellIs" dxfId="29224" priority="956" operator="between">
      <formula>$N$7*0.8</formula>
      <formula>$N$7</formula>
    </cfRule>
    <cfRule type="cellIs" dxfId="29223" priority="957" operator="lessThan">
      <formula>$N$7*0.8</formula>
    </cfRule>
  </conditionalFormatting>
  <conditionalFormatting sqref="J8">
    <cfRule type="cellIs" dxfId="29222" priority="952" operator="greaterThan">
      <formula>$N$8</formula>
    </cfRule>
    <cfRule type="cellIs" dxfId="29221" priority="953" operator="between">
      <formula>$N$8*0.8</formula>
      <formula>$N$8</formula>
    </cfRule>
    <cfRule type="cellIs" dxfId="29220" priority="954" operator="lessThan">
      <formula>$N$8*0.8</formula>
    </cfRule>
  </conditionalFormatting>
  <conditionalFormatting sqref="J11">
    <cfRule type="cellIs" dxfId="29219" priority="949" operator="greaterThan">
      <formula>$N$11</formula>
    </cfRule>
    <cfRule type="cellIs" dxfId="29218" priority="950" operator="between">
      <formula>$N$11*0.8</formula>
      <formula>$N$11</formula>
    </cfRule>
    <cfRule type="cellIs" dxfId="29217" priority="951" operator="lessThan">
      <formula>$N$11*0.8</formula>
    </cfRule>
  </conditionalFormatting>
  <conditionalFormatting sqref="J12">
    <cfRule type="cellIs" dxfId="29216" priority="946" operator="greaterThan">
      <formula>$N$12</formula>
    </cfRule>
    <cfRule type="cellIs" dxfId="29215" priority="947" operator="between">
      <formula>$N$12*0.8</formula>
      <formula>$N$12</formula>
    </cfRule>
    <cfRule type="cellIs" dxfId="29214" priority="948" operator="lessThan">
      <formula>$N$12*0.8</formula>
    </cfRule>
  </conditionalFormatting>
  <conditionalFormatting sqref="J13">
    <cfRule type="cellIs" dxfId="29213" priority="943" operator="greaterThan">
      <formula>$N$13</formula>
    </cfRule>
    <cfRule type="cellIs" dxfId="29212" priority="944" operator="between">
      <formula>$N$13*0.8</formula>
      <formula>$N$13</formula>
    </cfRule>
    <cfRule type="cellIs" dxfId="29211" priority="945" operator="lessThan">
      <formula>$N$13*0.8</formula>
    </cfRule>
  </conditionalFormatting>
  <conditionalFormatting sqref="J16">
    <cfRule type="cellIs" dxfId="29210" priority="940" operator="greaterThan">
      <formula>$N$16</formula>
    </cfRule>
    <cfRule type="cellIs" dxfId="29209" priority="941" operator="between">
      <formula>$N$16*0.8</formula>
      <formula>$N$16</formula>
    </cfRule>
    <cfRule type="cellIs" dxfId="29208" priority="942" operator="lessThan">
      <formula>$N$16*0.8</formula>
    </cfRule>
  </conditionalFormatting>
  <conditionalFormatting sqref="J17">
    <cfRule type="cellIs" dxfId="29207" priority="937" operator="greaterThan">
      <formula>$N$17</formula>
    </cfRule>
    <cfRule type="cellIs" dxfId="29206" priority="938" operator="between">
      <formula>$N$17*0.8</formula>
      <formula>$N$17</formula>
    </cfRule>
    <cfRule type="cellIs" dxfId="29205" priority="939" operator="lessThan">
      <formula>$N$17*0.8</formula>
    </cfRule>
  </conditionalFormatting>
  <conditionalFormatting sqref="J18">
    <cfRule type="cellIs" dxfId="29204" priority="934" operator="greaterThan">
      <formula>$N$18</formula>
    </cfRule>
    <cfRule type="cellIs" dxfId="29203" priority="935" operator="between">
      <formula>$N$18*0.8</formula>
      <formula>$N$18</formula>
    </cfRule>
    <cfRule type="cellIs" dxfId="29202" priority="936" operator="lessThan">
      <formula>$N$18*0.8</formula>
    </cfRule>
  </conditionalFormatting>
  <conditionalFormatting sqref="J6">
    <cfRule type="cellIs" dxfId="29201" priority="931" operator="greaterThan">
      <formula>$P$6</formula>
    </cfRule>
    <cfRule type="cellIs" dxfId="29200" priority="932" operator="between">
      <formula>$P$6*0.8</formula>
      <formula>$P$6</formula>
    </cfRule>
    <cfRule type="cellIs" dxfId="29199" priority="933" operator="lessThan">
      <formula>$P$6*0.8</formula>
    </cfRule>
  </conditionalFormatting>
  <conditionalFormatting sqref="J7">
    <cfRule type="cellIs" dxfId="29198" priority="928" operator="greaterThan">
      <formula>$P$7</formula>
    </cfRule>
    <cfRule type="cellIs" dxfId="29197" priority="929" operator="between">
      <formula>$P$7*0.8</formula>
      <formula>$P$7</formula>
    </cfRule>
    <cfRule type="cellIs" dxfId="29196" priority="930" operator="lessThan">
      <formula>$P$7*0.8</formula>
    </cfRule>
  </conditionalFormatting>
  <conditionalFormatting sqref="J8">
    <cfRule type="cellIs" dxfId="29195" priority="925" operator="greaterThan">
      <formula>$P$8</formula>
    </cfRule>
    <cfRule type="cellIs" dxfId="29194" priority="926" operator="between">
      <formula>$P$8*0.8</formula>
      <formula>$P$8</formula>
    </cfRule>
    <cfRule type="cellIs" dxfId="29193" priority="927" operator="lessThan">
      <formula>$P$8*0.8</formula>
    </cfRule>
  </conditionalFormatting>
  <conditionalFormatting sqref="J11">
    <cfRule type="cellIs" dxfId="29192" priority="922" operator="greaterThan">
      <formula>$P$11</formula>
    </cfRule>
    <cfRule type="cellIs" dxfId="29191" priority="923" operator="between">
      <formula>$P$11*0.8</formula>
      <formula>$P$11</formula>
    </cfRule>
    <cfRule type="cellIs" dxfId="29190" priority="924" operator="lessThan">
      <formula>$P$11*0.8</formula>
    </cfRule>
  </conditionalFormatting>
  <conditionalFormatting sqref="J12">
    <cfRule type="cellIs" dxfId="29189" priority="919" operator="greaterThan">
      <formula>$P$12</formula>
    </cfRule>
    <cfRule type="cellIs" dxfId="29188" priority="920" operator="between">
      <formula>$P$12*0.8</formula>
      <formula>$P$12</formula>
    </cfRule>
    <cfRule type="cellIs" dxfId="29187" priority="921" operator="lessThan">
      <formula>$P$12*0.8</formula>
    </cfRule>
  </conditionalFormatting>
  <conditionalFormatting sqref="J13">
    <cfRule type="cellIs" dxfId="29186" priority="916" operator="greaterThan">
      <formula>$P$13</formula>
    </cfRule>
    <cfRule type="cellIs" dxfId="29185" priority="917" operator="between">
      <formula>$P$13*0.8</formula>
      <formula>$P$13</formula>
    </cfRule>
    <cfRule type="cellIs" dxfId="29184" priority="918" operator="lessThan">
      <formula>$P$13*0.8</formula>
    </cfRule>
  </conditionalFormatting>
  <conditionalFormatting sqref="J16">
    <cfRule type="cellIs" dxfId="29183" priority="913" operator="greaterThan">
      <formula>$P$16</formula>
    </cfRule>
    <cfRule type="cellIs" dxfId="29182" priority="914" operator="between">
      <formula>$P$16*0.8</formula>
      <formula>$P$16</formula>
    </cfRule>
    <cfRule type="cellIs" dxfId="29181" priority="915" operator="lessThan">
      <formula>$P$16*0.8</formula>
    </cfRule>
  </conditionalFormatting>
  <conditionalFormatting sqref="J17">
    <cfRule type="cellIs" dxfId="29180" priority="910" operator="greaterThan">
      <formula>$P$17</formula>
    </cfRule>
    <cfRule type="cellIs" dxfId="29179" priority="911" operator="between">
      <formula>$P$17*0.8</formula>
      <formula>$P$17</formula>
    </cfRule>
    <cfRule type="cellIs" dxfId="29178" priority="912" operator="lessThan">
      <formula>$P$17*0.8</formula>
    </cfRule>
  </conditionalFormatting>
  <conditionalFormatting sqref="J18">
    <cfRule type="cellIs" dxfId="29177" priority="907" operator="greaterThan">
      <formula>$P$18</formula>
    </cfRule>
    <cfRule type="cellIs" dxfId="29176" priority="908" operator="between">
      <formula>$P$18*0.8</formula>
      <formula>$P$18</formula>
    </cfRule>
    <cfRule type="cellIs" dxfId="29175" priority="909" operator="lessThan">
      <formula>$P$18*0.8</formula>
    </cfRule>
  </conditionalFormatting>
  <conditionalFormatting sqref="J6">
    <cfRule type="cellIs" dxfId="29174" priority="904" operator="greaterThan">
      <formula>$P$6</formula>
    </cfRule>
    <cfRule type="cellIs" dxfId="29173" priority="905" operator="between">
      <formula>$P$6*0.8</formula>
      <formula>$P$6</formula>
    </cfRule>
    <cfRule type="cellIs" dxfId="29172" priority="906" operator="lessThan">
      <formula>$P$6*0.8</formula>
    </cfRule>
  </conditionalFormatting>
  <conditionalFormatting sqref="J7">
    <cfRule type="cellIs" dxfId="29171" priority="901" operator="greaterThan">
      <formula>$P$7</formula>
    </cfRule>
    <cfRule type="cellIs" dxfId="29170" priority="902" operator="between">
      <formula>$P$7*0.8</formula>
      <formula>$P$7</formula>
    </cfRule>
    <cfRule type="cellIs" dxfId="29169" priority="903" operator="lessThan">
      <formula>$P$7*0.8</formula>
    </cfRule>
  </conditionalFormatting>
  <conditionalFormatting sqref="J8">
    <cfRule type="cellIs" dxfId="29168" priority="898" operator="greaterThan">
      <formula>$P$8</formula>
    </cfRule>
    <cfRule type="cellIs" dxfId="29167" priority="899" operator="between">
      <formula>$P$8*0.8</formula>
      <formula>$P$8</formula>
    </cfRule>
    <cfRule type="cellIs" dxfId="29166" priority="900" operator="lessThan">
      <formula>$P$8*0.8</formula>
    </cfRule>
  </conditionalFormatting>
  <conditionalFormatting sqref="J11">
    <cfRule type="cellIs" dxfId="29165" priority="895" operator="greaterThan">
      <formula>$P$11</formula>
    </cfRule>
    <cfRule type="cellIs" dxfId="29164" priority="896" operator="between">
      <formula>$P$11*0.8</formula>
      <formula>$P$11</formula>
    </cfRule>
    <cfRule type="cellIs" dxfId="29163" priority="897" operator="lessThan">
      <formula>$P$11*0.8</formula>
    </cfRule>
  </conditionalFormatting>
  <conditionalFormatting sqref="J12">
    <cfRule type="cellIs" dxfId="29162" priority="892" operator="greaterThan">
      <formula>$P$12</formula>
    </cfRule>
    <cfRule type="cellIs" dxfId="29161" priority="893" operator="between">
      <formula>$P$12*0.8</formula>
      <formula>$P$12</formula>
    </cfRule>
    <cfRule type="cellIs" dxfId="29160" priority="894" operator="lessThan">
      <formula>$P$12*0.8</formula>
    </cfRule>
  </conditionalFormatting>
  <conditionalFormatting sqref="J13">
    <cfRule type="cellIs" dxfId="29159" priority="889" operator="greaterThan">
      <formula>$P$13</formula>
    </cfRule>
    <cfRule type="cellIs" dxfId="29158" priority="890" operator="between">
      <formula>$P$13*0.8</formula>
      <formula>$P$13</formula>
    </cfRule>
    <cfRule type="cellIs" dxfId="29157" priority="891" operator="lessThan">
      <formula>$P$13*0.8</formula>
    </cfRule>
  </conditionalFormatting>
  <conditionalFormatting sqref="J16">
    <cfRule type="cellIs" dxfId="29156" priority="886" operator="greaterThan">
      <formula>$P$16</formula>
    </cfRule>
    <cfRule type="cellIs" dxfId="29155" priority="887" operator="between">
      <formula>$P$16*0.8</formula>
      <formula>$P$16</formula>
    </cfRule>
    <cfRule type="cellIs" dxfId="29154" priority="888" operator="lessThan">
      <formula>$P$16*0.8</formula>
    </cfRule>
  </conditionalFormatting>
  <conditionalFormatting sqref="J17">
    <cfRule type="cellIs" dxfId="29153" priority="883" operator="greaterThan">
      <formula>$P$17</formula>
    </cfRule>
    <cfRule type="cellIs" dxfId="29152" priority="884" operator="between">
      <formula>$P$17*0.8</formula>
      <formula>$P$17</formula>
    </cfRule>
    <cfRule type="cellIs" dxfId="29151" priority="885" operator="lessThan">
      <formula>$P$17*0.8</formula>
    </cfRule>
  </conditionalFormatting>
  <conditionalFormatting sqref="J18">
    <cfRule type="cellIs" dxfId="29150" priority="880" operator="greaterThan">
      <formula>$P$18</formula>
    </cfRule>
    <cfRule type="cellIs" dxfId="29149" priority="881" operator="between">
      <formula>$P$18*0.8</formula>
      <formula>$P$18</formula>
    </cfRule>
    <cfRule type="cellIs" dxfId="29148" priority="882" operator="lessThan">
      <formula>$P$18*0.8</formula>
    </cfRule>
  </conditionalFormatting>
  <conditionalFormatting sqref="J6">
    <cfRule type="cellIs" dxfId="29147" priority="877" operator="greaterThan">
      <formula>$O$6</formula>
    </cfRule>
    <cfRule type="cellIs" dxfId="29146" priority="878" operator="between">
      <formula>$O$6*0.8</formula>
      <formula>$O$6</formula>
    </cfRule>
    <cfRule type="cellIs" dxfId="29145" priority="879" operator="lessThan">
      <formula>$O$6*0.8</formula>
    </cfRule>
  </conditionalFormatting>
  <conditionalFormatting sqref="J7">
    <cfRule type="cellIs" dxfId="29144" priority="874" operator="greaterThan">
      <formula>$O$7</formula>
    </cfRule>
    <cfRule type="cellIs" dxfId="29143" priority="875" operator="between">
      <formula>$O$7*0.8</formula>
      <formula>$O$7</formula>
    </cfRule>
    <cfRule type="cellIs" dxfId="29142" priority="876" operator="lessThan">
      <formula>$O$7*0.8</formula>
    </cfRule>
  </conditionalFormatting>
  <conditionalFormatting sqref="J8">
    <cfRule type="cellIs" dxfId="29141" priority="871" operator="greaterThan">
      <formula>$O$8</formula>
    </cfRule>
    <cfRule type="cellIs" dxfId="29140" priority="872" operator="between">
      <formula>$O$8*0.8</formula>
      <formula>$O$8</formula>
    </cfRule>
    <cfRule type="cellIs" dxfId="29139" priority="873" operator="lessThan">
      <formula>$O$8*0.8</formula>
    </cfRule>
  </conditionalFormatting>
  <conditionalFormatting sqref="J11">
    <cfRule type="cellIs" dxfId="29138" priority="868" operator="greaterThan">
      <formula>$O$11</formula>
    </cfRule>
    <cfRule type="cellIs" dxfId="29137" priority="869" operator="between">
      <formula>$O$11*0.8</formula>
      <formula>$O$11</formula>
    </cfRule>
    <cfRule type="cellIs" dxfId="29136" priority="870" operator="lessThan">
      <formula>$O$11*0.8</formula>
    </cfRule>
  </conditionalFormatting>
  <conditionalFormatting sqref="J12">
    <cfRule type="cellIs" dxfId="29135" priority="865" operator="greaterThan">
      <formula>$O$12</formula>
    </cfRule>
    <cfRule type="cellIs" dxfId="29134" priority="866" operator="between">
      <formula>$O$12*0.8</formula>
      <formula>$O$12</formula>
    </cfRule>
    <cfRule type="cellIs" dxfId="29133" priority="867" operator="lessThan">
      <formula>$O$12*0.8</formula>
    </cfRule>
  </conditionalFormatting>
  <conditionalFormatting sqref="J13">
    <cfRule type="cellIs" dxfId="29132" priority="862" operator="greaterThan">
      <formula>$O$13</formula>
    </cfRule>
    <cfRule type="cellIs" dxfId="29131" priority="863" operator="between">
      <formula>$O$13*0.8</formula>
      <formula>$O$13</formula>
    </cfRule>
    <cfRule type="cellIs" dxfId="29130" priority="864" operator="lessThan">
      <formula>$O$13*0.8</formula>
    </cfRule>
  </conditionalFormatting>
  <conditionalFormatting sqref="J16">
    <cfRule type="cellIs" dxfId="29129" priority="859" operator="greaterThan">
      <formula>$O$16</formula>
    </cfRule>
    <cfRule type="cellIs" dxfId="29128" priority="860" operator="between">
      <formula>$O$16*0.8</formula>
      <formula>$O$16</formula>
    </cfRule>
    <cfRule type="cellIs" dxfId="29127" priority="861" operator="lessThan">
      <formula>$O$16*0.8</formula>
    </cfRule>
  </conditionalFormatting>
  <conditionalFormatting sqref="J17">
    <cfRule type="cellIs" dxfId="29126" priority="856" operator="greaterThan">
      <formula>$O$17</formula>
    </cfRule>
    <cfRule type="cellIs" dxfId="29125" priority="857" operator="between">
      <formula>$O$17*0.8</formula>
      <formula>$O$17</formula>
    </cfRule>
    <cfRule type="cellIs" dxfId="29124" priority="858" operator="lessThan">
      <formula>$O$17*0.8</formula>
    </cfRule>
  </conditionalFormatting>
  <conditionalFormatting sqref="J18">
    <cfRule type="cellIs" dxfId="29123" priority="853" operator="greaterThan">
      <formula>$O$18</formula>
    </cfRule>
    <cfRule type="cellIs" dxfId="29122" priority="854" operator="between">
      <formula>$O$18*0.8</formula>
      <formula>$O$18</formula>
    </cfRule>
    <cfRule type="cellIs" dxfId="29121" priority="855" operator="lessThan">
      <formula>$O$18*0.8</formula>
    </cfRule>
  </conditionalFormatting>
  <conditionalFormatting sqref="J6">
    <cfRule type="cellIs" dxfId="29120" priority="850" operator="greaterThan">
      <formula>$O$6</formula>
    </cfRule>
    <cfRule type="cellIs" dxfId="29119" priority="851" operator="between">
      <formula>$O$6*0.8</formula>
      <formula>$O$6</formula>
    </cfRule>
    <cfRule type="cellIs" dxfId="29118" priority="852" operator="lessThan">
      <formula>$O$6*0.8</formula>
    </cfRule>
  </conditionalFormatting>
  <conditionalFormatting sqref="J7">
    <cfRule type="cellIs" dxfId="29117" priority="847" operator="greaterThan">
      <formula>$O$7</formula>
    </cfRule>
    <cfRule type="cellIs" dxfId="29116" priority="848" operator="between">
      <formula>$O$7*0.8</formula>
      <formula>$O$7</formula>
    </cfRule>
    <cfRule type="cellIs" dxfId="29115" priority="849" operator="lessThan">
      <formula>$O$7*0.8</formula>
    </cfRule>
  </conditionalFormatting>
  <conditionalFormatting sqref="J8">
    <cfRule type="cellIs" dxfId="29114" priority="844" operator="greaterThan">
      <formula>$O$8</formula>
    </cfRule>
    <cfRule type="cellIs" dxfId="29113" priority="845" operator="between">
      <formula>$O$8*0.8</formula>
      <formula>$O$8</formula>
    </cfRule>
    <cfRule type="cellIs" dxfId="29112" priority="846" operator="lessThan">
      <formula>$O$8*0.8</formula>
    </cfRule>
  </conditionalFormatting>
  <conditionalFormatting sqref="J11">
    <cfRule type="cellIs" dxfId="29111" priority="841" operator="greaterThan">
      <formula>$O$11</formula>
    </cfRule>
    <cfRule type="cellIs" dxfId="29110" priority="842" operator="between">
      <formula>$O$11*0.8</formula>
      <formula>$O$11</formula>
    </cfRule>
    <cfRule type="cellIs" dxfId="29109" priority="843" operator="lessThan">
      <formula>$O$11*0.8</formula>
    </cfRule>
  </conditionalFormatting>
  <conditionalFormatting sqref="J12">
    <cfRule type="cellIs" dxfId="29108" priority="838" operator="greaterThan">
      <formula>$O$12</formula>
    </cfRule>
    <cfRule type="cellIs" dxfId="29107" priority="839" operator="between">
      <formula>$O$12*0.8</formula>
      <formula>$O$12</formula>
    </cfRule>
    <cfRule type="cellIs" dxfId="29106" priority="840" operator="lessThan">
      <formula>$O$12*0.8</formula>
    </cfRule>
  </conditionalFormatting>
  <conditionalFormatting sqref="J13">
    <cfRule type="cellIs" dxfId="29105" priority="835" operator="greaterThan">
      <formula>$O$13</formula>
    </cfRule>
    <cfRule type="cellIs" dxfId="29104" priority="836" operator="between">
      <formula>$O$13*0.8</formula>
      <formula>$O$13</formula>
    </cfRule>
    <cfRule type="cellIs" dxfId="29103" priority="837" operator="lessThan">
      <formula>$O$13*0.8</formula>
    </cfRule>
  </conditionalFormatting>
  <conditionalFormatting sqref="J16">
    <cfRule type="cellIs" dxfId="29102" priority="832" operator="greaterThan">
      <formula>$O$16</formula>
    </cfRule>
    <cfRule type="cellIs" dxfId="29101" priority="833" operator="between">
      <formula>$O$16*0.8</formula>
      <formula>$O$16</formula>
    </cfRule>
    <cfRule type="cellIs" dxfId="29100" priority="834" operator="lessThan">
      <formula>$O$16*0.8</formula>
    </cfRule>
  </conditionalFormatting>
  <conditionalFormatting sqref="J17">
    <cfRule type="cellIs" dxfId="29099" priority="829" operator="greaterThan">
      <formula>$O$17</formula>
    </cfRule>
    <cfRule type="cellIs" dxfId="29098" priority="830" operator="between">
      <formula>$O$17*0.8</formula>
      <formula>$O$17</formula>
    </cfRule>
    <cfRule type="cellIs" dxfId="29097" priority="831" operator="lessThan">
      <formula>$O$17*0.8</formula>
    </cfRule>
  </conditionalFormatting>
  <conditionalFormatting sqref="J18">
    <cfRule type="cellIs" dxfId="29096" priority="826" operator="greaterThan">
      <formula>$O$18</formula>
    </cfRule>
    <cfRule type="cellIs" dxfId="29095" priority="827" operator="between">
      <formula>$O$18*0.8</formula>
      <formula>$O$18</formula>
    </cfRule>
    <cfRule type="cellIs" dxfId="29094" priority="828" operator="lessThan">
      <formula>$O$18*0.8</formula>
    </cfRule>
  </conditionalFormatting>
  <conditionalFormatting sqref="J6">
    <cfRule type="cellIs" dxfId="29093" priority="823" operator="greaterThan">
      <formula>$N$6</formula>
    </cfRule>
    <cfRule type="cellIs" dxfId="29092" priority="824" operator="between">
      <formula>$N$6*0.8</formula>
      <formula>$N$6</formula>
    </cfRule>
    <cfRule type="cellIs" dxfId="29091" priority="825" operator="lessThan">
      <formula>$N$6*0.8</formula>
    </cfRule>
  </conditionalFormatting>
  <conditionalFormatting sqref="J7">
    <cfRule type="cellIs" dxfId="29090" priority="820" operator="greaterThan">
      <formula>$N$7</formula>
    </cfRule>
    <cfRule type="cellIs" dxfId="29089" priority="821" operator="between">
      <formula>$N$7*0.8</formula>
      <formula>$N$7</formula>
    </cfRule>
    <cfRule type="cellIs" dxfId="29088" priority="822" operator="lessThan">
      <formula>$N$7*0.8</formula>
    </cfRule>
  </conditionalFormatting>
  <conditionalFormatting sqref="J8">
    <cfRule type="cellIs" dxfId="29087" priority="817" operator="greaterThan">
      <formula>$N$8</formula>
    </cfRule>
    <cfRule type="cellIs" dxfId="29086" priority="818" operator="between">
      <formula>$N$8*0.8</formula>
      <formula>$N$8</formula>
    </cfRule>
    <cfRule type="cellIs" dxfId="29085" priority="819" operator="lessThan">
      <formula>$N$8*0.8</formula>
    </cfRule>
  </conditionalFormatting>
  <conditionalFormatting sqref="J11">
    <cfRule type="cellIs" dxfId="29084" priority="814" operator="greaterThan">
      <formula>$N$11</formula>
    </cfRule>
    <cfRule type="cellIs" dxfId="29083" priority="815" operator="between">
      <formula>$N$11*0.8</formula>
      <formula>$N$11</formula>
    </cfRule>
    <cfRule type="cellIs" dxfId="29082" priority="816" operator="lessThan">
      <formula>$N$11*0.8</formula>
    </cfRule>
  </conditionalFormatting>
  <conditionalFormatting sqref="J12">
    <cfRule type="cellIs" dxfId="29081" priority="811" operator="greaterThan">
      <formula>$N$12</formula>
    </cfRule>
    <cfRule type="cellIs" dxfId="29080" priority="812" operator="between">
      <formula>$N$12*0.8</formula>
      <formula>$N$12</formula>
    </cfRule>
    <cfRule type="cellIs" dxfId="29079" priority="813" operator="lessThan">
      <formula>$N$12*0.8</formula>
    </cfRule>
  </conditionalFormatting>
  <conditionalFormatting sqref="J13">
    <cfRule type="cellIs" dxfId="29078" priority="808" operator="greaterThan">
      <formula>$N$13</formula>
    </cfRule>
    <cfRule type="cellIs" dxfId="29077" priority="809" operator="between">
      <formula>$N$13*0.8</formula>
      <formula>$N$13</formula>
    </cfRule>
    <cfRule type="cellIs" dxfId="29076" priority="810" operator="lessThan">
      <formula>$N$13*0.8</formula>
    </cfRule>
  </conditionalFormatting>
  <conditionalFormatting sqref="J16">
    <cfRule type="cellIs" dxfId="29075" priority="805" operator="greaterThan">
      <formula>$N$16</formula>
    </cfRule>
    <cfRule type="cellIs" dxfId="29074" priority="806" operator="between">
      <formula>$N$16*0.8</formula>
      <formula>$N$16</formula>
    </cfRule>
    <cfRule type="cellIs" dxfId="29073" priority="807" operator="lessThan">
      <formula>$N$16*0.8</formula>
    </cfRule>
  </conditionalFormatting>
  <conditionalFormatting sqref="J17">
    <cfRule type="cellIs" dxfId="29072" priority="802" operator="greaterThan">
      <formula>$N$17</formula>
    </cfRule>
    <cfRule type="cellIs" dxfId="29071" priority="803" operator="between">
      <formula>$N$17*0.8</formula>
      <formula>$N$17</formula>
    </cfRule>
    <cfRule type="cellIs" dxfId="29070" priority="804" operator="lessThan">
      <formula>$N$17*0.8</formula>
    </cfRule>
  </conditionalFormatting>
  <conditionalFormatting sqref="J18">
    <cfRule type="cellIs" dxfId="29069" priority="799" operator="greaterThan">
      <formula>$N$18</formula>
    </cfRule>
    <cfRule type="cellIs" dxfId="29068" priority="800" operator="between">
      <formula>$N$18*0.8</formula>
      <formula>$N$18</formula>
    </cfRule>
    <cfRule type="cellIs" dxfId="29067" priority="801" operator="lessThan">
      <formula>$N$18*0.8</formula>
    </cfRule>
  </conditionalFormatting>
  <conditionalFormatting sqref="J6">
    <cfRule type="cellIs" dxfId="29066" priority="796" operator="greaterThan">
      <formula>$N$6</formula>
    </cfRule>
    <cfRule type="cellIs" dxfId="29065" priority="797" operator="between">
      <formula>$N$6*0.8</formula>
      <formula>$N$6</formula>
    </cfRule>
    <cfRule type="cellIs" dxfId="29064" priority="798" operator="lessThan">
      <formula>$N$6*0.8</formula>
    </cfRule>
  </conditionalFormatting>
  <conditionalFormatting sqref="J7">
    <cfRule type="cellIs" dxfId="29063" priority="793" operator="greaterThan">
      <formula>$N$7</formula>
    </cfRule>
    <cfRule type="cellIs" dxfId="29062" priority="794" operator="between">
      <formula>$N$7*0.8</formula>
      <formula>$N$7</formula>
    </cfRule>
    <cfRule type="cellIs" dxfId="29061" priority="795" operator="lessThan">
      <formula>$N$7*0.8</formula>
    </cfRule>
  </conditionalFormatting>
  <conditionalFormatting sqref="J8">
    <cfRule type="cellIs" dxfId="29060" priority="790" operator="greaterThan">
      <formula>$N$8</formula>
    </cfRule>
    <cfRule type="cellIs" dxfId="29059" priority="791" operator="between">
      <formula>$N$8*0.8</formula>
      <formula>$N$8</formula>
    </cfRule>
    <cfRule type="cellIs" dxfId="29058" priority="792" operator="lessThan">
      <formula>$N$8*0.8</formula>
    </cfRule>
  </conditionalFormatting>
  <conditionalFormatting sqref="J11">
    <cfRule type="cellIs" dxfId="29057" priority="787" operator="greaterThan">
      <formula>$N$11</formula>
    </cfRule>
    <cfRule type="cellIs" dxfId="29056" priority="788" operator="between">
      <formula>$N$11*0.8</formula>
      <formula>$N$11</formula>
    </cfRule>
    <cfRule type="cellIs" dxfId="29055" priority="789" operator="lessThan">
      <formula>$N$11*0.8</formula>
    </cfRule>
  </conditionalFormatting>
  <conditionalFormatting sqref="J12">
    <cfRule type="cellIs" dxfId="29054" priority="784" operator="greaterThan">
      <formula>$N$12</formula>
    </cfRule>
    <cfRule type="cellIs" dxfId="29053" priority="785" operator="between">
      <formula>$N$12*0.8</formula>
      <formula>$N$12</formula>
    </cfRule>
    <cfRule type="cellIs" dxfId="29052" priority="786" operator="lessThan">
      <formula>$N$12*0.8</formula>
    </cfRule>
  </conditionalFormatting>
  <conditionalFormatting sqref="J13">
    <cfRule type="cellIs" dxfId="29051" priority="781" operator="greaterThan">
      <formula>$N$13</formula>
    </cfRule>
    <cfRule type="cellIs" dxfId="29050" priority="782" operator="between">
      <formula>$N$13*0.8</formula>
      <formula>$N$13</formula>
    </cfRule>
    <cfRule type="cellIs" dxfId="29049" priority="783" operator="lessThan">
      <formula>$N$13*0.8</formula>
    </cfRule>
  </conditionalFormatting>
  <conditionalFormatting sqref="J16">
    <cfRule type="cellIs" dxfId="29048" priority="778" operator="greaterThan">
      <formula>$N$16</formula>
    </cfRule>
    <cfRule type="cellIs" dxfId="29047" priority="779" operator="between">
      <formula>$N$16*0.8</formula>
      <formula>$N$16</formula>
    </cfRule>
    <cfRule type="cellIs" dxfId="29046" priority="780" operator="lessThan">
      <formula>$N$16*0.8</formula>
    </cfRule>
  </conditionalFormatting>
  <conditionalFormatting sqref="J17">
    <cfRule type="cellIs" dxfId="29045" priority="775" operator="greaterThan">
      <formula>$N$17</formula>
    </cfRule>
    <cfRule type="cellIs" dxfId="29044" priority="776" operator="between">
      <formula>$N$17*0.8</formula>
      <formula>$N$17</formula>
    </cfRule>
    <cfRule type="cellIs" dxfId="29043" priority="777" operator="lessThan">
      <formula>$N$17*0.8</formula>
    </cfRule>
  </conditionalFormatting>
  <conditionalFormatting sqref="J18">
    <cfRule type="cellIs" dxfId="29042" priority="772" operator="greaterThan">
      <formula>$N$18</formula>
    </cfRule>
    <cfRule type="cellIs" dxfId="29041" priority="773" operator="between">
      <formula>$N$18*0.8</formula>
      <formula>$N$18</formula>
    </cfRule>
    <cfRule type="cellIs" dxfId="29040" priority="774" operator="lessThan">
      <formula>$N$18*0.8</formula>
    </cfRule>
  </conditionalFormatting>
  <conditionalFormatting sqref="J6">
    <cfRule type="cellIs" dxfId="29039" priority="769" operator="greaterThan">
      <formula>$P$6</formula>
    </cfRule>
    <cfRule type="cellIs" dxfId="29038" priority="770" operator="between">
      <formula>$P$6*0.8</formula>
      <formula>$P$6</formula>
    </cfRule>
    <cfRule type="cellIs" dxfId="29037" priority="771" operator="lessThan">
      <formula>$P$6*0.8</formula>
    </cfRule>
  </conditionalFormatting>
  <conditionalFormatting sqref="J7">
    <cfRule type="cellIs" dxfId="29036" priority="766" operator="greaterThan">
      <formula>$P$7</formula>
    </cfRule>
    <cfRule type="cellIs" dxfId="29035" priority="767" operator="between">
      <formula>$P$7*0.8</formula>
      <formula>$P$7</formula>
    </cfRule>
    <cfRule type="cellIs" dxfId="29034" priority="768" operator="lessThan">
      <formula>$P$7*0.8</formula>
    </cfRule>
  </conditionalFormatting>
  <conditionalFormatting sqref="J8">
    <cfRule type="cellIs" dxfId="29033" priority="763" operator="greaterThan">
      <formula>$P$8</formula>
    </cfRule>
    <cfRule type="cellIs" dxfId="29032" priority="764" operator="between">
      <formula>$P$8*0.8</formula>
      <formula>$P$8</formula>
    </cfRule>
    <cfRule type="cellIs" dxfId="29031" priority="765" operator="lessThan">
      <formula>$P$8*0.8</formula>
    </cfRule>
  </conditionalFormatting>
  <conditionalFormatting sqref="J11">
    <cfRule type="cellIs" dxfId="29030" priority="760" operator="greaterThan">
      <formula>$P$11</formula>
    </cfRule>
    <cfRule type="cellIs" dxfId="29029" priority="761" operator="between">
      <formula>$P$11*0.8</formula>
      <formula>$P$11</formula>
    </cfRule>
    <cfRule type="cellIs" dxfId="29028" priority="762" operator="lessThan">
      <formula>$P$11*0.8</formula>
    </cfRule>
  </conditionalFormatting>
  <conditionalFormatting sqref="J12">
    <cfRule type="cellIs" dxfId="29027" priority="757" operator="greaterThan">
      <formula>$P$12</formula>
    </cfRule>
    <cfRule type="cellIs" dxfId="29026" priority="758" operator="between">
      <formula>$P$12*0.8</formula>
      <formula>$P$12</formula>
    </cfRule>
    <cfRule type="cellIs" dxfId="29025" priority="759" operator="lessThan">
      <formula>$P$12*0.8</formula>
    </cfRule>
  </conditionalFormatting>
  <conditionalFormatting sqref="J13">
    <cfRule type="cellIs" dxfId="29024" priority="754" operator="greaterThan">
      <formula>$P$13</formula>
    </cfRule>
    <cfRule type="cellIs" dxfId="29023" priority="755" operator="between">
      <formula>$P$13*0.8</formula>
      <formula>$P$13</formula>
    </cfRule>
    <cfRule type="cellIs" dxfId="29022" priority="756" operator="lessThan">
      <formula>$P$13*0.8</formula>
    </cfRule>
  </conditionalFormatting>
  <conditionalFormatting sqref="J16">
    <cfRule type="cellIs" dxfId="29021" priority="751" operator="greaterThan">
      <formula>$P$16</formula>
    </cfRule>
    <cfRule type="cellIs" dxfId="29020" priority="752" operator="between">
      <formula>$P$16*0.8</formula>
      <formula>$P$16</formula>
    </cfRule>
    <cfRule type="cellIs" dxfId="29019" priority="753" operator="lessThan">
      <formula>$P$16*0.8</formula>
    </cfRule>
  </conditionalFormatting>
  <conditionalFormatting sqref="J17">
    <cfRule type="cellIs" dxfId="29018" priority="748" operator="greaterThan">
      <formula>$P$17</formula>
    </cfRule>
    <cfRule type="cellIs" dxfId="29017" priority="749" operator="between">
      <formula>$P$17*0.8</formula>
      <formula>$P$17</formula>
    </cfRule>
    <cfRule type="cellIs" dxfId="29016" priority="750" operator="lessThan">
      <formula>$P$17*0.8</formula>
    </cfRule>
  </conditionalFormatting>
  <conditionalFormatting sqref="J18">
    <cfRule type="cellIs" dxfId="29015" priority="745" operator="greaterThan">
      <formula>$P$18</formula>
    </cfRule>
    <cfRule type="cellIs" dxfId="29014" priority="746" operator="between">
      <formula>$P$18*0.8</formula>
      <formula>$P$18</formula>
    </cfRule>
    <cfRule type="cellIs" dxfId="29013" priority="747" operator="lessThan">
      <formula>$P$18*0.8</formula>
    </cfRule>
  </conditionalFormatting>
  <conditionalFormatting sqref="J6">
    <cfRule type="cellIs" dxfId="29012" priority="742" operator="greaterThan">
      <formula>$P$6</formula>
    </cfRule>
    <cfRule type="cellIs" dxfId="29011" priority="743" operator="between">
      <formula>$P$6*0.8</formula>
      <formula>$P$6</formula>
    </cfRule>
    <cfRule type="cellIs" dxfId="29010" priority="744" operator="lessThan">
      <formula>$P$6*0.8</formula>
    </cfRule>
  </conditionalFormatting>
  <conditionalFormatting sqref="J7">
    <cfRule type="cellIs" dxfId="29009" priority="739" operator="greaterThan">
      <formula>$P$7</formula>
    </cfRule>
    <cfRule type="cellIs" dxfId="29008" priority="740" operator="between">
      <formula>$P$7*0.8</formula>
      <formula>$P$7</formula>
    </cfRule>
    <cfRule type="cellIs" dxfId="29007" priority="741" operator="lessThan">
      <formula>$P$7*0.8</formula>
    </cfRule>
  </conditionalFormatting>
  <conditionalFormatting sqref="J8">
    <cfRule type="cellIs" dxfId="29006" priority="736" operator="greaterThan">
      <formula>$P$8</formula>
    </cfRule>
    <cfRule type="cellIs" dxfId="29005" priority="737" operator="between">
      <formula>$P$8*0.8</formula>
      <formula>$P$8</formula>
    </cfRule>
    <cfRule type="cellIs" dxfId="29004" priority="738" operator="lessThan">
      <formula>$P$8*0.8</formula>
    </cfRule>
  </conditionalFormatting>
  <conditionalFormatting sqref="J11">
    <cfRule type="cellIs" dxfId="29003" priority="733" operator="greaterThan">
      <formula>$P$11</formula>
    </cfRule>
    <cfRule type="cellIs" dxfId="29002" priority="734" operator="between">
      <formula>$P$11*0.8</formula>
      <formula>$P$11</formula>
    </cfRule>
    <cfRule type="cellIs" dxfId="29001" priority="735" operator="lessThan">
      <formula>$P$11*0.8</formula>
    </cfRule>
  </conditionalFormatting>
  <conditionalFormatting sqref="J12">
    <cfRule type="cellIs" dxfId="29000" priority="730" operator="greaterThan">
      <formula>$P$12</formula>
    </cfRule>
    <cfRule type="cellIs" dxfId="28999" priority="731" operator="between">
      <formula>$P$12*0.8</formula>
      <formula>$P$12</formula>
    </cfRule>
    <cfRule type="cellIs" dxfId="28998" priority="732" operator="lessThan">
      <formula>$P$12*0.8</formula>
    </cfRule>
  </conditionalFormatting>
  <conditionalFormatting sqref="J13">
    <cfRule type="cellIs" dxfId="28997" priority="727" operator="greaterThan">
      <formula>$P$13</formula>
    </cfRule>
    <cfRule type="cellIs" dxfId="28996" priority="728" operator="between">
      <formula>$P$13*0.8</formula>
      <formula>$P$13</formula>
    </cfRule>
    <cfRule type="cellIs" dxfId="28995" priority="729" operator="lessThan">
      <formula>$P$13*0.8</formula>
    </cfRule>
  </conditionalFormatting>
  <conditionalFormatting sqref="J16">
    <cfRule type="cellIs" dxfId="28994" priority="724" operator="greaterThan">
      <formula>$P$16</formula>
    </cfRule>
    <cfRule type="cellIs" dxfId="28993" priority="725" operator="between">
      <formula>$P$16*0.8</formula>
      <formula>$P$16</formula>
    </cfRule>
    <cfRule type="cellIs" dxfId="28992" priority="726" operator="lessThan">
      <formula>$P$16*0.8</formula>
    </cfRule>
  </conditionalFormatting>
  <conditionalFormatting sqref="J17">
    <cfRule type="cellIs" dxfId="28991" priority="721" operator="greaterThan">
      <formula>$P$17</formula>
    </cfRule>
    <cfRule type="cellIs" dxfId="28990" priority="722" operator="between">
      <formula>$P$17*0.8</formula>
      <formula>$P$17</formula>
    </cfRule>
    <cfRule type="cellIs" dxfId="28989" priority="723" operator="lessThan">
      <formula>$P$17*0.8</formula>
    </cfRule>
  </conditionalFormatting>
  <conditionalFormatting sqref="J18">
    <cfRule type="cellIs" dxfId="28988" priority="718" operator="greaterThan">
      <formula>$P$18</formula>
    </cfRule>
    <cfRule type="cellIs" dxfId="28987" priority="719" operator="between">
      <formula>$P$18*0.8</formula>
      <formula>$P$18</formula>
    </cfRule>
    <cfRule type="cellIs" dxfId="28986" priority="720" operator="lessThan">
      <formula>$P$18*0.8</formula>
    </cfRule>
  </conditionalFormatting>
  <conditionalFormatting sqref="J6">
    <cfRule type="cellIs" dxfId="28985" priority="715" operator="greaterThan">
      <formula>$O$6</formula>
    </cfRule>
    <cfRule type="cellIs" dxfId="28984" priority="716" operator="between">
      <formula>$O$6*0.8</formula>
      <formula>$O$6</formula>
    </cfRule>
    <cfRule type="cellIs" dxfId="28983" priority="717" operator="lessThan">
      <formula>$O$6*0.8</formula>
    </cfRule>
  </conditionalFormatting>
  <conditionalFormatting sqref="J7">
    <cfRule type="cellIs" dxfId="28982" priority="712" operator="greaterThan">
      <formula>$O$7</formula>
    </cfRule>
    <cfRule type="cellIs" dxfId="28981" priority="713" operator="between">
      <formula>$O$7*0.8</formula>
      <formula>$O$7</formula>
    </cfRule>
    <cfRule type="cellIs" dxfId="28980" priority="714" operator="lessThan">
      <formula>$O$7*0.8</formula>
    </cfRule>
  </conditionalFormatting>
  <conditionalFormatting sqref="J8">
    <cfRule type="cellIs" dxfId="28979" priority="709" operator="greaterThan">
      <formula>$O$8</formula>
    </cfRule>
    <cfRule type="cellIs" dxfId="28978" priority="710" operator="between">
      <formula>$O$8*0.8</formula>
      <formula>$O$8</formula>
    </cfRule>
    <cfRule type="cellIs" dxfId="28977" priority="711" operator="lessThan">
      <formula>$O$8*0.8</formula>
    </cfRule>
  </conditionalFormatting>
  <conditionalFormatting sqref="J11">
    <cfRule type="cellIs" dxfId="28976" priority="706" operator="greaterThan">
      <formula>$O$11</formula>
    </cfRule>
    <cfRule type="cellIs" dxfId="28975" priority="707" operator="between">
      <formula>$O$11*0.8</formula>
      <formula>$O$11</formula>
    </cfRule>
    <cfRule type="cellIs" dxfId="28974" priority="708" operator="lessThan">
      <formula>$O$11*0.8</formula>
    </cfRule>
  </conditionalFormatting>
  <conditionalFormatting sqref="J12">
    <cfRule type="cellIs" dxfId="28973" priority="703" operator="greaterThan">
      <formula>$O$12</formula>
    </cfRule>
    <cfRule type="cellIs" dxfId="28972" priority="704" operator="between">
      <formula>$O$12*0.8</formula>
      <formula>$O$12</formula>
    </cfRule>
    <cfRule type="cellIs" dxfId="28971" priority="705" operator="lessThan">
      <formula>$O$12*0.8</formula>
    </cfRule>
  </conditionalFormatting>
  <conditionalFormatting sqref="J13">
    <cfRule type="cellIs" dxfId="28970" priority="700" operator="greaterThan">
      <formula>$O$13</formula>
    </cfRule>
    <cfRule type="cellIs" dxfId="28969" priority="701" operator="between">
      <formula>$O$13*0.8</formula>
      <formula>$O$13</formula>
    </cfRule>
    <cfRule type="cellIs" dxfId="28968" priority="702" operator="lessThan">
      <formula>$O$13*0.8</formula>
    </cfRule>
  </conditionalFormatting>
  <conditionalFormatting sqref="J16">
    <cfRule type="cellIs" dxfId="28967" priority="697" operator="greaterThan">
      <formula>$O$16</formula>
    </cfRule>
    <cfRule type="cellIs" dxfId="28966" priority="698" operator="between">
      <formula>$O$16*0.8</formula>
      <formula>$O$16</formula>
    </cfRule>
    <cfRule type="cellIs" dxfId="28965" priority="699" operator="lessThan">
      <formula>$O$16*0.8</formula>
    </cfRule>
  </conditionalFormatting>
  <conditionalFormatting sqref="J17">
    <cfRule type="cellIs" dxfId="28964" priority="694" operator="greaterThan">
      <formula>$O$17</formula>
    </cfRule>
    <cfRule type="cellIs" dxfId="28963" priority="695" operator="between">
      <formula>$O$17*0.8</formula>
      <formula>$O$17</formula>
    </cfRule>
    <cfRule type="cellIs" dxfId="28962" priority="696" operator="lessThan">
      <formula>$O$17*0.8</formula>
    </cfRule>
  </conditionalFormatting>
  <conditionalFormatting sqref="J18">
    <cfRule type="cellIs" dxfId="28961" priority="691" operator="greaterThan">
      <formula>$O$18</formula>
    </cfRule>
    <cfRule type="cellIs" dxfId="28960" priority="692" operator="between">
      <formula>$O$18*0.8</formula>
      <formula>$O$18</formula>
    </cfRule>
    <cfRule type="cellIs" dxfId="28959" priority="693" operator="lessThan">
      <formula>$O$18*0.8</formula>
    </cfRule>
  </conditionalFormatting>
  <conditionalFormatting sqref="J6">
    <cfRule type="cellIs" dxfId="28958" priority="688" operator="greaterThan">
      <formula>$O$6</formula>
    </cfRule>
    <cfRule type="cellIs" dxfId="28957" priority="689" operator="between">
      <formula>$O$6*0.8</formula>
      <formula>$O$6</formula>
    </cfRule>
    <cfRule type="cellIs" dxfId="28956" priority="690" operator="lessThan">
      <formula>$O$6*0.8</formula>
    </cfRule>
  </conditionalFormatting>
  <conditionalFormatting sqref="J7">
    <cfRule type="cellIs" dxfId="28955" priority="685" operator="greaterThan">
      <formula>$O$7</formula>
    </cfRule>
    <cfRule type="cellIs" dxfId="28954" priority="686" operator="between">
      <formula>$O$7*0.8</formula>
      <formula>$O$7</formula>
    </cfRule>
    <cfRule type="cellIs" dxfId="28953" priority="687" operator="lessThan">
      <formula>$O$7*0.8</formula>
    </cfRule>
  </conditionalFormatting>
  <conditionalFormatting sqref="J8">
    <cfRule type="cellIs" dxfId="28952" priority="682" operator="greaterThan">
      <formula>$O$8</formula>
    </cfRule>
    <cfRule type="cellIs" dxfId="28951" priority="683" operator="between">
      <formula>$O$8*0.8</formula>
      <formula>$O$8</formula>
    </cfRule>
    <cfRule type="cellIs" dxfId="28950" priority="684" operator="lessThan">
      <formula>$O$8*0.8</formula>
    </cfRule>
  </conditionalFormatting>
  <conditionalFormatting sqref="J11">
    <cfRule type="cellIs" dxfId="28949" priority="679" operator="greaterThan">
      <formula>$O$11</formula>
    </cfRule>
    <cfRule type="cellIs" dxfId="28948" priority="680" operator="between">
      <formula>$O$11*0.8</formula>
      <formula>$O$11</formula>
    </cfRule>
    <cfRule type="cellIs" dxfId="28947" priority="681" operator="lessThan">
      <formula>$O$11*0.8</formula>
    </cfRule>
  </conditionalFormatting>
  <conditionalFormatting sqref="J12">
    <cfRule type="cellIs" dxfId="28946" priority="676" operator="greaterThan">
      <formula>$O$12</formula>
    </cfRule>
    <cfRule type="cellIs" dxfId="28945" priority="677" operator="between">
      <formula>$O$12*0.8</formula>
      <formula>$O$12</formula>
    </cfRule>
    <cfRule type="cellIs" dxfId="28944" priority="678" operator="lessThan">
      <formula>$O$12*0.8</formula>
    </cfRule>
  </conditionalFormatting>
  <conditionalFormatting sqref="J13">
    <cfRule type="cellIs" dxfId="28943" priority="673" operator="greaterThan">
      <formula>$O$13</formula>
    </cfRule>
    <cfRule type="cellIs" dxfId="28942" priority="674" operator="between">
      <formula>$O$13*0.8</formula>
      <formula>$O$13</formula>
    </cfRule>
    <cfRule type="cellIs" dxfId="28941" priority="675" operator="lessThan">
      <formula>$O$13*0.8</formula>
    </cfRule>
  </conditionalFormatting>
  <conditionalFormatting sqref="J16">
    <cfRule type="cellIs" dxfId="28940" priority="670" operator="greaterThan">
      <formula>$O$16</formula>
    </cfRule>
    <cfRule type="cellIs" dxfId="28939" priority="671" operator="between">
      <formula>$O$16*0.8</formula>
      <formula>$O$16</formula>
    </cfRule>
    <cfRule type="cellIs" dxfId="28938" priority="672" operator="lessThan">
      <formula>$O$16*0.8</formula>
    </cfRule>
  </conditionalFormatting>
  <conditionalFormatting sqref="J17">
    <cfRule type="cellIs" dxfId="28937" priority="667" operator="greaterThan">
      <formula>$O$17</formula>
    </cfRule>
    <cfRule type="cellIs" dxfId="28936" priority="668" operator="between">
      <formula>$O$17*0.8</formula>
      <formula>$O$17</formula>
    </cfRule>
    <cfRule type="cellIs" dxfId="28935" priority="669" operator="lessThan">
      <formula>$O$17*0.8</formula>
    </cfRule>
  </conditionalFormatting>
  <conditionalFormatting sqref="J18">
    <cfRule type="cellIs" dxfId="28934" priority="664" operator="greaterThan">
      <formula>$O$18</formula>
    </cfRule>
    <cfRule type="cellIs" dxfId="28933" priority="665" operator="between">
      <formula>$O$18*0.8</formula>
      <formula>$O$18</formula>
    </cfRule>
    <cfRule type="cellIs" dxfId="28932" priority="666" operator="lessThan">
      <formula>$O$18*0.8</formula>
    </cfRule>
  </conditionalFormatting>
  <conditionalFormatting sqref="J6">
    <cfRule type="cellIs" dxfId="28931" priority="661" operator="greaterThan">
      <formula>$N$6</formula>
    </cfRule>
    <cfRule type="cellIs" dxfId="28930" priority="662" operator="between">
      <formula>$N$6*0.8</formula>
      <formula>$N$6</formula>
    </cfRule>
    <cfRule type="cellIs" dxfId="28929" priority="663" operator="lessThan">
      <formula>$N$6*0.8</formula>
    </cfRule>
  </conditionalFormatting>
  <conditionalFormatting sqref="J7">
    <cfRule type="cellIs" dxfId="28928" priority="658" operator="greaterThan">
      <formula>$N$7</formula>
    </cfRule>
    <cfRule type="cellIs" dxfId="28927" priority="659" operator="between">
      <formula>$N$7*0.8</formula>
      <formula>$N$7</formula>
    </cfRule>
    <cfRule type="cellIs" dxfId="28926" priority="660" operator="lessThan">
      <formula>$N$7*0.8</formula>
    </cfRule>
  </conditionalFormatting>
  <conditionalFormatting sqref="J8">
    <cfRule type="cellIs" dxfId="28925" priority="655" operator="greaterThan">
      <formula>$N$8</formula>
    </cfRule>
    <cfRule type="cellIs" dxfId="28924" priority="656" operator="between">
      <formula>$N$8*0.8</formula>
      <formula>$N$8</formula>
    </cfRule>
    <cfRule type="cellIs" dxfId="28923" priority="657" operator="lessThan">
      <formula>$N$8*0.8</formula>
    </cfRule>
  </conditionalFormatting>
  <conditionalFormatting sqref="J11">
    <cfRule type="cellIs" dxfId="28922" priority="652" operator="greaterThan">
      <formula>$N$11</formula>
    </cfRule>
    <cfRule type="cellIs" dxfId="28921" priority="653" operator="between">
      <formula>$N$11*0.8</formula>
      <formula>$N$11</formula>
    </cfRule>
    <cfRule type="cellIs" dxfId="28920" priority="654" operator="lessThan">
      <formula>$N$11*0.8</formula>
    </cfRule>
  </conditionalFormatting>
  <conditionalFormatting sqref="J12">
    <cfRule type="cellIs" dxfId="28919" priority="649" operator="greaterThan">
      <formula>$N$12</formula>
    </cfRule>
    <cfRule type="cellIs" dxfId="28918" priority="650" operator="between">
      <formula>$N$12*0.8</formula>
      <formula>$N$12</formula>
    </cfRule>
    <cfRule type="cellIs" dxfId="28917" priority="651" operator="lessThan">
      <formula>$N$12*0.8</formula>
    </cfRule>
  </conditionalFormatting>
  <conditionalFormatting sqref="J13">
    <cfRule type="cellIs" dxfId="28916" priority="646" operator="greaterThan">
      <formula>$N$13</formula>
    </cfRule>
    <cfRule type="cellIs" dxfId="28915" priority="647" operator="between">
      <formula>$N$13*0.8</formula>
      <formula>$N$13</formula>
    </cfRule>
    <cfRule type="cellIs" dxfId="28914" priority="648" operator="lessThan">
      <formula>$N$13*0.8</formula>
    </cfRule>
  </conditionalFormatting>
  <conditionalFormatting sqref="J16">
    <cfRule type="cellIs" dxfId="28913" priority="643" operator="greaterThan">
      <formula>$N$16</formula>
    </cfRule>
    <cfRule type="cellIs" dxfId="28912" priority="644" operator="between">
      <formula>$N$16*0.8</formula>
      <formula>$N$16</formula>
    </cfRule>
    <cfRule type="cellIs" dxfId="28911" priority="645" operator="lessThan">
      <formula>$N$16*0.8</formula>
    </cfRule>
  </conditionalFormatting>
  <conditionalFormatting sqref="J17">
    <cfRule type="cellIs" dxfId="28910" priority="640" operator="greaterThan">
      <formula>$N$17</formula>
    </cfRule>
    <cfRule type="cellIs" dxfId="28909" priority="641" operator="between">
      <formula>$N$17*0.8</formula>
      <formula>$N$17</formula>
    </cfRule>
    <cfRule type="cellIs" dxfId="28908" priority="642" operator="lessThan">
      <formula>$N$17*0.8</formula>
    </cfRule>
  </conditionalFormatting>
  <conditionalFormatting sqref="J18">
    <cfRule type="cellIs" dxfId="28907" priority="637" operator="greaterThan">
      <formula>$N$18</formula>
    </cfRule>
    <cfRule type="cellIs" dxfId="28906" priority="638" operator="between">
      <formula>$N$18*0.8</formula>
      <formula>$N$18</formula>
    </cfRule>
    <cfRule type="cellIs" dxfId="28905" priority="639" operator="lessThan">
      <formula>$N$18*0.8</formula>
    </cfRule>
  </conditionalFormatting>
  <conditionalFormatting sqref="J6">
    <cfRule type="cellIs" dxfId="28904" priority="634" operator="greaterThan">
      <formula>$N$6</formula>
    </cfRule>
    <cfRule type="cellIs" dxfId="28903" priority="635" operator="between">
      <formula>$N$6*0.8</formula>
      <formula>$N$6</formula>
    </cfRule>
    <cfRule type="cellIs" dxfId="28902" priority="636" operator="lessThan">
      <formula>$N$6*0.8</formula>
    </cfRule>
  </conditionalFormatting>
  <conditionalFormatting sqref="J7">
    <cfRule type="cellIs" dxfId="28901" priority="631" operator="greaterThan">
      <formula>$N$7</formula>
    </cfRule>
    <cfRule type="cellIs" dxfId="28900" priority="632" operator="between">
      <formula>$N$7*0.8</formula>
      <formula>$N$7</formula>
    </cfRule>
    <cfRule type="cellIs" dxfId="28899" priority="633" operator="lessThan">
      <formula>$N$7*0.8</formula>
    </cfRule>
  </conditionalFormatting>
  <conditionalFormatting sqref="J8">
    <cfRule type="cellIs" dxfId="28898" priority="628" operator="greaterThan">
      <formula>$N$8</formula>
    </cfRule>
    <cfRule type="cellIs" dxfId="28897" priority="629" operator="between">
      <formula>$N$8*0.8</formula>
      <formula>$N$8</formula>
    </cfRule>
    <cfRule type="cellIs" dxfId="28896" priority="630" operator="lessThan">
      <formula>$N$8*0.8</formula>
    </cfRule>
  </conditionalFormatting>
  <conditionalFormatting sqref="J11">
    <cfRule type="cellIs" dxfId="28895" priority="625" operator="greaterThan">
      <formula>$N$11</formula>
    </cfRule>
    <cfRule type="cellIs" dxfId="28894" priority="626" operator="between">
      <formula>$N$11*0.8</formula>
      <formula>$N$11</formula>
    </cfRule>
    <cfRule type="cellIs" dxfId="28893" priority="627" operator="lessThan">
      <formula>$N$11*0.8</formula>
    </cfRule>
  </conditionalFormatting>
  <conditionalFormatting sqref="J12">
    <cfRule type="cellIs" dxfId="28892" priority="622" operator="greaterThan">
      <formula>$N$12</formula>
    </cfRule>
    <cfRule type="cellIs" dxfId="28891" priority="623" operator="between">
      <formula>$N$12*0.8</formula>
      <formula>$N$12</formula>
    </cfRule>
    <cfRule type="cellIs" dxfId="28890" priority="624" operator="lessThan">
      <formula>$N$12*0.8</formula>
    </cfRule>
  </conditionalFormatting>
  <conditionalFormatting sqref="J13">
    <cfRule type="cellIs" dxfId="28889" priority="619" operator="greaterThan">
      <formula>$N$13</formula>
    </cfRule>
    <cfRule type="cellIs" dxfId="28888" priority="620" operator="between">
      <formula>$N$13*0.8</formula>
      <formula>$N$13</formula>
    </cfRule>
    <cfRule type="cellIs" dxfId="28887" priority="621" operator="lessThan">
      <formula>$N$13*0.8</formula>
    </cfRule>
  </conditionalFormatting>
  <conditionalFormatting sqref="J16">
    <cfRule type="cellIs" dxfId="28886" priority="616" operator="greaterThan">
      <formula>$N$16</formula>
    </cfRule>
    <cfRule type="cellIs" dxfId="28885" priority="617" operator="between">
      <formula>$N$16*0.8</formula>
      <formula>$N$16</formula>
    </cfRule>
    <cfRule type="cellIs" dxfId="28884" priority="618" operator="lessThan">
      <formula>$N$16*0.8</formula>
    </cfRule>
  </conditionalFormatting>
  <conditionalFormatting sqref="J17">
    <cfRule type="cellIs" dxfId="28883" priority="613" operator="greaterThan">
      <formula>$N$17</formula>
    </cfRule>
    <cfRule type="cellIs" dxfId="28882" priority="614" operator="between">
      <formula>$N$17*0.8</formula>
      <formula>$N$17</formula>
    </cfRule>
    <cfRule type="cellIs" dxfId="28881" priority="615" operator="lessThan">
      <formula>$N$17*0.8</formula>
    </cfRule>
  </conditionalFormatting>
  <conditionalFormatting sqref="J18">
    <cfRule type="cellIs" dxfId="28880" priority="610" operator="greaterThan">
      <formula>$N$18</formula>
    </cfRule>
    <cfRule type="cellIs" dxfId="28879" priority="611" operator="between">
      <formula>$N$18*0.8</formula>
      <formula>$N$18</formula>
    </cfRule>
    <cfRule type="cellIs" dxfId="28878" priority="612" operator="lessThan">
      <formula>$N$18*0.8</formula>
    </cfRule>
  </conditionalFormatting>
  <conditionalFormatting sqref="J6">
    <cfRule type="cellIs" dxfId="28877" priority="607" operator="greaterThan">
      <formula>$P$6</formula>
    </cfRule>
    <cfRule type="cellIs" dxfId="28876" priority="608" operator="between">
      <formula>$P$6*0.8</formula>
      <formula>$P$6</formula>
    </cfRule>
    <cfRule type="cellIs" dxfId="28875" priority="609" operator="lessThan">
      <formula>$P$6*0.8</formula>
    </cfRule>
  </conditionalFormatting>
  <conditionalFormatting sqref="J7">
    <cfRule type="cellIs" dxfId="28874" priority="604" operator="greaterThan">
      <formula>$P$7</formula>
    </cfRule>
    <cfRule type="cellIs" dxfId="28873" priority="605" operator="between">
      <formula>$P$7*0.8</formula>
      <formula>$P$7</formula>
    </cfRule>
    <cfRule type="cellIs" dxfId="28872" priority="606" operator="lessThan">
      <formula>$P$7*0.8</formula>
    </cfRule>
  </conditionalFormatting>
  <conditionalFormatting sqref="J8">
    <cfRule type="cellIs" dxfId="28871" priority="601" operator="greaterThan">
      <formula>$P$8</formula>
    </cfRule>
    <cfRule type="cellIs" dxfId="28870" priority="602" operator="between">
      <formula>$P$8*0.8</formula>
      <formula>$P$8</formula>
    </cfRule>
    <cfRule type="cellIs" dxfId="28869" priority="603" operator="lessThan">
      <formula>$P$8*0.8</formula>
    </cfRule>
  </conditionalFormatting>
  <conditionalFormatting sqref="J11">
    <cfRule type="cellIs" dxfId="28868" priority="598" operator="greaterThan">
      <formula>$P$11</formula>
    </cfRule>
    <cfRule type="cellIs" dxfId="28867" priority="599" operator="between">
      <formula>$P$11*0.8</formula>
      <formula>$P$11</formula>
    </cfRule>
    <cfRule type="cellIs" dxfId="28866" priority="600" operator="lessThan">
      <formula>$P$11*0.8</formula>
    </cfRule>
  </conditionalFormatting>
  <conditionalFormatting sqref="J12">
    <cfRule type="cellIs" dxfId="28865" priority="595" operator="greaterThan">
      <formula>$P$12</formula>
    </cfRule>
    <cfRule type="cellIs" dxfId="28864" priority="596" operator="between">
      <formula>$P$12*0.8</formula>
      <formula>$P$12</formula>
    </cfRule>
    <cfRule type="cellIs" dxfId="28863" priority="597" operator="lessThan">
      <formula>$P$12*0.8</formula>
    </cfRule>
  </conditionalFormatting>
  <conditionalFormatting sqref="J13">
    <cfRule type="cellIs" dxfId="28862" priority="592" operator="greaterThan">
      <formula>$P$13</formula>
    </cfRule>
    <cfRule type="cellIs" dxfId="28861" priority="593" operator="between">
      <formula>$P$13*0.8</formula>
      <formula>$P$13</formula>
    </cfRule>
    <cfRule type="cellIs" dxfId="28860" priority="594" operator="lessThan">
      <formula>$P$13*0.8</formula>
    </cfRule>
  </conditionalFormatting>
  <conditionalFormatting sqref="J16">
    <cfRule type="cellIs" dxfId="28859" priority="589" operator="greaterThan">
      <formula>$P$16</formula>
    </cfRule>
    <cfRule type="cellIs" dxfId="28858" priority="590" operator="between">
      <formula>$P$16*0.8</formula>
      <formula>$P$16</formula>
    </cfRule>
    <cfRule type="cellIs" dxfId="28857" priority="591" operator="lessThan">
      <formula>$P$16*0.8</formula>
    </cfRule>
  </conditionalFormatting>
  <conditionalFormatting sqref="J17">
    <cfRule type="cellIs" dxfId="28856" priority="586" operator="greaterThan">
      <formula>$P$17</formula>
    </cfRule>
    <cfRule type="cellIs" dxfId="28855" priority="587" operator="between">
      <formula>$P$17*0.8</formula>
      <formula>$P$17</formula>
    </cfRule>
    <cfRule type="cellIs" dxfId="28854" priority="588" operator="lessThan">
      <formula>$P$17*0.8</formula>
    </cfRule>
  </conditionalFormatting>
  <conditionalFormatting sqref="J18">
    <cfRule type="cellIs" dxfId="28853" priority="583" operator="greaterThan">
      <formula>$P$18</formula>
    </cfRule>
    <cfRule type="cellIs" dxfId="28852" priority="584" operator="between">
      <formula>$P$18*0.8</formula>
      <formula>$P$18</formula>
    </cfRule>
    <cfRule type="cellIs" dxfId="28851" priority="585" operator="lessThan">
      <formula>$P$18*0.8</formula>
    </cfRule>
  </conditionalFormatting>
  <conditionalFormatting sqref="J6">
    <cfRule type="cellIs" dxfId="28850" priority="580" operator="greaterThan">
      <formula>$P$6</formula>
    </cfRule>
    <cfRule type="cellIs" dxfId="28849" priority="581" operator="between">
      <formula>$P$6*0.8</formula>
      <formula>$P$6</formula>
    </cfRule>
    <cfRule type="cellIs" dxfId="28848" priority="582" operator="lessThan">
      <formula>$P$6*0.8</formula>
    </cfRule>
  </conditionalFormatting>
  <conditionalFormatting sqref="J7">
    <cfRule type="cellIs" dxfId="28847" priority="577" operator="greaterThan">
      <formula>$P$7</formula>
    </cfRule>
    <cfRule type="cellIs" dxfId="28846" priority="578" operator="between">
      <formula>$P$7*0.8</formula>
      <formula>$P$7</formula>
    </cfRule>
    <cfRule type="cellIs" dxfId="28845" priority="579" operator="lessThan">
      <formula>$P$7*0.8</formula>
    </cfRule>
  </conditionalFormatting>
  <conditionalFormatting sqref="J8">
    <cfRule type="cellIs" dxfId="28844" priority="574" operator="greaterThan">
      <formula>$P$8</formula>
    </cfRule>
    <cfRule type="cellIs" dxfId="28843" priority="575" operator="between">
      <formula>$P$8*0.8</formula>
      <formula>$P$8</formula>
    </cfRule>
    <cfRule type="cellIs" dxfId="28842" priority="576" operator="lessThan">
      <formula>$P$8*0.8</formula>
    </cfRule>
  </conditionalFormatting>
  <conditionalFormatting sqref="J11">
    <cfRule type="cellIs" dxfId="28841" priority="571" operator="greaterThan">
      <formula>$P$11</formula>
    </cfRule>
    <cfRule type="cellIs" dxfId="28840" priority="572" operator="between">
      <formula>$P$11*0.8</formula>
      <formula>$P$11</formula>
    </cfRule>
    <cfRule type="cellIs" dxfId="28839" priority="573" operator="lessThan">
      <formula>$P$11*0.8</formula>
    </cfRule>
  </conditionalFormatting>
  <conditionalFormatting sqref="J12">
    <cfRule type="cellIs" dxfId="28838" priority="568" operator="greaterThan">
      <formula>$P$12</formula>
    </cfRule>
    <cfRule type="cellIs" dxfId="28837" priority="569" operator="between">
      <formula>$P$12*0.8</formula>
      <formula>$P$12</formula>
    </cfRule>
    <cfRule type="cellIs" dxfId="28836" priority="570" operator="lessThan">
      <formula>$P$12*0.8</formula>
    </cfRule>
  </conditionalFormatting>
  <conditionalFormatting sqref="J13">
    <cfRule type="cellIs" dxfId="28835" priority="565" operator="greaterThan">
      <formula>$P$13</formula>
    </cfRule>
    <cfRule type="cellIs" dxfId="28834" priority="566" operator="between">
      <formula>$P$13*0.8</formula>
      <formula>$P$13</formula>
    </cfRule>
    <cfRule type="cellIs" dxfId="28833" priority="567" operator="lessThan">
      <formula>$P$13*0.8</formula>
    </cfRule>
  </conditionalFormatting>
  <conditionalFormatting sqref="J16">
    <cfRule type="cellIs" dxfId="28832" priority="562" operator="greaterThan">
      <formula>$P$16</formula>
    </cfRule>
    <cfRule type="cellIs" dxfId="28831" priority="563" operator="between">
      <formula>$P$16*0.8</formula>
      <formula>$P$16</formula>
    </cfRule>
    <cfRule type="cellIs" dxfId="28830" priority="564" operator="lessThan">
      <formula>$P$16*0.8</formula>
    </cfRule>
  </conditionalFormatting>
  <conditionalFormatting sqref="J17">
    <cfRule type="cellIs" dxfId="28829" priority="559" operator="greaterThan">
      <formula>$P$17</formula>
    </cfRule>
    <cfRule type="cellIs" dxfId="28828" priority="560" operator="between">
      <formula>$P$17*0.8</formula>
      <formula>$P$17</formula>
    </cfRule>
    <cfRule type="cellIs" dxfId="28827" priority="561" operator="lessThan">
      <formula>$P$17*0.8</formula>
    </cfRule>
  </conditionalFormatting>
  <conditionalFormatting sqref="J18">
    <cfRule type="cellIs" dxfId="28826" priority="556" operator="greaterThan">
      <formula>$P$18</formula>
    </cfRule>
    <cfRule type="cellIs" dxfId="28825" priority="557" operator="between">
      <formula>$P$18*0.8</formula>
      <formula>$P$18</formula>
    </cfRule>
    <cfRule type="cellIs" dxfId="28824" priority="558" operator="lessThan">
      <formula>$P$18*0.8</formula>
    </cfRule>
  </conditionalFormatting>
  <conditionalFormatting sqref="J6">
    <cfRule type="cellIs" dxfId="28823" priority="553" operator="greaterThan">
      <formula>$O$6</formula>
    </cfRule>
    <cfRule type="cellIs" dxfId="28822" priority="554" operator="between">
      <formula>$O$6*0.8</formula>
      <formula>$O$6</formula>
    </cfRule>
    <cfRule type="cellIs" dxfId="28821" priority="555" operator="lessThan">
      <formula>$O$6*0.8</formula>
    </cfRule>
  </conditionalFormatting>
  <conditionalFormatting sqref="J7">
    <cfRule type="cellIs" dxfId="28820" priority="550" operator="greaterThan">
      <formula>$O$7</formula>
    </cfRule>
    <cfRule type="cellIs" dxfId="28819" priority="551" operator="between">
      <formula>$O$7*0.8</formula>
      <formula>$O$7</formula>
    </cfRule>
    <cfRule type="cellIs" dxfId="28818" priority="552" operator="lessThan">
      <formula>$O$7*0.8</formula>
    </cfRule>
  </conditionalFormatting>
  <conditionalFormatting sqref="J8">
    <cfRule type="cellIs" dxfId="28817" priority="547" operator="greaterThan">
      <formula>$O$8</formula>
    </cfRule>
    <cfRule type="cellIs" dxfId="28816" priority="548" operator="between">
      <formula>$O$8*0.8</formula>
      <formula>$O$8</formula>
    </cfRule>
    <cfRule type="cellIs" dxfId="28815" priority="549" operator="lessThan">
      <formula>$O$8*0.8</formula>
    </cfRule>
  </conditionalFormatting>
  <conditionalFormatting sqref="J11">
    <cfRule type="cellIs" dxfId="28814" priority="544" operator="greaterThan">
      <formula>$O$11</formula>
    </cfRule>
    <cfRule type="cellIs" dxfId="28813" priority="545" operator="between">
      <formula>$O$11*0.8</formula>
      <formula>$O$11</formula>
    </cfRule>
    <cfRule type="cellIs" dxfId="28812" priority="546" operator="lessThan">
      <formula>$O$11*0.8</formula>
    </cfRule>
  </conditionalFormatting>
  <conditionalFormatting sqref="J12">
    <cfRule type="cellIs" dxfId="28811" priority="541" operator="greaterThan">
      <formula>$O$12</formula>
    </cfRule>
    <cfRule type="cellIs" dxfId="28810" priority="542" operator="between">
      <formula>$O$12*0.8</formula>
      <formula>$O$12</formula>
    </cfRule>
    <cfRule type="cellIs" dxfId="28809" priority="543" operator="lessThan">
      <formula>$O$12*0.8</formula>
    </cfRule>
  </conditionalFormatting>
  <conditionalFormatting sqref="J13">
    <cfRule type="cellIs" dxfId="28808" priority="538" operator="greaterThan">
      <formula>$O$13</formula>
    </cfRule>
    <cfRule type="cellIs" dxfId="28807" priority="539" operator="between">
      <formula>$O$13*0.8</formula>
      <formula>$O$13</formula>
    </cfRule>
    <cfRule type="cellIs" dxfId="28806" priority="540" operator="lessThan">
      <formula>$O$13*0.8</formula>
    </cfRule>
  </conditionalFormatting>
  <conditionalFormatting sqref="J16">
    <cfRule type="cellIs" dxfId="28805" priority="535" operator="greaterThan">
      <formula>$O$16</formula>
    </cfRule>
    <cfRule type="cellIs" dxfId="28804" priority="536" operator="between">
      <formula>$O$16*0.8</formula>
      <formula>$O$16</formula>
    </cfRule>
    <cfRule type="cellIs" dxfId="28803" priority="537" operator="lessThan">
      <formula>$O$16*0.8</formula>
    </cfRule>
  </conditionalFormatting>
  <conditionalFormatting sqref="J17">
    <cfRule type="cellIs" dxfId="28802" priority="532" operator="greaterThan">
      <formula>$O$17</formula>
    </cfRule>
    <cfRule type="cellIs" dxfId="28801" priority="533" operator="between">
      <formula>$O$17*0.8</formula>
      <formula>$O$17</formula>
    </cfRule>
    <cfRule type="cellIs" dxfId="28800" priority="534" operator="lessThan">
      <formula>$O$17*0.8</formula>
    </cfRule>
  </conditionalFormatting>
  <conditionalFormatting sqref="J18">
    <cfRule type="cellIs" dxfId="28799" priority="529" operator="greaterThan">
      <formula>$O$18</formula>
    </cfRule>
    <cfRule type="cellIs" dxfId="28798" priority="530" operator="between">
      <formula>$O$18*0.8</formula>
      <formula>$O$18</formula>
    </cfRule>
    <cfRule type="cellIs" dxfId="28797" priority="531" operator="lessThan">
      <formula>$O$18*0.8</formula>
    </cfRule>
  </conditionalFormatting>
  <conditionalFormatting sqref="J6">
    <cfRule type="cellIs" dxfId="28796" priority="526" operator="greaterThan">
      <formula>$O$6</formula>
    </cfRule>
    <cfRule type="cellIs" dxfId="28795" priority="527" operator="between">
      <formula>$O$6*0.8</formula>
      <formula>$O$6</formula>
    </cfRule>
    <cfRule type="cellIs" dxfId="28794" priority="528" operator="lessThan">
      <formula>$O$6*0.8</formula>
    </cfRule>
  </conditionalFormatting>
  <conditionalFormatting sqref="J7">
    <cfRule type="cellIs" dxfId="28793" priority="523" operator="greaterThan">
      <formula>$O$7</formula>
    </cfRule>
    <cfRule type="cellIs" dxfId="28792" priority="524" operator="between">
      <formula>$O$7*0.8</formula>
      <formula>$O$7</formula>
    </cfRule>
    <cfRule type="cellIs" dxfId="28791" priority="525" operator="lessThan">
      <formula>$O$7*0.8</formula>
    </cfRule>
  </conditionalFormatting>
  <conditionalFormatting sqref="J8">
    <cfRule type="cellIs" dxfId="28790" priority="520" operator="greaterThan">
      <formula>$O$8</formula>
    </cfRule>
    <cfRule type="cellIs" dxfId="28789" priority="521" operator="between">
      <formula>$O$8*0.8</formula>
      <formula>$O$8</formula>
    </cfRule>
    <cfRule type="cellIs" dxfId="28788" priority="522" operator="lessThan">
      <formula>$O$8*0.8</formula>
    </cfRule>
  </conditionalFormatting>
  <conditionalFormatting sqref="J11">
    <cfRule type="cellIs" dxfId="28787" priority="517" operator="greaterThan">
      <formula>$O$11</formula>
    </cfRule>
    <cfRule type="cellIs" dxfId="28786" priority="518" operator="between">
      <formula>$O$11*0.8</formula>
      <formula>$O$11</formula>
    </cfRule>
    <cfRule type="cellIs" dxfId="28785" priority="519" operator="lessThan">
      <formula>$O$11*0.8</formula>
    </cfRule>
  </conditionalFormatting>
  <conditionalFormatting sqref="J12">
    <cfRule type="cellIs" dxfId="28784" priority="514" operator="greaterThan">
      <formula>$O$12</formula>
    </cfRule>
    <cfRule type="cellIs" dxfId="28783" priority="515" operator="between">
      <formula>$O$12*0.8</formula>
      <formula>$O$12</formula>
    </cfRule>
    <cfRule type="cellIs" dxfId="28782" priority="516" operator="lessThan">
      <formula>$O$12*0.8</formula>
    </cfRule>
  </conditionalFormatting>
  <conditionalFormatting sqref="J13">
    <cfRule type="cellIs" dxfId="28781" priority="511" operator="greaterThan">
      <formula>$O$13</formula>
    </cfRule>
    <cfRule type="cellIs" dxfId="28780" priority="512" operator="between">
      <formula>$O$13*0.8</formula>
      <formula>$O$13</formula>
    </cfRule>
    <cfRule type="cellIs" dxfId="28779" priority="513" operator="lessThan">
      <formula>$O$13*0.8</formula>
    </cfRule>
  </conditionalFormatting>
  <conditionalFormatting sqref="J16">
    <cfRule type="cellIs" dxfId="28778" priority="508" operator="greaterThan">
      <formula>$O$16</formula>
    </cfRule>
    <cfRule type="cellIs" dxfId="28777" priority="509" operator="between">
      <formula>$O$16*0.8</formula>
      <formula>$O$16</formula>
    </cfRule>
    <cfRule type="cellIs" dxfId="28776" priority="510" operator="lessThan">
      <formula>$O$16*0.8</formula>
    </cfRule>
  </conditionalFormatting>
  <conditionalFormatting sqref="J17">
    <cfRule type="cellIs" dxfId="28775" priority="505" operator="greaterThan">
      <formula>$O$17</formula>
    </cfRule>
    <cfRule type="cellIs" dxfId="28774" priority="506" operator="between">
      <formula>$O$17*0.8</formula>
      <formula>$O$17</formula>
    </cfRule>
    <cfRule type="cellIs" dxfId="28773" priority="507" operator="lessThan">
      <formula>$O$17*0.8</formula>
    </cfRule>
  </conditionalFormatting>
  <conditionalFormatting sqref="J18">
    <cfRule type="cellIs" dxfId="28772" priority="502" operator="greaterThan">
      <formula>$O$18</formula>
    </cfRule>
    <cfRule type="cellIs" dxfId="28771" priority="503" operator="between">
      <formula>$O$18*0.8</formula>
      <formula>$O$18</formula>
    </cfRule>
    <cfRule type="cellIs" dxfId="28770" priority="504" operator="lessThan">
      <formula>$O$18*0.8</formula>
    </cfRule>
  </conditionalFormatting>
  <conditionalFormatting sqref="J6">
    <cfRule type="cellIs" dxfId="28769" priority="499" operator="greaterThan">
      <formula>$N$6</formula>
    </cfRule>
    <cfRule type="cellIs" dxfId="28768" priority="500" operator="between">
      <formula>$N$6*0.8</formula>
      <formula>$N$6</formula>
    </cfRule>
    <cfRule type="cellIs" dxfId="28767" priority="501" operator="lessThan">
      <formula>$N$6*0.8</formula>
    </cfRule>
  </conditionalFormatting>
  <conditionalFormatting sqref="J7">
    <cfRule type="cellIs" dxfId="28766" priority="496" operator="greaterThan">
      <formula>$N$7</formula>
    </cfRule>
    <cfRule type="cellIs" dxfId="28765" priority="497" operator="between">
      <formula>$N$7*0.8</formula>
      <formula>$N$7</formula>
    </cfRule>
    <cfRule type="cellIs" dxfId="28764" priority="498" operator="lessThan">
      <formula>$N$7*0.8</formula>
    </cfRule>
  </conditionalFormatting>
  <conditionalFormatting sqref="J8">
    <cfRule type="cellIs" dxfId="28763" priority="493" operator="greaterThan">
      <formula>$N$8</formula>
    </cfRule>
    <cfRule type="cellIs" dxfId="28762" priority="494" operator="between">
      <formula>$N$8*0.8</formula>
      <formula>$N$8</formula>
    </cfRule>
    <cfRule type="cellIs" dxfId="28761" priority="495" operator="lessThan">
      <formula>$N$8*0.8</formula>
    </cfRule>
  </conditionalFormatting>
  <conditionalFormatting sqref="J11">
    <cfRule type="cellIs" dxfId="28760" priority="490" operator="greaterThan">
      <formula>$N$11</formula>
    </cfRule>
    <cfRule type="cellIs" dxfId="28759" priority="491" operator="between">
      <formula>$N$11*0.8</formula>
      <formula>$N$11</formula>
    </cfRule>
    <cfRule type="cellIs" dxfId="28758" priority="492" operator="lessThan">
      <formula>$N$11*0.8</formula>
    </cfRule>
  </conditionalFormatting>
  <conditionalFormatting sqref="J12">
    <cfRule type="cellIs" dxfId="28757" priority="487" operator="greaterThan">
      <formula>$N$12</formula>
    </cfRule>
    <cfRule type="cellIs" dxfId="28756" priority="488" operator="between">
      <formula>$N$12*0.8</formula>
      <formula>$N$12</formula>
    </cfRule>
    <cfRule type="cellIs" dxfId="28755" priority="489" operator="lessThan">
      <formula>$N$12*0.8</formula>
    </cfRule>
  </conditionalFormatting>
  <conditionalFormatting sqref="J13">
    <cfRule type="cellIs" dxfId="28754" priority="484" operator="greaterThan">
      <formula>$N$13</formula>
    </cfRule>
    <cfRule type="cellIs" dxfId="28753" priority="485" operator="between">
      <formula>$N$13*0.8</formula>
      <formula>$N$13</formula>
    </cfRule>
    <cfRule type="cellIs" dxfId="28752" priority="486" operator="lessThan">
      <formula>$N$13*0.8</formula>
    </cfRule>
  </conditionalFormatting>
  <conditionalFormatting sqref="J16">
    <cfRule type="cellIs" dxfId="28751" priority="481" operator="greaterThan">
      <formula>$N$16</formula>
    </cfRule>
    <cfRule type="cellIs" dxfId="28750" priority="482" operator="between">
      <formula>$N$16*0.8</formula>
      <formula>$N$16</formula>
    </cfRule>
    <cfRule type="cellIs" dxfId="28749" priority="483" operator="lessThan">
      <formula>$N$16*0.8</formula>
    </cfRule>
  </conditionalFormatting>
  <conditionalFormatting sqref="J17">
    <cfRule type="cellIs" dxfId="28748" priority="478" operator="greaterThan">
      <formula>$N$17</formula>
    </cfRule>
    <cfRule type="cellIs" dxfId="28747" priority="479" operator="between">
      <formula>$N$17*0.8</formula>
      <formula>$N$17</formula>
    </cfRule>
    <cfRule type="cellIs" dxfId="28746" priority="480" operator="lessThan">
      <formula>$N$17*0.8</formula>
    </cfRule>
  </conditionalFormatting>
  <conditionalFormatting sqref="J18">
    <cfRule type="cellIs" dxfId="28745" priority="475" operator="greaterThan">
      <formula>$N$18</formula>
    </cfRule>
    <cfRule type="cellIs" dxfId="28744" priority="476" operator="between">
      <formula>$N$18*0.8</formula>
      <formula>$N$18</formula>
    </cfRule>
    <cfRule type="cellIs" dxfId="28743" priority="477" operator="lessThan">
      <formula>$N$18*0.8</formula>
    </cfRule>
  </conditionalFormatting>
  <conditionalFormatting sqref="J6">
    <cfRule type="cellIs" dxfId="28742" priority="472" operator="greaterThan">
      <formula>$N$6</formula>
    </cfRule>
    <cfRule type="cellIs" dxfId="28741" priority="473" operator="between">
      <formula>$N$6*0.8</formula>
      <formula>$N$6</formula>
    </cfRule>
    <cfRule type="cellIs" dxfId="28740" priority="474" operator="lessThan">
      <formula>$N$6*0.8</formula>
    </cfRule>
  </conditionalFormatting>
  <conditionalFormatting sqref="J7">
    <cfRule type="cellIs" dxfId="28739" priority="469" operator="greaterThan">
      <formula>$N$7</formula>
    </cfRule>
    <cfRule type="cellIs" dxfId="28738" priority="470" operator="between">
      <formula>$N$7*0.8</formula>
      <formula>$N$7</formula>
    </cfRule>
    <cfRule type="cellIs" dxfId="28737" priority="471" operator="lessThan">
      <formula>$N$7*0.8</formula>
    </cfRule>
  </conditionalFormatting>
  <conditionalFormatting sqref="J8">
    <cfRule type="cellIs" dxfId="28736" priority="466" operator="greaterThan">
      <formula>$N$8</formula>
    </cfRule>
    <cfRule type="cellIs" dxfId="28735" priority="467" operator="between">
      <formula>$N$8*0.8</formula>
      <formula>$N$8</formula>
    </cfRule>
    <cfRule type="cellIs" dxfId="28734" priority="468" operator="lessThan">
      <formula>$N$8*0.8</formula>
    </cfRule>
  </conditionalFormatting>
  <conditionalFormatting sqref="J11">
    <cfRule type="cellIs" dxfId="28733" priority="463" operator="greaterThan">
      <formula>$N$11</formula>
    </cfRule>
    <cfRule type="cellIs" dxfId="28732" priority="464" operator="between">
      <formula>$N$11*0.8</formula>
      <formula>$N$11</formula>
    </cfRule>
    <cfRule type="cellIs" dxfId="28731" priority="465" operator="lessThan">
      <formula>$N$11*0.8</formula>
    </cfRule>
  </conditionalFormatting>
  <conditionalFormatting sqref="J12">
    <cfRule type="cellIs" dxfId="28730" priority="460" operator="greaterThan">
      <formula>$N$12</formula>
    </cfRule>
    <cfRule type="cellIs" dxfId="28729" priority="461" operator="between">
      <formula>$N$12*0.8</formula>
      <formula>$N$12</formula>
    </cfRule>
    <cfRule type="cellIs" dxfId="28728" priority="462" operator="lessThan">
      <formula>$N$12*0.8</formula>
    </cfRule>
  </conditionalFormatting>
  <conditionalFormatting sqref="J13">
    <cfRule type="cellIs" dxfId="28727" priority="457" operator="greaterThan">
      <formula>$N$13</formula>
    </cfRule>
    <cfRule type="cellIs" dxfId="28726" priority="458" operator="between">
      <formula>$N$13*0.8</formula>
      <formula>$N$13</formula>
    </cfRule>
    <cfRule type="cellIs" dxfId="28725" priority="459" operator="lessThan">
      <formula>$N$13*0.8</formula>
    </cfRule>
  </conditionalFormatting>
  <conditionalFormatting sqref="J16">
    <cfRule type="cellIs" dxfId="28724" priority="454" operator="greaterThan">
      <formula>$N$16</formula>
    </cfRule>
    <cfRule type="cellIs" dxfId="28723" priority="455" operator="between">
      <formula>$N$16*0.8</formula>
      <formula>$N$16</formula>
    </cfRule>
    <cfRule type="cellIs" dxfId="28722" priority="456" operator="lessThan">
      <formula>$N$16*0.8</formula>
    </cfRule>
  </conditionalFormatting>
  <conditionalFormatting sqref="J17">
    <cfRule type="cellIs" dxfId="28721" priority="451" operator="greaterThan">
      <formula>$N$17</formula>
    </cfRule>
    <cfRule type="cellIs" dxfId="28720" priority="452" operator="between">
      <formula>$N$17*0.8</formula>
      <formula>$N$17</formula>
    </cfRule>
    <cfRule type="cellIs" dxfId="28719" priority="453" operator="lessThan">
      <formula>$N$17*0.8</formula>
    </cfRule>
  </conditionalFormatting>
  <conditionalFormatting sqref="J18">
    <cfRule type="cellIs" dxfId="28718" priority="448" operator="greaterThan">
      <formula>$N$18</formula>
    </cfRule>
    <cfRule type="cellIs" dxfId="28717" priority="449" operator="between">
      <formula>$N$18*0.8</formula>
      <formula>$N$18</formula>
    </cfRule>
    <cfRule type="cellIs" dxfId="28716" priority="450" operator="lessThan">
      <formula>$N$18*0.8</formula>
    </cfRule>
  </conditionalFormatting>
  <conditionalFormatting sqref="J6">
    <cfRule type="cellIs" dxfId="28715" priority="445" operator="greaterThan">
      <formula>$P$6</formula>
    </cfRule>
    <cfRule type="cellIs" dxfId="28714" priority="446" operator="between">
      <formula>$P$6*0.8</formula>
      <formula>$P$6</formula>
    </cfRule>
    <cfRule type="cellIs" dxfId="28713" priority="447" operator="lessThan">
      <formula>$P$6*0.8</formula>
    </cfRule>
  </conditionalFormatting>
  <conditionalFormatting sqref="J7">
    <cfRule type="cellIs" dxfId="28712" priority="442" operator="greaterThan">
      <formula>$P$7</formula>
    </cfRule>
    <cfRule type="cellIs" dxfId="28711" priority="443" operator="between">
      <formula>$P$7*0.8</formula>
      <formula>$P$7</formula>
    </cfRule>
    <cfRule type="cellIs" dxfId="28710" priority="444" operator="lessThan">
      <formula>$P$7*0.8</formula>
    </cfRule>
  </conditionalFormatting>
  <conditionalFormatting sqref="J8">
    <cfRule type="cellIs" dxfId="28709" priority="439" operator="greaterThan">
      <formula>$P$8</formula>
    </cfRule>
    <cfRule type="cellIs" dxfId="28708" priority="440" operator="between">
      <formula>$P$8*0.8</formula>
      <formula>$P$8</formula>
    </cfRule>
    <cfRule type="cellIs" dxfId="28707" priority="441" operator="lessThan">
      <formula>$P$8*0.8</formula>
    </cfRule>
  </conditionalFormatting>
  <conditionalFormatting sqref="J11">
    <cfRule type="cellIs" dxfId="28706" priority="436" operator="greaterThan">
      <formula>$P$11</formula>
    </cfRule>
    <cfRule type="cellIs" dxfId="28705" priority="437" operator="between">
      <formula>$P$11*0.8</formula>
      <formula>$P$11</formula>
    </cfRule>
    <cfRule type="cellIs" dxfId="28704" priority="438" operator="lessThan">
      <formula>$P$11*0.8</formula>
    </cfRule>
  </conditionalFormatting>
  <conditionalFormatting sqref="J12">
    <cfRule type="cellIs" dxfId="28703" priority="433" operator="greaterThan">
      <formula>$P$12</formula>
    </cfRule>
    <cfRule type="cellIs" dxfId="28702" priority="434" operator="between">
      <formula>$P$12*0.8</formula>
      <formula>$P$12</formula>
    </cfRule>
    <cfRule type="cellIs" dxfId="28701" priority="435" operator="lessThan">
      <formula>$P$12*0.8</formula>
    </cfRule>
  </conditionalFormatting>
  <conditionalFormatting sqref="J13">
    <cfRule type="cellIs" dxfId="28700" priority="430" operator="greaterThan">
      <formula>$P$13</formula>
    </cfRule>
    <cfRule type="cellIs" dxfId="28699" priority="431" operator="between">
      <formula>$P$13*0.8</formula>
      <formula>$P$13</formula>
    </cfRule>
    <cfRule type="cellIs" dxfId="28698" priority="432" operator="lessThan">
      <formula>$P$13*0.8</formula>
    </cfRule>
  </conditionalFormatting>
  <conditionalFormatting sqref="J16">
    <cfRule type="cellIs" dxfId="28697" priority="427" operator="greaterThan">
      <formula>$P$16</formula>
    </cfRule>
    <cfRule type="cellIs" dxfId="28696" priority="428" operator="between">
      <formula>$P$16*0.8</formula>
      <formula>$P$16</formula>
    </cfRule>
    <cfRule type="cellIs" dxfId="28695" priority="429" operator="lessThan">
      <formula>$P$16*0.8</formula>
    </cfRule>
  </conditionalFormatting>
  <conditionalFormatting sqref="J17">
    <cfRule type="cellIs" dxfId="28694" priority="424" operator="greaterThan">
      <formula>$P$17</formula>
    </cfRule>
    <cfRule type="cellIs" dxfId="28693" priority="425" operator="between">
      <formula>$P$17*0.8</formula>
      <formula>$P$17</formula>
    </cfRule>
    <cfRule type="cellIs" dxfId="28692" priority="426" operator="lessThan">
      <formula>$P$17*0.8</formula>
    </cfRule>
  </conditionalFormatting>
  <conditionalFormatting sqref="J18">
    <cfRule type="cellIs" dxfId="28691" priority="421" operator="greaterThan">
      <formula>$P$18</formula>
    </cfRule>
    <cfRule type="cellIs" dxfId="28690" priority="422" operator="between">
      <formula>$P$18*0.8</formula>
      <formula>$P$18</formula>
    </cfRule>
    <cfRule type="cellIs" dxfId="28689" priority="423" operator="lessThan">
      <formula>$P$18*0.8</formula>
    </cfRule>
  </conditionalFormatting>
  <conditionalFormatting sqref="J6">
    <cfRule type="cellIs" dxfId="28688" priority="418" operator="greaterThan">
      <formula>$P$6</formula>
    </cfRule>
    <cfRule type="cellIs" dxfId="28687" priority="419" operator="between">
      <formula>$P$6*0.8</formula>
      <formula>$P$6</formula>
    </cfRule>
    <cfRule type="cellIs" dxfId="28686" priority="420" operator="lessThan">
      <formula>$P$6*0.8</formula>
    </cfRule>
  </conditionalFormatting>
  <conditionalFormatting sqref="J7">
    <cfRule type="cellIs" dxfId="28685" priority="415" operator="greaterThan">
      <formula>$P$7</formula>
    </cfRule>
    <cfRule type="cellIs" dxfId="28684" priority="416" operator="between">
      <formula>$P$7*0.8</formula>
      <formula>$P$7</formula>
    </cfRule>
    <cfRule type="cellIs" dxfId="28683" priority="417" operator="lessThan">
      <formula>$P$7*0.8</formula>
    </cfRule>
  </conditionalFormatting>
  <conditionalFormatting sqref="J8">
    <cfRule type="cellIs" dxfId="28682" priority="412" operator="greaterThan">
      <formula>$P$8</formula>
    </cfRule>
    <cfRule type="cellIs" dxfId="28681" priority="413" operator="between">
      <formula>$P$8*0.8</formula>
      <formula>$P$8</formula>
    </cfRule>
    <cfRule type="cellIs" dxfId="28680" priority="414" operator="lessThan">
      <formula>$P$8*0.8</formula>
    </cfRule>
  </conditionalFormatting>
  <conditionalFormatting sqref="J11">
    <cfRule type="cellIs" dxfId="28679" priority="409" operator="greaterThan">
      <formula>$P$11</formula>
    </cfRule>
    <cfRule type="cellIs" dxfId="28678" priority="410" operator="between">
      <formula>$P$11*0.8</formula>
      <formula>$P$11</formula>
    </cfRule>
    <cfRule type="cellIs" dxfId="28677" priority="411" operator="lessThan">
      <formula>$P$11*0.8</formula>
    </cfRule>
  </conditionalFormatting>
  <conditionalFormatting sqref="J12">
    <cfRule type="cellIs" dxfId="28676" priority="406" operator="greaterThan">
      <formula>$P$12</formula>
    </cfRule>
    <cfRule type="cellIs" dxfId="28675" priority="407" operator="between">
      <formula>$P$12*0.8</formula>
      <formula>$P$12</formula>
    </cfRule>
    <cfRule type="cellIs" dxfId="28674" priority="408" operator="lessThan">
      <formula>$P$12*0.8</formula>
    </cfRule>
  </conditionalFormatting>
  <conditionalFormatting sqref="J13">
    <cfRule type="cellIs" dxfId="28673" priority="403" operator="greaterThan">
      <formula>$P$13</formula>
    </cfRule>
    <cfRule type="cellIs" dxfId="28672" priority="404" operator="between">
      <formula>$P$13*0.8</formula>
      <formula>$P$13</formula>
    </cfRule>
    <cfRule type="cellIs" dxfId="28671" priority="405" operator="lessThan">
      <formula>$P$13*0.8</formula>
    </cfRule>
  </conditionalFormatting>
  <conditionalFormatting sqref="J16">
    <cfRule type="cellIs" dxfId="28670" priority="400" operator="greaterThan">
      <formula>$P$16</formula>
    </cfRule>
    <cfRule type="cellIs" dxfId="28669" priority="401" operator="between">
      <formula>$P$16*0.8</formula>
      <formula>$P$16</formula>
    </cfRule>
    <cfRule type="cellIs" dxfId="28668" priority="402" operator="lessThan">
      <formula>$P$16*0.8</formula>
    </cfRule>
  </conditionalFormatting>
  <conditionalFormatting sqref="J17">
    <cfRule type="cellIs" dxfId="28667" priority="397" operator="greaterThan">
      <formula>$P$17</formula>
    </cfRule>
    <cfRule type="cellIs" dxfId="28666" priority="398" operator="between">
      <formula>$P$17*0.8</formula>
      <formula>$P$17</formula>
    </cfRule>
    <cfRule type="cellIs" dxfId="28665" priority="399" operator="lessThan">
      <formula>$P$17*0.8</formula>
    </cfRule>
  </conditionalFormatting>
  <conditionalFormatting sqref="J18">
    <cfRule type="cellIs" dxfId="28664" priority="394" operator="greaterThan">
      <formula>$P$18</formula>
    </cfRule>
    <cfRule type="cellIs" dxfId="28663" priority="395" operator="between">
      <formula>$P$18*0.8</formula>
      <formula>$P$18</formula>
    </cfRule>
    <cfRule type="cellIs" dxfId="28662" priority="396" operator="lessThan">
      <formula>$P$18*0.8</formula>
    </cfRule>
  </conditionalFormatting>
  <conditionalFormatting sqref="J6">
    <cfRule type="cellIs" dxfId="28661" priority="391" operator="greaterThan">
      <formula>$O$6</formula>
    </cfRule>
    <cfRule type="cellIs" dxfId="28660" priority="392" operator="between">
      <formula>$O$6*0.8</formula>
      <formula>$O$6</formula>
    </cfRule>
    <cfRule type="cellIs" dxfId="28659" priority="393" operator="lessThan">
      <formula>$O$6*0.8</formula>
    </cfRule>
  </conditionalFormatting>
  <conditionalFormatting sqref="J7">
    <cfRule type="cellIs" dxfId="28658" priority="388" operator="greaterThan">
      <formula>$O$7</formula>
    </cfRule>
    <cfRule type="cellIs" dxfId="28657" priority="389" operator="between">
      <formula>$O$7*0.8</formula>
      <formula>$O$7</formula>
    </cfRule>
    <cfRule type="cellIs" dxfId="28656" priority="390" operator="lessThan">
      <formula>$O$7*0.8</formula>
    </cfRule>
  </conditionalFormatting>
  <conditionalFormatting sqref="J8">
    <cfRule type="cellIs" dxfId="28655" priority="385" operator="greaterThan">
      <formula>$O$8</formula>
    </cfRule>
    <cfRule type="cellIs" dxfId="28654" priority="386" operator="between">
      <formula>$O$8*0.8</formula>
      <formula>$O$8</formula>
    </cfRule>
    <cfRule type="cellIs" dxfId="28653" priority="387" operator="lessThan">
      <formula>$O$8*0.8</formula>
    </cfRule>
  </conditionalFormatting>
  <conditionalFormatting sqref="J11">
    <cfRule type="cellIs" dxfId="28652" priority="382" operator="greaterThan">
      <formula>$O$11</formula>
    </cfRule>
    <cfRule type="cellIs" dxfId="28651" priority="383" operator="between">
      <formula>$O$11*0.8</formula>
      <formula>$O$11</formula>
    </cfRule>
    <cfRule type="cellIs" dxfId="28650" priority="384" operator="lessThan">
      <formula>$O$11*0.8</formula>
    </cfRule>
  </conditionalFormatting>
  <conditionalFormatting sqref="J12">
    <cfRule type="cellIs" dxfId="28649" priority="379" operator="greaterThan">
      <formula>$O$12</formula>
    </cfRule>
    <cfRule type="cellIs" dxfId="28648" priority="380" operator="between">
      <formula>$O$12*0.8</formula>
      <formula>$O$12</formula>
    </cfRule>
    <cfRule type="cellIs" dxfId="28647" priority="381" operator="lessThan">
      <formula>$O$12*0.8</formula>
    </cfRule>
  </conditionalFormatting>
  <conditionalFormatting sqref="J13">
    <cfRule type="cellIs" dxfId="28646" priority="376" operator="greaterThan">
      <formula>$O$13</formula>
    </cfRule>
    <cfRule type="cellIs" dxfId="28645" priority="377" operator="between">
      <formula>$O$13*0.8</formula>
      <formula>$O$13</formula>
    </cfRule>
    <cfRule type="cellIs" dxfId="28644" priority="378" operator="lessThan">
      <formula>$O$13*0.8</formula>
    </cfRule>
  </conditionalFormatting>
  <conditionalFormatting sqref="J16">
    <cfRule type="cellIs" dxfId="28643" priority="373" operator="greaterThan">
      <formula>$O$16</formula>
    </cfRule>
    <cfRule type="cellIs" dxfId="28642" priority="374" operator="between">
      <formula>$O$16*0.8</formula>
      <formula>$O$16</formula>
    </cfRule>
    <cfRule type="cellIs" dxfId="28641" priority="375" operator="lessThan">
      <formula>$O$16*0.8</formula>
    </cfRule>
  </conditionalFormatting>
  <conditionalFormatting sqref="J17">
    <cfRule type="cellIs" dxfId="28640" priority="370" operator="greaterThan">
      <formula>$O$17</formula>
    </cfRule>
    <cfRule type="cellIs" dxfId="28639" priority="371" operator="between">
      <formula>$O$17*0.8</formula>
      <formula>$O$17</formula>
    </cfRule>
    <cfRule type="cellIs" dxfId="28638" priority="372" operator="lessThan">
      <formula>$O$17*0.8</formula>
    </cfRule>
  </conditionalFormatting>
  <conditionalFormatting sqref="J18">
    <cfRule type="cellIs" dxfId="28637" priority="367" operator="greaterThan">
      <formula>$O$18</formula>
    </cfRule>
    <cfRule type="cellIs" dxfId="28636" priority="368" operator="between">
      <formula>$O$18*0.8</formula>
      <formula>$O$18</formula>
    </cfRule>
    <cfRule type="cellIs" dxfId="28635" priority="369" operator="lessThan">
      <formula>$O$18*0.8</formula>
    </cfRule>
  </conditionalFormatting>
  <conditionalFormatting sqref="J6">
    <cfRule type="cellIs" dxfId="28634" priority="364" operator="greaterThan">
      <formula>$O$6</formula>
    </cfRule>
    <cfRule type="cellIs" dxfId="28633" priority="365" operator="between">
      <formula>$O$6*0.8</formula>
      <formula>$O$6</formula>
    </cfRule>
    <cfRule type="cellIs" dxfId="28632" priority="366" operator="lessThan">
      <formula>$O$6*0.8</formula>
    </cfRule>
  </conditionalFormatting>
  <conditionalFormatting sqref="J7">
    <cfRule type="cellIs" dxfId="28631" priority="361" operator="greaterThan">
      <formula>$O$7</formula>
    </cfRule>
    <cfRule type="cellIs" dxfId="28630" priority="362" operator="between">
      <formula>$O$7*0.8</formula>
      <formula>$O$7</formula>
    </cfRule>
    <cfRule type="cellIs" dxfId="28629" priority="363" operator="lessThan">
      <formula>$O$7*0.8</formula>
    </cfRule>
  </conditionalFormatting>
  <conditionalFormatting sqref="J8">
    <cfRule type="cellIs" dxfId="28628" priority="358" operator="greaterThan">
      <formula>$O$8</formula>
    </cfRule>
    <cfRule type="cellIs" dxfId="28627" priority="359" operator="between">
      <formula>$O$8*0.8</formula>
      <formula>$O$8</formula>
    </cfRule>
    <cfRule type="cellIs" dxfId="28626" priority="360" operator="lessThan">
      <formula>$O$8*0.8</formula>
    </cfRule>
  </conditionalFormatting>
  <conditionalFormatting sqref="J11">
    <cfRule type="cellIs" dxfId="28625" priority="355" operator="greaterThan">
      <formula>$O$11</formula>
    </cfRule>
    <cfRule type="cellIs" dxfId="28624" priority="356" operator="between">
      <formula>$O$11*0.8</formula>
      <formula>$O$11</formula>
    </cfRule>
    <cfRule type="cellIs" dxfId="28623" priority="357" operator="lessThan">
      <formula>$O$11*0.8</formula>
    </cfRule>
  </conditionalFormatting>
  <conditionalFormatting sqref="J12">
    <cfRule type="cellIs" dxfId="28622" priority="352" operator="greaterThan">
      <formula>$O$12</formula>
    </cfRule>
    <cfRule type="cellIs" dxfId="28621" priority="353" operator="between">
      <formula>$O$12*0.8</formula>
      <formula>$O$12</formula>
    </cfRule>
    <cfRule type="cellIs" dxfId="28620" priority="354" operator="lessThan">
      <formula>$O$12*0.8</formula>
    </cfRule>
  </conditionalFormatting>
  <conditionalFormatting sqref="J13">
    <cfRule type="cellIs" dxfId="28619" priority="349" operator="greaterThan">
      <formula>$O$13</formula>
    </cfRule>
    <cfRule type="cellIs" dxfId="28618" priority="350" operator="between">
      <formula>$O$13*0.8</formula>
      <formula>$O$13</formula>
    </cfRule>
    <cfRule type="cellIs" dxfId="28617" priority="351" operator="lessThan">
      <formula>$O$13*0.8</formula>
    </cfRule>
  </conditionalFormatting>
  <conditionalFormatting sqref="J16">
    <cfRule type="cellIs" dxfId="28616" priority="346" operator="greaterThan">
      <formula>$O$16</formula>
    </cfRule>
    <cfRule type="cellIs" dxfId="28615" priority="347" operator="between">
      <formula>$O$16*0.8</formula>
      <formula>$O$16</formula>
    </cfRule>
    <cfRule type="cellIs" dxfId="28614" priority="348" operator="lessThan">
      <formula>$O$16*0.8</formula>
    </cfRule>
  </conditionalFormatting>
  <conditionalFormatting sqref="J17">
    <cfRule type="cellIs" dxfId="28613" priority="343" operator="greaterThan">
      <formula>$O$17</formula>
    </cfRule>
    <cfRule type="cellIs" dxfId="28612" priority="344" operator="between">
      <formula>$O$17*0.8</formula>
      <formula>$O$17</formula>
    </cfRule>
    <cfRule type="cellIs" dxfId="28611" priority="345" operator="lessThan">
      <formula>$O$17*0.8</formula>
    </cfRule>
  </conditionalFormatting>
  <conditionalFormatting sqref="J18">
    <cfRule type="cellIs" dxfId="28610" priority="340" operator="greaterThan">
      <formula>$O$18</formula>
    </cfRule>
    <cfRule type="cellIs" dxfId="28609" priority="341" operator="between">
      <formula>$O$18*0.8</formula>
      <formula>$O$18</formula>
    </cfRule>
    <cfRule type="cellIs" dxfId="28608" priority="342" operator="lessThan">
      <formula>$O$18*0.8</formula>
    </cfRule>
  </conditionalFormatting>
  <conditionalFormatting sqref="J6">
    <cfRule type="cellIs" dxfId="28607" priority="337" operator="greaterThan">
      <formula>$N$6</formula>
    </cfRule>
    <cfRule type="cellIs" dxfId="28606" priority="338" operator="between">
      <formula>$N$6*0.8</formula>
      <formula>$N$6</formula>
    </cfRule>
    <cfRule type="cellIs" dxfId="28605" priority="339" operator="lessThan">
      <formula>$N$6*0.8</formula>
    </cfRule>
  </conditionalFormatting>
  <conditionalFormatting sqref="J7">
    <cfRule type="cellIs" dxfId="28604" priority="334" operator="greaterThan">
      <formula>$N$7</formula>
    </cfRule>
    <cfRule type="cellIs" dxfId="28603" priority="335" operator="between">
      <formula>$N$7*0.8</formula>
      <formula>$N$7</formula>
    </cfRule>
    <cfRule type="cellIs" dxfId="28602" priority="336" operator="lessThan">
      <formula>$N$7*0.8</formula>
    </cfRule>
  </conditionalFormatting>
  <conditionalFormatting sqref="J8">
    <cfRule type="cellIs" dxfId="28601" priority="331" operator="greaterThan">
      <formula>$N$8</formula>
    </cfRule>
    <cfRule type="cellIs" dxfId="28600" priority="332" operator="between">
      <formula>$N$8*0.8</formula>
      <formula>$N$8</formula>
    </cfRule>
    <cfRule type="cellIs" dxfId="28599" priority="333" operator="lessThan">
      <formula>$N$8*0.8</formula>
    </cfRule>
  </conditionalFormatting>
  <conditionalFormatting sqref="J11">
    <cfRule type="cellIs" dxfId="28598" priority="328" operator="greaterThan">
      <formula>$N$11</formula>
    </cfRule>
    <cfRule type="cellIs" dxfId="28597" priority="329" operator="between">
      <formula>$N$11*0.8</formula>
      <formula>$N$11</formula>
    </cfRule>
    <cfRule type="cellIs" dxfId="28596" priority="330" operator="lessThan">
      <formula>$N$11*0.8</formula>
    </cfRule>
  </conditionalFormatting>
  <conditionalFormatting sqref="J12">
    <cfRule type="cellIs" dxfId="28595" priority="325" operator="greaterThan">
      <formula>$N$12</formula>
    </cfRule>
    <cfRule type="cellIs" dxfId="28594" priority="326" operator="between">
      <formula>$N$12*0.8</formula>
      <formula>$N$12</formula>
    </cfRule>
    <cfRule type="cellIs" dxfId="28593" priority="327" operator="lessThan">
      <formula>$N$12*0.8</formula>
    </cfRule>
  </conditionalFormatting>
  <conditionalFormatting sqref="J13">
    <cfRule type="cellIs" dxfId="28592" priority="322" operator="greaterThan">
      <formula>$N$13</formula>
    </cfRule>
    <cfRule type="cellIs" dxfId="28591" priority="323" operator="between">
      <formula>$N$13*0.8</formula>
      <formula>$N$13</formula>
    </cfRule>
    <cfRule type="cellIs" dxfId="28590" priority="324" operator="lessThan">
      <formula>$N$13*0.8</formula>
    </cfRule>
  </conditionalFormatting>
  <conditionalFormatting sqref="J16">
    <cfRule type="cellIs" dxfId="28589" priority="319" operator="greaterThan">
      <formula>$N$16</formula>
    </cfRule>
    <cfRule type="cellIs" dxfId="28588" priority="320" operator="between">
      <formula>$N$16*0.8</formula>
      <formula>$N$16</formula>
    </cfRule>
    <cfRule type="cellIs" dxfId="28587" priority="321" operator="lessThan">
      <formula>$N$16*0.8</formula>
    </cfRule>
  </conditionalFormatting>
  <conditionalFormatting sqref="J17">
    <cfRule type="cellIs" dxfId="28586" priority="316" operator="greaterThan">
      <formula>$N$17</formula>
    </cfRule>
    <cfRule type="cellIs" dxfId="28585" priority="317" operator="between">
      <formula>$N$17*0.8</formula>
      <formula>$N$17</formula>
    </cfRule>
    <cfRule type="cellIs" dxfId="28584" priority="318" operator="lessThan">
      <formula>$N$17*0.8</formula>
    </cfRule>
  </conditionalFormatting>
  <conditionalFormatting sqref="J18">
    <cfRule type="cellIs" dxfId="28583" priority="313" operator="greaterThan">
      <formula>$N$18</formula>
    </cfRule>
    <cfRule type="cellIs" dxfId="28582" priority="314" operator="between">
      <formula>$N$18*0.8</formula>
      <formula>$N$18</formula>
    </cfRule>
    <cfRule type="cellIs" dxfId="28581" priority="315" operator="lessThan">
      <formula>$N$18*0.8</formula>
    </cfRule>
  </conditionalFormatting>
  <conditionalFormatting sqref="J6">
    <cfRule type="cellIs" dxfId="28580" priority="310" operator="greaterThan">
      <formula>$N$6</formula>
    </cfRule>
    <cfRule type="cellIs" dxfId="28579" priority="311" operator="between">
      <formula>$N$6*0.8</formula>
      <formula>$N$6</formula>
    </cfRule>
    <cfRule type="cellIs" dxfId="28578" priority="312" operator="lessThan">
      <formula>$N$6*0.8</formula>
    </cfRule>
  </conditionalFormatting>
  <conditionalFormatting sqref="J7">
    <cfRule type="cellIs" dxfId="28577" priority="307" operator="greaterThan">
      <formula>$N$7</formula>
    </cfRule>
    <cfRule type="cellIs" dxfId="28576" priority="308" operator="between">
      <formula>$N$7*0.8</formula>
      <formula>$N$7</formula>
    </cfRule>
    <cfRule type="cellIs" dxfId="28575" priority="309" operator="lessThan">
      <formula>$N$7*0.8</formula>
    </cfRule>
  </conditionalFormatting>
  <conditionalFormatting sqref="J8">
    <cfRule type="cellIs" dxfId="28574" priority="304" operator="greaterThan">
      <formula>$N$8</formula>
    </cfRule>
    <cfRule type="cellIs" dxfId="28573" priority="305" operator="between">
      <formula>$N$8*0.8</formula>
      <formula>$N$8</formula>
    </cfRule>
    <cfRule type="cellIs" dxfId="28572" priority="306" operator="lessThan">
      <formula>$N$8*0.8</formula>
    </cfRule>
  </conditionalFormatting>
  <conditionalFormatting sqref="J11">
    <cfRule type="cellIs" dxfId="28571" priority="301" operator="greaterThan">
      <formula>$N$11</formula>
    </cfRule>
    <cfRule type="cellIs" dxfId="28570" priority="302" operator="between">
      <formula>$N$11*0.8</formula>
      <formula>$N$11</formula>
    </cfRule>
    <cfRule type="cellIs" dxfId="28569" priority="303" operator="lessThan">
      <formula>$N$11*0.8</formula>
    </cfRule>
  </conditionalFormatting>
  <conditionalFormatting sqref="J12">
    <cfRule type="cellIs" dxfId="28568" priority="298" operator="greaterThan">
      <formula>$N$12</formula>
    </cfRule>
    <cfRule type="cellIs" dxfId="28567" priority="299" operator="between">
      <formula>$N$12*0.8</formula>
      <formula>$N$12</formula>
    </cfRule>
    <cfRule type="cellIs" dxfId="28566" priority="300" operator="lessThan">
      <formula>$N$12*0.8</formula>
    </cfRule>
  </conditionalFormatting>
  <conditionalFormatting sqref="J13">
    <cfRule type="cellIs" dxfId="28565" priority="295" operator="greaterThan">
      <formula>$N$13</formula>
    </cfRule>
    <cfRule type="cellIs" dxfId="28564" priority="296" operator="between">
      <formula>$N$13*0.8</formula>
      <formula>$N$13</formula>
    </cfRule>
    <cfRule type="cellIs" dxfId="28563" priority="297" operator="lessThan">
      <formula>$N$13*0.8</formula>
    </cfRule>
  </conditionalFormatting>
  <conditionalFormatting sqref="J16">
    <cfRule type="cellIs" dxfId="28562" priority="292" operator="greaterThan">
      <formula>$N$16</formula>
    </cfRule>
    <cfRule type="cellIs" dxfId="28561" priority="293" operator="between">
      <formula>$N$16*0.8</formula>
      <formula>$N$16</formula>
    </cfRule>
    <cfRule type="cellIs" dxfId="28560" priority="294" operator="lessThan">
      <formula>$N$16*0.8</formula>
    </cfRule>
  </conditionalFormatting>
  <conditionalFormatting sqref="J17">
    <cfRule type="cellIs" dxfId="28559" priority="289" operator="greaterThan">
      <formula>$N$17</formula>
    </cfRule>
    <cfRule type="cellIs" dxfId="28558" priority="290" operator="between">
      <formula>$N$17*0.8</formula>
      <formula>$N$17</formula>
    </cfRule>
    <cfRule type="cellIs" dxfId="28557" priority="291" operator="lessThan">
      <formula>$N$17*0.8</formula>
    </cfRule>
  </conditionalFormatting>
  <conditionalFormatting sqref="J18">
    <cfRule type="cellIs" dxfId="28556" priority="286" operator="greaterThan">
      <formula>$N$18</formula>
    </cfRule>
    <cfRule type="cellIs" dxfId="28555" priority="287" operator="between">
      <formula>$N$18*0.8</formula>
      <formula>$N$18</formula>
    </cfRule>
    <cfRule type="cellIs" dxfId="28554" priority="288" operator="lessThan">
      <formula>$N$18*0.8</formula>
    </cfRule>
  </conditionalFormatting>
  <conditionalFormatting sqref="J6">
    <cfRule type="cellIs" dxfId="28553" priority="283" operator="greaterThan">
      <formula>$O$6</formula>
    </cfRule>
    <cfRule type="cellIs" dxfId="28552" priority="284" operator="between">
      <formula>$O$6*0.8</formula>
      <formula>$O$6</formula>
    </cfRule>
    <cfRule type="cellIs" dxfId="28551" priority="285" operator="lessThan">
      <formula>$O$6*0.8</formula>
    </cfRule>
  </conditionalFormatting>
  <conditionalFormatting sqref="J7">
    <cfRule type="cellIs" dxfId="28550" priority="280" operator="greaterThan">
      <formula>$O$7</formula>
    </cfRule>
    <cfRule type="cellIs" dxfId="28549" priority="281" operator="between">
      <formula>$O$7*0.8</formula>
      <formula>$O$7</formula>
    </cfRule>
    <cfRule type="cellIs" dxfId="28548" priority="282" operator="lessThan">
      <formula>$O$7*0.8</formula>
    </cfRule>
  </conditionalFormatting>
  <conditionalFormatting sqref="J8">
    <cfRule type="cellIs" dxfId="28547" priority="277" operator="greaterThan">
      <formula>$O$8</formula>
    </cfRule>
    <cfRule type="cellIs" dxfId="28546" priority="278" operator="between">
      <formula>$O$8*0.8</formula>
      <formula>$O$8</formula>
    </cfRule>
    <cfRule type="cellIs" dxfId="28545" priority="279" operator="lessThan">
      <formula>$O$8*0.8</formula>
    </cfRule>
  </conditionalFormatting>
  <conditionalFormatting sqref="J11">
    <cfRule type="cellIs" dxfId="28544" priority="274" operator="greaterThan">
      <formula>$O$11</formula>
    </cfRule>
    <cfRule type="cellIs" dxfId="28543" priority="275" operator="between">
      <formula>$O$11*0.8</formula>
      <formula>$O$11</formula>
    </cfRule>
    <cfRule type="cellIs" dxfId="28542" priority="276" operator="lessThan">
      <formula>$O$11*0.8</formula>
    </cfRule>
  </conditionalFormatting>
  <conditionalFormatting sqref="J12">
    <cfRule type="cellIs" dxfId="28541" priority="271" operator="greaterThan">
      <formula>$O$12</formula>
    </cfRule>
    <cfRule type="cellIs" dxfId="28540" priority="272" operator="between">
      <formula>$O$12*0.8</formula>
      <formula>$O$12</formula>
    </cfRule>
    <cfRule type="cellIs" dxfId="28539" priority="273" operator="lessThan">
      <formula>$O$12*0.8</formula>
    </cfRule>
  </conditionalFormatting>
  <conditionalFormatting sqref="J13">
    <cfRule type="cellIs" dxfId="28538" priority="268" operator="greaterThan">
      <formula>$O$13</formula>
    </cfRule>
    <cfRule type="cellIs" dxfId="28537" priority="269" operator="between">
      <formula>$O$13*0.8</formula>
      <formula>$O$13</formula>
    </cfRule>
    <cfRule type="cellIs" dxfId="28536" priority="270" operator="lessThan">
      <formula>$O$13*0.8</formula>
    </cfRule>
  </conditionalFormatting>
  <conditionalFormatting sqref="J16">
    <cfRule type="cellIs" dxfId="28535" priority="265" operator="greaterThan">
      <formula>$O$16</formula>
    </cfRule>
    <cfRule type="cellIs" dxfId="28534" priority="266" operator="between">
      <formula>$O$16*0.8</formula>
      <formula>$O$16</formula>
    </cfRule>
    <cfRule type="cellIs" dxfId="28533" priority="267" operator="lessThan">
      <formula>$O$16*0.8</formula>
    </cfRule>
  </conditionalFormatting>
  <conditionalFormatting sqref="J17">
    <cfRule type="cellIs" dxfId="28532" priority="262" operator="greaterThan">
      <formula>$O$17</formula>
    </cfRule>
    <cfRule type="cellIs" dxfId="28531" priority="263" operator="between">
      <formula>$O$17*0.8</formula>
      <formula>$O$17</formula>
    </cfRule>
    <cfRule type="cellIs" dxfId="28530" priority="264" operator="lessThan">
      <formula>$O$17*0.8</formula>
    </cfRule>
  </conditionalFormatting>
  <conditionalFormatting sqref="J18">
    <cfRule type="cellIs" dxfId="28529" priority="259" operator="greaterThan">
      <formula>$O$18</formula>
    </cfRule>
    <cfRule type="cellIs" dxfId="28528" priority="260" operator="between">
      <formula>$O$18*0.8</formula>
      <formula>$O$18</formula>
    </cfRule>
    <cfRule type="cellIs" dxfId="28527" priority="261" operator="lessThan">
      <formula>$O$18*0.8</formula>
    </cfRule>
  </conditionalFormatting>
  <conditionalFormatting sqref="J6">
    <cfRule type="cellIs" dxfId="28526" priority="256" operator="greaterThan">
      <formula>$O$6</formula>
    </cfRule>
    <cfRule type="cellIs" dxfId="28525" priority="257" operator="between">
      <formula>$O$6*0.8</formula>
      <formula>$O$6</formula>
    </cfRule>
    <cfRule type="cellIs" dxfId="28524" priority="258" operator="lessThan">
      <formula>$O$6*0.8</formula>
    </cfRule>
  </conditionalFormatting>
  <conditionalFormatting sqref="J7">
    <cfRule type="cellIs" dxfId="28523" priority="253" operator="greaterThan">
      <formula>$O$7</formula>
    </cfRule>
    <cfRule type="cellIs" dxfId="28522" priority="254" operator="between">
      <formula>$O$7*0.8</formula>
      <formula>$O$7</formula>
    </cfRule>
    <cfRule type="cellIs" dxfId="28521" priority="255" operator="lessThan">
      <formula>$O$7*0.8</formula>
    </cfRule>
  </conditionalFormatting>
  <conditionalFormatting sqref="J8">
    <cfRule type="cellIs" dxfId="28520" priority="250" operator="greaterThan">
      <formula>$O$8</formula>
    </cfRule>
    <cfRule type="cellIs" dxfId="28519" priority="251" operator="between">
      <formula>$O$8*0.8</formula>
      <formula>$O$8</formula>
    </cfRule>
    <cfRule type="cellIs" dxfId="28518" priority="252" operator="lessThan">
      <formula>$O$8*0.8</formula>
    </cfRule>
  </conditionalFormatting>
  <conditionalFormatting sqref="J11">
    <cfRule type="cellIs" dxfId="28517" priority="247" operator="greaterThan">
      <formula>$O$11</formula>
    </cfRule>
    <cfRule type="cellIs" dxfId="28516" priority="248" operator="between">
      <formula>$O$11*0.8</formula>
      <formula>$O$11</formula>
    </cfRule>
    <cfRule type="cellIs" dxfId="28515" priority="249" operator="lessThan">
      <formula>$O$11*0.8</formula>
    </cfRule>
  </conditionalFormatting>
  <conditionalFormatting sqref="J12">
    <cfRule type="cellIs" dxfId="28514" priority="244" operator="greaterThan">
      <formula>$O$12</formula>
    </cfRule>
    <cfRule type="cellIs" dxfId="28513" priority="245" operator="between">
      <formula>$O$12*0.8</formula>
      <formula>$O$12</formula>
    </cfRule>
    <cfRule type="cellIs" dxfId="28512" priority="246" operator="lessThan">
      <formula>$O$12*0.8</formula>
    </cfRule>
  </conditionalFormatting>
  <conditionalFormatting sqref="J13">
    <cfRule type="cellIs" dxfId="28511" priority="241" operator="greaterThan">
      <formula>$O$13</formula>
    </cfRule>
    <cfRule type="cellIs" dxfId="28510" priority="242" operator="between">
      <formula>$O$13*0.8</formula>
      <formula>$O$13</formula>
    </cfRule>
    <cfRule type="cellIs" dxfId="28509" priority="243" operator="lessThan">
      <formula>$O$13*0.8</formula>
    </cfRule>
  </conditionalFormatting>
  <conditionalFormatting sqref="J16">
    <cfRule type="cellIs" dxfId="28508" priority="238" operator="greaterThan">
      <formula>$O$16</formula>
    </cfRule>
    <cfRule type="cellIs" dxfId="28507" priority="239" operator="between">
      <formula>$O$16*0.8</formula>
      <formula>$O$16</formula>
    </cfRule>
    <cfRule type="cellIs" dxfId="28506" priority="240" operator="lessThan">
      <formula>$O$16*0.8</formula>
    </cfRule>
  </conditionalFormatting>
  <conditionalFormatting sqref="J17">
    <cfRule type="cellIs" dxfId="28505" priority="235" operator="greaterThan">
      <formula>$O$17</formula>
    </cfRule>
    <cfRule type="cellIs" dxfId="28504" priority="236" operator="between">
      <formula>$O$17*0.8</formula>
      <formula>$O$17</formula>
    </cfRule>
    <cfRule type="cellIs" dxfId="28503" priority="237" operator="lessThan">
      <formula>$O$17*0.8</formula>
    </cfRule>
  </conditionalFormatting>
  <conditionalFormatting sqref="J18">
    <cfRule type="cellIs" dxfId="28502" priority="232" operator="greaterThan">
      <formula>$O$18</formula>
    </cfRule>
    <cfRule type="cellIs" dxfId="28501" priority="233" operator="between">
      <formula>$O$18*0.8</formula>
      <formula>$O$18</formula>
    </cfRule>
    <cfRule type="cellIs" dxfId="28500" priority="234" operator="lessThan">
      <formula>$O$18*0.8</formula>
    </cfRule>
  </conditionalFormatting>
  <conditionalFormatting sqref="J6">
    <cfRule type="cellIs" dxfId="28499" priority="229" operator="greaterThan">
      <formula>$N$6</formula>
    </cfRule>
    <cfRule type="cellIs" dxfId="28498" priority="230" operator="between">
      <formula>$N$6*0.8</formula>
      <formula>$N$6</formula>
    </cfRule>
    <cfRule type="cellIs" dxfId="28497" priority="231" operator="lessThan">
      <formula>$N$6*0.8</formula>
    </cfRule>
  </conditionalFormatting>
  <conditionalFormatting sqref="J7">
    <cfRule type="cellIs" dxfId="28496" priority="226" operator="greaterThan">
      <formula>$N$7</formula>
    </cfRule>
    <cfRule type="cellIs" dxfId="28495" priority="227" operator="between">
      <formula>$N$7*0.8</formula>
      <formula>$N$7</formula>
    </cfRule>
    <cfRule type="cellIs" dxfId="28494" priority="228" operator="lessThan">
      <formula>$N$7*0.8</formula>
    </cfRule>
  </conditionalFormatting>
  <conditionalFormatting sqref="J8">
    <cfRule type="cellIs" dxfId="28493" priority="223" operator="greaterThan">
      <formula>$N$8</formula>
    </cfRule>
    <cfRule type="cellIs" dxfId="28492" priority="224" operator="between">
      <formula>$N$8*0.8</formula>
      <formula>$N$8</formula>
    </cfRule>
    <cfRule type="cellIs" dxfId="28491" priority="225" operator="lessThan">
      <formula>$N$8*0.8</formula>
    </cfRule>
  </conditionalFormatting>
  <conditionalFormatting sqref="J11">
    <cfRule type="cellIs" dxfId="28490" priority="220" operator="greaterThan">
      <formula>$N$11</formula>
    </cfRule>
    <cfRule type="cellIs" dxfId="28489" priority="221" operator="between">
      <formula>$N$11*0.8</formula>
      <formula>$N$11</formula>
    </cfRule>
    <cfRule type="cellIs" dxfId="28488" priority="222" operator="lessThan">
      <formula>$N$11*0.8</formula>
    </cfRule>
  </conditionalFormatting>
  <conditionalFormatting sqref="J12">
    <cfRule type="cellIs" dxfId="28487" priority="217" operator="greaterThan">
      <formula>$N$12</formula>
    </cfRule>
    <cfRule type="cellIs" dxfId="28486" priority="218" operator="between">
      <formula>$N$12*0.8</formula>
      <formula>$N$12</formula>
    </cfRule>
    <cfRule type="cellIs" dxfId="28485" priority="219" operator="lessThan">
      <formula>$N$12*0.8</formula>
    </cfRule>
  </conditionalFormatting>
  <conditionalFormatting sqref="J13">
    <cfRule type="cellIs" dxfId="28484" priority="214" operator="greaterThan">
      <formula>$N$13</formula>
    </cfRule>
    <cfRule type="cellIs" dxfId="28483" priority="215" operator="between">
      <formula>$N$13*0.8</formula>
      <formula>$N$13</formula>
    </cfRule>
    <cfRule type="cellIs" dxfId="28482" priority="216" operator="lessThan">
      <formula>$N$13*0.8</formula>
    </cfRule>
  </conditionalFormatting>
  <conditionalFormatting sqref="J16">
    <cfRule type="cellIs" dxfId="28481" priority="211" operator="greaterThan">
      <formula>$N$16</formula>
    </cfRule>
    <cfRule type="cellIs" dxfId="28480" priority="212" operator="between">
      <formula>$N$16*0.8</formula>
      <formula>$N$16</formula>
    </cfRule>
    <cfRule type="cellIs" dxfId="28479" priority="213" operator="lessThan">
      <formula>$N$16*0.8</formula>
    </cfRule>
  </conditionalFormatting>
  <conditionalFormatting sqref="J17">
    <cfRule type="cellIs" dxfId="28478" priority="208" operator="greaterThan">
      <formula>$N$17</formula>
    </cfRule>
    <cfRule type="cellIs" dxfId="28477" priority="209" operator="between">
      <formula>$N$17*0.8</formula>
      <formula>$N$17</formula>
    </cfRule>
    <cfRule type="cellIs" dxfId="28476" priority="210" operator="lessThan">
      <formula>$N$17*0.8</formula>
    </cfRule>
  </conditionalFormatting>
  <conditionalFormatting sqref="J18">
    <cfRule type="cellIs" dxfId="28475" priority="205" operator="greaterThan">
      <formula>$N$18</formula>
    </cfRule>
    <cfRule type="cellIs" dxfId="28474" priority="206" operator="between">
      <formula>$N$18*0.8</formula>
      <formula>$N$18</formula>
    </cfRule>
    <cfRule type="cellIs" dxfId="28473" priority="207" operator="lessThan">
      <formula>$N$18*0.8</formula>
    </cfRule>
  </conditionalFormatting>
  <conditionalFormatting sqref="J6">
    <cfRule type="cellIs" dxfId="28472" priority="202" operator="greaterThan">
      <formula>$N$6</formula>
    </cfRule>
    <cfRule type="cellIs" dxfId="28471" priority="203" operator="between">
      <formula>$N$6*0.8</formula>
      <formula>$N$6</formula>
    </cfRule>
    <cfRule type="cellIs" dxfId="28470" priority="204" operator="lessThan">
      <formula>$N$6*0.8</formula>
    </cfRule>
  </conditionalFormatting>
  <conditionalFormatting sqref="J7">
    <cfRule type="cellIs" dxfId="28469" priority="199" operator="greaterThan">
      <formula>$N$7</formula>
    </cfRule>
    <cfRule type="cellIs" dxfId="28468" priority="200" operator="between">
      <formula>$N$7*0.8</formula>
      <formula>$N$7</formula>
    </cfRule>
    <cfRule type="cellIs" dxfId="28467" priority="201" operator="lessThan">
      <formula>$N$7*0.8</formula>
    </cfRule>
  </conditionalFormatting>
  <conditionalFormatting sqref="J8">
    <cfRule type="cellIs" dxfId="28466" priority="196" operator="greaterThan">
      <formula>$N$8</formula>
    </cfRule>
    <cfRule type="cellIs" dxfId="28465" priority="197" operator="between">
      <formula>$N$8*0.8</formula>
      <formula>$N$8</formula>
    </cfRule>
    <cfRule type="cellIs" dxfId="28464" priority="198" operator="lessThan">
      <formula>$N$8*0.8</formula>
    </cfRule>
  </conditionalFormatting>
  <conditionalFormatting sqref="J11">
    <cfRule type="cellIs" dxfId="28463" priority="193" operator="greaterThan">
      <formula>$N$11</formula>
    </cfRule>
    <cfRule type="cellIs" dxfId="28462" priority="194" operator="between">
      <formula>$N$11*0.8</formula>
      <formula>$N$11</formula>
    </cfRule>
    <cfRule type="cellIs" dxfId="28461" priority="195" operator="lessThan">
      <formula>$N$11*0.8</formula>
    </cfRule>
  </conditionalFormatting>
  <conditionalFormatting sqref="J12">
    <cfRule type="cellIs" dxfId="28460" priority="190" operator="greaterThan">
      <formula>$N$12</formula>
    </cfRule>
    <cfRule type="cellIs" dxfId="28459" priority="191" operator="between">
      <formula>$N$12*0.8</formula>
      <formula>$N$12</formula>
    </cfRule>
    <cfRule type="cellIs" dxfId="28458" priority="192" operator="lessThan">
      <formula>$N$12*0.8</formula>
    </cfRule>
  </conditionalFormatting>
  <conditionalFormatting sqref="J13">
    <cfRule type="cellIs" dxfId="28457" priority="187" operator="greaterThan">
      <formula>$N$13</formula>
    </cfRule>
    <cfRule type="cellIs" dxfId="28456" priority="188" operator="between">
      <formula>$N$13*0.8</formula>
      <formula>$N$13</formula>
    </cfRule>
    <cfRule type="cellIs" dxfId="28455" priority="189" operator="lessThan">
      <formula>$N$13*0.8</formula>
    </cfRule>
  </conditionalFormatting>
  <conditionalFormatting sqref="J16">
    <cfRule type="cellIs" dxfId="28454" priority="184" operator="greaterThan">
      <formula>$N$16</formula>
    </cfRule>
    <cfRule type="cellIs" dxfId="28453" priority="185" operator="between">
      <formula>$N$16*0.8</formula>
      <formula>$N$16</formula>
    </cfRule>
    <cfRule type="cellIs" dxfId="28452" priority="186" operator="lessThan">
      <formula>$N$16*0.8</formula>
    </cfRule>
  </conditionalFormatting>
  <conditionalFormatting sqref="J17">
    <cfRule type="cellIs" dxfId="28451" priority="181" operator="greaterThan">
      <formula>$N$17</formula>
    </cfRule>
    <cfRule type="cellIs" dxfId="28450" priority="182" operator="between">
      <formula>$N$17*0.8</formula>
      <formula>$N$17</formula>
    </cfRule>
    <cfRule type="cellIs" dxfId="28449" priority="183" operator="lessThan">
      <formula>$N$17*0.8</formula>
    </cfRule>
  </conditionalFormatting>
  <conditionalFormatting sqref="J18">
    <cfRule type="cellIs" dxfId="28448" priority="178" operator="greaterThan">
      <formula>$N$18</formula>
    </cfRule>
    <cfRule type="cellIs" dxfId="28447" priority="179" operator="between">
      <formula>$N$18*0.8</formula>
      <formula>$N$18</formula>
    </cfRule>
    <cfRule type="cellIs" dxfId="28446" priority="180" operator="lessThan">
      <formula>$N$18*0.8</formula>
    </cfRule>
  </conditionalFormatting>
  <conditionalFormatting sqref="J6">
    <cfRule type="cellIs" dxfId="28445" priority="175" operator="greaterThan">
      <formula>$P$6</formula>
    </cfRule>
    <cfRule type="cellIs" dxfId="28444" priority="176" operator="between">
      <formula>$P$6*0.8</formula>
      <formula>$P$6</formula>
    </cfRule>
    <cfRule type="cellIs" dxfId="28443" priority="177" operator="lessThan">
      <formula>$P$6*0.8</formula>
    </cfRule>
  </conditionalFormatting>
  <conditionalFormatting sqref="J7">
    <cfRule type="cellIs" dxfId="28442" priority="172" operator="greaterThan">
      <formula>$P$7</formula>
    </cfRule>
    <cfRule type="cellIs" dxfId="28441" priority="173" operator="between">
      <formula>$P$7*0.8</formula>
      <formula>$P$7</formula>
    </cfRule>
    <cfRule type="cellIs" dxfId="28440" priority="174" operator="lessThan">
      <formula>$P$7*0.8</formula>
    </cfRule>
  </conditionalFormatting>
  <conditionalFormatting sqref="J8">
    <cfRule type="cellIs" dxfId="28439" priority="169" operator="greaterThan">
      <formula>$P$8</formula>
    </cfRule>
    <cfRule type="cellIs" dxfId="28438" priority="170" operator="between">
      <formula>$P$8*0.8</formula>
      <formula>$P$8</formula>
    </cfRule>
    <cfRule type="cellIs" dxfId="28437" priority="171" operator="lessThan">
      <formula>$P$8*0.8</formula>
    </cfRule>
  </conditionalFormatting>
  <conditionalFormatting sqref="J11">
    <cfRule type="cellIs" dxfId="28436" priority="166" operator="greaterThan">
      <formula>$P$11</formula>
    </cfRule>
    <cfRule type="cellIs" dxfId="28435" priority="167" operator="between">
      <formula>$P$11*0.8</formula>
      <formula>$P$11</formula>
    </cfRule>
    <cfRule type="cellIs" dxfId="28434" priority="168" operator="lessThan">
      <formula>$P$11*0.8</formula>
    </cfRule>
  </conditionalFormatting>
  <conditionalFormatting sqref="J12">
    <cfRule type="cellIs" dxfId="28433" priority="163" operator="greaterThan">
      <formula>$P$12</formula>
    </cfRule>
    <cfRule type="cellIs" dxfId="28432" priority="164" operator="between">
      <formula>$P$12*0.8</formula>
      <formula>$P$12</formula>
    </cfRule>
    <cfRule type="cellIs" dxfId="28431" priority="165" operator="lessThan">
      <formula>$P$12*0.8</formula>
    </cfRule>
  </conditionalFormatting>
  <conditionalFormatting sqref="J13">
    <cfRule type="cellIs" dxfId="28430" priority="160" operator="greaterThan">
      <formula>$P$13</formula>
    </cfRule>
    <cfRule type="cellIs" dxfId="28429" priority="161" operator="between">
      <formula>$P$13*0.8</formula>
      <formula>$P$13</formula>
    </cfRule>
    <cfRule type="cellIs" dxfId="28428" priority="162" operator="lessThan">
      <formula>$P$13*0.8</formula>
    </cfRule>
  </conditionalFormatting>
  <conditionalFormatting sqref="J16">
    <cfRule type="cellIs" dxfId="28427" priority="157" operator="greaterThan">
      <formula>$P$16</formula>
    </cfRule>
    <cfRule type="cellIs" dxfId="28426" priority="158" operator="between">
      <formula>$P$16*0.8</formula>
      <formula>$P$16</formula>
    </cfRule>
    <cfRule type="cellIs" dxfId="28425" priority="159" operator="lessThan">
      <formula>$P$16*0.8</formula>
    </cfRule>
  </conditionalFormatting>
  <conditionalFormatting sqref="J17">
    <cfRule type="cellIs" dxfId="28424" priority="154" operator="greaterThan">
      <formula>$P$17</formula>
    </cfRule>
    <cfRule type="cellIs" dxfId="28423" priority="155" operator="between">
      <formula>$P$17*0.8</formula>
      <formula>$P$17</formula>
    </cfRule>
    <cfRule type="cellIs" dxfId="28422" priority="156" operator="lessThan">
      <formula>$P$17*0.8</formula>
    </cfRule>
  </conditionalFormatting>
  <conditionalFormatting sqref="J18">
    <cfRule type="cellIs" dxfId="28421" priority="151" operator="greaterThan">
      <formula>$P$18</formula>
    </cfRule>
    <cfRule type="cellIs" dxfId="28420" priority="152" operator="between">
      <formula>$P$18*0.8</formula>
      <formula>$P$18</formula>
    </cfRule>
    <cfRule type="cellIs" dxfId="28419" priority="153" operator="lessThan">
      <formula>$P$18*0.8</formula>
    </cfRule>
  </conditionalFormatting>
  <conditionalFormatting sqref="J6">
    <cfRule type="cellIs" dxfId="28418" priority="148" operator="greaterThan">
      <formula>$P$6</formula>
    </cfRule>
    <cfRule type="cellIs" dxfId="28417" priority="149" operator="between">
      <formula>$P$6*0.8</formula>
      <formula>$P$6</formula>
    </cfRule>
    <cfRule type="cellIs" dxfId="28416" priority="150" operator="lessThan">
      <formula>$P$6*0.8</formula>
    </cfRule>
  </conditionalFormatting>
  <conditionalFormatting sqref="J7">
    <cfRule type="cellIs" dxfId="28415" priority="145" operator="greaterThan">
      <formula>$P$7</formula>
    </cfRule>
    <cfRule type="cellIs" dxfId="28414" priority="146" operator="between">
      <formula>$P$7*0.8</formula>
      <formula>$P$7</formula>
    </cfRule>
    <cfRule type="cellIs" dxfId="28413" priority="147" operator="lessThan">
      <formula>$P$7*0.8</formula>
    </cfRule>
  </conditionalFormatting>
  <conditionalFormatting sqref="J8">
    <cfRule type="cellIs" dxfId="28412" priority="142" operator="greaterThan">
      <formula>$P$8</formula>
    </cfRule>
    <cfRule type="cellIs" dxfId="28411" priority="143" operator="between">
      <formula>$P$8*0.8</formula>
      <formula>$P$8</formula>
    </cfRule>
    <cfRule type="cellIs" dxfId="28410" priority="144" operator="lessThan">
      <formula>$P$8*0.8</formula>
    </cfRule>
  </conditionalFormatting>
  <conditionalFormatting sqref="J11">
    <cfRule type="cellIs" dxfId="28409" priority="139" operator="greaterThan">
      <formula>$P$11</formula>
    </cfRule>
    <cfRule type="cellIs" dxfId="28408" priority="140" operator="between">
      <formula>$P$11*0.8</formula>
      <formula>$P$11</formula>
    </cfRule>
    <cfRule type="cellIs" dxfId="28407" priority="141" operator="lessThan">
      <formula>$P$11*0.8</formula>
    </cfRule>
  </conditionalFormatting>
  <conditionalFormatting sqref="J12">
    <cfRule type="cellIs" dxfId="28406" priority="136" operator="greaterThan">
      <formula>$P$12</formula>
    </cfRule>
    <cfRule type="cellIs" dxfId="28405" priority="137" operator="between">
      <formula>$P$12*0.8</formula>
      <formula>$P$12</formula>
    </cfRule>
    <cfRule type="cellIs" dxfId="28404" priority="138" operator="lessThan">
      <formula>$P$12*0.8</formula>
    </cfRule>
  </conditionalFormatting>
  <conditionalFormatting sqref="J13">
    <cfRule type="cellIs" dxfId="28403" priority="133" operator="greaterThan">
      <formula>$P$13</formula>
    </cfRule>
    <cfRule type="cellIs" dxfId="28402" priority="134" operator="between">
      <formula>$P$13*0.8</formula>
      <formula>$P$13</formula>
    </cfRule>
    <cfRule type="cellIs" dxfId="28401" priority="135" operator="lessThan">
      <formula>$P$13*0.8</formula>
    </cfRule>
  </conditionalFormatting>
  <conditionalFormatting sqref="J16">
    <cfRule type="cellIs" dxfId="28400" priority="130" operator="greaterThan">
      <formula>$P$16</formula>
    </cfRule>
    <cfRule type="cellIs" dxfId="28399" priority="131" operator="between">
      <formula>$P$16*0.8</formula>
      <formula>$P$16</formula>
    </cfRule>
    <cfRule type="cellIs" dxfId="28398" priority="132" operator="lessThan">
      <formula>$P$16*0.8</formula>
    </cfRule>
  </conditionalFormatting>
  <conditionalFormatting sqref="J17">
    <cfRule type="cellIs" dxfId="28397" priority="127" operator="greaterThan">
      <formula>$P$17</formula>
    </cfRule>
    <cfRule type="cellIs" dxfId="28396" priority="128" operator="between">
      <formula>$P$17*0.8</formula>
      <formula>$P$17</formula>
    </cfRule>
    <cfRule type="cellIs" dxfId="28395" priority="129" operator="lessThan">
      <formula>$P$17*0.8</formula>
    </cfRule>
  </conditionalFormatting>
  <conditionalFormatting sqref="J18">
    <cfRule type="cellIs" dxfId="28394" priority="124" operator="greaterThan">
      <formula>$P$18</formula>
    </cfRule>
    <cfRule type="cellIs" dxfId="28393" priority="125" operator="between">
      <formula>$P$18*0.8</formula>
      <formula>$P$18</formula>
    </cfRule>
    <cfRule type="cellIs" dxfId="28392" priority="126" operator="lessThan">
      <formula>$P$18*0.8</formula>
    </cfRule>
  </conditionalFormatting>
  <conditionalFormatting sqref="J6">
    <cfRule type="cellIs" dxfId="28391" priority="121" operator="greaterThan">
      <formula>$P$6</formula>
    </cfRule>
    <cfRule type="cellIs" dxfId="28390" priority="122" operator="between">
      <formula>$P$6*0.8</formula>
      <formula>$P$6</formula>
    </cfRule>
    <cfRule type="cellIs" dxfId="28389" priority="123" operator="lessThan">
      <formula>$P$6*0.8</formula>
    </cfRule>
  </conditionalFormatting>
  <conditionalFormatting sqref="J7">
    <cfRule type="cellIs" dxfId="28388" priority="118" operator="greaterThan">
      <formula>$P$7</formula>
    </cfRule>
    <cfRule type="cellIs" dxfId="28387" priority="119" operator="between">
      <formula>$P$7*0.8</formula>
      <formula>$P$7</formula>
    </cfRule>
    <cfRule type="cellIs" dxfId="28386" priority="120" operator="lessThan">
      <formula>$P$7*0.8</formula>
    </cfRule>
  </conditionalFormatting>
  <conditionalFormatting sqref="J8">
    <cfRule type="cellIs" dxfId="28385" priority="115" operator="greaterThan">
      <formula>$P$8</formula>
    </cfRule>
    <cfRule type="cellIs" dxfId="28384" priority="116" operator="between">
      <formula>$P$8*0.8</formula>
      <formula>$P$8</formula>
    </cfRule>
    <cfRule type="cellIs" dxfId="28383" priority="117" operator="lessThan">
      <formula>$P$8*0.8</formula>
    </cfRule>
  </conditionalFormatting>
  <conditionalFormatting sqref="J11">
    <cfRule type="cellIs" dxfId="28382" priority="112" operator="greaterThan">
      <formula>$P$11</formula>
    </cfRule>
    <cfRule type="cellIs" dxfId="28381" priority="113" operator="between">
      <formula>$P$11*0.8</formula>
      <formula>$P$11</formula>
    </cfRule>
    <cfRule type="cellIs" dxfId="28380" priority="114" operator="lessThan">
      <formula>$P$11*0.8</formula>
    </cfRule>
  </conditionalFormatting>
  <conditionalFormatting sqref="J12">
    <cfRule type="cellIs" dxfId="28379" priority="109" operator="greaterThan">
      <formula>$P$12</formula>
    </cfRule>
    <cfRule type="cellIs" dxfId="28378" priority="110" operator="between">
      <formula>$P$12*0.8</formula>
      <formula>$P$12</formula>
    </cfRule>
    <cfRule type="cellIs" dxfId="28377" priority="111" operator="lessThan">
      <formula>$P$12*0.8</formula>
    </cfRule>
  </conditionalFormatting>
  <conditionalFormatting sqref="J13">
    <cfRule type="cellIs" dxfId="28376" priority="106" operator="greaterThan">
      <formula>$P$13</formula>
    </cfRule>
    <cfRule type="cellIs" dxfId="28375" priority="107" operator="between">
      <formula>$P$13*0.8</formula>
      <formula>$P$13</formula>
    </cfRule>
    <cfRule type="cellIs" dxfId="28374" priority="108" operator="lessThan">
      <formula>$P$13*0.8</formula>
    </cfRule>
  </conditionalFormatting>
  <conditionalFormatting sqref="J16">
    <cfRule type="cellIs" dxfId="28373" priority="103" operator="greaterThan">
      <formula>$P$16</formula>
    </cfRule>
    <cfRule type="cellIs" dxfId="28372" priority="104" operator="between">
      <formula>$P$16*0.8</formula>
      <formula>$P$16</formula>
    </cfRule>
    <cfRule type="cellIs" dxfId="28371" priority="105" operator="lessThan">
      <formula>$P$16*0.8</formula>
    </cfRule>
  </conditionalFormatting>
  <conditionalFormatting sqref="J17">
    <cfRule type="cellIs" dxfId="28370" priority="100" operator="greaterThan">
      <formula>$P$17</formula>
    </cfRule>
    <cfRule type="cellIs" dxfId="28369" priority="101" operator="between">
      <formula>$P$17*0.8</formula>
      <formula>$P$17</formula>
    </cfRule>
    <cfRule type="cellIs" dxfId="28368" priority="102" operator="lessThan">
      <formula>$P$17*0.8</formula>
    </cfRule>
  </conditionalFormatting>
  <conditionalFormatting sqref="J18">
    <cfRule type="cellIs" dxfId="28367" priority="97" operator="greaterThan">
      <formula>$P$18</formula>
    </cfRule>
    <cfRule type="cellIs" dxfId="28366" priority="98" operator="between">
      <formula>$P$18*0.8</formula>
      <formula>$P$18</formula>
    </cfRule>
    <cfRule type="cellIs" dxfId="28365" priority="99" operator="lessThan">
      <formula>$P$18*0.8</formula>
    </cfRule>
  </conditionalFormatting>
  <conditionalFormatting sqref="J6">
    <cfRule type="cellIs" dxfId="28364" priority="94" operator="greaterThan">
      <formula>$P$6</formula>
    </cfRule>
    <cfRule type="cellIs" dxfId="28363" priority="95" operator="between">
      <formula>$P$6*0.8</formula>
      <formula>$P$6</formula>
    </cfRule>
    <cfRule type="cellIs" dxfId="28362" priority="96" operator="lessThan">
      <formula>$P$6*0.8</formula>
    </cfRule>
  </conditionalFormatting>
  <conditionalFormatting sqref="J7">
    <cfRule type="cellIs" dxfId="28361" priority="91" operator="greaterThan">
      <formula>$P$7</formula>
    </cfRule>
    <cfRule type="cellIs" dxfId="28360" priority="92" operator="between">
      <formula>$P$7*0.8</formula>
      <formula>$P$7</formula>
    </cfRule>
    <cfRule type="cellIs" dxfId="28359" priority="93" operator="lessThan">
      <formula>$P$7*0.8</formula>
    </cfRule>
  </conditionalFormatting>
  <conditionalFormatting sqref="J8">
    <cfRule type="cellIs" dxfId="28358" priority="88" operator="greaterThan">
      <formula>$P$8</formula>
    </cfRule>
    <cfRule type="cellIs" dxfId="28357" priority="89" operator="between">
      <formula>$P$8*0.8</formula>
      <formula>$P$8</formula>
    </cfRule>
    <cfRule type="cellIs" dxfId="28356" priority="90" operator="lessThan">
      <formula>$P$8*0.8</formula>
    </cfRule>
  </conditionalFormatting>
  <conditionalFormatting sqref="J11">
    <cfRule type="cellIs" dxfId="28355" priority="85" operator="greaterThan">
      <formula>$P$11</formula>
    </cfRule>
    <cfRule type="cellIs" dxfId="28354" priority="86" operator="between">
      <formula>$P$11*0.8</formula>
      <formula>$P$11</formula>
    </cfRule>
    <cfRule type="cellIs" dxfId="28353" priority="87" operator="lessThan">
      <formula>$P$11*0.8</formula>
    </cfRule>
  </conditionalFormatting>
  <conditionalFormatting sqref="J12">
    <cfRule type="cellIs" dxfId="28352" priority="82" operator="greaterThan">
      <formula>$P$12</formula>
    </cfRule>
    <cfRule type="cellIs" dxfId="28351" priority="83" operator="between">
      <formula>$P$12*0.8</formula>
      <formula>$P$12</formula>
    </cfRule>
    <cfRule type="cellIs" dxfId="28350" priority="84" operator="lessThan">
      <formula>$P$12*0.8</formula>
    </cfRule>
  </conditionalFormatting>
  <conditionalFormatting sqref="J13">
    <cfRule type="cellIs" dxfId="28349" priority="79" operator="greaterThan">
      <formula>$P$13</formula>
    </cfRule>
    <cfRule type="cellIs" dxfId="28348" priority="80" operator="between">
      <formula>$P$13*0.8</formula>
      <formula>$P$13</formula>
    </cfRule>
    <cfRule type="cellIs" dxfId="28347" priority="81" operator="lessThan">
      <formula>$P$13*0.8</formula>
    </cfRule>
  </conditionalFormatting>
  <conditionalFormatting sqref="J16">
    <cfRule type="cellIs" dxfId="28346" priority="76" operator="greaterThan">
      <formula>$P$16</formula>
    </cfRule>
    <cfRule type="cellIs" dxfId="28345" priority="77" operator="between">
      <formula>$P$16*0.8</formula>
      <formula>$P$16</formula>
    </cfRule>
    <cfRule type="cellIs" dxfId="28344" priority="78" operator="lessThan">
      <formula>$P$16*0.8</formula>
    </cfRule>
  </conditionalFormatting>
  <conditionalFormatting sqref="J17">
    <cfRule type="cellIs" dxfId="28343" priority="73" operator="greaterThan">
      <formula>$P$17</formula>
    </cfRule>
    <cfRule type="cellIs" dxfId="28342" priority="74" operator="between">
      <formula>$P$17*0.8</formula>
      <formula>$P$17</formula>
    </cfRule>
    <cfRule type="cellIs" dxfId="28341" priority="75" operator="lessThan">
      <formula>$P$17*0.8</formula>
    </cfRule>
  </conditionalFormatting>
  <conditionalFormatting sqref="J18">
    <cfRule type="cellIs" dxfId="28340" priority="70" operator="greaterThan">
      <formula>$P$18</formula>
    </cfRule>
    <cfRule type="cellIs" dxfId="28339" priority="71" operator="between">
      <formula>$P$18*0.8</formula>
      <formula>$P$18</formula>
    </cfRule>
    <cfRule type="cellIs" dxfId="28338" priority="72" operator="lessThan">
      <formula>$P$18*0.8</formula>
    </cfRule>
  </conditionalFormatting>
  <conditionalFormatting sqref="J6">
    <cfRule type="cellIs" dxfId="28337" priority="67" operator="greaterThan">
      <formula>$O$6</formula>
    </cfRule>
    <cfRule type="cellIs" dxfId="28336" priority="68" operator="between">
      <formula>$O$6*0.8</formula>
      <formula>$O$6</formula>
    </cfRule>
    <cfRule type="cellIs" dxfId="28335" priority="69" operator="lessThan">
      <formula>$O$6*0.8</formula>
    </cfRule>
  </conditionalFormatting>
  <conditionalFormatting sqref="J7">
    <cfRule type="cellIs" dxfId="28334" priority="64" operator="greaterThan">
      <formula>$O$7</formula>
    </cfRule>
    <cfRule type="cellIs" dxfId="28333" priority="65" operator="between">
      <formula>$O$7*0.8</formula>
      <formula>$O$7</formula>
    </cfRule>
    <cfRule type="cellIs" dxfId="28332" priority="66" operator="lessThan">
      <formula>$O$7*0.8</formula>
    </cfRule>
  </conditionalFormatting>
  <conditionalFormatting sqref="J8">
    <cfRule type="cellIs" dxfId="28331" priority="61" operator="greaterThan">
      <formula>$O$8</formula>
    </cfRule>
    <cfRule type="cellIs" dxfId="28330" priority="62" operator="between">
      <formula>$O$8*0.8</formula>
      <formula>$O$8</formula>
    </cfRule>
    <cfRule type="cellIs" dxfId="28329" priority="63" operator="lessThan">
      <formula>$O$8*0.8</formula>
    </cfRule>
  </conditionalFormatting>
  <conditionalFormatting sqref="J11">
    <cfRule type="cellIs" dxfId="28328" priority="58" operator="greaterThan">
      <formula>$O$11</formula>
    </cfRule>
    <cfRule type="cellIs" dxfId="28327" priority="59" operator="between">
      <formula>$O$11*0.8</formula>
      <formula>$O$11</formula>
    </cfRule>
    <cfRule type="cellIs" dxfId="28326" priority="60" operator="lessThan">
      <formula>$O$11*0.8</formula>
    </cfRule>
  </conditionalFormatting>
  <conditionalFormatting sqref="J12">
    <cfRule type="cellIs" dxfId="28325" priority="55" operator="greaterThan">
      <formula>$O$12</formula>
    </cfRule>
    <cfRule type="cellIs" dxfId="28324" priority="56" operator="between">
      <formula>$O$12*0.8</formula>
      <formula>$O$12</formula>
    </cfRule>
    <cfRule type="cellIs" dxfId="28323" priority="57" operator="lessThan">
      <formula>$O$12*0.8</formula>
    </cfRule>
  </conditionalFormatting>
  <conditionalFormatting sqref="J13">
    <cfRule type="cellIs" dxfId="28322" priority="52" operator="greaterThan">
      <formula>$O$13</formula>
    </cfRule>
    <cfRule type="cellIs" dxfId="28321" priority="53" operator="between">
      <formula>$O$13*0.8</formula>
      <formula>$O$13</formula>
    </cfRule>
    <cfRule type="cellIs" dxfId="28320" priority="54" operator="lessThan">
      <formula>$O$13*0.8</formula>
    </cfRule>
  </conditionalFormatting>
  <conditionalFormatting sqref="J16">
    <cfRule type="cellIs" dxfId="28319" priority="49" operator="greaterThan">
      <formula>$O$16</formula>
    </cfRule>
    <cfRule type="cellIs" dxfId="28318" priority="50" operator="between">
      <formula>$O$16*0.8</formula>
      <formula>$O$16</formula>
    </cfRule>
    <cfRule type="cellIs" dxfId="28317" priority="51" operator="lessThan">
      <formula>$O$16*0.8</formula>
    </cfRule>
  </conditionalFormatting>
  <conditionalFormatting sqref="J17">
    <cfRule type="cellIs" dxfId="28316" priority="46" operator="greaterThan">
      <formula>$O$17</formula>
    </cfRule>
    <cfRule type="cellIs" dxfId="28315" priority="47" operator="between">
      <formula>$O$17*0.8</formula>
      <formula>$O$17</formula>
    </cfRule>
    <cfRule type="cellIs" dxfId="28314" priority="48" operator="lessThan">
      <formula>$O$17*0.8</formula>
    </cfRule>
  </conditionalFormatting>
  <conditionalFormatting sqref="J18">
    <cfRule type="cellIs" dxfId="28313" priority="43" operator="greaterThan">
      <formula>$O$18</formula>
    </cfRule>
    <cfRule type="cellIs" dxfId="28312" priority="44" operator="between">
      <formula>$O$18*0.8</formula>
      <formula>$O$18</formula>
    </cfRule>
    <cfRule type="cellIs" dxfId="28311" priority="45" operator="lessThan">
      <formula>$O$18*0.8</formula>
    </cfRule>
  </conditionalFormatting>
  <conditionalFormatting sqref="J6">
    <cfRule type="cellIs" dxfId="28310" priority="40" operator="greaterThan">
      <formula>$O$6</formula>
    </cfRule>
    <cfRule type="cellIs" dxfId="28309" priority="41" operator="between">
      <formula>$O$6*0.8</formula>
      <formula>$O$6</formula>
    </cfRule>
    <cfRule type="cellIs" dxfId="28308" priority="42" operator="lessThan">
      <formula>$O$6*0.8</formula>
    </cfRule>
  </conditionalFormatting>
  <conditionalFormatting sqref="J7">
    <cfRule type="cellIs" dxfId="28307" priority="37" operator="greaterThan">
      <formula>$O$7</formula>
    </cfRule>
    <cfRule type="cellIs" dxfId="28306" priority="38" operator="between">
      <formula>$O$7*0.8</formula>
      <formula>$O$7</formula>
    </cfRule>
    <cfRule type="cellIs" dxfId="28305" priority="39" operator="lessThan">
      <formula>$O$7*0.8</formula>
    </cfRule>
  </conditionalFormatting>
  <conditionalFormatting sqref="J8">
    <cfRule type="cellIs" dxfId="28304" priority="34" operator="greaterThan">
      <formula>$O$8</formula>
    </cfRule>
    <cfRule type="cellIs" dxfId="28303" priority="35" operator="between">
      <formula>$O$8*0.8</formula>
      <formula>$O$8</formula>
    </cfRule>
    <cfRule type="cellIs" dxfId="28302" priority="36" operator="lessThan">
      <formula>$O$8*0.8</formula>
    </cfRule>
  </conditionalFormatting>
  <conditionalFormatting sqref="J11">
    <cfRule type="cellIs" dxfId="28301" priority="31" operator="greaterThan">
      <formula>$O$11</formula>
    </cfRule>
    <cfRule type="cellIs" dxfId="28300" priority="32" operator="between">
      <formula>$O$11*0.8</formula>
      <formula>$O$11</formula>
    </cfRule>
    <cfRule type="cellIs" dxfId="28299" priority="33" operator="lessThan">
      <formula>$O$11*0.8</formula>
    </cfRule>
  </conditionalFormatting>
  <conditionalFormatting sqref="J12">
    <cfRule type="cellIs" dxfId="28298" priority="28" operator="greaterThan">
      <formula>$O$12</formula>
    </cfRule>
    <cfRule type="cellIs" dxfId="28297" priority="29" operator="between">
      <formula>$O$12*0.8</formula>
      <formula>$O$12</formula>
    </cfRule>
    <cfRule type="cellIs" dxfId="28296" priority="30" operator="lessThan">
      <formula>$O$12*0.8</formula>
    </cfRule>
  </conditionalFormatting>
  <conditionalFormatting sqref="J13">
    <cfRule type="cellIs" dxfId="28295" priority="25" operator="greaterThan">
      <formula>$O$13</formula>
    </cfRule>
    <cfRule type="cellIs" dxfId="28294" priority="26" operator="between">
      <formula>$O$13*0.8</formula>
      <formula>$O$13</formula>
    </cfRule>
    <cfRule type="cellIs" dxfId="28293" priority="27" operator="lessThan">
      <formula>$O$13*0.8</formula>
    </cfRule>
  </conditionalFormatting>
  <conditionalFormatting sqref="J16">
    <cfRule type="cellIs" dxfId="28292" priority="22" operator="greaterThan">
      <formula>$O$16</formula>
    </cfRule>
    <cfRule type="cellIs" dxfId="28291" priority="23" operator="between">
      <formula>$O$16*0.8</formula>
      <formula>$O$16</formula>
    </cfRule>
    <cfRule type="cellIs" dxfId="28290" priority="24" operator="lessThan">
      <formula>$O$16*0.8</formula>
    </cfRule>
  </conditionalFormatting>
  <conditionalFormatting sqref="J17">
    <cfRule type="cellIs" dxfId="28289" priority="19" operator="greaterThan">
      <formula>$O$17</formula>
    </cfRule>
    <cfRule type="cellIs" dxfId="28288" priority="20" operator="between">
      <formula>$O$17*0.8</formula>
      <formula>$O$17</formula>
    </cfRule>
    <cfRule type="cellIs" dxfId="28287" priority="21" operator="lessThan">
      <formula>$O$17*0.8</formula>
    </cfRule>
  </conditionalFormatting>
  <conditionalFormatting sqref="J18">
    <cfRule type="cellIs" dxfId="28286" priority="16" operator="greaterThan">
      <formula>$O$18</formula>
    </cfRule>
    <cfRule type="cellIs" dxfId="28285" priority="17" operator="between">
      <formula>$O$18*0.8</formula>
      <formula>$O$18</formula>
    </cfRule>
    <cfRule type="cellIs" dxfId="28284" priority="18" operator="lessThan">
      <formula>$O$18*0.8</formula>
    </cfRule>
  </conditionalFormatting>
  <conditionalFormatting sqref="J6">
    <cfRule type="cellIs" dxfId="28283" priority="13" operator="greaterThan">
      <formula>$P6</formula>
    </cfRule>
    <cfRule type="cellIs" dxfId="28282" priority="14" operator="between">
      <formula>$P6*0.8</formula>
      <formula>$P6</formula>
    </cfRule>
    <cfRule type="cellIs" dxfId="28281" priority="15" operator="lessThan">
      <formula>$P6*0.8</formula>
    </cfRule>
  </conditionalFormatting>
  <conditionalFormatting sqref="J7:J8">
    <cfRule type="cellIs" dxfId="28280" priority="10" operator="greaterThan">
      <formula>$P7</formula>
    </cfRule>
    <cfRule type="cellIs" dxfId="28279" priority="11" operator="between">
      <formula>$P7*0.8</formula>
      <formula>$P7</formula>
    </cfRule>
    <cfRule type="cellIs" dxfId="28278" priority="12" operator="lessThan">
      <formula>$P7*0.8</formula>
    </cfRule>
  </conditionalFormatting>
  <conditionalFormatting sqref="J11">
    <cfRule type="cellIs" dxfId="28277" priority="7" operator="greaterThan">
      <formula>$P11</formula>
    </cfRule>
    <cfRule type="cellIs" dxfId="28276" priority="8" operator="between">
      <formula>$P11*0.8</formula>
      <formula>$P11</formula>
    </cfRule>
    <cfRule type="cellIs" dxfId="28275" priority="9" operator="lessThan">
      <formula>$P11*0.8</formula>
    </cfRule>
  </conditionalFormatting>
  <conditionalFormatting sqref="J12:J13">
    <cfRule type="cellIs" dxfId="28274" priority="4" operator="greaterThan">
      <formula>$P12</formula>
    </cfRule>
    <cfRule type="cellIs" dxfId="28273" priority="5" operator="between">
      <formula>$P12*0.8</formula>
      <formula>$P12</formula>
    </cfRule>
    <cfRule type="cellIs" dxfId="28272" priority="6" operator="lessThan">
      <formula>$P12*0.8</formula>
    </cfRule>
  </conditionalFormatting>
  <conditionalFormatting sqref="J16:J18">
    <cfRule type="cellIs" dxfId="28271" priority="1" operator="greaterThan">
      <formula>$P16</formula>
    </cfRule>
    <cfRule type="cellIs" dxfId="28270" priority="2" operator="between">
      <formula>$P16*0.8</formula>
      <formula>$P16</formula>
    </cfRule>
    <cfRule type="cellIs" dxfId="28269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37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0.82099999999999995</v>
      </c>
      <c r="E6" s="9">
        <v>0.70399999999999996</v>
      </c>
      <c r="F6" s="9">
        <v>0.93299999999999994</v>
      </c>
      <c r="G6" s="28">
        <v>0.95199999999999996</v>
      </c>
      <c r="H6" s="28">
        <v>0.95099999999999996</v>
      </c>
      <c r="I6" s="28">
        <v>0.94599999999999995</v>
      </c>
      <c r="J6" s="28">
        <f>Data!AC19</f>
        <v>0.91700000000000004</v>
      </c>
      <c r="K6" s="118">
        <v>0.82</v>
      </c>
      <c r="L6" s="295">
        <v>0.77</v>
      </c>
      <c r="M6" s="331">
        <v>0.70799999999999996</v>
      </c>
      <c r="N6" s="295">
        <f>(M6/9)*10</f>
        <v>0.78666666666666663</v>
      </c>
      <c r="O6" s="295">
        <f>(F6/9)*10</f>
        <v>1.0366666666666666</v>
      </c>
      <c r="P6" s="118">
        <v>0.82</v>
      </c>
      <c r="Q6" s="315">
        <f>J6/M6</f>
        <v>1.2951977401129944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0.89500000000000002</v>
      </c>
      <c r="E7" s="3">
        <v>0.92800000000000005</v>
      </c>
      <c r="F7" s="3">
        <v>0.94200000000000006</v>
      </c>
      <c r="G7" s="26">
        <v>0.96199999999999997</v>
      </c>
      <c r="H7" s="26">
        <v>0.96799999999999997</v>
      </c>
      <c r="I7" s="26">
        <v>0.96599999999999997</v>
      </c>
      <c r="J7" s="28">
        <f>Data!AE$19</f>
        <v>0.96499999999999997</v>
      </c>
      <c r="K7" s="38">
        <v>0.92</v>
      </c>
      <c r="L7" s="296">
        <v>0.84</v>
      </c>
      <c r="M7" s="332">
        <v>0.92900000000000005</v>
      </c>
      <c r="N7" s="296">
        <f>(M7/9)*10</f>
        <v>1.0322222222222224</v>
      </c>
      <c r="O7" s="296">
        <f>(F7/9)*10</f>
        <v>1.0466666666666666</v>
      </c>
      <c r="P7" s="38">
        <v>0.92</v>
      </c>
      <c r="Q7" s="315">
        <f t="shared" ref="Q7:Q8" si="0">J7/M7</f>
        <v>1.038751345532831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19311.5</v>
      </c>
      <c r="E8" s="4">
        <v>24398.799999999999</v>
      </c>
      <c r="F8" s="4">
        <v>20485.2</v>
      </c>
      <c r="G8" s="27">
        <v>22940.3</v>
      </c>
      <c r="H8" s="27">
        <v>23981.7</v>
      </c>
      <c r="I8" s="27">
        <v>23843.3</v>
      </c>
      <c r="J8" s="350">
        <f>Data!AG$19</f>
        <v>22915.3</v>
      </c>
      <c r="K8" s="39">
        <v>22755</v>
      </c>
      <c r="L8" s="343">
        <v>14000</v>
      </c>
      <c r="M8" s="333">
        <v>24827</v>
      </c>
      <c r="N8" s="297">
        <f>(M8/9)*10</f>
        <v>27585.555555555555</v>
      </c>
      <c r="O8" s="297">
        <f>(F8/9)*10</f>
        <v>22761.333333333332</v>
      </c>
      <c r="P8" s="39">
        <v>22755</v>
      </c>
      <c r="Q8" s="315">
        <f t="shared" si="0"/>
        <v>0.92299915414669509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0.82799999999999996</v>
      </c>
      <c r="E11" s="9">
        <v>0.81599999999999995</v>
      </c>
      <c r="F11" s="9">
        <v>0.95099999999999996</v>
      </c>
      <c r="G11" s="28">
        <v>0.95499999999999996</v>
      </c>
      <c r="H11" s="28">
        <v>0.95099999999999996</v>
      </c>
      <c r="I11" s="28">
        <v>0.93</v>
      </c>
      <c r="J11" s="28">
        <f>Data!AI$19</f>
        <v>0.97199999999999998</v>
      </c>
      <c r="K11" s="42">
        <v>0.93</v>
      </c>
      <c r="L11" s="295">
        <v>0.77</v>
      </c>
      <c r="M11" s="331">
        <v>0.78</v>
      </c>
      <c r="N11" s="295">
        <f>(M11/9)*10</f>
        <v>0.8666666666666667</v>
      </c>
      <c r="O11" s="295">
        <f>(F11/9)*10</f>
        <v>1.0566666666666666</v>
      </c>
      <c r="P11" s="42">
        <v>0.93</v>
      </c>
      <c r="Q11" s="315">
        <f t="shared" ref="Q11:Q13" si="1">J11/M11</f>
        <v>1.2461538461538462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0.90500000000000003</v>
      </c>
      <c r="E12" s="3">
        <v>0.86299999999999999</v>
      </c>
      <c r="F12" s="3">
        <v>0.93400000000000005</v>
      </c>
      <c r="G12" s="26">
        <v>0.93</v>
      </c>
      <c r="H12" s="26">
        <v>0.88300000000000001</v>
      </c>
      <c r="I12" s="26">
        <v>0.90600000000000003</v>
      </c>
      <c r="J12" s="28">
        <f>Data!AK$19</f>
        <v>0.91400000000000003</v>
      </c>
      <c r="K12" s="40">
        <v>0.9</v>
      </c>
      <c r="L12" s="296">
        <v>0.85499999999999998</v>
      </c>
      <c r="M12" s="332">
        <v>0.86799999999999999</v>
      </c>
      <c r="N12" s="296">
        <f>(M12/9)*10</f>
        <v>0.96444444444444444</v>
      </c>
      <c r="O12" s="296">
        <f>(F12/9)*10</f>
        <v>1.0377777777777779</v>
      </c>
      <c r="P12" s="40">
        <v>0.9</v>
      </c>
      <c r="Q12" s="315">
        <f t="shared" si="1"/>
        <v>1.0529953917050692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17644.900000000001</v>
      </c>
      <c r="E13" s="4">
        <v>17321.3</v>
      </c>
      <c r="F13" s="4">
        <v>15969.5</v>
      </c>
      <c r="G13" s="27">
        <v>16459.900000000001</v>
      </c>
      <c r="H13" s="27">
        <v>15879.2</v>
      </c>
      <c r="I13" s="27">
        <v>14541.3</v>
      </c>
      <c r="J13" s="350">
        <f>Data!AM$19</f>
        <v>15412.8</v>
      </c>
      <c r="K13" s="41">
        <v>18706</v>
      </c>
      <c r="L13" s="343">
        <v>14000</v>
      </c>
      <c r="M13" s="333">
        <v>16429.599999999999</v>
      </c>
      <c r="N13" s="297">
        <f>(M13/9)*10</f>
        <v>18255.111111111109</v>
      </c>
      <c r="O13" s="297">
        <f>(F13/9)*10</f>
        <v>17743.888888888891</v>
      </c>
      <c r="P13" s="41">
        <v>18706</v>
      </c>
      <c r="Q13" s="315">
        <f t="shared" si="1"/>
        <v>0.93811170083264361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0.52100000000000002</v>
      </c>
      <c r="E16" s="11">
        <v>0.56699999999999995</v>
      </c>
      <c r="F16" s="11">
        <v>0.76700000000000002</v>
      </c>
      <c r="G16" s="29">
        <v>0.72699999999999998</v>
      </c>
      <c r="H16" s="29">
        <v>0.70699999999999996</v>
      </c>
      <c r="I16" s="29">
        <v>0.72399999999999998</v>
      </c>
      <c r="J16" s="28">
        <f>Data!AQ$19</f>
        <v>0.745</v>
      </c>
      <c r="K16" s="42">
        <v>0.53</v>
      </c>
      <c r="L16" s="315">
        <v>0.55000000000000004</v>
      </c>
      <c r="M16" s="335">
        <v>0.59099999999999997</v>
      </c>
      <c r="N16" s="295">
        <f>(M16/9)*10</f>
        <v>0.65666666666666662</v>
      </c>
      <c r="O16" s="295">
        <f>(F16/9)*10</f>
        <v>0.85222222222222221</v>
      </c>
      <c r="P16" s="42">
        <v>0.53</v>
      </c>
      <c r="Q16" s="315">
        <f t="shared" ref="Q16:Q18" si="2">J16/M16</f>
        <v>1.260575296108291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0.81499999999999995</v>
      </c>
      <c r="E17" s="3">
        <v>0.86499999999999999</v>
      </c>
      <c r="F17" s="3">
        <v>1</v>
      </c>
      <c r="G17" s="26">
        <v>1</v>
      </c>
      <c r="H17" s="26">
        <v>1</v>
      </c>
      <c r="I17" s="26">
        <v>0.99099999999999999</v>
      </c>
      <c r="J17" s="28">
        <f>Data!AO$19</f>
        <v>0.99099999999999999</v>
      </c>
      <c r="K17" s="40">
        <v>0.7</v>
      </c>
      <c r="L17" s="296">
        <v>0.65</v>
      </c>
      <c r="M17" s="332">
        <v>0.84699999999999998</v>
      </c>
      <c r="N17" s="296">
        <f>(M17/9)*10</f>
        <v>0.94111111111111101</v>
      </c>
      <c r="O17" s="296">
        <f>(F17/9)*10</f>
        <v>1.1111111111111112</v>
      </c>
      <c r="P17" s="40">
        <v>0.7</v>
      </c>
      <c r="Q17" s="315">
        <f t="shared" si="2"/>
        <v>1.1700118063754428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0.434</v>
      </c>
      <c r="E18" s="3">
        <v>0.31900000000000001</v>
      </c>
      <c r="F18" s="3">
        <v>0.316</v>
      </c>
      <c r="G18" s="26">
        <v>0.28799999999999998</v>
      </c>
      <c r="H18" s="26">
        <v>0.35199999999999998</v>
      </c>
      <c r="I18" s="26">
        <v>0.35199999999999998</v>
      </c>
      <c r="J18" s="28">
        <f>Data!AS$19</f>
        <v>0.44</v>
      </c>
      <c r="K18" s="40">
        <v>0.51</v>
      </c>
      <c r="L18" s="296">
        <v>0.28999999999999998</v>
      </c>
      <c r="M18" s="332">
        <v>0.24</v>
      </c>
      <c r="N18" s="296">
        <f>(M18/9)*10</f>
        <v>0.26666666666666666</v>
      </c>
      <c r="O18" s="296">
        <f>(F18/9)*10</f>
        <v>0.35111111111111115</v>
      </c>
      <c r="P18" s="40">
        <v>0.51</v>
      </c>
      <c r="Q18" s="315">
        <f t="shared" si="2"/>
        <v>1.8333333333333335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0.47</v>
      </c>
      <c r="E21" s="9">
        <v>0.54</v>
      </c>
      <c r="F21" s="11">
        <v>0.69</v>
      </c>
      <c r="G21" s="85">
        <v>0.73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0.625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0.77</v>
      </c>
      <c r="E22" s="3">
        <v>0.81</v>
      </c>
      <c r="F22" s="7">
        <v>0.81</v>
      </c>
      <c r="G22" s="30">
        <v>0.81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11488</v>
      </c>
      <c r="E23" s="58">
        <v>12966</v>
      </c>
      <c r="F23" s="58">
        <v>12710</v>
      </c>
      <c r="G23" s="59">
        <v>12596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28268" priority="6439" operator="greaterThan">
      <formula>$P$6</formula>
    </cfRule>
    <cfRule type="cellIs" dxfId="28267" priority="6440" operator="between">
      <formula>$P$6*0.8</formula>
      <formula>$P$6</formula>
    </cfRule>
    <cfRule type="cellIs" dxfId="28266" priority="6441" operator="lessThan">
      <formula>$P$6*0.8</formula>
    </cfRule>
  </conditionalFormatting>
  <conditionalFormatting sqref="G7:J7">
    <cfRule type="cellIs" dxfId="28265" priority="6436" operator="greaterThan">
      <formula>$P$7</formula>
    </cfRule>
    <cfRule type="cellIs" dxfId="28264" priority="6437" operator="between">
      <formula>$P$7*0.8</formula>
      <formula>$P$7</formula>
    </cfRule>
    <cfRule type="cellIs" dxfId="28263" priority="6438" operator="lessThan">
      <formula>$P$7*0.8</formula>
    </cfRule>
  </conditionalFormatting>
  <conditionalFormatting sqref="G8:J8">
    <cfRule type="cellIs" dxfId="28262" priority="6433" operator="greaterThan">
      <formula>$P$8</formula>
    </cfRule>
    <cfRule type="cellIs" dxfId="28261" priority="6434" operator="between">
      <formula>$P$8*0.8</formula>
      <formula>$P$8</formula>
    </cfRule>
    <cfRule type="cellIs" dxfId="28260" priority="6435" operator="lessThan">
      <formula>$P$8*0.8</formula>
    </cfRule>
  </conditionalFormatting>
  <conditionalFormatting sqref="G11:J11">
    <cfRule type="cellIs" dxfId="28259" priority="6430" operator="greaterThan">
      <formula>$P$11</formula>
    </cfRule>
    <cfRule type="cellIs" dxfId="28258" priority="6431" operator="between">
      <formula>$P$11*0.8</formula>
      <formula>$P$11</formula>
    </cfRule>
    <cfRule type="cellIs" dxfId="28257" priority="6432" operator="lessThan">
      <formula>$P$11*0.8</formula>
    </cfRule>
  </conditionalFormatting>
  <conditionalFormatting sqref="G12:J12">
    <cfRule type="cellIs" dxfId="28256" priority="6427" operator="greaterThan">
      <formula>$P$12</formula>
    </cfRule>
    <cfRule type="cellIs" dxfId="28255" priority="6428" operator="between">
      <formula>$P$12*0.8</formula>
      <formula>$P$12</formula>
    </cfRule>
    <cfRule type="cellIs" dxfId="28254" priority="6429" operator="lessThan">
      <formula>$P$12*0.8</formula>
    </cfRule>
  </conditionalFormatting>
  <conditionalFormatting sqref="G13:J13">
    <cfRule type="cellIs" dxfId="28253" priority="6424" operator="greaterThan">
      <formula>$P$13</formula>
    </cfRule>
    <cfRule type="cellIs" dxfId="28252" priority="6425" operator="between">
      <formula>$P$13*0.8</formula>
      <formula>$P$13</formula>
    </cfRule>
    <cfRule type="cellIs" dxfId="28251" priority="6426" operator="lessThan">
      <formula>$P$13*0.8</formula>
    </cfRule>
  </conditionalFormatting>
  <conditionalFormatting sqref="G16:J16">
    <cfRule type="cellIs" dxfId="28250" priority="6421" operator="greaterThan">
      <formula>$P$16</formula>
    </cfRule>
    <cfRule type="cellIs" dxfId="28249" priority="6422" operator="between">
      <formula>$P$16*0.8</formula>
      <formula>$P$16</formula>
    </cfRule>
    <cfRule type="cellIs" dxfId="28248" priority="6423" operator="lessThan">
      <formula>$P$16*0.8</formula>
    </cfRule>
  </conditionalFormatting>
  <conditionalFormatting sqref="G17:J17">
    <cfRule type="cellIs" dxfId="28247" priority="6418" operator="greaterThan">
      <formula>$P$17</formula>
    </cfRule>
    <cfRule type="cellIs" dxfId="28246" priority="6419" operator="between">
      <formula>$P$17*0.8</formula>
      <formula>$P$17</formula>
    </cfRule>
    <cfRule type="cellIs" dxfId="28245" priority="6420" operator="lessThan">
      <formula>$P$17*0.8</formula>
    </cfRule>
  </conditionalFormatting>
  <conditionalFormatting sqref="G18:J18">
    <cfRule type="cellIs" dxfId="28244" priority="6415" operator="greaterThan">
      <formula>$P$18</formula>
    </cfRule>
    <cfRule type="cellIs" dxfId="28243" priority="6416" operator="between">
      <formula>$P$18*0.8</formula>
      <formula>$P$18</formula>
    </cfRule>
    <cfRule type="cellIs" dxfId="28242" priority="6417" operator="lessThan">
      <formula>$P$18*0.8</formula>
    </cfRule>
  </conditionalFormatting>
  <conditionalFormatting sqref="G21:J21">
    <cfRule type="cellIs" dxfId="28241" priority="6412" operator="greaterThan">
      <formula>$P$21</formula>
    </cfRule>
    <cfRule type="cellIs" dxfId="28240" priority="6413" operator="between">
      <formula>$P$21*0.8</formula>
      <formula>$P$21</formula>
    </cfRule>
    <cfRule type="cellIs" dxfId="28239" priority="6414" operator="lessThan">
      <formula>$P$21*0.8</formula>
    </cfRule>
  </conditionalFormatting>
  <conditionalFormatting sqref="G22:J22">
    <cfRule type="cellIs" dxfId="28238" priority="6409" operator="greaterThan">
      <formula>$P$22</formula>
    </cfRule>
    <cfRule type="cellIs" dxfId="28237" priority="6410" operator="between">
      <formula>$L$22*0.8</formula>
      <formula>$P$22</formula>
    </cfRule>
    <cfRule type="cellIs" dxfId="28236" priority="6411" operator="lessThan">
      <formula>$P$22*0.8</formula>
    </cfRule>
  </conditionalFormatting>
  <conditionalFormatting sqref="G23:J23">
    <cfRule type="cellIs" dxfId="28235" priority="6406" operator="greaterThan">
      <formula>$P$23</formula>
    </cfRule>
    <cfRule type="cellIs" dxfId="28234" priority="6407" operator="between">
      <formula>$P$23*0.8</formula>
      <formula>$P$23</formula>
    </cfRule>
    <cfRule type="cellIs" dxfId="28233" priority="6408" operator="lessThan">
      <formula>$P$23*0.8</formula>
    </cfRule>
  </conditionalFormatting>
  <conditionalFormatting sqref="G6:J6">
    <cfRule type="cellIs" dxfId="28232" priority="6403" operator="greaterThan">
      <formula>$P$6</formula>
    </cfRule>
    <cfRule type="cellIs" dxfId="28231" priority="6404" operator="between">
      <formula>$P$6*0.8</formula>
      <formula>$P$6</formula>
    </cfRule>
    <cfRule type="cellIs" dxfId="28230" priority="6405" operator="lessThan">
      <formula>$P$6*0.8</formula>
    </cfRule>
  </conditionalFormatting>
  <conditionalFormatting sqref="G7:J7">
    <cfRule type="cellIs" dxfId="28229" priority="6400" operator="greaterThan">
      <formula>$P$7</formula>
    </cfRule>
    <cfRule type="cellIs" dxfId="28228" priority="6401" operator="between">
      <formula>$P$7*0.8</formula>
      <formula>$P$7</formula>
    </cfRule>
    <cfRule type="cellIs" dxfId="28227" priority="6402" operator="lessThan">
      <formula>$P$7*0.8</formula>
    </cfRule>
  </conditionalFormatting>
  <conditionalFormatting sqref="G8:J8">
    <cfRule type="cellIs" dxfId="28226" priority="6397" operator="greaterThan">
      <formula>$P$8</formula>
    </cfRule>
    <cfRule type="cellIs" dxfId="28225" priority="6398" operator="between">
      <formula>$P$8*0.8</formula>
      <formula>$P$8</formula>
    </cfRule>
    <cfRule type="cellIs" dxfId="28224" priority="6399" operator="lessThan">
      <formula>$P$8*0.8</formula>
    </cfRule>
  </conditionalFormatting>
  <conditionalFormatting sqref="G11:J11">
    <cfRule type="cellIs" dxfId="28223" priority="6394" operator="greaterThan">
      <formula>$P$11</formula>
    </cfRule>
    <cfRule type="cellIs" dxfId="28222" priority="6395" operator="between">
      <formula>$P$11*0.8</formula>
      <formula>$P$11</formula>
    </cfRule>
    <cfRule type="cellIs" dxfId="28221" priority="6396" operator="lessThan">
      <formula>$P$11*0.8</formula>
    </cfRule>
  </conditionalFormatting>
  <conditionalFormatting sqref="G12:J12">
    <cfRule type="cellIs" dxfId="28220" priority="6391" operator="greaterThan">
      <formula>$P$12</formula>
    </cfRule>
    <cfRule type="cellIs" dxfId="28219" priority="6392" operator="between">
      <formula>$P$12*0.8</formula>
      <formula>$P$12</formula>
    </cfRule>
    <cfRule type="cellIs" dxfId="28218" priority="6393" operator="lessThan">
      <formula>$P$12*0.8</formula>
    </cfRule>
  </conditionalFormatting>
  <conditionalFormatting sqref="G13:J13">
    <cfRule type="cellIs" dxfId="28217" priority="6388" operator="greaterThan">
      <formula>$P$13</formula>
    </cfRule>
    <cfRule type="cellIs" dxfId="28216" priority="6389" operator="between">
      <formula>$P$13*0.8</formula>
      <formula>$P$13</formula>
    </cfRule>
    <cfRule type="cellIs" dxfId="28215" priority="6390" operator="lessThan">
      <formula>$P$13*0.8</formula>
    </cfRule>
  </conditionalFormatting>
  <conditionalFormatting sqref="G16:J16">
    <cfRule type="cellIs" dxfId="28214" priority="6385" operator="greaterThan">
      <formula>$P$16</formula>
    </cfRule>
    <cfRule type="cellIs" dxfId="28213" priority="6386" operator="between">
      <formula>$P$16*0.8</formula>
      <formula>$P$16</formula>
    </cfRule>
    <cfRule type="cellIs" dxfId="28212" priority="6387" operator="lessThan">
      <formula>$P$16*0.8</formula>
    </cfRule>
  </conditionalFormatting>
  <conditionalFormatting sqref="G17:J17">
    <cfRule type="cellIs" dxfId="28211" priority="6382" operator="greaterThan">
      <formula>$P$17</formula>
    </cfRule>
    <cfRule type="cellIs" dxfId="28210" priority="6383" operator="between">
      <formula>$P$17*0.8</formula>
      <formula>$P$17</formula>
    </cfRule>
    <cfRule type="cellIs" dxfId="28209" priority="6384" operator="lessThan">
      <formula>$P$17*0.8</formula>
    </cfRule>
  </conditionalFormatting>
  <conditionalFormatting sqref="G18:J18">
    <cfRule type="cellIs" dxfId="28208" priority="6379" operator="greaterThan">
      <formula>$P$18</formula>
    </cfRule>
    <cfRule type="cellIs" dxfId="28207" priority="6380" operator="between">
      <formula>$P$18*0.8</formula>
      <formula>$P$18</formula>
    </cfRule>
    <cfRule type="cellIs" dxfId="28206" priority="6381" operator="lessThan">
      <formula>$P$18*0.8</formula>
    </cfRule>
  </conditionalFormatting>
  <conditionalFormatting sqref="G21:J21">
    <cfRule type="cellIs" dxfId="28205" priority="6376" operator="greaterThan">
      <formula>$P$21</formula>
    </cfRule>
    <cfRule type="cellIs" dxfId="28204" priority="6377" operator="between">
      <formula>$P$21*0.8</formula>
      <formula>$P$21</formula>
    </cfRule>
    <cfRule type="cellIs" dxfId="28203" priority="6378" operator="lessThan">
      <formula>$P$21*0.8</formula>
    </cfRule>
  </conditionalFormatting>
  <conditionalFormatting sqref="G22:J22">
    <cfRule type="cellIs" dxfId="28202" priority="6373" operator="greaterThan">
      <formula>$P$22</formula>
    </cfRule>
    <cfRule type="cellIs" dxfId="28201" priority="6374" operator="between">
      <formula>$L$22*0.8</formula>
      <formula>$P$22</formula>
    </cfRule>
    <cfRule type="cellIs" dxfId="28200" priority="6375" operator="lessThan">
      <formula>$P$22*0.8</formula>
    </cfRule>
  </conditionalFormatting>
  <conditionalFormatting sqref="G23:J23">
    <cfRule type="cellIs" dxfId="28199" priority="6370" operator="greaterThan">
      <formula>$P$23</formula>
    </cfRule>
    <cfRule type="cellIs" dxfId="28198" priority="6371" operator="between">
      <formula>$P$23*0.8</formula>
      <formula>$P$23</formula>
    </cfRule>
    <cfRule type="cellIs" dxfId="28197" priority="6372" operator="lessThan">
      <formula>$P$23*0.8</formula>
    </cfRule>
  </conditionalFormatting>
  <conditionalFormatting sqref="I21:J21">
    <cfRule type="cellIs" dxfId="28196" priority="5417" operator="greaterThan">
      <formula>$O$21</formula>
    </cfRule>
    <cfRule type="cellIs" dxfId="28195" priority="5418" operator="between">
      <formula>$O$21*0.8</formula>
      <formula>$O$21</formula>
    </cfRule>
    <cfRule type="cellIs" dxfId="28194" priority="5419" operator="lessThan">
      <formula>$O$21*0.8</formula>
    </cfRule>
  </conditionalFormatting>
  <conditionalFormatting sqref="I23:J23">
    <cfRule type="cellIs" dxfId="28193" priority="5411" operator="greaterThan">
      <formula>$O$23</formula>
    </cfRule>
    <cfRule type="cellIs" dxfId="28192" priority="5412" operator="between">
      <formula>$O$23*0.8</formula>
      <formula>$O$23</formula>
    </cfRule>
    <cfRule type="cellIs" dxfId="28191" priority="5413" operator="lessThan">
      <formula>$O$23*0.8</formula>
    </cfRule>
  </conditionalFormatting>
  <conditionalFormatting sqref="I21:J21">
    <cfRule type="cellIs" dxfId="28190" priority="5408" operator="greaterThan">
      <formula>$O$21</formula>
    </cfRule>
    <cfRule type="cellIs" dxfId="28189" priority="5409" operator="between">
      <formula>$O$21*0.8</formula>
      <formula>$O$21</formula>
    </cfRule>
    <cfRule type="cellIs" dxfId="28188" priority="5410" operator="lessThan">
      <formula>$O$21*0.8</formula>
    </cfRule>
  </conditionalFormatting>
  <conditionalFormatting sqref="I23:J23">
    <cfRule type="cellIs" dxfId="28187" priority="5402" operator="greaterThan">
      <formula>$O$23</formula>
    </cfRule>
    <cfRule type="cellIs" dxfId="28186" priority="5403" operator="between">
      <formula>$O$23*0.8</formula>
      <formula>$O$23</formula>
    </cfRule>
    <cfRule type="cellIs" dxfId="28185" priority="5404" operator="lessThan">
      <formula>$O$23*0.8</formula>
    </cfRule>
  </conditionalFormatting>
  <conditionalFormatting sqref="I21:J21">
    <cfRule type="cellIs" dxfId="28184" priority="5389" operator="greaterThan">
      <formula>$N$21</formula>
    </cfRule>
    <cfRule type="cellIs" dxfId="28183" priority="5390" operator="between">
      <formula>$N$21*0.8</formula>
      <formula>$N$21</formula>
    </cfRule>
    <cfRule type="cellIs" dxfId="28182" priority="5391" operator="lessThan">
      <formula>$N$21*0.8</formula>
    </cfRule>
  </conditionalFormatting>
  <conditionalFormatting sqref="I22:J22">
    <cfRule type="cellIs" dxfId="28181" priority="5386" operator="greaterThan">
      <formula>$N$22</formula>
    </cfRule>
    <cfRule type="cellIs" dxfId="28180" priority="5387" operator="between">
      <formula>#REF!*0.8</formula>
      <formula>$N$22</formula>
    </cfRule>
    <cfRule type="cellIs" dxfId="28179" priority="5388" operator="lessThan">
      <formula>$N$22*0.8</formula>
    </cfRule>
  </conditionalFormatting>
  <conditionalFormatting sqref="I23:J23">
    <cfRule type="cellIs" dxfId="28178" priority="5383" operator="greaterThan">
      <formula>$N$23</formula>
    </cfRule>
    <cfRule type="cellIs" dxfId="28177" priority="5384" operator="between">
      <formula>$N$23*0.8</formula>
      <formula>$N$23</formula>
    </cfRule>
    <cfRule type="cellIs" dxfId="28176" priority="5385" operator="lessThan">
      <formula>$N$23*0.8</formula>
    </cfRule>
  </conditionalFormatting>
  <conditionalFormatting sqref="I21:J21">
    <cfRule type="cellIs" dxfId="28175" priority="5380" operator="greaterThan">
      <formula>$N$21</formula>
    </cfRule>
    <cfRule type="cellIs" dxfId="28174" priority="5381" operator="between">
      <formula>$N$21*0.8</formula>
      <formula>$N$21</formula>
    </cfRule>
    <cfRule type="cellIs" dxfId="28173" priority="5382" operator="lessThan">
      <formula>$N$21*0.8</formula>
    </cfRule>
  </conditionalFormatting>
  <conditionalFormatting sqref="I22:J22">
    <cfRule type="cellIs" dxfId="28172" priority="5377" operator="greaterThan">
      <formula>$N$22</formula>
    </cfRule>
    <cfRule type="cellIs" dxfId="28171" priority="5378" operator="between">
      <formula>#REF!*0.8</formula>
      <formula>$N$22</formula>
    </cfRule>
    <cfRule type="cellIs" dxfId="28170" priority="5379" operator="lessThan">
      <formula>$N$22*0.8</formula>
    </cfRule>
  </conditionalFormatting>
  <conditionalFormatting sqref="I23:J23">
    <cfRule type="cellIs" dxfId="28169" priority="5374" operator="greaterThan">
      <formula>$N$23</formula>
    </cfRule>
    <cfRule type="cellIs" dxfId="28168" priority="5375" operator="between">
      <formula>$N$23*0.8</formula>
      <formula>$N$23</formula>
    </cfRule>
    <cfRule type="cellIs" dxfId="28167" priority="5376" operator="lessThan">
      <formula>$N$23*0.8</formula>
    </cfRule>
  </conditionalFormatting>
  <conditionalFormatting sqref="I6:J6">
    <cfRule type="cellIs" dxfId="28166" priority="3170" operator="greaterThan">
      <formula>$O$6</formula>
    </cfRule>
    <cfRule type="cellIs" dxfId="28165" priority="3171" operator="between">
      <formula>$O$6*0.8</formula>
      <formula>$O$6</formula>
    </cfRule>
    <cfRule type="cellIs" dxfId="28164" priority="3172" operator="lessThan">
      <formula>$O$6*0.8</formula>
    </cfRule>
  </conditionalFormatting>
  <conditionalFormatting sqref="I7:J7">
    <cfRule type="cellIs" dxfId="28163" priority="3167" operator="greaterThan">
      <formula>$O$7</formula>
    </cfRule>
    <cfRule type="cellIs" dxfId="28162" priority="3168" operator="between">
      <formula>$O$7*0.8</formula>
      <formula>$O$7</formula>
    </cfRule>
    <cfRule type="cellIs" dxfId="28161" priority="3169" operator="lessThan">
      <formula>$O$7*0.8</formula>
    </cfRule>
  </conditionalFormatting>
  <conditionalFormatting sqref="I8:J8">
    <cfRule type="cellIs" dxfId="28160" priority="3164" operator="greaterThan">
      <formula>$O$8</formula>
    </cfRule>
    <cfRule type="cellIs" dxfId="28159" priority="3165" operator="between">
      <formula>$O$8*0.8</formula>
      <formula>$O$8</formula>
    </cfRule>
    <cfRule type="cellIs" dxfId="28158" priority="3166" operator="lessThan">
      <formula>$O$8*0.8</formula>
    </cfRule>
  </conditionalFormatting>
  <conditionalFormatting sqref="I11:J11">
    <cfRule type="cellIs" dxfId="28157" priority="3161" operator="greaterThan">
      <formula>$O$11</formula>
    </cfRule>
    <cfRule type="cellIs" dxfId="28156" priority="3162" operator="between">
      <formula>$O$11*0.8</formula>
      <formula>$O$11</formula>
    </cfRule>
    <cfRule type="cellIs" dxfId="28155" priority="3163" operator="lessThan">
      <formula>$O$11*0.8</formula>
    </cfRule>
  </conditionalFormatting>
  <conditionalFormatting sqref="I12:J12">
    <cfRule type="cellIs" dxfId="28154" priority="3158" operator="greaterThan">
      <formula>$O$12</formula>
    </cfRule>
    <cfRule type="cellIs" dxfId="28153" priority="3159" operator="between">
      <formula>$O$12*0.8</formula>
      <formula>$O$12</formula>
    </cfRule>
    <cfRule type="cellIs" dxfId="28152" priority="3160" operator="lessThan">
      <formula>$O$12*0.8</formula>
    </cfRule>
  </conditionalFormatting>
  <conditionalFormatting sqref="I13:J13">
    <cfRule type="cellIs" dxfId="28151" priority="3155" operator="greaterThan">
      <formula>$O$13</formula>
    </cfRule>
    <cfRule type="cellIs" dxfId="28150" priority="3156" operator="between">
      <formula>$O$13*0.8</formula>
      <formula>$O$13</formula>
    </cfRule>
    <cfRule type="cellIs" dxfId="28149" priority="3157" operator="lessThan">
      <formula>$O$13*0.8</formula>
    </cfRule>
  </conditionalFormatting>
  <conditionalFormatting sqref="I16:J16">
    <cfRule type="cellIs" dxfId="28148" priority="3152" operator="greaterThan">
      <formula>$O$16</formula>
    </cfRule>
    <cfRule type="cellIs" dxfId="28147" priority="3153" operator="between">
      <formula>$O$16*0.8</formula>
      <formula>$O$16</formula>
    </cfRule>
    <cfRule type="cellIs" dxfId="28146" priority="3154" operator="lessThan">
      <formula>$O$16*0.8</formula>
    </cfRule>
  </conditionalFormatting>
  <conditionalFormatting sqref="I17:J17">
    <cfRule type="cellIs" dxfId="28145" priority="3149" operator="greaterThan">
      <formula>$O$17</formula>
    </cfRule>
    <cfRule type="cellIs" dxfId="28144" priority="3150" operator="between">
      <formula>$O$17*0.8</formula>
      <formula>$O$17</formula>
    </cfRule>
    <cfRule type="cellIs" dxfId="28143" priority="3151" operator="lessThan">
      <formula>$O$17*0.8</formula>
    </cfRule>
  </conditionalFormatting>
  <conditionalFormatting sqref="I18:J18">
    <cfRule type="cellIs" dxfId="28142" priority="3146" operator="greaterThan">
      <formula>$O$18</formula>
    </cfRule>
    <cfRule type="cellIs" dxfId="28141" priority="3147" operator="between">
      <formula>$O$18*0.8</formula>
      <formula>$O$18</formula>
    </cfRule>
    <cfRule type="cellIs" dxfId="28140" priority="3148" operator="lessThan">
      <formula>$O$18*0.8</formula>
    </cfRule>
  </conditionalFormatting>
  <conditionalFormatting sqref="I6:J6">
    <cfRule type="cellIs" dxfId="28139" priority="3134" operator="greaterThan">
      <formula>$O$6</formula>
    </cfRule>
    <cfRule type="cellIs" dxfId="28138" priority="3135" operator="between">
      <formula>$O$6*0.8</formula>
      <formula>$O$6</formula>
    </cfRule>
    <cfRule type="cellIs" dxfId="28137" priority="3136" operator="lessThan">
      <formula>$O$6*0.8</formula>
    </cfRule>
  </conditionalFormatting>
  <conditionalFormatting sqref="I7:J7">
    <cfRule type="cellIs" dxfId="28136" priority="3131" operator="greaterThan">
      <formula>$O$7</formula>
    </cfRule>
    <cfRule type="cellIs" dxfId="28135" priority="3132" operator="between">
      <formula>$O$7*0.8</formula>
      <formula>$O$7</formula>
    </cfRule>
    <cfRule type="cellIs" dxfId="28134" priority="3133" operator="lessThan">
      <formula>$O$7*0.8</formula>
    </cfRule>
  </conditionalFormatting>
  <conditionalFormatting sqref="I8:J8">
    <cfRule type="cellIs" dxfId="28133" priority="3128" operator="greaterThan">
      <formula>$O$8</formula>
    </cfRule>
    <cfRule type="cellIs" dxfId="28132" priority="3129" operator="between">
      <formula>$O$8*0.8</formula>
      <formula>$O$8</formula>
    </cfRule>
    <cfRule type="cellIs" dxfId="28131" priority="3130" operator="lessThan">
      <formula>$O$8*0.8</formula>
    </cfRule>
  </conditionalFormatting>
  <conditionalFormatting sqref="I11:J11">
    <cfRule type="cellIs" dxfId="28130" priority="3125" operator="greaterThan">
      <formula>$O$11</formula>
    </cfRule>
    <cfRule type="cellIs" dxfId="28129" priority="3126" operator="between">
      <formula>$O$11*0.8</formula>
      <formula>$O$11</formula>
    </cfRule>
    <cfRule type="cellIs" dxfId="28128" priority="3127" operator="lessThan">
      <formula>$O$11*0.8</formula>
    </cfRule>
  </conditionalFormatting>
  <conditionalFormatting sqref="I12:J12">
    <cfRule type="cellIs" dxfId="28127" priority="3122" operator="greaterThan">
      <formula>$O$12</formula>
    </cfRule>
    <cfRule type="cellIs" dxfId="28126" priority="3123" operator="between">
      <formula>$O$12*0.8</formula>
      <formula>$O$12</formula>
    </cfRule>
    <cfRule type="cellIs" dxfId="28125" priority="3124" operator="lessThan">
      <formula>$O$12*0.8</formula>
    </cfRule>
  </conditionalFormatting>
  <conditionalFormatting sqref="I13:J13">
    <cfRule type="cellIs" dxfId="28124" priority="3119" operator="greaterThan">
      <formula>$O$13</formula>
    </cfRule>
    <cfRule type="cellIs" dxfId="28123" priority="3120" operator="between">
      <formula>$O$13*0.8</formula>
      <formula>$O$13</formula>
    </cfRule>
    <cfRule type="cellIs" dxfId="28122" priority="3121" operator="lessThan">
      <formula>$O$13*0.8</formula>
    </cfRule>
  </conditionalFormatting>
  <conditionalFormatting sqref="I16:J16">
    <cfRule type="cellIs" dxfId="28121" priority="3116" operator="greaterThan">
      <formula>$O$16</formula>
    </cfRule>
    <cfRule type="cellIs" dxfId="28120" priority="3117" operator="between">
      <formula>$O$16*0.8</formula>
      <formula>$O$16</formula>
    </cfRule>
    <cfRule type="cellIs" dxfId="28119" priority="3118" operator="lessThan">
      <formula>$O$16*0.8</formula>
    </cfRule>
  </conditionalFormatting>
  <conditionalFormatting sqref="I17:J17">
    <cfRule type="cellIs" dxfId="28118" priority="3113" operator="greaterThan">
      <formula>$O$17</formula>
    </cfRule>
    <cfRule type="cellIs" dxfId="28117" priority="3114" operator="between">
      <formula>$O$17*0.8</formula>
      <formula>$O$17</formula>
    </cfRule>
    <cfRule type="cellIs" dxfId="28116" priority="3115" operator="lessThan">
      <formula>$O$17*0.8</formula>
    </cfRule>
  </conditionalFormatting>
  <conditionalFormatting sqref="I18:J18">
    <cfRule type="cellIs" dxfId="28115" priority="3110" operator="greaterThan">
      <formula>$O$18</formula>
    </cfRule>
    <cfRule type="cellIs" dxfId="28114" priority="3111" operator="between">
      <formula>$O$18*0.8</formula>
      <formula>$O$18</formula>
    </cfRule>
    <cfRule type="cellIs" dxfId="28113" priority="3112" operator="lessThan">
      <formula>$O$18*0.8</formula>
    </cfRule>
  </conditionalFormatting>
  <conditionalFormatting sqref="I6:J6">
    <cfRule type="cellIs" dxfId="28112" priority="3061" operator="greaterThan">
      <formula>$N$6</formula>
    </cfRule>
    <cfRule type="cellIs" dxfId="28111" priority="3062" operator="between">
      <formula>$N$6*0.8</formula>
      <formula>$N$6</formula>
    </cfRule>
    <cfRule type="cellIs" dxfId="28110" priority="3063" operator="lessThan">
      <formula>$N$6*0.8</formula>
    </cfRule>
  </conditionalFormatting>
  <conditionalFormatting sqref="I7:J7">
    <cfRule type="cellIs" dxfId="28109" priority="3058" operator="greaterThan">
      <formula>$N$7</formula>
    </cfRule>
    <cfRule type="cellIs" dxfId="28108" priority="3059" operator="between">
      <formula>$N$7*0.8</formula>
      <formula>$N$7</formula>
    </cfRule>
    <cfRule type="cellIs" dxfId="28107" priority="3060" operator="lessThan">
      <formula>$N$7*0.8</formula>
    </cfRule>
  </conditionalFormatting>
  <conditionalFormatting sqref="I8:J8">
    <cfRule type="cellIs" dxfId="28106" priority="3055" operator="greaterThan">
      <formula>$N$8</formula>
    </cfRule>
    <cfRule type="cellIs" dxfId="28105" priority="3056" operator="between">
      <formula>$N$8*0.8</formula>
      <formula>$N$8</formula>
    </cfRule>
    <cfRule type="cellIs" dxfId="28104" priority="3057" operator="lessThan">
      <formula>$N$8*0.8</formula>
    </cfRule>
  </conditionalFormatting>
  <conditionalFormatting sqref="I11:J11">
    <cfRule type="cellIs" dxfId="28103" priority="3052" operator="greaterThan">
      <formula>$N$11</formula>
    </cfRule>
    <cfRule type="cellIs" dxfId="28102" priority="3053" operator="between">
      <formula>$N$11*0.8</formula>
      <formula>$N$11</formula>
    </cfRule>
    <cfRule type="cellIs" dxfId="28101" priority="3054" operator="lessThan">
      <formula>$N$11*0.8</formula>
    </cfRule>
  </conditionalFormatting>
  <conditionalFormatting sqref="I12:J12">
    <cfRule type="cellIs" dxfId="28100" priority="3049" operator="greaterThan">
      <formula>$N$12</formula>
    </cfRule>
    <cfRule type="cellIs" dxfId="28099" priority="3050" operator="between">
      <formula>$N$12*0.8</formula>
      <formula>$N$12</formula>
    </cfRule>
    <cfRule type="cellIs" dxfId="28098" priority="3051" operator="lessThan">
      <formula>$N$12*0.8</formula>
    </cfRule>
  </conditionalFormatting>
  <conditionalFormatting sqref="I13:J13">
    <cfRule type="cellIs" dxfId="28097" priority="3046" operator="greaterThan">
      <formula>$N$13</formula>
    </cfRule>
    <cfRule type="cellIs" dxfId="28096" priority="3047" operator="between">
      <formula>$N$13*0.8</formula>
      <formula>$N$13</formula>
    </cfRule>
    <cfRule type="cellIs" dxfId="28095" priority="3048" operator="lessThan">
      <formula>$N$13*0.8</formula>
    </cfRule>
  </conditionalFormatting>
  <conditionalFormatting sqref="I16:J16">
    <cfRule type="cellIs" dxfId="28094" priority="3043" operator="greaterThan">
      <formula>$N$16</formula>
    </cfRule>
    <cfRule type="cellIs" dxfId="28093" priority="3044" operator="between">
      <formula>$N$16*0.8</formula>
      <formula>$N$16</formula>
    </cfRule>
    <cfRule type="cellIs" dxfId="28092" priority="3045" operator="lessThan">
      <formula>$N$16*0.8</formula>
    </cfRule>
  </conditionalFormatting>
  <conditionalFormatting sqref="I17:J17">
    <cfRule type="cellIs" dxfId="28091" priority="3040" operator="greaterThan">
      <formula>$N$17</formula>
    </cfRule>
    <cfRule type="cellIs" dxfId="28090" priority="3041" operator="between">
      <formula>$N$17*0.8</formula>
      <formula>$N$17</formula>
    </cfRule>
    <cfRule type="cellIs" dxfId="28089" priority="3042" operator="lessThan">
      <formula>$N$17*0.8</formula>
    </cfRule>
  </conditionalFormatting>
  <conditionalFormatting sqref="I18:J18">
    <cfRule type="cellIs" dxfId="28088" priority="3037" operator="greaterThan">
      <formula>$N$18</formula>
    </cfRule>
    <cfRule type="cellIs" dxfId="28087" priority="3038" operator="between">
      <formula>$N$18*0.8</formula>
      <formula>$N$18</formula>
    </cfRule>
    <cfRule type="cellIs" dxfId="28086" priority="3039" operator="lessThan">
      <formula>$N$18*0.8</formula>
    </cfRule>
  </conditionalFormatting>
  <conditionalFormatting sqref="I6:J6">
    <cfRule type="cellIs" dxfId="28085" priority="3025" operator="greaterThan">
      <formula>$N$6</formula>
    </cfRule>
    <cfRule type="cellIs" dxfId="28084" priority="3026" operator="between">
      <formula>$N$6*0.8</formula>
      <formula>$N$6</formula>
    </cfRule>
    <cfRule type="cellIs" dxfId="28083" priority="3027" operator="lessThan">
      <formula>$N$6*0.8</formula>
    </cfRule>
  </conditionalFormatting>
  <conditionalFormatting sqref="I7:J7">
    <cfRule type="cellIs" dxfId="28082" priority="3022" operator="greaterThan">
      <formula>$N$7</formula>
    </cfRule>
    <cfRule type="cellIs" dxfId="28081" priority="3023" operator="between">
      <formula>$N$7*0.8</formula>
      <formula>$N$7</formula>
    </cfRule>
    <cfRule type="cellIs" dxfId="28080" priority="3024" operator="lessThan">
      <formula>$N$7*0.8</formula>
    </cfRule>
  </conditionalFormatting>
  <conditionalFormatting sqref="I8:J8">
    <cfRule type="cellIs" dxfId="28079" priority="3019" operator="greaterThan">
      <formula>$N$8</formula>
    </cfRule>
    <cfRule type="cellIs" dxfId="28078" priority="3020" operator="between">
      <formula>$N$8*0.8</formula>
      <formula>$N$8</formula>
    </cfRule>
    <cfRule type="cellIs" dxfId="28077" priority="3021" operator="lessThan">
      <formula>$N$8*0.8</formula>
    </cfRule>
  </conditionalFormatting>
  <conditionalFormatting sqref="I11:J11">
    <cfRule type="cellIs" dxfId="28076" priority="3016" operator="greaterThan">
      <formula>$N$11</formula>
    </cfRule>
    <cfRule type="cellIs" dxfId="28075" priority="3017" operator="between">
      <formula>$N$11*0.8</formula>
      <formula>$N$11</formula>
    </cfRule>
    <cfRule type="cellIs" dxfId="28074" priority="3018" operator="lessThan">
      <formula>$N$11*0.8</formula>
    </cfRule>
  </conditionalFormatting>
  <conditionalFormatting sqref="I12:J12">
    <cfRule type="cellIs" dxfId="28073" priority="3013" operator="greaterThan">
      <formula>$N$12</formula>
    </cfRule>
    <cfRule type="cellIs" dxfId="28072" priority="3014" operator="between">
      <formula>$N$12*0.8</formula>
      <formula>$N$12</formula>
    </cfRule>
    <cfRule type="cellIs" dxfId="28071" priority="3015" operator="lessThan">
      <formula>$N$12*0.8</formula>
    </cfRule>
  </conditionalFormatting>
  <conditionalFormatting sqref="I13:J13">
    <cfRule type="cellIs" dxfId="28070" priority="3010" operator="greaterThan">
      <formula>$N$13</formula>
    </cfRule>
    <cfRule type="cellIs" dxfId="28069" priority="3011" operator="between">
      <formula>$N$13*0.8</formula>
      <formula>$N$13</formula>
    </cfRule>
    <cfRule type="cellIs" dxfId="28068" priority="3012" operator="lessThan">
      <formula>$N$13*0.8</formula>
    </cfRule>
  </conditionalFormatting>
  <conditionalFormatting sqref="I16:J16">
    <cfRule type="cellIs" dxfId="28067" priority="3007" operator="greaterThan">
      <formula>$N$16</formula>
    </cfRule>
    <cfRule type="cellIs" dxfId="28066" priority="3008" operator="between">
      <formula>$N$16*0.8</formula>
      <formula>$N$16</formula>
    </cfRule>
    <cfRule type="cellIs" dxfId="28065" priority="3009" operator="lessThan">
      <formula>$N$16*0.8</formula>
    </cfRule>
  </conditionalFormatting>
  <conditionalFormatting sqref="I17:J17">
    <cfRule type="cellIs" dxfId="28064" priority="3004" operator="greaterThan">
      <formula>$N$17</formula>
    </cfRule>
    <cfRule type="cellIs" dxfId="28063" priority="3005" operator="between">
      <formula>$N$17*0.8</formula>
      <formula>$N$17</formula>
    </cfRule>
    <cfRule type="cellIs" dxfId="28062" priority="3006" operator="lessThan">
      <formula>$N$17*0.8</formula>
    </cfRule>
  </conditionalFormatting>
  <conditionalFormatting sqref="I18:J18">
    <cfRule type="cellIs" dxfId="28061" priority="3001" operator="greaterThan">
      <formula>$N$18</formula>
    </cfRule>
    <cfRule type="cellIs" dxfId="28060" priority="3002" operator="between">
      <formula>$N$18*0.8</formula>
      <formula>$N$18</formula>
    </cfRule>
    <cfRule type="cellIs" dxfId="28059" priority="3003" operator="lessThan">
      <formula>$N$18*0.8</formula>
    </cfRule>
  </conditionalFormatting>
  <conditionalFormatting sqref="I22:J22">
    <cfRule type="cellIs" dxfId="28058" priority="2659" operator="greaterThan">
      <formula>$O$22</formula>
    </cfRule>
    <cfRule type="cellIs" dxfId="28057" priority="2660" operator="between">
      <formula>#REF!*0.8</formula>
      <formula>$O$22</formula>
    </cfRule>
    <cfRule type="cellIs" dxfId="28056" priority="2661" operator="lessThan">
      <formula>$O$22*0.8</formula>
    </cfRule>
  </conditionalFormatting>
  <conditionalFormatting sqref="I22:J22">
    <cfRule type="cellIs" dxfId="28055" priority="2623" operator="greaterThan">
      <formula>$O$22</formula>
    </cfRule>
    <cfRule type="cellIs" dxfId="28054" priority="2624" operator="between">
      <formula>#REF!*0.8</formula>
      <formula>$O$22</formula>
    </cfRule>
    <cfRule type="cellIs" dxfId="28053" priority="2625" operator="lessThan">
      <formula>$O$22*0.8</formula>
    </cfRule>
  </conditionalFormatting>
  <conditionalFormatting sqref="I21:J23 H21:H22">
    <cfRule type="cellIs" dxfId="28052" priority="2290" operator="equal">
      <formula>"Not Available"</formula>
    </cfRule>
  </conditionalFormatting>
  <conditionalFormatting sqref="H23">
    <cfRule type="cellIs" dxfId="28051" priority="2284" operator="equal">
      <formula>"Not Available"</formula>
    </cfRule>
    <cfRule type="cellIs" priority="2285" operator="equal">
      <formula>"Not Available"</formula>
    </cfRule>
  </conditionalFormatting>
  <conditionalFormatting sqref="I22:J22">
    <cfRule type="cellIs" dxfId="28050" priority="6442" operator="greaterThan">
      <formula>$O$22</formula>
    </cfRule>
    <cfRule type="cellIs" dxfId="28049" priority="6443" operator="between">
      <formula>$H$22*0.8</formula>
      <formula>$O$22</formula>
    </cfRule>
    <cfRule type="cellIs" dxfId="28048" priority="6444" operator="lessThan">
      <formula>$O$22*0.8</formula>
    </cfRule>
  </conditionalFormatting>
  <conditionalFormatting sqref="I22:J22">
    <cfRule type="cellIs" dxfId="28047" priority="6445" operator="greaterThan">
      <formula>$O$22</formula>
    </cfRule>
    <cfRule type="cellIs" dxfId="28046" priority="6446" operator="between">
      <formula>$H$22*0.8</formula>
      <formula>$O$22</formula>
    </cfRule>
    <cfRule type="cellIs" dxfId="28045" priority="6447" operator="lessThan">
      <formula>$O$22*0.8</formula>
    </cfRule>
  </conditionalFormatting>
  <conditionalFormatting sqref="J6">
    <cfRule type="cellIs" dxfId="28044" priority="2227" operator="greaterThan">
      <formula>$P$6</formula>
    </cfRule>
    <cfRule type="cellIs" dxfId="28043" priority="2228" operator="between">
      <formula>$P$6*0.8</formula>
      <formula>$P$6</formula>
    </cfRule>
    <cfRule type="cellIs" dxfId="28042" priority="2229" operator="lessThan">
      <formula>$P$6*0.8</formula>
    </cfRule>
  </conditionalFormatting>
  <conditionalFormatting sqref="J7">
    <cfRule type="cellIs" dxfId="28041" priority="2224" operator="greaterThan">
      <formula>$P$7</formula>
    </cfRule>
    <cfRule type="cellIs" dxfId="28040" priority="2225" operator="between">
      <formula>$P$7*0.8</formula>
      <formula>$P$7</formula>
    </cfRule>
    <cfRule type="cellIs" dxfId="28039" priority="2226" operator="lessThan">
      <formula>$P$7*0.8</formula>
    </cfRule>
  </conditionalFormatting>
  <conditionalFormatting sqref="J8">
    <cfRule type="cellIs" dxfId="28038" priority="2221" operator="greaterThan">
      <formula>$P$8</formula>
    </cfRule>
    <cfRule type="cellIs" dxfId="28037" priority="2222" operator="between">
      <formula>$P$8*0.8</formula>
      <formula>$P$8</formula>
    </cfRule>
    <cfRule type="cellIs" dxfId="28036" priority="2223" operator="lessThan">
      <formula>$P$8*0.8</formula>
    </cfRule>
  </conditionalFormatting>
  <conditionalFormatting sqref="J11">
    <cfRule type="cellIs" dxfId="28035" priority="2218" operator="greaterThan">
      <formula>$P$11</formula>
    </cfRule>
    <cfRule type="cellIs" dxfId="28034" priority="2219" operator="between">
      <formula>$P$11*0.8</formula>
      <formula>$P$11</formula>
    </cfRule>
    <cfRule type="cellIs" dxfId="28033" priority="2220" operator="lessThan">
      <formula>$P$11*0.8</formula>
    </cfRule>
  </conditionalFormatting>
  <conditionalFormatting sqref="J12">
    <cfRule type="cellIs" dxfId="28032" priority="2215" operator="greaterThan">
      <formula>$P$12</formula>
    </cfRule>
    <cfRule type="cellIs" dxfId="28031" priority="2216" operator="between">
      <formula>$P$12*0.8</formula>
      <formula>$P$12</formula>
    </cfRule>
    <cfRule type="cellIs" dxfId="28030" priority="2217" operator="lessThan">
      <formula>$P$12*0.8</formula>
    </cfRule>
  </conditionalFormatting>
  <conditionalFormatting sqref="J13">
    <cfRule type="cellIs" dxfId="28029" priority="2212" operator="greaterThan">
      <formula>$P$13</formula>
    </cfRule>
    <cfRule type="cellIs" dxfId="28028" priority="2213" operator="between">
      <formula>$P$13*0.8</formula>
      <formula>$P$13</formula>
    </cfRule>
    <cfRule type="cellIs" dxfId="28027" priority="2214" operator="lessThan">
      <formula>$P$13*0.8</formula>
    </cfRule>
  </conditionalFormatting>
  <conditionalFormatting sqref="J16">
    <cfRule type="cellIs" dxfId="28026" priority="2209" operator="greaterThan">
      <formula>$P$16</formula>
    </cfRule>
    <cfRule type="cellIs" dxfId="28025" priority="2210" operator="between">
      <formula>$P$16*0.8</formula>
      <formula>$P$16</formula>
    </cfRule>
    <cfRule type="cellIs" dxfId="28024" priority="2211" operator="lessThan">
      <formula>$P$16*0.8</formula>
    </cfRule>
  </conditionalFormatting>
  <conditionalFormatting sqref="J17">
    <cfRule type="cellIs" dxfId="28023" priority="2206" operator="greaterThan">
      <formula>$P$17</formula>
    </cfRule>
    <cfRule type="cellIs" dxfId="28022" priority="2207" operator="between">
      <formula>$P$17*0.8</formula>
      <formula>$P$17</formula>
    </cfRule>
    <cfRule type="cellIs" dxfId="28021" priority="2208" operator="lessThan">
      <formula>$P$17*0.8</formula>
    </cfRule>
  </conditionalFormatting>
  <conditionalFormatting sqref="J18">
    <cfRule type="cellIs" dxfId="28020" priority="2203" operator="greaterThan">
      <formula>$P$18</formula>
    </cfRule>
    <cfRule type="cellIs" dxfId="28019" priority="2204" operator="between">
      <formula>$P$18*0.8</formula>
      <formula>$P$18</formula>
    </cfRule>
    <cfRule type="cellIs" dxfId="28018" priority="2205" operator="lessThan">
      <formula>$P$18*0.8</formula>
    </cfRule>
  </conditionalFormatting>
  <conditionalFormatting sqref="J6">
    <cfRule type="cellIs" dxfId="28017" priority="2200" operator="greaterThan">
      <formula>$P$6</formula>
    </cfRule>
    <cfRule type="cellIs" dxfId="28016" priority="2201" operator="between">
      <formula>$P$6*0.8</formula>
      <formula>$P$6</formula>
    </cfRule>
    <cfRule type="cellIs" dxfId="28015" priority="2202" operator="lessThan">
      <formula>$P$6*0.8</formula>
    </cfRule>
  </conditionalFormatting>
  <conditionalFormatting sqref="J7">
    <cfRule type="cellIs" dxfId="28014" priority="2197" operator="greaterThan">
      <formula>$P$7</formula>
    </cfRule>
    <cfRule type="cellIs" dxfId="28013" priority="2198" operator="between">
      <formula>$P$7*0.8</formula>
      <formula>$P$7</formula>
    </cfRule>
    <cfRule type="cellIs" dxfId="28012" priority="2199" operator="lessThan">
      <formula>$P$7*0.8</formula>
    </cfRule>
  </conditionalFormatting>
  <conditionalFormatting sqref="J8">
    <cfRule type="cellIs" dxfId="28011" priority="2194" operator="greaterThan">
      <formula>$P$8</formula>
    </cfRule>
    <cfRule type="cellIs" dxfId="28010" priority="2195" operator="between">
      <formula>$P$8*0.8</formula>
      <formula>$P$8</formula>
    </cfRule>
    <cfRule type="cellIs" dxfId="28009" priority="2196" operator="lessThan">
      <formula>$P$8*0.8</formula>
    </cfRule>
  </conditionalFormatting>
  <conditionalFormatting sqref="J11">
    <cfRule type="cellIs" dxfId="28008" priority="2191" operator="greaterThan">
      <formula>$P$11</formula>
    </cfRule>
    <cfRule type="cellIs" dxfId="28007" priority="2192" operator="between">
      <formula>$P$11*0.8</formula>
      <formula>$P$11</formula>
    </cfRule>
    <cfRule type="cellIs" dxfId="28006" priority="2193" operator="lessThan">
      <formula>$P$11*0.8</formula>
    </cfRule>
  </conditionalFormatting>
  <conditionalFormatting sqref="J12">
    <cfRule type="cellIs" dxfId="28005" priority="2188" operator="greaterThan">
      <formula>$P$12</formula>
    </cfRule>
    <cfRule type="cellIs" dxfId="28004" priority="2189" operator="between">
      <formula>$P$12*0.8</formula>
      <formula>$P$12</formula>
    </cfRule>
    <cfRule type="cellIs" dxfId="28003" priority="2190" operator="lessThan">
      <formula>$P$12*0.8</formula>
    </cfRule>
  </conditionalFormatting>
  <conditionalFormatting sqref="J13">
    <cfRule type="cellIs" dxfId="28002" priority="2185" operator="greaterThan">
      <formula>$P$13</formula>
    </cfRule>
    <cfRule type="cellIs" dxfId="28001" priority="2186" operator="between">
      <formula>$P$13*0.8</formula>
      <formula>$P$13</formula>
    </cfRule>
    <cfRule type="cellIs" dxfId="28000" priority="2187" operator="lessThan">
      <formula>$P$13*0.8</formula>
    </cfRule>
  </conditionalFormatting>
  <conditionalFormatting sqref="J16">
    <cfRule type="cellIs" dxfId="27999" priority="2182" operator="greaterThan">
      <formula>$P$16</formula>
    </cfRule>
    <cfRule type="cellIs" dxfId="27998" priority="2183" operator="between">
      <formula>$P$16*0.8</formula>
      <formula>$P$16</formula>
    </cfRule>
    <cfRule type="cellIs" dxfId="27997" priority="2184" operator="lessThan">
      <formula>$P$16*0.8</formula>
    </cfRule>
  </conditionalFormatting>
  <conditionalFormatting sqref="J17">
    <cfRule type="cellIs" dxfId="27996" priority="2179" operator="greaterThan">
      <formula>$P$17</formula>
    </cfRule>
    <cfRule type="cellIs" dxfId="27995" priority="2180" operator="between">
      <formula>$P$17*0.8</formula>
      <formula>$P$17</formula>
    </cfRule>
    <cfRule type="cellIs" dxfId="27994" priority="2181" operator="lessThan">
      <formula>$P$17*0.8</formula>
    </cfRule>
  </conditionalFormatting>
  <conditionalFormatting sqref="J18">
    <cfRule type="cellIs" dxfId="27993" priority="2176" operator="greaterThan">
      <formula>$P$18</formula>
    </cfRule>
    <cfRule type="cellIs" dxfId="27992" priority="2177" operator="between">
      <formula>$P$18*0.8</formula>
      <formula>$P$18</formula>
    </cfRule>
    <cfRule type="cellIs" dxfId="27991" priority="2178" operator="lessThan">
      <formula>$P$18*0.8</formula>
    </cfRule>
  </conditionalFormatting>
  <conditionalFormatting sqref="J6">
    <cfRule type="cellIs" dxfId="27990" priority="2173" operator="greaterThan">
      <formula>$O$6</formula>
    </cfRule>
    <cfRule type="cellIs" dxfId="27989" priority="2174" operator="between">
      <formula>$O$6*0.8</formula>
      <formula>$O$6</formula>
    </cfRule>
    <cfRule type="cellIs" dxfId="27988" priority="2175" operator="lessThan">
      <formula>$O$6*0.8</formula>
    </cfRule>
  </conditionalFormatting>
  <conditionalFormatting sqref="J7">
    <cfRule type="cellIs" dxfId="27987" priority="2170" operator="greaterThan">
      <formula>$O$7</formula>
    </cfRule>
    <cfRule type="cellIs" dxfId="27986" priority="2171" operator="between">
      <formula>$O$7*0.8</formula>
      <formula>$O$7</formula>
    </cfRule>
    <cfRule type="cellIs" dxfId="27985" priority="2172" operator="lessThan">
      <formula>$O$7*0.8</formula>
    </cfRule>
  </conditionalFormatting>
  <conditionalFormatting sqref="J8">
    <cfRule type="cellIs" dxfId="27984" priority="2167" operator="greaterThan">
      <formula>$O$8</formula>
    </cfRule>
    <cfRule type="cellIs" dxfId="27983" priority="2168" operator="between">
      <formula>$O$8*0.8</formula>
      <formula>$O$8</formula>
    </cfRule>
    <cfRule type="cellIs" dxfId="27982" priority="2169" operator="lessThan">
      <formula>$O$8*0.8</formula>
    </cfRule>
  </conditionalFormatting>
  <conditionalFormatting sqref="J11">
    <cfRule type="cellIs" dxfId="27981" priority="2164" operator="greaterThan">
      <formula>$O$11</formula>
    </cfRule>
    <cfRule type="cellIs" dxfId="27980" priority="2165" operator="between">
      <formula>$O$11*0.8</formula>
      <formula>$O$11</formula>
    </cfRule>
    <cfRule type="cellIs" dxfId="27979" priority="2166" operator="lessThan">
      <formula>$O$11*0.8</formula>
    </cfRule>
  </conditionalFormatting>
  <conditionalFormatting sqref="J12">
    <cfRule type="cellIs" dxfId="27978" priority="2161" operator="greaterThan">
      <formula>$O$12</formula>
    </cfRule>
    <cfRule type="cellIs" dxfId="27977" priority="2162" operator="between">
      <formula>$O$12*0.8</formula>
      <formula>$O$12</formula>
    </cfRule>
    <cfRule type="cellIs" dxfId="27976" priority="2163" operator="lessThan">
      <formula>$O$12*0.8</formula>
    </cfRule>
  </conditionalFormatting>
  <conditionalFormatting sqref="J13">
    <cfRule type="cellIs" dxfId="27975" priority="2158" operator="greaterThan">
      <formula>$O$13</formula>
    </cfRule>
    <cfRule type="cellIs" dxfId="27974" priority="2159" operator="between">
      <formula>$O$13*0.8</formula>
      <formula>$O$13</formula>
    </cfRule>
    <cfRule type="cellIs" dxfId="27973" priority="2160" operator="lessThan">
      <formula>$O$13*0.8</formula>
    </cfRule>
  </conditionalFormatting>
  <conditionalFormatting sqref="J16">
    <cfRule type="cellIs" dxfId="27972" priority="2155" operator="greaterThan">
      <formula>$O$16</formula>
    </cfRule>
    <cfRule type="cellIs" dxfId="27971" priority="2156" operator="between">
      <formula>$O$16*0.8</formula>
      <formula>$O$16</formula>
    </cfRule>
    <cfRule type="cellIs" dxfId="27970" priority="2157" operator="lessThan">
      <formula>$O$16*0.8</formula>
    </cfRule>
  </conditionalFormatting>
  <conditionalFormatting sqref="J17">
    <cfRule type="cellIs" dxfId="27969" priority="2152" operator="greaterThan">
      <formula>$O$17</formula>
    </cfRule>
    <cfRule type="cellIs" dxfId="27968" priority="2153" operator="between">
      <formula>$O$17*0.8</formula>
      <formula>$O$17</formula>
    </cfRule>
    <cfRule type="cellIs" dxfId="27967" priority="2154" operator="lessThan">
      <formula>$O$17*0.8</formula>
    </cfRule>
  </conditionalFormatting>
  <conditionalFormatting sqref="J18">
    <cfRule type="cellIs" dxfId="27966" priority="2149" operator="greaterThan">
      <formula>$O$18</formula>
    </cfRule>
    <cfRule type="cellIs" dxfId="27965" priority="2150" operator="between">
      <formula>$O$18*0.8</formula>
      <formula>$O$18</formula>
    </cfRule>
    <cfRule type="cellIs" dxfId="27964" priority="2151" operator="lessThan">
      <formula>$O$18*0.8</formula>
    </cfRule>
  </conditionalFormatting>
  <conditionalFormatting sqref="J6">
    <cfRule type="cellIs" dxfId="27963" priority="2146" operator="greaterThan">
      <formula>$O$6</formula>
    </cfRule>
    <cfRule type="cellIs" dxfId="27962" priority="2147" operator="between">
      <formula>$O$6*0.8</formula>
      <formula>$O$6</formula>
    </cfRule>
    <cfRule type="cellIs" dxfId="27961" priority="2148" operator="lessThan">
      <formula>$O$6*0.8</formula>
    </cfRule>
  </conditionalFormatting>
  <conditionalFormatting sqref="J7">
    <cfRule type="cellIs" dxfId="27960" priority="2143" operator="greaterThan">
      <formula>$O$7</formula>
    </cfRule>
    <cfRule type="cellIs" dxfId="27959" priority="2144" operator="between">
      <formula>$O$7*0.8</formula>
      <formula>$O$7</formula>
    </cfRule>
    <cfRule type="cellIs" dxfId="27958" priority="2145" operator="lessThan">
      <formula>$O$7*0.8</formula>
    </cfRule>
  </conditionalFormatting>
  <conditionalFormatting sqref="J8">
    <cfRule type="cellIs" dxfId="27957" priority="2140" operator="greaterThan">
      <formula>$O$8</formula>
    </cfRule>
    <cfRule type="cellIs" dxfId="27956" priority="2141" operator="between">
      <formula>$O$8*0.8</formula>
      <formula>$O$8</formula>
    </cfRule>
    <cfRule type="cellIs" dxfId="27955" priority="2142" operator="lessThan">
      <formula>$O$8*0.8</formula>
    </cfRule>
  </conditionalFormatting>
  <conditionalFormatting sqref="J11">
    <cfRule type="cellIs" dxfId="27954" priority="2137" operator="greaterThan">
      <formula>$O$11</formula>
    </cfRule>
    <cfRule type="cellIs" dxfId="27953" priority="2138" operator="between">
      <formula>$O$11*0.8</formula>
      <formula>$O$11</formula>
    </cfRule>
    <cfRule type="cellIs" dxfId="27952" priority="2139" operator="lessThan">
      <formula>$O$11*0.8</formula>
    </cfRule>
  </conditionalFormatting>
  <conditionalFormatting sqref="J12">
    <cfRule type="cellIs" dxfId="27951" priority="2134" operator="greaterThan">
      <formula>$O$12</formula>
    </cfRule>
    <cfRule type="cellIs" dxfId="27950" priority="2135" operator="between">
      <formula>$O$12*0.8</formula>
      <formula>$O$12</formula>
    </cfRule>
    <cfRule type="cellIs" dxfId="27949" priority="2136" operator="lessThan">
      <formula>$O$12*0.8</formula>
    </cfRule>
  </conditionalFormatting>
  <conditionalFormatting sqref="J13">
    <cfRule type="cellIs" dxfId="27948" priority="2131" operator="greaterThan">
      <formula>$O$13</formula>
    </cfRule>
    <cfRule type="cellIs" dxfId="27947" priority="2132" operator="between">
      <formula>$O$13*0.8</formula>
      <formula>$O$13</formula>
    </cfRule>
    <cfRule type="cellIs" dxfId="27946" priority="2133" operator="lessThan">
      <formula>$O$13*0.8</formula>
    </cfRule>
  </conditionalFormatting>
  <conditionalFormatting sqref="J16">
    <cfRule type="cellIs" dxfId="27945" priority="2128" operator="greaterThan">
      <formula>$O$16</formula>
    </cfRule>
    <cfRule type="cellIs" dxfId="27944" priority="2129" operator="between">
      <formula>$O$16*0.8</formula>
      <formula>$O$16</formula>
    </cfRule>
    <cfRule type="cellIs" dxfId="27943" priority="2130" operator="lessThan">
      <formula>$O$16*0.8</formula>
    </cfRule>
  </conditionalFormatting>
  <conditionalFormatting sqref="J17">
    <cfRule type="cellIs" dxfId="27942" priority="2125" operator="greaterThan">
      <formula>$O$17</formula>
    </cfRule>
    <cfRule type="cellIs" dxfId="27941" priority="2126" operator="between">
      <formula>$O$17*0.8</formula>
      <formula>$O$17</formula>
    </cfRule>
    <cfRule type="cellIs" dxfId="27940" priority="2127" operator="lessThan">
      <formula>$O$17*0.8</formula>
    </cfRule>
  </conditionalFormatting>
  <conditionalFormatting sqref="J18">
    <cfRule type="cellIs" dxfId="27939" priority="2122" operator="greaterThan">
      <formula>$O$18</formula>
    </cfRule>
    <cfRule type="cellIs" dxfId="27938" priority="2123" operator="between">
      <formula>$O$18*0.8</formula>
      <formula>$O$18</formula>
    </cfRule>
    <cfRule type="cellIs" dxfId="27937" priority="2124" operator="lessThan">
      <formula>$O$18*0.8</formula>
    </cfRule>
  </conditionalFormatting>
  <conditionalFormatting sqref="J6">
    <cfRule type="cellIs" dxfId="27936" priority="2119" operator="greaterThan">
      <formula>$N$6</formula>
    </cfRule>
    <cfRule type="cellIs" dxfId="27935" priority="2120" operator="between">
      <formula>$N$6*0.8</formula>
      <formula>$N$6</formula>
    </cfRule>
    <cfRule type="cellIs" dxfId="27934" priority="2121" operator="lessThan">
      <formula>$N$6*0.8</formula>
    </cfRule>
  </conditionalFormatting>
  <conditionalFormatting sqref="J7">
    <cfRule type="cellIs" dxfId="27933" priority="2116" operator="greaterThan">
      <formula>$N$7</formula>
    </cfRule>
    <cfRule type="cellIs" dxfId="27932" priority="2117" operator="between">
      <formula>$N$7*0.8</formula>
      <formula>$N$7</formula>
    </cfRule>
    <cfRule type="cellIs" dxfId="27931" priority="2118" operator="lessThan">
      <formula>$N$7*0.8</formula>
    </cfRule>
  </conditionalFormatting>
  <conditionalFormatting sqref="J8">
    <cfRule type="cellIs" dxfId="27930" priority="2113" operator="greaterThan">
      <formula>$N$8</formula>
    </cfRule>
    <cfRule type="cellIs" dxfId="27929" priority="2114" operator="between">
      <formula>$N$8*0.8</formula>
      <formula>$N$8</formula>
    </cfRule>
    <cfRule type="cellIs" dxfId="27928" priority="2115" operator="lessThan">
      <formula>$N$8*0.8</formula>
    </cfRule>
  </conditionalFormatting>
  <conditionalFormatting sqref="J11">
    <cfRule type="cellIs" dxfId="27927" priority="2110" operator="greaterThan">
      <formula>$N$11</formula>
    </cfRule>
    <cfRule type="cellIs" dxfId="27926" priority="2111" operator="between">
      <formula>$N$11*0.8</formula>
      <formula>$N$11</formula>
    </cfRule>
    <cfRule type="cellIs" dxfId="27925" priority="2112" operator="lessThan">
      <formula>$N$11*0.8</formula>
    </cfRule>
  </conditionalFormatting>
  <conditionalFormatting sqref="J12">
    <cfRule type="cellIs" dxfId="27924" priority="2107" operator="greaterThan">
      <formula>$N$12</formula>
    </cfRule>
    <cfRule type="cellIs" dxfId="27923" priority="2108" operator="between">
      <formula>$N$12*0.8</formula>
      <formula>$N$12</formula>
    </cfRule>
    <cfRule type="cellIs" dxfId="27922" priority="2109" operator="lessThan">
      <formula>$N$12*0.8</formula>
    </cfRule>
  </conditionalFormatting>
  <conditionalFormatting sqref="J13">
    <cfRule type="cellIs" dxfId="27921" priority="2104" operator="greaterThan">
      <formula>$N$13</formula>
    </cfRule>
    <cfRule type="cellIs" dxfId="27920" priority="2105" operator="between">
      <formula>$N$13*0.8</formula>
      <formula>$N$13</formula>
    </cfRule>
    <cfRule type="cellIs" dxfId="27919" priority="2106" operator="lessThan">
      <formula>$N$13*0.8</formula>
    </cfRule>
  </conditionalFormatting>
  <conditionalFormatting sqref="J16">
    <cfRule type="cellIs" dxfId="27918" priority="2101" operator="greaterThan">
      <formula>$N$16</formula>
    </cfRule>
    <cfRule type="cellIs" dxfId="27917" priority="2102" operator="between">
      <formula>$N$16*0.8</formula>
      <formula>$N$16</formula>
    </cfRule>
    <cfRule type="cellIs" dxfId="27916" priority="2103" operator="lessThan">
      <formula>$N$16*0.8</formula>
    </cfRule>
  </conditionalFormatting>
  <conditionalFormatting sqref="J17">
    <cfRule type="cellIs" dxfId="27915" priority="2098" operator="greaterThan">
      <formula>$N$17</formula>
    </cfRule>
    <cfRule type="cellIs" dxfId="27914" priority="2099" operator="between">
      <formula>$N$17*0.8</formula>
      <formula>$N$17</formula>
    </cfRule>
    <cfRule type="cellIs" dxfId="27913" priority="2100" operator="lessThan">
      <formula>$N$17*0.8</formula>
    </cfRule>
  </conditionalFormatting>
  <conditionalFormatting sqref="J18">
    <cfRule type="cellIs" dxfId="27912" priority="2095" operator="greaterThan">
      <formula>$N$18</formula>
    </cfRule>
    <cfRule type="cellIs" dxfId="27911" priority="2096" operator="between">
      <formula>$N$18*0.8</formula>
      <formula>$N$18</formula>
    </cfRule>
    <cfRule type="cellIs" dxfId="27910" priority="2097" operator="lessThan">
      <formula>$N$18*0.8</formula>
    </cfRule>
  </conditionalFormatting>
  <conditionalFormatting sqref="J6">
    <cfRule type="cellIs" dxfId="27909" priority="2092" operator="greaterThan">
      <formula>$N$6</formula>
    </cfRule>
    <cfRule type="cellIs" dxfId="27908" priority="2093" operator="between">
      <formula>$N$6*0.8</formula>
      <formula>$N$6</formula>
    </cfRule>
    <cfRule type="cellIs" dxfId="27907" priority="2094" operator="lessThan">
      <formula>$N$6*0.8</formula>
    </cfRule>
  </conditionalFormatting>
  <conditionalFormatting sqref="J7">
    <cfRule type="cellIs" dxfId="27906" priority="2089" operator="greaterThan">
      <formula>$N$7</formula>
    </cfRule>
    <cfRule type="cellIs" dxfId="27905" priority="2090" operator="between">
      <formula>$N$7*0.8</formula>
      <formula>$N$7</formula>
    </cfRule>
    <cfRule type="cellIs" dxfId="27904" priority="2091" operator="lessThan">
      <formula>$N$7*0.8</formula>
    </cfRule>
  </conditionalFormatting>
  <conditionalFormatting sqref="J8">
    <cfRule type="cellIs" dxfId="27903" priority="2086" operator="greaterThan">
      <formula>$N$8</formula>
    </cfRule>
    <cfRule type="cellIs" dxfId="27902" priority="2087" operator="between">
      <formula>$N$8*0.8</formula>
      <formula>$N$8</formula>
    </cfRule>
    <cfRule type="cellIs" dxfId="27901" priority="2088" operator="lessThan">
      <formula>$N$8*0.8</formula>
    </cfRule>
  </conditionalFormatting>
  <conditionalFormatting sqref="J11">
    <cfRule type="cellIs" dxfId="27900" priority="2083" operator="greaterThan">
      <formula>$N$11</formula>
    </cfRule>
    <cfRule type="cellIs" dxfId="27899" priority="2084" operator="between">
      <formula>$N$11*0.8</formula>
      <formula>$N$11</formula>
    </cfRule>
    <cfRule type="cellIs" dxfId="27898" priority="2085" operator="lessThan">
      <formula>$N$11*0.8</formula>
    </cfRule>
  </conditionalFormatting>
  <conditionalFormatting sqref="J12">
    <cfRule type="cellIs" dxfId="27897" priority="2080" operator="greaterThan">
      <formula>$N$12</formula>
    </cfRule>
    <cfRule type="cellIs" dxfId="27896" priority="2081" operator="between">
      <formula>$N$12*0.8</formula>
      <formula>$N$12</formula>
    </cfRule>
    <cfRule type="cellIs" dxfId="27895" priority="2082" operator="lessThan">
      <formula>$N$12*0.8</formula>
    </cfRule>
  </conditionalFormatting>
  <conditionalFormatting sqref="J13">
    <cfRule type="cellIs" dxfId="27894" priority="2077" operator="greaterThan">
      <formula>$N$13</formula>
    </cfRule>
    <cfRule type="cellIs" dxfId="27893" priority="2078" operator="between">
      <formula>$N$13*0.8</formula>
      <formula>$N$13</formula>
    </cfRule>
    <cfRule type="cellIs" dxfId="27892" priority="2079" operator="lessThan">
      <formula>$N$13*0.8</formula>
    </cfRule>
  </conditionalFormatting>
  <conditionalFormatting sqref="J16">
    <cfRule type="cellIs" dxfId="27891" priority="2074" operator="greaterThan">
      <formula>$N$16</formula>
    </cfRule>
    <cfRule type="cellIs" dxfId="27890" priority="2075" operator="between">
      <formula>$N$16*0.8</formula>
      <formula>$N$16</formula>
    </cfRule>
    <cfRule type="cellIs" dxfId="27889" priority="2076" operator="lessThan">
      <formula>$N$16*0.8</formula>
    </cfRule>
  </conditionalFormatting>
  <conditionalFormatting sqref="J17">
    <cfRule type="cellIs" dxfId="27888" priority="2071" operator="greaterThan">
      <formula>$N$17</formula>
    </cfRule>
    <cfRule type="cellIs" dxfId="27887" priority="2072" operator="between">
      <formula>$N$17*0.8</formula>
      <formula>$N$17</formula>
    </cfRule>
    <cfRule type="cellIs" dxfId="27886" priority="2073" operator="lessThan">
      <formula>$N$17*0.8</formula>
    </cfRule>
  </conditionalFormatting>
  <conditionalFormatting sqref="J18">
    <cfRule type="cellIs" dxfId="27885" priority="2068" operator="greaterThan">
      <formula>$N$18</formula>
    </cfRule>
    <cfRule type="cellIs" dxfId="27884" priority="2069" operator="between">
      <formula>$N$18*0.8</formula>
      <formula>$N$18</formula>
    </cfRule>
    <cfRule type="cellIs" dxfId="27883" priority="2070" operator="lessThan">
      <formula>$N$18*0.8</formula>
    </cfRule>
  </conditionalFormatting>
  <conditionalFormatting sqref="J6">
    <cfRule type="cellIs" dxfId="27882" priority="2065" operator="greaterThan">
      <formula>$P$6</formula>
    </cfRule>
    <cfRule type="cellIs" dxfId="27881" priority="2066" operator="between">
      <formula>$P$6*0.8</formula>
      <formula>$P$6</formula>
    </cfRule>
    <cfRule type="cellIs" dxfId="27880" priority="2067" operator="lessThan">
      <formula>$P$6*0.8</formula>
    </cfRule>
  </conditionalFormatting>
  <conditionalFormatting sqref="J7">
    <cfRule type="cellIs" dxfId="27879" priority="2062" operator="greaterThan">
      <formula>$P$7</formula>
    </cfRule>
    <cfRule type="cellIs" dxfId="27878" priority="2063" operator="between">
      <formula>$P$7*0.8</formula>
      <formula>$P$7</formula>
    </cfRule>
    <cfRule type="cellIs" dxfId="27877" priority="2064" operator="lessThan">
      <formula>$P$7*0.8</formula>
    </cfRule>
  </conditionalFormatting>
  <conditionalFormatting sqref="J8">
    <cfRule type="cellIs" dxfId="27876" priority="2059" operator="greaterThan">
      <formula>$P$8</formula>
    </cfRule>
    <cfRule type="cellIs" dxfId="27875" priority="2060" operator="between">
      <formula>$P$8*0.8</formula>
      <formula>$P$8</formula>
    </cfRule>
    <cfRule type="cellIs" dxfId="27874" priority="2061" operator="lessThan">
      <formula>$P$8*0.8</formula>
    </cfRule>
  </conditionalFormatting>
  <conditionalFormatting sqref="J11">
    <cfRule type="cellIs" dxfId="27873" priority="2056" operator="greaterThan">
      <formula>$P$11</formula>
    </cfRule>
    <cfRule type="cellIs" dxfId="27872" priority="2057" operator="between">
      <formula>$P$11*0.8</formula>
      <formula>$P$11</formula>
    </cfRule>
    <cfRule type="cellIs" dxfId="27871" priority="2058" operator="lessThan">
      <formula>$P$11*0.8</formula>
    </cfRule>
  </conditionalFormatting>
  <conditionalFormatting sqref="J12">
    <cfRule type="cellIs" dxfId="27870" priority="2053" operator="greaterThan">
      <formula>$P$12</formula>
    </cfRule>
    <cfRule type="cellIs" dxfId="27869" priority="2054" operator="between">
      <formula>$P$12*0.8</formula>
      <formula>$P$12</formula>
    </cfRule>
    <cfRule type="cellIs" dxfId="27868" priority="2055" operator="lessThan">
      <formula>$P$12*0.8</formula>
    </cfRule>
  </conditionalFormatting>
  <conditionalFormatting sqref="J13">
    <cfRule type="cellIs" dxfId="27867" priority="2050" operator="greaterThan">
      <formula>$P$13</formula>
    </cfRule>
    <cfRule type="cellIs" dxfId="27866" priority="2051" operator="between">
      <formula>$P$13*0.8</formula>
      <formula>$P$13</formula>
    </cfRule>
    <cfRule type="cellIs" dxfId="27865" priority="2052" operator="lessThan">
      <formula>$P$13*0.8</formula>
    </cfRule>
  </conditionalFormatting>
  <conditionalFormatting sqref="J16">
    <cfRule type="cellIs" dxfId="27864" priority="2047" operator="greaterThan">
      <formula>$P$16</formula>
    </cfRule>
    <cfRule type="cellIs" dxfId="27863" priority="2048" operator="between">
      <formula>$P$16*0.8</formula>
      <formula>$P$16</formula>
    </cfRule>
    <cfRule type="cellIs" dxfId="27862" priority="2049" operator="lessThan">
      <formula>$P$16*0.8</formula>
    </cfRule>
  </conditionalFormatting>
  <conditionalFormatting sqref="J17">
    <cfRule type="cellIs" dxfId="27861" priority="2044" operator="greaterThan">
      <formula>$P$17</formula>
    </cfRule>
    <cfRule type="cellIs" dxfId="27860" priority="2045" operator="between">
      <formula>$P$17*0.8</formula>
      <formula>$P$17</formula>
    </cfRule>
    <cfRule type="cellIs" dxfId="27859" priority="2046" operator="lessThan">
      <formula>$P$17*0.8</formula>
    </cfRule>
  </conditionalFormatting>
  <conditionalFormatting sqref="J18">
    <cfRule type="cellIs" dxfId="27858" priority="2041" operator="greaterThan">
      <formula>$P$18</formula>
    </cfRule>
    <cfRule type="cellIs" dxfId="27857" priority="2042" operator="between">
      <formula>$P$18*0.8</formula>
      <formula>$P$18</formula>
    </cfRule>
    <cfRule type="cellIs" dxfId="27856" priority="2043" operator="lessThan">
      <formula>$P$18*0.8</formula>
    </cfRule>
  </conditionalFormatting>
  <conditionalFormatting sqref="J6">
    <cfRule type="cellIs" dxfId="27855" priority="2038" operator="greaterThan">
      <formula>$P$6</formula>
    </cfRule>
    <cfRule type="cellIs" dxfId="27854" priority="2039" operator="between">
      <formula>$P$6*0.8</formula>
      <formula>$P$6</formula>
    </cfRule>
    <cfRule type="cellIs" dxfId="27853" priority="2040" operator="lessThan">
      <formula>$P$6*0.8</formula>
    </cfRule>
  </conditionalFormatting>
  <conditionalFormatting sqref="J7">
    <cfRule type="cellIs" dxfId="27852" priority="2035" operator="greaterThan">
      <formula>$P$7</formula>
    </cfRule>
    <cfRule type="cellIs" dxfId="27851" priority="2036" operator="between">
      <formula>$P$7*0.8</formula>
      <formula>$P$7</formula>
    </cfRule>
    <cfRule type="cellIs" dxfId="27850" priority="2037" operator="lessThan">
      <formula>$P$7*0.8</formula>
    </cfRule>
  </conditionalFormatting>
  <conditionalFormatting sqref="J8">
    <cfRule type="cellIs" dxfId="27849" priority="2032" operator="greaterThan">
      <formula>$P$8</formula>
    </cfRule>
    <cfRule type="cellIs" dxfId="27848" priority="2033" operator="between">
      <formula>$P$8*0.8</formula>
      <formula>$P$8</formula>
    </cfRule>
    <cfRule type="cellIs" dxfId="27847" priority="2034" operator="lessThan">
      <formula>$P$8*0.8</formula>
    </cfRule>
  </conditionalFormatting>
  <conditionalFormatting sqref="J11">
    <cfRule type="cellIs" dxfId="27846" priority="2029" operator="greaterThan">
      <formula>$P$11</formula>
    </cfRule>
    <cfRule type="cellIs" dxfId="27845" priority="2030" operator="between">
      <formula>$P$11*0.8</formula>
      <formula>$P$11</formula>
    </cfRule>
    <cfRule type="cellIs" dxfId="27844" priority="2031" operator="lessThan">
      <formula>$P$11*0.8</formula>
    </cfRule>
  </conditionalFormatting>
  <conditionalFormatting sqref="J12">
    <cfRule type="cellIs" dxfId="27843" priority="2026" operator="greaterThan">
      <formula>$P$12</formula>
    </cfRule>
    <cfRule type="cellIs" dxfId="27842" priority="2027" operator="between">
      <formula>$P$12*0.8</formula>
      <formula>$P$12</formula>
    </cfRule>
    <cfRule type="cellIs" dxfId="27841" priority="2028" operator="lessThan">
      <formula>$P$12*0.8</formula>
    </cfRule>
  </conditionalFormatting>
  <conditionalFormatting sqref="J13">
    <cfRule type="cellIs" dxfId="27840" priority="2023" operator="greaterThan">
      <formula>$P$13</formula>
    </cfRule>
    <cfRule type="cellIs" dxfId="27839" priority="2024" operator="between">
      <formula>$P$13*0.8</formula>
      <formula>$P$13</formula>
    </cfRule>
    <cfRule type="cellIs" dxfId="27838" priority="2025" operator="lessThan">
      <formula>$P$13*0.8</formula>
    </cfRule>
  </conditionalFormatting>
  <conditionalFormatting sqref="J16">
    <cfRule type="cellIs" dxfId="27837" priority="2020" operator="greaterThan">
      <formula>$P$16</formula>
    </cfRule>
    <cfRule type="cellIs" dxfId="27836" priority="2021" operator="between">
      <formula>$P$16*0.8</formula>
      <formula>$P$16</formula>
    </cfRule>
    <cfRule type="cellIs" dxfId="27835" priority="2022" operator="lessThan">
      <formula>$P$16*0.8</formula>
    </cfRule>
  </conditionalFormatting>
  <conditionalFormatting sqref="J17">
    <cfRule type="cellIs" dxfId="27834" priority="2017" operator="greaterThan">
      <formula>$P$17</formula>
    </cfRule>
    <cfRule type="cellIs" dxfId="27833" priority="2018" operator="between">
      <formula>$P$17*0.8</formula>
      <formula>$P$17</formula>
    </cfRule>
    <cfRule type="cellIs" dxfId="27832" priority="2019" operator="lessThan">
      <formula>$P$17*0.8</formula>
    </cfRule>
  </conditionalFormatting>
  <conditionalFormatting sqref="J18">
    <cfRule type="cellIs" dxfId="27831" priority="2014" operator="greaterThan">
      <formula>$P$18</formula>
    </cfRule>
    <cfRule type="cellIs" dxfId="27830" priority="2015" operator="between">
      <formula>$P$18*0.8</formula>
      <formula>$P$18</formula>
    </cfRule>
    <cfRule type="cellIs" dxfId="27829" priority="2016" operator="lessThan">
      <formula>$P$18*0.8</formula>
    </cfRule>
  </conditionalFormatting>
  <conditionalFormatting sqref="J6">
    <cfRule type="cellIs" dxfId="27828" priority="2011" operator="greaterThan">
      <formula>$O$6</formula>
    </cfRule>
    <cfRule type="cellIs" dxfId="27827" priority="2012" operator="between">
      <formula>$O$6*0.8</formula>
      <formula>$O$6</formula>
    </cfRule>
    <cfRule type="cellIs" dxfId="27826" priority="2013" operator="lessThan">
      <formula>$O$6*0.8</formula>
    </cfRule>
  </conditionalFormatting>
  <conditionalFormatting sqref="J7">
    <cfRule type="cellIs" dxfId="27825" priority="2008" operator="greaterThan">
      <formula>$O$7</formula>
    </cfRule>
    <cfRule type="cellIs" dxfId="27824" priority="2009" operator="between">
      <formula>$O$7*0.8</formula>
      <formula>$O$7</formula>
    </cfRule>
    <cfRule type="cellIs" dxfId="27823" priority="2010" operator="lessThan">
      <formula>$O$7*0.8</formula>
    </cfRule>
  </conditionalFormatting>
  <conditionalFormatting sqref="J8">
    <cfRule type="cellIs" dxfId="27822" priority="2005" operator="greaterThan">
      <formula>$O$8</formula>
    </cfRule>
    <cfRule type="cellIs" dxfId="27821" priority="2006" operator="between">
      <formula>$O$8*0.8</formula>
      <formula>$O$8</formula>
    </cfRule>
    <cfRule type="cellIs" dxfId="27820" priority="2007" operator="lessThan">
      <formula>$O$8*0.8</formula>
    </cfRule>
  </conditionalFormatting>
  <conditionalFormatting sqref="J11">
    <cfRule type="cellIs" dxfId="27819" priority="2002" operator="greaterThan">
      <formula>$O$11</formula>
    </cfRule>
    <cfRule type="cellIs" dxfId="27818" priority="2003" operator="between">
      <formula>$O$11*0.8</formula>
      <formula>$O$11</formula>
    </cfRule>
    <cfRule type="cellIs" dxfId="27817" priority="2004" operator="lessThan">
      <formula>$O$11*0.8</formula>
    </cfRule>
  </conditionalFormatting>
  <conditionalFormatting sqref="J12">
    <cfRule type="cellIs" dxfId="27816" priority="1999" operator="greaterThan">
      <formula>$O$12</formula>
    </cfRule>
    <cfRule type="cellIs" dxfId="27815" priority="2000" operator="between">
      <formula>$O$12*0.8</formula>
      <formula>$O$12</formula>
    </cfRule>
    <cfRule type="cellIs" dxfId="27814" priority="2001" operator="lessThan">
      <formula>$O$12*0.8</formula>
    </cfRule>
  </conditionalFormatting>
  <conditionalFormatting sqref="J13">
    <cfRule type="cellIs" dxfId="27813" priority="1996" operator="greaterThan">
      <formula>$O$13</formula>
    </cfRule>
    <cfRule type="cellIs" dxfId="27812" priority="1997" operator="between">
      <formula>$O$13*0.8</formula>
      <formula>$O$13</formula>
    </cfRule>
    <cfRule type="cellIs" dxfId="27811" priority="1998" operator="lessThan">
      <formula>$O$13*0.8</formula>
    </cfRule>
  </conditionalFormatting>
  <conditionalFormatting sqref="J16">
    <cfRule type="cellIs" dxfId="27810" priority="1993" operator="greaterThan">
      <formula>$O$16</formula>
    </cfRule>
    <cfRule type="cellIs" dxfId="27809" priority="1994" operator="between">
      <formula>$O$16*0.8</formula>
      <formula>$O$16</formula>
    </cfRule>
    <cfRule type="cellIs" dxfId="27808" priority="1995" operator="lessThan">
      <formula>$O$16*0.8</formula>
    </cfRule>
  </conditionalFormatting>
  <conditionalFormatting sqref="J17">
    <cfRule type="cellIs" dxfId="27807" priority="1990" operator="greaterThan">
      <formula>$O$17</formula>
    </cfRule>
    <cfRule type="cellIs" dxfId="27806" priority="1991" operator="between">
      <formula>$O$17*0.8</formula>
      <formula>$O$17</formula>
    </cfRule>
    <cfRule type="cellIs" dxfId="27805" priority="1992" operator="lessThan">
      <formula>$O$17*0.8</formula>
    </cfRule>
  </conditionalFormatting>
  <conditionalFormatting sqref="J18">
    <cfRule type="cellIs" dxfId="27804" priority="1987" operator="greaterThan">
      <formula>$O$18</formula>
    </cfRule>
    <cfRule type="cellIs" dxfId="27803" priority="1988" operator="between">
      <formula>$O$18*0.8</formula>
      <formula>$O$18</formula>
    </cfRule>
    <cfRule type="cellIs" dxfId="27802" priority="1989" operator="lessThan">
      <formula>$O$18*0.8</formula>
    </cfRule>
  </conditionalFormatting>
  <conditionalFormatting sqref="J6">
    <cfRule type="cellIs" dxfId="27801" priority="1984" operator="greaterThan">
      <formula>$O$6</formula>
    </cfRule>
    <cfRule type="cellIs" dxfId="27800" priority="1985" operator="between">
      <formula>$O$6*0.8</formula>
      <formula>$O$6</formula>
    </cfRule>
    <cfRule type="cellIs" dxfId="27799" priority="1986" operator="lessThan">
      <formula>$O$6*0.8</formula>
    </cfRule>
  </conditionalFormatting>
  <conditionalFormatting sqref="J7">
    <cfRule type="cellIs" dxfId="27798" priority="1981" operator="greaterThan">
      <formula>$O$7</formula>
    </cfRule>
    <cfRule type="cellIs" dxfId="27797" priority="1982" operator="between">
      <formula>$O$7*0.8</formula>
      <formula>$O$7</formula>
    </cfRule>
    <cfRule type="cellIs" dxfId="27796" priority="1983" operator="lessThan">
      <formula>$O$7*0.8</formula>
    </cfRule>
  </conditionalFormatting>
  <conditionalFormatting sqref="J8">
    <cfRule type="cellIs" dxfId="27795" priority="1978" operator="greaterThan">
      <formula>$O$8</formula>
    </cfRule>
    <cfRule type="cellIs" dxfId="27794" priority="1979" operator="between">
      <formula>$O$8*0.8</formula>
      <formula>$O$8</formula>
    </cfRule>
    <cfRule type="cellIs" dxfId="27793" priority="1980" operator="lessThan">
      <formula>$O$8*0.8</formula>
    </cfRule>
  </conditionalFormatting>
  <conditionalFormatting sqref="J11">
    <cfRule type="cellIs" dxfId="27792" priority="1975" operator="greaterThan">
      <formula>$O$11</formula>
    </cfRule>
    <cfRule type="cellIs" dxfId="27791" priority="1976" operator="between">
      <formula>$O$11*0.8</formula>
      <formula>$O$11</formula>
    </cfRule>
    <cfRule type="cellIs" dxfId="27790" priority="1977" operator="lessThan">
      <formula>$O$11*0.8</formula>
    </cfRule>
  </conditionalFormatting>
  <conditionalFormatting sqref="J12">
    <cfRule type="cellIs" dxfId="27789" priority="1972" operator="greaterThan">
      <formula>$O$12</formula>
    </cfRule>
    <cfRule type="cellIs" dxfId="27788" priority="1973" operator="between">
      <formula>$O$12*0.8</formula>
      <formula>$O$12</formula>
    </cfRule>
    <cfRule type="cellIs" dxfId="27787" priority="1974" operator="lessThan">
      <formula>$O$12*0.8</formula>
    </cfRule>
  </conditionalFormatting>
  <conditionalFormatting sqref="J13">
    <cfRule type="cellIs" dxfId="27786" priority="1969" operator="greaterThan">
      <formula>$O$13</formula>
    </cfRule>
    <cfRule type="cellIs" dxfId="27785" priority="1970" operator="between">
      <formula>$O$13*0.8</formula>
      <formula>$O$13</formula>
    </cfRule>
    <cfRule type="cellIs" dxfId="27784" priority="1971" operator="lessThan">
      <formula>$O$13*0.8</formula>
    </cfRule>
  </conditionalFormatting>
  <conditionalFormatting sqref="J16">
    <cfRule type="cellIs" dxfId="27783" priority="1966" operator="greaterThan">
      <formula>$O$16</formula>
    </cfRule>
    <cfRule type="cellIs" dxfId="27782" priority="1967" operator="between">
      <formula>$O$16*0.8</formula>
      <formula>$O$16</formula>
    </cfRule>
    <cfRule type="cellIs" dxfId="27781" priority="1968" operator="lessThan">
      <formula>$O$16*0.8</formula>
    </cfRule>
  </conditionalFormatting>
  <conditionalFormatting sqref="J17">
    <cfRule type="cellIs" dxfId="27780" priority="1963" operator="greaterThan">
      <formula>$O$17</formula>
    </cfRule>
    <cfRule type="cellIs" dxfId="27779" priority="1964" operator="between">
      <formula>$O$17*0.8</formula>
      <formula>$O$17</formula>
    </cfRule>
    <cfRule type="cellIs" dxfId="27778" priority="1965" operator="lessThan">
      <formula>$O$17*0.8</formula>
    </cfRule>
  </conditionalFormatting>
  <conditionalFormatting sqref="J18">
    <cfRule type="cellIs" dxfId="27777" priority="1960" operator="greaterThan">
      <formula>$O$18</formula>
    </cfRule>
    <cfRule type="cellIs" dxfId="27776" priority="1961" operator="between">
      <formula>$O$18*0.8</formula>
      <formula>$O$18</formula>
    </cfRule>
    <cfRule type="cellIs" dxfId="27775" priority="1962" operator="lessThan">
      <formula>$O$18*0.8</formula>
    </cfRule>
  </conditionalFormatting>
  <conditionalFormatting sqref="J6">
    <cfRule type="cellIs" dxfId="27774" priority="1957" operator="greaterThan">
      <formula>$N$6</formula>
    </cfRule>
    <cfRule type="cellIs" dxfId="27773" priority="1958" operator="between">
      <formula>$N$6*0.8</formula>
      <formula>$N$6</formula>
    </cfRule>
    <cfRule type="cellIs" dxfId="27772" priority="1959" operator="lessThan">
      <formula>$N$6*0.8</formula>
    </cfRule>
  </conditionalFormatting>
  <conditionalFormatting sqref="J7">
    <cfRule type="cellIs" dxfId="27771" priority="1954" operator="greaterThan">
      <formula>$N$7</formula>
    </cfRule>
    <cfRule type="cellIs" dxfId="27770" priority="1955" operator="between">
      <formula>$N$7*0.8</formula>
      <formula>$N$7</formula>
    </cfRule>
    <cfRule type="cellIs" dxfId="27769" priority="1956" operator="lessThan">
      <formula>$N$7*0.8</formula>
    </cfRule>
  </conditionalFormatting>
  <conditionalFormatting sqref="J8">
    <cfRule type="cellIs" dxfId="27768" priority="1951" operator="greaterThan">
      <formula>$N$8</formula>
    </cfRule>
    <cfRule type="cellIs" dxfId="27767" priority="1952" operator="between">
      <formula>$N$8*0.8</formula>
      <formula>$N$8</formula>
    </cfRule>
    <cfRule type="cellIs" dxfId="27766" priority="1953" operator="lessThan">
      <formula>$N$8*0.8</formula>
    </cfRule>
  </conditionalFormatting>
  <conditionalFormatting sqref="J11">
    <cfRule type="cellIs" dxfId="27765" priority="1948" operator="greaterThan">
      <formula>$N$11</formula>
    </cfRule>
    <cfRule type="cellIs" dxfId="27764" priority="1949" operator="between">
      <formula>$N$11*0.8</formula>
      <formula>$N$11</formula>
    </cfRule>
    <cfRule type="cellIs" dxfId="27763" priority="1950" operator="lessThan">
      <formula>$N$11*0.8</formula>
    </cfRule>
  </conditionalFormatting>
  <conditionalFormatting sqref="J12">
    <cfRule type="cellIs" dxfId="27762" priority="1945" operator="greaterThan">
      <formula>$N$12</formula>
    </cfRule>
    <cfRule type="cellIs" dxfId="27761" priority="1946" operator="between">
      <formula>$N$12*0.8</formula>
      <formula>$N$12</formula>
    </cfRule>
    <cfRule type="cellIs" dxfId="27760" priority="1947" operator="lessThan">
      <formula>$N$12*0.8</formula>
    </cfRule>
  </conditionalFormatting>
  <conditionalFormatting sqref="J13">
    <cfRule type="cellIs" dxfId="27759" priority="1942" operator="greaterThan">
      <formula>$N$13</formula>
    </cfRule>
    <cfRule type="cellIs" dxfId="27758" priority="1943" operator="between">
      <formula>$N$13*0.8</formula>
      <formula>$N$13</formula>
    </cfRule>
    <cfRule type="cellIs" dxfId="27757" priority="1944" operator="lessThan">
      <formula>$N$13*0.8</formula>
    </cfRule>
  </conditionalFormatting>
  <conditionalFormatting sqref="J16">
    <cfRule type="cellIs" dxfId="27756" priority="1939" operator="greaterThan">
      <formula>$N$16</formula>
    </cfRule>
    <cfRule type="cellIs" dxfId="27755" priority="1940" operator="between">
      <formula>$N$16*0.8</formula>
      <formula>$N$16</formula>
    </cfRule>
    <cfRule type="cellIs" dxfId="27754" priority="1941" operator="lessThan">
      <formula>$N$16*0.8</formula>
    </cfRule>
  </conditionalFormatting>
  <conditionalFormatting sqref="J17">
    <cfRule type="cellIs" dxfId="27753" priority="1936" operator="greaterThan">
      <formula>$N$17</formula>
    </cfRule>
    <cfRule type="cellIs" dxfId="27752" priority="1937" operator="between">
      <formula>$N$17*0.8</formula>
      <formula>$N$17</formula>
    </cfRule>
    <cfRule type="cellIs" dxfId="27751" priority="1938" operator="lessThan">
      <formula>$N$17*0.8</formula>
    </cfRule>
  </conditionalFormatting>
  <conditionalFormatting sqref="J18">
    <cfRule type="cellIs" dxfId="27750" priority="1933" operator="greaterThan">
      <formula>$N$18</formula>
    </cfRule>
    <cfRule type="cellIs" dxfId="27749" priority="1934" operator="between">
      <formula>$N$18*0.8</formula>
      <formula>$N$18</formula>
    </cfRule>
    <cfRule type="cellIs" dxfId="27748" priority="1935" operator="lessThan">
      <formula>$N$18*0.8</formula>
    </cfRule>
  </conditionalFormatting>
  <conditionalFormatting sqref="J6">
    <cfRule type="cellIs" dxfId="27747" priority="1930" operator="greaterThan">
      <formula>$N$6</formula>
    </cfRule>
    <cfRule type="cellIs" dxfId="27746" priority="1931" operator="between">
      <formula>$N$6*0.8</formula>
      <formula>$N$6</formula>
    </cfRule>
    <cfRule type="cellIs" dxfId="27745" priority="1932" operator="lessThan">
      <formula>$N$6*0.8</formula>
    </cfRule>
  </conditionalFormatting>
  <conditionalFormatting sqref="J7">
    <cfRule type="cellIs" dxfId="27744" priority="1927" operator="greaterThan">
      <formula>$N$7</formula>
    </cfRule>
    <cfRule type="cellIs" dxfId="27743" priority="1928" operator="between">
      <formula>$N$7*0.8</formula>
      <formula>$N$7</formula>
    </cfRule>
    <cfRule type="cellIs" dxfId="27742" priority="1929" operator="lessThan">
      <formula>$N$7*0.8</formula>
    </cfRule>
  </conditionalFormatting>
  <conditionalFormatting sqref="J8">
    <cfRule type="cellIs" dxfId="27741" priority="1924" operator="greaterThan">
      <formula>$N$8</formula>
    </cfRule>
    <cfRule type="cellIs" dxfId="27740" priority="1925" operator="between">
      <formula>$N$8*0.8</formula>
      <formula>$N$8</formula>
    </cfRule>
    <cfRule type="cellIs" dxfId="27739" priority="1926" operator="lessThan">
      <formula>$N$8*0.8</formula>
    </cfRule>
  </conditionalFormatting>
  <conditionalFormatting sqref="J11">
    <cfRule type="cellIs" dxfId="27738" priority="1921" operator="greaterThan">
      <formula>$N$11</formula>
    </cfRule>
    <cfRule type="cellIs" dxfId="27737" priority="1922" operator="between">
      <formula>$N$11*0.8</formula>
      <formula>$N$11</formula>
    </cfRule>
    <cfRule type="cellIs" dxfId="27736" priority="1923" operator="lessThan">
      <formula>$N$11*0.8</formula>
    </cfRule>
  </conditionalFormatting>
  <conditionalFormatting sqref="J12">
    <cfRule type="cellIs" dxfId="27735" priority="1918" operator="greaterThan">
      <formula>$N$12</formula>
    </cfRule>
    <cfRule type="cellIs" dxfId="27734" priority="1919" operator="between">
      <formula>$N$12*0.8</formula>
      <formula>$N$12</formula>
    </cfRule>
    <cfRule type="cellIs" dxfId="27733" priority="1920" operator="lessThan">
      <formula>$N$12*0.8</formula>
    </cfRule>
  </conditionalFormatting>
  <conditionalFormatting sqref="J13">
    <cfRule type="cellIs" dxfId="27732" priority="1915" operator="greaterThan">
      <formula>$N$13</formula>
    </cfRule>
    <cfRule type="cellIs" dxfId="27731" priority="1916" operator="between">
      <formula>$N$13*0.8</formula>
      <formula>$N$13</formula>
    </cfRule>
    <cfRule type="cellIs" dxfId="27730" priority="1917" operator="lessThan">
      <formula>$N$13*0.8</formula>
    </cfRule>
  </conditionalFormatting>
  <conditionalFormatting sqref="J16">
    <cfRule type="cellIs" dxfId="27729" priority="1912" operator="greaterThan">
      <formula>$N$16</formula>
    </cfRule>
    <cfRule type="cellIs" dxfId="27728" priority="1913" operator="between">
      <formula>$N$16*0.8</formula>
      <formula>$N$16</formula>
    </cfRule>
    <cfRule type="cellIs" dxfId="27727" priority="1914" operator="lessThan">
      <formula>$N$16*0.8</formula>
    </cfRule>
  </conditionalFormatting>
  <conditionalFormatting sqref="J17">
    <cfRule type="cellIs" dxfId="27726" priority="1909" operator="greaterThan">
      <formula>$N$17</formula>
    </cfRule>
    <cfRule type="cellIs" dxfId="27725" priority="1910" operator="between">
      <formula>$N$17*0.8</formula>
      <formula>$N$17</formula>
    </cfRule>
    <cfRule type="cellIs" dxfId="27724" priority="1911" operator="lessThan">
      <formula>$N$17*0.8</formula>
    </cfRule>
  </conditionalFormatting>
  <conditionalFormatting sqref="J18">
    <cfRule type="cellIs" dxfId="27723" priority="1906" operator="greaterThan">
      <formula>$N$18</formula>
    </cfRule>
    <cfRule type="cellIs" dxfId="27722" priority="1907" operator="between">
      <formula>$N$18*0.8</formula>
      <formula>$N$18</formula>
    </cfRule>
    <cfRule type="cellIs" dxfId="27721" priority="1908" operator="lessThan">
      <formula>$N$18*0.8</formula>
    </cfRule>
  </conditionalFormatting>
  <conditionalFormatting sqref="J6">
    <cfRule type="cellIs" dxfId="27720" priority="1903" operator="greaterThan">
      <formula>$P$6</formula>
    </cfRule>
    <cfRule type="cellIs" dxfId="27719" priority="1904" operator="between">
      <formula>$P$6*0.8</formula>
      <formula>$P$6</formula>
    </cfRule>
    <cfRule type="cellIs" dxfId="27718" priority="1905" operator="lessThan">
      <formula>$P$6*0.8</formula>
    </cfRule>
  </conditionalFormatting>
  <conditionalFormatting sqref="J7">
    <cfRule type="cellIs" dxfId="27717" priority="1900" operator="greaterThan">
      <formula>$P$7</formula>
    </cfRule>
    <cfRule type="cellIs" dxfId="27716" priority="1901" operator="between">
      <formula>$P$7*0.8</formula>
      <formula>$P$7</formula>
    </cfRule>
    <cfRule type="cellIs" dxfId="27715" priority="1902" operator="lessThan">
      <formula>$P$7*0.8</formula>
    </cfRule>
  </conditionalFormatting>
  <conditionalFormatting sqref="J8">
    <cfRule type="cellIs" dxfId="27714" priority="1897" operator="greaterThan">
      <formula>$P$8</formula>
    </cfRule>
    <cfRule type="cellIs" dxfId="27713" priority="1898" operator="between">
      <formula>$P$8*0.8</formula>
      <formula>$P$8</formula>
    </cfRule>
    <cfRule type="cellIs" dxfId="27712" priority="1899" operator="lessThan">
      <formula>$P$8*0.8</formula>
    </cfRule>
  </conditionalFormatting>
  <conditionalFormatting sqref="J11">
    <cfRule type="cellIs" dxfId="27711" priority="1894" operator="greaterThan">
      <formula>$P$11</formula>
    </cfRule>
    <cfRule type="cellIs" dxfId="27710" priority="1895" operator="between">
      <formula>$P$11*0.8</formula>
      <formula>$P$11</formula>
    </cfRule>
    <cfRule type="cellIs" dxfId="27709" priority="1896" operator="lessThan">
      <formula>$P$11*0.8</formula>
    </cfRule>
  </conditionalFormatting>
  <conditionalFormatting sqref="J12">
    <cfRule type="cellIs" dxfId="27708" priority="1891" operator="greaterThan">
      <formula>$P$12</formula>
    </cfRule>
    <cfRule type="cellIs" dxfId="27707" priority="1892" operator="between">
      <formula>$P$12*0.8</formula>
      <formula>$P$12</formula>
    </cfRule>
    <cfRule type="cellIs" dxfId="27706" priority="1893" operator="lessThan">
      <formula>$P$12*0.8</formula>
    </cfRule>
  </conditionalFormatting>
  <conditionalFormatting sqref="J13">
    <cfRule type="cellIs" dxfId="27705" priority="1888" operator="greaterThan">
      <formula>$P$13</formula>
    </cfRule>
    <cfRule type="cellIs" dxfId="27704" priority="1889" operator="between">
      <formula>$P$13*0.8</formula>
      <formula>$P$13</formula>
    </cfRule>
    <cfRule type="cellIs" dxfId="27703" priority="1890" operator="lessThan">
      <formula>$P$13*0.8</formula>
    </cfRule>
  </conditionalFormatting>
  <conditionalFormatting sqref="J16">
    <cfRule type="cellIs" dxfId="27702" priority="1885" operator="greaterThan">
      <formula>$P$16</formula>
    </cfRule>
    <cfRule type="cellIs" dxfId="27701" priority="1886" operator="between">
      <formula>$P$16*0.8</formula>
      <formula>$P$16</formula>
    </cfRule>
    <cfRule type="cellIs" dxfId="27700" priority="1887" operator="lessThan">
      <formula>$P$16*0.8</formula>
    </cfRule>
  </conditionalFormatting>
  <conditionalFormatting sqref="J17">
    <cfRule type="cellIs" dxfId="27699" priority="1882" operator="greaterThan">
      <formula>$P$17</formula>
    </cfRule>
    <cfRule type="cellIs" dxfId="27698" priority="1883" operator="between">
      <formula>$P$17*0.8</formula>
      <formula>$P$17</formula>
    </cfRule>
    <cfRule type="cellIs" dxfId="27697" priority="1884" operator="lessThan">
      <formula>$P$17*0.8</formula>
    </cfRule>
  </conditionalFormatting>
  <conditionalFormatting sqref="J18">
    <cfRule type="cellIs" dxfId="27696" priority="1879" operator="greaterThan">
      <formula>$P$18</formula>
    </cfRule>
    <cfRule type="cellIs" dxfId="27695" priority="1880" operator="between">
      <formula>$P$18*0.8</formula>
      <formula>$P$18</formula>
    </cfRule>
    <cfRule type="cellIs" dxfId="27694" priority="1881" operator="lessThan">
      <formula>$P$18*0.8</formula>
    </cfRule>
  </conditionalFormatting>
  <conditionalFormatting sqref="J6">
    <cfRule type="cellIs" dxfId="27693" priority="1876" operator="greaterThan">
      <formula>$P$6</formula>
    </cfRule>
    <cfRule type="cellIs" dxfId="27692" priority="1877" operator="between">
      <formula>$P$6*0.8</formula>
      <formula>$P$6</formula>
    </cfRule>
    <cfRule type="cellIs" dxfId="27691" priority="1878" operator="lessThan">
      <formula>$P$6*0.8</formula>
    </cfRule>
  </conditionalFormatting>
  <conditionalFormatting sqref="J7">
    <cfRule type="cellIs" dxfId="27690" priority="1873" operator="greaterThan">
      <formula>$P$7</formula>
    </cfRule>
    <cfRule type="cellIs" dxfId="27689" priority="1874" operator="between">
      <formula>$P$7*0.8</formula>
      <formula>$P$7</formula>
    </cfRule>
    <cfRule type="cellIs" dxfId="27688" priority="1875" operator="lessThan">
      <formula>$P$7*0.8</formula>
    </cfRule>
  </conditionalFormatting>
  <conditionalFormatting sqref="J8">
    <cfRule type="cellIs" dxfId="27687" priority="1870" operator="greaterThan">
      <formula>$P$8</formula>
    </cfRule>
    <cfRule type="cellIs" dxfId="27686" priority="1871" operator="between">
      <formula>$P$8*0.8</formula>
      <formula>$P$8</formula>
    </cfRule>
    <cfRule type="cellIs" dxfId="27685" priority="1872" operator="lessThan">
      <formula>$P$8*0.8</formula>
    </cfRule>
  </conditionalFormatting>
  <conditionalFormatting sqref="J11">
    <cfRule type="cellIs" dxfId="27684" priority="1867" operator="greaterThan">
      <formula>$P$11</formula>
    </cfRule>
    <cfRule type="cellIs" dxfId="27683" priority="1868" operator="between">
      <formula>$P$11*0.8</formula>
      <formula>$P$11</formula>
    </cfRule>
    <cfRule type="cellIs" dxfId="27682" priority="1869" operator="lessThan">
      <formula>$P$11*0.8</formula>
    </cfRule>
  </conditionalFormatting>
  <conditionalFormatting sqref="J12">
    <cfRule type="cellIs" dxfId="27681" priority="1864" operator="greaterThan">
      <formula>$P$12</formula>
    </cfRule>
    <cfRule type="cellIs" dxfId="27680" priority="1865" operator="between">
      <formula>$P$12*0.8</formula>
      <formula>$P$12</formula>
    </cfRule>
    <cfRule type="cellIs" dxfId="27679" priority="1866" operator="lessThan">
      <formula>$P$12*0.8</formula>
    </cfRule>
  </conditionalFormatting>
  <conditionalFormatting sqref="J13">
    <cfRule type="cellIs" dxfId="27678" priority="1861" operator="greaterThan">
      <formula>$P$13</formula>
    </cfRule>
    <cfRule type="cellIs" dxfId="27677" priority="1862" operator="between">
      <formula>$P$13*0.8</formula>
      <formula>$P$13</formula>
    </cfRule>
    <cfRule type="cellIs" dxfId="27676" priority="1863" operator="lessThan">
      <formula>$P$13*0.8</formula>
    </cfRule>
  </conditionalFormatting>
  <conditionalFormatting sqref="J16">
    <cfRule type="cellIs" dxfId="27675" priority="1858" operator="greaterThan">
      <formula>$P$16</formula>
    </cfRule>
    <cfRule type="cellIs" dxfId="27674" priority="1859" operator="between">
      <formula>$P$16*0.8</formula>
      <formula>$P$16</formula>
    </cfRule>
    <cfRule type="cellIs" dxfId="27673" priority="1860" operator="lessThan">
      <formula>$P$16*0.8</formula>
    </cfRule>
  </conditionalFormatting>
  <conditionalFormatting sqref="J17">
    <cfRule type="cellIs" dxfId="27672" priority="1855" operator="greaterThan">
      <formula>$P$17</formula>
    </cfRule>
    <cfRule type="cellIs" dxfId="27671" priority="1856" operator="between">
      <formula>$P$17*0.8</formula>
      <formula>$P$17</formula>
    </cfRule>
    <cfRule type="cellIs" dxfId="27670" priority="1857" operator="lessThan">
      <formula>$P$17*0.8</formula>
    </cfRule>
  </conditionalFormatting>
  <conditionalFormatting sqref="J18">
    <cfRule type="cellIs" dxfId="27669" priority="1852" operator="greaterThan">
      <formula>$P$18</formula>
    </cfRule>
    <cfRule type="cellIs" dxfId="27668" priority="1853" operator="between">
      <formula>$P$18*0.8</formula>
      <formula>$P$18</formula>
    </cfRule>
    <cfRule type="cellIs" dxfId="27667" priority="1854" operator="lessThan">
      <formula>$P$18*0.8</formula>
    </cfRule>
  </conditionalFormatting>
  <conditionalFormatting sqref="J6">
    <cfRule type="cellIs" dxfId="27666" priority="1849" operator="greaterThan">
      <formula>$O$6</formula>
    </cfRule>
    <cfRule type="cellIs" dxfId="27665" priority="1850" operator="between">
      <formula>$O$6*0.8</formula>
      <formula>$O$6</formula>
    </cfRule>
    <cfRule type="cellIs" dxfId="27664" priority="1851" operator="lessThan">
      <formula>$O$6*0.8</formula>
    </cfRule>
  </conditionalFormatting>
  <conditionalFormatting sqref="J7">
    <cfRule type="cellIs" dxfId="27663" priority="1846" operator="greaterThan">
      <formula>$O$7</formula>
    </cfRule>
    <cfRule type="cellIs" dxfId="27662" priority="1847" operator="between">
      <formula>$O$7*0.8</formula>
      <formula>$O$7</formula>
    </cfRule>
    <cfRule type="cellIs" dxfId="27661" priority="1848" operator="lessThan">
      <formula>$O$7*0.8</formula>
    </cfRule>
  </conditionalFormatting>
  <conditionalFormatting sqref="J8">
    <cfRule type="cellIs" dxfId="27660" priority="1843" operator="greaterThan">
      <formula>$O$8</formula>
    </cfRule>
    <cfRule type="cellIs" dxfId="27659" priority="1844" operator="between">
      <formula>$O$8*0.8</formula>
      <formula>$O$8</formula>
    </cfRule>
    <cfRule type="cellIs" dxfId="27658" priority="1845" operator="lessThan">
      <formula>$O$8*0.8</formula>
    </cfRule>
  </conditionalFormatting>
  <conditionalFormatting sqref="J11">
    <cfRule type="cellIs" dxfId="27657" priority="1840" operator="greaterThan">
      <formula>$O$11</formula>
    </cfRule>
    <cfRule type="cellIs" dxfId="27656" priority="1841" operator="between">
      <formula>$O$11*0.8</formula>
      <formula>$O$11</formula>
    </cfRule>
    <cfRule type="cellIs" dxfId="27655" priority="1842" operator="lessThan">
      <formula>$O$11*0.8</formula>
    </cfRule>
  </conditionalFormatting>
  <conditionalFormatting sqref="J12">
    <cfRule type="cellIs" dxfId="27654" priority="1837" operator="greaterThan">
      <formula>$O$12</formula>
    </cfRule>
    <cfRule type="cellIs" dxfId="27653" priority="1838" operator="between">
      <formula>$O$12*0.8</formula>
      <formula>$O$12</formula>
    </cfRule>
    <cfRule type="cellIs" dxfId="27652" priority="1839" operator="lessThan">
      <formula>$O$12*0.8</formula>
    </cfRule>
  </conditionalFormatting>
  <conditionalFormatting sqref="J13">
    <cfRule type="cellIs" dxfId="27651" priority="1834" operator="greaterThan">
      <formula>$O$13</formula>
    </cfRule>
    <cfRule type="cellIs" dxfId="27650" priority="1835" operator="between">
      <formula>$O$13*0.8</formula>
      <formula>$O$13</formula>
    </cfRule>
    <cfRule type="cellIs" dxfId="27649" priority="1836" operator="lessThan">
      <formula>$O$13*0.8</formula>
    </cfRule>
  </conditionalFormatting>
  <conditionalFormatting sqref="J16">
    <cfRule type="cellIs" dxfId="27648" priority="1831" operator="greaterThan">
      <formula>$O$16</formula>
    </cfRule>
    <cfRule type="cellIs" dxfId="27647" priority="1832" operator="between">
      <formula>$O$16*0.8</formula>
      <formula>$O$16</formula>
    </cfRule>
    <cfRule type="cellIs" dxfId="27646" priority="1833" operator="lessThan">
      <formula>$O$16*0.8</formula>
    </cfRule>
  </conditionalFormatting>
  <conditionalFormatting sqref="J17">
    <cfRule type="cellIs" dxfId="27645" priority="1828" operator="greaterThan">
      <formula>$O$17</formula>
    </cfRule>
    <cfRule type="cellIs" dxfId="27644" priority="1829" operator="between">
      <formula>$O$17*0.8</formula>
      <formula>$O$17</formula>
    </cfRule>
    <cfRule type="cellIs" dxfId="27643" priority="1830" operator="lessThan">
      <formula>$O$17*0.8</formula>
    </cfRule>
  </conditionalFormatting>
  <conditionalFormatting sqref="J18">
    <cfRule type="cellIs" dxfId="27642" priority="1825" operator="greaterThan">
      <formula>$O$18</formula>
    </cfRule>
    <cfRule type="cellIs" dxfId="27641" priority="1826" operator="between">
      <formula>$O$18*0.8</formula>
      <formula>$O$18</formula>
    </cfRule>
    <cfRule type="cellIs" dxfId="27640" priority="1827" operator="lessThan">
      <formula>$O$18*0.8</formula>
    </cfRule>
  </conditionalFormatting>
  <conditionalFormatting sqref="J6">
    <cfRule type="cellIs" dxfId="27639" priority="1822" operator="greaterThan">
      <formula>$O$6</formula>
    </cfRule>
    <cfRule type="cellIs" dxfId="27638" priority="1823" operator="between">
      <formula>$O$6*0.8</formula>
      <formula>$O$6</formula>
    </cfRule>
    <cfRule type="cellIs" dxfId="27637" priority="1824" operator="lessThan">
      <formula>$O$6*0.8</formula>
    </cfRule>
  </conditionalFormatting>
  <conditionalFormatting sqref="J7">
    <cfRule type="cellIs" dxfId="27636" priority="1819" operator="greaterThan">
      <formula>$O$7</formula>
    </cfRule>
    <cfRule type="cellIs" dxfId="27635" priority="1820" operator="between">
      <formula>$O$7*0.8</formula>
      <formula>$O$7</formula>
    </cfRule>
    <cfRule type="cellIs" dxfId="27634" priority="1821" operator="lessThan">
      <formula>$O$7*0.8</formula>
    </cfRule>
  </conditionalFormatting>
  <conditionalFormatting sqref="J8">
    <cfRule type="cellIs" dxfId="27633" priority="1816" operator="greaterThan">
      <formula>$O$8</formula>
    </cfRule>
    <cfRule type="cellIs" dxfId="27632" priority="1817" operator="between">
      <formula>$O$8*0.8</formula>
      <formula>$O$8</formula>
    </cfRule>
    <cfRule type="cellIs" dxfId="27631" priority="1818" operator="lessThan">
      <formula>$O$8*0.8</formula>
    </cfRule>
  </conditionalFormatting>
  <conditionalFormatting sqref="J11">
    <cfRule type="cellIs" dxfId="27630" priority="1813" operator="greaterThan">
      <formula>$O$11</formula>
    </cfRule>
    <cfRule type="cellIs" dxfId="27629" priority="1814" operator="between">
      <formula>$O$11*0.8</formula>
      <formula>$O$11</formula>
    </cfRule>
    <cfRule type="cellIs" dxfId="27628" priority="1815" operator="lessThan">
      <formula>$O$11*0.8</formula>
    </cfRule>
  </conditionalFormatting>
  <conditionalFormatting sqref="J12">
    <cfRule type="cellIs" dxfId="27627" priority="1810" operator="greaterThan">
      <formula>$O$12</formula>
    </cfRule>
    <cfRule type="cellIs" dxfId="27626" priority="1811" operator="between">
      <formula>$O$12*0.8</formula>
      <formula>$O$12</formula>
    </cfRule>
    <cfRule type="cellIs" dxfId="27625" priority="1812" operator="lessThan">
      <formula>$O$12*0.8</formula>
    </cfRule>
  </conditionalFormatting>
  <conditionalFormatting sqref="J13">
    <cfRule type="cellIs" dxfId="27624" priority="1807" operator="greaterThan">
      <formula>$O$13</formula>
    </cfRule>
    <cfRule type="cellIs" dxfId="27623" priority="1808" operator="between">
      <formula>$O$13*0.8</formula>
      <formula>$O$13</formula>
    </cfRule>
    <cfRule type="cellIs" dxfId="27622" priority="1809" operator="lessThan">
      <formula>$O$13*0.8</formula>
    </cfRule>
  </conditionalFormatting>
  <conditionalFormatting sqref="J16">
    <cfRule type="cellIs" dxfId="27621" priority="1804" operator="greaterThan">
      <formula>$O$16</formula>
    </cfRule>
    <cfRule type="cellIs" dxfId="27620" priority="1805" operator="between">
      <formula>$O$16*0.8</formula>
      <formula>$O$16</formula>
    </cfRule>
    <cfRule type="cellIs" dxfId="27619" priority="1806" operator="lessThan">
      <formula>$O$16*0.8</formula>
    </cfRule>
  </conditionalFormatting>
  <conditionalFormatting sqref="J17">
    <cfRule type="cellIs" dxfId="27618" priority="1801" operator="greaterThan">
      <formula>$O$17</formula>
    </cfRule>
    <cfRule type="cellIs" dxfId="27617" priority="1802" operator="between">
      <formula>$O$17*0.8</formula>
      <formula>$O$17</formula>
    </cfRule>
    <cfRule type="cellIs" dxfId="27616" priority="1803" operator="lessThan">
      <formula>$O$17*0.8</formula>
    </cfRule>
  </conditionalFormatting>
  <conditionalFormatting sqref="J18">
    <cfRule type="cellIs" dxfId="27615" priority="1798" operator="greaterThan">
      <formula>$O$18</formula>
    </cfRule>
    <cfRule type="cellIs" dxfId="27614" priority="1799" operator="between">
      <formula>$O$18*0.8</formula>
      <formula>$O$18</formula>
    </cfRule>
    <cfRule type="cellIs" dxfId="27613" priority="1800" operator="lessThan">
      <formula>$O$18*0.8</formula>
    </cfRule>
  </conditionalFormatting>
  <conditionalFormatting sqref="J6">
    <cfRule type="cellIs" dxfId="27612" priority="1795" operator="greaterThan">
      <formula>$N$6</formula>
    </cfRule>
    <cfRule type="cellIs" dxfId="27611" priority="1796" operator="between">
      <formula>$N$6*0.8</formula>
      <formula>$N$6</formula>
    </cfRule>
    <cfRule type="cellIs" dxfId="27610" priority="1797" operator="lessThan">
      <formula>$N$6*0.8</formula>
    </cfRule>
  </conditionalFormatting>
  <conditionalFormatting sqref="J7">
    <cfRule type="cellIs" dxfId="27609" priority="1792" operator="greaterThan">
      <formula>$N$7</formula>
    </cfRule>
    <cfRule type="cellIs" dxfId="27608" priority="1793" operator="between">
      <formula>$N$7*0.8</formula>
      <formula>$N$7</formula>
    </cfRule>
    <cfRule type="cellIs" dxfId="27607" priority="1794" operator="lessThan">
      <formula>$N$7*0.8</formula>
    </cfRule>
  </conditionalFormatting>
  <conditionalFormatting sqref="J8">
    <cfRule type="cellIs" dxfId="27606" priority="1789" operator="greaterThan">
      <formula>$N$8</formula>
    </cfRule>
    <cfRule type="cellIs" dxfId="27605" priority="1790" operator="between">
      <formula>$N$8*0.8</formula>
      <formula>$N$8</formula>
    </cfRule>
    <cfRule type="cellIs" dxfId="27604" priority="1791" operator="lessThan">
      <formula>$N$8*0.8</formula>
    </cfRule>
  </conditionalFormatting>
  <conditionalFormatting sqref="J11">
    <cfRule type="cellIs" dxfId="27603" priority="1786" operator="greaterThan">
      <formula>$N$11</formula>
    </cfRule>
    <cfRule type="cellIs" dxfId="27602" priority="1787" operator="between">
      <formula>$N$11*0.8</formula>
      <formula>$N$11</formula>
    </cfRule>
    <cfRule type="cellIs" dxfId="27601" priority="1788" operator="lessThan">
      <formula>$N$11*0.8</formula>
    </cfRule>
  </conditionalFormatting>
  <conditionalFormatting sqref="J12">
    <cfRule type="cellIs" dxfId="27600" priority="1783" operator="greaterThan">
      <formula>$N$12</formula>
    </cfRule>
    <cfRule type="cellIs" dxfId="27599" priority="1784" operator="between">
      <formula>$N$12*0.8</formula>
      <formula>$N$12</formula>
    </cfRule>
    <cfRule type="cellIs" dxfId="27598" priority="1785" operator="lessThan">
      <formula>$N$12*0.8</formula>
    </cfRule>
  </conditionalFormatting>
  <conditionalFormatting sqref="J13">
    <cfRule type="cellIs" dxfId="27597" priority="1780" operator="greaterThan">
      <formula>$N$13</formula>
    </cfRule>
    <cfRule type="cellIs" dxfId="27596" priority="1781" operator="between">
      <formula>$N$13*0.8</formula>
      <formula>$N$13</formula>
    </cfRule>
    <cfRule type="cellIs" dxfId="27595" priority="1782" operator="lessThan">
      <formula>$N$13*0.8</formula>
    </cfRule>
  </conditionalFormatting>
  <conditionalFormatting sqref="J16">
    <cfRule type="cellIs" dxfId="27594" priority="1777" operator="greaterThan">
      <formula>$N$16</formula>
    </cfRule>
    <cfRule type="cellIs" dxfId="27593" priority="1778" operator="between">
      <formula>$N$16*0.8</formula>
      <formula>$N$16</formula>
    </cfRule>
    <cfRule type="cellIs" dxfId="27592" priority="1779" operator="lessThan">
      <formula>$N$16*0.8</formula>
    </cfRule>
  </conditionalFormatting>
  <conditionalFormatting sqref="J17">
    <cfRule type="cellIs" dxfId="27591" priority="1774" operator="greaterThan">
      <formula>$N$17</formula>
    </cfRule>
    <cfRule type="cellIs" dxfId="27590" priority="1775" operator="between">
      <formula>$N$17*0.8</formula>
      <formula>$N$17</formula>
    </cfRule>
    <cfRule type="cellIs" dxfId="27589" priority="1776" operator="lessThan">
      <formula>$N$17*0.8</formula>
    </cfRule>
  </conditionalFormatting>
  <conditionalFormatting sqref="J18">
    <cfRule type="cellIs" dxfId="27588" priority="1771" operator="greaterThan">
      <formula>$N$18</formula>
    </cfRule>
    <cfRule type="cellIs" dxfId="27587" priority="1772" operator="between">
      <formula>$N$18*0.8</formula>
      <formula>$N$18</formula>
    </cfRule>
    <cfRule type="cellIs" dxfId="27586" priority="1773" operator="lessThan">
      <formula>$N$18*0.8</formula>
    </cfRule>
  </conditionalFormatting>
  <conditionalFormatting sqref="J6">
    <cfRule type="cellIs" dxfId="27585" priority="1768" operator="greaterThan">
      <formula>$N$6</formula>
    </cfRule>
    <cfRule type="cellIs" dxfId="27584" priority="1769" operator="between">
      <formula>$N$6*0.8</formula>
      <formula>$N$6</formula>
    </cfRule>
    <cfRule type="cellIs" dxfId="27583" priority="1770" operator="lessThan">
      <formula>$N$6*0.8</formula>
    </cfRule>
  </conditionalFormatting>
  <conditionalFormatting sqref="J7">
    <cfRule type="cellIs" dxfId="27582" priority="1765" operator="greaterThan">
      <formula>$N$7</formula>
    </cfRule>
    <cfRule type="cellIs" dxfId="27581" priority="1766" operator="between">
      <formula>$N$7*0.8</formula>
      <formula>$N$7</formula>
    </cfRule>
    <cfRule type="cellIs" dxfId="27580" priority="1767" operator="lessThan">
      <formula>$N$7*0.8</formula>
    </cfRule>
  </conditionalFormatting>
  <conditionalFormatting sqref="J8">
    <cfRule type="cellIs" dxfId="27579" priority="1762" operator="greaterThan">
      <formula>$N$8</formula>
    </cfRule>
    <cfRule type="cellIs" dxfId="27578" priority="1763" operator="between">
      <formula>$N$8*0.8</formula>
      <formula>$N$8</formula>
    </cfRule>
    <cfRule type="cellIs" dxfId="27577" priority="1764" operator="lessThan">
      <formula>$N$8*0.8</formula>
    </cfRule>
  </conditionalFormatting>
  <conditionalFormatting sqref="J11">
    <cfRule type="cellIs" dxfId="27576" priority="1759" operator="greaterThan">
      <formula>$N$11</formula>
    </cfRule>
    <cfRule type="cellIs" dxfId="27575" priority="1760" operator="between">
      <formula>$N$11*0.8</formula>
      <formula>$N$11</formula>
    </cfRule>
    <cfRule type="cellIs" dxfId="27574" priority="1761" operator="lessThan">
      <formula>$N$11*0.8</formula>
    </cfRule>
  </conditionalFormatting>
  <conditionalFormatting sqref="J12">
    <cfRule type="cellIs" dxfId="27573" priority="1756" operator="greaterThan">
      <formula>$N$12</formula>
    </cfRule>
    <cfRule type="cellIs" dxfId="27572" priority="1757" operator="between">
      <formula>$N$12*0.8</formula>
      <formula>$N$12</formula>
    </cfRule>
    <cfRule type="cellIs" dxfId="27571" priority="1758" operator="lessThan">
      <formula>$N$12*0.8</formula>
    </cfRule>
  </conditionalFormatting>
  <conditionalFormatting sqref="J13">
    <cfRule type="cellIs" dxfId="27570" priority="1753" operator="greaterThan">
      <formula>$N$13</formula>
    </cfRule>
    <cfRule type="cellIs" dxfId="27569" priority="1754" operator="between">
      <formula>$N$13*0.8</formula>
      <formula>$N$13</formula>
    </cfRule>
    <cfRule type="cellIs" dxfId="27568" priority="1755" operator="lessThan">
      <formula>$N$13*0.8</formula>
    </cfRule>
  </conditionalFormatting>
  <conditionalFormatting sqref="J16">
    <cfRule type="cellIs" dxfId="27567" priority="1750" operator="greaterThan">
      <formula>$N$16</formula>
    </cfRule>
    <cfRule type="cellIs" dxfId="27566" priority="1751" operator="between">
      <formula>$N$16*0.8</formula>
      <formula>$N$16</formula>
    </cfRule>
    <cfRule type="cellIs" dxfId="27565" priority="1752" operator="lessThan">
      <formula>$N$16*0.8</formula>
    </cfRule>
  </conditionalFormatting>
  <conditionalFormatting sqref="J17">
    <cfRule type="cellIs" dxfId="27564" priority="1747" operator="greaterThan">
      <formula>$N$17</formula>
    </cfRule>
    <cfRule type="cellIs" dxfId="27563" priority="1748" operator="between">
      <formula>$N$17*0.8</formula>
      <formula>$N$17</formula>
    </cfRule>
    <cfRule type="cellIs" dxfId="27562" priority="1749" operator="lessThan">
      <formula>$N$17*0.8</formula>
    </cfRule>
  </conditionalFormatting>
  <conditionalFormatting sqref="J18">
    <cfRule type="cellIs" dxfId="27561" priority="1744" operator="greaterThan">
      <formula>$N$18</formula>
    </cfRule>
    <cfRule type="cellIs" dxfId="27560" priority="1745" operator="between">
      <formula>$N$18*0.8</formula>
      <formula>$N$18</formula>
    </cfRule>
    <cfRule type="cellIs" dxfId="27559" priority="1746" operator="lessThan">
      <formula>$N$18*0.8</formula>
    </cfRule>
  </conditionalFormatting>
  <conditionalFormatting sqref="J6">
    <cfRule type="cellIs" dxfId="27558" priority="1741" operator="greaterThan">
      <formula>$P$6</formula>
    </cfRule>
    <cfRule type="cellIs" dxfId="27557" priority="1742" operator="between">
      <formula>$P$6*0.8</formula>
      <formula>$P$6</formula>
    </cfRule>
    <cfRule type="cellIs" dxfId="27556" priority="1743" operator="lessThan">
      <formula>$P$6*0.8</formula>
    </cfRule>
  </conditionalFormatting>
  <conditionalFormatting sqref="J7">
    <cfRule type="cellIs" dxfId="27555" priority="1738" operator="greaterThan">
      <formula>$P$7</formula>
    </cfRule>
    <cfRule type="cellIs" dxfId="27554" priority="1739" operator="between">
      <formula>$P$7*0.8</formula>
      <formula>$P$7</formula>
    </cfRule>
    <cfRule type="cellIs" dxfId="27553" priority="1740" operator="lessThan">
      <formula>$P$7*0.8</formula>
    </cfRule>
  </conditionalFormatting>
  <conditionalFormatting sqref="J8">
    <cfRule type="cellIs" dxfId="27552" priority="1735" operator="greaterThan">
      <formula>$P$8</formula>
    </cfRule>
    <cfRule type="cellIs" dxfId="27551" priority="1736" operator="between">
      <formula>$P$8*0.8</formula>
      <formula>$P$8</formula>
    </cfRule>
    <cfRule type="cellIs" dxfId="27550" priority="1737" operator="lessThan">
      <formula>$P$8*0.8</formula>
    </cfRule>
  </conditionalFormatting>
  <conditionalFormatting sqref="J11">
    <cfRule type="cellIs" dxfId="27549" priority="1732" operator="greaterThan">
      <formula>$P$11</formula>
    </cfRule>
    <cfRule type="cellIs" dxfId="27548" priority="1733" operator="between">
      <formula>$P$11*0.8</formula>
      <formula>$P$11</formula>
    </cfRule>
    <cfRule type="cellIs" dxfId="27547" priority="1734" operator="lessThan">
      <formula>$P$11*0.8</formula>
    </cfRule>
  </conditionalFormatting>
  <conditionalFormatting sqref="J12">
    <cfRule type="cellIs" dxfId="27546" priority="1729" operator="greaterThan">
      <formula>$P$12</formula>
    </cfRule>
    <cfRule type="cellIs" dxfId="27545" priority="1730" operator="between">
      <formula>$P$12*0.8</formula>
      <formula>$P$12</formula>
    </cfRule>
    <cfRule type="cellIs" dxfId="27544" priority="1731" operator="lessThan">
      <formula>$P$12*0.8</formula>
    </cfRule>
  </conditionalFormatting>
  <conditionalFormatting sqref="J13">
    <cfRule type="cellIs" dxfId="27543" priority="1726" operator="greaterThan">
      <formula>$P$13</formula>
    </cfRule>
    <cfRule type="cellIs" dxfId="27542" priority="1727" operator="between">
      <formula>$P$13*0.8</formula>
      <formula>$P$13</formula>
    </cfRule>
    <cfRule type="cellIs" dxfId="27541" priority="1728" operator="lessThan">
      <formula>$P$13*0.8</formula>
    </cfRule>
  </conditionalFormatting>
  <conditionalFormatting sqref="J16">
    <cfRule type="cellIs" dxfId="27540" priority="1723" operator="greaterThan">
      <formula>$P$16</formula>
    </cfRule>
    <cfRule type="cellIs" dxfId="27539" priority="1724" operator="between">
      <formula>$P$16*0.8</formula>
      <formula>$P$16</formula>
    </cfRule>
    <cfRule type="cellIs" dxfId="27538" priority="1725" operator="lessThan">
      <formula>$P$16*0.8</formula>
    </cfRule>
  </conditionalFormatting>
  <conditionalFormatting sqref="J17">
    <cfRule type="cellIs" dxfId="27537" priority="1720" operator="greaterThan">
      <formula>$P$17</formula>
    </cfRule>
    <cfRule type="cellIs" dxfId="27536" priority="1721" operator="between">
      <formula>$P$17*0.8</formula>
      <formula>$P$17</formula>
    </cfRule>
    <cfRule type="cellIs" dxfId="27535" priority="1722" operator="lessThan">
      <formula>$P$17*0.8</formula>
    </cfRule>
  </conditionalFormatting>
  <conditionalFormatting sqref="J18">
    <cfRule type="cellIs" dxfId="27534" priority="1717" operator="greaterThan">
      <formula>$P$18</formula>
    </cfRule>
    <cfRule type="cellIs" dxfId="27533" priority="1718" operator="between">
      <formula>$P$18*0.8</formula>
      <formula>$P$18</formula>
    </cfRule>
    <cfRule type="cellIs" dxfId="27532" priority="1719" operator="lessThan">
      <formula>$P$18*0.8</formula>
    </cfRule>
  </conditionalFormatting>
  <conditionalFormatting sqref="J6">
    <cfRule type="cellIs" dxfId="27531" priority="1714" operator="greaterThan">
      <formula>$P$6</formula>
    </cfRule>
    <cfRule type="cellIs" dxfId="27530" priority="1715" operator="between">
      <formula>$P$6*0.8</formula>
      <formula>$P$6</formula>
    </cfRule>
    <cfRule type="cellIs" dxfId="27529" priority="1716" operator="lessThan">
      <formula>$P$6*0.8</formula>
    </cfRule>
  </conditionalFormatting>
  <conditionalFormatting sqref="J7">
    <cfRule type="cellIs" dxfId="27528" priority="1711" operator="greaterThan">
      <formula>$P$7</formula>
    </cfRule>
    <cfRule type="cellIs" dxfId="27527" priority="1712" operator="between">
      <formula>$P$7*0.8</formula>
      <formula>$P$7</formula>
    </cfRule>
    <cfRule type="cellIs" dxfId="27526" priority="1713" operator="lessThan">
      <formula>$P$7*0.8</formula>
    </cfRule>
  </conditionalFormatting>
  <conditionalFormatting sqref="J8">
    <cfRule type="cellIs" dxfId="27525" priority="1708" operator="greaterThan">
      <formula>$P$8</formula>
    </cfRule>
    <cfRule type="cellIs" dxfId="27524" priority="1709" operator="between">
      <formula>$P$8*0.8</formula>
      <formula>$P$8</formula>
    </cfRule>
    <cfRule type="cellIs" dxfId="27523" priority="1710" operator="lessThan">
      <formula>$P$8*0.8</formula>
    </cfRule>
  </conditionalFormatting>
  <conditionalFormatting sqref="J11">
    <cfRule type="cellIs" dxfId="27522" priority="1705" operator="greaterThan">
      <formula>$P$11</formula>
    </cfRule>
    <cfRule type="cellIs" dxfId="27521" priority="1706" operator="between">
      <formula>$P$11*0.8</formula>
      <formula>$P$11</formula>
    </cfRule>
    <cfRule type="cellIs" dxfId="27520" priority="1707" operator="lessThan">
      <formula>$P$11*0.8</formula>
    </cfRule>
  </conditionalFormatting>
  <conditionalFormatting sqref="J12">
    <cfRule type="cellIs" dxfId="27519" priority="1702" operator="greaterThan">
      <formula>$P$12</formula>
    </cfRule>
    <cfRule type="cellIs" dxfId="27518" priority="1703" operator="between">
      <formula>$P$12*0.8</formula>
      <formula>$P$12</formula>
    </cfRule>
    <cfRule type="cellIs" dxfId="27517" priority="1704" operator="lessThan">
      <formula>$P$12*0.8</formula>
    </cfRule>
  </conditionalFormatting>
  <conditionalFormatting sqref="J13">
    <cfRule type="cellIs" dxfId="27516" priority="1699" operator="greaterThan">
      <formula>$P$13</formula>
    </cfRule>
    <cfRule type="cellIs" dxfId="27515" priority="1700" operator="between">
      <formula>$P$13*0.8</formula>
      <formula>$P$13</formula>
    </cfRule>
    <cfRule type="cellIs" dxfId="27514" priority="1701" operator="lessThan">
      <formula>$P$13*0.8</formula>
    </cfRule>
  </conditionalFormatting>
  <conditionalFormatting sqref="J16">
    <cfRule type="cellIs" dxfId="27513" priority="1696" operator="greaterThan">
      <formula>$P$16</formula>
    </cfRule>
    <cfRule type="cellIs" dxfId="27512" priority="1697" operator="between">
      <formula>$P$16*0.8</formula>
      <formula>$P$16</formula>
    </cfRule>
    <cfRule type="cellIs" dxfId="27511" priority="1698" operator="lessThan">
      <formula>$P$16*0.8</formula>
    </cfRule>
  </conditionalFormatting>
  <conditionalFormatting sqref="J17">
    <cfRule type="cellIs" dxfId="27510" priority="1693" operator="greaterThan">
      <formula>$P$17</formula>
    </cfRule>
    <cfRule type="cellIs" dxfId="27509" priority="1694" operator="between">
      <formula>$P$17*0.8</formula>
      <formula>$P$17</formula>
    </cfRule>
    <cfRule type="cellIs" dxfId="27508" priority="1695" operator="lessThan">
      <formula>$P$17*0.8</formula>
    </cfRule>
  </conditionalFormatting>
  <conditionalFormatting sqref="J18">
    <cfRule type="cellIs" dxfId="27507" priority="1690" operator="greaterThan">
      <formula>$P$18</formula>
    </cfRule>
    <cfRule type="cellIs" dxfId="27506" priority="1691" operator="between">
      <formula>$P$18*0.8</formula>
      <formula>$P$18</formula>
    </cfRule>
    <cfRule type="cellIs" dxfId="27505" priority="1692" operator="lessThan">
      <formula>$P$18*0.8</formula>
    </cfRule>
  </conditionalFormatting>
  <conditionalFormatting sqref="J6">
    <cfRule type="cellIs" dxfId="27504" priority="1687" operator="greaterThan">
      <formula>$O$6</formula>
    </cfRule>
    <cfRule type="cellIs" dxfId="27503" priority="1688" operator="between">
      <formula>$O$6*0.8</formula>
      <formula>$O$6</formula>
    </cfRule>
    <cfRule type="cellIs" dxfId="27502" priority="1689" operator="lessThan">
      <formula>$O$6*0.8</formula>
    </cfRule>
  </conditionalFormatting>
  <conditionalFormatting sqref="J7">
    <cfRule type="cellIs" dxfId="27501" priority="1684" operator="greaterThan">
      <formula>$O$7</formula>
    </cfRule>
    <cfRule type="cellIs" dxfId="27500" priority="1685" operator="between">
      <formula>$O$7*0.8</formula>
      <formula>$O$7</formula>
    </cfRule>
    <cfRule type="cellIs" dxfId="27499" priority="1686" operator="lessThan">
      <formula>$O$7*0.8</formula>
    </cfRule>
  </conditionalFormatting>
  <conditionalFormatting sqref="J8">
    <cfRule type="cellIs" dxfId="27498" priority="1681" operator="greaterThan">
      <formula>$O$8</formula>
    </cfRule>
    <cfRule type="cellIs" dxfId="27497" priority="1682" operator="between">
      <formula>$O$8*0.8</formula>
      <formula>$O$8</formula>
    </cfRule>
    <cfRule type="cellIs" dxfId="27496" priority="1683" operator="lessThan">
      <formula>$O$8*0.8</formula>
    </cfRule>
  </conditionalFormatting>
  <conditionalFormatting sqref="J11">
    <cfRule type="cellIs" dxfId="27495" priority="1678" operator="greaterThan">
      <formula>$O$11</formula>
    </cfRule>
    <cfRule type="cellIs" dxfId="27494" priority="1679" operator="between">
      <formula>$O$11*0.8</formula>
      <formula>$O$11</formula>
    </cfRule>
    <cfRule type="cellIs" dxfId="27493" priority="1680" operator="lessThan">
      <formula>$O$11*0.8</formula>
    </cfRule>
  </conditionalFormatting>
  <conditionalFormatting sqref="J12">
    <cfRule type="cellIs" dxfId="27492" priority="1675" operator="greaterThan">
      <formula>$O$12</formula>
    </cfRule>
    <cfRule type="cellIs" dxfId="27491" priority="1676" operator="between">
      <formula>$O$12*0.8</formula>
      <formula>$O$12</formula>
    </cfRule>
    <cfRule type="cellIs" dxfId="27490" priority="1677" operator="lessThan">
      <formula>$O$12*0.8</formula>
    </cfRule>
  </conditionalFormatting>
  <conditionalFormatting sqref="J13">
    <cfRule type="cellIs" dxfId="27489" priority="1672" operator="greaterThan">
      <formula>$O$13</formula>
    </cfRule>
    <cfRule type="cellIs" dxfId="27488" priority="1673" operator="between">
      <formula>$O$13*0.8</formula>
      <formula>$O$13</formula>
    </cfRule>
    <cfRule type="cellIs" dxfId="27487" priority="1674" operator="lessThan">
      <formula>$O$13*0.8</formula>
    </cfRule>
  </conditionalFormatting>
  <conditionalFormatting sqref="J16">
    <cfRule type="cellIs" dxfId="27486" priority="1669" operator="greaterThan">
      <formula>$O$16</formula>
    </cfRule>
    <cfRule type="cellIs" dxfId="27485" priority="1670" operator="between">
      <formula>$O$16*0.8</formula>
      <formula>$O$16</formula>
    </cfRule>
    <cfRule type="cellIs" dxfId="27484" priority="1671" operator="lessThan">
      <formula>$O$16*0.8</formula>
    </cfRule>
  </conditionalFormatting>
  <conditionalFormatting sqref="J17">
    <cfRule type="cellIs" dxfId="27483" priority="1666" operator="greaterThan">
      <formula>$O$17</formula>
    </cfRule>
    <cfRule type="cellIs" dxfId="27482" priority="1667" operator="between">
      <formula>$O$17*0.8</formula>
      <formula>$O$17</formula>
    </cfRule>
    <cfRule type="cellIs" dxfId="27481" priority="1668" operator="lessThan">
      <formula>$O$17*0.8</formula>
    </cfRule>
  </conditionalFormatting>
  <conditionalFormatting sqref="J18">
    <cfRule type="cellIs" dxfId="27480" priority="1663" operator="greaterThan">
      <formula>$O$18</formula>
    </cfRule>
    <cfRule type="cellIs" dxfId="27479" priority="1664" operator="between">
      <formula>$O$18*0.8</formula>
      <formula>$O$18</formula>
    </cfRule>
    <cfRule type="cellIs" dxfId="27478" priority="1665" operator="lessThan">
      <formula>$O$18*0.8</formula>
    </cfRule>
  </conditionalFormatting>
  <conditionalFormatting sqref="J6">
    <cfRule type="cellIs" dxfId="27477" priority="1660" operator="greaterThan">
      <formula>$O$6</formula>
    </cfRule>
    <cfRule type="cellIs" dxfId="27476" priority="1661" operator="between">
      <formula>$O$6*0.8</formula>
      <formula>$O$6</formula>
    </cfRule>
    <cfRule type="cellIs" dxfId="27475" priority="1662" operator="lessThan">
      <formula>$O$6*0.8</formula>
    </cfRule>
  </conditionalFormatting>
  <conditionalFormatting sqref="J7">
    <cfRule type="cellIs" dxfId="27474" priority="1657" operator="greaterThan">
      <formula>$O$7</formula>
    </cfRule>
    <cfRule type="cellIs" dxfId="27473" priority="1658" operator="between">
      <formula>$O$7*0.8</formula>
      <formula>$O$7</formula>
    </cfRule>
    <cfRule type="cellIs" dxfId="27472" priority="1659" operator="lessThan">
      <formula>$O$7*0.8</formula>
    </cfRule>
  </conditionalFormatting>
  <conditionalFormatting sqref="J8">
    <cfRule type="cellIs" dxfId="27471" priority="1654" operator="greaterThan">
      <formula>$O$8</formula>
    </cfRule>
    <cfRule type="cellIs" dxfId="27470" priority="1655" operator="between">
      <formula>$O$8*0.8</formula>
      <formula>$O$8</formula>
    </cfRule>
    <cfRule type="cellIs" dxfId="27469" priority="1656" operator="lessThan">
      <formula>$O$8*0.8</formula>
    </cfRule>
  </conditionalFormatting>
  <conditionalFormatting sqref="J11">
    <cfRule type="cellIs" dxfId="27468" priority="1651" operator="greaterThan">
      <formula>$O$11</formula>
    </cfRule>
    <cfRule type="cellIs" dxfId="27467" priority="1652" operator="between">
      <formula>$O$11*0.8</formula>
      <formula>$O$11</formula>
    </cfRule>
    <cfRule type="cellIs" dxfId="27466" priority="1653" operator="lessThan">
      <formula>$O$11*0.8</formula>
    </cfRule>
  </conditionalFormatting>
  <conditionalFormatting sqref="J12">
    <cfRule type="cellIs" dxfId="27465" priority="1648" operator="greaterThan">
      <formula>$O$12</formula>
    </cfRule>
    <cfRule type="cellIs" dxfId="27464" priority="1649" operator="between">
      <formula>$O$12*0.8</formula>
      <formula>$O$12</formula>
    </cfRule>
    <cfRule type="cellIs" dxfId="27463" priority="1650" operator="lessThan">
      <formula>$O$12*0.8</formula>
    </cfRule>
  </conditionalFormatting>
  <conditionalFormatting sqref="J13">
    <cfRule type="cellIs" dxfId="27462" priority="1645" operator="greaterThan">
      <formula>$O$13</formula>
    </cfRule>
    <cfRule type="cellIs" dxfId="27461" priority="1646" operator="between">
      <formula>$O$13*0.8</formula>
      <formula>$O$13</formula>
    </cfRule>
    <cfRule type="cellIs" dxfId="27460" priority="1647" operator="lessThan">
      <formula>$O$13*0.8</formula>
    </cfRule>
  </conditionalFormatting>
  <conditionalFormatting sqref="J16">
    <cfRule type="cellIs" dxfId="27459" priority="1642" operator="greaterThan">
      <formula>$O$16</formula>
    </cfRule>
    <cfRule type="cellIs" dxfId="27458" priority="1643" operator="between">
      <formula>$O$16*0.8</formula>
      <formula>$O$16</formula>
    </cfRule>
    <cfRule type="cellIs" dxfId="27457" priority="1644" operator="lessThan">
      <formula>$O$16*0.8</formula>
    </cfRule>
  </conditionalFormatting>
  <conditionalFormatting sqref="J17">
    <cfRule type="cellIs" dxfId="27456" priority="1639" operator="greaterThan">
      <formula>$O$17</formula>
    </cfRule>
    <cfRule type="cellIs" dxfId="27455" priority="1640" operator="between">
      <formula>$O$17*0.8</formula>
      <formula>$O$17</formula>
    </cfRule>
    <cfRule type="cellIs" dxfId="27454" priority="1641" operator="lessThan">
      <formula>$O$17*0.8</formula>
    </cfRule>
  </conditionalFormatting>
  <conditionalFormatting sqref="J18">
    <cfRule type="cellIs" dxfId="27453" priority="1636" operator="greaterThan">
      <formula>$O$18</formula>
    </cfRule>
    <cfRule type="cellIs" dxfId="27452" priority="1637" operator="between">
      <formula>$O$18*0.8</formula>
      <formula>$O$18</formula>
    </cfRule>
    <cfRule type="cellIs" dxfId="27451" priority="1638" operator="lessThan">
      <formula>$O$18*0.8</formula>
    </cfRule>
  </conditionalFormatting>
  <conditionalFormatting sqref="J6">
    <cfRule type="cellIs" dxfId="27450" priority="1633" operator="greaterThan">
      <formula>$N$6</formula>
    </cfRule>
    <cfRule type="cellIs" dxfId="27449" priority="1634" operator="between">
      <formula>$N$6*0.8</formula>
      <formula>$N$6</formula>
    </cfRule>
    <cfRule type="cellIs" dxfId="27448" priority="1635" operator="lessThan">
      <formula>$N$6*0.8</formula>
    </cfRule>
  </conditionalFormatting>
  <conditionalFormatting sqref="J7">
    <cfRule type="cellIs" dxfId="27447" priority="1630" operator="greaterThan">
      <formula>$N$7</formula>
    </cfRule>
    <cfRule type="cellIs" dxfId="27446" priority="1631" operator="between">
      <formula>$N$7*0.8</formula>
      <formula>$N$7</formula>
    </cfRule>
    <cfRule type="cellIs" dxfId="27445" priority="1632" operator="lessThan">
      <formula>$N$7*0.8</formula>
    </cfRule>
  </conditionalFormatting>
  <conditionalFormatting sqref="J8">
    <cfRule type="cellIs" dxfId="27444" priority="1627" operator="greaterThan">
      <formula>$N$8</formula>
    </cfRule>
    <cfRule type="cellIs" dxfId="27443" priority="1628" operator="between">
      <formula>$N$8*0.8</formula>
      <formula>$N$8</formula>
    </cfRule>
    <cfRule type="cellIs" dxfId="27442" priority="1629" operator="lessThan">
      <formula>$N$8*0.8</formula>
    </cfRule>
  </conditionalFormatting>
  <conditionalFormatting sqref="J11">
    <cfRule type="cellIs" dxfId="27441" priority="1624" operator="greaterThan">
      <formula>$N$11</formula>
    </cfRule>
    <cfRule type="cellIs" dxfId="27440" priority="1625" operator="between">
      <formula>$N$11*0.8</formula>
      <formula>$N$11</formula>
    </cfRule>
    <cfRule type="cellIs" dxfId="27439" priority="1626" operator="lessThan">
      <formula>$N$11*0.8</formula>
    </cfRule>
  </conditionalFormatting>
  <conditionalFormatting sqref="J12">
    <cfRule type="cellIs" dxfId="27438" priority="1621" operator="greaterThan">
      <formula>$N$12</formula>
    </cfRule>
    <cfRule type="cellIs" dxfId="27437" priority="1622" operator="between">
      <formula>$N$12*0.8</formula>
      <formula>$N$12</formula>
    </cfRule>
    <cfRule type="cellIs" dxfId="27436" priority="1623" operator="lessThan">
      <formula>$N$12*0.8</formula>
    </cfRule>
  </conditionalFormatting>
  <conditionalFormatting sqref="J13">
    <cfRule type="cellIs" dxfId="27435" priority="1618" operator="greaterThan">
      <formula>$N$13</formula>
    </cfRule>
    <cfRule type="cellIs" dxfId="27434" priority="1619" operator="between">
      <formula>$N$13*0.8</formula>
      <formula>$N$13</formula>
    </cfRule>
    <cfRule type="cellIs" dxfId="27433" priority="1620" operator="lessThan">
      <formula>$N$13*0.8</formula>
    </cfRule>
  </conditionalFormatting>
  <conditionalFormatting sqref="J16">
    <cfRule type="cellIs" dxfId="27432" priority="1615" operator="greaterThan">
      <formula>$N$16</formula>
    </cfRule>
    <cfRule type="cellIs" dxfId="27431" priority="1616" operator="between">
      <formula>$N$16*0.8</formula>
      <formula>$N$16</formula>
    </cfRule>
    <cfRule type="cellIs" dxfId="27430" priority="1617" operator="lessThan">
      <formula>$N$16*0.8</formula>
    </cfRule>
  </conditionalFormatting>
  <conditionalFormatting sqref="J17">
    <cfRule type="cellIs" dxfId="27429" priority="1612" operator="greaterThan">
      <formula>$N$17</formula>
    </cfRule>
    <cfRule type="cellIs" dxfId="27428" priority="1613" operator="between">
      <formula>$N$17*0.8</formula>
      <formula>$N$17</formula>
    </cfRule>
    <cfRule type="cellIs" dxfId="27427" priority="1614" operator="lessThan">
      <formula>$N$17*0.8</formula>
    </cfRule>
  </conditionalFormatting>
  <conditionalFormatting sqref="J18">
    <cfRule type="cellIs" dxfId="27426" priority="1609" operator="greaterThan">
      <formula>$N$18</formula>
    </cfRule>
    <cfRule type="cellIs" dxfId="27425" priority="1610" operator="between">
      <formula>$N$18*0.8</formula>
      <formula>$N$18</formula>
    </cfRule>
    <cfRule type="cellIs" dxfId="27424" priority="1611" operator="lessThan">
      <formula>$N$18*0.8</formula>
    </cfRule>
  </conditionalFormatting>
  <conditionalFormatting sqref="J6">
    <cfRule type="cellIs" dxfId="27423" priority="1606" operator="greaterThan">
      <formula>$N$6</formula>
    </cfRule>
    <cfRule type="cellIs" dxfId="27422" priority="1607" operator="between">
      <formula>$N$6*0.8</formula>
      <formula>$N$6</formula>
    </cfRule>
    <cfRule type="cellIs" dxfId="27421" priority="1608" operator="lessThan">
      <formula>$N$6*0.8</formula>
    </cfRule>
  </conditionalFormatting>
  <conditionalFormatting sqref="J7">
    <cfRule type="cellIs" dxfId="27420" priority="1603" operator="greaterThan">
      <formula>$N$7</formula>
    </cfRule>
    <cfRule type="cellIs" dxfId="27419" priority="1604" operator="between">
      <formula>$N$7*0.8</formula>
      <formula>$N$7</formula>
    </cfRule>
    <cfRule type="cellIs" dxfId="27418" priority="1605" operator="lessThan">
      <formula>$N$7*0.8</formula>
    </cfRule>
  </conditionalFormatting>
  <conditionalFormatting sqref="J8">
    <cfRule type="cellIs" dxfId="27417" priority="1600" operator="greaterThan">
      <formula>$N$8</formula>
    </cfRule>
    <cfRule type="cellIs" dxfId="27416" priority="1601" operator="between">
      <formula>$N$8*0.8</formula>
      <formula>$N$8</formula>
    </cfRule>
    <cfRule type="cellIs" dxfId="27415" priority="1602" operator="lessThan">
      <formula>$N$8*0.8</formula>
    </cfRule>
  </conditionalFormatting>
  <conditionalFormatting sqref="J11">
    <cfRule type="cellIs" dxfId="27414" priority="1597" operator="greaterThan">
      <formula>$N$11</formula>
    </cfRule>
    <cfRule type="cellIs" dxfId="27413" priority="1598" operator="between">
      <formula>$N$11*0.8</formula>
      <formula>$N$11</formula>
    </cfRule>
    <cfRule type="cellIs" dxfId="27412" priority="1599" operator="lessThan">
      <formula>$N$11*0.8</formula>
    </cfRule>
  </conditionalFormatting>
  <conditionalFormatting sqref="J12">
    <cfRule type="cellIs" dxfId="27411" priority="1594" operator="greaterThan">
      <formula>$N$12</formula>
    </cfRule>
    <cfRule type="cellIs" dxfId="27410" priority="1595" operator="between">
      <formula>$N$12*0.8</formula>
      <formula>$N$12</formula>
    </cfRule>
    <cfRule type="cellIs" dxfId="27409" priority="1596" operator="lessThan">
      <formula>$N$12*0.8</formula>
    </cfRule>
  </conditionalFormatting>
  <conditionalFormatting sqref="J13">
    <cfRule type="cellIs" dxfId="27408" priority="1591" operator="greaterThan">
      <formula>$N$13</formula>
    </cfRule>
    <cfRule type="cellIs" dxfId="27407" priority="1592" operator="between">
      <formula>$N$13*0.8</formula>
      <formula>$N$13</formula>
    </cfRule>
    <cfRule type="cellIs" dxfId="27406" priority="1593" operator="lessThan">
      <formula>$N$13*0.8</formula>
    </cfRule>
  </conditionalFormatting>
  <conditionalFormatting sqref="J16">
    <cfRule type="cellIs" dxfId="27405" priority="1588" operator="greaterThan">
      <formula>$N$16</formula>
    </cfRule>
    <cfRule type="cellIs" dxfId="27404" priority="1589" operator="between">
      <formula>$N$16*0.8</formula>
      <formula>$N$16</formula>
    </cfRule>
    <cfRule type="cellIs" dxfId="27403" priority="1590" operator="lessThan">
      <formula>$N$16*0.8</formula>
    </cfRule>
  </conditionalFormatting>
  <conditionalFormatting sqref="J17">
    <cfRule type="cellIs" dxfId="27402" priority="1585" operator="greaterThan">
      <formula>$N$17</formula>
    </cfRule>
    <cfRule type="cellIs" dxfId="27401" priority="1586" operator="between">
      <formula>$N$17*0.8</formula>
      <formula>$N$17</formula>
    </cfRule>
    <cfRule type="cellIs" dxfId="27400" priority="1587" operator="lessThan">
      <formula>$N$17*0.8</formula>
    </cfRule>
  </conditionalFormatting>
  <conditionalFormatting sqref="J18">
    <cfRule type="cellIs" dxfId="27399" priority="1582" operator="greaterThan">
      <formula>$N$18</formula>
    </cfRule>
    <cfRule type="cellIs" dxfId="27398" priority="1583" operator="between">
      <formula>$N$18*0.8</formula>
      <formula>$N$18</formula>
    </cfRule>
    <cfRule type="cellIs" dxfId="27397" priority="1584" operator="lessThan">
      <formula>$N$18*0.8</formula>
    </cfRule>
  </conditionalFormatting>
  <conditionalFormatting sqref="J6">
    <cfRule type="cellIs" dxfId="27396" priority="1579" operator="greaterThan">
      <formula>$P$6</formula>
    </cfRule>
    <cfRule type="cellIs" dxfId="27395" priority="1580" operator="between">
      <formula>$P$6*0.8</formula>
      <formula>$P$6</formula>
    </cfRule>
    <cfRule type="cellIs" dxfId="27394" priority="1581" operator="lessThan">
      <formula>$P$6*0.8</formula>
    </cfRule>
  </conditionalFormatting>
  <conditionalFormatting sqref="J7">
    <cfRule type="cellIs" dxfId="27393" priority="1576" operator="greaterThan">
      <formula>$P$7</formula>
    </cfRule>
    <cfRule type="cellIs" dxfId="27392" priority="1577" operator="between">
      <formula>$P$7*0.8</formula>
      <formula>$P$7</formula>
    </cfRule>
    <cfRule type="cellIs" dxfId="27391" priority="1578" operator="lessThan">
      <formula>$P$7*0.8</formula>
    </cfRule>
  </conditionalFormatting>
  <conditionalFormatting sqref="J8">
    <cfRule type="cellIs" dxfId="27390" priority="1573" operator="greaterThan">
      <formula>$P$8</formula>
    </cfRule>
    <cfRule type="cellIs" dxfId="27389" priority="1574" operator="between">
      <formula>$P$8*0.8</formula>
      <formula>$P$8</formula>
    </cfRule>
    <cfRule type="cellIs" dxfId="27388" priority="1575" operator="lessThan">
      <formula>$P$8*0.8</formula>
    </cfRule>
  </conditionalFormatting>
  <conditionalFormatting sqref="J11">
    <cfRule type="cellIs" dxfId="27387" priority="1570" operator="greaterThan">
      <formula>$P$11</formula>
    </cfRule>
    <cfRule type="cellIs" dxfId="27386" priority="1571" operator="between">
      <formula>$P$11*0.8</formula>
      <formula>$P$11</formula>
    </cfRule>
    <cfRule type="cellIs" dxfId="27385" priority="1572" operator="lessThan">
      <formula>$P$11*0.8</formula>
    </cfRule>
  </conditionalFormatting>
  <conditionalFormatting sqref="J12">
    <cfRule type="cellIs" dxfId="27384" priority="1567" operator="greaterThan">
      <formula>$P$12</formula>
    </cfRule>
    <cfRule type="cellIs" dxfId="27383" priority="1568" operator="between">
      <formula>$P$12*0.8</formula>
      <formula>$P$12</formula>
    </cfRule>
    <cfRule type="cellIs" dxfId="27382" priority="1569" operator="lessThan">
      <formula>$P$12*0.8</formula>
    </cfRule>
  </conditionalFormatting>
  <conditionalFormatting sqref="J13">
    <cfRule type="cellIs" dxfId="27381" priority="1564" operator="greaterThan">
      <formula>$P$13</formula>
    </cfRule>
    <cfRule type="cellIs" dxfId="27380" priority="1565" operator="between">
      <formula>$P$13*0.8</formula>
      <formula>$P$13</formula>
    </cfRule>
    <cfRule type="cellIs" dxfId="27379" priority="1566" operator="lessThan">
      <formula>$P$13*0.8</formula>
    </cfRule>
  </conditionalFormatting>
  <conditionalFormatting sqref="J16">
    <cfRule type="cellIs" dxfId="27378" priority="1561" operator="greaterThan">
      <formula>$P$16</formula>
    </cfRule>
    <cfRule type="cellIs" dxfId="27377" priority="1562" operator="between">
      <formula>$P$16*0.8</formula>
      <formula>$P$16</formula>
    </cfRule>
    <cfRule type="cellIs" dxfId="27376" priority="1563" operator="lessThan">
      <formula>$P$16*0.8</formula>
    </cfRule>
  </conditionalFormatting>
  <conditionalFormatting sqref="J17">
    <cfRule type="cellIs" dxfId="27375" priority="1558" operator="greaterThan">
      <formula>$P$17</formula>
    </cfRule>
    <cfRule type="cellIs" dxfId="27374" priority="1559" operator="between">
      <formula>$P$17*0.8</formula>
      <formula>$P$17</formula>
    </cfRule>
    <cfRule type="cellIs" dxfId="27373" priority="1560" operator="lessThan">
      <formula>$P$17*0.8</formula>
    </cfRule>
  </conditionalFormatting>
  <conditionalFormatting sqref="J18">
    <cfRule type="cellIs" dxfId="27372" priority="1555" operator="greaterThan">
      <formula>$P$18</formula>
    </cfRule>
    <cfRule type="cellIs" dxfId="27371" priority="1556" operator="between">
      <formula>$P$18*0.8</formula>
      <formula>$P$18</formula>
    </cfRule>
    <cfRule type="cellIs" dxfId="27370" priority="1557" operator="lessThan">
      <formula>$P$18*0.8</formula>
    </cfRule>
  </conditionalFormatting>
  <conditionalFormatting sqref="J6">
    <cfRule type="cellIs" dxfId="27369" priority="1552" operator="greaterThan">
      <formula>$P$6</formula>
    </cfRule>
    <cfRule type="cellIs" dxfId="27368" priority="1553" operator="between">
      <formula>$P$6*0.8</formula>
      <formula>$P$6</formula>
    </cfRule>
    <cfRule type="cellIs" dxfId="27367" priority="1554" operator="lessThan">
      <formula>$P$6*0.8</formula>
    </cfRule>
  </conditionalFormatting>
  <conditionalFormatting sqref="J7">
    <cfRule type="cellIs" dxfId="27366" priority="1549" operator="greaterThan">
      <formula>$P$7</formula>
    </cfRule>
    <cfRule type="cellIs" dxfId="27365" priority="1550" operator="between">
      <formula>$P$7*0.8</formula>
      <formula>$P$7</formula>
    </cfRule>
    <cfRule type="cellIs" dxfId="27364" priority="1551" operator="lessThan">
      <formula>$P$7*0.8</formula>
    </cfRule>
  </conditionalFormatting>
  <conditionalFormatting sqref="J8">
    <cfRule type="cellIs" dxfId="27363" priority="1546" operator="greaterThan">
      <formula>$P$8</formula>
    </cfRule>
    <cfRule type="cellIs" dxfId="27362" priority="1547" operator="between">
      <formula>$P$8*0.8</formula>
      <formula>$P$8</formula>
    </cfRule>
    <cfRule type="cellIs" dxfId="27361" priority="1548" operator="lessThan">
      <formula>$P$8*0.8</formula>
    </cfRule>
  </conditionalFormatting>
  <conditionalFormatting sqref="J11">
    <cfRule type="cellIs" dxfId="27360" priority="1543" operator="greaterThan">
      <formula>$P$11</formula>
    </cfRule>
    <cfRule type="cellIs" dxfId="27359" priority="1544" operator="between">
      <formula>$P$11*0.8</formula>
      <formula>$P$11</formula>
    </cfRule>
    <cfRule type="cellIs" dxfId="27358" priority="1545" operator="lessThan">
      <formula>$P$11*0.8</formula>
    </cfRule>
  </conditionalFormatting>
  <conditionalFormatting sqref="J12">
    <cfRule type="cellIs" dxfId="27357" priority="1540" operator="greaterThan">
      <formula>$P$12</formula>
    </cfRule>
    <cfRule type="cellIs" dxfId="27356" priority="1541" operator="between">
      <formula>$P$12*0.8</formula>
      <formula>$P$12</formula>
    </cfRule>
    <cfRule type="cellIs" dxfId="27355" priority="1542" operator="lessThan">
      <formula>$P$12*0.8</formula>
    </cfRule>
  </conditionalFormatting>
  <conditionalFormatting sqref="J13">
    <cfRule type="cellIs" dxfId="27354" priority="1537" operator="greaterThan">
      <formula>$P$13</formula>
    </cfRule>
    <cfRule type="cellIs" dxfId="27353" priority="1538" operator="between">
      <formula>$P$13*0.8</formula>
      <formula>$P$13</formula>
    </cfRule>
    <cfRule type="cellIs" dxfId="27352" priority="1539" operator="lessThan">
      <formula>$P$13*0.8</formula>
    </cfRule>
  </conditionalFormatting>
  <conditionalFormatting sqref="J16">
    <cfRule type="cellIs" dxfId="27351" priority="1534" operator="greaterThan">
      <formula>$P$16</formula>
    </cfRule>
    <cfRule type="cellIs" dxfId="27350" priority="1535" operator="between">
      <formula>$P$16*0.8</formula>
      <formula>$P$16</formula>
    </cfRule>
    <cfRule type="cellIs" dxfId="27349" priority="1536" operator="lessThan">
      <formula>$P$16*0.8</formula>
    </cfRule>
  </conditionalFormatting>
  <conditionalFormatting sqref="J17">
    <cfRule type="cellIs" dxfId="27348" priority="1531" operator="greaterThan">
      <formula>$P$17</formula>
    </cfRule>
    <cfRule type="cellIs" dxfId="27347" priority="1532" operator="between">
      <formula>$P$17*0.8</formula>
      <formula>$P$17</formula>
    </cfRule>
    <cfRule type="cellIs" dxfId="27346" priority="1533" operator="lessThan">
      <formula>$P$17*0.8</formula>
    </cfRule>
  </conditionalFormatting>
  <conditionalFormatting sqref="J18">
    <cfRule type="cellIs" dxfId="27345" priority="1528" operator="greaterThan">
      <formula>$P$18</formula>
    </cfRule>
    <cfRule type="cellIs" dxfId="27344" priority="1529" operator="between">
      <formula>$P$18*0.8</formula>
      <formula>$P$18</formula>
    </cfRule>
    <cfRule type="cellIs" dxfId="27343" priority="1530" operator="lessThan">
      <formula>$P$18*0.8</formula>
    </cfRule>
  </conditionalFormatting>
  <conditionalFormatting sqref="J6">
    <cfRule type="cellIs" dxfId="27342" priority="1525" operator="greaterThan">
      <formula>$O$6</formula>
    </cfRule>
    <cfRule type="cellIs" dxfId="27341" priority="1526" operator="between">
      <formula>$O$6*0.8</formula>
      <formula>$O$6</formula>
    </cfRule>
    <cfRule type="cellIs" dxfId="27340" priority="1527" operator="lessThan">
      <formula>$O$6*0.8</formula>
    </cfRule>
  </conditionalFormatting>
  <conditionalFormatting sqref="J7">
    <cfRule type="cellIs" dxfId="27339" priority="1522" operator="greaterThan">
      <formula>$O$7</formula>
    </cfRule>
    <cfRule type="cellIs" dxfId="27338" priority="1523" operator="between">
      <formula>$O$7*0.8</formula>
      <formula>$O$7</formula>
    </cfRule>
    <cfRule type="cellIs" dxfId="27337" priority="1524" operator="lessThan">
      <formula>$O$7*0.8</formula>
    </cfRule>
  </conditionalFormatting>
  <conditionalFormatting sqref="J8">
    <cfRule type="cellIs" dxfId="27336" priority="1519" operator="greaterThan">
      <formula>$O$8</formula>
    </cfRule>
    <cfRule type="cellIs" dxfId="27335" priority="1520" operator="between">
      <formula>$O$8*0.8</formula>
      <formula>$O$8</formula>
    </cfRule>
    <cfRule type="cellIs" dxfId="27334" priority="1521" operator="lessThan">
      <formula>$O$8*0.8</formula>
    </cfRule>
  </conditionalFormatting>
  <conditionalFormatting sqref="J11">
    <cfRule type="cellIs" dxfId="27333" priority="1516" operator="greaterThan">
      <formula>$O$11</formula>
    </cfRule>
    <cfRule type="cellIs" dxfId="27332" priority="1517" operator="between">
      <formula>$O$11*0.8</formula>
      <formula>$O$11</formula>
    </cfRule>
    <cfRule type="cellIs" dxfId="27331" priority="1518" operator="lessThan">
      <formula>$O$11*0.8</formula>
    </cfRule>
  </conditionalFormatting>
  <conditionalFormatting sqref="J12">
    <cfRule type="cellIs" dxfId="27330" priority="1513" operator="greaterThan">
      <formula>$O$12</formula>
    </cfRule>
    <cfRule type="cellIs" dxfId="27329" priority="1514" operator="between">
      <formula>$O$12*0.8</formula>
      <formula>$O$12</formula>
    </cfRule>
    <cfRule type="cellIs" dxfId="27328" priority="1515" operator="lessThan">
      <formula>$O$12*0.8</formula>
    </cfRule>
  </conditionalFormatting>
  <conditionalFormatting sqref="J13">
    <cfRule type="cellIs" dxfId="27327" priority="1510" operator="greaterThan">
      <formula>$O$13</formula>
    </cfRule>
    <cfRule type="cellIs" dxfId="27326" priority="1511" operator="between">
      <formula>$O$13*0.8</formula>
      <formula>$O$13</formula>
    </cfRule>
    <cfRule type="cellIs" dxfId="27325" priority="1512" operator="lessThan">
      <formula>$O$13*0.8</formula>
    </cfRule>
  </conditionalFormatting>
  <conditionalFormatting sqref="J16">
    <cfRule type="cellIs" dxfId="27324" priority="1507" operator="greaterThan">
      <formula>$O$16</formula>
    </cfRule>
    <cfRule type="cellIs" dxfId="27323" priority="1508" operator="between">
      <formula>$O$16*0.8</formula>
      <formula>$O$16</formula>
    </cfRule>
    <cfRule type="cellIs" dxfId="27322" priority="1509" operator="lessThan">
      <formula>$O$16*0.8</formula>
    </cfRule>
  </conditionalFormatting>
  <conditionalFormatting sqref="J17">
    <cfRule type="cellIs" dxfId="27321" priority="1504" operator="greaterThan">
      <formula>$O$17</formula>
    </cfRule>
    <cfRule type="cellIs" dxfId="27320" priority="1505" operator="between">
      <formula>$O$17*0.8</formula>
      <formula>$O$17</formula>
    </cfRule>
    <cfRule type="cellIs" dxfId="27319" priority="1506" operator="lessThan">
      <formula>$O$17*0.8</formula>
    </cfRule>
  </conditionalFormatting>
  <conditionalFormatting sqref="J18">
    <cfRule type="cellIs" dxfId="27318" priority="1501" operator="greaterThan">
      <formula>$O$18</formula>
    </cfRule>
    <cfRule type="cellIs" dxfId="27317" priority="1502" operator="between">
      <formula>$O$18*0.8</formula>
      <formula>$O$18</formula>
    </cfRule>
    <cfRule type="cellIs" dxfId="27316" priority="1503" operator="lessThan">
      <formula>$O$18*0.8</formula>
    </cfRule>
  </conditionalFormatting>
  <conditionalFormatting sqref="J6">
    <cfRule type="cellIs" dxfId="27315" priority="1498" operator="greaterThan">
      <formula>$O$6</formula>
    </cfRule>
    <cfRule type="cellIs" dxfId="27314" priority="1499" operator="between">
      <formula>$O$6*0.8</formula>
      <formula>$O$6</formula>
    </cfRule>
    <cfRule type="cellIs" dxfId="27313" priority="1500" operator="lessThan">
      <formula>$O$6*0.8</formula>
    </cfRule>
  </conditionalFormatting>
  <conditionalFormatting sqref="J7">
    <cfRule type="cellIs" dxfId="27312" priority="1495" operator="greaterThan">
      <formula>$O$7</formula>
    </cfRule>
    <cfRule type="cellIs" dxfId="27311" priority="1496" operator="between">
      <formula>$O$7*0.8</formula>
      <formula>$O$7</formula>
    </cfRule>
    <cfRule type="cellIs" dxfId="27310" priority="1497" operator="lessThan">
      <formula>$O$7*0.8</formula>
    </cfRule>
  </conditionalFormatting>
  <conditionalFormatting sqref="J8">
    <cfRule type="cellIs" dxfId="27309" priority="1492" operator="greaterThan">
      <formula>$O$8</formula>
    </cfRule>
    <cfRule type="cellIs" dxfId="27308" priority="1493" operator="between">
      <formula>$O$8*0.8</formula>
      <formula>$O$8</formula>
    </cfRule>
    <cfRule type="cellIs" dxfId="27307" priority="1494" operator="lessThan">
      <formula>$O$8*0.8</formula>
    </cfRule>
  </conditionalFormatting>
  <conditionalFormatting sqref="J11">
    <cfRule type="cellIs" dxfId="27306" priority="1489" operator="greaterThan">
      <formula>$O$11</formula>
    </cfRule>
    <cfRule type="cellIs" dxfId="27305" priority="1490" operator="between">
      <formula>$O$11*0.8</formula>
      <formula>$O$11</formula>
    </cfRule>
    <cfRule type="cellIs" dxfId="27304" priority="1491" operator="lessThan">
      <formula>$O$11*0.8</formula>
    </cfRule>
  </conditionalFormatting>
  <conditionalFormatting sqref="J12">
    <cfRule type="cellIs" dxfId="27303" priority="1486" operator="greaterThan">
      <formula>$O$12</formula>
    </cfRule>
    <cfRule type="cellIs" dxfId="27302" priority="1487" operator="between">
      <formula>$O$12*0.8</formula>
      <formula>$O$12</formula>
    </cfRule>
    <cfRule type="cellIs" dxfId="27301" priority="1488" operator="lessThan">
      <formula>$O$12*0.8</formula>
    </cfRule>
  </conditionalFormatting>
  <conditionalFormatting sqref="J13">
    <cfRule type="cellIs" dxfId="27300" priority="1483" operator="greaterThan">
      <formula>$O$13</formula>
    </cfRule>
    <cfRule type="cellIs" dxfId="27299" priority="1484" operator="between">
      <formula>$O$13*0.8</formula>
      <formula>$O$13</formula>
    </cfRule>
    <cfRule type="cellIs" dxfId="27298" priority="1485" operator="lessThan">
      <formula>$O$13*0.8</formula>
    </cfRule>
  </conditionalFormatting>
  <conditionalFormatting sqref="J16">
    <cfRule type="cellIs" dxfId="27297" priority="1480" operator="greaterThan">
      <formula>$O$16</formula>
    </cfRule>
    <cfRule type="cellIs" dxfId="27296" priority="1481" operator="between">
      <formula>$O$16*0.8</formula>
      <formula>$O$16</formula>
    </cfRule>
    <cfRule type="cellIs" dxfId="27295" priority="1482" operator="lessThan">
      <formula>$O$16*0.8</formula>
    </cfRule>
  </conditionalFormatting>
  <conditionalFormatting sqref="J17">
    <cfRule type="cellIs" dxfId="27294" priority="1477" operator="greaterThan">
      <formula>$O$17</formula>
    </cfRule>
    <cfRule type="cellIs" dxfId="27293" priority="1478" operator="between">
      <formula>$O$17*0.8</formula>
      <formula>$O$17</formula>
    </cfRule>
    <cfRule type="cellIs" dxfId="27292" priority="1479" operator="lessThan">
      <formula>$O$17*0.8</formula>
    </cfRule>
  </conditionalFormatting>
  <conditionalFormatting sqref="J18">
    <cfRule type="cellIs" dxfId="27291" priority="1474" operator="greaterThan">
      <formula>$O$18</formula>
    </cfRule>
    <cfRule type="cellIs" dxfId="27290" priority="1475" operator="between">
      <formula>$O$18*0.8</formula>
      <formula>$O$18</formula>
    </cfRule>
    <cfRule type="cellIs" dxfId="27289" priority="1476" operator="lessThan">
      <formula>$O$18*0.8</formula>
    </cfRule>
  </conditionalFormatting>
  <conditionalFormatting sqref="J6">
    <cfRule type="cellIs" dxfId="27288" priority="1471" operator="greaterThan">
      <formula>$N$6</formula>
    </cfRule>
    <cfRule type="cellIs" dxfId="27287" priority="1472" operator="between">
      <formula>$N$6*0.8</formula>
      <formula>$N$6</formula>
    </cfRule>
    <cfRule type="cellIs" dxfId="27286" priority="1473" operator="lessThan">
      <formula>$N$6*0.8</formula>
    </cfRule>
  </conditionalFormatting>
  <conditionalFormatting sqref="J7">
    <cfRule type="cellIs" dxfId="27285" priority="1468" operator="greaterThan">
      <formula>$N$7</formula>
    </cfRule>
    <cfRule type="cellIs" dxfId="27284" priority="1469" operator="between">
      <formula>$N$7*0.8</formula>
      <formula>$N$7</formula>
    </cfRule>
    <cfRule type="cellIs" dxfId="27283" priority="1470" operator="lessThan">
      <formula>$N$7*0.8</formula>
    </cfRule>
  </conditionalFormatting>
  <conditionalFormatting sqref="J8">
    <cfRule type="cellIs" dxfId="27282" priority="1465" operator="greaterThan">
      <formula>$N$8</formula>
    </cfRule>
    <cfRule type="cellIs" dxfId="27281" priority="1466" operator="between">
      <formula>$N$8*0.8</formula>
      <formula>$N$8</formula>
    </cfRule>
    <cfRule type="cellIs" dxfId="27280" priority="1467" operator="lessThan">
      <formula>$N$8*0.8</formula>
    </cfRule>
  </conditionalFormatting>
  <conditionalFormatting sqref="J11">
    <cfRule type="cellIs" dxfId="27279" priority="1462" operator="greaterThan">
      <formula>$N$11</formula>
    </cfRule>
    <cfRule type="cellIs" dxfId="27278" priority="1463" operator="between">
      <formula>$N$11*0.8</formula>
      <formula>$N$11</formula>
    </cfRule>
    <cfRule type="cellIs" dxfId="27277" priority="1464" operator="lessThan">
      <formula>$N$11*0.8</formula>
    </cfRule>
  </conditionalFormatting>
  <conditionalFormatting sqref="J12">
    <cfRule type="cellIs" dxfId="27276" priority="1459" operator="greaterThan">
      <formula>$N$12</formula>
    </cfRule>
    <cfRule type="cellIs" dxfId="27275" priority="1460" operator="between">
      <formula>$N$12*0.8</formula>
      <formula>$N$12</formula>
    </cfRule>
    <cfRule type="cellIs" dxfId="27274" priority="1461" operator="lessThan">
      <formula>$N$12*0.8</formula>
    </cfRule>
  </conditionalFormatting>
  <conditionalFormatting sqref="J13">
    <cfRule type="cellIs" dxfId="27273" priority="1456" operator="greaterThan">
      <formula>$N$13</formula>
    </cfRule>
    <cfRule type="cellIs" dxfId="27272" priority="1457" operator="between">
      <formula>$N$13*0.8</formula>
      <formula>$N$13</formula>
    </cfRule>
    <cfRule type="cellIs" dxfId="27271" priority="1458" operator="lessThan">
      <formula>$N$13*0.8</formula>
    </cfRule>
  </conditionalFormatting>
  <conditionalFormatting sqref="J16">
    <cfRule type="cellIs" dxfId="27270" priority="1453" operator="greaterThan">
      <formula>$N$16</formula>
    </cfRule>
    <cfRule type="cellIs" dxfId="27269" priority="1454" operator="between">
      <formula>$N$16*0.8</formula>
      <formula>$N$16</formula>
    </cfRule>
    <cfRule type="cellIs" dxfId="27268" priority="1455" operator="lessThan">
      <formula>$N$16*0.8</formula>
    </cfRule>
  </conditionalFormatting>
  <conditionalFormatting sqref="J17">
    <cfRule type="cellIs" dxfId="27267" priority="1450" operator="greaterThan">
      <formula>$N$17</formula>
    </cfRule>
    <cfRule type="cellIs" dxfId="27266" priority="1451" operator="between">
      <formula>$N$17*0.8</formula>
      <formula>$N$17</formula>
    </cfRule>
    <cfRule type="cellIs" dxfId="27265" priority="1452" operator="lessThan">
      <formula>$N$17*0.8</formula>
    </cfRule>
  </conditionalFormatting>
  <conditionalFormatting sqref="J18">
    <cfRule type="cellIs" dxfId="27264" priority="1447" operator="greaterThan">
      <formula>$N$18</formula>
    </cfRule>
    <cfRule type="cellIs" dxfId="27263" priority="1448" operator="between">
      <formula>$N$18*0.8</formula>
      <formula>$N$18</formula>
    </cfRule>
    <cfRule type="cellIs" dxfId="27262" priority="1449" operator="lessThan">
      <formula>$N$18*0.8</formula>
    </cfRule>
  </conditionalFormatting>
  <conditionalFormatting sqref="J6">
    <cfRule type="cellIs" dxfId="27261" priority="1444" operator="greaterThan">
      <formula>$N$6</formula>
    </cfRule>
    <cfRule type="cellIs" dxfId="27260" priority="1445" operator="between">
      <formula>$N$6*0.8</formula>
      <formula>$N$6</formula>
    </cfRule>
    <cfRule type="cellIs" dxfId="27259" priority="1446" operator="lessThan">
      <formula>$N$6*0.8</formula>
    </cfRule>
  </conditionalFormatting>
  <conditionalFormatting sqref="J7">
    <cfRule type="cellIs" dxfId="27258" priority="1441" operator="greaterThan">
      <formula>$N$7</formula>
    </cfRule>
    <cfRule type="cellIs" dxfId="27257" priority="1442" operator="between">
      <formula>$N$7*0.8</formula>
      <formula>$N$7</formula>
    </cfRule>
    <cfRule type="cellIs" dxfId="27256" priority="1443" operator="lessThan">
      <formula>$N$7*0.8</formula>
    </cfRule>
  </conditionalFormatting>
  <conditionalFormatting sqref="J8">
    <cfRule type="cellIs" dxfId="27255" priority="1438" operator="greaterThan">
      <formula>$N$8</formula>
    </cfRule>
    <cfRule type="cellIs" dxfId="27254" priority="1439" operator="between">
      <formula>$N$8*0.8</formula>
      <formula>$N$8</formula>
    </cfRule>
    <cfRule type="cellIs" dxfId="27253" priority="1440" operator="lessThan">
      <formula>$N$8*0.8</formula>
    </cfRule>
  </conditionalFormatting>
  <conditionalFormatting sqref="J11">
    <cfRule type="cellIs" dxfId="27252" priority="1435" operator="greaterThan">
      <formula>$N$11</formula>
    </cfRule>
    <cfRule type="cellIs" dxfId="27251" priority="1436" operator="between">
      <formula>$N$11*0.8</formula>
      <formula>$N$11</formula>
    </cfRule>
    <cfRule type="cellIs" dxfId="27250" priority="1437" operator="lessThan">
      <formula>$N$11*0.8</formula>
    </cfRule>
  </conditionalFormatting>
  <conditionalFormatting sqref="J12">
    <cfRule type="cellIs" dxfId="27249" priority="1432" operator="greaterThan">
      <formula>$N$12</formula>
    </cfRule>
    <cfRule type="cellIs" dxfId="27248" priority="1433" operator="between">
      <formula>$N$12*0.8</formula>
      <formula>$N$12</formula>
    </cfRule>
    <cfRule type="cellIs" dxfId="27247" priority="1434" operator="lessThan">
      <formula>$N$12*0.8</formula>
    </cfRule>
  </conditionalFormatting>
  <conditionalFormatting sqref="J13">
    <cfRule type="cellIs" dxfId="27246" priority="1429" operator="greaterThan">
      <formula>$N$13</formula>
    </cfRule>
    <cfRule type="cellIs" dxfId="27245" priority="1430" operator="between">
      <formula>$N$13*0.8</formula>
      <formula>$N$13</formula>
    </cfRule>
    <cfRule type="cellIs" dxfId="27244" priority="1431" operator="lessThan">
      <formula>$N$13*0.8</formula>
    </cfRule>
  </conditionalFormatting>
  <conditionalFormatting sqref="J16">
    <cfRule type="cellIs" dxfId="27243" priority="1426" operator="greaterThan">
      <formula>$N$16</formula>
    </cfRule>
    <cfRule type="cellIs" dxfId="27242" priority="1427" operator="between">
      <formula>$N$16*0.8</formula>
      <formula>$N$16</formula>
    </cfRule>
    <cfRule type="cellIs" dxfId="27241" priority="1428" operator="lessThan">
      <formula>$N$16*0.8</formula>
    </cfRule>
  </conditionalFormatting>
  <conditionalFormatting sqref="J17">
    <cfRule type="cellIs" dxfId="27240" priority="1423" operator="greaterThan">
      <formula>$N$17</formula>
    </cfRule>
    <cfRule type="cellIs" dxfId="27239" priority="1424" operator="between">
      <formula>$N$17*0.8</formula>
      <formula>$N$17</formula>
    </cfRule>
    <cfRule type="cellIs" dxfId="27238" priority="1425" operator="lessThan">
      <formula>$N$17*0.8</formula>
    </cfRule>
  </conditionalFormatting>
  <conditionalFormatting sqref="J18">
    <cfRule type="cellIs" dxfId="27237" priority="1420" operator="greaterThan">
      <formula>$N$18</formula>
    </cfRule>
    <cfRule type="cellIs" dxfId="27236" priority="1421" operator="between">
      <formula>$N$18*0.8</formula>
      <formula>$N$18</formula>
    </cfRule>
    <cfRule type="cellIs" dxfId="27235" priority="1422" operator="lessThan">
      <formula>$N$18*0.8</formula>
    </cfRule>
  </conditionalFormatting>
  <conditionalFormatting sqref="J6">
    <cfRule type="cellIs" dxfId="27234" priority="1417" operator="greaterThan">
      <formula>$P$6</formula>
    </cfRule>
    <cfRule type="cellIs" dxfId="27233" priority="1418" operator="between">
      <formula>$P$6*0.8</formula>
      <formula>$P$6</formula>
    </cfRule>
    <cfRule type="cellIs" dxfId="27232" priority="1419" operator="lessThan">
      <formula>$P$6*0.8</formula>
    </cfRule>
  </conditionalFormatting>
  <conditionalFormatting sqref="J7">
    <cfRule type="cellIs" dxfId="27231" priority="1414" operator="greaterThan">
      <formula>$P$7</formula>
    </cfRule>
    <cfRule type="cellIs" dxfId="27230" priority="1415" operator="between">
      <formula>$P$7*0.8</formula>
      <formula>$P$7</formula>
    </cfRule>
    <cfRule type="cellIs" dxfId="27229" priority="1416" operator="lessThan">
      <formula>$P$7*0.8</formula>
    </cfRule>
  </conditionalFormatting>
  <conditionalFormatting sqref="J8">
    <cfRule type="cellIs" dxfId="27228" priority="1411" operator="greaterThan">
      <formula>$P$8</formula>
    </cfRule>
    <cfRule type="cellIs" dxfId="27227" priority="1412" operator="between">
      <formula>$P$8*0.8</formula>
      <formula>$P$8</formula>
    </cfRule>
    <cfRule type="cellIs" dxfId="27226" priority="1413" operator="lessThan">
      <formula>$P$8*0.8</formula>
    </cfRule>
  </conditionalFormatting>
  <conditionalFormatting sqref="J11">
    <cfRule type="cellIs" dxfId="27225" priority="1408" operator="greaterThan">
      <formula>$P$11</formula>
    </cfRule>
    <cfRule type="cellIs" dxfId="27224" priority="1409" operator="between">
      <formula>$P$11*0.8</formula>
      <formula>$P$11</formula>
    </cfRule>
    <cfRule type="cellIs" dxfId="27223" priority="1410" operator="lessThan">
      <formula>$P$11*0.8</formula>
    </cfRule>
  </conditionalFormatting>
  <conditionalFormatting sqref="J12">
    <cfRule type="cellIs" dxfId="27222" priority="1405" operator="greaterThan">
      <formula>$P$12</formula>
    </cfRule>
    <cfRule type="cellIs" dxfId="27221" priority="1406" operator="between">
      <formula>$P$12*0.8</formula>
      <formula>$P$12</formula>
    </cfRule>
    <cfRule type="cellIs" dxfId="27220" priority="1407" operator="lessThan">
      <formula>$P$12*0.8</formula>
    </cfRule>
  </conditionalFormatting>
  <conditionalFormatting sqref="J13">
    <cfRule type="cellIs" dxfId="27219" priority="1402" operator="greaterThan">
      <formula>$P$13</formula>
    </cfRule>
    <cfRule type="cellIs" dxfId="27218" priority="1403" operator="between">
      <formula>$P$13*0.8</formula>
      <formula>$P$13</formula>
    </cfRule>
    <cfRule type="cellIs" dxfId="27217" priority="1404" operator="lessThan">
      <formula>$P$13*0.8</formula>
    </cfRule>
  </conditionalFormatting>
  <conditionalFormatting sqref="J16">
    <cfRule type="cellIs" dxfId="27216" priority="1399" operator="greaterThan">
      <formula>$P$16</formula>
    </cfRule>
    <cfRule type="cellIs" dxfId="27215" priority="1400" operator="between">
      <formula>$P$16*0.8</formula>
      <formula>$P$16</formula>
    </cfRule>
    <cfRule type="cellIs" dxfId="27214" priority="1401" operator="lessThan">
      <formula>$P$16*0.8</formula>
    </cfRule>
  </conditionalFormatting>
  <conditionalFormatting sqref="J17">
    <cfRule type="cellIs" dxfId="27213" priority="1396" operator="greaterThan">
      <formula>$P$17</formula>
    </cfRule>
    <cfRule type="cellIs" dxfId="27212" priority="1397" operator="between">
      <formula>$P$17*0.8</formula>
      <formula>$P$17</formula>
    </cfRule>
    <cfRule type="cellIs" dxfId="27211" priority="1398" operator="lessThan">
      <formula>$P$17*0.8</formula>
    </cfRule>
  </conditionalFormatting>
  <conditionalFormatting sqref="J18">
    <cfRule type="cellIs" dxfId="27210" priority="1393" operator="greaterThan">
      <formula>$P$18</formula>
    </cfRule>
    <cfRule type="cellIs" dxfId="27209" priority="1394" operator="between">
      <formula>$P$18*0.8</formula>
      <formula>$P$18</formula>
    </cfRule>
    <cfRule type="cellIs" dxfId="27208" priority="1395" operator="lessThan">
      <formula>$P$18*0.8</formula>
    </cfRule>
  </conditionalFormatting>
  <conditionalFormatting sqref="J6">
    <cfRule type="cellIs" dxfId="27207" priority="1390" operator="greaterThan">
      <formula>$P$6</formula>
    </cfRule>
    <cfRule type="cellIs" dxfId="27206" priority="1391" operator="between">
      <formula>$P$6*0.8</formula>
      <formula>$P$6</formula>
    </cfRule>
    <cfRule type="cellIs" dxfId="27205" priority="1392" operator="lessThan">
      <formula>$P$6*0.8</formula>
    </cfRule>
  </conditionalFormatting>
  <conditionalFormatting sqref="J7">
    <cfRule type="cellIs" dxfId="27204" priority="1387" operator="greaterThan">
      <formula>$P$7</formula>
    </cfRule>
    <cfRule type="cellIs" dxfId="27203" priority="1388" operator="between">
      <formula>$P$7*0.8</formula>
      <formula>$P$7</formula>
    </cfRule>
    <cfRule type="cellIs" dxfId="27202" priority="1389" operator="lessThan">
      <formula>$P$7*0.8</formula>
    </cfRule>
  </conditionalFormatting>
  <conditionalFormatting sqref="J8">
    <cfRule type="cellIs" dxfId="27201" priority="1384" operator="greaterThan">
      <formula>$P$8</formula>
    </cfRule>
    <cfRule type="cellIs" dxfId="27200" priority="1385" operator="between">
      <formula>$P$8*0.8</formula>
      <formula>$P$8</formula>
    </cfRule>
    <cfRule type="cellIs" dxfId="27199" priority="1386" operator="lessThan">
      <formula>$P$8*0.8</formula>
    </cfRule>
  </conditionalFormatting>
  <conditionalFormatting sqref="J11">
    <cfRule type="cellIs" dxfId="27198" priority="1381" operator="greaterThan">
      <formula>$P$11</formula>
    </cfRule>
    <cfRule type="cellIs" dxfId="27197" priority="1382" operator="between">
      <formula>$P$11*0.8</formula>
      <formula>$P$11</formula>
    </cfRule>
    <cfRule type="cellIs" dxfId="27196" priority="1383" operator="lessThan">
      <formula>$P$11*0.8</formula>
    </cfRule>
  </conditionalFormatting>
  <conditionalFormatting sqref="J12">
    <cfRule type="cellIs" dxfId="27195" priority="1378" operator="greaterThan">
      <formula>$P$12</formula>
    </cfRule>
    <cfRule type="cellIs" dxfId="27194" priority="1379" operator="between">
      <formula>$P$12*0.8</formula>
      <formula>$P$12</formula>
    </cfRule>
    <cfRule type="cellIs" dxfId="27193" priority="1380" operator="lessThan">
      <formula>$P$12*0.8</formula>
    </cfRule>
  </conditionalFormatting>
  <conditionalFormatting sqref="J13">
    <cfRule type="cellIs" dxfId="27192" priority="1375" operator="greaterThan">
      <formula>$P$13</formula>
    </cfRule>
    <cfRule type="cellIs" dxfId="27191" priority="1376" operator="between">
      <formula>$P$13*0.8</formula>
      <formula>$P$13</formula>
    </cfRule>
    <cfRule type="cellIs" dxfId="27190" priority="1377" operator="lessThan">
      <formula>$P$13*0.8</formula>
    </cfRule>
  </conditionalFormatting>
  <conditionalFormatting sqref="J16">
    <cfRule type="cellIs" dxfId="27189" priority="1372" operator="greaterThan">
      <formula>$P$16</formula>
    </cfRule>
    <cfRule type="cellIs" dxfId="27188" priority="1373" operator="between">
      <formula>$P$16*0.8</formula>
      <formula>$P$16</formula>
    </cfRule>
    <cfRule type="cellIs" dxfId="27187" priority="1374" operator="lessThan">
      <formula>$P$16*0.8</formula>
    </cfRule>
  </conditionalFormatting>
  <conditionalFormatting sqref="J17">
    <cfRule type="cellIs" dxfId="27186" priority="1369" operator="greaterThan">
      <formula>$P$17</formula>
    </cfRule>
    <cfRule type="cellIs" dxfId="27185" priority="1370" operator="between">
      <formula>$P$17*0.8</formula>
      <formula>$P$17</formula>
    </cfRule>
    <cfRule type="cellIs" dxfId="27184" priority="1371" operator="lessThan">
      <formula>$P$17*0.8</formula>
    </cfRule>
  </conditionalFormatting>
  <conditionalFormatting sqref="J18">
    <cfRule type="cellIs" dxfId="27183" priority="1366" operator="greaterThan">
      <formula>$P$18</formula>
    </cfRule>
    <cfRule type="cellIs" dxfId="27182" priority="1367" operator="between">
      <formula>$P$18*0.8</formula>
      <formula>$P$18</formula>
    </cfRule>
    <cfRule type="cellIs" dxfId="27181" priority="1368" operator="lessThan">
      <formula>$P$18*0.8</formula>
    </cfRule>
  </conditionalFormatting>
  <conditionalFormatting sqref="J6">
    <cfRule type="cellIs" dxfId="27180" priority="1363" operator="greaterThan">
      <formula>$O$6</formula>
    </cfRule>
    <cfRule type="cellIs" dxfId="27179" priority="1364" operator="between">
      <formula>$O$6*0.8</formula>
      <formula>$O$6</formula>
    </cfRule>
    <cfRule type="cellIs" dxfId="27178" priority="1365" operator="lessThan">
      <formula>$O$6*0.8</formula>
    </cfRule>
  </conditionalFormatting>
  <conditionalFormatting sqref="J7">
    <cfRule type="cellIs" dxfId="27177" priority="1360" operator="greaterThan">
      <formula>$O$7</formula>
    </cfRule>
    <cfRule type="cellIs" dxfId="27176" priority="1361" operator="between">
      <formula>$O$7*0.8</formula>
      <formula>$O$7</formula>
    </cfRule>
    <cfRule type="cellIs" dxfId="27175" priority="1362" operator="lessThan">
      <formula>$O$7*0.8</formula>
    </cfRule>
  </conditionalFormatting>
  <conditionalFormatting sqref="J8">
    <cfRule type="cellIs" dxfId="27174" priority="1357" operator="greaterThan">
      <formula>$O$8</formula>
    </cfRule>
    <cfRule type="cellIs" dxfId="27173" priority="1358" operator="between">
      <formula>$O$8*0.8</formula>
      <formula>$O$8</formula>
    </cfRule>
    <cfRule type="cellIs" dxfId="27172" priority="1359" operator="lessThan">
      <formula>$O$8*0.8</formula>
    </cfRule>
  </conditionalFormatting>
  <conditionalFormatting sqref="J11">
    <cfRule type="cellIs" dxfId="27171" priority="1354" operator="greaterThan">
      <formula>$O$11</formula>
    </cfRule>
    <cfRule type="cellIs" dxfId="27170" priority="1355" operator="between">
      <formula>$O$11*0.8</formula>
      <formula>$O$11</formula>
    </cfRule>
    <cfRule type="cellIs" dxfId="27169" priority="1356" operator="lessThan">
      <formula>$O$11*0.8</formula>
    </cfRule>
  </conditionalFormatting>
  <conditionalFormatting sqref="J12">
    <cfRule type="cellIs" dxfId="27168" priority="1351" operator="greaterThan">
      <formula>$O$12</formula>
    </cfRule>
    <cfRule type="cellIs" dxfId="27167" priority="1352" operator="between">
      <formula>$O$12*0.8</formula>
      <formula>$O$12</formula>
    </cfRule>
    <cfRule type="cellIs" dxfId="27166" priority="1353" operator="lessThan">
      <formula>$O$12*0.8</formula>
    </cfRule>
  </conditionalFormatting>
  <conditionalFormatting sqref="J13">
    <cfRule type="cellIs" dxfId="27165" priority="1348" operator="greaterThan">
      <formula>$O$13</formula>
    </cfRule>
    <cfRule type="cellIs" dxfId="27164" priority="1349" operator="between">
      <formula>$O$13*0.8</formula>
      <formula>$O$13</formula>
    </cfRule>
    <cfRule type="cellIs" dxfId="27163" priority="1350" operator="lessThan">
      <formula>$O$13*0.8</formula>
    </cfRule>
  </conditionalFormatting>
  <conditionalFormatting sqref="J16">
    <cfRule type="cellIs" dxfId="27162" priority="1345" operator="greaterThan">
      <formula>$O$16</formula>
    </cfRule>
    <cfRule type="cellIs" dxfId="27161" priority="1346" operator="between">
      <formula>$O$16*0.8</formula>
      <formula>$O$16</formula>
    </cfRule>
    <cfRule type="cellIs" dxfId="27160" priority="1347" operator="lessThan">
      <formula>$O$16*0.8</formula>
    </cfRule>
  </conditionalFormatting>
  <conditionalFormatting sqref="J17">
    <cfRule type="cellIs" dxfId="27159" priority="1342" operator="greaterThan">
      <formula>$O$17</formula>
    </cfRule>
    <cfRule type="cellIs" dxfId="27158" priority="1343" operator="between">
      <formula>$O$17*0.8</formula>
      <formula>$O$17</formula>
    </cfRule>
    <cfRule type="cellIs" dxfId="27157" priority="1344" operator="lessThan">
      <formula>$O$17*0.8</formula>
    </cfRule>
  </conditionalFormatting>
  <conditionalFormatting sqref="J18">
    <cfRule type="cellIs" dxfId="27156" priority="1339" operator="greaterThan">
      <formula>$O$18</formula>
    </cfRule>
    <cfRule type="cellIs" dxfId="27155" priority="1340" operator="between">
      <formula>$O$18*0.8</formula>
      <formula>$O$18</formula>
    </cfRule>
    <cfRule type="cellIs" dxfId="27154" priority="1341" operator="lessThan">
      <formula>$O$18*0.8</formula>
    </cfRule>
  </conditionalFormatting>
  <conditionalFormatting sqref="J6">
    <cfRule type="cellIs" dxfId="27153" priority="1336" operator="greaterThan">
      <formula>$O$6</formula>
    </cfRule>
    <cfRule type="cellIs" dxfId="27152" priority="1337" operator="between">
      <formula>$O$6*0.8</formula>
      <formula>$O$6</formula>
    </cfRule>
    <cfRule type="cellIs" dxfId="27151" priority="1338" operator="lessThan">
      <formula>$O$6*0.8</formula>
    </cfRule>
  </conditionalFormatting>
  <conditionalFormatting sqref="J7">
    <cfRule type="cellIs" dxfId="27150" priority="1333" operator="greaterThan">
      <formula>$O$7</formula>
    </cfRule>
    <cfRule type="cellIs" dxfId="27149" priority="1334" operator="between">
      <formula>$O$7*0.8</formula>
      <formula>$O$7</formula>
    </cfRule>
    <cfRule type="cellIs" dxfId="27148" priority="1335" operator="lessThan">
      <formula>$O$7*0.8</formula>
    </cfRule>
  </conditionalFormatting>
  <conditionalFormatting sqref="J8">
    <cfRule type="cellIs" dxfId="27147" priority="1330" operator="greaterThan">
      <formula>$O$8</formula>
    </cfRule>
    <cfRule type="cellIs" dxfId="27146" priority="1331" operator="between">
      <formula>$O$8*0.8</formula>
      <formula>$O$8</formula>
    </cfRule>
    <cfRule type="cellIs" dxfId="27145" priority="1332" operator="lessThan">
      <formula>$O$8*0.8</formula>
    </cfRule>
  </conditionalFormatting>
  <conditionalFormatting sqref="J11">
    <cfRule type="cellIs" dxfId="27144" priority="1327" operator="greaterThan">
      <formula>$O$11</formula>
    </cfRule>
    <cfRule type="cellIs" dxfId="27143" priority="1328" operator="between">
      <formula>$O$11*0.8</formula>
      <formula>$O$11</formula>
    </cfRule>
    <cfRule type="cellIs" dxfId="27142" priority="1329" operator="lessThan">
      <formula>$O$11*0.8</formula>
    </cfRule>
  </conditionalFormatting>
  <conditionalFormatting sqref="J12">
    <cfRule type="cellIs" dxfId="27141" priority="1324" operator="greaterThan">
      <formula>$O$12</formula>
    </cfRule>
    <cfRule type="cellIs" dxfId="27140" priority="1325" operator="between">
      <formula>$O$12*0.8</formula>
      <formula>$O$12</formula>
    </cfRule>
    <cfRule type="cellIs" dxfId="27139" priority="1326" operator="lessThan">
      <formula>$O$12*0.8</formula>
    </cfRule>
  </conditionalFormatting>
  <conditionalFormatting sqref="J13">
    <cfRule type="cellIs" dxfId="27138" priority="1321" operator="greaterThan">
      <formula>$O$13</formula>
    </cfRule>
    <cfRule type="cellIs" dxfId="27137" priority="1322" operator="between">
      <formula>$O$13*0.8</formula>
      <formula>$O$13</formula>
    </cfRule>
    <cfRule type="cellIs" dxfId="27136" priority="1323" operator="lessThan">
      <formula>$O$13*0.8</formula>
    </cfRule>
  </conditionalFormatting>
  <conditionalFormatting sqref="J16">
    <cfRule type="cellIs" dxfId="27135" priority="1318" operator="greaterThan">
      <formula>$O$16</formula>
    </cfRule>
    <cfRule type="cellIs" dxfId="27134" priority="1319" operator="between">
      <formula>$O$16*0.8</formula>
      <formula>$O$16</formula>
    </cfRule>
    <cfRule type="cellIs" dxfId="27133" priority="1320" operator="lessThan">
      <formula>$O$16*0.8</formula>
    </cfRule>
  </conditionalFormatting>
  <conditionalFormatting sqref="J17">
    <cfRule type="cellIs" dxfId="27132" priority="1315" operator="greaterThan">
      <formula>$O$17</formula>
    </cfRule>
    <cfRule type="cellIs" dxfId="27131" priority="1316" operator="between">
      <formula>$O$17*0.8</formula>
      <formula>$O$17</formula>
    </cfRule>
    <cfRule type="cellIs" dxfId="27130" priority="1317" operator="lessThan">
      <formula>$O$17*0.8</formula>
    </cfRule>
  </conditionalFormatting>
  <conditionalFormatting sqref="J18">
    <cfRule type="cellIs" dxfId="27129" priority="1312" operator="greaterThan">
      <formula>$O$18</formula>
    </cfRule>
    <cfRule type="cellIs" dxfId="27128" priority="1313" operator="between">
      <formula>$O$18*0.8</formula>
      <formula>$O$18</formula>
    </cfRule>
    <cfRule type="cellIs" dxfId="27127" priority="1314" operator="lessThan">
      <formula>$O$18*0.8</formula>
    </cfRule>
  </conditionalFormatting>
  <conditionalFormatting sqref="J6">
    <cfRule type="cellIs" dxfId="27126" priority="1309" operator="greaterThan">
      <formula>$N$6</formula>
    </cfRule>
    <cfRule type="cellIs" dxfId="27125" priority="1310" operator="between">
      <formula>$N$6*0.8</formula>
      <formula>$N$6</formula>
    </cfRule>
    <cfRule type="cellIs" dxfId="27124" priority="1311" operator="lessThan">
      <formula>$N$6*0.8</formula>
    </cfRule>
  </conditionalFormatting>
  <conditionalFormatting sqref="J7">
    <cfRule type="cellIs" dxfId="27123" priority="1306" operator="greaterThan">
      <formula>$N$7</formula>
    </cfRule>
    <cfRule type="cellIs" dxfId="27122" priority="1307" operator="between">
      <formula>$N$7*0.8</formula>
      <formula>$N$7</formula>
    </cfRule>
    <cfRule type="cellIs" dxfId="27121" priority="1308" operator="lessThan">
      <formula>$N$7*0.8</formula>
    </cfRule>
  </conditionalFormatting>
  <conditionalFormatting sqref="J8">
    <cfRule type="cellIs" dxfId="27120" priority="1303" operator="greaterThan">
      <formula>$N$8</formula>
    </cfRule>
    <cfRule type="cellIs" dxfId="27119" priority="1304" operator="between">
      <formula>$N$8*0.8</formula>
      <formula>$N$8</formula>
    </cfRule>
    <cfRule type="cellIs" dxfId="27118" priority="1305" operator="lessThan">
      <formula>$N$8*0.8</formula>
    </cfRule>
  </conditionalFormatting>
  <conditionalFormatting sqref="J11">
    <cfRule type="cellIs" dxfId="27117" priority="1300" operator="greaterThan">
      <formula>$N$11</formula>
    </cfRule>
    <cfRule type="cellIs" dxfId="27116" priority="1301" operator="between">
      <formula>$N$11*0.8</formula>
      <formula>$N$11</formula>
    </cfRule>
    <cfRule type="cellIs" dxfId="27115" priority="1302" operator="lessThan">
      <formula>$N$11*0.8</formula>
    </cfRule>
  </conditionalFormatting>
  <conditionalFormatting sqref="J12">
    <cfRule type="cellIs" dxfId="27114" priority="1297" operator="greaterThan">
      <formula>$N$12</formula>
    </cfRule>
    <cfRule type="cellIs" dxfId="27113" priority="1298" operator="between">
      <formula>$N$12*0.8</formula>
      <formula>$N$12</formula>
    </cfRule>
    <cfRule type="cellIs" dxfId="27112" priority="1299" operator="lessThan">
      <formula>$N$12*0.8</formula>
    </cfRule>
  </conditionalFormatting>
  <conditionalFormatting sqref="J13">
    <cfRule type="cellIs" dxfId="27111" priority="1294" operator="greaterThan">
      <formula>$N$13</formula>
    </cfRule>
    <cfRule type="cellIs" dxfId="27110" priority="1295" operator="between">
      <formula>$N$13*0.8</formula>
      <formula>$N$13</formula>
    </cfRule>
    <cfRule type="cellIs" dxfId="27109" priority="1296" operator="lessThan">
      <formula>$N$13*0.8</formula>
    </cfRule>
  </conditionalFormatting>
  <conditionalFormatting sqref="J16">
    <cfRule type="cellIs" dxfId="27108" priority="1291" operator="greaterThan">
      <formula>$N$16</formula>
    </cfRule>
    <cfRule type="cellIs" dxfId="27107" priority="1292" operator="between">
      <formula>$N$16*0.8</formula>
      <formula>$N$16</formula>
    </cfRule>
    <cfRule type="cellIs" dxfId="27106" priority="1293" operator="lessThan">
      <formula>$N$16*0.8</formula>
    </cfRule>
  </conditionalFormatting>
  <conditionalFormatting sqref="J17">
    <cfRule type="cellIs" dxfId="27105" priority="1288" operator="greaterThan">
      <formula>$N$17</formula>
    </cfRule>
    <cfRule type="cellIs" dxfId="27104" priority="1289" operator="between">
      <formula>$N$17*0.8</formula>
      <formula>$N$17</formula>
    </cfRule>
    <cfRule type="cellIs" dxfId="27103" priority="1290" operator="lessThan">
      <formula>$N$17*0.8</formula>
    </cfRule>
  </conditionalFormatting>
  <conditionalFormatting sqref="J18">
    <cfRule type="cellIs" dxfId="27102" priority="1285" operator="greaterThan">
      <formula>$N$18</formula>
    </cfRule>
    <cfRule type="cellIs" dxfId="27101" priority="1286" operator="between">
      <formula>$N$18*0.8</formula>
      <formula>$N$18</formula>
    </cfRule>
    <cfRule type="cellIs" dxfId="27100" priority="1287" operator="lessThan">
      <formula>$N$18*0.8</formula>
    </cfRule>
  </conditionalFormatting>
  <conditionalFormatting sqref="J6">
    <cfRule type="cellIs" dxfId="27099" priority="1282" operator="greaterThan">
      <formula>$N$6</formula>
    </cfRule>
    <cfRule type="cellIs" dxfId="27098" priority="1283" operator="between">
      <formula>$N$6*0.8</formula>
      <formula>$N$6</formula>
    </cfRule>
    <cfRule type="cellIs" dxfId="27097" priority="1284" operator="lessThan">
      <formula>$N$6*0.8</formula>
    </cfRule>
  </conditionalFormatting>
  <conditionalFormatting sqref="J7">
    <cfRule type="cellIs" dxfId="27096" priority="1279" operator="greaterThan">
      <formula>$N$7</formula>
    </cfRule>
    <cfRule type="cellIs" dxfId="27095" priority="1280" operator="between">
      <formula>$N$7*0.8</formula>
      <formula>$N$7</formula>
    </cfRule>
    <cfRule type="cellIs" dxfId="27094" priority="1281" operator="lessThan">
      <formula>$N$7*0.8</formula>
    </cfRule>
  </conditionalFormatting>
  <conditionalFormatting sqref="J8">
    <cfRule type="cellIs" dxfId="27093" priority="1276" operator="greaterThan">
      <formula>$N$8</formula>
    </cfRule>
    <cfRule type="cellIs" dxfId="27092" priority="1277" operator="between">
      <formula>$N$8*0.8</formula>
      <formula>$N$8</formula>
    </cfRule>
    <cfRule type="cellIs" dxfId="27091" priority="1278" operator="lessThan">
      <formula>$N$8*0.8</formula>
    </cfRule>
  </conditionalFormatting>
  <conditionalFormatting sqref="J11">
    <cfRule type="cellIs" dxfId="27090" priority="1273" operator="greaterThan">
      <formula>$N$11</formula>
    </cfRule>
    <cfRule type="cellIs" dxfId="27089" priority="1274" operator="between">
      <formula>$N$11*0.8</formula>
      <formula>$N$11</formula>
    </cfRule>
    <cfRule type="cellIs" dxfId="27088" priority="1275" operator="lessThan">
      <formula>$N$11*0.8</formula>
    </cfRule>
  </conditionalFormatting>
  <conditionalFormatting sqref="J12">
    <cfRule type="cellIs" dxfId="27087" priority="1270" operator="greaterThan">
      <formula>$N$12</formula>
    </cfRule>
    <cfRule type="cellIs" dxfId="27086" priority="1271" operator="between">
      <formula>$N$12*0.8</formula>
      <formula>$N$12</formula>
    </cfRule>
    <cfRule type="cellIs" dxfId="27085" priority="1272" operator="lessThan">
      <formula>$N$12*0.8</formula>
    </cfRule>
  </conditionalFormatting>
  <conditionalFormatting sqref="J13">
    <cfRule type="cellIs" dxfId="27084" priority="1267" operator="greaterThan">
      <formula>$N$13</formula>
    </cfRule>
    <cfRule type="cellIs" dxfId="27083" priority="1268" operator="between">
      <formula>$N$13*0.8</formula>
      <formula>$N$13</formula>
    </cfRule>
    <cfRule type="cellIs" dxfId="27082" priority="1269" operator="lessThan">
      <formula>$N$13*0.8</formula>
    </cfRule>
  </conditionalFormatting>
  <conditionalFormatting sqref="J16">
    <cfRule type="cellIs" dxfId="27081" priority="1264" operator="greaterThan">
      <formula>$N$16</formula>
    </cfRule>
    <cfRule type="cellIs" dxfId="27080" priority="1265" operator="between">
      <formula>$N$16*0.8</formula>
      <formula>$N$16</formula>
    </cfRule>
    <cfRule type="cellIs" dxfId="27079" priority="1266" operator="lessThan">
      <formula>$N$16*0.8</formula>
    </cfRule>
  </conditionalFormatting>
  <conditionalFormatting sqref="J17">
    <cfRule type="cellIs" dxfId="27078" priority="1261" operator="greaterThan">
      <formula>$N$17</formula>
    </cfRule>
    <cfRule type="cellIs" dxfId="27077" priority="1262" operator="between">
      <formula>$N$17*0.8</formula>
      <formula>$N$17</formula>
    </cfRule>
    <cfRule type="cellIs" dxfId="27076" priority="1263" operator="lessThan">
      <formula>$N$17*0.8</formula>
    </cfRule>
  </conditionalFormatting>
  <conditionalFormatting sqref="J18">
    <cfRule type="cellIs" dxfId="27075" priority="1258" operator="greaterThan">
      <formula>$N$18</formula>
    </cfRule>
    <cfRule type="cellIs" dxfId="27074" priority="1259" operator="between">
      <formula>$N$18*0.8</formula>
      <formula>$N$18</formula>
    </cfRule>
    <cfRule type="cellIs" dxfId="27073" priority="1260" operator="lessThan">
      <formula>$N$18*0.8</formula>
    </cfRule>
  </conditionalFormatting>
  <conditionalFormatting sqref="J6">
    <cfRule type="cellIs" dxfId="27072" priority="1255" operator="greaterThan">
      <formula>$P$6</formula>
    </cfRule>
    <cfRule type="cellIs" dxfId="27071" priority="1256" operator="between">
      <formula>$P$6*0.8</formula>
      <formula>$P$6</formula>
    </cfRule>
    <cfRule type="cellIs" dxfId="27070" priority="1257" operator="lessThan">
      <formula>$P$6*0.8</formula>
    </cfRule>
  </conditionalFormatting>
  <conditionalFormatting sqref="J7">
    <cfRule type="cellIs" dxfId="27069" priority="1252" operator="greaterThan">
      <formula>$P$7</formula>
    </cfRule>
    <cfRule type="cellIs" dxfId="27068" priority="1253" operator="between">
      <formula>$P$7*0.8</formula>
      <formula>$P$7</formula>
    </cfRule>
    <cfRule type="cellIs" dxfId="27067" priority="1254" operator="lessThan">
      <formula>$P$7*0.8</formula>
    </cfRule>
  </conditionalFormatting>
  <conditionalFormatting sqref="J8">
    <cfRule type="cellIs" dxfId="27066" priority="1249" operator="greaterThan">
      <formula>$P$8</formula>
    </cfRule>
    <cfRule type="cellIs" dxfId="27065" priority="1250" operator="between">
      <formula>$P$8*0.8</formula>
      <formula>$P$8</formula>
    </cfRule>
    <cfRule type="cellIs" dxfId="27064" priority="1251" operator="lessThan">
      <formula>$P$8*0.8</formula>
    </cfRule>
  </conditionalFormatting>
  <conditionalFormatting sqref="J11">
    <cfRule type="cellIs" dxfId="27063" priority="1246" operator="greaterThan">
      <formula>$P$11</formula>
    </cfRule>
    <cfRule type="cellIs" dxfId="27062" priority="1247" operator="between">
      <formula>$P$11*0.8</formula>
      <formula>$P$11</formula>
    </cfRule>
    <cfRule type="cellIs" dxfId="27061" priority="1248" operator="lessThan">
      <formula>$P$11*0.8</formula>
    </cfRule>
  </conditionalFormatting>
  <conditionalFormatting sqref="J12">
    <cfRule type="cellIs" dxfId="27060" priority="1243" operator="greaterThan">
      <formula>$P$12</formula>
    </cfRule>
    <cfRule type="cellIs" dxfId="27059" priority="1244" operator="between">
      <formula>$P$12*0.8</formula>
      <formula>$P$12</formula>
    </cfRule>
    <cfRule type="cellIs" dxfId="27058" priority="1245" operator="lessThan">
      <formula>$P$12*0.8</formula>
    </cfRule>
  </conditionalFormatting>
  <conditionalFormatting sqref="J13">
    <cfRule type="cellIs" dxfId="27057" priority="1240" operator="greaterThan">
      <formula>$P$13</formula>
    </cfRule>
    <cfRule type="cellIs" dxfId="27056" priority="1241" operator="between">
      <formula>$P$13*0.8</formula>
      <formula>$P$13</formula>
    </cfRule>
    <cfRule type="cellIs" dxfId="27055" priority="1242" operator="lessThan">
      <formula>$P$13*0.8</formula>
    </cfRule>
  </conditionalFormatting>
  <conditionalFormatting sqref="J16">
    <cfRule type="cellIs" dxfId="27054" priority="1237" operator="greaterThan">
      <formula>$P$16</formula>
    </cfRule>
    <cfRule type="cellIs" dxfId="27053" priority="1238" operator="between">
      <formula>$P$16*0.8</formula>
      <formula>$P$16</formula>
    </cfRule>
    <cfRule type="cellIs" dxfId="27052" priority="1239" operator="lessThan">
      <formula>$P$16*0.8</formula>
    </cfRule>
  </conditionalFormatting>
  <conditionalFormatting sqref="J17">
    <cfRule type="cellIs" dxfId="27051" priority="1234" operator="greaterThan">
      <formula>$P$17</formula>
    </cfRule>
    <cfRule type="cellIs" dxfId="27050" priority="1235" operator="between">
      <formula>$P$17*0.8</formula>
      <formula>$P$17</formula>
    </cfRule>
    <cfRule type="cellIs" dxfId="27049" priority="1236" operator="lessThan">
      <formula>$P$17*0.8</formula>
    </cfRule>
  </conditionalFormatting>
  <conditionalFormatting sqref="J18">
    <cfRule type="cellIs" dxfId="27048" priority="1231" operator="greaterThan">
      <formula>$P$18</formula>
    </cfRule>
    <cfRule type="cellIs" dxfId="27047" priority="1232" operator="between">
      <formula>$P$18*0.8</formula>
      <formula>$P$18</formula>
    </cfRule>
    <cfRule type="cellIs" dxfId="27046" priority="1233" operator="lessThan">
      <formula>$P$18*0.8</formula>
    </cfRule>
  </conditionalFormatting>
  <conditionalFormatting sqref="J6">
    <cfRule type="cellIs" dxfId="27045" priority="1228" operator="greaterThan">
      <formula>$P$6</formula>
    </cfRule>
    <cfRule type="cellIs" dxfId="27044" priority="1229" operator="between">
      <formula>$P$6*0.8</formula>
      <formula>$P$6</formula>
    </cfRule>
    <cfRule type="cellIs" dxfId="27043" priority="1230" operator="lessThan">
      <formula>$P$6*0.8</formula>
    </cfRule>
  </conditionalFormatting>
  <conditionalFormatting sqref="J7">
    <cfRule type="cellIs" dxfId="27042" priority="1225" operator="greaterThan">
      <formula>$P$7</formula>
    </cfRule>
    <cfRule type="cellIs" dxfId="27041" priority="1226" operator="between">
      <formula>$P$7*0.8</formula>
      <formula>$P$7</formula>
    </cfRule>
    <cfRule type="cellIs" dxfId="27040" priority="1227" operator="lessThan">
      <formula>$P$7*0.8</formula>
    </cfRule>
  </conditionalFormatting>
  <conditionalFormatting sqref="J8">
    <cfRule type="cellIs" dxfId="27039" priority="1222" operator="greaterThan">
      <formula>$P$8</formula>
    </cfRule>
    <cfRule type="cellIs" dxfId="27038" priority="1223" operator="between">
      <formula>$P$8*0.8</formula>
      <formula>$P$8</formula>
    </cfRule>
    <cfRule type="cellIs" dxfId="27037" priority="1224" operator="lessThan">
      <formula>$P$8*0.8</formula>
    </cfRule>
  </conditionalFormatting>
  <conditionalFormatting sqref="J11">
    <cfRule type="cellIs" dxfId="27036" priority="1219" operator="greaterThan">
      <formula>$P$11</formula>
    </cfRule>
    <cfRule type="cellIs" dxfId="27035" priority="1220" operator="between">
      <formula>$P$11*0.8</formula>
      <formula>$P$11</formula>
    </cfRule>
    <cfRule type="cellIs" dxfId="27034" priority="1221" operator="lessThan">
      <formula>$P$11*0.8</formula>
    </cfRule>
  </conditionalFormatting>
  <conditionalFormatting sqref="J12">
    <cfRule type="cellIs" dxfId="27033" priority="1216" operator="greaterThan">
      <formula>$P$12</formula>
    </cfRule>
    <cfRule type="cellIs" dxfId="27032" priority="1217" operator="between">
      <formula>$P$12*0.8</formula>
      <formula>$P$12</formula>
    </cfRule>
    <cfRule type="cellIs" dxfId="27031" priority="1218" operator="lessThan">
      <formula>$P$12*0.8</formula>
    </cfRule>
  </conditionalFormatting>
  <conditionalFormatting sqref="J13">
    <cfRule type="cellIs" dxfId="27030" priority="1213" operator="greaterThan">
      <formula>$P$13</formula>
    </cfRule>
    <cfRule type="cellIs" dxfId="27029" priority="1214" operator="between">
      <formula>$P$13*0.8</formula>
      <formula>$P$13</formula>
    </cfRule>
    <cfRule type="cellIs" dxfId="27028" priority="1215" operator="lessThan">
      <formula>$P$13*0.8</formula>
    </cfRule>
  </conditionalFormatting>
  <conditionalFormatting sqref="J16">
    <cfRule type="cellIs" dxfId="27027" priority="1210" operator="greaterThan">
      <formula>$P$16</formula>
    </cfRule>
    <cfRule type="cellIs" dxfId="27026" priority="1211" operator="between">
      <formula>$P$16*0.8</formula>
      <formula>$P$16</formula>
    </cfRule>
    <cfRule type="cellIs" dxfId="27025" priority="1212" operator="lessThan">
      <formula>$P$16*0.8</formula>
    </cfRule>
  </conditionalFormatting>
  <conditionalFormatting sqref="J17">
    <cfRule type="cellIs" dxfId="27024" priority="1207" operator="greaterThan">
      <formula>$P$17</formula>
    </cfRule>
    <cfRule type="cellIs" dxfId="27023" priority="1208" operator="between">
      <formula>$P$17*0.8</formula>
      <formula>$P$17</formula>
    </cfRule>
    <cfRule type="cellIs" dxfId="27022" priority="1209" operator="lessThan">
      <formula>$P$17*0.8</formula>
    </cfRule>
  </conditionalFormatting>
  <conditionalFormatting sqref="J18">
    <cfRule type="cellIs" dxfId="27021" priority="1204" operator="greaterThan">
      <formula>$P$18</formula>
    </cfRule>
    <cfRule type="cellIs" dxfId="27020" priority="1205" operator="between">
      <formula>$P$18*0.8</formula>
      <formula>$P$18</formula>
    </cfRule>
    <cfRule type="cellIs" dxfId="27019" priority="1206" operator="lessThan">
      <formula>$P$18*0.8</formula>
    </cfRule>
  </conditionalFormatting>
  <conditionalFormatting sqref="J6">
    <cfRule type="cellIs" dxfId="27018" priority="1201" operator="greaterThan">
      <formula>$O$6</formula>
    </cfRule>
    <cfRule type="cellIs" dxfId="27017" priority="1202" operator="between">
      <formula>$O$6*0.8</formula>
      <formula>$O$6</formula>
    </cfRule>
    <cfRule type="cellIs" dxfId="27016" priority="1203" operator="lessThan">
      <formula>$O$6*0.8</formula>
    </cfRule>
  </conditionalFormatting>
  <conditionalFormatting sqref="J7">
    <cfRule type="cellIs" dxfId="27015" priority="1198" operator="greaterThan">
      <formula>$O$7</formula>
    </cfRule>
    <cfRule type="cellIs" dxfId="27014" priority="1199" operator="between">
      <formula>$O$7*0.8</formula>
      <formula>$O$7</formula>
    </cfRule>
    <cfRule type="cellIs" dxfId="27013" priority="1200" operator="lessThan">
      <formula>$O$7*0.8</formula>
    </cfRule>
  </conditionalFormatting>
  <conditionalFormatting sqref="J8">
    <cfRule type="cellIs" dxfId="27012" priority="1195" operator="greaterThan">
      <formula>$O$8</formula>
    </cfRule>
    <cfRule type="cellIs" dxfId="27011" priority="1196" operator="between">
      <formula>$O$8*0.8</formula>
      <formula>$O$8</formula>
    </cfRule>
    <cfRule type="cellIs" dxfId="27010" priority="1197" operator="lessThan">
      <formula>$O$8*0.8</formula>
    </cfRule>
  </conditionalFormatting>
  <conditionalFormatting sqref="J11">
    <cfRule type="cellIs" dxfId="27009" priority="1192" operator="greaterThan">
      <formula>$O$11</formula>
    </cfRule>
    <cfRule type="cellIs" dxfId="27008" priority="1193" operator="between">
      <formula>$O$11*0.8</formula>
      <formula>$O$11</formula>
    </cfRule>
    <cfRule type="cellIs" dxfId="27007" priority="1194" operator="lessThan">
      <formula>$O$11*0.8</formula>
    </cfRule>
  </conditionalFormatting>
  <conditionalFormatting sqref="J12">
    <cfRule type="cellIs" dxfId="27006" priority="1189" operator="greaterThan">
      <formula>$O$12</formula>
    </cfRule>
    <cfRule type="cellIs" dxfId="27005" priority="1190" operator="between">
      <formula>$O$12*0.8</formula>
      <formula>$O$12</formula>
    </cfRule>
    <cfRule type="cellIs" dxfId="27004" priority="1191" operator="lessThan">
      <formula>$O$12*0.8</formula>
    </cfRule>
  </conditionalFormatting>
  <conditionalFormatting sqref="J13">
    <cfRule type="cellIs" dxfId="27003" priority="1186" operator="greaterThan">
      <formula>$O$13</formula>
    </cfRule>
    <cfRule type="cellIs" dxfId="27002" priority="1187" operator="between">
      <formula>$O$13*0.8</formula>
      <formula>$O$13</formula>
    </cfRule>
    <cfRule type="cellIs" dxfId="27001" priority="1188" operator="lessThan">
      <formula>$O$13*0.8</formula>
    </cfRule>
  </conditionalFormatting>
  <conditionalFormatting sqref="J16">
    <cfRule type="cellIs" dxfId="27000" priority="1183" operator="greaterThan">
      <formula>$O$16</formula>
    </cfRule>
    <cfRule type="cellIs" dxfId="26999" priority="1184" operator="between">
      <formula>$O$16*0.8</formula>
      <formula>$O$16</formula>
    </cfRule>
    <cfRule type="cellIs" dxfId="26998" priority="1185" operator="lessThan">
      <formula>$O$16*0.8</formula>
    </cfRule>
  </conditionalFormatting>
  <conditionalFormatting sqref="J17">
    <cfRule type="cellIs" dxfId="26997" priority="1180" operator="greaterThan">
      <formula>$O$17</formula>
    </cfRule>
    <cfRule type="cellIs" dxfId="26996" priority="1181" operator="between">
      <formula>$O$17*0.8</formula>
      <formula>$O$17</formula>
    </cfRule>
    <cfRule type="cellIs" dxfId="26995" priority="1182" operator="lessThan">
      <formula>$O$17*0.8</formula>
    </cfRule>
  </conditionalFormatting>
  <conditionalFormatting sqref="J18">
    <cfRule type="cellIs" dxfId="26994" priority="1177" operator="greaterThan">
      <formula>$O$18</formula>
    </cfRule>
    <cfRule type="cellIs" dxfId="26993" priority="1178" operator="between">
      <formula>$O$18*0.8</formula>
      <formula>$O$18</formula>
    </cfRule>
    <cfRule type="cellIs" dxfId="26992" priority="1179" operator="lessThan">
      <formula>$O$18*0.8</formula>
    </cfRule>
  </conditionalFormatting>
  <conditionalFormatting sqref="J6">
    <cfRule type="cellIs" dxfId="26991" priority="1174" operator="greaterThan">
      <formula>$O$6</formula>
    </cfRule>
    <cfRule type="cellIs" dxfId="26990" priority="1175" operator="between">
      <formula>$O$6*0.8</formula>
      <formula>$O$6</formula>
    </cfRule>
    <cfRule type="cellIs" dxfId="26989" priority="1176" operator="lessThan">
      <formula>$O$6*0.8</formula>
    </cfRule>
  </conditionalFormatting>
  <conditionalFormatting sqref="J7">
    <cfRule type="cellIs" dxfId="26988" priority="1171" operator="greaterThan">
      <formula>$O$7</formula>
    </cfRule>
    <cfRule type="cellIs" dxfId="26987" priority="1172" operator="between">
      <formula>$O$7*0.8</formula>
      <formula>$O$7</formula>
    </cfRule>
    <cfRule type="cellIs" dxfId="26986" priority="1173" operator="lessThan">
      <formula>$O$7*0.8</formula>
    </cfRule>
  </conditionalFormatting>
  <conditionalFormatting sqref="J8">
    <cfRule type="cellIs" dxfId="26985" priority="1168" operator="greaterThan">
      <formula>$O$8</formula>
    </cfRule>
    <cfRule type="cellIs" dxfId="26984" priority="1169" operator="between">
      <formula>$O$8*0.8</formula>
      <formula>$O$8</formula>
    </cfRule>
    <cfRule type="cellIs" dxfId="26983" priority="1170" operator="lessThan">
      <formula>$O$8*0.8</formula>
    </cfRule>
  </conditionalFormatting>
  <conditionalFormatting sqref="J11">
    <cfRule type="cellIs" dxfId="26982" priority="1165" operator="greaterThan">
      <formula>$O$11</formula>
    </cfRule>
    <cfRule type="cellIs" dxfId="26981" priority="1166" operator="between">
      <formula>$O$11*0.8</formula>
      <formula>$O$11</formula>
    </cfRule>
    <cfRule type="cellIs" dxfId="26980" priority="1167" operator="lessThan">
      <formula>$O$11*0.8</formula>
    </cfRule>
  </conditionalFormatting>
  <conditionalFormatting sqref="J12">
    <cfRule type="cellIs" dxfId="26979" priority="1162" operator="greaterThan">
      <formula>$O$12</formula>
    </cfRule>
    <cfRule type="cellIs" dxfId="26978" priority="1163" operator="between">
      <formula>$O$12*0.8</formula>
      <formula>$O$12</formula>
    </cfRule>
    <cfRule type="cellIs" dxfId="26977" priority="1164" operator="lessThan">
      <formula>$O$12*0.8</formula>
    </cfRule>
  </conditionalFormatting>
  <conditionalFormatting sqref="J13">
    <cfRule type="cellIs" dxfId="26976" priority="1159" operator="greaterThan">
      <formula>$O$13</formula>
    </cfRule>
    <cfRule type="cellIs" dxfId="26975" priority="1160" operator="between">
      <formula>$O$13*0.8</formula>
      <formula>$O$13</formula>
    </cfRule>
    <cfRule type="cellIs" dxfId="26974" priority="1161" operator="lessThan">
      <formula>$O$13*0.8</formula>
    </cfRule>
  </conditionalFormatting>
  <conditionalFormatting sqref="J16">
    <cfRule type="cellIs" dxfId="26973" priority="1156" operator="greaterThan">
      <formula>$O$16</formula>
    </cfRule>
    <cfRule type="cellIs" dxfId="26972" priority="1157" operator="between">
      <formula>$O$16*0.8</formula>
      <formula>$O$16</formula>
    </cfRule>
    <cfRule type="cellIs" dxfId="26971" priority="1158" operator="lessThan">
      <formula>$O$16*0.8</formula>
    </cfRule>
  </conditionalFormatting>
  <conditionalFormatting sqref="J17">
    <cfRule type="cellIs" dxfId="26970" priority="1153" operator="greaterThan">
      <formula>$O$17</formula>
    </cfRule>
    <cfRule type="cellIs" dxfId="26969" priority="1154" operator="between">
      <formula>$O$17*0.8</formula>
      <formula>$O$17</formula>
    </cfRule>
    <cfRule type="cellIs" dxfId="26968" priority="1155" operator="lessThan">
      <formula>$O$17*0.8</formula>
    </cfRule>
  </conditionalFormatting>
  <conditionalFormatting sqref="J18">
    <cfRule type="cellIs" dxfId="26967" priority="1150" operator="greaterThan">
      <formula>$O$18</formula>
    </cfRule>
    <cfRule type="cellIs" dxfId="26966" priority="1151" operator="between">
      <formula>$O$18*0.8</formula>
      <formula>$O$18</formula>
    </cfRule>
    <cfRule type="cellIs" dxfId="26965" priority="1152" operator="lessThan">
      <formula>$O$18*0.8</formula>
    </cfRule>
  </conditionalFormatting>
  <conditionalFormatting sqref="J6">
    <cfRule type="cellIs" dxfId="26964" priority="1147" operator="greaterThan">
      <formula>$N$6</formula>
    </cfRule>
    <cfRule type="cellIs" dxfId="26963" priority="1148" operator="between">
      <formula>$N$6*0.8</formula>
      <formula>$N$6</formula>
    </cfRule>
    <cfRule type="cellIs" dxfId="26962" priority="1149" operator="lessThan">
      <formula>$N$6*0.8</formula>
    </cfRule>
  </conditionalFormatting>
  <conditionalFormatting sqref="J7">
    <cfRule type="cellIs" dxfId="26961" priority="1144" operator="greaterThan">
      <formula>$N$7</formula>
    </cfRule>
    <cfRule type="cellIs" dxfId="26960" priority="1145" operator="between">
      <formula>$N$7*0.8</formula>
      <formula>$N$7</formula>
    </cfRule>
    <cfRule type="cellIs" dxfId="26959" priority="1146" operator="lessThan">
      <formula>$N$7*0.8</formula>
    </cfRule>
  </conditionalFormatting>
  <conditionalFormatting sqref="J8">
    <cfRule type="cellIs" dxfId="26958" priority="1141" operator="greaterThan">
      <formula>$N$8</formula>
    </cfRule>
    <cfRule type="cellIs" dxfId="26957" priority="1142" operator="between">
      <formula>$N$8*0.8</formula>
      <formula>$N$8</formula>
    </cfRule>
    <cfRule type="cellIs" dxfId="26956" priority="1143" operator="lessThan">
      <formula>$N$8*0.8</formula>
    </cfRule>
  </conditionalFormatting>
  <conditionalFormatting sqref="J11">
    <cfRule type="cellIs" dxfId="26955" priority="1138" operator="greaterThan">
      <formula>$N$11</formula>
    </cfRule>
    <cfRule type="cellIs" dxfId="26954" priority="1139" operator="between">
      <formula>$N$11*0.8</formula>
      <formula>$N$11</formula>
    </cfRule>
    <cfRule type="cellIs" dxfId="26953" priority="1140" operator="lessThan">
      <formula>$N$11*0.8</formula>
    </cfRule>
  </conditionalFormatting>
  <conditionalFormatting sqref="J12">
    <cfRule type="cellIs" dxfId="26952" priority="1135" operator="greaterThan">
      <formula>$N$12</formula>
    </cfRule>
    <cfRule type="cellIs" dxfId="26951" priority="1136" operator="between">
      <formula>$N$12*0.8</formula>
      <formula>$N$12</formula>
    </cfRule>
    <cfRule type="cellIs" dxfId="26950" priority="1137" operator="lessThan">
      <formula>$N$12*0.8</formula>
    </cfRule>
  </conditionalFormatting>
  <conditionalFormatting sqref="J13">
    <cfRule type="cellIs" dxfId="26949" priority="1132" operator="greaterThan">
      <formula>$N$13</formula>
    </cfRule>
    <cfRule type="cellIs" dxfId="26948" priority="1133" operator="between">
      <formula>$N$13*0.8</formula>
      <formula>$N$13</formula>
    </cfRule>
    <cfRule type="cellIs" dxfId="26947" priority="1134" operator="lessThan">
      <formula>$N$13*0.8</formula>
    </cfRule>
  </conditionalFormatting>
  <conditionalFormatting sqref="J16">
    <cfRule type="cellIs" dxfId="26946" priority="1129" operator="greaterThan">
      <formula>$N$16</formula>
    </cfRule>
    <cfRule type="cellIs" dxfId="26945" priority="1130" operator="between">
      <formula>$N$16*0.8</formula>
      <formula>$N$16</formula>
    </cfRule>
    <cfRule type="cellIs" dxfId="26944" priority="1131" operator="lessThan">
      <formula>$N$16*0.8</formula>
    </cfRule>
  </conditionalFormatting>
  <conditionalFormatting sqref="J17">
    <cfRule type="cellIs" dxfId="26943" priority="1126" operator="greaterThan">
      <formula>$N$17</formula>
    </cfRule>
    <cfRule type="cellIs" dxfId="26942" priority="1127" operator="between">
      <formula>$N$17*0.8</formula>
      <formula>$N$17</formula>
    </cfRule>
    <cfRule type="cellIs" dxfId="26941" priority="1128" operator="lessThan">
      <formula>$N$17*0.8</formula>
    </cfRule>
  </conditionalFormatting>
  <conditionalFormatting sqref="J18">
    <cfRule type="cellIs" dxfId="26940" priority="1123" operator="greaterThan">
      <formula>$N$18</formula>
    </cfRule>
    <cfRule type="cellIs" dxfId="26939" priority="1124" operator="between">
      <formula>$N$18*0.8</formula>
      <formula>$N$18</formula>
    </cfRule>
    <cfRule type="cellIs" dxfId="26938" priority="1125" operator="lessThan">
      <formula>$N$18*0.8</formula>
    </cfRule>
  </conditionalFormatting>
  <conditionalFormatting sqref="J6">
    <cfRule type="cellIs" dxfId="26937" priority="1120" operator="greaterThan">
      <formula>$N$6</formula>
    </cfRule>
    <cfRule type="cellIs" dxfId="26936" priority="1121" operator="between">
      <formula>$N$6*0.8</formula>
      <formula>$N$6</formula>
    </cfRule>
    <cfRule type="cellIs" dxfId="26935" priority="1122" operator="lessThan">
      <formula>$N$6*0.8</formula>
    </cfRule>
  </conditionalFormatting>
  <conditionalFormatting sqref="J7">
    <cfRule type="cellIs" dxfId="26934" priority="1117" operator="greaterThan">
      <formula>$N$7</formula>
    </cfRule>
    <cfRule type="cellIs" dxfId="26933" priority="1118" operator="between">
      <formula>$N$7*0.8</formula>
      <formula>$N$7</formula>
    </cfRule>
    <cfRule type="cellIs" dxfId="26932" priority="1119" operator="lessThan">
      <formula>$N$7*0.8</formula>
    </cfRule>
  </conditionalFormatting>
  <conditionalFormatting sqref="J8">
    <cfRule type="cellIs" dxfId="26931" priority="1114" operator="greaterThan">
      <formula>$N$8</formula>
    </cfRule>
    <cfRule type="cellIs" dxfId="26930" priority="1115" operator="between">
      <formula>$N$8*0.8</formula>
      <formula>$N$8</formula>
    </cfRule>
    <cfRule type="cellIs" dxfId="26929" priority="1116" operator="lessThan">
      <formula>$N$8*0.8</formula>
    </cfRule>
  </conditionalFormatting>
  <conditionalFormatting sqref="J11">
    <cfRule type="cellIs" dxfId="26928" priority="1111" operator="greaterThan">
      <formula>$N$11</formula>
    </cfRule>
    <cfRule type="cellIs" dxfId="26927" priority="1112" operator="between">
      <formula>$N$11*0.8</formula>
      <formula>$N$11</formula>
    </cfRule>
    <cfRule type="cellIs" dxfId="26926" priority="1113" operator="lessThan">
      <formula>$N$11*0.8</formula>
    </cfRule>
  </conditionalFormatting>
  <conditionalFormatting sqref="J12">
    <cfRule type="cellIs" dxfId="26925" priority="1108" operator="greaterThan">
      <formula>$N$12</formula>
    </cfRule>
    <cfRule type="cellIs" dxfId="26924" priority="1109" operator="between">
      <formula>$N$12*0.8</formula>
      <formula>$N$12</formula>
    </cfRule>
    <cfRule type="cellIs" dxfId="26923" priority="1110" operator="lessThan">
      <formula>$N$12*0.8</formula>
    </cfRule>
  </conditionalFormatting>
  <conditionalFormatting sqref="J13">
    <cfRule type="cellIs" dxfId="26922" priority="1105" operator="greaterThan">
      <formula>$N$13</formula>
    </cfRule>
    <cfRule type="cellIs" dxfId="26921" priority="1106" operator="between">
      <formula>$N$13*0.8</formula>
      <formula>$N$13</formula>
    </cfRule>
    <cfRule type="cellIs" dxfId="26920" priority="1107" operator="lessThan">
      <formula>$N$13*0.8</formula>
    </cfRule>
  </conditionalFormatting>
  <conditionalFormatting sqref="J16">
    <cfRule type="cellIs" dxfId="26919" priority="1102" operator="greaterThan">
      <formula>$N$16</formula>
    </cfRule>
    <cfRule type="cellIs" dxfId="26918" priority="1103" operator="between">
      <formula>$N$16*0.8</formula>
      <formula>$N$16</formula>
    </cfRule>
    <cfRule type="cellIs" dxfId="26917" priority="1104" operator="lessThan">
      <formula>$N$16*0.8</formula>
    </cfRule>
  </conditionalFormatting>
  <conditionalFormatting sqref="J17">
    <cfRule type="cellIs" dxfId="26916" priority="1099" operator="greaterThan">
      <formula>$N$17</formula>
    </cfRule>
    <cfRule type="cellIs" dxfId="26915" priority="1100" operator="between">
      <formula>$N$17*0.8</formula>
      <formula>$N$17</formula>
    </cfRule>
    <cfRule type="cellIs" dxfId="26914" priority="1101" operator="lessThan">
      <formula>$N$17*0.8</formula>
    </cfRule>
  </conditionalFormatting>
  <conditionalFormatting sqref="J18">
    <cfRule type="cellIs" dxfId="26913" priority="1096" operator="greaterThan">
      <formula>$N$18</formula>
    </cfRule>
    <cfRule type="cellIs" dxfId="26912" priority="1097" operator="between">
      <formula>$N$18*0.8</formula>
      <formula>$N$18</formula>
    </cfRule>
    <cfRule type="cellIs" dxfId="26911" priority="1098" operator="lessThan">
      <formula>$N$18*0.8</formula>
    </cfRule>
  </conditionalFormatting>
  <conditionalFormatting sqref="J6">
    <cfRule type="cellIs" dxfId="26910" priority="1093" operator="greaterThan">
      <formula>$P$6</formula>
    </cfRule>
    <cfRule type="cellIs" dxfId="26909" priority="1094" operator="between">
      <formula>$P$6*0.8</formula>
      <formula>$P$6</formula>
    </cfRule>
    <cfRule type="cellIs" dxfId="26908" priority="1095" operator="lessThan">
      <formula>$P$6*0.8</formula>
    </cfRule>
  </conditionalFormatting>
  <conditionalFormatting sqref="J7">
    <cfRule type="cellIs" dxfId="26907" priority="1090" operator="greaterThan">
      <formula>$P$7</formula>
    </cfRule>
    <cfRule type="cellIs" dxfId="26906" priority="1091" operator="between">
      <formula>$P$7*0.8</formula>
      <formula>$P$7</formula>
    </cfRule>
    <cfRule type="cellIs" dxfId="26905" priority="1092" operator="lessThan">
      <formula>$P$7*0.8</formula>
    </cfRule>
  </conditionalFormatting>
  <conditionalFormatting sqref="J8">
    <cfRule type="cellIs" dxfId="26904" priority="1087" operator="greaterThan">
      <formula>$P$8</formula>
    </cfRule>
    <cfRule type="cellIs" dxfId="26903" priority="1088" operator="between">
      <formula>$P$8*0.8</formula>
      <formula>$P$8</formula>
    </cfRule>
    <cfRule type="cellIs" dxfId="26902" priority="1089" operator="lessThan">
      <formula>$P$8*0.8</formula>
    </cfRule>
  </conditionalFormatting>
  <conditionalFormatting sqref="J11">
    <cfRule type="cellIs" dxfId="26901" priority="1084" operator="greaterThan">
      <formula>$P$11</formula>
    </cfRule>
    <cfRule type="cellIs" dxfId="26900" priority="1085" operator="between">
      <formula>$P$11*0.8</formula>
      <formula>$P$11</formula>
    </cfRule>
    <cfRule type="cellIs" dxfId="26899" priority="1086" operator="lessThan">
      <formula>$P$11*0.8</formula>
    </cfRule>
  </conditionalFormatting>
  <conditionalFormatting sqref="J12">
    <cfRule type="cellIs" dxfId="26898" priority="1081" operator="greaterThan">
      <formula>$P$12</formula>
    </cfRule>
    <cfRule type="cellIs" dxfId="26897" priority="1082" operator="between">
      <formula>$P$12*0.8</formula>
      <formula>$P$12</formula>
    </cfRule>
    <cfRule type="cellIs" dxfId="26896" priority="1083" operator="lessThan">
      <formula>$P$12*0.8</formula>
    </cfRule>
  </conditionalFormatting>
  <conditionalFormatting sqref="J13">
    <cfRule type="cellIs" dxfId="26895" priority="1078" operator="greaterThan">
      <formula>$P$13</formula>
    </cfRule>
    <cfRule type="cellIs" dxfId="26894" priority="1079" operator="between">
      <formula>$P$13*0.8</formula>
      <formula>$P$13</formula>
    </cfRule>
    <cfRule type="cellIs" dxfId="26893" priority="1080" operator="lessThan">
      <formula>$P$13*0.8</formula>
    </cfRule>
  </conditionalFormatting>
  <conditionalFormatting sqref="J16">
    <cfRule type="cellIs" dxfId="26892" priority="1075" operator="greaterThan">
      <formula>$P$16</formula>
    </cfRule>
    <cfRule type="cellIs" dxfId="26891" priority="1076" operator="between">
      <formula>$P$16*0.8</formula>
      <formula>$P$16</formula>
    </cfRule>
    <cfRule type="cellIs" dxfId="26890" priority="1077" operator="lessThan">
      <formula>$P$16*0.8</formula>
    </cfRule>
  </conditionalFormatting>
  <conditionalFormatting sqref="J17">
    <cfRule type="cellIs" dxfId="26889" priority="1072" operator="greaterThan">
      <formula>$P$17</formula>
    </cfRule>
    <cfRule type="cellIs" dxfId="26888" priority="1073" operator="between">
      <formula>$P$17*0.8</formula>
      <formula>$P$17</formula>
    </cfRule>
    <cfRule type="cellIs" dxfId="26887" priority="1074" operator="lessThan">
      <formula>$P$17*0.8</formula>
    </cfRule>
  </conditionalFormatting>
  <conditionalFormatting sqref="J18">
    <cfRule type="cellIs" dxfId="26886" priority="1069" operator="greaterThan">
      <formula>$P$18</formula>
    </cfRule>
    <cfRule type="cellIs" dxfId="26885" priority="1070" operator="between">
      <formula>$P$18*0.8</formula>
      <formula>$P$18</formula>
    </cfRule>
    <cfRule type="cellIs" dxfId="26884" priority="1071" operator="lessThan">
      <formula>$P$18*0.8</formula>
    </cfRule>
  </conditionalFormatting>
  <conditionalFormatting sqref="J6">
    <cfRule type="cellIs" dxfId="26883" priority="1066" operator="greaterThan">
      <formula>$P$6</formula>
    </cfRule>
    <cfRule type="cellIs" dxfId="26882" priority="1067" operator="between">
      <formula>$P$6*0.8</formula>
      <formula>$P$6</formula>
    </cfRule>
    <cfRule type="cellIs" dxfId="26881" priority="1068" operator="lessThan">
      <formula>$P$6*0.8</formula>
    </cfRule>
  </conditionalFormatting>
  <conditionalFormatting sqref="J7">
    <cfRule type="cellIs" dxfId="26880" priority="1063" operator="greaterThan">
      <formula>$P$7</formula>
    </cfRule>
    <cfRule type="cellIs" dxfId="26879" priority="1064" operator="between">
      <formula>$P$7*0.8</formula>
      <formula>$P$7</formula>
    </cfRule>
    <cfRule type="cellIs" dxfId="26878" priority="1065" operator="lessThan">
      <formula>$P$7*0.8</formula>
    </cfRule>
  </conditionalFormatting>
  <conditionalFormatting sqref="J8">
    <cfRule type="cellIs" dxfId="26877" priority="1060" operator="greaterThan">
      <formula>$P$8</formula>
    </cfRule>
    <cfRule type="cellIs" dxfId="26876" priority="1061" operator="between">
      <formula>$P$8*0.8</formula>
      <formula>$P$8</formula>
    </cfRule>
    <cfRule type="cellIs" dxfId="26875" priority="1062" operator="lessThan">
      <formula>$P$8*0.8</formula>
    </cfRule>
  </conditionalFormatting>
  <conditionalFormatting sqref="J11">
    <cfRule type="cellIs" dxfId="26874" priority="1057" operator="greaterThan">
      <formula>$P$11</formula>
    </cfRule>
    <cfRule type="cellIs" dxfId="26873" priority="1058" operator="between">
      <formula>$P$11*0.8</formula>
      <formula>$P$11</formula>
    </cfRule>
    <cfRule type="cellIs" dxfId="26872" priority="1059" operator="lessThan">
      <formula>$P$11*0.8</formula>
    </cfRule>
  </conditionalFormatting>
  <conditionalFormatting sqref="J12">
    <cfRule type="cellIs" dxfId="26871" priority="1054" operator="greaterThan">
      <formula>$P$12</formula>
    </cfRule>
    <cfRule type="cellIs" dxfId="26870" priority="1055" operator="between">
      <formula>$P$12*0.8</formula>
      <formula>$P$12</formula>
    </cfRule>
    <cfRule type="cellIs" dxfId="26869" priority="1056" operator="lessThan">
      <formula>$P$12*0.8</formula>
    </cfRule>
  </conditionalFormatting>
  <conditionalFormatting sqref="J13">
    <cfRule type="cellIs" dxfId="26868" priority="1051" operator="greaterThan">
      <formula>$P$13</formula>
    </cfRule>
    <cfRule type="cellIs" dxfId="26867" priority="1052" operator="between">
      <formula>$P$13*0.8</formula>
      <formula>$P$13</formula>
    </cfRule>
    <cfRule type="cellIs" dxfId="26866" priority="1053" operator="lessThan">
      <formula>$P$13*0.8</formula>
    </cfRule>
  </conditionalFormatting>
  <conditionalFormatting sqref="J16">
    <cfRule type="cellIs" dxfId="26865" priority="1048" operator="greaterThan">
      <formula>$P$16</formula>
    </cfRule>
    <cfRule type="cellIs" dxfId="26864" priority="1049" operator="between">
      <formula>$P$16*0.8</formula>
      <formula>$P$16</formula>
    </cfRule>
    <cfRule type="cellIs" dxfId="26863" priority="1050" operator="lessThan">
      <formula>$P$16*0.8</formula>
    </cfRule>
  </conditionalFormatting>
  <conditionalFormatting sqref="J17">
    <cfRule type="cellIs" dxfId="26862" priority="1045" operator="greaterThan">
      <formula>$P$17</formula>
    </cfRule>
    <cfRule type="cellIs" dxfId="26861" priority="1046" operator="between">
      <formula>$P$17*0.8</formula>
      <formula>$P$17</formula>
    </cfRule>
    <cfRule type="cellIs" dxfId="26860" priority="1047" operator="lessThan">
      <formula>$P$17*0.8</formula>
    </cfRule>
  </conditionalFormatting>
  <conditionalFormatting sqref="J18">
    <cfRule type="cellIs" dxfId="26859" priority="1042" operator="greaterThan">
      <formula>$P$18</formula>
    </cfRule>
    <cfRule type="cellIs" dxfId="26858" priority="1043" operator="between">
      <formula>$P$18*0.8</formula>
      <formula>$P$18</formula>
    </cfRule>
    <cfRule type="cellIs" dxfId="26857" priority="1044" operator="lessThan">
      <formula>$P$18*0.8</formula>
    </cfRule>
  </conditionalFormatting>
  <conditionalFormatting sqref="J6">
    <cfRule type="cellIs" dxfId="26856" priority="1039" operator="greaterThan">
      <formula>$O$6</formula>
    </cfRule>
    <cfRule type="cellIs" dxfId="26855" priority="1040" operator="between">
      <formula>$O$6*0.8</formula>
      <formula>$O$6</formula>
    </cfRule>
    <cfRule type="cellIs" dxfId="26854" priority="1041" operator="lessThan">
      <formula>$O$6*0.8</formula>
    </cfRule>
  </conditionalFormatting>
  <conditionalFormatting sqref="J7">
    <cfRule type="cellIs" dxfId="26853" priority="1036" operator="greaterThan">
      <formula>$O$7</formula>
    </cfRule>
    <cfRule type="cellIs" dxfId="26852" priority="1037" operator="between">
      <formula>$O$7*0.8</formula>
      <formula>$O$7</formula>
    </cfRule>
    <cfRule type="cellIs" dxfId="26851" priority="1038" operator="lessThan">
      <formula>$O$7*0.8</formula>
    </cfRule>
  </conditionalFormatting>
  <conditionalFormatting sqref="J8">
    <cfRule type="cellIs" dxfId="26850" priority="1033" operator="greaterThan">
      <formula>$O$8</formula>
    </cfRule>
    <cfRule type="cellIs" dxfId="26849" priority="1034" operator="between">
      <formula>$O$8*0.8</formula>
      <formula>$O$8</formula>
    </cfRule>
    <cfRule type="cellIs" dxfId="26848" priority="1035" operator="lessThan">
      <formula>$O$8*0.8</formula>
    </cfRule>
  </conditionalFormatting>
  <conditionalFormatting sqref="J11">
    <cfRule type="cellIs" dxfId="26847" priority="1030" operator="greaterThan">
      <formula>$O$11</formula>
    </cfRule>
    <cfRule type="cellIs" dxfId="26846" priority="1031" operator="between">
      <formula>$O$11*0.8</formula>
      <formula>$O$11</formula>
    </cfRule>
    <cfRule type="cellIs" dxfId="26845" priority="1032" operator="lessThan">
      <formula>$O$11*0.8</formula>
    </cfRule>
  </conditionalFormatting>
  <conditionalFormatting sqref="J12">
    <cfRule type="cellIs" dxfId="26844" priority="1027" operator="greaterThan">
      <formula>$O$12</formula>
    </cfRule>
    <cfRule type="cellIs" dxfId="26843" priority="1028" operator="between">
      <formula>$O$12*0.8</formula>
      <formula>$O$12</formula>
    </cfRule>
    <cfRule type="cellIs" dxfId="26842" priority="1029" operator="lessThan">
      <formula>$O$12*0.8</formula>
    </cfRule>
  </conditionalFormatting>
  <conditionalFormatting sqref="J13">
    <cfRule type="cellIs" dxfId="26841" priority="1024" operator="greaterThan">
      <formula>$O$13</formula>
    </cfRule>
    <cfRule type="cellIs" dxfId="26840" priority="1025" operator="between">
      <formula>$O$13*0.8</formula>
      <formula>$O$13</formula>
    </cfRule>
    <cfRule type="cellIs" dxfId="26839" priority="1026" operator="lessThan">
      <formula>$O$13*0.8</formula>
    </cfRule>
  </conditionalFormatting>
  <conditionalFormatting sqref="J16">
    <cfRule type="cellIs" dxfId="26838" priority="1021" operator="greaterThan">
      <formula>$O$16</formula>
    </cfRule>
    <cfRule type="cellIs" dxfId="26837" priority="1022" operator="between">
      <formula>$O$16*0.8</formula>
      <formula>$O$16</formula>
    </cfRule>
    <cfRule type="cellIs" dxfId="26836" priority="1023" operator="lessThan">
      <formula>$O$16*0.8</formula>
    </cfRule>
  </conditionalFormatting>
  <conditionalFormatting sqref="J17">
    <cfRule type="cellIs" dxfId="26835" priority="1018" operator="greaterThan">
      <formula>$O$17</formula>
    </cfRule>
    <cfRule type="cellIs" dxfId="26834" priority="1019" operator="between">
      <formula>$O$17*0.8</formula>
      <formula>$O$17</formula>
    </cfRule>
    <cfRule type="cellIs" dxfId="26833" priority="1020" operator="lessThan">
      <formula>$O$17*0.8</formula>
    </cfRule>
  </conditionalFormatting>
  <conditionalFormatting sqref="J18">
    <cfRule type="cellIs" dxfId="26832" priority="1015" operator="greaterThan">
      <formula>$O$18</formula>
    </cfRule>
    <cfRule type="cellIs" dxfId="26831" priority="1016" operator="between">
      <formula>$O$18*0.8</formula>
      <formula>$O$18</formula>
    </cfRule>
    <cfRule type="cellIs" dxfId="26830" priority="1017" operator="lessThan">
      <formula>$O$18*0.8</formula>
    </cfRule>
  </conditionalFormatting>
  <conditionalFormatting sqref="J6">
    <cfRule type="cellIs" dxfId="26829" priority="1012" operator="greaterThan">
      <formula>$O$6</formula>
    </cfRule>
    <cfRule type="cellIs" dxfId="26828" priority="1013" operator="between">
      <formula>$O$6*0.8</formula>
      <formula>$O$6</formula>
    </cfRule>
    <cfRule type="cellIs" dxfId="26827" priority="1014" operator="lessThan">
      <formula>$O$6*0.8</formula>
    </cfRule>
  </conditionalFormatting>
  <conditionalFormatting sqref="J7">
    <cfRule type="cellIs" dxfId="26826" priority="1009" operator="greaterThan">
      <formula>$O$7</formula>
    </cfRule>
    <cfRule type="cellIs" dxfId="26825" priority="1010" operator="between">
      <formula>$O$7*0.8</formula>
      <formula>$O$7</formula>
    </cfRule>
    <cfRule type="cellIs" dxfId="26824" priority="1011" operator="lessThan">
      <formula>$O$7*0.8</formula>
    </cfRule>
  </conditionalFormatting>
  <conditionalFormatting sqref="J8">
    <cfRule type="cellIs" dxfId="26823" priority="1006" operator="greaterThan">
      <formula>$O$8</formula>
    </cfRule>
    <cfRule type="cellIs" dxfId="26822" priority="1007" operator="between">
      <formula>$O$8*0.8</formula>
      <formula>$O$8</formula>
    </cfRule>
    <cfRule type="cellIs" dxfId="26821" priority="1008" operator="lessThan">
      <formula>$O$8*0.8</formula>
    </cfRule>
  </conditionalFormatting>
  <conditionalFormatting sqref="J11">
    <cfRule type="cellIs" dxfId="26820" priority="1003" operator="greaterThan">
      <formula>$O$11</formula>
    </cfRule>
    <cfRule type="cellIs" dxfId="26819" priority="1004" operator="between">
      <formula>$O$11*0.8</formula>
      <formula>$O$11</formula>
    </cfRule>
    <cfRule type="cellIs" dxfId="26818" priority="1005" operator="lessThan">
      <formula>$O$11*0.8</formula>
    </cfRule>
  </conditionalFormatting>
  <conditionalFormatting sqref="J12">
    <cfRule type="cellIs" dxfId="26817" priority="1000" operator="greaterThan">
      <formula>$O$12</formula>
    </cfRule>
    <cfRule type="cellIs" dxfId="26816" priority="1001" operator="between">
      <formula>$O$12*0.8</formula>
      <formula>$O$12</formula>
    </cfRule>
    <cfRule type="cellIs" dxfId="26815" priority="1002" operator="lessThan">
      <formula>$O$12*0.8</formula>
    </cfRule>
  </conditionalFormatting>
  <conditionalFormatting sqref="J13">
    <cfRule type="cellIs" dxfId="26814" priority="997" operator="greaterThan">
      <formula>$O$13</formula>
    </cfRule>
    <cfRule type="cellIs" dxfId="26813" priority="998" operator="between">
      <formula>$O$13*0.8</formula>
      <formula>$O$13</formula>
    </cfRule>
    <cfRule type="cellIs" dxfId="26812" priority="999" operator="lessThan">
      <formula>$O$13*0.8</formula>
    </cfRule>
  </conditionalFormatting>
  <conditionalFormatting sqref="J16">
    <cfRule type="cellIs" dxfId="26811" priority="994" operator="greaterThan">
      <formula>$O$16</formula>
    </cfRule>
    <cfRule type="cellIs" dxfId="26810" priority="995" operator="between">
      <formula>$O$16*0.8</formula>
      <formula>$O$16</formula>
    </cfRule>
    <cfRule type="cellIs" dxfId="26809" priority="996" operator="lessThan">
      <formula>$O$16*0.8</formula>
    </cfRule>
  </conditionalFormatting>
  <conditionalFormatting sqref="J17">
    <cfRule type="cellIs" dxfId="26808" priority="991" operator="greaterThan">
      <formula>$O$17</formula>
    </cfRule>
    <cfRule type="cellIs" dxfId="26807" priority="992" operator="between">
      <formula>$O$17*0.8</formula>
      <formula>$O$17</formula>
    </cfRule>
    <cfRule type="cellIs" dxfId="26806" priority="993" operator="lessThan">
      <formula>$O$17*0.8</formula>
    </cfRule>
  </conditionalFormatting>
  <conditionalFormatting sqref="J18">
    <cfRule type="cellIs" dxfId="26805" priority="988" operator="greaterThan">
      <formula>$O$18</formula>
    </cfRule>
    <cfRule type="cellIs" dxfId="26804" priority="989" operator="between">
      <formula>$O$18*0.8</formula>
      <formula>$O$18</formula>
    </cfRule>
    <cfRule type="cellIs" dxfId="26803" priority="990" operator="lessThan">
      <formula>$O$18*0.8</formula>
    </cfRule>
  </conditionalFormatting>
  <conditionalFormatting sqref="J6">
    <cfRule type="cellIs" dxfId="26802" priority="985" operator="greaterThan">
      <formula>$N$6</formula>
    </cfRule>
    <cfRule type="cellIs" dxfId="26801" priority="986" operator="between">
      <formula>$N$6*0.8</formula>
      <formula>$N$6</formula>
    </cfRule>
    <cfRule type="cellIs" dxfId="26800" priority="987" operator="lessThan">
      <formula>$N$6*0.8</formula>
    </cfRule>
  </conditionalFormatting>
  <conditionalFormatting sqref="J7">
    <cfRule type="cellIs" dxfId="26799" priority="982" operator="greaterThan">
      <formula>$N$7</formula>
    </cfRule>
    <cfRule type="cellIs" dxfId="26798" priority="983" operator="between">
      <formula>$N$7*0.8</formula>
      <formula>$N$7</formula>
    </cfRule>
    <cfRule type="cellIs" dxfId="26797" priority="984" operator="lessThan">
      <formula>$N$7*0.8</formula>
    </cfRule>
  </conditionalFormatting>
  <conditionalFormatting sqref="J8">
    <cfRule type="cellIs" dxfId="26796" priority="979" operator="greaterThan">
      <formula>$N$8</formula>
    </cfRule>
    <cfRule type="cellIs" dxfId="26795" priority="980" operator="between">
      <formula>$N$8*0.8</formula>
      <formula>$N$8</formula>
    </cfRule>
    <cfRule type="cellIs" dxfId="26794" priority="981" operator="lessThan">
      <formula>$N$8*0.8</formula>
    </cfRule>
  </conditionalFormatting>
  <conditionalFormatting sqref="J11">
    <cfRule type="cellIs" dxfId="26793" priority="976" operator="greaterThan">
      <formula>$N$11</formula>
    </cfRule>
    <cfRule type="cellIs" dxfId="26792" priority="977" operator="between">
      <formula>$N$11*0.8</formula>
      <formula>$N$11</formula>
    </cfRule>
    <cfRule type="cellIs" dxfId="26791" priority="978" operator="lessThan">
      <formula>$N$11*0.8</formula>
    </cfRule>
  </conditionalFormatting>
  <conditionalFormatting sqref="J12">
    <cfRule type="cellIs" dxfId="26790" priority="973" operator="greaterThan">
      <formula>$N$12</formula>
    </cfRule>
    <cfRule type="cellIs" dxfId="26789" priority="974" operator="between">
      <formula>$N$12*0.8</formula>
      <formula>$N$12</formula>
    </cfRule>
    <cfRule type="cellIs" dxfId="26788" priority="975" operator="lessThan">
      <formula>$N$12*0.8</formula>
    </cfRule>
  </conditionalFormatting>
  <conditionalFormatting sqref="J13">
    <cfRule type="cellIs" dxfId="26787" priority="970" operator="greaterThan">
      <formula>$N$13</formula>
    </cfRule>
    <cfRule type="cellIs" dxfId="26786" priority="971" operator="between">
      <formula>$N$13*0.8</formula>
      <formula>$N$13</formula>
    </cfRule>
    <cfRule type="cellIs" dxfId="26785" priority="972" operator="lessThan">
      <formula>$N$13*0.8</formula>
    </cfRule>
  </conditionalFormatting>
  <conditionalFormatting sqref="J16">
    <cfRule type="cellIs" dxfId="26784" priority="967" operator="greaterThan">
      <formula>$N$16</formula>
    </cfRule>
    <cfRule type="cellIs" dxfId="26783" priority="968" operator="between">
      <formula>$N$16*0.8</formula>
      <formula>$N$16</formula>
    </cfRule>
    <cfRule type="cellIs" dxfId="26782" priority="969" operator="lessThan">
      <formula>$N$16*0.8</formula>
    </cfRule>
  </conditionalFormatting>
  <conditionalFormatting sqref="J17">
    <cfRule type="cellIs" dxfId="26781" priority="964" operator="greaterThan">
      <formula>$N$17</formula>
    </cfRule>
    <cfRule type="cellIs" dxfId="26780" priority="965" operator="between">
      <formula>$N$17*0.8</formula>
      <formula>$N$17</formula>
    </cfRule>
    <cfRule type="cellIs" dxfId="26779" priority="966" operator="lessThan">
      <formula>$N$17*0.8</formula>
    </cfRule>
  </conditionalFormatting>
  <conditionalFormatting sqref="J18">
    <cfRule type="cellIs" dxfId="26778" priority="961" operator="greaterThan">
      <formula>$N$18</formula>
    </cfRule>
    <cfRule type="cellIs" dxfId="26777" priority="962" operator="between">
      <formula>$N$18*0.8</formula>
      <formula>$N$18</formula>
    </cfRule>
    <cfRule type="cellIs" dxfId="26776" priority="963" operator="lessThan">
      <formula>$N$18*0.8</formula>
    </cfRule>
  </conditionalFormatting>
  <conditionalFormatting sqref="J6">
    <cfRule type="cellIs" dxfId="26775" priority="958" operator="greaterThan">
      <formula>$N$6</formula>
    </cfRule>
    <cfRule type="cellIs" dxfId="26774" priority="959" operator="between">
      <formula>$N$6*0.8</formula>
      <formula>$N$6</formula>
    </cfRule>
    <cfRule type="cellIs" dxfId="26773" priority="960" operator="lessThan">
      <formula>$N$6*0.8</formula>
    </cfRule>
  </conditionalFormatting>
  <conditionalFormatting sqref="J7">
    <cfRule type="cellIs" dxfId="26772" priority="955" operator="greaterThan">
      <formula>$N$7</formula>
    </cfRule>
    <cfRule type="cellIs" dxfId="26771" priority="956" operator="between">
      <formula>$N$7*0.8</formula>
      <formula>$N$7</formula>
    </cfRule>
    <cfRule type="cellIs" dxfId="26770" priority="957" operator="lessThan">
      <formula>$N$7*0.8</formula>
    </cfRule>
  </conditionalFormatting>
  <conditionalFormatting sqref="J8">
    <cfRule type="cellIs" dxfId="26769" priority="952" operator="greaterThan">
      <formula>$N$8</formula>
    </cfRule>
    <cfRule type="cellIs" dxfId="26768" priority="953" operator="between">
      <formula>$N$8*0.8</formula>
      <formula>$N$8</formula>
    </cfRule>
    <cfRule type="cellIs" dxfId="26767" priority="954" operator="lessThan">
      <formula>$N$8*0.8</formula>
    </cfRule>
  </conditionalFormatting>
  <conditionalFormatting sqref="J11">
    <cfRule type="cellIs" dxfId="26766" priority="949" operator="greaterThan">
      <formula>$N$11</formula>
    </cfRule>
    <cfRule type="cellIs" dxfId="26765" priority="950" operator="between">
      <formula>$N$11*0.8</formula>
      <formula>$N$11</formula>
    </cfRule>
    <cfRule type="cellIs" dxfId="26764" priority="951" operator="lessThan">
      <formula>$N$11*0.8</formula>
    </cfRule>
  </conditionalFormatting>
  <conditionalFormatting sqref="J12">
    <cfRule type="cellIs" dxfId="26763" priority="946" operator="greaterThan">
      <formula>$N$12</formula>
    </cfRule>
    <cfRule type="cellIs" dxfId="26762" priority="947" operator="between">
      <formula>$N$12*0.8</formula>
      <formula>$N$12</formula>
    </cfRule>
    <cfRule type="cellIs" dxfId="26761" priority="948" operator="lessThan">
      <formula>$N$12*0.8</formula>
    </cfRule>
  </conditionalFormatting>
  <conditionalFormatting sqref="J13">
    <cfRule type="cellIs" dxfId="26760" priority="943" operator="greaterThan">
      <formula>$N$13</formula>
    </cfRule>
    <cfRule type="cellIs" dxfId="26759" priority="944" operator="between">
      <formula>$N$13*0.8</formula>
      <formula>$N$13</formula>
    </cfRule>
    <cfRule type="cellIs" dxfId="26758" priority="945" operator="lessThan">
      <formula>$N$13*0.8</formula>
    </cfRule>
  </conditionalFormatting>
  <conditionalFormatting sqref="J16">
    <cfRule type="cellIs" dxfId="26757" priority="940" operator="greaterThan">
      <formula>$N$16</formula>
    </cfRule>
    <cfRule type="cellIs" dxfId="26756" priority="941" operator="between">
      <formula>$N$16*0.8</formula>
      <formula>$N$16</formula>
    </cfRule>
    <cfRule type="cellIs" dxfId="26755" priority="942" operator="lessThan">
      <formula>$N$16*0.8</formula>
    </cfRule>
  </conditionalFormatting>
  <conditionalFormatting sqref="J17">
    <cfRule type="cellIs" dxfId="26754" priority="937" operator="greaterThan">
      <formula>$N$17</formula>
    </cfRule>
    <cfRule type="cellIs" dxfId="26753" priority="938" operator="between">
      <formula>$N$17*0.8</formula>
      <formula>$N$17</formula>
    </cfRule>
    <cfRule type="cellIs" dxfId="26752" priority="939" operator="lessThan">
      <formula>$N$17*0.8</formula>
    </cfRule>
  </conditionalFormatting>
  <conditionalFormatting sqref="J18">
    <cfRule type="cellIs" dxfId="26751" priority="934" operator="greaterThan">
      <formula>$N$18</formula>
    </cfRule>
    <cfRule type="cellIs" dxfId="26750" priority="935" operator="between">
      <formula>$N$18*0.8</formula>
      <formula>$N$18</formula>
    </cfRule>
    <cfRule type="cellIs" dxfId="26749" priority="936" operator="lessThan">
      <formula>$N$18*0.8</formula>
    </cfRule>
  </conditionalFormatting>
  <conditionalFormatting sqref="J6">
    <cfRule type="cellIs" dxfId="26748" priority="931" operator="greaterThan">
      <formula>$P$6</formula>
    </cfRule>
    <cfRule type="cellIs" dxfId="26747" priority="932" operator="between">
      <formula>$P$6*0.8</formula>
      <formula>$P$6</formula>
    </cfRule>
    <cfRule type="cellIs" dxfId="26746" priority="933" operator="lessThan">
      <formula>$P$6*0.8</formula>
    </cfRule>
  </conditionalFormatting>
  <conditionalFormatting sqref="J7">
    <cfRule type="cellIs" dxfId="26745" priority="928" operator="greaterThan">
      <formula>$P$7</formula>
    </cfRule>
    <cfRule type="cellIs" dxfId="26744" priority="929" operator="between">
      <formula>$P$7*0.8</formula>
      <formula>$P$7</formula>
    </cfRule>
    <cfRule type="cellIs" dxfId="26743" priority="930" operator="lessThan">
      <formula>$P$7*0.8</formula>
    </cfRule>
  </conditionalFormatting>
  <conditionalFormatting sqref="J8">
    <cfRule type="cellIs" dxfId="26742" priority="925" operator="greaterThan">
      <formula>$P$8</formula>
    </cfRule>
    <cfRule type="cellIs" dxfId="26741" priority="926" operator="between">
      <formula>$P$8*0.8</formula>
      <formula>$P$8</formula>
    </cfRule>
    <cfRule type="cellIs" dxfId="26740" priority="927" operator="lessThan">
      <formula>$P$8*0.8</formula>
    </cfRule>
  </conditionalFormatting>
  <conditionalFormatting sqref="J11">
    <cfRule type="cellIs" dxfId="26739" priority="922" operator="greaterThan">
      <formula>$P$11</formula>
    </cfRule>
    <cfRule type="cellIs" dxfId="26738" priority="923" operator="between">
      <formula>$P$11*0.8</formula>
      <formula>$P$11</formula>
    </cfRule>
    <cfRule type="cellIs" dxfId="26737" priority="924" operator="lessThan">
      <formula>$P$11*0.8</formula>
    </cfRule>
  </conditionalFormatting>
  <conditionalFormatting sqref="J12">
    <cfRule type="cellIs" dxfId="26736" priority="919" operator="greaterThan">
      <formula>$P$12</formula>
    </cfRule>
    <cfRule type="cellIs" dxfId="26735" priority="920" operator="between">
      <formula>$P$12*0.8</formula>
      <formula>$P$12</formula>
    </cfRule>
    <cfRule type="cellIs" dxfId="26734" priority="921" operator="lessThan">
      <formula>$P$12*0.8</formula>
    </cfRule>
  </conditionalFormatting>
  <conditionalFormatting sqref="J13">
    <cfRule type="cellIs" dxfId="26733" priority="916" operator="greaterThan">
      <formula>$P$13</formula>
    </cfRule>
    <cfRule type="cellIs" dxfId="26732" priority="917" operator="between">
      <formula>$P$13*0.8</formula>
      <formula>$P$13</formula>
    </cfRule>
    <cfRule type="cellIs" dxfId="26731" priority="918" operator="lessThan">
      <formula>$P$13*0.8</formula>
    </cfRule>
  </conditionalFormatting>
  <conditionalFormatting sqref="J16">
    <cfRule type="cellIs" dxfId="26730" priority="913" operator="greaterThan">
      <formula>$P$16</formula>
    </cfRule>
    <cfRule type="cellIs" dxfId="26729" priority="914" operator="between">
      <formula>$P$16*0.8</formula>
      <formula>$P$16</formula>
    </cfRule>
    <cfRule type="cellIs" dxfId="26728" priority="915" operator="lessThan">
      <formula>$P$16*0.8</formula>
    </cfRule>
  </conditionalFormatting>
  <conditionalFormatting sqref="J17">
    <cfRule type="cellIs" dxfId="26727" priority="910" operator="greaterThan">
      <formula>$P$17</formula>
    </cfRule>
    <cfRule type="cellIs" dxfId="26726" priority="911" operator="between">
      <formula>$P$17*0.8</formula>
      <formula>$P$17</formula>
    </cfRule>
    <cfRule type="cellIs" dxfId="26725" priority="912" operator="lessThan">
      <formula>$P$17*0.8</formula>
    </cfRule>
  </conditionalFormatting>
  <conditionalFormatting sqref="J18">
    <cfRule type="cellIs" dxfId="26724" priority="907" operator="greaterThan">
      <formula>$P$18</formula>
    </cfRule>
    <cfRule type="cellIs" dxfId="26723" priority="908" operator="between">
      <formula>$P$18*0.8</formula>
      <formula>$P$18</formula>
    </cfRule>
    <cfRule type="cellIs" dxfId="26722" priority="909" operator="lessThan">
      <formula>$P$18*0.8</formula>
    </cfRule>
  </conditionalFormatting>
  <conditionalFormatting sqref="J6">
    <cfRule type="cellIs" dxfId="26721" priority="904" operator="greaterThan">
      <formula>$P$6</formula>
    </cfRule>
    <cfRule type="cellIs" dxfId="26720" priority="905" operator="between">
      <formula>$P$6*0.8</formula>
      <formula>$P$6</formula>
    </cfRule>
    <cfRule type="cellIs" dxfId="26719" priority="906" operator="lessThan">
      <formula>$P$6*0.8</formula>
    </cfRule>
  </conditionalFormatting>
  <conditionalFormatting sqref="J7">
    <cfRule type="cellIs" dxfId="26718" priority="901" operator="greaterThan">
      <formula>$P$7</formula>
    </cfRule>
    <cfRule type="cellIs" dxfId="26717" priority="902" operator="between">
      <formula>$P$7*0.8</formula>
      <formula>$P$7</formula>
    </cfRule>
    <cfRule type="cellIs" dxfId="26716" priority="903" operator="lessThan">
      <formula>$P$7*0.8</formula>
    </cfRule>
  </conditionalFormatting>
  <conditionalFormatting sqref="J8">
    <cfRule type="cellIs" dxfId="26715" priority="898" operator="greaterThan">
      <formula>$P$8</formula>
    </cfRule>
    <cfRule type="cellIs" dxfId="26714" priority="899" operator="between">
      <formula>$P$8*0.8</formula>
      <formula>$P$8</formula>
    </cfRule>
    <cfRule type="cellIs" dxfId="26713" priority="900" operator="lessThan">
      <formula>$P$8*0.8</formula>
    </cfRule>
  </conditionalFormatting>
  <conditionalFormatting sqref="J11">
    <cfRule type="cellIs" dxfId="26712" priority="895" operator="greaterThan">
      <formula>$P$11</formula>
    </cfRule>
    <cfRule type="cellIs" dxfId="26711" priority="896" operator="between">
      <formula>$P$11*0.8</formula>
      <formula>$P$11</formula>
    </cfRule>
    <cfRule type="cellIs" dxfId="26710" priority="897" operator="lessThan">
      <formula>$P$11*0.8</formula>
    </cfRule>
  </conditionalFormatting>
  <conditionalFormatting sqref="J12">
    <cfRule type="cellIs" dxfId="26709" priority="892" operator="greaterThan">
      <formula>$P$12</formula>
    </cfRule>
    <cfRule type="cellIs" dxfId="26708" priority="893" operator="between">
      <formula>$P$12*0.8</formula>
      <formula>$P$12</formula>
    </cfRule>
    <cfRule type="cellIs" dxfId="26707" priority="894" operator="lessThan">
      <formula>$P$12*0.8</formula>
    </cfRule>
  </conditionalFormatting>
  <conditionalFormatting sqref="J13">
    <cfRule type="cellIs" dxfId="26706" priority="889" operator="greaterThan">
      <formula>$P$13</formula>
    </cfRule>
    <cfRule type="cellIs" dxfId="26705" priority="890" operator="between">
      <formula>$P$13*0.8</formula>
      <formula>$P$13</formula>
    </cfRule>
    <cfRule type="cellIs" dxfId="26704" priority="891" operator="lessThan">
      <formula>$P$13*0.8</formula>
    </cfRule>
  </conditionalFormatting>
  <conditionalFormatting sqref="J16">
    <cfRule type="cellIs" dxfId="26703" priority="886" operator="greaterThan">
      <formula>$P$16</formula>
    </cfRule>
    <cfRule type="cellIs" dxfId="26702" priority="887" operator="between">
      <formula>$P$16*0.8</formula>
      <formula>$P$16</formula>
    </cfRule>
    <cfRule type="cellIs" dxfId="26701" priority="888" operator="lessThan">
      <formula>$P$16*0.8</formula>
    </cfRule>
  </conditionalFormatting>
  <conditionalFormatting sqref="J17">
    <cfRule type="cellIs" dxfId="26700" priority="883" operator="greaterThan">
      <formula>$P$17</formula>
    </cfRule>
    <cfRule type="cellIs" dxfId="26699" priority="884" operator="between">
      <formula>$P$17*0.8</formula>
      <formula>$P$17</formula>
    </cfRule>
    <cfRule type="cellIs" dxfId="26698" priority="885" operator="lessThan">
      <formula>$P$17*0.8</formula>
    </cfRule>
  </conditionalFormatting>
  <conditionalFormatting sqref="J18">
    <cfRule type="cellIs" dxfId="26697" priority="880" operator="greaterThan">
      <formula>$P$18</formula>
    </cfRule>
    <cfRule type="cellIs" dxfId="26696" priority="881" operator="between">
      <formula>$P$18*0.8</formula>
      <formula>$P$18</formula>
    </cfRule>
    <cfRule type="cellIs" dxfId="26695" priority="882" operator="lessThan">
      <formula>$P$18*0.8</formula>
    </cfRule>
  </conditionalFormatting>
  <conditionalFormatting sqref="J6">
    <cfRule type="cellIs" dxfId="26694" priority="877" operator="greaterThan">
      <formula>$O$6</formula>
    </cfRule>
    <cfRule type="cellIs" dxfId="26693" priority="878" operator="between">
      <formula>$O$6*0.8</formula>
      <formula>$O$6</formula>
    </cfRule>
    <cfRule type="cellIs" dxfId="26692" priority="879" operator="lessThan">
      <formula>$O$6*0.8</formula>
    </cfRule>
  </conditionalFormatting>
  <conditionalFormatting sqref="J7">
    <cfRule type="cellIs" dxfId="26691" priority="874" operator="greaterThan">
      <formula>$O$7</formula>
    </cfRule>
    <cfRule type="cellIs" dxfId="26690" priority="875" operator="between">
      <formula>$O$7*0.8</formula>
      <formula>$O$7</formula>
    </cfRule>
    <cfRule type="cellIs" dxfId="26689" priority="876" operator="lessThan">
      <formula>$O$7*0.8</formula>
    </cfRule>
  </conditionalFormatting>
  <conditionalFormatting sqref="J8">
    <cfRule type="cellIs" dxfId="26688" priority="871" operator="greaterThan">
      <formula>$O$8</formula>
    </cfRule>
    <cfRule type="cellIs" dxfId="26687" priority="872" operator="between">
      <formula>$O$8*0.8</formula>
      <formula>$O$8</formula>
    </cfRule>
    <cfRule type="cellIs" dxfId="26686" priority="873" operator="lessThan">
      <formula>$O$8*0.8</formula>
    </cfRule>
  </conditionalFormatting>
  <conditionalFormatting sqref="J11">
    <cfRule type="cellIs" dxfId="26685" priority="868" operator="greaterThan">
      <formula>$O$11</formula>
    </cfRule>
    <cfRule type="cellIs" dxfId="26684" priority="869" operator="between">
      <formula>$O$11*0.8</formula>
      <formula>$O$11</formula>
    </cfRule>
    <cfRule type="cellIs" dxfId="26683" priority="870" operator="lessThan">
      <formula>$O$11*0.8</formula>
    </cfRule>
  </conditionalFormatting>
  <conditionalFormatting sqref="J12">
    <cfRule type="cellIs" dxfId="26682" priority="865" operator="greaterThan">
      <formula>$O$12</formula>
    </cfRule>
    <cfRule type="cellIs" dxfId="26681" priority="866" operator="between">
      <formula>$O$12*0.8</formula>
      <formula>$O$12</formula>
    </cfRule>
    <cfRule type="cellIs" dxfId="26680" priority="867" operator="lessThan">
      <formula>$O$12*0.8</formula>
    </cfRule>
  </conditionalFormatting>
  <conditionalFormatting sqref="J13">
    <cfRule type="cellIs" dxfId="26679" priority="862" operator="greaterThan">
      <formula>$O$13</formula>
    </cfRule>
    <cfRule type="cellIs" dxfId="26678" priority="863" operator="between">
      <formula>$O$13*0.8</formula>
      <formula>$O$13</formula>
    </cfRule>
    <cfRule type="cellIs" dxfId="26677" priority="864" operator="lessThan">
      <formula>$O$13*0.8</formula>
    </cfRule>
  </conditionalFormatting>
  <conditionalFormatting sqref="J16">
    <cfRule type="cellIs" dxfId="26676" priority="859" operator="greaterThan">
      <formula>$O$16</formula>
    </cfRule>
    <cfRule type="cellIs" dxfId="26675" priority="860" operator="between">
      <formula>$O$16*0.8</formula>
      <formula>$O$16</formula>
    </cfRule>
    <cfRule type="cellIs" dxfId="26674" priority="861" operator="lessThan">
      <formula>$O$16*0.8</formula>
    </cfRule>
  </conditionalFormatting>
  <conditionalFormatting sqref="J17">
    <cfRule type="cellIs" dxfId="26673" priority="856" operator="greaterThan">
      <formula>$O$17</formula>
    </cfRule>
    <cfRule type="cellIs" dxfId="26672" priority="857" operator="between">
      <formula>$O$17*0.8</formula>
      <formula>$O$17</formula>
    </cfRule>
    <cfRule type="cellIs" dxfId="26671" priority="858" operator="lessThan">
      <formula>$O$17*0.8</formula>
    </cfRule>
  </conditionalFormatting>
  <conditionalFormatting sqref="J18">
    <cfRule type="cellIs" dxfId="26670" priority="853" operator="greaterThan">
      <formula>$O$18</formula>
    </cfRule>
    <cfRule type="cellIs" dxfId="26669" priority="854" operator="between">
      <formula>$O$18*0.8</formula>
      <formula>$O$18</formula>
    </cfRule>
    <cfRule type="cellIs" dxfId="26668" priority="855" operator="lessThan">
      <formula>$O$18*0.8</formula>
    </cfRule>
  </conditionalFormatting>
  <conditionalFormatting sqref="J6">
    <cfRule type="cellIs" dxfId="26667" priority="850" operator="greaterThan">
      <formula>$O$6</formula>
    </cfRule>
    <cfRule type="cellIs" dxfId="26666" priority="851" operator="between">
      <formula>$O$6*0.8</formula>
      <formula>$O$6</formula>
    </cfRule>
    <cfRule type="cellIs" dxfId="26665" priority="852" operator="lessThan">
      <formula>$O$6*0.8</formula>
    </cfRule>
  </conditionalFormatting>
  <conditionalFormatting sqref="J7">
    <cfRule type="cellIs" dxfId="26664" priority="847" operator="greaterThan">
      <formula>$O$7</formula>
    </cfRule>
    <cfRule type="cellIs" dxfId="26663" priority="848" operator="between">
      <formula>$O$7*0.8</formula>
      <formula>$O$7</formula>
    </cfRule>
    <cfRule type="cellIs" dxfId="26662" priority="849" operator="lessThan">
      <formula>$O$7*0.8</formula>
    </cfRule>
  </conditionalFormatting>
  <conditionalFormatting sqref="J8">
    <cfRule type="cellIs" dxfId="26661" priority="844" operator="greaterThan">
      <formula>$O$8</formula>
    </cfRule>
    <cfRule type="cellIs" dxfId="26660" priority="845" operator="between">
      <formula>$O$8*0.8</formula>
      <formula>$O$8</formula>
    </cfRule>
    <cfRule type="cellIs" dxfId="26659" priority="846" operator="lessThan">
      <formula>$O$8*0.8</formula>
    </cfRule>
  </conditionalFormatting>
  <conditionalFormatting sqref="J11">
    <cfRule type="cellIs" dxfId="26658" priority="841" operator="greaterThan">
      <formula>$O$11</formula>
    </cfRule>
    <cfRule type="cellIs" dxfId="26657" priority="842" operator="between">
      <formula>$O$11*0.8</formula>
      <formula>$O$11</formula>
    </cfRule>
    <cfRule type="cellIs" dxfId="26656" priority="843" operator="lessThan">
      <formula>$O$11*0.8</formula>
    </cfRule>
  </conditionalFormatting>
  <conditionalFormatting sqref="J12">
    <cfRule type="cellIs" dxfId="26655" priority="838" operator="greaterThan">
      <formula>$O$12</formula>
    </cfRule>
    <cfRule type="cellIs" dxfId="26654" priority="839" operator="between">
      <formula>$O$12*0.8</formula>
      <formula>$O$12</formula>
    </cfRule>
    <cfRule type="cellIs" dxfId="26653" priority="840" operator="lessThan">
      <formula>$O$12*0.8</formula>
    </cfRule>
  </conditionalFormatting>
  <conditionalFormatting sqref="J13">
    <cfRule type="cellIs" dxfId="26652" priority="835" operator="greaterThan">
      <formula>$O$13</formula>
    </cfRule>
    <cfRule type="cellIs" dxfId="26651" priority="836" operator="between">
      <formula>$O$13*0.8</formula>
      <formula>$O$13</formula>
    </cfRule>
    <cfRule type="cellIs" dxfId="26650" priority="837" operator="lessThan">
      <formula>$O$13*0.8</formula>
    </cfRule>
  </conditionalFormatting>
  <conditionalFormatting sqref="J16">
    <cfRule type="cellIs" dxfId="26649" priority="832" operator="greaterThan">
      <formula>$O$16</formula>
    </cfRule>
    <cfRule type="cellIs" dxfId="26648" priority="833" operator="between">
      <formula>$O$16*0.8</formula>
      <formula>$O$16</formula>
    </cfRule>
    <cfRule type="cellIs" dxfId="26647" priority="834" operator="lessThan">
      <formula>$O$16*0.8</formula>
    </cfRule>
  </conditionalFormatting>
  <conditionalFormatting sqref="J17">
    <cfRule type="cellIs" dxfId="26646" priority="829" operator="greaterThan">
      <formula>$O$17</formula>
    </cfRule>
    <cfRule type="cellIs" dxfId="26645" priority="830" operator="between">
      <formula>$O$17*0.8</formula>
      <formula>$O$17</formula>
    </cfRule>
    <cfRule type="cellIs" dxfId="26644" priority="831" operator="lessThan">
      <formula>$O$17*0.8</formula>
    </cfRule>
  </conditionalFormatting>
  <conditionalFormatting sqref="J18">
    <cfRule type="cellIs" dxfId="26643" priority="826" operator="greaterThan">
      <formula>$O$18</formula>
    </cfRule>
    <cfRule type="cellIs" dxfId="26642" priority="827" operator="between">
      <formula>$O$18*0.8</formula>
      <formula>$O$18</formula>
    </cfRule>
    <cfRule type="cellIs" dxfId="26641" priority="828" operator="lessThan">
      <formula>$O$18*0.8</formula>
    </cfRule>
  </conditionalFormatting>
  <conditionalFormatting sqref="J6">
    <cfRule type="cellIs" dxfId="26640" priority="823" operator="greaterThan">
      <formula>$N$6</formula>
    </cfRule>
    <cfRule type="cellIs" dxfId="26639" priority="824" operator="between">
      <formula>$N$6*0.8</formula>
      <formula>$N$6</formula>
    </cfRule>
    <cfRule type="cellIs" dxfId="26638" priority="825" operator="lessThan">
      <formula>$N$6*0.8</formula>
    </cfRule>
  </conditionalFormatting>
  <conditionalFormatting sqref="J7">
    <cfRule type="cellIs" dxfId="26637" priority="820" operator="greaterThan">
      <formula>$N$7</formula>
    </cfRule>
    <cfRule type="cellIs" dxfId="26636" priority="821" operator="between">
      <formula>$N$7*0.8</formula>
      <formula>$N$7</formula>
    </cfRule>
    <cfRule type="cellIs" dxfId="26635" priority="822" operator="lessThan">
      <formula>$N$7*0.8</formula>
    </cfRule>
  </conditionalFormatting>
  <conditionalFormatting sqref="J8">
    <cfRule type="cellIs" dxfId="26634" priority="817" operator="greaterThan">
      <formula>$N$8</formula>
    </cfRule>
    <cfRule type="cellIs" dxfId="26633" priority="818" operator="between">
      <formula>$N$8*0.8</formula>
      <formula>$N$8</formula>
    </cfRule>
    <cfRule type="cellIs" dxfId="26632" priority="819" operator="lessThan">
      <formula>$N$8*0.8</formula>
    </cfRule>
  </conditionalFormatting>
  <conditionalFormatting sqref="J11">
    <cfRule type="cellIs" dxfId="26631" priority="814" operator="greaterThan">
      <formula>$N$11</formula>
    </cfRule>
    <cfRule type="cellIs" dxfId="26630" priority="815" operator="between">
      <formula>$N$11*0.8</formula>
      <formula>$N$11</formula>
    </cfRule>
    <cfRule type="cellIs" dxfId="26629" priority="816" operator="lessThan">
      <formula>$N$11*0.8</formula>
    </cfRule>
  </conditionalFormatting>
  <conditionalFormatting sqref="J12">
    <cfRule type="cellIs" dxfId="26628" priority="811" operator="greaterThan">
      <formula>$N$12</formula>
    </cfRule>
    <cfRule type="cellIs" dxfId="26627" priority="812" operator="between">
      <formula>$N$12*0.8</formula>
      <formula>$N$12</formula>
    </cfRule>
    <cfRule type="cellIs" dxfId="26626" priority="813" operator="lessThan">
      <formula>$N$12*0.8</formula>
    </cfRule>
  </conditionalFormatting>
  <conditionalFormatting sqref="J13">
    <cfRule type="cellIs" dxfId="26625" priority="808" operator="greaterThan">
      <formula>$N$13</formula>
    </cfRule>
    <cfRule type="cellIs" dxfId="26624" priority="809" operator="between">
      <formula>$N$13*0.8</formula>
      <formula>$N$13</formula>
    </cfRule>
    <cfRule type="cellIs" dxfId="26623" priority="810" operator="lessThan">
      <formula>$N$13*0.8</formula>
    </cfRule>
  </conditionalFormatting>
  <conditionalFormatting sqref="J16">
    <cfRule type="cellIs" dxfId="26622" priority="805" operator="greaterThan">
      <formula>$N$16</formula>
    </cfRule>
    <cfRule type="cellIs" dxfId="26621" priority="806" operator="between">
      <formula>$N$16*0.8</formula>
      <formula>$N$16</formula>
    </cfRule>
    <cfRule type="cellIs" dxfId="26620" priority="807" operator="lessThan">
      <formula>$N$16*0.8</formula>
    </cfRule>
  </conditionalFormatting>
  <conditionalFormatting sqref="J17">
    <cfRule type="cellIs" dxfId="26619" priority="802" operator="greaterThan">
      <formula>$N$17</formula>
    </cfRule>
    <cfRule type="cellIs" dxfId="26618" priority="803" operator="between">
      <formula>$N$17*0.8</formula>
      <formula>$N$17</formula>
    </cfRule>
    <cfRule type="cellIs" dxfId="26617" priority="804" operator="lessThan">
      <formula>$N$17*0.8</formula>
    </cfRule>
  </conditionalFormatting>
  <conditionalFormatting sqref="J18">
    <cfRule type="cellIs" dxfId="26616" priority="799" operator="greaterThan">
      <formula>$N$18</formula>
    </cfRule>
    <cfRule type="cellIs" dxfId="26615" priority="800" operator="between">
      <formula>$N$18*0.8</formula>
      <formula>$N$18</formula>
    </cfRule>
    <cfRule type="cellIs" dxfId="26614" priority="801" operator="lessThan">
      <formula>$N$18*0.8</formula>
    </cfRule>
  </conditionalFormatting>
  <conditionalFormatting sqref="J6">
    <cfRule type="cellIs" dxfId="26613" priority="796" operator="greaterThan">
      <formula>$N$6</formula>
    </cfRule>
    <cfRule type="cellIs" dxfId="26612" priority="797" operator="between">
      <formula>$N$6*0.8</formula>
      <formula>$N$6</formula>
    </cfRule>
    <cfRule type="cellIs" dxfId="26611" priority="798" operator="lessThan">
      <formula>$N$6*0.8</formula>
    </cfRule>
  </conditionalFormatting>
  <conditionalFormatting sqref="J7">
    <cfRule type="cellIs" dxfId="26610" priority="793" operator="greaterThan">
      <formula>$N$7</formula>
    </cfRule>
    <cfRule type="cellIs" dxfId="26609" priority="794" operator="between">
      <formula>$N$7*0.8</formula>
      <formula>$N$7</formula>
    </cfRule>
    <cfRule type="cellIs" dxfId="26608" priority="795" operator="lessThan">
      <formula>$N$7*0.8</formula>
    </cfRule>
  </conditionalFormatting>
  <conditionalFormatting sqref="J8">
    <cfRule type="cellIs" dxfId="26607" priority="790" operator="greaterThan">
      <formula>$N$8</formula>
    </cfRule>
    <cfRule type="cellIs" dxfId="26606" priority="791" operator="between">
      <formula>$N$8*0.8</formula>
      <formula>$N$8</formula>
    </cfRule>
    <cfRule type="cellIs" dxfId="26605" priority="792" operator="lessThan">
      <formula>$N$8*0.8</formula>
    </cfRule>
  </conditionalFormatting>
  <conditionalFormatting sqref="J11">
    <cfRule type="cellIs" dxfId="26604" priority="787" operator="greaterThan">
      <formula>$N$11</formula>
    </cfRule>
    <cfRule type="cellIs" dxfId="26603" priority="788" operator="between">
      <formula>$N$11*0.8</formula>
      <formula>$N$11</formula>
    </cfRule>
    <cfRule type="cellIs" dxfId="26602" priority="789" operator="lessThan">
      <formula>$N$11*0.8</formula>
    </cfRule>
  </conditionalFormatting>
  <conditionalFormatting sqref="J12">
    <cfRule type="cellIs" dxfId="26601" priority="784" operator="greaterThan">
      <formula>$N$12</formula>
    </cfRule>
    <cfRule type="cellIs" dxfId="26600" priority="785" operator="between">
      <formula>$N$12*0.8</formula>
      <formula>$N$12</formula>
    </cfRule>
    <cfRule type="cellIs" dxfId="26599" priority="786" operator="lessThan">
      <formula>$N$12*0.8</formula>
    </cfRule>
  </conditionalFormatting>
  <conditionalFormatting sqref="J13">
    <cfRule type="cellIs" dxfId="26598" priority="781" operator="greaterThan">
      <formula>$N$13</formula>
    </cfRule>
    <cfRule type="cellIs" dxfId="26597" priority="782" operator="between">
      <formula>$N$13*0.8</formula>
      <formula>$N$13</formula>
    </cfRule>
    <cfRule type="cellIs" dxfId="26596" priority="783" operator="lessThan">
      <formula>$N$13*0.8</formula>
    </cfRule>
  </conditionalFormatting>
  <conditionalFormatting sqref="J16">
    <cfRule type="cellIs" dxfId="26595" priority="778" operator="greaterThan">
      <formula>$N$16</formula>
    </cfRule>
    <cfRule type="cellIs" dxfId="26594" priority="779" operator="between">
      <formula>$N$16*0.8</formula>
      <formula>$N$16</formula>
    </cfRule>
    <cfRule type="cellIs" dxfId="26593" priority="780" operator="lessThan">
      <formula>$N$16*0.8</formula>
    </cfRule>
  </conditionalFormatting>
  <conditionalFormatting sqref="J17">
    <cfRule type="cellIs" dxfId="26592" priority="775" operator="greaterThan">
      <formula>$N$17</formula>
    </cfRule>
    <cfRule type="cellIs" dxfId="26591" priority="776" operator="between">
      <formula>$N$17*0.8</formula>
      <formula>$N$17</formula>
    </cfRule>
    <cfRule type="cellIs" dxfId="26590" priority="777" operator="lessThan">
      <formula>$N$17*0.8</formula>
    </cfRule>
  </conditionalFormatting>
  <conditionalFormatting sqref="J18">
    <cfRule type="cellIs" dxfId="26589" priority="772" operator="greaterThan">
      <formula>$N$18</formula>
    </cfRule>
    <cfRule type="cellIs" dxfId="26588" priority="773" operator="between">
      <formula>$N$18*0.8</formula>
      <formula>$N$18</formula>
    </cfRule>
    <cfRule type="cellIs" dxfId="26587" priority="774" operator="lessThan">
      <formula>$N$18*0.8</formula>
    </cfRule>
  </conditionalFormatting>
  <conditionalFormatting sqref="J6">
    <cfRule type="cellIs" dxfId="26586" priority="769" operator="greaterThan">
      <formula>$P$6</formula>
    </cfRule>
    <cfRule type="cellIs" dxfId="26585" priority="770" operator="between">
      <formula>$P$6*0.8</formula>
      <formula>$P$6</formula>
    </cfRule>
    <cfRule type="cellIs" dxfId="26584" priority="771" operator="lessThan">
      <formula>$P$6*0.8</formula>
    </cfRule>
  </conditionalFormatting>
  <conditionalFormatting sqref="J7">
    <cfRule type="cellIs" dxfId="26583" priority="766" operator="greaterThan">
      <formula>$P$7</formula>
    </cfRule>
    <cfRule type="cellIs" dxfId="26582" priority="767" operator="between">
      <formula>$P$7*0.8</formula>
      <formula>$P$7</formula>
    </cfRule>
    <cfRule type="cellIs" dxfId="26581" priority="768" operator="lessThan">
      <formula>$P$7*0.8</formula>
    </cfRule>
  </conditionalFormatting>
  <conditionalFormatting sqref="J8">
    <cfRule type="cellIs" dxfId="26580" priority="763" operator="greaterThan">
      <formula>$P$8</formula>
    </cfRule>
    <cfRule type="cellIs" dxfId="26579" priority="764" operator="between">
      <formula>$P$8*0.8</formula>
      <formula>$P$8</formula>
    </cfRule>
    <cfRule type="cellIs" dxfId="26578" priority="765" operator="lessThan">
      <formula>$P$8*0.8</formula>
    </cfRule>
  </conditionalFormatting>
  <conditionalFormatting sqref="J11">
    <cfRule type="cellIs" dxfId="26577" priority="760" operator="greaterThan">
      <formula>$P$11</formula>
    </cfRule>
    <cfRule type="cellIs" dxfId="26576" priority="761" operator="between">
      <formula>$P$11*0.8</formula>
      <formula>$P$11</formula>
    </cfRule>
    <cfRule type="cellIs" dxfId="26575" priority="762" operator="lessThan">
      <formula>$P$11*0.8</formula>
    </cfRule>
  </conditionalFormatting>
  <conditionalFormatting sqref="J12">
    <cfRule type="cellIs" dxfId="26574" priority="757" operator="greaterThan">
      <formula>$P$12</formula>
    </cfRule>
    <cfRule type="cellIs" dxfId="26573" priority="758" operator="between">
      <formula>$P$12*0.8</formula>
      <formula>$P$12</formula>
    </cfRule>
    <cfRule type="cellIs" dxfId="26572" priority="759" operator="lessThan">
      <formula>$P$12*0.8</formula>
    </cfRule>
  </conditionalFormatting>
  <conditionalFormatting sqref="J13">
    <cfRule type="cellIs" dxfId="26571" priority="754" operator="greaterThan">
      <formula>$P$13</formula>
    </cfRule>
    <cfRule type="cellIs" dxfId="26570" priority="755" operator="between">
      <formula>$P$13*0.8</formula>
      <formula>$P$13</formula>
    </cfRule>
    <cfRule type="cellIs" dxfId="26569" priority="756" operator="lessThan">
      <formula>$P$13*0.8</formula>
    </cfRule>
  </conditionalFormatting>
  <conditionalFormatting sqref="J16">
    <cfRule type="cellIs" dxfId="26568" priority="751" operator="greaterThan">
      <formula>$P$16</formula>
    </cfRule>
    <cfRule type="cellIs" dxfId="26567" priority="752" operator="between">
      <formula>$P$16*0.8</formula>
      <formula>$P$16</formula>
    </cfRule>
    <cfRule type="cellIs" dxfId="26566" priority="753" operator="lessThan">
      <formula>$P$16*0.8</formula>
    </cfRule>
  </conditionalFormatting>
  <conditionalFormatting sqref="J17">
    <cfRule type="cellIs" dxfId="26565" priority="748" operator="greaterThan">
      <formula>$P$17</formula>
    </cfRule>
    <cfRule type="cellIs" dxfId="26564" priority="749" operator="between">
      <formula>$P$17*0.8</formula>
      <formula>$P$17</formula>
    </cfRule>
    <cfRule type="cellIs" dxfId="26563" priority="750" operator="lessThan">
      <formula>$P$17*0.8</formula>
    </cfRule>
  </conditionalFormatting>
  <conditionalFormatting sqref="J18">
    <cfRule type="cellIs" dxfId="26562" priority="745" operator="greaterThan">
      <formula>$P$18</formula>
    </cfRule>
    <cfRule type="cellIs" dxfId="26561" priority="746" operator="between">
      <formula>$P$18*0.8</formula>
      <formula>$P$18</formula>
    </cfRule>
    <cfRule type="cellIs" dxfId="26560" priority="747" operator="lessThan">
      <formula>$P$18*0.8</formula>
    </cfRule>
  </conditionalFormatting>
  <conditionalFormatting sqref="J6">
    <cfRule type="cellIs" dxfId="26559" priority="742" operator="greaterThan">
      <formula>$P$6</formula>
    </cfRule>
    <cfRule type="cellIs" dxfId="26558" priority="743" operator="between">
      <formula>$P$6*0.8</formula>
      <formula>$P$6</formula>
    </cfRule>
    <cfRule type="cellIs" dxfId="26557" priority="744" operator="lessThan">
      <formula>$P$6*0.8</formula>
    </cfRule>
  </conditionalFormatting>
  <conditionalFormatting sqref="J7">
    <cfRule type="cellIs" dxfId="26556" priority="739" operator="greaterThan">
      <formula>$P$7</formula>
    </cfRule>
    <cfRule type="cellIs" dxfId="26555" priority="740" operator="between">
      <formula>$P$7*0.8</formula>
      <formula>$P$7</formula>
    </cfRule>
    <cfRule type="cellIs" dxfId="26554" priority="741" operator="lessThan">
      <formula>$P$7*0.8</formula>
    </cfRule>
  </conditionalFormatting>
  <conditionalFormatting sqref="J8">
    <cfRule type="cellIs" dxfId="26553" priority="736" operator="greaterThan">
      <formula>$P$8</formula>
    </cfRule>
    <cfRule type="cellIs" dxfId="26552" priority="737" operator="between">
      <formula>$P$8*0.8</formula>
      <formula>$P$8</formula>
    </cfRule>
    <cfRule type="cellIs" dxfId="26551" priority="738" operator="lessThan">
      <formula>$P$8*0.8</formula>
    </cfRule>
  </conditionalFormatting>
  <conditionalFormatting sqref="J11">
    <cfRule type="cellIs" dxfId="26550" priority="733" operator="greaterThan">
      <formula>$P$11</formula>
    </cfRule>
    <cfRule type="cellIs" dxfId="26549" priority="734" operator="between">
      <formula>$P$11*0.8</formula>
      <formula>$P$11</formula>
    </cfRule>
    <cfRule type="cellIs" dxfId="26548" priority="735" operator="lessThan">
      <formula>$P$11*0.8</formula>
    </cfRule>
  </conditionalFormatting>
  <conditionalFormatting sqref="J12">
    <cfRule type="cellIs" dxfId="26547" priority="730" operator="greaterThan">
      <formula>$P$12</formula>
    </cfRule>
    <cfRule type="cellIs" dxfId="26546" priority="731" operator="between">
      <formula>$P$12*0.8</formula>
      <formula>$P$12</formula>
    </cfRule>
    <cfRule type="cellIs" dxfId="26545" priority="732" operator="lessThan">
      <formula>$P$12*0.8</formula>
    </cfRule>
  </conditionalFormatting>
  <conditionalFormatting sqref="J13">
    <cfRule type="cellIs" dxfId="26544" priority="727" operator="greaterThan">
      <formula>$P$13</formula>
    </cfRule>
    <cfRule type="cellIs" dxfId="26543" priority="728" operator="between">
      <formula>$P$13*0.8</formula>
      <formula>$P$13</formula>
    </cfRule>
    <cfRule type="cellIs" dxfId="26542" priority="729" operator="lessThan">
      <formula>$P$13*0.8</formula>
    </cfRule>
  </conditionalFormatting>
  <conditionalFormatting sqref="J16">
    <cfRule type="cellIs" dxfId="26541" priority="724" operator="greaterThan">
      <formula>$P$16</formula>
    </cfRule>
    <cfRule type="cellIs" dxfId="26540" priority="725" operator="between">
      <formula>$P$16*0.8</formula>
      <formula>$P$16</formula>
    </cfRule>
    <cfRule type="cellIs" dxfId="26539" priority="726" operator="lessThan">
      <formula>$P$16*0.8</formula>
    </cfRule>
  </conditionalFormatting>
  <conditionalFormatting sqref="J17">
    <cfRule type="cellIs" dxfId="26538" priority="721" operator="greaterThan">
      <formula>$P$17</formula>
    </cfRule>
    <cfRule type="cellIs" dxfId="26537" priority="722" operator="between">
      <formula>$P$17*0.8</formula>
      <formula>$P$17</formula>
    </cfRule>
    <cfRule type="cellIs" dxfId="26536" priority="723" operator="lessThan">
      <formula>$P$17*0.8</formula>
    </cfRule>
  </conditionalFormatting>
  <conditionalFormatting sqref="J18">
    <cfRule type="cellIs" dxfId="26535" priority="718" operator="greaterThan">
      <formula>$P$18</formula>
    </cfRule>
    <cfRule type="cellIs" dxfId="26534" priority="719" operator="between">
      <formula>$P$18*0.8</formula>
      <formula>$P$18</formula>
    </cfRule>
    <cfRule type="cellIs" dxfId="26533" priority="720" operator="lessThan">
      <formula>$P$18*0.8</formula>
    </cfRule>
  </conditionalFormatting>
  <conditionalFormatting sqref="J6">
    <cfRule type="cellIs" dxfId="26532" priority="715" operator="greaterThan">
      <formula>$O$6</formula>
    </cfRule>
    <cfRule type="cellIs" dxfId="26531" priority="716" operator="between">
      <formula>$O$6*0.8</formula>
      <formula>$O$6</formula>
    </cfRule>
    <cfRule type="cellIs" dxfId="26530" priority="717" operator="lessThan">
      <formula>$O$6*0.8</formula>
    </cfRule>
  </conditionalFormatting>
  <conditionalFormatting sqref="J7">
    <cfRule type="cellIs" dxfId="26529" priority="712" operator="greaterThan">
      <formula>$O$7</formula>
    </cfRule>
    <cfRule type="cellIs" dxfId="26528" priority="713" operator="between">
      <formula>$O$7*0.8</formula>
      <formula>$O$7</formula>
    </cfRule>
    <cfRule type="cellIs" dxfId="26527" priority="714" operator="lessThan">
      <formula>$O$7*0.8</formula>
    </cfRule>
  </conditionalFormatting>
  <conditionalFormatting sqref="J8">
    <cfRule type="cellIs" dxfId="26526" priority="709" operator="greaterThan">
      <formula>$O$8</formula>
    </cfRule>
    <cfRule type="cellIs" dxfId="26525" priority="710" operator="between">
      <formula>$O$8*0.8</formula>
      <formula>$O$8</formula>
    </cfRule>
    <cfRule type="cellIs" dxfId="26524" priority="711" operator="lessThan">
      <formula>$O$8*0.8</formula>
    </cfRule>
  </conditionalFormatting>
  <conditionalFormatting sqref="J11">
    <cfRule type="cellIs" dxfId="26523" priority="706" operator="greaterThan">
      <formula>$O$11</formula>
    </cfRule>
    <cfRule type="cellIs" dxfId="26522" priority="707" operator="between">
      <formula>$O$11*0.8</formula>
      <formula>$O$11</formula>
    </cfRule>
    <cfRule type="cellIs" dxfId="26521" priority="708" operator="lessThan">
      <formula>$O$11*0.8</formula>
    </cfRule>
  </conditionalFormatting>
  <conditionalFormatting sqref="J12">
    <cfRule type="cellIs" dxfId="26520" priority="703" operator="greaterThan">
      <formula>$O$12</formula>
    </cfRule>
    <cfRule type="cellIs" dxfId="26519" priority="704" operator="between">
      <formula>$O$12*0.8</formula>
      <formula>$O$12</formula>
    </cfRule>
    <cfRule type="cellIs" dxfId="26518" priority="705" operator="lessThan">
      <formula>$O$12*0.8</formula>
    </cfRule>
  </conditionalFormatting>
  <conditionalFormatting sqref="J13">
    <cfRule type="cellIs" dxfId="26517" priority="700" operator="greaterThan">
      <formula>$O$13</formula>
    </cfRule>
    <cfRule type="cellIs" dxfId="26516" priority="701" operator="between">
      <formula>$O$13*0.8</formula>
      <formula>$O$13</formula>
    </cfRule>
    <cfRule type="cellIs" dxfId="26515" priority="702" operator="lessThan">
      <formula>$O$13*0.8</formula>
    </cfRule>
  </conditionalFormatting>
  <conditionalFormatting sqref="J16">
    <cfRule type="cellIs" dxfId="26514" priority="697" operator="greaterThan">
      <formula>$O$16</formula>
    </cfRule>
    <cfRule type="cellIs" dxfId="26513" priority="698" operator="between">
      <formula>$O$16*0.8</formula>
      <formula>$O$16</formula>
    </cfRule>
    <cfRule type="cellIs" dxfId="26512" priority="699" operator="lessThan">
      <formula>$O$16*0.8</formula>
    </cfRule>
  </conditionalFormatting>
  <conditionalFormatting sqref="J17">
    <cfRule type="cellIs" dxfId="26511" priority="694" operator="greaterThan">
      <formula>$O$17</formula>
    </cfRule>
    <cfRule type="cellIs" dxfId="26510" priority="695" operator="between">
      <formula>$O$17*0.8</formula>
      <formula>$O$17</formula>
    </cfRule>
    <cfRule type="cellIs" dxfId="26509" priority="696" operator="lessThan">
      <formula>$O$17*0.8</formula>
    </cfRule>
  </conditionalFormatting>
  <conditionalFormatting sqref="J18">
    <cfRule type="cellIs" dxfId="26508" priority="691" operator="greaterThan">
      <formula>$O$18</formula>
    </cfRule>
    <cfRule type="cellIs" dxfId="26507" priority="692" operator="between">
      <formula>$O$18*0.8</formula>
      <formula>$O$18</formula>
    </cfRule>
    <cfRule type="cellIs" dxfId="26506" priority="693" operator="lessThan">
      <formula>$O$18*0.8</formula>
    </cfRule>
  </conditionalFormatting>
  <conditionalFormatting sqref="J6">
    <cfRule type="cellIs" dxfId="26505" priority="688" operator="greaterThan">
      <formula>$O$6</formula>
    </cfRule>
    <cfRule type="cellIs" dxfId="26504" priority="689" operator="between">
      <formula>$O$6*0.8</formula>
      <formula>$O$6</formula>
    </cfRule>
    <cfRule type="cellIs" dxfId="26503" priority="690" operator="lessThan">
      <formula>$O$6*0.8</formula>
    </cfRule>
  </conditionalFormatting>
  <conditionalFormatting sqref="J7">
    <cfRule type="cellIs" dxfId="26502" priority="685" operator="greaterThan">
      <formula>$O$7</formula>
    </cfRule>
    <cfRule type="cellIs" dxfId="26501" priority="686" operator="between">
      <formula>$O$7*0.8</formula>
      <formula>$O$7</formula>
    </cfRule>
    <cfRule type="cellIs" dxfId="26500" priority="687" operator="lessThan">
      <formula>$O$7*0.8</formula>
    </cfRule>
  </conditionalFormatting>
  <conditionalFormatting sqref="J8">
    <cfRule type="cellIs" dxfId="26499" priority="682" operator="greaterThan">
      <formula>$O$8</formula>
    </cfRule>
    <cfRule type="cellIs" dxfId="26498" priority="683" operator="between">
      <formula>$O$8*0.8</formula>
      <formula>$O$8</formula>
    </cfRule>
    <cfRule type="cellIs" dxfId="26497" priority="684" operator="lessThan">
      <formula>$O$8*0.8</formula>
    </cfRule>
  </conditionalFormatting>
  <conditionalFormatting sqref="J11">
    <cfRule type="cellIs" dxfId="26496" priority="679" operator="greaterThan">
      <formula>$O$11</formula>
    </cfRule>
    <cfRule type="cellIs" dxfId="26495" priority="680" operator="between">
      <formula>$O$11*0.8</formula>
      <formula>$O$11</formula>
    </cfRule>
    <cfRule type="cellIs" dxfId="26494" priority="681" operator="lessThan">
      <formula>$O$11*0.8</formula>
    </cfRule>
  </conditionalFormatting>
  <conditionalFormatting sqref="J12">
    <cfRule type="cellIs" dxfId="26493" priority="676" operator="greaterThan">
      <formula>$O$12</formula>
    </cfRule>
    <cfRule type="cellIs" dxfId="26492" priority="677" operator="between">
      <formula>$O$12*0.8</formula>
      <formula>$O$12</formula>
    </cfRule>
    <cfRule type="cellIs" dxfId="26491" priority="678" operator="lessThan">
      <formula>$O$12*0.8</formula>
    </cfRule>
  </conditionalFormatting>
  <conditionalFormatting sqref="J13">
    <cfRule type="cellIs" dxfId="26490" priority="673" operator="greaterThan">
      <formula>$O$13</formula>
    </cfRule>
    <cfRule type="cellIs" dxfId="26489" priority="674" operator="between">
      <formula>$O$13*0.8</formula>
      <formula>$O$13</formula>
    </cfRule>
    <cfRule type="cellIs" dxfId="26488" priority="675" operator="lessThan">
      <formula>$O$13*0.8</formula>
    </cfRule>
  </conditionalFormatting>
  <conditionalFormatting sqref="J16">
    <cfRule type="cellIs" dxfId="26487" priority="670" operator="greaterThan">
      <formula>$O$16</formula>
    </cfRule>
    <cfRule type="cellIs" dxfId="26486" priority="671" operator="between">
      <formula>$O$16*0.8</formula>
      <formula>$O$16</formula>
    </cfRule>
    <cfRule type="cellIs" dxfId="26485" priority="672" operator="lessThan">
      <formula>$O$16*0.8</formula>
    </cfRule>
  </conditionalFormatting>
  <conditionalFormatting sqref="J17">
    <cfRule type="cellIs" dxfId="26484" priority="667" operator="greaterThan">
      <formula>$O$17</formula>
    </cfRule>
    <cfRule type="cellIs" dxfId="26483" priority="668" operator="between">
      <formula>$O$17*0.8</formula>
      <formula>$O$17</formula>
    </cfRule>
    <cfRule type="cellIs" dxfId="26482" priority="669" operator="lessThan">
      <formula>$O$17*0.8</formula>
    </cfRule>
  </conditionalFormatting>
  <conditionalFormatting sqref="J18">
    <cfRule type="cellIs" dxfId="26481" priority="664" operator="greaterThan">
      <formula>$O$18</formula>
    </cfRule>
    <cfRule type="cellIs" dxfId="26480" priority="665" operator="between">
      <formula>$O$18*0.8</formula>
      <formula>$O$18</formula>
    </cfRule>
    <cfRule type="cellIs" dxfId="26479" priority="666" operator="lessThan">
      <formula>$O$18*0.8</formula>
    </cfRule>
  </conditionalFormatting>
  <conditionalFormatting sqref="J6">
    <cfRule type="cellIs" dxfId="26478" priority="661" operator="greaterThan">
      <formula>$N$6</formula>
    </cfRule>
    <cfRule type="cellIs" dxfId="26477" priority="662" operator="between">
      <formula>$N$6*0.8</formula>
      <formula>$N$6</formula>
    </cfRule>
    <cfRule type="cellIs" dxfId="26476" priority="663" operator="lessThan">
      <formula>$N$6*0.8</formula>
    </cfRule>
  </conditionalFormatting>
  <conditionalFormatting sqref="J7">
    <cfRule type="cellIs" dxfId="26475" priority="658" operator="greaterThan">
      <formula>$N$7</formula>
    </cfRule>
    <cfRule type="cellIs" dxfId="26474" priority="659" operator="between">
      <formula>$N$7*0.8</formula>
      <formula>$N$7</formula>
    </cfRule>
    <cfRule type="cellIs" dxfId="26473" priority="660" operator="lessThan">
      <formula>$N$7*0.8</formula>
    </cfRule>
  </conditionalFormatting>
  <conditionalFormatting sqref="J8">
    <cfRule type="cellIs" dxfId="26472" priority="655" operator="greaterThan">
      <formula>$N$8</formula>
    </cfRule>
    <cfRule type="cellIs" dxfId="26471" priority="656" operator="between">
      <formula>$N$8*0.8</formula>
      <formula>$N$8</formula>
    </cfRule>
    <cfRule type="cellIs" dxfId="26470" priority="657" operator="lessThan">
      <formula>$N$8*0.8</formula>
    </cfRule>
  </conditionalFormatting>
  <conditionalFormatting sqref="J11">
    <cfRule type="cellIs" dxfId="26469" priority="652" operator="greaterThan">
      <formula>$N$11</formula>
    </cfRule>
    <cfRule type="cellIs" dxfId="26468" priority="653" operator="between">
      <formula>$N$11*0.8</formula>
      <formula>$N$11</formula>
    </cfRule>
    <cfRule type="cellIs" dxfId="26467" priority="654" operator="lessThan">
      <formula>$N$11*0.8</formula>
    </cfRule>
  </conditionalFormatting>
  <conditionalFormatting sqref="J12">
    <cfRule type="cellIs" dxfId="26466" priority="649" operator="greaterThan">
      <formula>$N$12</formula>
    </cfRule>
    <cfRule type="cellIs" dxfId="26465" priority="650" operator="between">
      <formula>$N$12*0.8</formula>
      <formula>$N$12</formula>
    </cfRule>
    <cfRule type="cellIs" dxfId="26464" priority="651" operator="lessThan">
      <formula>$N$12*0.8</formula>
    </cfRule>
  </conditionalFormatting>
  <conditionalFormatting sqref="J13">
    <cfRule type="cellIs" dxfId="26463" priority="646" operator="greaterThan">
      <formula>$N$13</formula>
    </cfRule>
    <cfRule type="cellIs" dxfId="26462" priority="647" operator="between">
      <formula>$N$13*0.8</formula>
      <formula>$N$13</formula>
    </cfRule>
    <cfRule type="cellIs" dxfId="26461" priority="648" operator="lessThan">
      <formula>$N$13*0.8</formula>
    </cfRule>
  </conditionalFormatting>
  <conditionalFormatting sqref="J16">
    <cfRule type="cellIs" dxfId="26460" priority="643" operator="greaterThan">
      <formula>$N$16</formula>
    </cfRule>
    <cfRule type="cellIs" dxfId="26459" priority="644" operator="between">
      <formula>$N$16*0.8</formula>
      <formula>$N$16</formula>
    </cfRule>
    <cfRule type="cellIs" dxfId="26458" priority="645" operator="lessThan">
      <formula>$N$16*0.8</formula>
    </cfRule>
  </conditionalFormatting>
  <conditionalFormatting sqref="J17">
    <cfRule type="cellIs" dxfId="26457" priority="640" operator="greaterThan">
      <formula>$N$17</formula>
    </cfRule>
    <cfRule type="cellIs" dxfId="26456" priority="641" operator="between">
      <formula>$N$17*0.8</formula>
      <formula>$N$17</formula>
    </cfRule>
    <cfRule type="cellIs" dxfId="26455" priority="642" operator="lessThan">
      <formula>$N$17*0.8</formula>
    </cfRule>
  </conditionalFormatting>
  <conditionalFormatting sqref="J18">
    <cfRule type="cellIs" dxfId="26454" priority="637" operator="greaterThan">
      <formula>$N$18</formula>
    </cfRule>
    <cfRule type="cellIs" dxfId="26453" priority="638" operator="between">
      <formula>$N$18*0.8</formula>
      <formula>$N$18</formula>
    </cfRule>
    <cfRule type="cellIs" dxfId="26452" priority="639" operator="lessThan">
      <formula>$N$18*0.8</formula>
    </cfRule>
  </conditionalFormatting>
  <conditionalFormatting sqref="J6">
    <cfRule type="cellIs" dxfId="26451" priority="634" operator="greaterThan">
      <formula>$N$6</formula>
    </cfRule>
    <cfRule type="cellIs" dxfId="26450" priority="635" operator="between">
      <formula>$N$6*0.8</formula>
      <formula>$N$6</formula>
    </cfRule>
    <cfRule type="cellIs" dxfId="26449" priority="636" operator="lessThan">
      <formula>$N$6*0.8</formula>
    </cfRule>
  </conditionalFormatting>
  <conditionalFormatting sqref="J7">
    <cfRule type="cellIs" dxfId="26448" priority="631" operator="greaterThan">
      <formula>$N$7</formula>
    </cfRule>
    <cfRule type="cellIs" dxfId="26447" priority="632" operator="between">
      <formula>$N$7*0.8</formula>
      <formula>$N$7</formula>
    </cfRule>
    <cfRule type="cellIs" dxfId="26446" priority="633" operator="lessThan">
      <formula>$N$7*0.8</formula>
    </cfRule>
  </conditionalFormatting>
  <conditionalFormatting sqref="J8">
    <cfRule type="cellIs" dxfId="26445" priority="628" operator="greaterThan">
      <formula>$N$8</formula>
    </cfRule>
    <cfRule type="cellIs" dxfId="26444" priority="629" operator="between">
      <formula>$N$8*0.8</formula>
      <formula>$N$8</formula>
    </cfRule>
    <cfRule type="cellIs" dxfId="26443" priority="630" operator="lessThan">
      <formula>$N$8*0.8</formula>
    </cfRule>
  </conditionalFormatting>
  <conditionalFormatting sqref="J11">
    <cfRule type="cellIs" dxfId="26442" priority="625" operator="greaterThan">
      <formula>$N$11</formula>
    </cfRule>
    <cfRule type="cellIs" dxfId="26441" priority="626" operator="between">
      <formula>$N$11*0.8</formula>
      <formula>$N$11</formula>
    </cfRule>
    <cfRule type="cellIs" dxfId="26440" priority="627" operator="lessThan">
      <formula>$N$11*0.8</formula>
    </cfRule>
  </conditionalFormatting>
  <conditionalFormatting sqref="J12">
    <cfRule type="cellIs" dxfId="26439" priority="622" operator="greaterThan">
      <formula>$N$12</formula>
    </cfRule>
    <cfRule type="cellIs" dxfId="26438" priority="623" operator="between">
      <formula>$N$12*0.8</formula>
      <formula>$N$12</formula>
    </cfRule>
    <cfRule type="cellIs" dxfId="26437" priority="624" operator="lessThan">
      <formula>$N$12*0.8</formula>
    </cfRule>
  </conditionalFormatting>
  <conditionalFormatting sqref="J13">
    <cfRule type="cellIs" dxfId="26436" priority="619" operator="greaterThan">
      <formula>$N$13</formula>
    </cfRule>
    <cfRule type="cellIs" dxfId="26435" priority="620" operator="between">
      <formula>$N$13*0.8</formula>
      <formula>$N$13</formula>
    </cfRule>
    <cfRule type="cellIs" dxfId="26434" priority="621" operator="lessThan">
      <formula>$N$13*0.8</formula>
    </cfRule>
  </conditionalFormatting>
  <conditionalFormatting sqref="J16">
    <cfRule type="cellIs" dxfId="26433" priority="616" operator="greaterThan">
      <formula>$N$16</formula>
    </cfRule>
    <cfRule type="cellIs" dxfId="26432" priority="617" operator="between">
      <formula>$N$16*0.8</formula>
      <formula>$N$16</formula>
    </cfRule>
    <cfRule type="cellIs" dxfId="26431" priority="618" operator="lessThan">
      <formula>$N$16*0.8</formula>
    </cfRule>
  </conditionalFormatting>
  <conditionalFormatting sqref="J17">
    <cfRule type="cellIs" dxfId="26430" priority="613" operator="greaterThan">
      <formula>$N$17</formula>
    </cfRule>
    <cfRule type="cellIs" dxfId="26429" priority="614" operator="between">
      <formula>$N$17*0.8</formula>
      <formula>$N$17</formula>
    </cfRule>
    <cfRule type="cellIs" dxfId="26428" priority="615" operator="lessThan">
      <formula>$N$17*0.8</formula>
    </cfRule>
  </conditionalFormatting>
  <conditionalFormatting sqref="J18">
    <cfRule type="cellIs" dxfId="26427" priority="610" operator="greaterThan">
      <formula>$N$18</formula>
    </cfRule>
    <cfRule type="cellIs" dxfId="26426" priority="611" operator="between">
      <formula>$N$18*0.8</formula>
      <formula>$N$18</formula>
    </cfRule>
    <cfRule type="cellIs" dxfId="26425" priority="612" operator="lessThan">
      <formula>$N$18*0.8</formula>
    </cfRule>
  </conditionalFormatting>
  <conditionalFormatting sqref="J6">
    <cfRule type="cellIs" dxfId="26424" priority="607" operator="greaterThan">
      <formula>$P$6</formula>
    </cfRule>
    <cfRule type="cellIs" dxfId="26423" priority="608" operator="between">
      <formula>$P$6*0.8</formula>
      <formula>$P$6</formula>
    </cfRule>
    <cfRule type="cellIs" dxfId="26422" priority="609" operator="lessThan">
      <formula>$P$6*0.8</formula>
    </cfRule>
  </conditionalFormatting>
  <conditionalFormatting sqref="J7">
    <cfRule type="cellIs" dxfId="26421" priority="604" operator="greaterThan">
      <formula>$P$7</formula>
    </cfRule>
    <cfRule type="cellIs" dxfId="26420" priority="605" operator="between">
      <formula>$P$7*0.8</formula>
      <formula>$P$7</formula>
    </cfRule>
    <cfRule type="cellIs" dxfId="26419" priority="606" operator="lessThan">
      <formula>$P$7*0.8</formula>
    </cfRule>
  </conditionalFormatting>
  <conditionalFormatting sqref="J8">
    <cfRule type="cellIs" dxfId="26418" priority="601" operator="greaterThan">
      <formula>$P$8</formula>
    </cfRule>
    <cfRule type="cellIs" dxfId="26417" priority="602" operator="between">
      <formula>$P$8*0.8</formula>
      <formula>$P$8</formula>
    </cfRule>
    <cfRule type="cellIs" dxfId="26416" priority="603" operator="lessThan">
      <formula>$P$8*0.8</formula>
    </cfRule>
  </conditionalFormatting>
  <conditionalFormatting sqref="J11">
    <cfRule type="cellIs" dxfId="26415" priority="598" operator="greaterThan">
      <formula>$P$11</formula>
    </cfRule>
    <cfRule type="cellIs" dxfId="26414" priority="599" operator="between">
      <formula>$P$11*0.8</formula>
      <formula>$P$11</formula>
    </cfRule>
    <cfRule type="cellIs" dxfId="26413" priority="600" operator="lessThan">
      <formula>$P$11*0.8</formula>
    </cfRule>
  </conditionalFormatting>
  <conditionalFormatting sqref="J12">
    <cfRule type="cellIs" dxfId="26412" priority="595" operator="greaterThan">
      <formula>$P$12</formula>
    </cfRule>
    <cfRule type="cellIs" dxfId="26411" priority="596" operator="between">
      <formula>$P$12*0.8</formula>
      <formula>$P$12</formula>
    </cfRule>
    <cfRule type="cellIs" dxfId="26410" priority="597" operator="lessThan">
      <formula>$P$12*0.8</formula>
    </cfRule>
  </conditionalFormatting>
  <conditionalFormatting sqref="J13">
    <cfRule type="cellIs" dxfId="26409" priority="592" operator="greaterThan">
      <formula>$P$13</formula>
    </cfRule>
    <cfRule type="cellIs" dxfId="26408" priority="593" operator="between">
      <formula>$P$13*0.8</formula>
      <formula>$P$13</formula>
    </cfRule>
    <cfRule type="cellIs" dxfId="26407" priority="594" operator="lessThan">
      <formula>$P$13*0.8</formula>
    </cfRule>
  </conditionalFormatting>
  <conditionalFormatting sqref="J16">
    <cfRule type="cellIs" dxfId="26406" priority="589" operator="greaterThan">
      <formula>$P$16</formula>
    </cfRule>
    <cfRule type="cellIs" dxfId="26405" priority="590" operator="between">
      <formula>$P$16*0.8</formula>
      <formula>$P$16</formula>
    </cfRule>
    <cfRule type="cellIs" dxfId="26404" priority="591" operator="lessThan">
      <formula>$P$16*0.8</formula>
    </cfRule>
  </conditionalFormatting>
  <conditionalFormatting sqref="J17">
    <cfRule type="cellIs" dxfId="26403" priority="586" operator="greaterThan">
      <formula>$P$17</formula>
    </cfRule>
    <cfRule type="cellIs" dxfId="26402" priority="587" operator="between">
      <formula>$P$17*0.8</formula>
      <formula>$P$17</formula>
    </cfRule>
    <cfRule type="cellIs" dxfId="26401" priority="588" operator="lessThan">
      <formula>$P$17*0.8</formula>
    </cfRule>
  </conditionalFormatting>
  <conditionalFormatting sqref="J18">
    <cfRule type="cellIs" dxfId="26400" priority="583" operator="greaterThan">
      <formula>$P$18</formula>
    </cfRule>
    <cfRule type="cellIs" dxfId="26399" priority="584" operator="between">
      <formula>$P$18*0.8</formula>
      <formula>$P$18</formula>
    </cfRule>
    <cfRule type="cellIs" dxfId="26398" priority="585" operator="lessThan">
      <formula>$P$18*0.8</formula>
    </cfRule>
  </conditionalFormatting>
  <conditionalFormatting sqref="J6">
    <cfRule type="cellIs" dxfId="26397" priority="580" operator="greaterThan">
      <formula>$P$6</formula>
    </cfRule>
    <cfRule type="cellIs" dxfId="26396" priority="581" operator="between">
      <formula>$P$6*0.8</formula>
      <formula>$P$6</formula>
    </cfRule>
    <cfRule type="cellIs" dxfId="26395" priority="582" operator="lessThan">
      <formula>$P$6*0.8</formula>
    </cfRule>
  </conditionalFormatting>
  <conditionalFormatting sqref="J7">
    <cfRule type="cellIs" dxfId="26394" priority="577" operator="greaterThan">
      <formula>$P$7</formula>
    </cfRule>
    <cfRule type="cellIs" dxfId="26393" priority="578" operator="between">
      <formula>$P$7*0.8</formula>
      <formula>$P$7</formula>
    </cfRule>
    <cfRule type="cellIs" dxfId="26392" priority="579" operator="lessThan">
      <formula>$P$7*0.8</formula>
    </cfRule>
  </conditionalFormatting>
  <conditionalFormatting sqref="J8">
    <cfRule type="cellIs" dxfId="26391" priority="574" operator="greaterThan">
      <formula>$P$8</formula>
    </cfRule>
    <cfRule type="cellIs" dxfId="26390" priority="575" operator="between">
      <formula>$P$8*0.8</formula>
      <formula>$P$8</formula>
    </cfRule>
    <cfRule type="cellIs" dxfId="26389" priority="576" operator="lessThan">
      <formula>$P$8*0.8</formula>
    </cfRule>
  </conditionalFormatting>
  <conditionalFormatting sqref="J11">
    <cfRule type="cellIs" dxfId="26388" priority="571" operator="greaterThan">
      <formula>$P$11</formula>
    </cfRule>
    <cfRule type="cellIs" dxfId="26387" priority="572" operator="between">
      <formula>$P$11*0.8</formula>
      <formula>$P$11</formula>
    </cfRule>
    <cfRule type="cellIs" dxfId="26386" priority="573" operator="lessThan">
      <formula>$P$11*0.8</formula>
    </cfRule>
  </conditionalFormatting>
  <conditionalFormatting sqref="J12">
    <cfRule type="cellIs" dxfId="26385" priority="568" operator="greaterThan">
      <formula>$P$12</formula>
    </cfRule>
    <cfRule type="cellIs" dxfId="26384" priority="569" operator="between">
      <formula>$P$12*0.8</formula>
      <formula>$P$12</formula>
    </cfRule>
    <cfRule type="cellIs" dxfId="26383" priority="570" operator="lessThan">
      <formula>$P$12*0.8</formula>
    </cfRule>
  </conditionalFormatting>
  <conditionalFormatting sqref="J13">
    <cfRule type="cellIs" dxfId="26382" priority="565" operator="greaterThan">
      <formula>$P$13</formula>
    </cfRule>
    <cfRule type="cellIs" dxfId="26381" priority="566" operator="between">
      <formula>$P$13*0.8</formula>
      <formula>$P$13</formula>
    </cfRule>
    <cfRule type="cellIs" dxfId="26380" priority="567" operator="lessThan">
      <formula>$P$13*0.8</formula>
    </cfRule>
  </conditionalFormatting>
  <conditionalFormatting sqref="J16">
    <cfRule type="cellIs" dxfId="26379" priority="562" operator="greaterThan">
      <formula>$P$16</formula>
    </cfRule>
    <cfRule type="cellIs" dxfId="26378" priority="563" operator="between">
      <formula>$P$16*0.8</formula>
      <formula>$P$16</formula>
    </cfRule>
    <cfRule type="cellIs" dxfId="26377" priority="564" operator="lessThan">
      <formula>$P$16*0.8</formula>
    </cfRule>
  </conditionalFormatting>
  <conditionalFormatting sqref="J17">
    <cfRule type="cellIs" dxfId="26376" priority="559" operator="greaterThan">
      <formula>$P$17</formula>
    </cfRule>
    <cfRule type="cellIs" dxfId="26375" priority="560" operator="between">
      <formula>$P$17*0.8</formula>
      <formula>$P$17</formula>
    </cfRule>
    <cfRule type="cellIs" dxfId="26374" priority="561" operator="lessThan">
      <formula>$P$17*0.8</formula>
    </cfRule>
  </conditionalFormatting>
  <conditionalFormatting sqref="J18">
    <cfRule type="cellIs" dxfId="26373" priority="556" operator="greaterThan">
      <formula>$P$18</formula>
    </cfRule>
    <cfRule type="cellIs" dxfId="26372" priority="557" operator="between">
      <formula>$P$18*0.8</formula>
      <formula>$P$18</formula>
    </cfRule>
    <cfRule type="cellIs" dxfId="26371" priority="558" operator="lessThan">
      <formula>$P$18*0.8</formula>
    </cfRule>
  </conditionalFormatting>
  <conditionalFormatting sqref="J6">
    <cfRule type="cellIs" dxfId="26370" priority="553" operator="greaterThan">
      <formula>$O$6</formula>
    </cfRule>
    <cfRule type="cellIs" dxfId="26369" priority="554" operator="between">
      <formula>$O$6*0.8</formula>
      <formula>$O$6</formula>
    </cfRule>
    <cfRule type="cellIs" dxfId="26368" priority="555" operator="lessThan">
      <formula>$O$6*0.8</formula>
    </cfRule>
  </conditionalFormatting>
  <conditionalFormatting sqref="J7">
    <cfRule type="cellIs" dxfId="26367" priority="550" operator="greaterThan">
      <formula>$O$7</formula>
    </cfRule>
    <cfRule type="cellIs" dxfId="26366" priority="551" operator="between">
      <formula>$O$7*0.8</formula>
      <formula>$O$7</formula>
    </cfRule>
    <cfRule type="cellIs" dxfId="26365" priority="552" operator="lessThan">
      <formula>$O$7*0.8</formula>
    </cfRule>
  </conditionalFormatting>
  <conditionalFormatting sqref="J8">
    <cfRule type="cellIs" dxfId="26364" priority="547" operator="greaterThan">
      <formula>$O$8</formula>
    </cfRule>
    <cfRule type="cellIs" dxfId="26363" priority="548" operator="between">
      <formula>$O$8*0.8</formula>
      <formula>$O$8</formula>
    </cfRule>
    <cfRule type="cellIs" dxfId="26362" priority="549" operator="lessThan">
      <formula>$O$8*0.8</formula>
    </cfRule>
  </conditionalFormatting>
  <conditionalFormatting sqref="J11">
    <cfRule type="cellIs" dxfId="26361" priority="544" operator="greaterThan">
      <formula>$O$11</formula>
    </cfRule>
    <cfRule type="cellIs" dxfId="26360" priority="545" operator="between">
      <formula>$O$11*0.8</formula>
      <formula>$O$11</formula>
    </cfRule>
    <cfRule type="cellIs" dxfId="26359" priority="546" operator="lessThan">
      <formula>$O$11*0.8</formula>
    </cfRule>
  </conditionalFormatting>
  <conditionalFormatting sqref="J12">
    <cfRule type="cellIs" dxfId="26358" priority="541" operator="greaterThan">
      <formula>$O$12</formula>
    </cfRule>
    <cfRule type="cellIs" dxfId="26357" priority="542" operator="between">
      <formula>$O$12*0.8</formula>
      <formula>$O$12</formula>
    </cfRule>
    <cfRule type="cellIs" dxfId="26356" priority="543" operator="lessThan">
      <formula>$O$12*0.8</formula>
    </cfRule>
  </conditionalFormatting>
  <conditionalFormatting sqref="J13">
    <cfRule type="cellIs" dxfId="26355" priority="538" operator="greaterThan">
      <formula>$O$13</formula>
    </cfRule>
    <cfRule type="cellIs" dxfId="26354" priority="539" operator="between">
      <formula>$O$13*0.8</formula>
      <formula>$O$13</formula>
    </cfRule>
    <cfRule type="cellIs" dxfId="26353" priority="540" operator="lessThan">
      <formula>$O$13*0.8</formula>
    </cfRule>
  </conditionalFormatting>
  <conditionalFormatting sqref="J16">
    <cfRule type="cellIs" dxfId="26352" priority="535" operator="greaterThan">
      <formula>$O$16</formula>
    </cfRule>
    <cfRule type="cellIs" dxfId="26351" priority="536" operator="between">
      <formula>$O$16*0.8</formula>
      <formula>$O$16</formula>
    </cfRule>
    <cfRule type="cellIs" dxfId="26350" priority="537" operator="lessThan">
      <formula>$O$16*0.8</formula>
    </cfRule>
  </conditionalFormatting>
  <conditionalFormatting sqref="J17">
    <cfRule type="cellIs" dxfId="26349" priority="532" operator="greaterThan">
      <formula>$O$17</formula>
    </cfRule>
    <cfRule type="cellIs" dxfId="26348" priority="533" operator="between">
      <formula>$O$17*0.8</formula>
      <formula>$O$17</formula>
    </cfRule>
    <cfRule type="cellIs" dxfId="26347" priority="534" operator="lessThan">
      <formula>$O$17*0.8</formula>
    </cfRule>
  </conditionalFormatting>
  <conditionalFormatting sqref="J18">
    <cfRule type="cellIs" dxfId="26346" priority="529" operator="greaterThan">
      <formula>$O$18</formula>
    </cfRule>
    <cfRule type="cellIs" dxfId="26345" priority="530" operator="between">
      <formula>$O$18*0.8</formula>
      <formula>$O$18</formula>
    </cfRule>
    <cfRule type="cellIs" dxfId="26344" priority="531" operator="lessThan">
      <formula>$O$18*0.8</formula>
    </cfRule>
  </conditionalFormatting>
  <conditionalFormatting sqref="J6">
    <cfRule type="cellIs" dxfId="26343" priority="526" operator="greaterThan">
      <formula>$O$6</formula>
    </cfRule>
    <cfRule type="cellIs" dxfId="26342" priority="527" operator="between">
      <formula>$O$6*0.8</formula>
      <formula>$O$6</formula>
    </cfRule>
    <cfRule type="cellIs" dxfId="26341" priority="528" operator="lessThan">
      <formula>$O$6*0.8</formula>
    </cfRule>
  </conditionalFormatting>
  <conditionalFormatting sqref="J7">
    <cfRule type="cellIs" dxfId="26340" priority="523" operator="greaterThan">
      <formula>$O$7</formula>
    </cfRule>
    <cfRule type="cellIs" dxfId="26339" priority="524" operator="between">
      <formula>$O$7*0.8</formula>
      <formula>$O$7</formula>
    </cfRule>
    <cfRule type="cellIs" dxfId="26338" priority="525" operator="lessThan">
      <formula>$O$7*0.8</formula>
    </cfRule>
  </conditionalFormatting>
  <conditionalFormatting sqref="J8">
    <cfRule type="cellIs" dxfId="26337" priority="520" operator="greaterThan">
      <formula>$O$8</formula>
    </cfRule>
    <cfRule type="cellIs" dxfId="26336" priority="521" operator="between">
      <formula>$O$8*0.8</formula>
      <formula>$O$8</formula>
    </cfRule>
    <cfRule type="cellIs" dxfId="26335" priority="522" operator="lessThan">
      <formula>$O$8*0.8</formula>
    </cfRule>
  </conditionalFormatting>
  <conditionalFormatting sqref="J11">
    <cfRule type="cellIs" dxfId="26334" priority="517" operator="greaterThan">
      <formula>$O$11</formula>
    </cfRule>
    <cfRule type="cellIs" dxfId="26333" priority="518" operator="between">
      <formula>$O$11*0.8</formula>
      <formula>$O$11</formula>
    </cfRule>
    <cfRule type="cellIs" dxfId="26332" priority="519" operator="lessThan">
      <formula>$O$11*0.8</formula>
    </cfRule>
  </conditionalFormatting>
  <conditionalFormatting sqref="J12">
    <cfRule type="cellIs" dxfId="26331" priority="514" operator="greaterThan">
      <formula>$O$12</formula>
    </cfRule>
    <cfRule type="cellIs" dxfId="26330" priority="515" operator="between">
      <formula>$O$12*0.8</formula>
      <formula>$O$12</formula>
    </cfRule>
    <cfRule type="cellIs" dxfId="26329" priority="516" operator="lessThan">
      <formula>$O$12*0.8</formula>
    </cfRule>
  </conditionalFormatting>
  <conditionalFormatting sqref="J13">
    <cfRule type="cellIs" dxfId="26328" priority="511" operator="greaterThan">
      <formula>$O$13</formula>
    </cfRule>
    <cfRule type="cellIs" dxfId="26327" priority="512" operator="between">
      <formula>$O$13*0.8</formula>
      <formula>$O$13</formula>
    </cfRule>
    <cfRule type="cellIs" dxfId="26326" priority="513" operator="lessThan">
      <formula>$O$13*0.8</formula>
    </cfRule>
  </conditionalFormatting>
  <conditionalFormatting sqref="J16">
    <cfRule type="cellIs" dxfId="26325" priority="508" operator="greaterThan">
      <formula>$O$16</formula>
    </cfRule>
    <cfRule type="cellIs" dxfId="26324" priority="509" operator="between">
      <formula>$O$16*0.8</formula>
      <formula>$O$16</formula>
    </cfRule>
    <cfRule type="cellIs" dxfId="26323" priority="510" operator="lessThan">
      <formula>$O$16*0.8</formula>
    </cfRule>
  </conditionalFormatting>
  <conditionalFormatting sqref="J17">
    <cfRule type="cellIs" dxfId="26322" priority="505" operator="greaterThan">
      <formula>$O$17</formula>
    </cfRule>
    <cfRule type="cellIs" dxfId="26321" priority="506" operator="between">
      <formula>$O$17*0.8</formula>
      <formula>$O$17</formula>
    </cfRule>
    <cfRule type="cellIs" dxfId="26320" priority="507" operator="lessThan">
      <formula>$O$17*0.8</formula>
    </cfRule>
  </conditionalFormatting>
  <conditionalFormatting sqref="J18">
    <cfRule type="cellIs" dxfId="26319" priority="502" operator="greaterThan">
      <formula>$O$18</formula>
    </cfRule>
    <cfRule type="cellIs" dxfId="26318" priority="503" operator="between">
      <formula>$O$18*0.8</formula>
      <formula>$O$18</formula>
    </cfRule>
    <cfRule type="cellIs" dxfId="26317" priority="504" operator="lessThan">
      <formula>$O$18*0.8</formula>
    </cfRule>
  </conditionalFormatting>
  <conditionalFormatting sqref="J6">
    <cfRule type="cellIs" dxfId="26316" priority="499" operator="greaterThan">
      <formula>$N$6</formula>
    </cfRule>
    <cfRule type="cellIs" dxfId="26315" priority="500" operator="between">
      <formula>$N$6*0.8</formula>
      <formula>$N$6</formula>
    </cfRule>
    <cfRule type="cellIs" dxfId="26314" priority="501" operator="lessThan">
      <formula>$N$6*0.8</formula>
    </cfRule>
  </conditionalFormatting>
  <conditionalFormatting sqref="J7">
    <cfRule type="cellIs" dxfId="26313" priority="496" operator="greaterThan">
      <formula>$N$7</formula>
    </cfRule>
    <cfRule type="cellIs" dxfId="26312" priority="497" operator="between">
      <formula>$N$7*0.8</formula>
      <formula>$N$7</formula>
    </cfRule>
    <cfRule type="cellIs" dxfId="26311" priority="498" operator="lessThan">
      <formula>$N$7*0.8</formula>
    </cfRule>
  </conditionalFormatting>
  <conditionalFormatting sqref="J8">
    <cfRule type="cellIs" dxfId="26310" priority="493" operator="greaterThan">
      <formula>$N$8</formula>
    </cfRule>
    <cfRule type="cellIs" dxfId="26309" priority="494" operator="between">
      <formula>$N$8*0.8</formula>
      <formula>$N$8</formula>
    </cfRule>
    <cfRule type="cellIs" dxfId="26308" priority="495" operator="lessThan">
      <formula>$N$8*0.8</formula>
    </cfRule>
  </conditionalFormatting>
  <conditionalFormatting sqref="J11">
    <cfRule type="cellIs" dxfId="26307" priority="490" operator="greaterThan">
      <formula>$N$11</formula>
    </cfRule>
    <cfRule type="cellIs" dxfId="26306" priority="491" operator="between">
      <formula>$N$11*0.8</formula>
      <formula>$N$11</formula>
    </cfRule>
    <cfRule type="cellIs" dxfId="26305" priority="492" operator="lessThan">
      <formula>$N$11*0.8</formula>
    </cfRule>
  </conditionalFormatting>
  <conditionalFormatting sqref="J12">
    <cfRule type="cellIs" dxfId="26304" priority="487" operator="greaterThan">
      <formula>$N$12</formula>
    </cfRule>
    <cfRule type="cellIs" dxfId="26303" priority="488" operator="between">
      <formula>$N$12*0.8</formula>
      <formula>$N$12</formula>
    </cfRule>
    <cfRule type="cellIs" dxfId="26302" priority="489" operator="lessThan">
      <formula>$N$12*0.8</formula>
    </cfRule>
  </conditionalFormatting>
  <conditionalFormatting sqref="J13">
    <cfRule type="cellIs" dxfId="26301" priority="484" operator="greaterThan">
      <formula>$N$13</formula>
    </cfRule>
    <cfRule type="cellIs" dxfId="26300" priority="485" operator="between">
      <formula>$N$13*0.8</formula>
      <formula>$N$13</formula>
    </cfRule>
    <cfRule type="cellIs" dxfId="26299" priority="486" operator="lessThan">
      <formula>$N$13*0.8</formula>
    </cfRule>
  </conditionalFormatting>
  <conditionalFormatting sqref="J16">
    <cfRule type="cellIs" dxfId="26298" priority="481" operator="greaterThan">
      <formula>$N$16</formula>
    </cfRule>
    <cfRule type="cellIs" dxfId="26297" priority="482" operator="between">
      <formula>$N$16*0.8</formula>
      <formula>$N$16</formula>
    </cfRule>
    <cfRule type="cellIs" dxfId="26296" priority="483" operator="lessThan">
      <formula>$N$16*0.8</formula>
    </cfRule>
  </conditionalFormatting>
  <conditionalFormatting sqref="J17">
    <cfRule type="cellIs" dxfId="26295" priority="478" operator="greaterThan">
      <formula>$N$17</formula>
    </cfRule>
    <cfRule type="cellIs" dxfId="26294" priority="479" operator="between">
      <formula>$N$17*0.8</formula>
      <formula>$N$17</formula>
    </cfRule>
    <cfRule type="cellIs" dxfId="26293" priority="480" operator="lessThan">
      <formula>$N$17*0.8</formula>
    </cfRule>
  </conditionalFormatting>
  <conditionalFormatting sqref="J18">
    <cfRule type="cellIs" dxfId="26292" priority="475" operator="greaterThan">
      <formula>$N$18</formula>
    </cfRule>
    <cfRule type="cellIs" dxfId="26291" priority="476" operator="between">
      <formula>$N$18*0.8</formula>
      <formula>$N$18</formula>
    </cfRule>
    <cfRule type="cellIs" dxfId="26290" priority="477" operator="lessThan">
      <formula>$N$18*0.8</formula>
    </cfRule>
  </conditionalFormatting>
  <conditionalFormatting sqref="J6">
    <cfRule type="cellIs" dxfId="26289" priority="472" operator="greaterThan">
      <formula>$N$6</formula>
    </cfRule>
    <cfRule type="cellIs" dxfId="26288" priority="473" operator="between">
      <formula>$N$6*0.8</formula>
      <formula>$N$6</formula>
    </cfRule>
    <cfRule type="cellIs" dxfId="26287" priority="474" operator="lessThan">
      <formula>$N$6*0.8</formula>
    </cfRule>
  </conditionalFormatting>
  <conditionalFormatting sqref="J7">
    <cfRule type="cellIs" dxfId="26286" priority="469" operator="greaterThan">
      <formula>$N$7</formula>
    </cfRule>
    <cfRule type="cellIs" dxfId="26285" priority="470" operator="between">
      <formula>$N$7*0.8</formula>
      <formula>$N$7</formula>
    </cfRule>
    <cfRule type="cellIs" dxfId="26284" priority="471" operator="lessThan">
      <formula>$N$7*0.8</formula>
    </cfRule>
  </conditionalFormatting>
  <conditionalFormatting sqref="J8">
    <cfRule type="cellIs" dxfId="26283" priority="466" operator="greaterThan">
      <formula>$N$8</formula>
    </cfRule>
    <cfRule type="cellIs" dxfId="26282" priority="467" operator="between">
      <formula>$N$8*0.8</formula>
      <formula>$N$8</formula>
    </cfRule>
    <cfRule type="cellIs" dxfId="26281" priority="468" operator="lessThan">
      <formula>$N$8*0.8</formula>
    </cfRule>
  </conditionalFormatting>
  <conditionalFormatting sqref="J11">
    <cfRule type="cellIs" dxfId="26280" priority="463" operator="greaterThan">
      <formula>$N$11</formula>
    </cfRule>
    <cfRule type="cellIs" dxfId="26279" priority="464" operator="between">
      <formula>$N$11*0.8</formula>
      <formula>$N$11</formula>
    </cfRule>
    <cfRule type="cellIs" dxfId="26278" priority="465" operator="lessThan">
      <formula>$N$11*0.8</formula>
    </cfRule>
  </conditionalFormatting>
  <conditionalFormatting sqref="J12">
    <cfRule type="cellIs" dxfId="26277" priority="460" operator="greaterThan">
      <formula>$N$12</formula>
    </cfRule>
    <cfRule type="cellIs" dxfId="26276" priority="461" operator="between">
      <formula>$N$12*0.8</formula>
      <formula>$N$12</formula>
    </cfRule>
    <cfRule type="cellIs" dxfId="26275" priority="462" operator="lessThan">
      <formula>$N$12*0.8</formula>
    </cfRule>
  </conditionalFormatting>
  <conditionalFormatting sqref="J13">
    <cfRule type="cellIs" dxfId="26274" priority="457" operator="greaterThan">
      <formula>$N$13</formula>
    </cfRule>
    <cfRule type="cellIs" dxfId="26273" priority="458" operator="between">
      <formula>$N$13*0.8</formula>
      <formula>$N$13</formula>
    </cfRule>
    <cfRule type="cellIs" dxfId="26272" priority="459" operator="lessThan">
      <formula>$N$13*0.8</formula>
    </cfRule>
  </conditionalFormatting>
  <conditionalFormatting sqref="J16">
    <cfRule type="cellIs" dxfId="26271" priority="454" operator="greaterThan">
      <formula>$N$16</formula>
    </cfRule>
    <cfRule type="cellIs" dxfId="26270" priority="455" operator="between">
      <formula>$N$16*0.8</formula>
      <formula>$N$16</formula>
    </cfRule>
    <cfRule type="cellIs" dxfId="26269" priority="456" operator="lessThan">
      <formula>$N$16*0.8</formula>
    </cfRule>
  </conditionalFormatting>
  <conditionalFormatting sqref="J17">
    <cfRule type="cellIs" dxfId="26268" priority="451" operator="greaterThan">
      <formula>$N$17</formula>
    </cfRule>
    <cfRule type="cellIs" dxfId="26267" priority="452" operator="between">
      <formula>$N$17*0.8</formula>
      <formula>$N$17</formula>
    </cfRule>
    <cfRule type="cellIs" dxfId="26266" priority="453" operator="lessThan">
      <formula>$N$17*0.8</formula>
    </cfRule>
  </conditionalFormatting>
  <conditionalFormatting sqref="J18">
    <cfRule type="cellIs" dxfId="26265" priority="448" operator="greaterThan">
      <formula>$N$18</formula>
    </cfRule>
    <cfRule type="cellIs" dxfId="26264" priority="449" operator="between">
      <formula>$N$18*0.8</formula>
      <formula>$N$18</formula>
    </cfRule>
    <cfRule type="cellIs" dxfId="26263" priority="450" operator="lessThan">
      <formula>$N$18*0.8</formula>
    </cfRule>
  </conditionalFormatting>
  <conditionalFormatting sqref="J6">
    <cfRule type="cellIs" dxfId="26262" priority="445" operator="greaterThan">
      <formula>$P$6</formula>
    </cfRule>
    <cfRule type="cellIs" dxfId="26261" priority="446" operator="between">
      <formula>$P$6*0.8</formula>
      <formula>$P$6</formula>
    </cfRule>
    <cfRule type="cellIs" dxfId="26260" priority="447" operator="lessThan">
      <formula>$P$6*0.8</formula>
    </cfRule>
  </conditionalFormatting>
  <conditionalFormatting sqref="J7">
    <cfRule type="cellIs" dxfId="26259" priority="442" operator="greaterThan">
      <formula>$P$7</formula>
    </cfRule>
    <cfRule type="cellIs" dxfId="26258" priority="443" operator="between">
      <formula>$P$7*0.8</formula>
      <formula>$P$7</formula>
    </cfRule>
    <cfRule type="cellIs" dxfId="26257" priority="444" operator="lessThan">
      <formula>$P$7*0.8</formula>
    </cfRule>
  </conditionalFormatting>
  <conditionalFormatting sqref="J8">
    <cfRule type="cellIs" dxfId="26256" priority="439" operator="greaterThan">
      <formula>$P$8</formula>
    </cfRule>
    <cfRule type="cellIs" dxfId="26255" priority="440" operator="between">
      <formula>$P$8*0.8</formula>
      <formula>$P$8</formula>
    </cfRule>
    <cfRule type="cellIs" dxfId="26254" priority="441" operator="lessThan">
      <formula>$P$8*0.8</formula>
    </cfRule>
  </conditionalFormatting>
  <conditionalFormatting sqref="J11">
    <cfRule type="cellIs" dxfId="26253" priority="436" operator="greaterThan">
      <formula>$P$11</formula>
    </cfRule>
    <cfRule type="cellIs" dxfId="26252" priority="437" operator="between">
      <formula>$P$11*0.8</formula>
      <formula>$P$11</formula>
    </cfRule>
    <cfRule type="cellIs" dxfId="26251" priority="438" operator="lessThan">
      <formula>$P$11*0.8</formula>
    </cfRule>
  </conditionalFormatting>
  <conditionalFormatting sqref="J12">
    <cfRule type="cellIs" dxfId="26250" priority="433" operator="greaterThan">
      <formula>$P$12</formula>
    </cfRule>
    <cfRule type="cellIs" dxfId="26249" priority="434" operator="between">
      <formula>$P$12*0.8</formula>
      <formula>$P$12</formula>
    </cfRule>
    <cfRule type="cellIs" dxfId="26248" priority="435" operator="lessThan">
      <formula>$P$12*0.8</formula>
    </cfRule>
  </conditionalFormatting>
  <conditionalFormatting sqref="J13">
    <cfRule type="cellIs" dxfId="26247" priority="430" operator="greaterThan">
      <formula>$P$13</formula>
    </cfRule>
    <cfRule type="cellIs" dxfId="26246" priority="431" operator="between">
      <formula>$P$13*0.8</formula>
      <formula>$P$13</formula>
    </cfRule>
    <cfRule type="cellIs" dxfId="26245" priority="432" operator="lessThan">
      <formula>$P$13*0.8</formula>
    </cfRule>
  </conditionalFormatting>
  <conditionalFormatting sqref="J16">
    <cfRule type="cellIs" dxfId="26244" priority="427" operator="greaterThan">
      <formula>$P$16</formula>
    </cfRule>
    <cfRule type="cellIs" dxfId="26243" priority="428" operator="between">
      <formula>$P$16*0.8</formula>
      <formula>$P$16</formula>
    </cfRule>
    <cfRule type="cellIs" dxfId="26242" priority="429" operator="lessThan">
      <formula>$P$16*0.8</formula>
    </cfRule>
  </conditionalFormatting>
  <conditionalFormatting sqref="J17">
    <cfRule type="cellIs" dxfId="26241" priority="424" operator="greaterThan">
      <formula>$P$17</formula>
    </cfRule>
    <cfRule type="cellIs" dxfId="26240" priority="425" operator="between">
      <formula>$P$17*0.8</formula>
      <formula>$P$17</formula>
    </cfRule>
    <cfRule type="cellIs" dxfId="26239" priority="426" operator="lessThan">
      <formula>$P$17*0.8</formula>
    </cfRule>
  </conditionalFormatting>
  <conditionalFormatting sqref="J18">
    <cfRule type="cellIs" dxfId="26238" priority="421" operator="greaterThan">
      <formula>$P$18</formula>
    </cfRule>
    <cfRule type="cellIs" dxfId="26237" priority="422" operator="between">
      <formula>$P$18*0.8</formula>
      <formula>$P$18</formula>
    </cfRule>
    <cfRule type="cellIs" dxfId="26236" priority="423" operator="lessThan">
      <formula>$P$18*0.8</formula>
    </cfRule>
  </conditionalFormatting>
  <conditionalFormatting sqref="J6">
    <cfRule type="cellIs" dxfId="26235" priority="418" operator="greaterThan">
      <formula>$P$6</formula>
    </cfRule>
    <cfRule type="cellIs" dxfId="26234" priority="419" operator="between">
      <formula>$P$6*0.8</formula>
      <formula>$P$6</formula>
    </cfRule>
    <cfRule type="cellIs" dxfId="26233" priority="420" operator="lessThan">
      <formula>$P$6*0.8</formula>
    </cfRule>
  </conditionalFormatting>
  <conditionalFormatting sqref="J7">
    <cfRule type="cellIs" dxfId="26232" priority="415" operator="greaterThan">
      <formula>$P$7</formula>
    </cfRule>
    <cfRule type="cellIs" dxfId="26231" priority="416" operator="between">
      <formula>$P$7*0.8</formula>
      <formula>$P$7</formula>
    </cfRule>
    <cfRule type="cellIs" dxfId="26230" priority="417" operator="lessThan">
      <formula>$P$7*0.8</formula>
    </cfRule>
  </conditionalFormatting>
  <conditionalFormatting sqref="J8">
    <cfRule type="cellIs" dxfId="26229" priority="412" operator="greaterThan">
      <formula>$P$8</formula>
    </cfRule>
    <cfRule type="cellIs" dxfId="26228" priority="413" operator="between">
      <formula>$P$8*0.8</formula>
      <formula>$P$8</formula>
    </cfRule>
    <cfRule type="cellIs" dxfId="26227" priority="414" operator="lessThan">
      <formula>$P$8*0.8</formula>
    </cfRule>
  </conditionalFormatting>
  <conditionalFormatting sqref="J11">
    <cfRule type="cellIs" dxfId="26226" priority="409" operator="greaterThan">
      <formula>$P$11</formula>
    </cfRule>
    <cfRule type="cellIs" dxfId="26225" priority="410" operator="between">
      <formula>$P$11*0.8</formula>
      <formula>$P$11</formula>
    </cfRule>
    <cfRule type="cellIs" dxfId="26224" priority="411" operator="lessThan">
      <formula>$P$11*0.8</formula>
    </cfRule>
  </conditionalFormatting>
  <conditionalFormatting sqref="J12">
    <cfRule type="cellIs" dxfId="26223" priority="406" operator="greaterThan">
      <formula>$P$12</formula>
    </cfRule>
    <cfRule type="cellIs" dxfId="26222" priority="407" operator="between">
      <formula>$P$12*0.8</formula>
      <formula>$P$12</formula>
    </cfRule>
    <cfRule type="cellIs" dxfId="26221" priority="408" operator="lessThan">
      <formula>$P$12*0.8</formula>
    </cfRule>
  </conditionalFormatting>
  <conditionalFormatting sqref="J13">
    <cfRule type="cellIs" dxfId="26220" priority="403" operator="greaterThan">
      <formula>$P$13</formula>
    </cfRule>
    <cfRule type="cellIs" dxfId="26219" priority="404" operator="between">
      <formula>$P$13*0.8</formula>
      <formula>$P$13</formula>
    </cfRule>
    <cfRule type="cellIs" dxfId="26218" priority="405" operator="lessThan">
      <formula>$P$13*0.8</formula>
    </cfRule>
  </conditionalFormatting>
  <conditionalFormatting sqref="J16">
    <cfRule type="cellIs" dxfId="26217" priority="400" operator="greaterThan">
      <formula>$P$16</formula>
    </cfRule>
    <cfRule type="cellIs" dxfId="26216" priority="401" operator="between">
      <formula>$P$16*0.8</formula>
      <formula>$P$16</formula>
    </cfRule>
    <cfRule type="cellIs" dxfId="26215" priority="402" operator="lessThan">
      <formula>$P$16*0.8</formula>
    </cfRule>
  </conditionalFormatting>
  <conditionalFormatting sqref="J17">
    <cfRule type="cellIs" dxfId="26214" priority="397" operator="greaterThan">
      <formula>$P$17</formula>
    </cfRule>
    <cfRule type="cellIs" dxfId="26213" priority="398" operator="between">
      <formula>$P$17*0.8</formula>
      <formula>$P$17</formula>
    </cfRule>
    <cfRule type="cellIs" dxfId="26212" priority="399" operator="lessThan">
      <formula>$P$17*0.8</formula>
    </cfRule>
  </conditionalFormatting>
  <conditionalFormatting sqref="J18">
    <cfRule type="cellIs" dxfId="26211" priority="394" operator="greaterThan">
      <formula>$P$18</formula>
    </cfRule>
    <cfRule type="cellIs" dxfId="26210" priority="395" operator="between">
      <formula>$P$18*0.8</formula>
      <formula>$P$18</formula>
    </cfRule>
    <cfRule type="cellIs" dxfId="26209" priority="396" operator="lessThan">
      <formula>$P$18*0.8</formula>
    </cfRule>
  </conditionalFormatting>
  <conditionalFormatting sqref="J6">
    <cfRule type="cellIs" dxfId="26208" priority="391" operator="greaterThan">
      <formula>$O$6</formula>
    </cfRule>
    <cfRule type="cellIs" dxfId="26207" priority="392" operator="between">
      <formula>$O$6*0.8</formula>
      <formula>$O$6</formula>
    </cfRule>
    <cfRule type="cellIs" dxfId="26206" priority="393" operator="lessThan">
      <formula>$O$6*0.8</formula>
    </cfRule>
  </conditionalFormatting>
  <conditionalFormatting sqref="J7">
    <cfRule type="cellIs" dxfId="26205" priority="388" operator="greaterThan">
      <formula>$O$7</formula>
    </cfRule>
    <cfRule type="cellIs" dxfId="26204" priority="389" operator="between">
      <formula>$O$7*0.8</formula>
      <formula>$O$7</formula>
    </cfRule>
    <cfRule type="cellIs" dxfId="26203" priority="390" operator="lessThan">
      <formula>$O$7*0.8</formula>
    </cfRule>
  </conditionalFormatting>
  <conditionalFormatting sqref="J8">
    <cfRule type="cellIs" dxfId="26202" priority="385" operator="greaterThan">
      <formula>$O$8</formula>
    </cfRule>
    <cfRule type="cellIs" dxfId="26201" priority="386" operator="between">
      <formula>$O$8*0.8</formula>
      <formula>$O$8</formula>
    </cfRule>
    <cfRule type="cellIs" dxfId="26200" priority="387" operator="lessThan">
      <formula>$O$8*0.8</formula>
    </cfRule>
  </conditionalFormatting>
  <conditionalFormatting sqref="J11">
    <cfRule type="cellIs" dxfId="26199" priority="382" operator="greaterThan">
      <formula>$O$11</formula>
    </cfRule>
    <cfRule type="cellIs" dxfId="26198" priority="383" operator="between">
      <formula>$O$11*0.8</formula>
      <formula>$O$11</formula>
    </cfRule>
    <cfRule type="cellIs" dxfId="26197" priority="384" operator="lessThan">
      <formula>$O$11*0.8</formula>
    </cfRule>
  </conditionalFormatting>
  <conditionalFormatting sqref="J12">
    <cfRule type="cellIs" dxfId="26196" priority="379" operator="greaterThan">
      <formula>$O$12</formula>
    </cfRule>
    <cfRule type="cellIs" dxfId="26195" priority="380" operator="between">
      <formula>$O$12*0.8</formula>
      <formula>$O$12</formula>
    </cfRule>
    <cfRule type="cellIs" dxfId="26194" priority="381" operator="lessThan">
      <formula>$O$12*0.8</formula>
    </cfRule>
  </conditionalFormatting>
  <conditionalFormatting sqref="J13">
    <cfRule type="cellIs" dxfId="26193" priority="376" operator="greaterThan">
      <formula>$O$13</formula>
    </cfRule>
    <cfRule type="cellIs" dxfId="26192" priority="377" operator="between">
      <formula>$O$13*0.8</formula>
      <formula>$O$13</formula>
    </cfRule>
    <cfRule type="cellIs" dxfId="26191" priority="378" operator="lessThan">
      <formula>$O$13*0.8</formula>
    </cfRule>
  </conditionalFormatting>
  <conditionalFormatting sqref="J16">
    <cfRule type="cellIs" dxfId="26190" priority="373" operator="greaterThan">
      <formula>$O$16</formula>
    </cfRule>
    <cfRule type="cellIs" dxfId="26189" priority="374" operator="between">
      <formula>$O$16*0.8</formula>
      <formula>$O$16</formula>
    </cfRule>
    <cfRule type="cellIs" dxfId="26188" priority="375" operator="lessThan">
      <formula>$O$16*0.8</formula>
    </cfRule>
  </conditionalFormatting>
  <conditionalFormatting sqref="J17">
    <cfRule type="cellIs" dxfId="26187" priority="370" operator="greaterThan">
      <formula>$O$17</formula>
    </cfRule>
    <cfRule type="cellIs" dxfId="26186" priority="371" operator="between">
      <formula>$O$17*0.8</formula>
      <formula>$O$17</formula>
    </cfRule>
    <cfRule type="cellIs" dxfId="26185" priority="372" operator="lessThan">
      <formula>$O$17*0.8</formula>
    </cfRule>
  </conditionalFormatting>
  <conditionalFormatting sqref="J18">
    <cfRule type="cellIs" dxfId="26184" priority="367" operator="greaterThan">
      <formula>$O$18</formula>
    </cfRule>
    <cfRule type="cellIs" dxfId="26183" priority="368" operator="between">
      <formula>$O$18*0.8</formula>
      <formula>$O$18</formula>
    </cfRule>
    <cfRule type="cellIs" dxfId="26182" priority="369" operator="lessThan">
      <formula>$O$18*0.8</formula>
    </cfRule>
  </conditionalFormatting>
  <conditionalFormatting sqref="J6">
    <cfRule type="cellIs" dxfId="26181" priority="364" operator="greaterThan">
      <formula>$O$6</formula>
    </cfRule>
    <cfRule type="cellIs" dxfId="26180" priority="365" operator="between">
      <formula>$O$6*0.8</formula>
      <formula>$O$6</formula>
    </cfRule>
    <cfRule type="cellIs" dxfId="26179" priority="366" operator="lessThan">
      <formula>$O$6*0.8</formula>
    </cfRule>
  </conditionalFormatting>
  <conditionalFormatting sqref="J7">
    <cfRule type="cellIs" dxfId="26178" priority="361" operator="greaterThan">
      <formula>$O$7</formula>
    </cfRule>
    <cfRule type="cellIs" dxfId="26177" priority="362" operator="between">
      <formula>$O$7*0.8</formula>
      <formula>$O$7</formula>
    </cfRule>
    <cfRule type="cellIs" dxfId="26176" priority="363" operator="lessThan">
      <formula>$O$7*0.8</formula>
    </cfRule>
  </conditionalFormatting>
  <conditionalFormatting sqref="J8">
    <cfRule type="cellIs" dxfId="26175" priority="358" operator="greaterThan">
      <formula>$O$8</formula>
    </cfRule>
    <cfRule type="cellIs" dxfId="26174" priority="359" operator="between">
      <formula>$O$8*0.8</formula>
      <formula>$O$8</formula>
    </cfRule>
    <cfRule type="cellIs" dxfId="26173" priority="360" operator="lessThan">
      <formula>$O$8*0.8</formula>
    </cfRule>
  </conditionalFormatting>
  <conditionalFormatting sqref="J11">
    <cfRule type="cellIs" dxfId="26172" priority="355" operator="greaterThan">
      <formula>$O$11</formula>
    </cfRule>
    <cfRule type="cellIs" dxfId="26171" priority="356" operator="between">
      <formula>$O$11*0.8</formula>
      <formula>$O$11</formula>
    </cfRule>
    <cfRule type="cellIs" dxfId="26170" priority="357" operator="lessThan">
      <formula>$O$11*0.8</formula>
    </cfRule>
  </conditionalFormatting>
  <conditionalFormatting sqref="J12">
    <cfRule type="cellIs" dxfId="26169" priority="352" operator="greaterThan">
      <formula>$O$12</formula>
    </cfRule>
    <cfRule type="cellIs" dxfId="26168" priority="353" operator="between">
      <formula>$O$12*0.8</formula>
      <formula>$O$12</formula>
    </cfRule>
    <cfRule type="cellIs" dxfId="26167" priority="354" operator="lessThan">
      <formula>$O$12*0.8</formula>
    </cfRule>
  </conditionalFormatting>
  <conditionalFormatting sqref="J13">
    <cfRule type="cellIs" dxfId="26166" priority="349" operator="greaterThan">
      <formula>$O$13</formula>
    </cfRule>
    <cfRule type="cellIs" dxfId="26165" priority="350" operator="between">
      <formula>$O$13*0.8</formula>
      <formula>$O$13</formula>
    </cfRule>
    <cfRule type="cellIs" dxfId="26164" priority="351" operator="lessThan">
      <formula>$O$13*0.8</formula>
    </cfRule>
  </conditionalFormatting>
  <conditionalFormatting sqref="J16">
    <cfRule type="cellIs" dxfId="26163" priority="346" operator="greaterThan">
      <formula>$O$16</formula>
    </cfRule>
    <cfRule type="cellIs" dxfId="26162" priority="347" operator="between">
      <formula>$O$16*0.8</formula>
      <formula>$O$16</formula>
    </cfRule>
    <cfRule type="cellIs" dxfId="26161" priority="348" operator="lessThan">
      <formula>$O$16*0.8</formula>
    </cfRule>
  </conditionalFormatting>
  <conditionalFormatting sqref="J17">
    <cfRule type="cellIs" dxfId="26160" priority="343" operator="greaterThan">
      <formula>$O$17</formula>
    </cfRule>
    <cfRule type="cellIs" dxfId="26159" priority="344" operator="between">
      <formula>$O$17*0.8</formula>
      <formula>$O$17</formula>
    </cfRule>
    <cfRule type="cellIs" dxfId="26158" priority="345" operator="lessThan">
      <formula>$O$17*0.8</formula>
    </cfRule>
  </conditionalFormatting>
  <conditionalFormatting sqref="J18">
    <cfRule type="cellIs" dxfId="26157" priority="340" operator="greaterThan">
      <formula>$O$18</formula>
    </cfRule>
    <cfRule type="cellIs" dxfId="26156" priority="341" operator="between">
      <formula>$O$18*0.8</formula>
      <formula>$O$18</formula>
    </cfRule>
    <cfRule type="cellIs" dxfId="26155" priority="342" operator="lessThan">
      <formula>$O$18*0.8</formula>
    </cfRule>
  </conditionalFormatting>
  <conditionalFormatting sqref="J6">
    <cfRule type="cellIs" dxfId="26154" priority="337" operator="greaterThan">
      <formula>$N$6</formula>
    </cfRule>
    <cfRule type="cellIs" dxfId="26153" priority="338" operator="between">
      <formula>$N$6*0.8</formula>
      <formula>$N$6</formula>
    </cfRule>
    <cfRule type="cellIs" dxfId="26152" priority="339" operator="lessThan">
      <formula>$N$6*0.8</formula>
    </cfRule>
  </conditionalFormatting>
  <conditionalFormatting sqref="J7">
    <cfRule type="cellIs" dxfId="26151" priority="334" operator="greaterThan">
      <formula>$N$7</formula>
    </cfRule>
    <cfRule type="cellIs" dxfId="26150" priority="335" operator="between">
      <formula>$N$7*0.8</formula>
      <formula>$N$7</formula>
    </cfRule>
    <cfRule type="cellIs" dxfId="26149" priority="336" operator="lessThan">
      <formula>$N$7*0.8</formula>
    </cfRule>
  </conditionalFormatting>
  <conditionalFormatting sqref="J8">
    <cfRule type="cellIs" dxfId="26148" priority="331" operator="greaterThan">
      <formula>$N$8</formula>
    </cfRule>
    <cfRule type="cellIs" dxfId="26147" priority="332" operator="between">
      <formula>$N$8*0.8</formula>
      <formula>$N$8</formula>
    </cfRule>
    <cfRule type="cellIs" dxfId="26146" priority="333" operator="lessThan">
      <formula>$N$8*0.8</formula>
    </cfRule>
  </conditionalFormatting>
  <conditionalFormatting sqref="J11">
    <cfRule type="cellIs" dxfId="26145" priority="328" operator="greaterThan">
      <formula>$N$11</formula>
    </cfRule>
    <cfRule type="cellIs" dxfId="26144" priority="329" operator="between">
      <formula>$N$11*0.8</formula>
      <formula>$N$11</formula>
    </cfRule>
    <cfRule type="cellIs" dxfId="26143" priority="330" operator="lessThan">
      <formula>$N$11*0.8</formula>
    </cfRule>
  </conditionalFormatting>
  <conditionalFormatting sqref="J12">
    <cfRule type="cellIs" dxfId="26142" priority="325" operator="greaterThan">
      <formula>$N$12</formula>
    </cfRule>
    <cfRule type="cellIs" dxfId="26141" priority="326" operator="between">
      <formula>$N$12*0.8</formula>
      <formula>$N$12</formula>
    </cfRule>
    <cfRule type="cellIs" dxfId="26140" priority="327" operator="lessThan">
      <formula>$N$12*0.8</formula>
    </cfRule>
  </conditionalFormatting>
  <conditionalFormatting sqref="J13">
    <cfRule type="cellIs" dxfId="26139" priority="322" operator="greaterThan">
      <formula>$N$13</formula>
    </cfRule>
    <cfRule type="cellIs" dxfId="26138" priority="323" operator="between">
      <formula>$N$13*0.8</formula>
      <formula>$N$13</formula>
    </cfRule>
    <cfRule type="cellIs" dxfId="26137" priority="324" operator="lessThan">
      <formula>$N$13*0.8</formula>
    </cfRule>
  </conditionalFormatting>
  <conditionalFormatting sqref="J16">
    <cfRule type="cellIs" dxfId="26136" priority="319" operator="greaterThan">
      <formula>$N$16</formula>
    </cfRule>
    <cfRule type="cellIs" dxfId="26135" priority="320" operator="between">
      <formula>$N$16*0.8</formula>
      <formula>$N$16</formula>
    </cfRule>
    <cfRule type="cellIs" dxfId="26134" priority="321" operator="lessThan">
      <formula>$N$16*0.8</formula>
    </cfRule>
  </conditionalFormatting>
  <conditionalFormatting sqref="J17">
    <cfRule type="cellIs" dxfId="26133" priority="316" operator="greaterThan">
      <formula>$N$17</formula>
    </cfRule>
    <cfRule type="cellIs" dxfId="26132" priority="317" operator="between">
      <formula>$N$17*0.8</formula>
      <formula>$N$17</formula>
    </cfRule>
    <cfRule type="cellIs" dxfId="26131" priority="318" operator="lessThan">
      <formula>$N$17*0.8</formula>
    </cfRule>
  </conditionalFormatting>
  <conditionalFormatting sqref="J18">
    <cfRule type="cellIs" dxfId="26130" priority="313" operator="greaterThan">
      <formula>$N$18</formula>
    </cfRule>
    <cfRule type="cellIs" dxfId="26129" priority="314" operator="between">
      <formula>$N$18*0.8</formula>
      <formula>$N$18</formula>
    </cfRule>
    <cfRule type="cellIs" dxfId="26128" priority="315" operator="lessThan">
      <formula>$N$18*0.8</formula>
    </cfRule>
  </conditionalFormatting>
  <conditionalFormatting sqref="J6">
    <cfRule type="cellIs" dxfId="26127" priority="310" operator="greaterThan">
      <formula>$N$6</formula>
    </cfRule>
    <cfRule type="cellIs" dxfId="26126" priority="311" operator="between">
      <formula>$N$6*0.8</formula>
      <formula>$N$6</formula>
    </cfRule>
    <cfRule type="cellIs" dxfId="26125" priority="312" operator="lessThan">
      <formula>$N$6*0.8</formula>
    </cfRule>
  </conditionalFormatting>
  <conditionalFormatting sqref="J7">
    <cfRule type="cellIs" dxfId="26124" priority="307" operator="greaterThan">
      <formula>$N$7</formula>
    </cfRule>
    <cfRule type="cellIs" dxfId="26123" priority="308" operator="between">
      <formula>$N$7*0.8</formula>
      <formula>$N$7</formula>
    </cfRule>
    <cfRule type="cellIs" dxfId="26122" priority="309" operator="lessThan">
      <formula>$N$7*0.8</formula>
    </cfRule>
  </conditionalFormatting>
  <conditionalFormatting sqref="J8">
    <cfRule type="cellIs" dxfId="26121" priority="304" operator="greaterThan">
      <formula>$N$8</formula>
    </cfRule>
    <cfRule type="cellIs" dxfId="26120" priority="305" operator="between">
      <formula>$N$8*0.8</formula>
      <formula>$N$8</formula>
    </cfRule>
    <cfRule type="cellIs" dxfId="26119" priority="306" operator="lessThan">
      <formula>$N$8*0.8</formula>
    </cfRule>
  </conditionalFormatting>
  <conditionalFormatting sqref="J11">
    <cfRule type="cellIs" dxfId="26118" priority="301" operator="greaterThan">
      <formula>$N$11</formula>
    </cfRule>
    <cfRule type="cellIs" dxfId="26117" priority="302" operator="between">
      <formula>$N$11*0.8</formula>
      <formula>$N$11</formula>
    </cfRule>
    <cfRule type="cellIs" dxfId="26116" priority="303" operator="lessThan">
      <formula>$N$11*0.8</formula>
    </cfRule>
  </conditionalFormatting>
  <conditionalFormatting sqref="J12">
    <cfRule type="cellIs" dxfId="26115" priority="298" operator="greaterThan">
      <formula>$N$12</formula>
    </cfRule>
    <cfRule type="cellIs" dxfId="26114" priority="299" operator="between">
      <formula>$N$12*0.8</formula>
      <formula>$N$12</formula>
    </cfRule>
    <cfRule type="cellIs" dxfId="26113" priority="300" operator="lessThan">
      <formula>$N$12*0.8</formula>
    </cfRule>
  </conditionalFormatting>
  <conditionalFormatting sqref="J13">
    <cfRule type="cellIs" dxfId="26112" priority="295" operator="greaterThan">
      <formula>$N$13</formula>
    </cfRule>
    <cfRule type="cellIs" dxfId="26111" priority="296" operator="between">
      <formula>$N$13*0.8</formula>
      <formula>$N$13</formula>
    </cfRule>
    <cfRule type="cellIs" dxfId="26110" priority="297" operator="lessThan">
      <formula>$N$13*0.8</formula>
    </cfRule>
  </conditionalFormatting>
  <conditionalFormatting sqref="J16">
    <cfRule type="cellIs" dxfId="26109" priority="292" operator="greaterThan">
      <formula>$N$16</formula>
    </cfRule>
    <cfRule type="cellIs" dxfId="26108" priority="293" operator="between">
      <formula>$N$16*0.8</formula>
      <formula>$N$16</formula>
    </cfRule>
    <cfRule type="cellIs" dxfId="26107" priority="294" operator="lessThan">
      <formula>$N$16*0.8</formula>
    </cfRule>
  </conditionalFormatting>
  <conditionalFormatting sqref="J17">
    <cfRule type="cellIs" dxfId="26106" priority="289" operator="greaterThan">
      <formula>$N$17</formula>
    </cfRule>
    <cfRule type="cellIs" dxfId="26105" priority="290" operator="between">
      <formula>$N$17*0.8</formula>
      <formula>$N$17</formula>
    </cfRule>
    <cfRule type="cellIs" dxfId="26104" priority="291" operator="lessThan">
      <formula>$N$17*0.8</formula>
    </cfRule>
  </conditionalFormatting>
  <conditionalFormatting sqref="J18">
    <cfRule type="cellIs" dxfId="26103" priority="286" operator="greaterThan">
      <formula>$N$18</formula>
    </cfRule>
    <cfRule type="cellIs" dxfId="26102" priority="287" operator="between">
      <formula>$N$18*0.8</formula>
      <formula>$N$18</formula>
    </cfRule>
    <cfRule type="cellIs" dxfId="26101" priority="288" operator="lessThan">
      <formula>$N$18*0.8</formula>
    </cfRule>
  </conditionalFormatting>
  <conditionalFormatting sqref="J6">
    <cfRule type="cellIs" dxfId="26100" priority="283" operator="greaterThan">
      <formula>$O$6</formula>
    </cfRule>
    <cfRule type="cellIs" dxfId="26099" priority="284" operator="between">
      <formula>$O$6*0.8</formula>
      <formula>$O$6</formula>
    </cfRule>
    <cfRule type="cellIs" dxfId="26098" priority="285" operator="lessThan">
      <formula>$O$6*0.8</formula>
    </cfRule>
  </conditionalFormatting>
  <conditionalFormatting sqref="J7">
    <cfRule type="cellIs" dxfId="26097" priority="280" operator="greaterThan">
      <formula>$O$7</formula>
    </cfRule>
    <cfRule type="cellIs" dxfId="26096" priority="281" operator="between">
      <formula>$O$7*0.8</formula>
      <formula>$O$7</formula>
    </cfRule>
    <cfRule type="cellIs" dxfId="26095" priority="282" operator="lessThan">
      <formula>$O$7*0.8</formula>
    </cfRule>
  </conditionalFormatting>
  <conditionalFormatting sqref="J8">
    <cfRule type="cellIs" dxfId="26094" priority="277" operator="greaterThan">
      <formula>$O$8</formula>
    </cfRule>
    <cfRule type="cellIs" dxfId="26093" priority="278" operator="between">
      <formula>$O$8*0.8</formula>
      <formula>$O$8</formula>
    </cfRule>
    <cfRule type="cellIs" dxfId="26092" priority="279" operator="lessThan">
      <formula>$O$8*0.8</formula>
    </cfRule>
  </conditionalFormatting>
  <conditionalFormatting sqref="J11">
    <cfRule type="cellIs" dxfId="26091" priority="274" operator="greaterThan">
      <formula>$O$11</formula>
    </cfRule>
    <cfRule type="cellIs" dxfId="26090" priority="275" operator="between">
      <formula>$O$11*0.8</formula>
      <formula>$O$11</formula>
    </cfRule>
    <cfRule type="cellIs" dxfId="26089" priority="276" operator="lessThan">
      <formula>$O$11*0.8</formula>
    </cfRule>
  </conditionalFormatting>
  <conditionalFormatting sqref="J12">
    <cfRule type="cellIs" dxfId="26088" priority="271" operator="greaterThan">
      <formula>$O$12</formula>
    </cfRule>
    <cfRule type="cellIs" dxfId="26087" priority="272" operator="between">
      <formula>$O$12*0.8</formula>
      <formula>$O$12</formula>
    </cfRule>
    <cfRule type="cellIs" dxfId="26086" priority="273" operator="lessThan">
      <formula>$O$12*0.8</formula>
    </cfRule>
  </conditionalFormatting>
  <conditionalFormatting sqref="J13">
    <cfRule type="cellIs" dxfId="26085" priority="268" operator="greaterThan">
      <formula>$O$13</formula>
    </cfRule>
    <cfRule type="cellIs" dxfId="26084" priority="269" operator="between">
      <formula>$O$13*0.8</formula>
      <formula>$O$13</formula>
    </cfRule>
    <cfRule type="cellIs" dxfId="26083" priority="270" operator="lessThan">
      <formula>$O$13*0.8</formula>
    </cfRule>
  </conditionalFormatting>
  <conditionalFormatting sqref="J16">
    <cfRule type="cellIs" dxfId="26082" priority="265" operator="greaterThan">
      <formula>$O$16</formula>
    </cfRule>
    <cfRule type="cellIs" dxfId="26081" priority="266" operator="between">
      <formula>$O$16*0.8</formula>
      <formula>$O$16</formula>
    </cfRule>
    <cfRule type="cellIs" dxfId="26080" priority="267" operator="lessThan">
      <formula>$O$16*0.8</formula>
    </cfRule>
  </conditionalFormatting>
  <conditionalFormatting sqref="J17">
    <cfRule type="cellIs" dxfId="26079" priority="262" operator="greaterThan">
      <formula>$O$17</formula>
    </cfRule>
    <cfRule type="cellIs" dxfId="26078" priority="263" operator="between">
      <formula>$O$17*0.8</formula>
      <formula>$O$17</formula>
    </cfRule>
    <cfRule type="cellIs" dxfId="26077" priority="264" operator="lessThan">
      <formula>$O$17*0.8</formula>
    </cfRule>
  </conditionalFormatting>
  <conditionalFormatting sqref="J18">
    <cfRule type="cellIs" dxfId="26076" priority="259" operator="greaterThan">
      <formula>$O$18</formula>
    </cfRule>
    <cfRule type="cellIs" dxfId="26075" priority="260" operator="between">
      <formula>$O$18*0.8</formula>
      <formula>$O$18</formula>
    </cfRule>
    <cfRule type="cellIs" dxfId="26074" priority="261" operator="lessThan">
      <formula>$O$18*0.8</formula>
    </cfRule>
  </conditionalFormatting>
  <conditionalFormatting sqref="J6">
    <cfRule type="cellIs" dxfId="26073" priority="256" operator="greaterThan">
      <formula>$O$6</formula>
    </cfRule>
    <cfRule type="cellIs" dxfId="26072" priority="257" operator="between">
      <formula>$O$6*0.8</formula>
      <formula>$O$6</formula>
    </cfRule>
    <cfRule type="cellIs" dxfId="26071" priority="258" operator="lessThan">
      <formula>$O$6*0.8</formula>
    </cfRule>
  </conditionalFormatting>
  <conditionalFormatting sqref="J7">
    <cfRule type="cellIs" dxfId="26070" priority="253" operator="greaterThan">
      <formula>$O$7</formula>
    </cfRule>
    <cfRule type="cellIs" dxfId="26069" priority="254" operator="between">
      <formula>$O$7*0.8</formula>
      <formula>$O$7</formula>
    </cfRule>
    <cfRule type="cellIs" dxfId="26068" priority="255" operator="lessThan">
      <formula>$O$7*0.8</formula>
    </cfRule>
  </conditionalFormatting>
  <conditionalFormatting sqref="J8">
    <cfRule type="cellIs" dxfId="26067" priority="250" operator="greaterThan">
      <formula>$O$8</formula>
    </cfRule>
    <cfRule type="cellIs" dxfId="26066" priority="251" operator="between">
      <formula>$O$8*0.8</formula>
      <formula>$O$8</formula>
    </cfRule>
    <cfRule type="cellIs" dxfId="26065" priority="252" operator="lessThan">
      <formula>$O$8*0.8</formula>
    </cfRule>
  </conditionalFormatting>
  <conditionalFormatting sqref="J11">
    <cfRule type="cellIs" dxfId="26064" priority="247" operator="greaterThan">
      <formula>$O$11</formula>
    </cfRule>
    <cfRule type="cellIs" dxfId="26063" priority="248" operator="between">
      <formula>$O$11*0.8</formula>
      <formula>$O$11</formula>
    </cfRule>
    <cfRule type="cellIs" dxfId="26062" priority="249" operator="lessThan">
      <formula>$O$11*0.8</formula>
    </cfRule>
  </conditionalFormatting>
  <conditionalFormatting sqref="J12">
    <cfRule type="cellIs" dxfId="26061" priority="244" operator="greaterThan">
      <formula>$O$12</formula>
    </cfRule>
    <cfRule type="cellIs" dxfId="26060" priority="245" operator="between">
      <formula>$O$12*0.8</formula>
      <formula>$O$12</formula>
    </cfRule>
    <cfRule type="cellIs" dxfId="26059" priority="246" operator="lessThan">
      <formula>$O$12*0.8</formula>
    </cfRule>
  </conditionalFormatting>
  <conditionalFormatting sqref="J13">
    <cfRule type="cellIs" dxfId="26058" priority="241" operator="greaterThan">
      <formula>$O$13</formula>
    </cfRule>
    <cfRule type="cellIs" dxfId="26057" priority="242" operator="between">
      <formula>$O$13*0.8</formula>
      <formula>$O$13</formula>
    </cfRule>
    <cfRule type="cellIs" dxfId="26056" priority="243" operator="lessThan">
      <formula>$O$13*0.8</formula>
    </cfRule>
  </conditionalFormatting>
  <conditionalFormatting sqref="J16">
    <cfRule type="cellIs" dxfId="26055" priority="238" operator="greaterThan">
      <formula>$O$16</formula>
    </cfRule>
    <cfRule type="cellIs" dxfId="26054" priority="239" operator="between">
      <formula>$O$16*0.8</formula>
      <formula>$O$16</formula>
    </cfRule>
    <cfRule type="cellIs" dxfId="26053" priority="240" operator="lessThan">
      <formula>$O$16*0.8</formula>
    </cfRule>
  </conditionalFormatting>
  <conditionalFormatting sqref="J17">
    <cfRule type="cellIs" dxfId="26052" priority="235" operator="greaterThan">
      <formula>$O$17</formula>
    </cfRule>
    <cfRule type="cellIs" dxfId="26051" priority="236" operator="between">
      <formula>$O$17*0.8</formula>
      <formula>$O$17</formula>
    </cfRule>
    <cfRule type="cellIs" dxfId="26050" priority="237" operator="lessThan">
      <formula>$O$17*0.8</formula>
    </cfRule>
  </conditionalFormatting>
  <conditionalFormatting sqref="J18">
    <cfRule type="cellIs" dxfId="26049" priority="232" operator="greaterThan">
      <formula>$O$18</formula>
    </cfRule>
    <cfRule type="cellIs" dxfId="26048" priority="233" operator="between">
      <formula>$O$18*0.8</formula>
      <formula>$O$18</formula>
    </cfRule>
    <cfRule type="cellIs" dxfId="26047" priority="234" operator="lessThan">
      <formula>$O$18*0.8</formula>
    </cfRule>
  </conditionalFormatting>
  <conditionalFormatting sqref="J6">
    <cfRule type="cellIs" dxfId="26046" priority="229" operator="greaterThan">
      <formula>$N$6</formula>
    </cfRule>
    <cfRule type="cellIs" dxfId="26045" priority="230" operator="between">
      <formula>$N$6*0.8</formula>
      <formula>$N$6</formula>
    </cfRule>
    <cfRule type="cellIs" dxfId="26044" priority="231" operator="lessThan">
      <formula>$N$6*0.8</formula>
    </cfRule>
  </conditionalFormatting>
  <conditionalFormatting sqref="J7">
    <cfRule type="cellIs" dxfId="26043" priority="226" operator="greaterThan">
      <formula>$N$7</formula>
    </cfRule>
    <cfRule type="cellIs" dxfId="26042" priority="227" operator="between">
      <formula>$N$7*0.8</formula>
      <formula>$N$7</formula>
    </cfRule>
    <cfRule type="cellIs" dxfId="26041" priority="228" operator="lessThan">
      <formula>$N$7*0.8</formula>
    </cfRule>
  </conditionalFormatting>
  <conditionalFormatting sqref="J8">
    <cfRule type="cellIs" dxfId="26040" priority="223" operator="greaterThan">
      <formula>$N$8</formula>
    </cfRule>
    <cfRule type="cellIs" dxfId="26039" priority="224" operator="between">
      <formula>$N$8*0.8</formula>
      <formula>$N$8</formula>
    </cfRule>
    <cfRule type="cellIs" dxfId="26038" priority="225" operator="lessThan">
      <formula>$N$8*0.8</formula>
    </cfRule>
  </conditionalFormatting>
  <conditionalFormatting sqref="J11">
    <cfRule type="cellIs" dxfId="26037" priority="220" operator="greaterThan">
      <formula>$N$11</formula>
    </cfRule>
    <cfRule type="cellIs" dxfId="26036" priority="221" operator="between">
      <formula>$N$11*0.8</formula>
      <formula>$N$11</formula>
    </cfRule>
    <cfRule type="cellIs" dxfId="26035" priority="222" operator="lessThan">
      <formula>$N$11*0.8</formula>
    </cfRule>
  </conditionalFormatting>
  <conditionalFormatting sqref="J12">
    <cfRule type="cellIs" dxfId="26034" priority="217" operator="greaterThan">
      <formula>$N$12</formula>
    </cfRule>
    <cfRule type="cellIs" dxfId="26033" priority="218" operator="between">
      <formula>$N$12*0.8</formula>
      <formula>$N$12</formula>
    </cfRule>
    <cfRule type="cellIs" dxfId="26032" priority="219" operator="lessThan">
      <formula>$N$12*0.8</formula>
    </cfRule>
  </conditionalFormatting>
  <conditionalFormatting sqref="J13">
    <cfRule type="cellIs" dxfId="26031" priority="214" operator="greaterThan">
      <formula>$N$13</formula>
    </cfRule>
    <cfRule type="cellIs" dxfId="26030" priority="215" operator="between">
      <formula>$N$13*0.8</formula>
      <formula>$N$13</formula>
    </cfRule>
    <cfRule type="cellIs" dxfId="26029" priority="216" operator="lessThan">
      <formula>$N$13*0.8</formula>
    </cfRule>
  </conditionalFormatting>
  <conditionalFormatting sqref="J16">
    <cfRule type="cellIs" dxfId="26028" priority="211" operator="greaterThan">
      <formula>$N$16</formula>
    </cfRule>
    <cfRule type="cellIs" dxfId="26027" priority="212" operator="between">
      <formula>$N$16*0.8</formula>
      <formula>$N$16</formula>
    </cfRule>
    <cfRule type="cellIs" dxfId="26026" priority="213" operator="lessThan">
      <formula>$N$16*0.8</formula>
    </cfRule>
  </conditionalFormatting>
  <conditionalFormatting sqref="J17">
    <cfRule type="cellIs" dxfId="26025" priority="208" operator="greaterThan">
      <formula>$N$17</formula>
    </cfRule>
    <cfRule type="cellIs" dxfId="26024" priority="209" operator="between">
      <formula>$N$17*0.8</formula>
      <formula>$N$17</formula>
    </cfRule>
    <cfRule type="cellIs" dxfId="26023" priority="210" operator="lessThan">
      <formula>$N$17*0.8</formula>
    </cfRule>
  </conditionalFormatting>
  <conditionalFormatting sqref="J18">
    <cfRule type="cellIs" dxfId="26022" priority="205" operator="greaterThan">
      <formula>$N$18</formula>
    </cfRule>
    <cfRule type="cellIs" dxfId="26021" priority="206" operator="between">
      <formula>$N$18*0.8</formula>
      <formula>$N$18</formula>
    </cfRule>
    <cfRule type="cellIs" dxfId="26020" priority="207" operator="lessThan">
      <formula>$N$18*0.8</formula>
    </cfRule>
  </conditionalFormatting>
  <conditionalFormatting sqref="J6">
    <cfRule type="cellIs" dxfId="26019" priority="202" operator="greaterThan">
      <formula>$N$6</formula>
    </cfRule>
    <cfRule type="cellIs" dxfId="26018" priority="203" operator="between">
      <formula>$N$6*0.8</formula>
      <formula>$N$6</formula>
    </cfRule>
    <cfRule type="cellIs" dxfId="26017" priority="204" operator="lessThan">
      <formula>$N$6*0.8</formula>
    </cfRule>
  </conditionalFormatting>
  <conditionalFormatting sqref="J7">
    <cfRule type="cellIs" dxfId="26016" priority="199" operator="greaterThan">
      <formula>$N$7</formula>
    </cfRule>
    <cfRule type="cellIs" dxfId="26015" priority="200" operator="between">
      <formula>$N$7*0.8</formula>
      <formula>$N$7</formula>
    </cfRule>
    <cfRule type="cellIs" dxfId="26014" priority="201" operator="lessThan">
      <formula>$N$7*0.8</formula>
    </cfRule>
  </conditionalFormatting>
  <conditionalFormatting sqref="J8">
    <cfRule type="cellIs" dxfId="26013" priority="196" operator="greaterThan">
      <formula>$N$8</formula>
    </cfRule>
    <cfRule type="cellIs" dxfId="26012" priority="197" operator="between">
      <formula>$N$8*0.8</formula>
      <formula>$N$8</formula>
    </cfRule>
    <cfRule type="cellIs" dxfId="26011" priority="198" operator="lessThan">
      <formula>$N$8*0.8</formula>
    </cfRule>
  </conditionalFormatting>
  <conditionalFormatting sqref="J11">
    <cfRule type="cellIs" dxfId="26010" priority="193" operator="greaterThan">
      <formula>$N$11</formula>
    </cfRule>
    <cfRule type="cellIs" dxfId="26009" priority="194" operator="between">
      <formula>$N$11*0.8</formula>
      <formula>$N$11</formula>
    </cfRule>
    <cfRule type="cellIs" dxfId="26008" priority="195" operator="lessThan">
      <formula>$N$11*0.8</formula>
    </cfRule>
  </conditionalFormatting>
  <conditionalFormatting sqref="J12">
    <cfRule type="cellIs" dxfId="26007" priority="190" operator="greaterThan">
      <formula>$N$12</formula>
    </cfRule>
    <cfRule type="cellIs" dxfId="26006" priority="191" operator="between">
      <formula>$N$12*0.8</formula>
      <formula>$N$12</formula>
    </cfRule>
    <cfRule type="cellIs" dxfId="26005" priority="192" operator="lessThan">
      <formula>$N$12*0.8</formula>
    </cfRule>
  </conditionalFormatting>
  <conditionalFormatting sqref="J13">
    <cfRule type="cellIs" dxfId="26004" priority="187" operator="greaterThan">
      <formula>$N$13</formula>
    </cfRule>
    <cfRule type="cellIs" dxfId="26003" priority="188" operator="between">
      <formula>$N$13*0.8</formula>
      <formula>$N$13</formula>
    </cfRule>
    <cfRule type="cellIs" dxfId="26002" priority="189" operator="lessThan">
      <formula>$N$13*0.8</formula>
    </cfRule>
  </conditionalFormatting>
  <conditionalFormatting sqref="J16">
    <cfRule type="cellIs" dxfId="26001" priority="184" operator="greaterThan">
      <formula>$N$16</formula>
    </cfRule>
    <cfRule type="cellIs" dxfId="26000" priority="185" operator="between">
      <formula>$N$16*0.8</formula>
      <formula>$N$16</formula>
    </cfRule>
    <cfRule type="cellIs" dxfId="25999" priority="186" operator="lessThan">
      <formula>$N$16*0.8</formula>
    </cfRule>
  </conditionalFormatting>
  <conditionalFormatting sqref="J17">
    <cfRule type="cellIs" dxfId="25998" priority="181" operator="greaterThan">
      <formula>$N$17</formula>
    </cfRule>
    <cfRule type="cellIs" dxfId="25997" priority="182" operator="between">
      <formula>$N$17*0.8</formula>
      <formula>$N$17</formula>
    </cfRule>
    <cfRule type="cellIs" dxfId="25996" priority="183" operator="lessThan">
      <formula>$N$17*0.8</formula>
    </cfRule>
  </conditionalFormatting>
  <conditionalFormatting sqref="J18">
    <cfRule type="cellIs" dxfId="25995" priority="178" operator="greaterThan">
      <formula>$N$18</formula>
    </cfRule>
    <cfRule type="cellIs" dxfId="25994" priority="179" operator="between">
      <formula>$N$18*0.8</formula>
      <formula>$N$18</formula>
    </cfRule>
    <cfRule type="cellIs" dxfId="25993" priority="180" operator="lessThan">
      <formula>$N$18*0.8</formula>
    </cfRule>
  </conditionalFormatting>
  <conditionalFormatting sqref="J6">
    <cfRule type="cellIs" dxfId="25992" priority="175" operator="greaterThan">
      <formula>$P$6</formula>
    </cfRule>
    <cfRule type="cellIs" dxfId="25991" priority="176" operator="between">
      <formula>$P$6*0.8</formula>
      <formula>$P$6</formula>
    </cfRule>
    <cfRule type="cellIs" dxfId="25990" priority="177" operator="lessThan">
      <formula>$P$6*0.8</formula>
    </cfRule>
  </conditionalFormatting>
  <conditionalFormatting sqref="J7">
    <cfRule type="cellIs" dxfId="25989" priority="172" operator="greaterThan">
      <formula>$P$7</formula>
    </cfRule>
    <cfRule type="cellIs" dxfId="25988" priority="173" operator="between">
      <formula>$P$7*0.8</formula>
      <formula>$P$7</formula>
    </cfRule>
    <cfRule type="cellIs" dxfId="25987" priority="174" operator="lessThan">
      <formula>$P$7*0.8</formula>
    </cfRule>
  </conditionalFormatting>
  <conditionalFormatting sqref="J8">
    <cfRule type="cellIs" dxfId="25986" priority="169" operator="greaterThan">
      <formula>$P$8</formula>
    </cfRule>
    <cfRule type="cellIs" dxfId="25985" priority="170" operator="between">
      <formula>$P$8*0.8</formula>
      <formula>$P$8</formula>
    </cfRule>
    <cfRule type="cellIs" dxfId="25984" priority="171" operator="lessThan">
      <formula>$P$8*0.8</formula>
    </cfRule>
  </conditionalFormatting>
  <conditionalFormatting sqref="J11">
    <cfRule type="cellIs" dxfId="25983" priority="166" operator="greaterThan">
      <formula>$P$11</formula>
    </cfRule>
    <cfRule type="cellIs" dxfId="25982" priority="167" operator="between">
      <formula>$P$11*0.8</formula>
      <formula>$P$11</formula>
    </cfRule>
    <cfRule type="cellIs" dxfId="25981" priority="168" operator="lessThan">
      <formula>$P$11*0.8</formula>
    </cfRule>
  </conditionalFormatting>
  <conditionalFormatting sqref="J12">
    <cfRule type="cellIs" dxfId="25980" priority="163" operator="greaterThan">
      <formula>$P$12</formula>
    </cfRule>
    <cfRule type="cellIs" dxfId="25979" priority="164" operator="between">
      <formula>$P$12*0.8</formula>
      <formula>$P$12</formula>
    </cfRule>
    <cfRule type="cellIs" dxfId="25978" priority="165" operator="lessThan">
      <formula>$P$12*0.8</formula>
    </cfRule>
  </conditionalFormatting>
  <conditionalFormatting sqref="J13">
    <cfRule type="cellIs" dxfId="25977" priority="160" operator="greaterThan">
      <formula>$P$13</formula>
    </cfRule>
    <cfRule type="cellIs" dxfId="25976" priority="161" operator="between">
      <formula>$P$13*0.8</formula>
      <formula>$P$13</formula>
    </cfRule>
    <cfRule type="cellIs" dxfId="25975" priority="162" operator="lessThan">
      <formula>$P$13*0.8</formula>
    </cfRule>
  </conditionalFormatting>
  <conditionalFormatting sqref="J16">
    <cfRule type="cellIs" dxfId="25974" priority="157" operator="greaterThan">
      <formula>$P$16</formula>
    </cfRule>
    <cfRule type="cellIs" dxfId="25973" priority="158" operator="between">
      <formula>$P$16*0.8</formula>
      <formula>$P$16</formula>
    </cfRule>
    <cfRule type="cellIs" dxfId="25972" priority="159" operator="lessThan">
      <formula>$P$16*0.8</formula>
    </cfRule>
  </conditionalFormatting>
  <conditionalFormatting sqref="J17">
    <cfRule type="cellIs" dxfId="25971" priority="154" operator="greaterThan">
      <formula>$P$17</formula>
    </cfRule>
    <cfRule type="cellIs" dxfId="25970" priority="155" operator="between">
      <formula>$P$17*0.8</formula>
      <formula>$P$17</formula>
    </cfRule>
    <cfRule type="cellIs" dxfId="25969" priority="156" operator="lessThan">
      <formula>$P$17*0.8</formula>
    </cfRule>
  </conditionalFormatting>
  <conditionalFormatting sqref="J18">
    <cfRule type="cellIs" dxfId="25968" priority="151" operator="greaterThan">
      <formula>$P$18</formula>
    </cfRule>
    <cfRule type="cellIs" dxfId="25967" priority="152" operator="between">
      <formula>$P$18*0.8</formula>
      <formula>$P$18</formula>
    </cfRule>
    <cfRule type="cellIs" dxfId="25966" priority="153" operator="lessThan">
      <formula>$P$18*0.8</formula>
    </cfRule>
  </conditionalFormatting>
  <conditionalFormatting sqref="J6">
    <cfRule type="cellIs" dxfId="25965" priority="148" operator="greaterThan">
      <formula>$P$6</formula>
    </cfRule>
    <cfRule type="cellIs" dxfId="25964" priority="149" operator="between">
      <formula>$P$6*0.8</formula>
      <formula>$P$6</formula>
    </cfRule>
    <cfRule type="cellIs" dxfId="25963" priority="150" operator="lessThan">
      <formula>$P$6*0.8</formula>
    </cfRule>
  </conditionalFormatting>
  <conditionalFormatting sqref="J7">
    <cfRule type="cellIs" dxfId="25962" priority="145" operator="greaterThan">
      <formula>$P$7</formula>
    </cfRule>
    <cfRule type="cellIs" dxfId="25961" priority="146" operator="between">
      <formula>$P$7*0.8</formula>
      <formula>$P$7</formula>
    </cfRule>
    <cfRule type="cellIs" dxfId="25960" priority="147" operator="lessThan">
      <formula>$P$7*0.8</formula>
    </cfRule>
  </conditionalFormatting>
  <conditionalFormatting sqref="J8">
    <cfRule type="cellIs" dxfId="25959" priority="142" operator="greaterThan">
      <formula>$P$8</formula>
    </cfRule>
    <cfRule type="cellIs" dxfId="25958" priority="143" operator="between">
      <formula>$P$8*0.8</formula>
      <formula>$P$8</formula>
    </cfRule>
    <cfRule type="cellIs" dxfId="25957" priority="144" operator="lessThan">
      <formula>$P$8*0.8</formula>
    </cfRule>
  </conditionalFormatting>
  <conditionalFormatting sqref="J11">
    <cfRule type="cellIs" dxfId="25956" priority="139" operator="greaterThan">
      <formula>$P$11</formula>
    </cfRule>
    <cfRule type="cellIs" dxfId="25955" priority="140" operator="between">
      <formula>$P$11*0.8</formula>
      <formula>$P$11</formula>
    </cfRule>
    <cfRule type="cellIs" dxfId="25954" priority="141" operator="lessThan">
      <formula>$P$11*0.8</formula>
    </cfRule>
  </conditionalFormatting>
  <conditionalFormatting sqref="J12">
    <cfRule type="cellIs" dxfId="25953" priority="136" operator="greaterThan">
      <formula>$P$12</formula>
    </cfRule>
    <cfRule type="cellIs" dxfId="25952" priority="137" operator="between">
      <formula>$P$12*0.8</formula>
      <formula>$P$12</formula>
    </cfRule>
    <cfRule type="cellIs" dxfId="25951" priority="138" operator="lessThan">
      <formula>$P$12*0.8</formula>
    </cfRule>
  </conditionalFormatting>
  <conditionalFormatting sqref="J13">
    <cfRule type="cellIs" dxfId="25950" priority="133" operator="greaterThan">
      <formula>$P$13</formula>
    </cfRule>
    <cfRule type="cellIs" dxfId="25949" priority="134" operator="between">
      <formula>$P$13*0.8</formula>
      <formula>$P$13</formula>
    </cfRule>
    <cfRule type="cellIs" dxfId="25948" priority="135" operator="lessThan">
      <formula>$P$13*0.8</formula>
    </cfRule>
  </conditionalFormatting>
  <conditionalFormatting sqref="J16">
    <cfRule type="cellIs" dxfId="25947" priority="130" operator="greaterThan">
      <formula>$P$16</formula>
    </cfRule>
    <cfRule type="cellIs" dxfId="25946" priority="131" operator="between">
      <formula>$P$16*0.8</formula>
      <formula>$P$16</formula>
    </cfRule>
    <cfRule type="cellIs" dxfId="25945" priority="132" operator="lessThan">
      <formula>$P$16*0.8</formula>
    </cfRule>
  </conditionalFormatting>
  <conditionalFormatting sqref="J17">
    <cfRule type="cellIs" dxfId="25944" priority="127" operator="greaterThan">
      <formula>$P$17</formula>
    </cfRule>
    <cfRule type="cellIs" dxfId="25943" priority="128" operator="between">
      <formula>$P$17*0.8</formula>
      <formula>$P$17</formula>
    </cfRule>
    <cfRule type="cellIs" dxfId="25942" priority="129" operator="lessThan">
      <formula>$P$17*0.8</formula>
    </cfRule>
  </conditionalFormatting>
  <conditionalFormatting sqref="J18">
    <cfRule type="cellIs" dxfId="25941" priority="124" operator="greaterThan">
      <formula>$P$18</formula>
    </cfRule>
    <cfRule type="cellIs" dxfId="25940" priority="125" operator="between">
      <formula>$P$18*0.8</formula>
      <formula>$P$18</formula>
    </cfRule>
    <cfRule type="cellIs" dxfId="25939" priority="126" operator="lessThan">
      <formula>$P$18*0.8</formula>
    </cfRule>
  </conditionalFormatting>
  <conditionalFormatting sqref="J6">
    <cfRule type="cellIs" dxfId="25938" priority="121" operator="greaterThan">
      <formula>$P$6</formula>
    </cfRule>
    <cfRule type="cellIs" dxfId="25937" priority="122" operator="between">
      <formula>$P$6*0.8</formula>
      <formula>$P$6</formula>
    </cfRule>
    <cfRule type="cellIs" dxfId="25936" priority="123" operator="lessThan">
      <formula>$P$6*0.8</formula>
    </cfRule>
  </conditionalFormatting>
  <conditionalFormatting sqref="J7">
    <cfRule type="cellIs" dxfId="25935" priority="118" operator="greaterThan">
      <formula>$P$7</formula>
    </cfRule>
    <cfRule type="cellIs" dxfId="25934" priority="119" operator="between">
      <formula>$P$7*0.8</formula>
      <formula>$P$7</formula>
    </cfRule>
    <cfRule type="cellIs" dxfId="25933" priority="120" operator="lessThan">
      <formula>$P$7*0.8</formula>
    </cfRule>
  </conditionalFormatting>
  <conditionalFormatting sqref="J8">
    <cfRule type="cellIs" dxfId="25932" priority="115" operator="greaterThan">
      <formula>$P$8</formula>
    </cfRule>
    <cfRule type="cellIs" dxfId="25931" priority="116" operator="between">
      <formula>$P$8*0.8</formula>
      <formula>$P$8</formula>
    </cfRule>
    <cfRule type="cellIs" dxfId="25930" priority="117" operator="lessThan">
      <formula>$P$8*0.8</formula>
    </cfRule>
  </conditionalFormatting>
  <conditionalFormatting sqref="J11">
    <cfRule type="cellIs" dxfId="25929" priority="112" operator="greaterThan">
      <formula>$P$11</formula>
    </cfRule>
    <cfRule type="cellIs" dxfId="25928" priority="113" operator="between">
      <formula>$P$11*0.8</formula>
      <formula>$P$11</formula>
    </cfRule>
    <cfRule type="cellIs" dxfId="25927" priority="114" operator="lessThan">
      <formula>$P$11*0.8</formula>
    </cfRule>
  </conditionalFormatting>
  <conditionalFormatting sqref="J12">
    <cfRule type="cellIs" dxfId="25926" priority="109" operator="greaterThan">
      <formula>$P$12</formula>
    </cfRule>
    <cfRule type="cellIs" dxfId="25925" priority="110" operator="between">
      <formula>$P$12*0.8</formula>
      <formula>$P$12</formula>
    </cfRule>
    <cfRule type="cellIs" dxfId="25924" priority="111" operator="lessThan">
      <formula>$P$12*0.8</formula>
    </cfRule>
  </conditionalFormatting>
  <conditionalFormatting sqref="J13">
    <cfRule type="cellIs" dxfId="25923" priority="106" operator="greaterThan">
      <formula>$P$13</formula>
    </cfRule>
    <cfRule type="cellIs" dxfId="25922" priority="107" operator="between">
      <formula>$P$13*0.8</formula>
      <formula>$P$13</formula>
    </cfRule>
    <cfRule type="cellIs" dxfId="25921" priority="108" operator="lessThan">
      <formula>$P$13*0.8</formula>
    </cfRule>
  </conditionalFormatting>
  <conditionalFormatting sqref="J16">
    <cfRule type="cellIs" dxfId="25920" priority="103" operator="greaterThan">
      <formula>$P$16</formula>
    </cfRule>
    <cfRule type="cellIs" dxfId="25919" priority="104" operator="between">
      <formula>$P$16*0.8</formula>
      <formula>$P$16</formula>
    </cfRule>
    <cfRule type="cellIs" dxfId="25918" priority="105" operator="lessThan">
      <formula>$P$16*0.8</formula>
    </cfRule>
  </conditionalFormatting>
  <conditionalFormatting sqref="J17">
    <cfRule type="cellIs" dxfId="25917" priority="100" operator="greaterThan">
      <formula>$P$17</formula>
    </cfRule>
    <cfRule type="cellIs" dxfId="25916" priority="101" operator="between">
      <formula>$P$17*0.8</formula>
      <formula>$P$17</formula>
    </cfRule>
    <cfRule type="cellIs" dxfId="25915" priority="102" operator="lessThan">
      <formula>$P$17*0.8</formula>
    </cfRule>
  </conditionalFormatting>
  <conditionalFormatting sqref="J18">
    <cfRule type="cellIs" dxfId="25914" priority="97" operator="greaterThan">
      <formula>$P$18</formula>
    </cfRule>
    <cfRule type="cellIs" dxfId="25913" priority="98" operator="between">
      <formula>$P$18*0.8</formula>
      <formula>$P$18</formula>
    </cfRule>
    <cfRule type="cellIs" dxfId="25912" priority="99" operator="lessThan">
      <formula>$P$18*0.8</formula>
    </cfRule>
  </conditionalFormatting>
  <conditionalFormatting sqref="J6">
    <cfRule type="cellIs" dxfId="25911" priority="94" operator="greaterThan">
      <formula>$P$6</formula>
    </cfRule>
    <cfRule type="cellIs" dxfId="25910" priority="95" operator="between">
      <formula>$P$6*0.8</formula>
      <formula>$P$6</formula>
    </cfRule>
    <cfRule type="cellIs" dxfId="25909" priority="96" operator="lessThan">
      <formula>$P$6*0.8</formula>
    </cfRule>
  </conditionalFormatting>
  <conditionalFormatting sqref="J7">
    <cfRule type="cellIs" dxfId="25908" priority="91" operator="greaterThan">
      <formula>$P$7</formula>
    </cfRule>
    <cfRule type="cellIs" dxfId="25907" priority="92" operator="between">
      <formula>$P$7*0.8</formula>
      <formula>$P$7</formula>
    </cfRule>
    <cfRule type="cellIs" dxfId="25906" priority="93" operator="lessThan">
      <formula>$P$7*0.8</formula>
    </cfRule>
  </conditionalFormatting>
  <conditionalFormatting sqref="J8">
    <cfRule type="cellIs" dxfId="25905" priority="88" operator="greaterThan">
      <formula>$P$8</formula>
    </cfRule>
    <cfRule type="cellIs" dxfId="25904" priority="89" operator="between">
      <formula>$P$8*0.8</formula>
      <formula>$P$8</formula>
    </cfRule>
    <cfRule type="cellIs" dxfId="25903" priority="90" operator="lessThan">
      <formula>$P$8*0.8</formula>
    </cfRule>
  </conditionalFormatting>
  <conditionalFormatting sqref="J11">
    <cfRule type="cellIs" dxfId="25902" priority="85" operator="greaterThan">
      <formula>$P$11</formula>
    </cfRule>
    <cfRule type="cellIs" dxfId="25901" priority="86" operator="between">
      <formula>$P$11*0.8</formula>
      <formula>$P$11</formula>
    </cfRule>
    <cfRule type="cellIs" dxfId="25900" priority="87" operator="lessThan">
      <formula>$P$11*0.8</formula>
    </cfRule>
  </conditionalFormatting>
  <conditionalFormatting sqref="J12">
    <cfRule type="cellIs" dxfId="25899" priority="82" operator="greaterThan">
      <formula>$P$12</formula>
    </cfRule>
    <cfRule type="cellIs" dxfId="25898" priority="83" operator="between">
      <formula>$P$12*0.8</formula>
      <formula>$P$12</formula>
    </cfRule>
    <cfRule type="cellIs" dxfId="25897" priority="84" operator="lessThan">
      <formula>$P$12*0.8</formula>
    </cfRule>
  </conditionalFormatting>
  <conditionalFormatting sqref="J13">
    <cfRule type="cellIs" dxfId="25896" priority="79" operator="greaterThan">
      <formula>$P$13</formula>
    </cfRule>
    <cfRule type="cellIs" dxfId="25895" priority="80" operator="between">
      <formula>$P$13*0.8</formula>
      <formula>$P$13</formula>
    </cfRule>
    <cfRule type="cellIs" dxfId="25894" priority="81" operator="lessThan">
      <formula>$P$13*0.8</formula>
    </cfRule>
  </conditionalFormatting>
  <conditionalFormatting sqref="J16">
    <cfRule type="cellIs" dxfId="25893" priority="76" operator="greaterThan">
      <formula>$P$16</formula>
    </cfRule>
    <cfRule type="cellIs" dxfId="25892" priority="77" operator="between">
      <formula>$P$16*0.8</formula>
      <formula>$P$16</formula>
    </cfRule>
    <cfRule type="cellIs" dxfId="25891" priority="78" operator="lessThan">
      <formula>$P$16*0.8</formula>
    </cfRule>
  </conditionalFormatting>
  <conditionalFormatting sqref="J17">
    <cfRule type="cellIs" dxfId="25890" priority="73" operator="greaterThan">
      <formula>$P$17</formula>
    </cfRule>
    <cfRule type="cellIs" dxfId="25889" priority="74" operator="between">
      <formula>$P$17*0.8</formula>
      <formula>$P$17</formula>
    </cfRule>
    <cfRule type="cellIs" dxfId="25888" priority="75" operator="lessThan">
      <formula>$P$17*0.8</formula>
    </cfRule>
  </conditionalFormatting>
  <conditionalFormatting sqref="J18">
    <cfRule type="cellIs" dxfId="25887" priority="70" operator="greaterThan">
      <formula>$P$18</formula>
    </cfRule>
    <cfRule type="cellIs" dxfId="25886" priority="71" operator="between">
      <formula>$P$18*0.8</formula>
      <formula>$P$18</formula>
    </cfRule>
    <cfRule type="cellIs" dxfId="25885" priority="72" operator="lessThan">
      <formula>$P$18*0.8</formula>
    </cfRule>
  </conditionalFormatting>
  <conditionalFormatting sqref="J6">
    <cfRule type="cellIs" dxfId="25884" priority="67" operator="greaterThan">
      <formula>$O$6</formula>
    </cfRule>
    <cfRule type="cellIs" dxfId="25883" priority="68" operator="between">
      <formula>$O$6*0.8</formula>
      <formula>$O$6</formula>
    </cfRule>
    <cfRule type="cellIs" dxfId="25882" priority="69" operator="lessThan">
      <formula>$O$6*0.8</formula>
    </cfRule>
  </conditionalFormatting>
  <conditionalFormatting sqref="J7">
    <cfRule type="cellIs" dxfId="25881" priority="64" operator="greaterThan">
      <formula>$O$7</formula>
    </cfRule>
    <cfRule type="cellIs" dxfId="25880" priority="65" operator="between">
      <formula>$O$7*0.8</formula>
      <formula>$O$7</formula>
    </cfRule>
    <cfRule type="cellIs" dxfId="25879" priority="66" operator="lessThan">
      <formula>$O$7*0.8</formula>
    </cfRule>
  </conditionalFormatting>
  <conditionalFormatting sqref="J8">
    <cfRule type="cellIs" dxfId="25878" priority="61" operator="greaterThan">
      <formula>$O$8</formula>
    </cfRule>
    <cfRule type="cellIs" dxfId="25877" priority="62" operator="between">
      <formula>$O$8*0.8</formula>
      <formula>$O$8</formula>
    </cfRule>
    <cfRule type="cellIs" dxfId="25876" priority="63" operator="lessThan">
      <formula>$O$8*0.8</formula>
    </cfRule>
  </conditionalFormatting>
  <conditionalFormatting sqref="J11">
    <cfRule type="cellIs" dxfId="25875" priority="58" operator="greaterThan">
      <formula>$O$11</formula>
    </cfRule>
    <cfRule type="cellIs" dxfId="25874" priority="59" operator="between">
      <formula>$O$11*0.8</formula>
      <formula>$O$11</formula>
    </cfRule>
    <cfRule type="cellIs" dxfId="25873" priority="60" operator="lessThan">
      <formula>$O$11*0.8</formula>
    </cfRule>
  </conditionalFormatting>
  <conditionalFormatting sqref="J12">
    <cfRule type="cellIs" dxfId="25872" priority="55" operator="greaterThan">
      <formula>$O$12</formula>
    </cfRule>
    <cfRule type="cellIs" dxfId="25871" priority="56" operator="between">
      <formula>$O$12*0.8</formula>
      <formula>$O$12</formula>
    </cfRule>
    <cfRule type="cellIs" dxfId="25870" priority="57" operator="lessThan">
      <formula>$O$12*0.8</formula>
    </cfRule>
  </conditionalFormatting>
  <conditionalFormatting sqref="J13">
    <cfRule type="cellIs" dxfId="25869" priority="52" operator="greaterThan">
      <formula>$O$13</formula>
    </cfRule>
    <cfRule type="cellIs" dxfId="25868" priority="53" operator="between">
      <formula>$O$13*0.8</formula>
      <formula>$O$13</formula>
    </cfRule>
    <cfRule type="cellIs" dxfId="25867" priority="54" operator="lessThan">
      <formula>$O$13*0.8</formula>
    </cfRule>
  </conditionalFormatting>
  <conditionalFormatting sqref="J16">
    <cfRule type="cellIs" dxfId="25866" priority="49" operator="greaterThan">
      <formula>$O$16</formula>
    </cfRule>
    <cfRule type="cellIs" dxfId="25865" priority="50" operator="between">
      <formula>$O$16*0.8</formula>
      <formula>$O$16</formula>
    </cfRule>
    <cfRule type="cellIs" dxfId="25864" priority="51" operator="lessThan">
      <formula>$O$16*0.8</formula>
    </cfRule>
  </conditionalFormatting>
  <conditionalFormatting sqref="J17">
    <cfRule type="cellIs" dxfId="25863" priority="46" operator="greaterThan">
      <formula>$O$17</formula>
    </cfRule>
    <cfRule type="cellIs" dxfId="25862" priority="47" operator="between">
      <formula>$O$17*0.8</formula>
      <formula>$O$17</formula>
    </cfRule>
    <cfRule type="cellIs" dxfId="25861" priority="48" operator="lessThan">
      <formula>$O$17*0.8</formula>
    </cfRule>
  </conditionalFormatting>
  <conditionalFormatting sqref="J18">
    <cfRule type="cellIs" dxfId="25860" priority="43" operator="greaterThan">
      <formula>$O$18</formula>
    </cfRule>
    <cfRule type="cellIs" dxfId="25859" priority="44" operator="between">
      <formula>$O$18*0.8</formula>
      <formula>$O$18</formula>
    </cfRule>
    <cfRule type="cellIs" dxfId="25858" priority="45" operator="lessThan">
      <formula>$O$18*0.8</formula>
    </cfRule>
  </conditionalFormatting>
  <conditionalFormatting sqref="J6">
    <cfRule type="cellIs" dxfId="25857" priority="40" operator="greaterThan">
      <formula>$O$6</formula>
    </cfRule>
    <cfRule type="cellIs" dxfId="25856" priority="41" operator="between">
      <formula>$O$6*0.8</formula>
      <formula>$O$6</formula>
    </cfRule>
    <cfRule type="cellIs" dxfId="25855" priority="42" operator="lessThan">
      <formula>$O$6*0.8</formula>
    </cfRule>
  </conditionalFormatting>
  <conditionalFormatting sqref="J7">
    <cfRule type="cellIs" dxfId="25854" priority="37" operator="greaterThan">
      <formula>$O$7</formula>
    </cfRule>
    <cfRule type="cellIs" dxfId="25853" priority="38" operator="between">
      <formula>$O$7*0.8</formula>
      <formula>$O$7</formula>
    </cfRule>
    <cfRule type="cellIs" dxfId="25852" priority="39" operator="lessThan">
      <formula>$O$7*0.8</formula>
    </cfRule>
  </conditionalFormatting>
  <conditionalFormatting sqref="J8">
    <cfRule type="cellIs" dxfId="25851" priority="34" operator="greaterThan">
      <formula>$O$8</formula>
    </cfRule>
    <cfRule type="cellIs" dxfId="25850" priority="35" operator="between">
      <formula>$O$8*0.8</formula>
      <formula>$O$8</formula>
    </cfRule>
    <cfRule type="cellIs" dxfId="25849" priority="36" operator="lessThan">
      <formula>$O$8*0.8</formula>
    </cfRule>
  </conditionalFormatting>
  <conditionalFormatting sqref="J11">
    <cfRule type="cellIs" dxfId="25848" priority="31" operator="greaterThan">
      <formula>$O$11</formula>
    </cfRule>
    <cfRule type="cellIs" dxfId="25847" priority="32" operator="between">
      <formula>$O$11*0.8</formula>
      <formula>$O$11</formula>
    </cfRule>
    <cfRule type="cellIs" dxfId="25846" priority="33" operator="lessThan">
      <formula>$O$11*0.8</formula>
    </cfRule>
  </conditionalFormatting>
  <conditionalFormatting sqref="J12">
    <cfRule type="cellIs" dxfId="25845" priority="28" operator="greaterThan">
      <formula>$O$12</formula>
    </cfRule>
    <cfRule type="cellIs" dxfId="25844" priority="29" operator="between">
      <formula>$O$12*0.8</formula>
      <formula>$O$12</formula>
    </cfRule>
    <cfRule type="cellIs" dxfId="25843" priority="30" operator="lessThan">
      <formula>$O$12*0.8</formula>
    </cfRule>
  </conditionalFormatting>
  <conditionalFormatting sqref="J13">
    <cfRule type="cellIs" dxfId="25842" priority="25" operator="greaterThan">
      <formula>$O$13</formula>
    </cfRule>
    <cfRule type="cellIs" dxfId="25841" priority="26" operator="between">
      <formula>$O$13*0.8</formula>
      <formula>$O$13</formula>
    </cfRule>
    <cfRule type="cellIs" dxfId="25840" priority="27" operator="lessThan">
      <formula>$O$13*0.8</formula>
    </cfRule>
  </conditionalFormatting>
  <conditionalFormatting sqref="J16">
    <cfRule type="cellIs" dxfId="25839" priority="22" operator="greaterThan">
      <formula>$O$16</formula>
    </cfRule>
    <cfRule type="cellIs" dxfId="25838" priority="23" operator="between">
      <formula>$O$16*0.8</formula>
      <formula>$O$16</formula>
    </cfRule>
    <cfRule type="cellIs" dxfId="25837" priority="24" operator="lessThan">
      <formula>$O$16*0.8</formula>
    </cfRule>
  </conditionalFormatting>
  <conditionalFormatting sqref="J17">
    <cfRule type="cellIs" dxfId="25836" priority="19" operator="greaterThan">
      <formula>$O$17</formula>
    </cfRule>
    <cfRule type="cellIs" dxfId="25835" priority="20" operator="between">
      <formula>$O$17*0.8</formula>
      <formula>$O$17</formula>
    </cfRule>
    <cfRule type="cellIs" dxfId="25834" priority="21" operator="lessThan">
      <formula>$O$17*0.8</formula>
    </cfRule>
  </conditionalFormatting>
  <conditionalFormatting sqref="J18">
    <cfRule type="cellIs" dxfId="25833" priority="16" operator="greaterThan">
      <formula>$O$18</formula>
    </cfRule>
    <cfRule type="cellIs" dxfId="25832" priority="17" operator="between">
      <formula>$O$18*0.8</formula>
      <formula>$O$18</formula>
    </cfRule>
    <cfRule type="cellIs" dxfId="25831" priority="18" operator="lessThan">
      <formula>$O$18*0.8</formula>
    </cfRule>
  </conditionalFormatting>
  <conditionalFormatting sqref="J6">
    <cfRule type="cellIs" dxfId="25830" priority="13" operator="greaterThan">
      <formula>$P6</formula>
    </cfRule>
    <cfRule type="cellIs" dxfId="25829" priority="14" operator="between">
      <formula>$P6*0.8</formula>
      <formula>$P6</formula>
    </cfRule>
    <cfRule type="cellIs" dxfId="25828" priority="15" operator="lessThan">
      <formula>$P6*0.8</formula>
    </cfRule>
  </conditionalFormatting>
  <conditionalFormatting sqref="J7:J8">
    <cfRule type="cellIs" dxfId="25827" priority="10" operator="greaterThan">
      <formula>$P7</formula>
    </cfRule>
    <cfRule type="cellIs" dxfId="25826" priority="11" operator="between">
      <formula>$P7*0.8</formula>
      <formula>$P7</formula>
    </cfRule>
    <cfRule type="cellIs" dxfId="25825" priority="12" operator="lessThan">
      <formula>$P7*0.8</formula>
    </cfRule>
  </conditionalFormatting>
  <conditionalFormatting sqref="J11">
    <cfRule type="cellIs" dxfId="25824" priority="7" operator="greaterThan">
      <formula>$P11</formula>
    </cfRule>
    <cfRule type="cellIs" dxfId="25823" priority="8" operator="between">
      <formula>$P11*0.8</formula>
      <formula>$P11</formula>
    </cfRule>
    <cfRule type="cellIs" dxfId="25822" priority="9" operator="lessThan">
      <formula>$P11*0.8</formula>
    </cfRule>
  </conditionalFormatting>
  <conditionalFormatting sqref="J12:J13">
    <cfRule type="cellIs" dxfId="25821" priority="4" operator="greaterThan">
      <formula>$P12</formula>
    </cfRule>
    <cfRule type="cellIs" dxfId="25820" priority="5" operator="between">
      <formula>$P12*0.8</formula>
      <formula>$P12</formula>
    </cfRule>
    <cfRule type="cellIs" dxfId="25819" priority="6" operator="lessThan">
      <formula>$P12*0.8</formula>
    </cfRule>
  </conditionalFormatting>
  <conditionalFormatting sqref="J16:J18">
    <cfRule type="cellIs" dxfId="25818" priority="1" operator="greaterThan">
      <formula>$P16</formula>
    </cfRule>
    <cfRule type="cellIs" dxfId="25817" priority="2" operator="between">
      <formula>$P16*0.8</formula>
      <formula>$P16</formula>
    </cfRule>
    <cfRule type="cellIs" dxfId="25816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61"/>
  <sheetViews>
    <sheetView workbookViewId="0">
      <pane xSplit="1" topLeftCell="AC1" activePane="topRight" state="frozen"/>
      <selection pane="topRight" activeCell="A19" sqref="A19:XFD19"/>
    </sheetView>
  </sheetViews>
  <sheetFormatPr defaultColWidth="8.85546875" defaultRowHeight="15"/>
  <cols>
    <col min="1" max="1" width="5.28515625" style="278" bestFit="1" customWidth="1"/>
    <col min="2" max="2" width="63" style="1" bestFit="1" customWidth="1"/>
    <col min="3" max="3" width="14.85546875" style="1" hidden="1" customWidth="1"/>
    <col min="4" max="4" width="8.85546875" style="1" hidden="1" customWidth="1"/>
    <col min="5" max="7" width="14.42578125" style="1" hidden="1" customWidth="1"/>
    <col min="8" max="10" width="8.85546875" style="1" hidden="1" customWidth="1"/>
    <col min="11" max="12" width="15.28515625" style="1" hidden="1" customWidth="1"/>
    <col min="13" max="14" width="14.5703125" style="1" hidden="1" customWidth="1"/>
    <col min="15" max="15" width="16.28515625" style="1" hidden="1" customWidth="1"/>
    <col min="16" max="16" width="16.28515625" style="142" hidden="1" customWidth="1"/>
    <col min="17" max="17" width="13" style="1" hidden="1" customWidth="1"/>
    <col min="18" max="18" width="12.140625" style="280" hidden="1" customWidth="1"/>
    <col min="19" max="19" width="9.140625" style="1" hidden="1" customWidth="1"/>
    <col min="20" max="20" width="10.5703125" style="1" hidden="1" customWidth="1"/>
    <col min="21" max="21" width="12.7109375" style="123" hidden="1" customWidth="1"/>
    <col min="22" max="22" width="12.140625" style="1" hidden="1" customWidth="1"/>
    <col min="23" max="23" width="11.28515625" style="1" hidden="1" customWidth="1"/>
    <col min="24" max="24" width="10.7109375" style="280" hidden="1" customWidth="1"/>
    <col min="25" max="25" width="11.28515625" style="1" hidden="1" customWidth="1"/>
    <col min="26" max="26" width="10.140625" style="1" hidden="1" customWidth="1"/>
    <col min="27" max="27" width="9.85546875" style="1" hidden="1" customWidth="1"/>
    <col min="28" max="28" width="14" style="1" hidden="1" customWidth="1"/>
    <col min="29" max="29" width="9.140625" style="1" bestFit="1" customWidth="1"/>
    <col min="30" max="30" width="12" style="1" customWidth="1"/>
    <col min="31" max="31" width="9.140625" style="1" bestFit="1" customWidth="1"/>
    <col min="32" max="32" width="8.85546875" style="1"/>
    <col min="33" max="33" width="9.140625" style="1" bestFit="1" customWidth="1"/>
    <col min="34" max="16384" width="8.85546875" style="1"/>
  </cols>
  <sheetData>
    <row r="1" spans="1:54" s="161" customFormat="1" ht="15.75" thickBot="1">
      <c r="A1" s="159"/>
      <c r="B1" s="160"/>
      <c r="C1" s="367"/>
      <c r="D1" s="367"/>
      <c r="E1" s="367"/>
      <c r="F1" s="367"/>
      <c r="G1" s="367"/>
      <c r="H1" s="367"/>
      <c r="I1" s="367"/>
      <c r="J1" s="160"/>
      <c r="K1" s="160"/>
      <c r="L1" s="160"/>
      <c r="M1" s="160"/>
      <c r="N1" s="160"/>
      <c r="O1" s="160"/>
      <c r="P1" s="32"/>
      <c r="Q1" s="358" t="s">
        <v>117</v>
      </c>
      <c r="R1" s="356"/>
      <c r="S1" s="356"/>
      <c r="T1" s="356"/>
      <c r="U1" s="356"/>
      <c r="V1" s="359"/>
      <c r="W1" s="358" t="s">
        <v>118</v>
      </c>
      <c r="X1" s="356"/>
      <c r="Y1" s="356"/>
      <c r="Z1" s="356"/>
      <c r="AA1" s="356"/>
      <c r="AB1" s="359"/>
      <c r="AC1" s="358" t="s">
        <v>119</v>
      </c>
      <c r="AD1" s="356"/>
      <c r="AE1" s="356"/>
      <c r="AF1" s="356"/>
      <c r="AG1" s="356"/>
      <c r="AH1" s="359"/>
      <c r="AI1" s="356" t="s">
        <v>120</v>
      </c>
      <c r="AJ1" s="356"/>
      <c r="AK1" s="356"/>
      <c r="AL1" s="356"/>
      <c r="AM1" s="356"/>
      <c r="AN1" s="356"/>
      <c r="AO1" s="358" t="s">
        <v>121</v>
      </c>
      <c r="AP1" s="356"/>
      <c r="AQ1" s="356"/>
      <c r="AR1" s="356"/>
      <c r="AS1" s="356"/>
      <c r="AT1" s="359"/>
      <c r="AU1" s="358" t="s">
        <v>122</v>
      </c>
      <c r="AV1" s="356"/>
      <c r="AW1" s="356"/>
      <c r="AX1" s="356"/>
      <c r="AY1" s="358" t="s">
        <v>123</v>
      </c>
      <c r="AZ1" s="356"/>
      <c r="BA1" s="356"/>
      <c r="BB1" s="359"/>
    </row>
    <row r="2" spans="1:54" s="164" customFormat="1" ht="45" customHeight="1" thickBot="1">
      <c r="A2" s="162"/>
      <c r="B2" s="163"/>
      <c r="C2" s="361" t="s">
        <v>124</v>
      </c>
      <c r="D2" s="362"/>
      <c r="E2" s="362"/>
      <c r="F2" s="362"/>
      <c r="G2" s="362"/>
      <c r="H2" s="362"/>
      <c r="I2" s="363"/>
      <c r="J2" s="364" t="s">
        <v>125</v>
      </c>
      <c r="K2" s="365"/>
      <c r="L2" s="365"/>
      <c r="M2" s="365"/>
      <c r="N2" s="365"/>
      <c r="O2" s="365"/>
      <c r="P2" s="366"/>
      <c r="Q2" s="355" t="s">
        <v>126</v>
      </c>
      <c r="R2" s="353"/>
      <c r="S2" s="353" t="s">
        <v>127</v>
      </c>
      <c r="T2" s="353"/>
      <c r="U2" s="353" t="s">
        <v>128</v>
      </c>
      <c r="V2" s="354"/>
      <c r="W2" s="355" t="s">
        <v>126</v>
      </c>
      <c r="X2" s="353"/>
      <c r="Y2" s="353" t="s">
        <v>127</v>
      </c>
      <c r="Z2" s="353"/>
      <c r="AA2" s="353" t="s">
        <v>128</v>
      </c>
      <c r="AB2" s="354"/>
      <c r="AC2" s="355" t="s">
        <v>126</v>
      </c>
      <c r="AD2" s="353"/>
      <c r="AE2" s="353" t="s">
        <v>127</v>
      </c>
      <c r="AF2" s="353"/>
      <c r="AG2" s="353" t="s">
        <v>128</v>
      </c>
      <c r="AH2" s="354"/>
      <c r="AI2" s="357" t="s">
        <v>126</v>
      </c>
      <c r="AJ2" s="353"/>
      <c r="AK2" s="353" t="s">
        <v>127</v>
      </c>
      <c r="AL2" s="353"/>
      <c r="AM2" s="353" t="s">
        <v>128</v>
      </c>
      <c r="AN2" s="360"/>
      <c r="AO2" s="355" t="s">
        <v>129</v>
      </c>
      <c r="AP2" s="353"/>
      <c r="AQ2" s="353" t="s">
        <v>13</v>
      </c>
      <c r="AR2" s="353"/>
      <c r="AS2" s="353" t="s">
        <v>15</v>
      </c>
      <c r="AT2" s="354"/>
      <c r="AU2" s="355" t="s">
        <v>127</v>
      </c>
      <c r="AV2" s="353"/>
      <c r="AW2" s="353" t="s">
        <v>130</v>
      </c>
      <c r="AX2" s="354"/>
      <c r="AY2" s="355" t="s">
        <v>131</v>
      </c>
      <c r="AZ2" s="353"/>
      <c r="BA2" s="353" t="s">
        <v>132</v>
      </c>
      <c r="BB2" s="354"/>
    </row>
    <row r="3" spans="1:54" s="183" customFormat="1" ht="81" customHeight="1" thickBot="1">
      <c r="A3" s="165" t="s">
        <v>133</v>
      </c>
      <c r="B3" s="166" t="s">
        <v>134</v>
      </c>
      <c r="C3" s="167" t="s">
        <v>135</v>
      </c>
      <c r="D3" s="168" t="s">
        <v>100</v>
      </c>
      <c r="E3" s="169" t="s">
        <v>136</v>
      </c>
      <c r="F3" s="169" t="s">
        <v>137</v>
      </c>
      <c r="G3" s="169" t="s">
        <v>138</v>
      </c>
      <c r="H3" s="170" t="s">
        <v>139</v>
      </c>
      <c r="I3" s="171" t="s">
        <v>140</v>
      </c>
      <c r="J3" s="172" t="s">
        <v>141</v>
      </c>
      <c r="K3" s="173" t="s">
        <v>142</v>
      </c>
      <c r="L3" s="173" t="s">
        <v>143</v>
      </c>
      <c r="M3" s="173" t="s">
        <v>144</v>
      </c>
      <c r="N3" s="173" t="s">
        <v>145</v>
      </c>
      <c r="O3" s="168" t="s">
        <v>146</v>
      </c>
      <c r="P3" s="174" t="s">
        <v>147</v>
      </c>
      <c r="Q3" s="175" t="s">
        <v>148</v>
      </c>
      <c r="R3" s="176" t="s">
        <v>60</v>
      </c>
      <c r="S3" s="177" t="s">
        <v>148</v>
      </c>
      <c r="T3" s="177" t="s">
        <v>60</v>
      </c>
      <c r="U3" s="177" t="s">
        <v>148</v>
      </c>
      <c r="V3" s="178" t="s">
        <v>60</v>
      </c>
      <c r="W3" s="175" t="s">
        <v>148</v>
      </c>
      <c r="X3" s="176" t="s">
        <v>60</v>
      </c>
      <c r="Y3" s="177" t="s">
        <v>148</v>
      </c>
      <c r="Z3" s="177" t="s">
        <v>60</v>
      </c>
      <c r="AA3" s="177" t="s">
        <v>148</v>
      </c>
      <c r="AB3" s="178" t="s">
        <v>60</v>
      </c>
      <c r="AC3" s="179" t="s">
        <v>148</v>
      </c>
      <c r="AD3" s="177" t="s">
        <v>60</v>
      </c>
      <c r="AE3" s="177" t="s">
        <v>148</v>
      </c>
      <c r="AF3" s="177" t="s">
        <v>60</v>
      </c>
      <c r="AG3" s="180" t="s">
        <v>148</v>
      </c>
      <c r="AH3" s="178" t="s">
        <v>60</v>
      </c>
      <c r="AI3" s="181" t="s">
        <v>148</v>
      </c>
      <c r="AJ3" s="177" t="s">
        <v>60</v>
      </c>
      <c r="AK3" s="177" t="s">
        <v>148</v>
      </c>
      <c r="AL3" s="177" t="s">
        <v>60</v>
      </c>
      <c r="AM3" s="177" t="s">
        <v>148</v>
      </c>
      <c r="AN3" s="182" t="s">
        <v>60</v>
      </c>
      <c r="AO3" s="175" t="s">
        <v>148</v>
      </c>
      <c r="AP3" s="177" t="s">
        <v>60</v>
      </c>
      <c r="AQ3" s="177" t="s">
        <v>148</v>
      </c>
      <c r="AR3" s="177" t="s">
        <v>60</v>
      </c>
      <c r="AS3" s="177" t="s">
        <v>148</v>
      </c>
      <c r="AT3" s="178" t="s">
        <v>60</v>
      </c>
      <c r="AU3" s="175" t="s">
        <v>148</v>
      </c>
      <c r="AV3" s="177" t="s">
        <v>60</v>
      </c>
      <c r="AW3" s="177" t="s">
        <v>148</v>
      </c>
      <c r="AX3" s="178" t="s">
        <v>60</v>
      </c>
      <c r="AY3" s="175" t="s">
        <v>148</v>
      </c>
      <c r="AZ3" s="177" t="s">
        <v>60</v>
      </c>
      <c r="BA3" s="177" t="s">
        <v>148</v>
      </c>
      <c r="BB3" s="178" t="s">
        <v>60</v>
      </c>
    </row>
    <row r="4" spans="1:54">
      <c r="A4" s="184" t="s">
        <v>149</v>
      </c>
      <c r="B4" s="185" t="s">
        <v>150</v>
      </c>
      <c r="C4" s="186">
        <v>36511</v>
      </c>
      <c r="D4" s="187">
        <v>4761</v>
      </c>
      <c r="E4" s="188">
        <v>673</v>
      </c>
      <c r="F4" s="188">
        <v>206</v>
      </c>
      <c r="G4" s="188">
        <v>434</v>
      </c>
      <c r="H4" s="189">
        <v>69</v>
      </c>
      <c r="I4" s="190">
        <v>365</v>
      </c>
      <c r="J4" s="186">
        <v>18</v>
      </c>
      <c r="K4" s="191">
        <v>0</v>
      </c>
      <c r="L4" s="191">
        <v>830</v>
      </c>
      <c r="M4" s="191">
        <v>0</v>
      </c>
      <c r="N4" s="191">
        <v>0</v>
      </c>
      <c r="O4" s="192">
        <v>270</v>
      </c>
      <c r="P4" s="193">
        <v>848</v>
      </c>
      <c r="Q4" s="194">
        <v>0.57230000000000003</v>
      </c>
      <c r="R4" s="195">
        <v>0.58840000000000003</v>
      </c>
      <c r="S4" s="195">
        <v>0.81510000000000005</v>
      </c>
      <c r="T4" s="195">
        <v>0.81699999999999995</v>
      </c>
      <c r="U4" s="196">
        <v>9915.4599999999991</v>
      </c>
      <c r="V4" s="197">
        <v>12788.9</v>
      </c>
      <c r="W4" s="194">
        <v>0.58289999999999997</v>
      </c>
      <c r="X4" s="195">
        <v>0.56879999999999997</v>
      </c>
      <c r="Y4" s="195">
        <v>0.84030000000000005</v>
      </c>
      <c r="Z4" s="195">
        <v>0.8145</v>
      </c>
      <c r="AA4" s="196">
        <v>14435.08</v>
      </c>
      <c r="AB4" s="197">
        <v>15696.15</v>
      </c>
      <c r="AC4" s="145">
        <v>0.77300000000000002</v>
      </c>
      <c r="AD4" s="146">
        <v>0.80200000000000005</v>
      </c>
      <c r="AE4" s="146">
        <v>0.92</v>
      </c>
      <c r="AF4" s="146">
        <v>0.91200000000000003</v>
      </c>
      <c r="AG4" s="198">
        <v>13680.2</v>
      </c>
      <c r="AH4" s="199">
        <v>19190.400000000001</v>
      </c>
      <c r="AI4" s="200">
        <v>0.90599999999999992</v>
      </c>
      <c r="AJ4" s="146">
        <v>0.86899999999999999</v>
      </c>
      <c r="AK4" s="146">
        <v>0.94700000000000006</v>
      </c>
      <c r="AL4" s="146">
        <v>0.90900000000000003</v>
      </c>
      <c r="AM4" s="198">
        <v>14158</v>
      </c>
      <c r="AN4" s="201">
        <v>15758.7</v>
      </c>
      <c r="AO4" s="145">
        <v>0.627</v>
      </c>
      <c r="AP4" s="146">
        <v>0.68799999999999994</v>
      </c>
      <c r="AQ4" s="146">
        <v>0.77800000000000002</v>
      </c>
      <c r="AR4" s="146">
        <v>0.64800000000000002</v>
      </c>
      <c r="AS4" s="146">
        <v>0.48599999999999999</v>
      </c>
      <c r="AT4" s="202">
        <v>0.47899999999999998</v>
      </c>
      <c r="AU4" s="203">
        <v>0.71709999999999996</v>
      </c>
      <c r="AV4" s="204">
        <v>0.73399999999999999</v>
      </c>
      <c r="AW4" s="205">
        <v>0.5222</v>
      </c>
      <c r="AX4" s="206">
        <v>0.52159999999999995</v>
      </c>
      <c r="AY4" s="207">
        <v>0.42099999999999999</v>
      </c>
      <c r="AZ4" s="208">
        <v>0.439</v>
      </c>
      <c r="BA4" s="208">
        <v>0.248</v>
      </c>
      <c r="BB4" s="209">
        <v>0.46700000000000003</v>
      </c>
    </row>
    <row r="5" spans="1:54">
      <c r="A5" s="210" t="s">
        <v>151</v>
      </c>
      <c r="B5" s="211" t="s">
        <v>152</v>
      </c>
      <c r="C5" s="212">
        <v>18103</v>
      </c>
      <c r="D5" s="213">
        <v>3884</v>
      </c>
      <c r="E5" s="214">
        <v>245</v>
      </c>
      <c r="F5" s="214">
        <v>94</v>
      </c>
      <c r="G5" s="214">
        <v>155</v>
      </c>
      <c r="H5" s="215">
        <v>29</v>
      </c>
      <c r="I5" s="216">
        <v>126</v>
      </c>
      <c r="J5" s="212">
        <v>52</v>
      </c>
      <c r="K5" s="217">
        <v>50</v>
      </c>
      <c r="L5" s="217">
        <v>267</v>
      </c>
      <c r="M5" s="217">
        <v>0</v>
      </c>
      <c r="N5" s="217">
        <v>0</v>
      </c>
      <c r="O5" s="218">
        <v>87</v>
      </c>
      <c r="P5" s="219">
        <v>366</v>
      </c>
      <c r="Q5" s="220">
        <v>0.59789999999999999</v>
      </c>
      <c r="R5" s="221">
        <v>0.58840000000000003</v>
      </c>
      <c r="S5" s="221">
        <v>0.81869999999999998</v>
      </c>
      <c r="T5" s="221">
        <v>0.81699999999999995</v>
      </c>
      <c r="U5" s="222">
        <v>10120.31</v>
      </c>
      <c r="V5" s="223">
        <v>12788.9</v>
      </c>
      <c r="W5" s="220">
        <v>0.64280000000000004</v>
      </c>
      <c r="X5" s="221">
        <v>0.56879999999999997</v>
      </c>
      <c r="Y5" s="221">
        <v>0.83150000000000002</v>
      </c>
      <c r="Z5" s="221">
        <v>0.8145</v>
      </c>
      <c r="AA5" s="222">
        <v>14817.46</v>
      </c>
      <c r="AB5" s="223">
        <v>15696.15</v>
      </c>
      <c r="AC5" s="61">
        <v>0.89700000000000002</v>
      </c>
      <c r="AD5" s="3">
        <v>0.80200000000000005</v>
      </c>
      <c r="AE5" s="3">
        <v>0.97799999999999998</v>
      </c>
      <c r="AF5" s="3">
        <v>0.91200000000000003</v>
      </c>
      <c r="AG5" s="224">
        <v>14193.5</v>
      </c>
      <c r="AH5" s="225">
        <v>19190.400000000001</v>
      </c>
      <c r="AI5" s="45">
        <v>0.92099999999999993</v>
      </c>
      <c r="AJ5" s="3">
        <v>0.86899999999999999</v>
      </c>
      <c r="AK5" s="3">
        <v>0.93</v>
      </c>
      <c r="AL5" s="3">
        <v>0.90900000000000003</v>
      </c>
      <c r="AM5" s="224">
        <v>16170.3</v>
      </c>
      <c r="AN5" s="226">
        <v>15758.7</v>
      </c>
      <c r="AO5" s="61">
        <v>0.72</v>
      </c>
      <c r="AP5" s="3">
        <v>0.68799999999999994</v>
      </c>
      <c r="AQ5" s="3">
        <v>0.82599999999999996</v>
      </c>
      <c r="AR5" s="3">
        <v>0.64800000000000002</v>
      </c>
      <c r="AS5" s="3">
        <v>0.21100000000000002</v>
      </c>
      <c r="AT5" s="51">
        <v>0.47899999999999998</v>
      </c>
      <c r="AU5" s="227">
        <v>0.65959999999999996</v>
      </c>
      <c r="AV5" s="228">
        <v>0.73399999999999999</v>
      </c>
      <c r="AW5" s="229">
        <v>0.53210000000000002</v>
      </c>
      <c r="AX5" s="230">
        <v>0.52159999999999995</v>
      </c>
      <c r="AY5" s="231">
        <v>0.375</v>
      </c>
      <c r="AZ5" s="232">
        <v>0.439</v>
      </c>
      <c r="BA5" s="232">
        <v>0.34699999999999998</v>
      </c>
      <c r="BB5" s="233">
        <v>0.46700000000000003</v>
      </c>
    </row>
    <row r="6" spans="1:54">
      <c r="A6" s="210" t="s">
        <v>153</v>
      </c>
      <c r="B6" s="211" t="s">
        <v>154</v>
      </c>
      <c r="C6" s="212">
        <v>12334</v>
      </c>
      <c r="D6" s="213">
        <v>735</v>
      </c>
      <c r="E6" s="214">
        <v>111</v>
      </c>
      <c r="F6" s="214">
        <v>33</v>
      </c>
      <c r="G6" s="214">
        <v>102</v>
      </c>
      <c r="H6" s="215">
        <v>43</v>
      </c>
      <c r="I6" s="216">
        <v>59</v>
      </c>
      <c r="J6" s="212">
        <v>20</v>
      </c>
      <c r="K6" s="217">
        <v>0</v>
      </c>
      <c r="L6" s="217">
        <v>165</v>
      </c>
      <c r="M6" s="217">
        <v>1</v>
      </c>
      <c r="N6" s="217">
        <v>1</v>
      </c>
      <c r="O6" s="218">
        <v>2</v>
      </c>
      <c r="P6" s="219">
        <v>186</v>
      </c>
      <c r="Q6" s="220">
        <v>0.58679999999999999</v>
      </c>
      <c r="R6" s="221">
        <v>0.58840000000000003</v>
      </c>
      <c r="S6" s="221">
        <v>0.78300000000000003</v>
      </c>
      <c r="T6" s="221">
        <v>0.81699999999999995</v>
      </c>
      <c r="U6" s="222">
        <v>8072.97</v>
      </c>
      <c r="V6" s="223">
        <v>12788.9</v>
      </c>
      <c r="W6" s="220">
        <v>0.57999999999999996</v>
      </c>
      <c r="X6" s="221">
        <v>0.56879999999999997</v>
      </c>
      <c r="Y6" s="221">
        <v>0.82369999999999999</v>
      </c>
      <c r="Z6" s="221">
        <v>0.8145</v>
      </c>
      <c r="AA6" s="222">
        <v>10671.29</v>
      </c>
      <c r="AB6" s="223">
        <v>15696.15</v>
      </c>
      <c r="AC6" s="61">
        <v>0.67700000000000005</v>
      </c>
      <c r="AD6" s="3">
        <v>0.80200000000000005</v>
      </c>
      <c r="AE6" s="3">
        <v>0.875</v>
      </c>
      <c r="AF6" s="3">
        <v>0.91200000000000003</v>
      </c>
      <c r="AG6" s="224">
        <v>12410.3</v>
      </c>
      <c r="AH6" s="225">
        <v>19190.400000000001</v>
      </c>
      <c r="AI6" s="45">
        <v>0.75800000000000001</v>
      </c>
      <c r="AJ6" s="3">
        <v>0.86899999999999999</v>
      </c>
      <c r="AK6" s="3">
        <v>1</v>
      </c>
      <c r="AL6" s="3">
        <v>0.90900000000000003</v>
      </c>
      <c r="AM6" s="224">
        <v>14238</v>
      </c>
      <c r="AN6" s="226">
        <v>15758.7</v>
      </c>
      <c r="AO6" s="61">
        <v>0.75</v>
      </c>
      <c r="AP6" s="3">
        <v>0.68799999999999994</v>
      </c>
      <c r="AQ6" s="3">
        <v>0.56299999999999994</v>
      </c>
      <c r="AR6" s="3">
        <v>0.64800000000000002</v>
      </c>
      <c r="AS6" s="3">
        <v>0.66700000000000004</v>
      </c>
      <c r="AT6" s="51">
        <v>0.47899999999999998</v>
      </c>
      <c r="AU6" s="227">
        <v>0.73329999999999995</v>
      </c>
      <c r="AV6" s="228">
        <v>0.73399999999999999</v>
      </c>
      <c r="AW6" s="229">
        <v>0.50429999999999997</v>
      </c>
      <c r="AX6" s="230">
        <v>0.52159999999999995</v>
      </c>
      <c r="AY6" s="231">
        <v>0.29599999999999999</v>
      </c>
      <c r="AZ6" s="232">
        <v>0.439</v>
      </c>
      <c r="BA6" s="232">
        <v>0.313</v>
      </c>
      <c r="BB6" s="233">
        <v>0.46700000000000003</v>
      </c>
    </row>
    <row r="7" spans="1:54">
      <c r="A7" s="210" t="s">
        <v>155</v>
      </c>
      <c r="B7" s="211" t="s">
        <v>156</v>
      </c>
      <c r="C7" s="212">
        <v>21588</v>
      </c>
      <c r="D7" s="213">
        <v>2303</v>
      </c>
      <c r="E7" s="214">
        <v>527</v>
      </c>
      <c r="F7" s="214">
        <v>337</v>
      </c>
      <c r="G7" s="214">
        <v>267</v>
      </c>
      <c r="H7" s="215">
        <v>6</v>
      </c>
      <c r="I7" s="216">
        <v>261</v>
      </c>
      <c r="J7" s="212">
        <v>10</v>
      </c>
      <c r="K7" s="217">
        <v>19</v>
      </c>
      <c r="L7" s="217">
        <v>545</v>
      </c>
      <c r="M7" s="217">
        <v>0</v>
      </c>
      <c r="N7" s="217">
        <v>0</v>
      </c>
      <c r="O7" s="218">
        <v>133</v>
      </c>
      <c r="P7" s="219">
        <v>562</v>
      </c>
      <c r="Q7" s="220">
        <v>0.6321</v>
      </c>
      <c r="R7" s="221">
        <v>0.58840000000000003</v>
      </c>
      <c r="S7" s="221">
        <v>0.80720000000000003</v>
      </c>
      <c r="T7" s="221">
        <v>0.81699999999999995</v>
      </c>
      <c r="U7" s="222">
        <v>9090.9599999999991</v>
      </c>
      <c r="V7" s="223">
        <v>12788.9</v>
      </c>
      <c r="W7" s="220">
        <v>0.62649999999999995</v>
      </c>
      <c r="X7" s="221">
        <v>0.56879999999999997</v>
      </c>
      <c r="Y7" s="221">
        <v>0.81059999999999999</v>
      </c>
      <c r="Z7" s="221">
        <v>0.8145</v>
      </c>
      <c r="AA7" s="222">
        <v>11183.04</v>
      </c>
      <c r="AB7" s="223">
        <v>15696.15</v>
      </c>
      <c r="AC7" s="61">
        <v>0.85400000000000009</v>
      </c>
      <c r="AD7" s="3">
        <v>0.80200000000000005</v>
      </c>
      <c r="AE7" s="3">
        <v>0.95</v>
      </c>
      <c r="AF7" s="3">
        <v>0.91200000000000003</v>
      </c>
      <c r="AG7" s="224">
        <v>19718.3</v>
      </c>
      <c r="AH7" s="225">
        <v>19190.400000000001</v>
      </c>
      <c r="AI7" s="45">
        <v>0.79099999999999993</v>
      </c>
      <c r="AJ7" s="3">
        <v>0.86899999999999999</v>
      </c>
      <c r="AK7" s="3">
        <v>0.91400000000000003</v>
      </c>
      <c r="AL7" s="3">
        <v>0.90900000000000003</v>
      </c>
      <c r="AM7" s="224">
        <v>14056.6</v>
      </c>
      <c r="AN7" s="226">
        <v>15758.7</v>
      </c>
      <c r="AO7" s="61">
        <v>0.95499999999999996</v>
      </c>
      <c r="AP7" s="3">
        <v>0.68799999999999994</v>
      </c>
      <c r="AQ7" s="3">
        <v>0.73699999999999999</v>
      </c>
      <c r="AR7" s="3">
        <v>0.64800000000000002</v>
      </c>
      <c r="AS7" s="3">
        <v>0</v>
      </c>
      <c r="AT7" s="51">
        <v>0.47899999999999998</v>
      </c>
      <c r="AU7" s="227">
        <v>0.74580000000000002</v>
      </c>
      <c r="AV7" s="228">
        <v>0.73399999999999999</v>
      </c>
      <c r="AW7" s="229">
        <v>0.51890000000000003</v>
      </c>
      <c r="AX7" s="230">
        <v>0.52159999999999995</v>
      </c>
      <c r="AY7" s="231">
        <v>0.314</v>
      </c>
      <c r="AZ7" s="232">
        <v>0.439</v>
      </c>
      <c r="BA7" s="232">
        <v>0.17199999999999999</v>
      </c>
      <c r="BB7" s="233">
        <v>0.46700000000000003</v>
      </c>
    </row>
    <row r="8" spans="1:54">
      <c r="A8" s="210" t="s">
        <v>157</v>
      </c>
      <c r="B8" s="211" t="s">
        <v>158</v>
      </c>
      <c r="C8" s="212">
        <v>25469</v>
      </c>
      <c r="D8" s="213">
        <v>1772</v>
      </c>
      <c r="E8" s="214">
        <v>449</v>
      </c>
      <c r="F8" s="214">
        <v>233</v>
      </c>
      <c r="G8" s="214">
        <v>403</v>
      </c>
      <c r="H8" s="215">
        <v>235</v>
      </c>
      <c r="I8" s="216">
        <v>168</v>
      </c>
      <c r="J8" s="212">
        <v>16</v>
      </c>
      <c r="K8" s="217">
        <v>6</v>
      </c>
      <c r="L8" s="217">
        <v>400</v>
      </c>
      <c r="M8" s="217">
        <v>0</v>
      </c>
      <c r="N8" s="217">
        <v>0</v>
      </c>
      <c r="O8" s="218">
        <v>93</v>
      </c>
      <c r="P8" s="219">
        <v>421</v>
      </c>
      <c r="Q8" s="220">
        <v>0.61719999999999997</v>
      </c>
      <c r="R8" s="221">
        <v>0.58840000000000003</v>
      </c>
      <c r="S8" s="221">
        <v>0.82030000000000003</v>
      </c>
      <c r="T8" s="221">
        <v>0.81699999999999995</v>
      </c>
      <c r="U8" s="222">
        <v>10013.17</v>
      </c>
      <c r="V8" s="223">
        <v>12788.9</v>
      </c>
      <c r="W8" s="220">
        <v>0.56120000000000003</v>
      </c>
      <c r="X8" s="221">
        <v>0.56879999999999997</v>
      </c>
      <c r="Y8" s="221">
        <v>0.81640000000000001</v>
      </c>
      <c r="Z8" s="221">
        <v>0.8145</v>
      </c>
      <c r="AA8" s="222">
        <v>11894.05</v>
      </c>
      <c r="AB8" s="223">
        <v>15696.15</v>
      </c>
      <c r="AC8" s="61">
        <v>0.91700000000000004</v>
      </c>
      <c r="AD8" s="3">
        <v>0.80200000000000005</v>
      </c>
      <c r="AE8" s="3">
        <v>0.96799999999999997</v>
      </c>
      <c r="AF8" s="3">
        <v>0.91200000000000003</v>
      </c>
      <c r="AG8" s="224">
        <v>17288.599999999999</v>
      </c>
      <c r="AH8" s="225">
        <v>19190.400000000001</v>
      </c>
      <c r="AI8" s="45">
        <v>0.93500000000000005</v>
      </c>
      <c r="AJ8" s="3">
        <v>0.86899999999999999</v>
      </c>
      <c r="AK8" s="3">
        <v>0.99</v>
      </c>
      <c r="AL8" s="3">
        <v>0.90900000000000003</v>
      </c>
      <c r="AM8" s="224">
        <v>18073.5</v>
      </c>
      <c r="AN8" s="226">
        <v>15758.7</v>
      </c>
      <c r="AO8" s="61">
        <v>0.80400000000000005</v>
      </c>
      <c r="AP8" s="3">
        <v>0.68799999999999994</v>
      </c>
      <c r="AQ8" s="3">
        <v>0.48</v>
      </c>
      <c r="AR8" s="3">
        <v>0.64800000000000002</v>
      </c>
      <c r="AS8" s="3">
        <v>0.39100000000000001</v>
      </c>
      <c r="AT8" s="51">
        <v>0.47899999999999998</v>
      </c>
      <c r="AU8" s="227">
        <v>0.79490000000000005</v>
      </c>
      <c r="AV8" s="228">
        <v>0.73399999999999999</v>
      </c>
      <c r="AW8" s="229">
        <v>0.4904</v>
      </c>
      <c r="AX8" s="230">
        <v>0.52159999999999995</v>
      </c>
      <c r="AY8" s="231">
        <v>0.54500000000000004</v>
      </c>
      <c r="AZ8" s="232">
        <v>0.439</v>
      </c>
      <c r="BA8" s="232">
        <v>0.52</v>
      </c>
      <c r="BB8" s="233">
        <v>0.46700000000000003</v>
      </c>
    </row>
    <row r="9" spans="1:54">
      <c r="A9" s="210" t="s">
        <v>159</v>
      </c>
      <c r="B9" s="211" t="s">
        <v>160</v>
      </c>
      <c r="C9" s="212">
        <v>14408</v>
      </c>
      <c r="D9" s="213">
        <v>805</v>
      </c>
      <c r="E9" s="214">
        <v>186</v>
      </c>
      <c r="F9" s="214">
        <v>21</v>
      </c>
      <c r="G9" s="214">
        <v>109</v>
      </c>
      <c r="H9" s="215">
        <v>28</v>
      </c>
      <c r="I9" s="216">
        <v>81</v>
      </c>
      <c r="J9" s="212">
        <v>14</v>
      </c>
      <c r="K9" s="217">
        <v>105</v>
      </c>
      <c r="L9" s="217">
        <v>102</v>
      </c>
      <c r="M9" s="217">
        <v>0</v>
      </c>
      <c r="N9" s="217">
        <v>0</v>
      </c>
      <c r="O9" s="218">
        <v>21</v>
      </c>
      <c r="P9" s="219">
        <v>219</v>
      </c>
      <c r="Q9" s="220">
        <v>0.54259999999999997</v>
      </c>
      <c r="R9" s="221">
        <v>0.58840000000000003</v>
      </c>
      <c r="S9" s="221">
        <v>0.78049999999999997</v>
      </c>
      <c r="T9" s="221">
        <v>0.81699999999999995</v>
      </c>
      <c r="U9" s="222">
        <v>8481.86</v>
      </c>
      <c r="V9" s="223">
        <v>12788.9</v>
      </c>
      <c r="W9" s="220">
        <v>0.57299999999999995</v>
      </c>
      <c r="X9" s="221">
        <v>0.56879999999999997</v>
      </c>
      <c r="Y9" s="221">
        <v>0.78990000000000005</v>
      </c>
      <c r="Z9" s="221">
        <v>0.8145</v>
      </c>
      <c r="AA9" s="222">
        <v>11159.6</v>
      </c>
      <c r="AB9" s="223">
        <v>15696.15</v>
      </c>
      <c r="AC9" s="61">
        <v>0.78900000000000003</v>
      </c>
      <c r="AD9" s="3">
        <v>0.80200000000000005</v>
      </c>
      <c r="AE9" s="3">
        <v>0.89900000000000002</v>
      </c>
      <c r="AF9" s="3">
        <v>0.91200000000000003</v>
      </c>
      <c r="AG9" s="224">
        <v>17280.8</v>
      </c>
      <c r="AH9" s="225">
        <v>19190.400000000001</v>
      </c>
      <c r="AI9" s="45">
        <v>0.83299999999999996</v>
      </c>
      <c r="AJ9" s="3">
        <v>0.86899999999999999</v>
      </c>
      <c r="AK9" s="3">
        <v>1</v>
      </c>
      <c r="AL9" s="3">
        <v>0.90900000000000003</v>
      </c>
      <c r="AM9" s="224">
        <v>16375.1</v>
      </c>
      <c r="AN9" s="226">
        <v>15758.7</v>
      </c>
      <c r="AO9" s="61">
        <v>0.86499999999999999</v>
      </c>
      <c r="AP9" s="3">
        <v>0.68799999999999994</v>
      </c>
      <c r="AQ9" s="3">
        <v>0.629</v>
      </c>
      <c r="AR9" s="3">
        <v>0.64800000000000002</v>
      </c>
      <c r="AS9" s="3">
        <v>7.6999999999999999E-2</v>
      </c>
      <c r="AT9" s="51">
        <v>0.47899999999999998</v>
      </c>
      <c r="AU9" s="227">
        <v>0.69230000000000003</v>
      </c>
      <c r="AV9" s="228">
        <v>0.73399999999999999</v>
      </c>
      <c r="AW9" s="229">
        <v>0.50490000000000002</v>
      </c>
      <c r="AX9" s="230">
        <v>0.52159999999999995</v>
      </c>
      <c r="AY9" s="231">
        <v>0.308</v>
      </c>
      <c r="AZ9" s="232">
        <v>0.439</v>
      </c>
      <c r="BA9" s="232">
        <v>0.53800000000000003</v>
      </c>
      <c r="BB9" s="233">
        <v>0.46700000000000003</v>
      </c>
    </row>
    <row r="10" spans="1:54">
      <c r="A10" s="210" t="s">
        <v>161</v>
      </c>
      <c r="B10" s="211" t="s">
        <v>162</v>
      </c>
      <c r="C10" s="212">
        <v>8934</v>
      </c>
      <c r="D10" s="213">
        <v>794</v>
      </c>
      <c r="E10" s="214">
        <v>126</v>
      </c>
      <c r="F10" s="214">
        <v>43</v>
      </c>
      <c r="G10" s="214">
        <v>168</v>
      </c>
      <c r="H10" s="215">
        <v>38</v>
      </c>
      <c r="I10" s="216">
        <v>130</v>
      </c>
      <c r="J10" s="212">
        <v>0</v>
      </c>
      <c r="K10" s="217">
        <v>6</v>
      </c>
      <c r="L10" s="217">
        <v>155</v>
      </c>
      <c r="M10" s="217">
        <v>0</v>
      </c>
      <c r="N10" s="217">
        <v>0</v>
      </c>
      <c r="O10" s="218">
        <v>10</v>
      </c>
      <c r="P10" s="219">
        <v>160</v>
      </c>
      <c r="Q10" s="220">
        <v>0.5363</v>
      </c>
      <c r="R10" s="221">
        <v>0.58840000000000003</v>
      </c>
      <c r="S10" s="221">
        <v>0.80349999999999999</v>
      </c>
      <c r="T10" s="221">
        <v>0.81699999999999995</v>
      </c>
      <c r="U10" s="222">
        <v>9630.57</v>
      </c>
      <c r="V10" s="223">
        <v>12788.9</v>
      </c>
      <c r="W10" s="220">
        <v>0.45319999999999999</v>
      </c>
      <c r="X10" s="221">
        <v>0.56879999999999997</v>
      </c>
      <c r="Y10" s="221">
        <v>0.81779999999999997</v>
      </c>
      <c r="Z10" s="221">
        <v>0.8145</v>
      </c>
      <c r="AA10" s="222">
        <v>12595.55</v>
      </c>
      <c r="AB10" s="223">
        <v>15696.15</v>
      </c>
      <c r="AC10" s="61">
        <v>1</v>
      </c>
      <c r="AD10" s="3">
        <v>0.80200000000000005</v>
      </c>
      <c r="AE10" s="3">
        <v>0.96</v>
      </c>
      <c r="AF10" s="3">
        <v>0.91200000000000003</v>
      </c>
      <c r="AG10" s="224">
        <v>19504.2</v>
      </c>
      <c r="AH10" s="225">
        <v>19190.400000000001</v>
      </c>
      <c r="AI10" s="45">
        <v>0.95</v>
      </c>
      <c r="AJ10" s="3">
        <v>0.86899999999999999</v>
      </c>
      <c r="AK10" s="3">
        <v>0.95700000000000007</v>
      </c>
      <c r="AL10" s="3">
        <v>0.90900000000000003</v>
      </c>
      <c r="AM10" s="224">
        <v>14680.1</v>
      </c>
      <c r="AN10" s="226">
        <v>15758.7</v>
      </c>
      <c r="AO10" s="61">
        <v>0.9</v>
      </c>
      <c r="AP10" s="3">
        <v>0.68799999999999994</v>
      </c>
      <c r="AQ10" s="3">
        <v>0.48100000000000004</v>
      </c>
      <c r="AR10" s="3">
        <v>0.64800000000000002</v>
      </c>
      <c r="AS10" s="3">
        <v>0.28100000000000003</v>
      </c>
      <c r="AT10" s="51">
        <v>0.47899999999999998</v>
      </c>
      <c r="AU10" s="227">
        <v>0.68089999999999995</v>
      </c>
      <c r="AV10" s="228">
        <v>0.73399999999999999</v>
      </c>
      <c r="AW10" s="229">
        <v>0.54590000000000005</v>
      </c>
      <c r="AX10" s="230">
        <v>0.52159999999999995</v>
      </c>
      <c r="AY10" s="231">
        <v>0.61199999999999999</v>
      </c>
      <c r="AZ10" s="232">
        <v>0.439</v>
      </c>
      <c r="BA10" s="232">
        <v>0.67300000000000004</v>
      </c>
      <c r="BB10" s="233">
        <v>0.46700000000000003</v>
      </c>
    </row>
    <row r="11" spans="1:54">
      <c r="A11" s="210" t="s">
        <v>163</v>
      </c>
      <c r="B11" s="211" t="s">
        <v>164</v>
      </c>
      <c r="C11" s="212">
        <v>94971</v>
      </c>
      <c r="D11" s="213">
        <v>10653</v>
      </c>
      <c r="E11" s="214">
        <v>2697</v>
      </c>
      <c r="F11" s="214">
        <v>795</v>
      </c>
      <c r="G11" s="214">
        <v>928</v>
      </c>
      <c r="H11" s="215">
        <v>221</v>
      </c>
      <c r="I11" s="216">
        <v>707</v>
      </c>
      <c r="J11" s="212">
        <v>1</v>
      </c>
      <c r="K11" s="217">
        <v>568</v>
      </c>
      <c r="L11" s="217">
        <v>3166</v>
      </c>
      <c r="M11" s="217">
        <v>5</v>
      </c>
      <c r="N11" s="217">
        <v>0</v>
      </c>
      <c r="O11" s="218">
        <v>264</v>
      </c>
      <c r="P11" s="219">
        <v>3730</v>
      </c>
      <c r="Q11" s="220">
        <v>0.55300000000000005</v>
      </c>
      <c r="R11" s="221">
        <v>0.58840000000000003</v>
      </c>
      <c r="S11" s="221">
        <v>0.81599999999999995</v>
      </c>
      <c r="T11" s="221">
        <v>0.81699999999999995</v>
      </c>
      <c r="U11" s="222">
        <v>10386.83</v>
      </c>
      <c r="V11" s="223">
        <v>12788.9</v>
      </c>
      <c r="W11" s="220">
        <v>0.55640000000000001</v>
      </c>
      <c r="X11" s="221">
        <v>0.56879999999999997</v>
      </c>
      <c r="Y11" s="221">
        <v>0.81810000000000005</v>
      </c>
      <c r="Z11" s="221">
        <v>0.8145</v>
      </c>
      <c r="AA11" s="222">
        <v>12966.89</v>
      </c>
      <c r="AB11" s="223">
        <v>15696.15</v>
      </c>
      <c r="AC11" s="61">
        <v>0.85699999999999998</v>
      </c>
      <c r="AD11" s="3">
        <v>0.80200000000000005</v>
      </c>
      <c r="AE11" s="3">
        <v>0.93799999999999994</v>
      </c>
      <c r="AF11" s="3">
        <v>0.91200000000000003</v>
      </c>
      <c r="AG11" s="224">
        <v>20463.7</v>
      </c>
      <c r="AH11" s="225">
        <v>19190.400000000001</v>
      </c>
      <c r="AI11" s="45">
        <v>0.86299999999999999</v>
      </c>
      <c r="AJ11" s="3">
        <v>0.86899999999999999</v>
      </c>
      <c r="AK11" s="3">
        <v>0.89900000000000002</v>
      </c>
      <c r="AL11" s="3">
        <v>0.90900000000000003</v>
      </c>
      <c r="AM11" s="224">
        <v>17339.3</v>
      </c>
      <c r="AN11" s="226">
        <v>15758.7</v>
      </c>
      <c r="AO11" s="61">
        <v>0.71</v>
      </c>
      <c r="AP11" s="3">
        <v>0.68799999999999994</v>
      </c>
      <c r="AQ11" s="3">
        <v>0.41799999999999998</v>
      </c>
      <c r="AR11" s="3">
        <v>0.64800000000000002</v>
      </c>
      <c r="AS11" s="3">
        <v>0.439</v>
      </c>
      <c r="AT11" s="51">
        <v>0.47899999999999998</v>
      </c>
      <c r="AU11" s="227">
        <v>0.71550000000000002</v>
      </c>
      <c r="AV11" s="228">
        <v>0.73399999999999999</v>
      </c>
      <c r="AW11" s="229">
        <v>0.51280000000000003</v>
      </c>
      <c r="AX11" s="230">
        <v>0.52159999999999995</v>
      </c>
      <c r="AY11" s="231">
        <v>0.23200000000000001</v>
      </c>
      <c r="AZ11" s="232">
        <v>0.439</v>
      </c>
      <c r="BA11" s="232">
        <v>0.14199999999999999</v>
      </c>
      <c r="BB11" s="233">
        <v>0.46700000000000003</v>
      </c>
    </row>
    <row r="12" spans="1:54">
      <c r="A12" s="210" t="s">
        <v>165</v>
      </c>
      <c r="B12" s="211" t="s">
        <v>166</v>
      </c>
      <c r="C12" s="212">
        <v>23338</v>
      </c>
      <c r="D12" s="213">
        <v>2274</v>
      </c>
      <c r="E12" s="214">
        <v>435</v>
      </c>
      <c r="F12" s="214">
        <v>117</v>
      </c>
      <c r="G12" s="214">
        <v>395</v>
      </c>
      <c r="H12" s="215">
        <v>96</v>
      </c>
      <c r="I12" s="216">
        <v>299</v>
      </c>
      <c r="J12" s="212">
        <v>0</v>
      </c>
      <c r="K12" s="217">
        <v>2</v>
      </c>
      <c r="L12" s="217">
        <v>483</v>
      </c>
      <c r="M12" s="217">
        <v>109</v>
      </c>
      <c r="N12" s="217">
        <v>0</v>
      </c>
      <c r="O12" s="218">
        <v>42</v>
      </c>
      <c r="P12" s="219">
        <v>575</v>
      </c>
      <c r="Q12" s="220">
        <v>0.63519999999999999</v>
      </c>
      <c r="R12" s="221">
        <v>0.58840000000000003</v>
      </c>
      <c r="S12" s="221">
        <v>0.82940000000000003</v>
      </c>
      <c r="T12" s="221">
        <v>0.81699999999999995</v>
      </c>
      <c r="U12" s="222">
        <v>10121.129999999999</v>
      </c>
      <c r="V12" s="223">
        <v>12788.9</v>
      </c>
      <c r="W12" s="220">
        <v>0.56279999999999997</v>
      </c>
      <c r="X12" s="221">
        <v>0.56879999999999997</v>
      </c>
      <c r="Y12" s="221">
        <v>0.79500000000000004</v>
      </c>
      <c r="Z12" s="221">
        <v>0.8145</v>
      </c>
      <c r="AA12" s="222">
        <v>11592.81</v>
      </c>
      <c r="AB12" s="223">
        <v>15696.15</v>
      </c>
      <c r="AC12" s="61">
        <v>0.82900000000000007</v>
      </c>
      <c r="AD12" s="3">
        <v>0.80200000000000005</v>
      </c>
      <c r="AE12" s="3">
        <v>0.91599999999999993</v>
      </c>
      <c r="AF12" s="3">
        <v>0.91200000000000003</v>
      </c>
      <c r="AG12" s="224">
        <v>14400.2</v>
      </c>
      <c r="AH12" s="225">
        <v>19190.400000000001</v>
      </c>
      <c r="AI12" s="45">
        <v>0.71900000000000008</v>
      </c>
      <c r="AJ12" s="3">
        <v>0.86899999999999999</v>
      </c>
      <c r="AK12" s="3">
        <v>0.85499999999999998</v>
      </c>
      <c r="AL12" s="3">
        <v>0.90900000000000003</v>
      </c>
      <c r="AM12" s="224">
        <v>15758.8</v>
      </c>
      <c r="AN12" s="226">
        <v>15758.7</v>
      </c>
      <c r="AO12" s="61">
        <v>0.85299999999999998</v>
      </c>
      <c r="AP12" s="3">
        <v>0.68799999999999994</v>
      </c>
      <c r="AQ12" s="3">
        <v>0.59499999999999997</v>
      </c>
      <c r="AR12" s="3">
        <v>0.64800000000000002</v>
      </c>
      <c r="AS12" s="3">
        <v>9.0999999999999998E-2</v>
      </c>
      <c r="AT12" s="51">
        <v>0.47899999999999998</v>
      </c>
      <c r="AU12" s="227">
        <v>0.76319999999999999</v>
      </c>
      <c r="AV12" s="228">
        <v>0.73399999999999999</v>
      </c>
      <c r="AW12" s="229">
        <v>0.4914</v>
      </c>
      <c r="AX12" s="230">
        <v>0.52159999999999995</v>
      </c>
      <c r="AY12" s="231">
        <v>0.66200000000000003</v>
      </c>
      <c r="AZ12" s="232">
        <v>0.439</v>
      </c>
      <c r="BA12" s="232">
        <v>0.66700000000000004</v>
      </c>
      <c r="BB12" s="233">
        <v>0.46700000000000003</v>
      </c>
    </row>
    <row r="13" spans="1:54">
      <c r="A13" s="210" t="s">
        <v>167</v>
      </c>
      <c r="B13" s="211" t="s">
        <v>168</v>
      </c>
      <c r="C13" s="212">
        <v>38460</v>
      </c>
      <c r="D13" s="213">
        <v>3254</v>
      </c>
      <c r="E13" s="214">
        <v>1448</v>
      </c>
      <c r="F13" s="214">
        <v>756</v>
      </c>
      <c r="G13" s="214">
        <v>448</v>
      </c>
      <c r="H13" s="215">
        <v>241</v>
      </c>
      <c r="I13" s="216">
        <v>207</v>
      </c>
      <c r="J13" s="212">
        <v>108</v>
      </c>
      <c r="K13" s="217">
        <v>654</v>
      </c>
      <c r="L13" s="217">
        <v>1485</v>
      </c>
      <c r="M13" s="217">
        <v>0</v>
      </c>
      <c r="N13" s="217">
        <v>5</v>
      </c>
      <c r="O13" s="218">
        <v>78</v>
      </c>
      <c r="P13" s="219">
        <v>2132</v>
      </c>
      <c r="Q13" s="220">
        <v>0.66120000000000001</v>
      </c>
      <c r="R13" s="221">
        <v>0.58840000000000003</v>
      </c>
      <c r="S13" s="221">
        <v>0.82499999999999996</v>
      </c>
      <c r="T13" s="221">
        <v>0.81699999999999995</v>
      </c>
      <c r="U13" s="222">
        <v>9688.19</v>
      </c>
      <c r="V13" s="223">
        <v>12788.9</v>
      </c>
      <c r="W13" s="220">
        <v>0.64680000000000004</v>
      </c>
      <c r="X13" s="221">
        <v>0.56879999999999997</v>
      </c>
      <c r="Y13" s="221">
        <v>0.81169999999999998</v>
      </c>
      <c r="Z13" s="221">
        <v>0.8145</v>
      </c>
      <c r="AA13" s="222">
        <v>11363.98</v>
      </c>
      <c r="AB13" s="223">
        <v>15696.15</v>
      </c>
      <c r="AC13" s="61">
        <v>0.91099999999999992</v>
      </c>
      <c r="AD13" s="3">
        <v>0.80200000000000005</v>
      </c>
      <c r="AE13" s="3">
        <v>0.878</v>
      </c>
      <c r="AF13" s="3">
        <v>0.91200000000000003</v>
      </c>
      <c r="AG13" s="224">
        <v>13811.2</v>
      </c>
      <c r="AH13" s="225">
        <v>19190.400000000001</v>
      </c>
      <c r="AI13" s="45">
        <v>0.93299999999999994</v>
      </c>
      <c r="AJ13" s="3">
        <v>0.86899999999999999</v>
      </c>
      <c r="AK13" s="3">
        <v>0.91299999999999992</v>
      </c>
      <c r="AL13" s="3">
        <v>0.90900000000000003</v>
      </c>
      <c r="AM13" s="224">
        <v>13172.6</v>
      </c>
      <c r="AN13" s="226">
        <v>15758.7</v>
      </c>
      <c r="AO13" s="61">
        <v>0.92400000000000004</v>
      </c>
      <c r="AP13" s="3">
        <v>0.68799999999999994</v>
      </c>
      <c r="AQ13" s="3">
        <v>0.878</v>
      </c>
      <c r="AR13" s="3">
        <v>0.64800000000000002</v>
      </c>
      <c r="AS13" s="3">
        <v>0.69200000000000006</v>
      </c>
      <c r="AT13" s="51">
        <v>0.47899999999999998</v>
      </c>
      <c r="AU13" s="227">
        <v>0.74629999999999996</v>
      </c>
      <c r="AV13" s="228">
        <v>0.73399999999999999</v>
      </c>
      <c r="AW13" s="229">
        <v>0.51019999999999999</v>
      </c>
      <c r="AX13" s="230">
        <v>0.52159999999999995</v>
      </c>
      <c r="AY13" s="231">
        <v>0.44400000000000001</v>
      </c>
      <c r="AZ13" s="232">
        <v>0.439</v>
      </c>
      <c r="BA13" s="232">
        <v>0.54500000000000004</v>
      </c>
      <c r="BB13" s="233">
        <v>0.46700000000000003</v>
      </c>
    </row>
    <row r="14" spans="1:54" s="142" customFormat="1">
      <c r="A14" s="234" t="s">
        <v>169</v>
      </c>
      <c r="B14" s="235" t="s">
        <v>170</v>
      </c>
      <c r="C14" s="212">
        <v>46497</v>
      </c>
      <c r="D14" s="213">
        <v>3337</v>
      </c>
      <c r="E14" s="217">
        <v>1571</v>
      </c>
      <c r="F14" s="217">
        <v>433</v>
      </c>
      <c r="G14" s="217">
        <v>289</v>
      </c>
      <c r="H14" s="215">
        <v>122</v>
      </c>
      <c r="I14" s="216">
        <v>167</v>
      </c>
      <c r="J14" s="212">
        <v>485</v>
      </c>
      <c r="K14" s="217">
        <v>340</v>
      </c>
      <c r="L14" s="217">
        <v>549</v>
      </c>
      <c r="M14" s="217">
        <v>0</v>
      </c>
      <c r="N14" s="217">
        <v>0</v>
      </c>
      <c r="O14" s="218">
        <v>52</v>
      </c>
      <c r="P14" s="219">
        <v>1349</v>
      </c>
      <c r="Q14" s="220">
        <v>0.54700000000000004</v>
      </c>
      <c r="R14" s="221">
        <v>0.58840000000000003</v>
      </c>
      <c r="S14" s="221">
        <v>0.82010000000000005</v>
      </c>
      <c r="T14" s="221">
        <v>0.81699999999999995</v>
      </c>
      <c r="U14" s="222">
        <v>10015.77</v>
      </c>
      <c r="V14" s="223">
        <v>12788.9</v>
      </c>
      <c r="W14" s="220">
        <v>0.51019999999999999</v>
      </c>
      <c r="X14" s="221">
        <v>0.56879999999999997</v>
      </c>
      <c r="Y14" s="221">
        <v>0.80389999999999995</v>
      </c>
      <c r="Z14" s="221">
        <v>0.8145</v>
      </c>
      <c r="AA14" s="222">
        <v>11644.94</v>
      </c>
      <c r="AB14" s="223">
        <v>15696.15</v>
      </c>
      <c r="AC14" s="236">
        <v>0.78599999999999992</v>
      </c>
      <c r="AD14" s="7">
        <v>0.80200000000000005</v>
      </c>
      <c r="AE14" s="7">
        <v>0.86799999999999999</v>
      </c>
      <c r="AF14" s="7">
        <v>0.91200000000000003</v>
      </c>
      <c r="AG14" s="237">
        <v>16523.8</v>
      </c>
      <c r="AH14" s="238">
        <v>19190.400000000001</v>
      </c>
      <c r="AI14" s="239">
        <v>0.87400000000000011</v>
      </c>
      <c r="AJ14" s="7">
        <v>0.86899999999999999</v>
      </c>
      <c r="AK14" s="7">
        <v>0.91400000000000003</v>
      </c>
      <c r="AL14" s="7">
        <v>0.90900000000000003</v>
      </c>
      <c r="AM14" s="237">
        <v>14378.8</v>
      </c>
      <c r="AN14" s="240">
        <v>15758.7</v>
      </c>
      <c r="AO14" s="236">
        <v>0.65700000000000003</v>
      </c>
      <c r="AP14" s="7">
        <v>0.68799999999999994</v>
      </c>
      <c r="AQ14" s="7">
        <v>0.44900000000000001</v>
      </c>
      <c r="AR14" s="7">
        <v>0.64800000000000002</v>
      </c>
      <c r="AS14" s="7">
        <v>0.624</v>
      </c>
      <c r="AT14" s="241">
        <v>0.47899999999999998</v>
      </c>
      <c r="AU14" s="227">
        <v>0.73170000000000002</v>
      </c>
      <c r="AV14" s="228">
        <v>0.73399999999999999</v>
      </c>
      <c r="AW14" s="229">
        <v>0.52349999999999997</v>
      </c>
      <c r="AX14" s="230">
        <v>0.52159999999999995</v>
      </c>
      <c r="AY14" s="231">
        <v>0.56799999999999995</v>
      </c>
      <c r="AZ14" s="232">
        <v>0.439</v>
      </c>
      <c r="BA14" s="232">
        <v>0.71799999999999997</v>
      </c>
      <c r="BB14" s="233">
        <v>0.46700000000000003</v>
      </c>
    </row>
    <row r="15" spans="1:54">
      <c r="A15" s="210" t="s">
        <v>171</v>
      </c>
      <c r="B15" s="211" t="s">
        <v>172</v>
      </c>
      <c r="C15" s="212">
        <v>121304</v>
      </c>
      <c r="D15" s="213">
        <v>8578</v>
      </c>
      <c r="E15" s="214">
        <v>2502</v>
      </c>
      <c r="F15" s="214">
        <v>1504</v>
      </c>
      <c r="G15" s="214">
        <v>972</v>
      </c>
      <c r="H15" s="215">
        <v>257</v>
      </c>
      <c r="I15" s="216">
        <v>715</v>
      </c>
      <c r="J15" s="212">
        <v>0</v>
      </c>
      <c r="K15" s="217">
        <v>43</v>
      </c>
      <c r="L15" s="217">
        <v>2560</v>
      </c>
      <c r="M15" s="217">
        <v>6</v>
      </c>
      <c r="N15" s="217">
        <v>0</v>
      </c>
      <c r="O15" s="218">
        <v>2753</v>
      </c>
      <c r="P15" s="219">
        <v>2607</v>
      </c>
      <c r="Q15" s="220">
        <v>0.58460000000000001</v>
      </c>
      <c r="R15" s="221">
        <v>0.58840000000000003</v>
      </c>
      <c r="S15" s="221">
        <v>0.82589999999999997</v>
      </c>
      <c r="T15" s="221">
        <v>0.81699999999999995</v>
      </c>
      <c r="U15" s="222">
        <v>10235.540000000001</v>
      </c>
      <c r="V15" s="223">
        <v>12788.9</v>
      </c>
      <c r="W15" s="220">
        <v>0.53520000000000001</v>
      </c>
      <c r="X15" s="221">
        <v>0.56879999999999997</v>
      </c>
      <c r="Y15" s="221">
        <v>0.80710000000000004</v>
      </c>
      <c r="Z15" s="221">
        <v>0.8145</v>
      </c>
      <c r="AA15" s="222">
        <v>11818.43</v>
      </c>
      <c r="AB15" s="223">
        <v>15696.15</v>
      </c>
      <c r="AC15" s="61">
        <v>0.68</v>
      </c>
      <c r="AD15" s="3">
        <v>0.80200000000000005</v>
      </c>
      <c r="AE15" s="3">
        <v>0.871</v>
      </c>
      <c r="AF15" s="3">
        <v>0.91200000000000003</v>
      </c>
      <c r="AG15" s="224">
        <v>14616</v>
      </c>
      <c r="AH15" s="225">
        <v>19190.400000000001</v>
      </c>
      <c r="AI15" s="45">
        <v>0.752</v>
      </c>
      <c r="AJ15" s="3">
        <v>0.86899999999999999</v>
      </c>
      <c r="AK15" s="3">
        <v>0.84099999999999997</v>
      </c>
      <c r="AL15" s="3">
        <v>0.90900000000000003</v>
      </c>
      <c r="AM15" s="224">
        <v>12302.6</v>
      </c>
      <c r="AN15" s="226">
        <v>15758.7</v>
      </c>
      <c r="AO15" s="61">
        <v>0.96400000000000008</v>
      </c>
      <c r="AP15" s="3">
        <v>0.68799999999999994</v>
      </c>
      <c r="AQ15" s="3">
        <v>0.72099999999999997</v>
      </c>
      <c r="AR15" s="3">
        <v>0.64800000000000002</v>
      </c>
      <c r="AS15" s="3">
        <v>0.30499999999999999</v>
      </c>
      <c r="AT15" s="51">
        <v>0.47899999999999998</v>
      </c>
      <c r="AU15" s="227">
        <v>0.69389999999999996</v>
      </c>
      <c r="AV15" s="228">
        <v>0.73399999999999999</v>
      </c>
      <c r="AW15" s="229">
        <v>0.53879999999999995</v>
      </c>
      <c r="AX15" s="230">
        <v>0.52159999999999995</v>
      </c>
      <c r="AY15" s="231">
        <v>0.36399999999999999</v>
      </c>
      <c r="AZ15" s="232">
        <v>0.439</v>
      </c>
      <c r="BA15" s="232">
        <v>0.40500000000000003</v>
      </c>
      <c r="BB15" s="233">
        <v>0.46700000000000003</v>
      </c>
    </row>
    <row r="16" spans="1:54">
      <c r="A16" s="210" t="s">
        <v>173</v>
      </c>
      <c r="B16" s="211" t="s">
        <v>174</v>
      </c>
      <c r="C16" s="212">
        <v>53432</v>
      </c>
      <c r="D16" s="213">
        <v>6204</v>
      </c>
      <c r="E16" s="214">
        <v>576</v>
      </c>
      <c r="F16" s="214">
        <v>672</v>
      </c>
      <c r="G16" s="214">
        <v>258</v>
      </c>
      <c r="H16" s="215">
        <v>155</v>
      </c>
      <c r="I16" s="216">
        <v>103</v>
      </c>
      <c r="J16" s="212">
        <v>274</v>
      </c>
      <c r="K16" s="217">
        <v>25</v>
      </c>
      <c r="L16" s="217">
        <v>592</v>
      </c>
      <c r="M16" s="217">
        <v>0</v>
      </c>
      <c r="N16" s="217">
        <v>3</v>
      </c>
      <c r="O16" s="218">
        <v>64</v>
      </c>
      <c r="P16" s="219">
        <v>878</v>
      </c>
      <c r="Q16" s="220">
        <v>0.61380000000000001</v>
      </c>
      <c r="R16" s="221">
        <v>0.58840000000000003</v>
      </c>
      <c r="S16" s="221">
        <v>0.82769999999999999</v>
      </c>
      <c r="T16" s="221">
        <v>0.81699999999999995</v>
      </c>
      <c r="U16" s="222">
        <v>12090.8</v>
      </c>
      <c r="V16" s="223">
        <v>12788.9</v>
      </c>
      <c r="W16" s="220">
        <v>0.58530000000000004</v>
      </c>
      <c r="X16" s="221">
        <v>0.56879999999999997</v>
      </c>
      <c r="Y16" s="221">
        <v>0.81969999999999998</v>
      </c>
      <c r="Z16" s="221">
        <v>0.8145</v>
      </c>
      <c r="AA16" s="222">
        <v>16539.849999999999</v>
      </c>
      <c r="AB16" s="223">
        <v>15696.15</v>
      </c>
      <c r="AC16" s="61">
        <v>0.84400000000000008</v>
      </c>
      <c r="AD16" s="3">
        <v>0.80200000000000005</v>
      </c>
      <c r="AE16" s="3">
        <v>0.96499999999999997</v>
      </c>
      <c r="AF16" s="3">
        <v>0.91200000000000003</v>
      </c>
      <c r="AG16" s="224">
        <v>20451.900000000001</v>
      </c>
      <c r="AH16" s="225">
        <v>19190.400000000001</v>
      </c>
      <c r="AI16" s="45">
        <v>0.77700000000000002</v>
      </c>
      <c r="AJ16" s="3">
        <v>0.86899999999999999</v>
      </c>
      <c r="AK16" s="3">
        <v>0.94700000000000006</v>
      </c>
      <c r="AL16" s="3">
        <v>0.90900000000000003</v>
      </c>
      <c r="AM16" s="224">
        <v>15448</v>
      </c>
      <c r="AN16" s="226">
        <v>15758.7</v>
      </c>
      <c r="AO16" s="61">
        <v>0.64200000000000002</v>
      </c>
      <c r="AP16" s="3">
        <v>0.68799999999999994</v>
      </c>
      <c r="AQ16" s="3">
        <v>0.52900000000000003</v>
      </c>
      <c r="AR16" s="3">
        <v>0.64800000000000002</v>
      </c>
      <c r="AS16" s="3">
        <v>0.628</v>
      </c>
      <c r="AT16" s="51">
        <v>0.47899999999999998</v>
      </c>
      <c r="AU16" s="227">
        <v>0.80289999999999995</v>
      </c>
      <c r="AV16" s="228">
        <v>0.73399999999999999</v>
      </c>
      <c r="AW16" s="229">
        <v>0.47839999999999999</v>
      </c>
      <c r="AX16" s="230">
        <v>0.52159999999999995</v>
      </c>
      <c r="AY16" s="231">
        <v>0.44700000000000001</v>
      </c>
      <c r="AZ16" s="232">
        <v>0.439</v>
      </c>
      <c r="BA16" s="232">
        <v>0.29399999999999998</v>
      </c>
      <c r="BB16" s="233">
        <v>0.46700000000000003</v>
      </c>
    </row>
    <row r="17" spans="1:54">
      <c r="A17" s="210" t="s">
        <v>175</v>
      </c>
      <c r="B17" s="211" t="s">
        <v>176</v>
      </c>
      <c r="C17" s="212">
        <v>71686</v>
      </c>
      <c r="D17" s="213">
        <v>5863</v>
      </c>
      <c r="E17" s="214">
        <v>2988</v>
      </c>
      <c r="F17" s="214">
        <v>1896</v>
      </c>
      <c r="G17" s="214">
        <v>996</v>
      </c>
      <c r="H17" s="215">
        <v>523</v>
      </c>
      <c r="I17" s="216">
        <v>473</v>
      </c>
      <c r="J17" s="212">
        <v>518</v>
      </c>
      <c r="K17" s="217">
        <v>1567</v>
      </c>
      <c r="L17" s="217">
        <v>2845</v>
      </c>
      <c r="M17" s="217">
        <v>0</v>
      </c>
      <c r="N17" s="217">
        <v>1</v>
      </c>
      <c r="O17" s="218">
        <v>148</v>
      </c>
      <c r="P17" s="219">
        <v>4832</v>
      </c>
      <c r="Q17" s="220">
        <v>0.74490000000000001</v>
      </c>
      <c r="R17" s="221">
        <v>0.58840000000000003</v>
      </c>
      <c r="S17" s="221">
        <v>0.83540000000000003</v>
      </c>
      <c r="T17" s="221">
        <v>0.81699999999999995</v>
      </c>
      <c r="U17" s="222">
        <v>11330.82</v>
      </c>
      <c r="V17" s="223">
        <v>12788.9</v>
      </c>
      <c r="W17" s="220">
        <v>0.59789999999999999</v>
      </c>
      <c r="X17" s="221">
        <v>0.56879999999999997</v>
      </c>
      <c r="Y17" s="221">
        <v>0.8306</v>
      </c>
      <c r="Z17" s="221">
        <v>0.8145</v>
      </c>
      <c r="AA17" s="222">
        <v>12892.88</v>
      </c>
      <c r="AB17" s="223">
        <v>15696.15</v>
      </c>
      <c r="AC17" s="61">
        <v>0.94400000000000006</v>
      </c>
      <c r="AD17" s="3">
        <v>0.80200000000000005</v>
      </c>
      <c r="AE17" s="3">
        <v>0.95700000000000007</v>
      </c>
      <c r="AF17" s="3">
        <v>0.91200000000000003</v>
      </c>
      <c r="AG17" s="224">
        <v>20909.900000000001</v>
      </c>
      <c r="AH17" s="225">
        <v>19190.400000000001</v>
      </c>
      <c r="AI17" s="45">
        <v>0.96499999999999997</v>
      </c>
      <c r="AJ17" s="3">
        <v>0.86899999999999999</v>
      </c>
      <c r="AK17" s="3">
        <v>0.95099999999999996</v>
      </c>
      <c r="AL17" s="3">
        <v>0.90900000000000003</v>
      </c>
      <c r="AM17" s="224">
        <v>15799.3</v>
      </c>
      <c r="AN17" s="226">
        <v>15758.7</v>
      </c>
      <c r="AO17" s="61">
        <v>0.90799999999999992</v>
      </c>
      <c r="AP17" s="3">
        <v>0.68799999999999994</v>
      </c>
      <c r="AQ17" s="3">
        <v>0.90799999999999992</v>
      </c>
      <c r="AR17" s="3">
        <v>0.64800000000000002</v>
      </c>
      <c r="AS17" s="3">
        <v>0.88900000000000001</v>
      </c>
      <c r="AT17" s="51">
        <v>0.47899999999999998</v>
      </c>
      <c r="AU17" s="227">
        <v>0.71889999999999998</v>
      </c>
      <c r="AV17" s="228">
        <v>0.73399999999999999</v>
      </c>
      <c r="AW17" s="229">
        <v>0.54320000000000002</v>
      </c>
      <c r="AX17" s="230">
        <v>0.52159999999999995</v>
      </c>
      <c r="AY17" s="231">
        <v>0.56699999999999995</v>
      </c>
      <c r="AZ17" s="232">
        <v>0.439</v>
      </c>
      <c r="BA17" s="232">
        <v>0.53</v>
      </c>
      <c r="BB17" s="233">
        <v>0.46700000000000003</v>
      </c>
    </row>
    <row r="18" spans="1:54">
      <c r="A18" s="210" t="s">
        <v>177</v>
      </c>
      <c r="B18" s="211" t="s">
        <v>178</v>
      </c>
      <c r="C18" s="212">
        <v>104675</v>
      </c>
      <c r="D18" s="213">
        <v>7495</v>
      </c>
      <c r="E18" s="214">
        <v>2213</v>
      </c>
      <c r="F18" s="214">
        <v>1430</v>
      </c>
      <c r="G18" s="214">
        <v>831</v>
      </c>
      <c r="H18" s="215">
        <v>521</v>
      </c>
      <c r="I18" s="216">
        <v>310</v>
      </c>
      <c r="J18" s="212">
        <v>331</v>
      </c>
      <c r="K18" s="217">
        <v>700</v>
      </c>
      <c r="L18" s="217">
        <v>2414</v>
      </c>
      <c r="M18" s="217">
        <v>0</v>
      </c>
      <c r="N18" s="217">
        <v>1</v>
      </c>
      <c r="O18" s="218">
        <v>143</v>
      </c>
      <c r="P18" s="219">
        <v>3382</v>
      </c>
      <c r="Q18" s="220">
        <v>0.6542</v>
      </c>
      <c r="R18" s="221">
        <v>0.58840000000000003</v>
      </c>
      <c r="S18" s="221">
        <v>0.81369999999999998</v>
      </c>
      <c r="T18" s="221">
        <v>0.81699999999999995</v>
      </c>
      <c r="U18" s="222">
        <v>11233.92</v>
      </c>
      <c r="V18" s="223">
        <v>12788.9</v>
      </c>
      <c r="W18" s="220">
        <v>0.57350000000000001</v>
      </c>
      <c r="X18" s="221">
        <v>0.56879999999999997</v>
      </c>
      <c r="Y18" s="221">
        <v>0.80779999999999996</v>
      </c>
      <c r="Z18" s="221">
        <v>0.8145</v>
      </c>
      <c r="AA18" s="222">
        <v>12998.65</v>
      </c>
      <c r="AB18" s="223">
        <v>15696.15</v>
      </c>
      <c r="AC18" s="61">
        <v>0.76300000000000001</v>
      </c>
      <c r="AD18" s="3">
        <v>0.80200000000000005</v>
      </c>
      <c r="AE18" s="3">
        <v>0.89500000000000002</v>
      </c>
      <c r="AF18" s="3">
        <v>0.91200000000000003</v>
      </c>
      <c r="AG18" s="224">
        <v>17694.2</v>
      </c>
      <c r="AH18" s="225">
        <v>19190.400000000001</v>
      </c>
      <c r="AI18" s="45">
        <v>0.82</v>
      </c>
      <c r="AJ18" s="3">
        <v>0.86899999999999999</v>
      </c>
      <c r="AK18" s="3">
        <v>0.89300000000000002</v>
      </c>
      <c r="AL18" s="3">
        <v>0.90900000000000003</v>
      </c>
      <c r="AM18" s="224">
        <v>16549</v>
      </c>
      <c r="AN18" s="226">
        <v>15758.7</v>
      </c>
      <c r="AO18" s="61">
        <v>0.37</v>
      </c>
      <c r="AP18" s="3">
        <v>0.68799999999999994</v>
      </c>
      <c r="AQ18" s="3">
        <v>0.435</v>
      </c>
      <c r="AR18" s="3">
        <v>0.64800000000000002</v>
      </c>
      <c r="AS18" s="3">
        <v>0.42599999999999999</v>
      </c>
      <c r="AT18" s="51">
        <v>0.47899999999999998</v>
      </c>
      <c r="AU18" s="227">
        <v>0.72409999999999997</v>
      </c>
      <c r="AV18" s="228">
        <v>0.73399999999999999</v>
      </c>
      <c r="AW18" s="229">
        <v>0.50980000000000003</v>
      </c>
      <c r="AX18" s="230">
        <v>0.52159999999999995</v>
      </c>
      <c r="AY18" s="231">
        <v>0.442</v>
      </c>
      <c r="AZ18" s="232">
        <v>0.439</v>
      </c>
      <c r="BA18" s="232">
        <v>0.52100000000000002</v>
      </c>
      <c r="BB18" s="233">
        <v>0.46700000000000003</v>
      </c>
    </row>
    <row r="19" spans="1:54" s="142" customFormat="1">
      <c r="A19" s="234" t="s">
        <v>179</v>
      </c>
      <c r="B19" s="235" t="s">
        <v>180</v>
      </c>
      <c r="C19" s="212">
        <v>50270</v>
      </c>
      <c r="D19" s="242">
        <v>4266</v>
      </c>
      <c r="E19" s="217">
        <v>921</v>
      </c>
      <c r="F19" s="217">
        <v>827</v>
      </c>
      <c r="G19" s="217">
        <v>423</v>
      </c>
      <c r="H19" s="217">
        <v>255</v>
      </c>
      <c r="I19" s="243">
        <v>168</v>
      </c>
      <c r="J19" s="212">
        <v>110</v>
      </c>
      <c r="K19" s="217">
        <v>184</v>
      </c>
      <c r="L19" s="217">
        <v>1583</v>
      </c>
      <c r="M19" s="217">
        <v>0</v>
      </c>
      <c r="N19" s="217">
        <v>0</v>
      </c>
      <c r="O19" s="218">
        <v>3</v>
      </c>
      <c r="P19" s="347">
        <v>1867</v>
      </c>
      <c r="Q19" s="231">
        <v>0.70479999999999998</v>
      </c>
      <c r="R19" s="232">
        <v>0.58840000000000003</v>
      </c>
      <c r="S19" s="232">
        <v>0.81899999999999995</v>
      </c>
      <c r="T19" s="232">
        <v>0.81699999999999995</v>
      </c>
      <c r="U19" s="244">
        <v>10484.98</v>
      </c>
      <c r="V19" s="245">
        <v>12788.9</v>
      </c>
      <c r="W19" s="231">
        <v>0.74639999999999995</v>
      </c>
      <c r="X19" s="232">
        <v>0.56879999999999997</v>
      </c>
      <c r="Y19" s="232">
        <v>0.79859999999999998</v>
      </c>
      <c r="Z19" s="232">
        <v>0.8145</v>
      </c>
      <c r="AA19" s="244">
        <v>11793.03</v>
      </c>
      <c r="AB19" s="245">
        <v>15696.15</v>
      </c>
      <c r="AC19" s="236">
        <v>0.91700000000000004</v>
      </c>
      <c r="AD19" s="7">
        <v>0.80200000000000005</v>
      </c>
      <c r="AE19" s="7">
        <v>0.96499999999999997</v>
      </c>
      <c r="AF19" s="7">
        <v>0.91200000000000003</v>
      </c>
      <c r="AG19" s="237">
        <v>22915.3</v>
      </c>
      <c r="AH19" s="238">
        <v>19190.400000000001</v>
      </c>
      <c r="AI19" s="239">
        <v>0.97199999999999998</v>
      </c>
      <c r="AJ19" s="7">
        <v>0.86899999999999999</v>
      </c>
      <c r="AK19" s="7">
        <v>0.91400000000000003</v>
      </c>
      <c r="AL19" s="7">
        <v>0.90900000000000003</v>
      </c>
      <c r="AM19" s="237">
        <v>15412.8</v>
      </c>
      <c r="AN19" s="240">
        <v>15758.7</v>
      </c>
      <c r="AO19" s="236">
        <v>0.99099999999999999</v>
      </c>
      <c r="AP19" s="7">
        <v>0.68799999999999994</v>
      </c>
      <c r="AQ19" s="7">
        <v>0.745</v>
      </c>
      <c r="AR19" s="7">
        <v>0.64800000000000002</v>
      </c>
      <c r="AS19" s="7">
        <v>0.44</v>
      </c>
      <c r="AT19" s="241">
        <v>0.47899999999999998</v>
      </c>
      <c r="AU19" s="246">
        <v>0.73570000000000002</v>
      </c>
      <c r="AV19" s="247">
        <v>0.73399999999999999</v>
      </c>
      <c r="AW19" s="248">
        <v>0.53590000000000004</v>
      </c>
      <c r="AX19" s="249">
        <v>0.52159999999999995</v>
      </c>
      <c r="AY19" s="231">
        <v>0.50600000000000001</v>
      </c>
      <c r="AZ19" s="232">
        <v>0.439</v>
      </c>
      <c r="BA19" s="232">
        <v>0.40400000000000003</v>
      </c>
      <c r="BB19" s="233">
        <v>0.46700000000000003</v>
      </c>
    </row>
    <row r="20" spans="1:54" s="142" customFormat="1">
      <c r="A20" s="234" t="s">
        <v>181</v>
      </c>
      <c r="B20" s="235" t="s">
        <v>182</v>
      </c>
      <c r="C20" s="212">
        <v>46830</v>
      </c>
      <c r="D20" s="242">
        <v>3359</v>
      </c>
      <c r="E20" s="217">
        <v>1506</v>
      </c>
      <c r="F20" s="217">
        <v>926</v>
      </c>
      <c r="G20" s="217">
        <v>721</v>
      </c>
      <c r="H20" s="217">
        <v>213</v>
      </c>
      <c r="I20" s="243">
        <v>508</v>
      </c>
      <c r="J20" s="212">
        <v>105</v>
      </c>
      <c r="K20" s="217">
        <v>201</v>
      </c>
      <c r="L20" s="217">
        <v>1816</v>
      </c>
      <c r="M20" s="217">
        <v>0</v>
      </c>
      <c r="N20" s="217">
        <v>0</v>
      </c>
      <c r="O20" s="218">
        <v>415</v>
      </c>
      <c r="P20" s="219">
        <v>2115</v>
      </c>
      <c r="Q20" s="231">
        <v>0.60389999999999999</v>
      </c>
      <c r="R20" s="232">
        <v>0.58840000000000003</v>
      </c>
      <c r="S20" s="232">
        <v>0.81740000000000002</v>
      </c>
      <c r="T20" s="232">
        <v>0.81699999999999995</v>
      </c>
      <c r="U20" s="244">
        <v>9658.86</v>
      </c>
      <c r="V20" s="245">
        <v>12788.9</v>
      </c>
      <c r="W20" s="231">
        <v>0.55600000000000005</v>
      </c>
      <c r="X20" s="232">
        <v>0.56879999999999997</v>
      </c>
      <c r="Y20" s="232">
        <v>0.83050000000000002</v>
      </c>
      <c r="Z20" s="232">
        <v>0.8145</v>
      </c>
      <c r="AA20" s="244">
        <v>12565.54</v>
      </c>
      <c r="AB20" s="245">
        <v>15696.15</v>
      </c>
      <c r="AC20" s="236">
        <v>0.81299999999999994</v>
      </c>
      <c r="AD20" s="7">
        <v>0.80200000000000005</v>
      </c>
      <c r="AE20" s="7">
        <v>0.8859999999999999</v>
      </c>
      <c r="AF20" s="7">
        <v>0.91200000000000003</v>
      </c>
      <c r="AG20" s="237">
        <v>22219.9</v>
      </c>
      <c r="AH20" s="238">
        <v>19190.400000000001</v>
      </c>
      <c r="AI20" s="239">
        <v>0.9</v>
      </c>
      <c r="AJ20" s="7">
        <v>0.86899999999999999</v>
      </c>
      <c r="AK20" s="7">
        <v>0.89700000000000002</v>
      </c>
      <c r="AL20" s="7">
        <v>0.90900000000000003</v>
      </c>
      <c r="AM20" s="237">
        <v>15107.9</v>
      </c>
      <c r="AN20" s="240">
        <v>15758.7</v>
      </c>
      <c r="AO20" s="236">
        <v>0.94</v>
      </c>
      <c r="AP20" s="7">
        <v>0.68799999999999994</v>
      </c>
      <c r="AQ20" s="7">
        <v>0.72900000000000009</v>
      </c>
      <c r="AR20" s="7">
        <v>0.64800000000000002</v>
      </c>
      <c r="AS20" s="7">
        <v>0.77900000000000003</v>
      </c>
      <c r="AT20" s="241">
        <v>0.47899999999999998</v>
      </c>
      <c r="AU20" s="246">
        <v>0.69620000000000004</v>
      </c>
      <c r="AV20" s="247">
        <v>0.73399999999999999</v>
      </c>
      <c r="AW20" s="248">
        <v>0.51029999999999998</v>
      </c>
      <c r="AX20" s="249">
        <v>0.52159999999999995</v>
      </c>
      <c r="AY20" s="231">
        <v>0.503</v>
      </c>
      <c r="AZ20" s="232">
        <v>0.439</v>
      </c>
      <c r="BA20" s="232">
        <v>0.49</v>
      </c>
      <c r="BB20" s="233">
        <v>0.46700000000000003</v>
      </c>
    </row>
    <row r="21" spans="1:54" s="142" customFormat="1">
      <c r="A21" s="234" t="s">
        <v>183</v>
      </c>
      <c r="B21" s="235" t="s">
        <v>184</v>
      </c>
      <c r="C21" s="212">
        <v>39406</v>
      </c>
      <c r="D21" s="242">
        <v>3595</v>
      </c>
      <c r="E21" s="217">
        <v>553</v>
      </c>
      <c r="F21" s="217">
        <v>332</v>
      </c>
      <c r="G21" s="217">
        <v>240</v>
      </c>
      <c r="H21" s="217">
        <v>93</v>
      </c>
      <c r="I21" s="243">
        <v>147</v>
      </c>
      <c r="J21" s="212">
        <v>126</v>
      </c>
      <c r="K21" s="217">
        <v>26</v>
      </c>
      <c r="L21" s="217">
        <v>748</v>
      </c>
      <c r="M21" s="217">
        <v>0</v>
      </c>
      <c r="N21" s="217">
        <v>0</v>
      </c>
      <c r="O21" s="218">
        <v>25</v>
      </c>
      <c r="P21" s="219">
        <v>879</v>
      </c>
      <c r="Q21" s="231">
        <v>0.60660000000000003</v>
      </c>
      <c r="R21" s="232">
        <v>0.58840000000000003</v>
      </c>
      <c r="S21" s="232">
        <v>0.81950000000000001</v>
      </c>
      <c r="T21" s="232">
        <v>0.81699999999999995</v>
      </c>
      <c r="U21" s="244">
        <v>10300.48</v>
      </c>
      <c r="V21" s="245">
        <v>12788.9</v>
      </c>
      <c r="W21" s="231">
        <v>0.68789999999999996</v>
      </c>
      <c r="X21" s="232">
        <v>0.56879999999999997</v>
      </c>
      <c r="Y21" s="232">
        <v>0.83189999999999997</v>
      </c>
      <c r="Z21" s="232">
        <v>0.8145</v>
      </c>
      <c r="AA21" s="244">
        <v>12704.37</v>
      </c>
      <c r="AB21" s="245">
        <v>15696.15</v>
      </c>
      <c r="AC21" s="236">
        <v>0.94299999999999995</v>
      </c>
      <c r="AD21" s="7">
        <v>0.80200000000000005</v>
      </c>
      <c r="AE21" s="7">
        <v>0.96700000000000008</v>
      </c>
      <c r="AF21" s="7">
        <v>0.91200000000000003</v>
      </c>
      <c r="AG21" s="237">
        <v>21475.1</v>
      </c>
      <c r="AH21" s="238">
        <v>19190.400000000001</v>
      </c>
      <c r="AI21" s="239">
        <v>0.96599999999999997</v>
      </c>
      <c r="AJ21" s="7">
        <v>0.86899999999999999</v>
      </c>
      <c r="AK21" s="7">
        <v>0.95200000000000007</v>
      </c>
      <c r="AL21" s="7">
        <v>0.90900000000000003</v>
      </c>
      <c r="AM21" s="237">
        <v>15566.2</v>
      </c>
      <c r="AN21" s="240">
        <v>15758.7</v>
      </c>
      <c r="AO21" s="236">
        <v>0.81599999999999995</v>
      </c>
      <c r="AP21" s="7">
        <v>0.68799999999999994</v>
      </c>
      <c r="AQ21" s="7">
        <v>0.72400000000000009</v>
      </c>
      <c r="AR21" s="7">
        <v>0.64800000000000002</v>
      </c>
      <c r="AS21" s="7">
        <v>0.442</v>
      </c>
      <c r="AT21" s="241">
        <v>0.47899999999999998</v>
      </c>
      <c r="AU21" s="246">
        <v>0.74690000000000001</v>
      </c>
      <c r="AV21" s="247">
        <v>0.73399999999999999</v>
      </c>
      <c r="AW21" s="248">
        <v>0.55649999999999999</v>
      </c>
      <c r="AX21" s="249">
        <v>0.52159999999999995</v>
      </c>
      <c r="AY21" s="231">
        <v>0.46500000000000002</v>
      </c>
      <c r="AZ21" s="232">
        <v>0.439</v>
      </c>
      <c r="BA21" s="232">
        <v>0.371</v>
      </c>
      <c r="BB21" s="233">
        <v>0.46700000000000003</v>
      </c>
    </row>
    <row r="22" spans="1:54">
      <c r="A22" s="210" t="s">
        <v>185</v>
      </c>
      <c r="B22" s="211" t="s">
        <v>186</v>
      </c>
      <c r="C22" s="212">
        <v>11400</v>
      </c>
      <c r="D22" s="213">
        <v>643</v>
      </c>
      <c r="E22" s="214">
        <v>173</v>
      </c>
      <c r="F22" s="214">
        <v>45</v>
      </c>
      <c r="G22" s="214">
        <v>219</v>
      </c>
      <c r="H22" s="215">
        <v>72</v>
      </c>
      <c r="I22" s="216">
        <v>147</v>
      </c>
      <c r="J22" s="212">
        <v>1</v>
      </c>
      <c r="K22" s="217">
        <v>34</v>
      </c>
      <c r="L22" s="217">
        <v>228</v>
      </c>
      <c r="M22" s="217">
        <v>0</v>
      </c>
      <c r="N22" s="217">
        <v>0</v>
      </c>
      <c r="O22" s="218">
        <v>46</v>
      </c>
      <c r="P22" s="219">
        <v>261</v>
      </c>
      <c r="Q22" s="220">
        <v>0.60140000000000005</v>
      </c>
      <c r="R22" s="221">
        <v>0.58840000000000003</v>
      </c>
      <c r="S22" s="221">
        <v>0.7964</v>
      </c>
      <c r="T22" s="221">
        <v>0.81699999999999995</v>
      </c>
      <c r="U22" s="222">
        <v>9189.26</v>
      </c>
      <c r="V22" s="223">
        <v>12788.9</v>
      </c>
      <c r="W22" s="220">
        <v>0.55000000000000004</v>
      </c>
      <c r="X22" s="221">
        <v>0.56879999999999997</v>
      </c>
      <c r="Y22" s="221">
        <v>0.8</v>
      </c>
      <c r="Z22" s="221">
        <v>0.8145</v>
      </c>
      <c r="AA22" s="222">
        <v>10037.379999999999</v>
      </c>
      <c r="AB22" s="223">
        <v>15696.15</v>
      </c>
      <c r="AC22" s="61">
        <v>0.76500000000000001</v>
      </c>
      <c r="AD22" s="3">
        <v>0.80200000000000005</v>
      </c>
      <c r="AE22" s="3">
        <v>0.91299999999999992</v>
      </c>
      <c r="AF22" s="3">
        <v>0.91200000000000003</v>
      </c>
      <c r="AG22" s="224">
        <v>25345</v>
      </c>
      <c r="AH22" s="225">
        <v>19190.400000000001</v>
      </c>
      <c r="AI22" s="45">
        <v>0.95200000000000007</v>
      </c>
      <c r="AJ22" s="3">
        <v>0.86899999999999999</v>
      </c>
      <c r="AK22" s="3">
        <v>1</v>
      </c>
      <c r="AL22" s="3">
        <v>0.90900000000000003</v>
      </c>
      <c r="AM22" s="224">
        <v>10671.3</v>
      </c>
      <c r="AN22" s="226">
        <v>15758.7</v>
      </c>
      <c r="AO22" s="61">
        <v>0.91500000000000004</v>
      </c>
      <c r="AP22" s="3">
        <v>0.68799999999999994</v>
      </c>
      <c r="AQ22" s="3">
        <v>0.91099999999999992</v>
      </c>
      <c r="AR22" s="3">
        <v>0.64800000000000002</v>
      </c>
      <c r="AS22" s="3">
        <v>0.66700000000000004</v>
      </c>
      <c r="AT22" s="51">
        <v>0.47899999999999998</v>
      </c>
      <c r="AU22" s="227">
        <v>0.58819999999999995</v>
      </c>
      <c r="AV22" s="228">
        <v>0.73399999999999999</v>
      </c>
      <c r="AW22" s="229">
        <v>0.51039999999999996</v>
      </c>
      <c r="AX22" s="230">
        <v>0.52159999999999995</v>
      </c>
      <c r="AY22" s="231">
        <v>0.44600000000000001</v>
      </c>
      <c r="AZ22" s="232">
        <v>0.439</v>
      </c>
      <c r="BA22" s="232">
        <v>0.55000000000000004</v>
      </c>
      <c r="BB22" s="233">
        <v>0.46700000000000003</v>
      </c>
    </row>
    <row r="23" spans="1:54">
      <c r="A23" s="210" t="s">
        <v>187</v>
      </c>
      <c r="B23" s="211" t="s">
        <v>188</v>
      </c>
      <c r="C23" s="212">
        <v>35276</v>
      </c>
      <c r="D23" s="213">
        <v>2974</v>
      </c>
      <c r="E23" s="214">
        <v>606</v>
      </c>
      <c r="F23" s="214">
        <v>503</v>
      </c>
      <c r="G23" s="214">
        <v>258</v>
      </c>
      <c r="H23" s="215">
        <v>119</v>
      </c>
      <c r="I23" s="216">
        <v>139</v>
      </c>
      <c r="J23" s="212">
        <v>129</v>
      </c>
      <c r="K23" s="217">
        <v>3</v>
      </c>
      <c r="L23" s="217">
        <v>934</v>
      </c>
      <c r="M23" s="217">
        <v>0</v>
      </c>
      <c r="N23" s="217">
        <v>0</v>
      </c>
      <c r="O23" s="218">
        <v>277</v>
      </c>
      <c r="P23" s="219">
        <v>1050</v>
      </c>
      <c r="Q23" s="220">
        <v>0.60199999999999998</v>
      </c>
      <c r="R23" s="221">
        <v>0.58840000000000003</v>
      </c>
      <c r="S23" s="221">
        <v>0.80530000000000002</v>
      </c>
      <c r="T23" s="221">
        <v>0.81699999999999995</v>
      </c>
      <c r="U23" s="222">
        <v>10552.37</v>
      </c>
      <c r="V23" s="223">
        <v>12788.9</v>
      </c>
      <c r="W23" s="220">
        <v>0.59709999999999996</v>
      </c>
      <c r="X23" s="221">
        <v>0.56879999999999997</v>
      </c>
      <c r="Y23" s="221">
        <v>0.80449999999999999</v>
      </c>
      <c r="Z23" s="221">
        <v>0.8145</v>
      </c>
      <c r="AA23" s="222">
        <v>12657.42</v>
      </c>
      <c r="AB23" s="223">
        <v>15696.15</v>
      </c>
      <c r="AC23" s="61">
        <v>0.85499999999999998</v>
      </c>
      <c r="AD23" s="3">
        <v>0.80200000000000005</v>
      </c>
      <c r="AE23" s="3">
        <v>0.91900000000000004</v>
      </c>
      <c r="AF23" s="3">
        <v>0.91200000000000003</v>
      </c>
      <c r="AG23" s="224">
        <v>15496.3</v>
      </c>
      <c r="AH23" s="225">
        <v>19190.400000000001</v>
      </c>
      <c r="AI23" s="45">
        <v>0.91500000000000004</v>
      </c>
      <c r="AJ23" s="3">
        <v>0.86899999999999999</v>
      </c>
      <c r="AK23" s="3">
        <v>0.88900000000000001</v>
      </c>
      <c r="AL23" s="3">
        <v>0.90900000000000003</v>
      </c>
      <c r="AM23" s="224">
        <v>14503.4</v>
      </c>
      <c r="AN23" s="226">
        <v>15758.7</v>
      </c>
      <c r="AO23" s="61">
        <v>0.29600000000000004</v>
      </c>
      <c r="AP23" s="3">
        <v>0.68799999999999994</v>
      </c>
      <c r="AQ23" s="3">
        <v>0.505</v>
      </c>
      <c r="AR23" s="3">
        <v>0.64800000000000002</v>
      </c>
      <c r="AS23" s="3">
        <v>0.41499999999999998</v>
      </c>
      <c r="AT23" s="51">
        <v>0.47899999999999998</v>
      </c>
      <c r="AU23" s="227">
        <v>0.75209999999999999</v>
      </c>
      <c r="AV23" s="228">
        <v>0.73399999999999999</v>
      </c>
      <c r="AW23" s="229">
        <v>0.50949999999999995</v>
      </c>
      <c r="AX23" s="230">
        <v>0.52159999999999995</v>
      </c>
      <c r="AY23" s="231">
        <v>0.32</v>
      </c>
      <c r="AZ23" s="232">
        <v>0.439</v>
      </c>
      <c r="BA23" s="232">
        <v>0.19</v>
      </c>
      <c r="BB23" s="233">
        <v>0.46700000000000003</v>
      </c>
    </row>
    <row r="24" spans="1:54">
      <c r="A24" s="210" t="s">
        <v>189</v>
      </c>
      <c r="B24" s="211" t="s">
        <v>190</v>
      </c>
      <c r="C24" s="212">
        <v>70472</v>
      </c>
      <c r="D24" s="213">
        <v>3030</v>
      </c>
      <c r="E24" s="214">
        <v>1169</v>
      </c>
      <c r="F24" s="214">
        <v>451</v>
      </c>
      <c r="G24" s="214">
        <v>786</v>
      </c>
      <c r="H24" s="215">
        <v>391</v>
      </c>
      <c r="I24" s="216">
        <v>395</v>
      </c>
      <c r="J24" s="212">
        <v>95</v>
      </c>
      <c r="K24" s="217">
        <v>260</v>
      </c>
      <c r="L24" s="217">
        <v>1042</v>
      </c>
      <c r="M24" s="217">
        <v>17</v>
      </c>
      <c r="N24" s="217">
        <v>0</v>
      </c>
      <c r="O24" s="218">
        <v>776</v>
      </c>
      <c r="P24" s="219">
        <v>1531</v>
      </c>
      <c r="Q24" s="220">
        <v>0.55820000000000003</v>
      </c>
      <c r="R24" s="221">
        <v>0.58840000000000003</v>
      </c>
      <c r="S24" s="221">
        <v>0.81299999999999994</v>
      </c>
      <c r="T24" s="221">
        <v>0.81699999999999995</v>
      </c>
      <c r="U24" s="222">
        <v>10671.2</v>
      </c>
      <c r="V24" s="223">
        <v>12788.9</v>
      </c>
      <c r="W24" s="220">
        <v>0.49469999999999997</v>
      </c>
      <c r="X24" s="221">
        <v>0.56879999999999997</v>
      </c>
      <c r="Y24" s="221">
        <v>0.78369999999999995</v>
      </c>
      <c r="Z24" s="221">
        <v>0.8145</v>
      </c>
      <c r="AA24" s="222">
        <v>11678.03</v>
      </c>
      <c r="AB24" s="223">
        <v>15696.15</v>
      </c>
      <c r="AC24" s="61">
        <v>0.88500000000000001</v>
      </c>
      <c r="AD24" s="3">
        <v>0.80200000000000005</v>
      </c>
      <c r="AE24" s="3">
        <v>0.94099999999999995</v>
      </c>
      <c r="AF24" s="3">
        <v>0.91200000000000003</v>
      </c>
      <c r="AG24" s="224">
        <v>27502.799999999999</v>
      </c>
      <c r="AH24" s="225">
        <v>19190.400000000001</v>
      </c>
      <c r="AI24" s="45">
        <v>0.85799999999999998</v>
      </c>
      <c r="AJ24" s="3">
        <v>0.86899999999999999</v>
      </c>
      <c r="AK24" s="3">
        <v>0.86699999999999999</v>
      </c>
      <c r="AL24" s="3">
        <v>0.90900000000000003</v>
      </c>
      <c r="AM24" s="224">
        <v>21341.7</v>
      </c>
      <c r="AN24" s="226">
        <v>15758.7</v>
      </c>
      <c r="AO24" s="61">
        <v>0.82099999999999995</v>
      </c>
      <c r="AP24" s="3">
        <v>0.68799999999999994</v>
      </c>
      <c r="AQ24" s="3">
        <v>0.76400000000000001</v>
      </c>
      <c r="AR24" s="3">
        <v>0.64800000000000002</v>
      </c>
      <c r="AS24" s="3">
        <v>0.27300000000000002</v>
      </c>
      <c r="AT24" s="51">
        <v>0.47899999999999998</v>
      </c>
      <c r="AU24" s="227">
        <v>0.74180000000000001</v>
      </c>
      <c r="AV24" s="228">
        <v>0.73399999999999999</v>
      </c>
      <c r="AW24" s="229">
        <v>0.46870000000000001</v>
      </c>
      <c r="AX24" s="230">
        <v>0.52159999999999995</v>
      </c>
      <c r="AY24" s="231">
        <v>0.47599999999999998</v>
      </c>
      <c r="AZ24" s="232">
        <v>0.439</v>
      </c>
      <c r="BA24" s="232">
        <v>0.59899999999999998</v>
      </c>
      <c r="BB24" s="233">
        <v>0.46700000000000003</v>
      </c>
    </row>
    <row r="25" spans="1:54">
      <c r="A25" s="210" t="s">
        <v>191</v>
      </c>
      <c r="B25" s="211" t="s">
        <v>192</v>
      </c>
      <c r="C25" s="212">
        <v>83725</v>
      </c>
      <c r="D25" s="213">
        <v>4669</v>
      </c>
      <c r="E25" s="214">
        <v>2158</v>
      </c>
      <c r="F25" s="214">
        <v>2321</v>
      </c>
      <c r="G25" s="214">
        <v>1307</v>
      </c>
      <c r="H25" s="215">
        <v>587</v>
      </c>
      <c r="I25" s="216">
        <v>720</v>
      </c>
      <c r="J25" s="212">
        <v>456</v>
      </c>
      <c r="K25" s="217">
        <v>9</v>
      </c>
      <c r="L25" s="217">
        <v>3365</v>
      </c>
      <c r="M25" s="217">
        <v>4</v>
      </c>
      <c r="N25" s="217">
        <v>0</v>
      </c>
      <c r="O25" s="218">
        <v>947</v>
      </c>
      <c r="P25" s="219">
        <v>3804</v>
      </c>
      <c r="Q25" s="220">
        <v>0.52739999999999998</v>
      </c>
      <c r="R25" s="221">
        <v>0.58840000000000003</v>
      </c>
      <c r="S25" s="221">
        <v>0.82250000000000001</v>
      </c>
      <c r="T25" s="221">
        <v>0.81699999999999995</v>
      </c>
      <c r="U25" s="222">
        <v>11229.29</v>
      </c>
      <c r="V25" s="223">
        <v>12788.9</v>
      </c>
      <c r="W25" s="220">
        <v>0.52439999999999998</v>
      </c>
      <c r="X25" s="221">
        <v>0.56879999999999997</v>
      </c>
      <c r="Y25" s="221">
        <v>0.79249999999999998</v>
      </c>
      <c r="Z25" s="221">
        <v>0.8145</v>
      </c>
      <c r="AA25" s="222">
        <v>12029.08</v>
      </c>
      <c r="AB25" s="223">
        <v>15696.15</v>
      </c>
      <c r="AC25" s="61">
        <v>0.90300000000000002</v>
      </c>
      <c r="AD25" s="3">
        <v>0.80200000000000005</v>
      </c>
      <c r="AE25" s="3">
        <v>0.91200000000000003</v>
      </c>
      <c r="AF25" s="3">
        <v>0.91200000000000003</v>
      </c>
      <c r="AG25" s="224">
        <v>14082.3</v>
      </c>
      <c r="AH25" s="225">
        <v>19190.400000000001</v>
      </c>
      <c r="AI25" s="45">
        <v>0.94</v>
      </c>
      <c r="AJ25" s="3">
        <v>0.86899999999999999</v>
      </c>
      <c r="AK25" s="3">
        <v>0.93400000000000005</v>
      </c>
      <c r="AL25" s="3">
        <v>0.90900000000000003</v>
      </c>
      <c r="AM25" s="224">
        <v>19494</v>
      </c>
      <c r="AN25" s="226">
        <v>15758.7</v>
      </c>
      <c r="AO25" s="61">
        <v>0.42100000000000004</v>
      </c>
      <c r="AP25" s="3">
        <v>0.68799999999999994</v>
      </c>
      <c r="AQ25" s="3">
        <v>0.95799999999999996</v>
      </c>
      <c r="AR25" s="3">
        <v>0.64800000000000002</v>
      </c>
      <c r="AS25" s="3">
        <v>0.58099999999999996</v>
      </c>
      <c r="AT25" s="51">
        <v>0.47899999999999998</v>
      </c>
      <c r="AU25" s="227">
        <v>0.70630000000000004</v>
      </c>
      <c r="AV25" s="228">
        <v>0.73399999999999999</v>
      </c>
      <c r="AW25" s="229">
        <v>0.51739999999999997</v>
      </c>
      <c r="AX25" s="230">
        <v>0.52159999999999995</v>
      </c>
      <c r="AY25" s="231">
        <v>0.53200000000000003</v>
      </c>
      <c r="AZ25" s="232">
        <v>0.439</v>
      </c>
      <c r="BA25" s="232">
        <v>0.64800000000000002</v>
      </c>
      <c r="BB25" s="233">
        <v>0.46700000000000003</v>
      </c>
    </row>
    <row r="26" spans="1:54">
      <c r="A26" s="210" t="s">
        <v>193</v>
      </c>
      <c r="B26" s="211" t="s">
        <v>194</v>
      </c>
      <c r="C26" s="212">
        <v>177852</v>
      </c>
      <c r="D26" s="213">
        <v>5106</v>
      </c>
      <c r="E26" s="214">
        <v>4825</v>
      </c>
      <c r="F26" s="214">
        <v>2798</v>
      </c>
      <c r="G26" s="214">
        <v>3336</v>
      </c>
      <c r="H26" s="215">
        <v>957</v>
      </c>
      <c r="I26" s="216">
        <v>2379</v>
      </c>
      <c r="J26" s="212">
        <v>366</v>
      </c>
      <c r="K26" s="217">
        <v>32</v>
      </c>
      <c r="L26" s="217">
        <v>5284</v>
      </c>
      <c r="M26" s="217">
        <v>0</v>
      </c>
      <c r="N26" s="217">
        <v>3</v>
      </c>
      <c r="O26" s="218">
        <v>1844</v>
      </c>
      <c r="P26" s="219">
        <v>5679</v>
      </c>
      <c r="Q26" s="220">
        <v>0.53900000000000003</v>
      </c>
      <c r="R26" s="221">
        <v>0.58840000000000003</v>
      </c>
      <c r="S26" s="221">
        <v>0.80930000000000002</v>
      </c>
      <c r="T26" s="221">
        <v>0.81699999999999995</v>
      </c>
      <c r="U26" s="222">
        <v>9940.74</v>
      </c>
      <c r="V26" s="223">
        <v>12788.9</v>
      </c>
      <c r="W26" s="220">
        <v>0.54090000000000005</v>
      </c>
      <c r="X26" s="221">
        <v>0.56879999999999997</v>
      </c>
      <c r="Y26" s="221">
        <v>0.80200000000000005</v>
      </c>
      <c r="Z26" s="221">
        <v>0.8145</v>
      </c>
      <c r="AA26" s="222">
        <v>12153.28</v>
      </c>
      <c r="AB26" s="223">
        <v>15696.15</v>
      </c>
      <c r="AC26" s="61">
        <v>0.82599999999999996</v>
      </c>
      <c r="AD26" s="3">
        <v>0.80200000000000005</v>
      </c>
      <c r="AE26" s="3">
        <v>0.87</v>
      </c>
      <c r="AF26" s="3">
        <v>0.91200000000000003</v>
      </c>
      <c r="AG26" s="224">
        <v>16175.7</v>
      </c>
      <c r="AH26" s="225">
        <v>19190.400000000001</v>
      </c>
      <c r="AI26" s="45">
        <v>0.89900000000000002</v>
      </c>
      <c r="AJ26" s="3">
        <v>0.86899999999999999</v>
      </c>
      <c r="AK26" s="3">
        <v>0.91500000000000004</v>
      </c>
      <c r="AL26" s="3">
        <v>0.90900000000000003</v>
      </c>
      <c r="AM26" s="224">
        <v>16926.8</v>
      </c>
      <c r="AN26" s="226">
        <v>15758.7</v>
      </c>
      <c r="AO26" s="61">
        <v>0.64500000000000002</v>
      </c>
      <c r="AP26" s="3">
        <v>0.68799999999999994</v>
      </c>
      <c r="AQ26" s="3">
        <v>0.73299999999999998</v>
      </c>
      <c r="AR26" s="3">
        <v>0.64800000000000002</v>
      </c>
      <c r="AS26" s="3">
        <v>0.52100000000000002</v>
      </c>
      <c r="AT26" s="51">
        <v>0.47899999999999998</v>
      </c>
      <c r="AU26" s="227">
        <v>0.78449999999999998</v>
      </c>
      <c r="AV26" s="228">
        <v>0.73399999999999999</v>
      </c>
      <c r="AW26" s="229">
        <v>0.53049999999999997</v>
      </c>
      <c r="AX26" s="230">
        <v>0.52159999999999995</v>
      </c>
      <c r="AY26" s="231">
        <v>0.45200000000000001</v>
      </c>
      <c r="AZ26" s="232">
        <v>0.439</v>
      </c>
      <c r="BA26" s="232">
        <v>0.60699999999999998</v>
      </c>
      <c r="BB26" s="233">
        <v>0.46700000000000003</v>
      </c>
    </row>
    <row r="27" spans="1:54" ht="15.75" thickBot="1">
      <c r="A27" s="250" t="s">
        <v>195</v>
      </c>
      <c r="B27" s="251" t="s">
        <v>196</v>
      </c>
      <c r="C27" s="252">
        <v>51931</v>
      </c>
      <c r="D27" s="253">
        <v>3861</v>
      </c>
      <c r="E27" s="254">
        <v>1539</v>
      </c>
      <c r="F27" s="254">
        <v>731</v>
      </c>
      <c r="G27" s="254">
        <v>614</v>
      </c>
      <c r="H27" s="255">
        <v>163</v>
      </c>
      <c r="I27" s="256">
        <v>451</v>
      </c>
      <c r="J27" s="252">
        <v>144</v>
      </c>
      <c r="K27" s="257">
        <v>18</v>
      </c>
      <c r="L27" s="257">
        <v>2013</v>
      </c>
      <c r="M27" s="257">
        <v>0</v>
      </c>
      <c r="N27" s="257">
        <v>7</v>
      </c>
      <c r="O27" s="258">
        <v>8</v>
      </c>
      <c r="P27" s="259">
        <v>2174</v>
      </c>
      <c r="Q27" s="260">
        <v>0.61360000000000003</v>
      </c>
      <c r="R27" s="261">
        <v>0.58840000000000003</v>
      </c>
      <c r="S27" s="261">
        <v>0.8004</v>
      </c>
      <c r="T27" s="261">
        <v>0.81699999999999995</v>
      </c>
      <c r="U27" s="262">
        <v>10212.41</v>
      </c>
      <c r="V27" s="263">
        <v>12788.9</v>
      </c>
      <c r="W27" s="260">
        <v>0.60540000000000005</v>
      </c>
      <c r="X27" s="261">
        <v>0.56879999999999997</v>
      </c>
      <c r="Y27" s="261">
        <v>0.81940000000000002</v>
      </c>
      <c r="Z27" s="261">
        <v>0.8145</v>
      </c>
      <c r="AA27" s="262">
        <v>11613.79</v>
      </c>
      <c r="AB27" s="263">
        <v>15696.15</v>
      </c>
      <c r="AC27" s="264">
        <v>0.8909999999999999</v>
      </c>
      <c r="AD27" s="265">
        <v>0.80200000000000005</v>
      </c>
      <c r="AE27" s="265">
        <v>0.88300000000000001</v>
      </c>
      <c r="AF27" s="265">
        <v>0.91200000000000003</v>
      </c>
      <c r="AG27" s="266">
        <v>15563.4</v>
      </c>
      <c r="AH27" s="267">
        <v>19190.400000000001</v>
      </c>
      <c r="AI27" s="268">
        <v>0.89599999999999991</v>
      </c>
      <c r="AJ27" s="265">
        <v>0.86899999999999999</v>
      </c>
      <c r="AK27" s="265">
        <v>0.91</v>
      </c>
      <c r="AL27" s="265">
        <v>0.90900000000000003</v>
      </c>
      <c r="AM27" s="266">
        <v>14538.6</v>
      </c>
      <c r="AN27" s="269">
        <v>15758.7</v>
      </c>
      <c r="AO27" s="264">
        <v>0.85</v>
      </c>
      <c r="AP27" s="265">
        <v>0.68799999999999994</v>
      </c>
      <c r="AQ27" s="265">
        <v>0.77300000000000002</v>
      </c>
      <c r="AR27" s="265">
        <v>0.64800000000000002</v>
      </c>
      <c r="AS27" s="265">
        <v>0.68200000000000005</v>
      </c>
      <c r="AT27" s="270">
        <v>0.47899999999999998</v>
      </c>
      <c r="AU27" s="271">
        <v>0.65900000000000003</v>
      </c>
      <c r="AV27" s="272">
        <v>0.73399999999999999</v>
      </c>
      <c r="AW27" s="273">
        <v>0.50490000000000002</v>
      </c>
      <c r="AX27" s="274">
        <v>0.52159999999999995</v>
      </c>
      <c r="AY27" s="275">
        <v>0.46600000000000003</v>
      </c>
      <c r="AZ27" s="276">
        <v>0.439</v>
      </c>
      <c r="BA27" s="276">
        <v>0.51600000000000001</v>
      </c>
      <c r="BB27" s="277">
        <v>0.46700000000000003</v>
      </c>
    </row>
    <row r="28" spans="1:54">
      <c r="B28" s="142"/>
      <c r="D28" s="279"/>
    </row>
    <row r="29" spans="1:54">
      <c r="AN29" s="25"/>
      <c r="AO29" s="281"/>
      <c r="AP29" s="281"/>
      <c r="AQ29" s="281"/>
      <c r="AR29" s="281"/>
      <c r="AS29" s="25"/>
    </row>
    <row r="30" spans="1:54">
      <c r="AN30" s="25"/>
      <c r="AO30" s="281"/>
      <c r="AP30" s="281"/>
      <c r="AQ30" s="281"/>
      <c r="AR30" s="281"/>
      <c r="AS30" s="25"/>
    </row>
    <row r="31" spans="1:54" s="15" customFormat="1">
      <c r="A31" s="282"/>
      <c r="R31" s="141"/>
      <c r="U31" s="283"/>
      <c r="X31" s="141"/>
      <c r="AI31" s="1"/>
      <c r="AJ31" s="1"/>
      <c r="AK31" s="1"/>
      <c r="AL31" s="1"/>
      <c r="AM31" s="1"/>
      <c r="AN31" s="25"/>
      <c r="AO31" s="281"/>
      <c r="AP31" s="281"/>
      <c r="AQ31" s="281"/>
      <c r="AR31" s="281"/>
    </row>
    <row r="32" spans="1:54" s="15" customFormat="1">
      <c r="A32" s="282"/>
      <c r="R32" s="141"/>
      <c r="U32" s="283"/>
      <c r="X32" s="141"/>
      <c r="AI32" s="1"/>
      <c r="AJ32" s="1"/>
      <c r="AK32" s="1"/>
      <c r="AL32" s="1"/>
      <c r="AM32" s="1"/>
      <c r="AN32" s="25"/>
      <c r="AO32" s="281"/>
      <c r="AP32" s="281"/>
      <c r="AQ32" s="281"/>
      <c r="AR32" s="281"/>
    </row>
    <row r="33" spans="1:44" s="15" customFormat="1">
      <c r="A33" s="282"/>
      <c r="R33" s="141"/>
      <c r="U33" s="283"/>
      <c r="X33" s="141"/>
      <c r="AO33" s="281"/>
      <c r="AP33" s="281"/>
      <c r="AQ33" s="281"/>
      <c r="AR33" s="281"/>
    </row>
    <row r="34" spans="1:44" s="15" customFormat="1">
      <c r="A34" s="282"/>
      <c r="R34" s="141"/>
      <c r="U34" s="283"/>
      <c r="X34" s="141"/>
      <c r="AO34" s="281"/>
      <c r="AP34" s="281"/>
      <c r="AQ34" s="281"/>
      <c r="AR34" s="281"/>
    </row>
    <row r="35" spans="1:44" s="15" customFormat="1">
      <c r="A35" s="282"/>
      <c r="R35" s="141"/>
      <c r="U35" s="283"/>
      <c r="X35" s="141"/>
      <c r="AO35" s="281"/>
      <c r="AP35" s="281"/>
      <c r="AQ35" s="281"/>
      <c r="AR35" s="281"/>
    </row>
    <row r="36" spans="1:44" s="15" customFormat="1">
      <c r="A36" s="282"/>
      <c r="R36" s="141"/>
      <c r="U36" s="283"/>
      <c r="X36" s="141"/>
      <c r="AO36" s="281"/>
      <c r="AP36" s="281"/>
      <c r="AQ36" s="281"/>
      <c r="AR36" s="281"/>
    </row>
    <row r="37" spans="1:44" s="15" customFormat="1">
      <c r="A37" s="282"/>
      <c r="R37" s="141"/>
      <c r="U37" s="283"/>
      <c r="X37" s="141"/>
      <c r="AO37" s="281"/>
      <c r="AP37" s="281"/>
      <c r="AQ37" s="281"/>
      <c r="AR37" s="281"/>
    </row>
    <row r="38" spans="1:44" s="15" customFormat="1">
      <c r="A38" s="282"/>
      <c r="R38" s="141"/>
      <c r="U38" s="283"/>
      <c r="X38" s="141"/>
      <c r="AO38" s="281"/>
      <c r="AP38" s="281"/>
      <c r="AQ38" s="281"/>
      <c r="AR38" s="281"/>
    </row>
    <row r="39" spans="1:44" s="15" customFormat="1">
      <c r="A39" s="282"/>
      <c r="R39" s="141"/>
      <c r="U39" s="283"/>
      <c r="X39" s="141"/>
      <c r="AO39" s="141"/>
      <c r="AP39" s="141"/>
      <c r="AQ39" s="141"/>
      <c r="AR39" s="141"/>
    </row>
    <row r="40" spans="1:44" s="15" customFormat="1">
      <c r="A40" s="282"/>
      <c r="R40" s="141"/>
      <c r="U40" s="283"/>
      <c r="X40" s="141"/>
      <c r="AO40" s="281"/>
      <c r="AP40" s="281"/>
      <c r="AQ40" s="281"/>
      <c r="AR40" s="281"/>
    </row>
    <row r="41" spans="1:44" s="15" customFormat="1">
      <c r="A41" s="282"/>
      <c r="R41" s="141"/>
      <c r="U41" s="283"/>
      <c r="X41" s="141"/>
      <c r="AO41" s="281"/>
      <c r="AP41" s="281"/>
      <c r="AQ41" s="281"/>
      <c r="AR41" s="281"/>
    </row>
    <row r="42" spans="1:44" s="15" customFormat="1">
      <c r="A42" s="282"/>
      <c r="R42" s="141"/>
      <c r="U42" s="283"/>
      <c r="X42" s="141"/>
      <c r="AO42" s="281"/>
      <c r="AP42" s="281"/>
      <c r="AQ42" s="281"/>
      <c r="AR42" s="281"/>
    </row>
    <row r="43" spans="1:44" s="15" customFormat="1">
      <c r="A43" s="282"/>
      <c r="R43" s="141"/>
      <c r="U43" s="283"/>
      <c r="X43" s="141"/>
      <c r="AO43" s="281"/>
      <c r="AP43" s="281"/>
      <c r="AQ43" s="281"/>
      <c r="AR43" s="281"/>
    </row>
    <row r="44" spans="1:44" s="15" customFormat="1">
      <c r="A44" s="282"/>
      <c r="R44" s="141"/>
      <c r="U44" s="283"/>
      <c r="X44" s="141"/>
      <c r="AO44" s="281"/>
      <c r="AP44" s="281"/>
      <c r="AQ44" s="281"/>
      <c r="AR44" s="281"/>
    </row>
    <row r="45" spans="1:44" s="15" customFormat="1">
      <c r="A45" s="282"/>
      <c r="R45" s="141"/>
      <c r="U45" s="283"/>
      <c r="X45" s="141"/>
      <c r="AO45" s="141"/>
      <c r="AP45" s="141"/>
      <c r="AQ45" s="141"/>
      <c r="AR45" s="141"/>
    </row>
    <row r="46" spans="1:44" s="15" customFormat="1">
      <c r="A46" s="282"/>
      <c r="R46" s="141"/>
      <c r="U46" s="283"/>
      <c r="X46" s="141"/>
      <c r="AO46" s="141"/>
      <c r="AP46" s="141"/>
      <c r="AQ46" s="141"/>
      <c r="AR46" s="141"/>
    </row>
    <row r="47" spans="1:44" s="15" customFormat="1">
      <c r="A47" s="282"/>
      <c r="R47" s="141"/>
      <c r="U47" s="283"/>
      <c r="X47" s="141"/>
      <c r="AO47" s="281"/>
      <c r="AP47" s="281"/>
      <c r="AQ47" s="281"/>
      <c r="AR47" s="281"/>
    </row>
    <row r="48" spans="1:44" s="15" customFormat="1">
      <c r="A48" s="282"/>
      <c r="R48" s="141"/>
      <c r="U48" s="283"/>
      <c r="X48" s="141"/>
      <c r="AO48" s="281"/>
      <c r="AP48" s="281"/>
      <c r="AQ48" s="281"/>
      <c r="AR48" s="281"/>
    </row>
    <row r="49" spans="1:44" s="15" customFormat="1">
      <c r="A49" s="282"/>
      <c r="R49" s="141"/>
      <c r="U49" s="283"/>
      <c r="X49" s="141"/>
      <c r="AO49" s="281"/>
      <c r="AP49" s="281"/>
      <c r="AQ49" s="281"/>
      <c r="AR49" s="281"/>
    </row>
    <row r="50" spans="1:44" s="15" customFormat="1">
      <c r="A50" s="282"/>
      <c r="R50" s="141"/>
      <c r="U50" s="283"/>
      <c r="X50" s="141"/>
      <c r="AO50" s="281"/>
      <c r="AP50" s="281"/>
      <c r="AQ50" s="281"/>
      <c r="AR50" s="281"/>
    </row>
    <row r="51" spans="1:44" s="15" customFormat="1">
      <c r="A51" s="282"/>
      <c r="R51" s="141"/>
      <c r="U51" s="283"/>
      <c r="X51" s="141"/>
      <c r="AO51" s="281"/>
      <c r="AP51" s="281"/>
      <c r="AQ51" s="281"/>
      <c r="AR51" s="281"/>
    </row>
    <row r="52" spans="1:44" s="15" customFormat="1">
      <c r="A52" s="282"/>
      <c r="R52" s="141"/>
      <c r="U52" s="283"/>
      <c r="X52" s="141"/>
      <c r="AO52" s="281"/>
      <c r="AP52" s="281"/>
      <c r="AQ52" s="281"/>
      <c r="AR52" s="281"/>
    </row>
    <row r="53" spans="1:44" s="15" customFormat="1">
      <c r="A53" s="282"/>
      <c r="R53" s="141"/>
      <c r="U53" s="283"/>
      <c r="X53" s="141"/>
    </row>
    <row r="54" spans="1:44" s="15" customFormat="1">
      <c r="A54" s="282"/>
      <c r="R54" s="141"/>
      <c r="U54" s="283"/>
      <c r="X54" s="141"/>
    </row>
    <row r="55" spans="1:44" s="15" customFormat="1">
      <c r="A55" s="282"/>
      <c r="R55" s="141"/>
      <c r="U55" s="283"/>
      <c r="X55" s="141"/>
    </row>
    <row r="56" spans="1:44" s="15" customFormat="1">
      <c r="A56" s="282"/>
      <c r="R56" s="141"/>
      <c r="U56" s="283"/>
      <c r="X56" s="141"/>
    </row>
    <row r="57" spans="1:44" s="15" customFormat="1">
      <c r="A57" s="282"/>
      <c r="R57" s="141"/>
      <c r="U57" s="283"/>
      <c r="X57" s="141"/>
    </row>
    <row r="58" spans="1:44" s="15" customFormat="1">
      <c r="A58" s="282"/>
      <c r="R58" s="141"/>
      <c r="U58" s="283"/>
      <c r="X58" s="141"/>
    </row>
    <row r="59" spans="1:44" s="15" customFormat="1">
      <c r="A59" s="282"/>
      <c r="R59" s="141"/>
      <c r="U59" s="283"/>
      <c r="X59" s="141"/>
    </row>
    <row r="60" spans="1:44">
      <c r="AI60" s="15"/>
      <c r="AJ60" s="15"/>
      <c r="AK60" s="15"/>
      <c r="AL60" s="15"/>
      <c r="AM60" s="15"/>
      <c r="AN60" s="15"/>
    </row>
    <row r="61" spans="1:44">
      <c r="AI61" s="15"/>
      <c r="AJ61" s="15"/>
      <c r="AK61" s="15"/>
      <c r="AL61" s="15"/>
      <c r="AM61" s="15"/>
      <c r="AN61" s="15"/>
    </row>
  </sheetData>
  <mergeCells count="29">
    <mergeCell ref="AO1:AT1"/>
    <mergeCell ref="AM2:AN2"/>
    <mergeCell ref="AU1:AX1"/>
    <mergeCell ref="AY1:BB1"/>
    <mergeCell ref="C2:I2"/>
    <mergeCell ref="J2:P2"/>
    <mergeCell ref="Q2:R2"/>
    <mergeCell ref="S2:T2"/>
    <mergeCell ref="U2:V2"/>
    <mergeCell ref="W2:X2"/>
    <mergeCell ref="Y2:Z2"/>
    <mergeCell ref="AA2:AB2"/>
    <mergeCell ref="C1:I1"/>
    <mergeCell ref="Q1:V1"/>
    <mergeCell ref="W1:AB1"/>
    <mergeCell ref="AC1:AH1"/>
    <mergeCell ref="AI1:AN1"/>
    <mergeCell ref="AC2:AD2"/>
    <mergeCell ref="AE2:AF2"/>
    <mergeCell ref="AG2:AH2"/>
    <mergeCell ref="AI2:AJ2"/>
    <mergeCell ref="AK2:AL2"/>
    <mergeCell ref="BA2:BB2"/>
    <mergeCell ref="AO2:AP2"/>
    <mergeCell ref="AQ2:AR2"/>
    <mergeCell ref="AS2:AT2"/>
    <mergeCell ref="AU2:AV2"/>
    <mergeCell ref="AW2:AX2"/>
    <mergeCell ref="AY2:AZ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36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0.89700000000000002</v>
      </c>
      <c r="E6" s="9">
        <v>0.76300000000000001</v>
      </c>
      <c r="F6" s="9">
        <v>0.90599999999999992</v>
      </c>
      <c r="G6" s="28">
        <v>0.87</v>
      </c>
      <c r="H6" s="28">
        <v>0.873</v>
      </c>
      <c r="I6" s="28">
        <v>0.81499999999999995</v>
      </c>
      <c r="J6" s="28">
        <f>Data!AC20</f>
        <v>0.81299999999999994</v>
      </c>
      <c r="K6" s="118">
        <v>0.82</v>
      </c>
      <c r="L6" s="295">
        <v>0.78</v>
      </c>
      <c r="M6" s="331">
        <v>0.753</v>
      </c>
      <c r="N6" s="295">
        <f>(M6/9)*10</f>
        <v>0.83666666666666667</v>
      </c>
      <c r="O6" s="295">
        <f>(F6/9)*10</f>
        <v>1.0066666666666666</v>
      </c>
      <c r="P6" s="118">
        <v>0.82</v>
      </c>
      <c r="Q6" s="315">
        <f>J6/M6</f>
        <v>1.0796812749003983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0.91900000000000004</v>
      </c>
      <c r="E7" s="3">
        <v>0.74399999999999999</v>
      </c>
      <c r="F7" s="3">
        <v>0.94299999999999995</v>
      </c>
      <c r="G7" s="26">
        <v>0.94899999999999995</v>
      </c>
      <c r="H7" s="26">
        <v>0.94299999999999995</v>
      </c>
      <c r="I7" s="26">
        <v>0.92</v>
      </c>
      <c r="J7" s="28">
        <f>Data!AE$20</f>
        <v>0.8859999999999999</v>
      </c>
      <c r="K7" s="38">
        <v>0.92</v>
      </c>
      <c r="L7" s="296">
        <v>0.85499999999999998</v>
      </c>
      <c r="M7" s="332">
        <v>0.71400000000000008</v>
      </c>
      <c r="N7" s="296">
        <f>(M7/9)*10</f>
        <v>0.79333333333333345</v>
      </c>
      <c r="O7" s="296">
        <f>(F7/9)*10</f>
        <v>1.0477777777777777</v>
      </c>
      <c r="P7" s="38">
        <v>0.92</v>
      </c>
      <c r="Q7" s="315">
        <f t="shared" ref="Q7:Q8" si="0">J7/M7</f>
        <v>1.2408963585434172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13716.4</v>
      </c>
      <c r="E8" s="4">
        <v>15731.9</v>
      </c>
      <c r="F8" s="4">
        <v>25856.7</v>
      </c>
      <c r="G8" s="27">
        <v>25505.3</v>
      </c>
      <c r="H8" s="27">
        <v>25432.1</v>
      </c>
      <c r="I8" s="27">
        <v>25651.7</v>
      </c>
      <c r="J8" s="350">
        <f>Data!AG$20</f>
        <v>22219.9</v>
      </c>
      <c r="K8" s="39">
        <v>22755</v>
      </c>
      <c r="L8" s="343">
        <v>13750</v>
      </c>
      <c r="M8" s="333">
        <v>15073.3</v>
      </c>
      <c r="N8" s="297">
        <f>(M8/9)*10</f>
        <v>16748.111111111109</v>
      </c>
      <c r="O8" s="297">
        <f>(F8/9)*10</f>
        <v>28729.666666666668</v>
      </c>
      <c r="P8" s="39">
        <v>22755</v>
      </c>
      <c r="Q8" s="315">
        <f t="shared" si="0"/>
        <v>1.4741231183616064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0.90500000000000003</v>
      </c>
      <c r="E11" s="9">
        <v>0.86899999999999999</v>
      </c>
      <c r="F11" s="9">
        <v>0.879</v>
      </c>
      <c r="G11" s="28">
        <v>0.88</v>
      </c>
      <c r="H11" s="28">
        <v>0.88400000000000001</v>
      </c>
      <c r="I11" s="28">
        <v>0.873</v>
      </c>
      <c r="J11" s="28">
        <f>Data!AI$20</f>
        <v>0.9</v>
      </c>
      <c r="K11" s="42">
        <v>0.93</v>
      </c>
      <c r="L11" s="295">
        <v>0.78</v>
      </c>
      <c r="M11" s="331">
        <v>0.8859999999999999</v>
      </c>
      <c r="N11" s="295">
        <f>(M11/9)*10</f>
        <v>0.98444444444444434</v>
      </c>
      <c r="O11" s="295">
        <f>(F11/9)*10</f>
        <v>0.97666666666666668</v>
      </c>
      <c r="P11" s="42">
        <v>0.93</v>
      </c>
      <c r="Q11" s="315">
        <f t="shared" ref="Q11:Q13" si="1">J11/M11</f>
        <v>1.0158013544018061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0.95199999999999996</v>
      </c>
      <c r="E12" s="3">
        <v>0.88200000000000001</v>
      </c>
      <c r="F12" s="3">
        <v>0.95799999999999996</v>
      </c>
      <c r="G12" s="26">
        <v>0.92800000000000005</v>
      </c>
      <c r="H12" s="26">
        <v>0.92700000000000005</v>
      </c>
      <c r="I12" s="26">
        <v>0.91</v>
      </c>
      <c r="J12" s="28">
        <f>Data!AK$20</f>
        <v>0.89700000000000002</v>
      </c>
      <c r="K12" s="40">
        <v>0.9</v>
      </c>
      <c r="L12" s="296">
        <v>0.86</v>
      </c>
      <c r="M12" s="332">
        <v>0.88300000000000001</v>
      </c>
      <c r="N12" s="296">
        <f>(M12/9)*10</f>
        <v>0.98111111111111104</v>
      </c>
      <c r="O12" s="296">
        <f>(F12/9)*10</f>
        <v>1.0644444444444443</v>
      </c>
      <c r="P12" s="40">
        <v>0.9</v>
      </c>
      <c r="Q12" s="315">
        <f t="shared" si="1"/>
        <v>1.0158550396375992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13555.2</v>
      </c>
      <c r="E13" s="4">
        <v>13334.8</v>
      </c>
      <c r="F13" s="4">
        <v>13909.7</v>
      </c>
      <c r="G13" s="27">
        <v>15245.3</v>
      </c>
      <c r="H13" s="27">
        <v>15165.1</v>
      </c>
      <c r="I13" s="27">
        <v>14881.7</v>
      </c>
      <c r="J13" s="350">
        <f>Data!AM$20</f>
        <v>15107.9</v>
      </c>
      <c r="K13" s="41">
        <v>18706</v>
      </c>
      <c r="L13" s="343">
        <v>13750</v>
      </c>
      <c r="M13" s="333">
        <v>12001.1</v>
      </c>
      <c r="N13" s="297">
        <f>(M13/9)*10</f>
        <v>13334.555555555555</v>
      </c>
      <c r="O13" s="297">
        <f>(F13/9)*10</f>
        <v>15455.222222222223</v>
      </c>
      <c r="P13" s="41">
        <v>18706</v>
      </c>
      <c r="Q13" s="315">
        <f t="shared" si="1"/>
        <v>1.2588762696752798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0.51500000000000001</v>
      </c>
      <c r="E16" s="11">
        <v>0.65500000000000003</v>
      </c>
      <c r="F16" s="11">
        <v>0.68299999999999994</v>
      </c>
      <c r="G16" s="29">
        <v>0.70299999999999996</v>
      </c>
      <c r="H16" s="29">
        <v>0.73299999999999998</v>
      </c>
      <c r="I16" s="29">
        <v>0.72399999999999998</v>
      </c>
      <c r="J16" s="28">
        <f>Data!AQ$20</f>
        <v>0.72900000000000009</v>
      </c>
      <c r="K16" s="42">
        <v>0.53</v>
      </c>
      <c r="L16" s="315">
        <v>0.57999999999999996</v>
      </c>
      <c r="M16" s="335">
        <v>0.66099999999999992</v>
      </c>
      <c r="N16" s="295">
        <f>(M16/9)*10</f>
        <v>0.73444444444444434</v>
      </c>
      <c r="O16" s="295">
        <f>(F16/9)*10</f>
        <v>0.75888888888888884</v>
      </c>
      <c r="P16" s="42">
        <v>0.53</v>
      </c>
      <c r="Q16" s="315">
        <f t="shared" ref="Q16:Q18" si="2">J16/M16</f>
        <v>1.1028744326777613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0.79400000000000004</v>
      </c>
      <c r="E17" s="3">
        <v>0.92600000000000005</v>
      </c>
      <c r="F17" s="3">
        <v>0.95799999999999996</v>
      </c>
      <c r="G17" s="26">
        <v>0.94699999999999995</v>
      </c>
      <c r="H17" s="26">
        <v>0.94899999999999995</v>
      </c>
      <c r="I17" s="26">
        <v>0.94299999999999995</v>
      </c>
      <c r="J17" s="28">
        <f>Data!AO$20</f>
        <v>0.94</v>
      </c>
      <c r="K17" s="40">
        <v>0.7</v>
      </c>
      <c r="L17" s="296">
        <v>0.43</v>
      </c>
      <c r="M17" s="332">
        <v>0.94499999999999995</v>
      </c>
      <c r="N17" s="296">
        <f>(M17/9)*10</f>
        <v>1.05</v>
      </c>
      <c r="O17" s="296">
        <f>(F17/9)*10</f>
        <v>1.0644444444444443</v>
      </c>
      <c r="P17" s="40">
        <v>0.7</v>
      </c>
      <c r="Q17" s="315">
        <f t="shared" si="2"/>
        <v>0.99470899470899465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0.46500000000000002</v>
      </c>
      <c r="E18" s="3">
        <v>0.58299999999999996</v>
      </c>
      <c r="F18" s="3">
        <v>0.72799999999999998</v>
      </c>
      <c r="G18" s="26">
        <v>0.748</v>
      </c>
      <c r="H18" s="26">
        <v>0.76</v>
      </c>
      <c r="I18" s="26">
        <v>0.81399999999999995</v>
      </c>
      <c r="J18" s="28">
        <f>Data!AS$20</f>
        <v>0.77900000000000003</v>
      </c>
      <c r="K18" s="40">
        <v>0.51</v>
      </c>
      <c r="L18" s="296">
        <v>0.28999999999999998</v>
      </c>
      <c r="M18" s="332">
        <v>0.6</v>
      </c>
      <c r="N18" s="296">
        <f>(M18/9)*10</f>
        <v>0.66666666666666663</v>
      </c>
      <c r="O18" s="296">
        <f>(F18/9)*10</f>
        <v>0.80888888888888888</v>
      </c>
      <c r="P18" s="40">
        <v>0.51</v>
      </c>
      <c r="Q18" s="315">
        <f t="shared" si="2"/>
        <v>1.2983333333333333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 ht="15" customHeight="1">
      <c r="A21" s="1">
        <v>10</v>
      </c>
      <c r="B21" s="76" t="s">
        <v>17</v>
      </c>
      <c r="C21" s="66">
        <v>58</v>
      </c>
      <c r="D21" s="64">
        <v>0.46</v>
      </c>
      <c r="E21" s="9">
        <v>0.51</v>
      </c>
      <c r="F21" s="11">
        <v>0.56000000000000005</v>
      </c>
      <c r="G21" s="85">
        <v>0.57999999999999996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0.62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0.8</v>
      </c>
      <c r="F22" s="7">
        <v>0.81</v>
      </c>
      <c r="G22" s="30">
        <v>0.81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0.745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11414</v>
      </c>
      <c r="E23" s="58">
        <v>11407</v>
      </c>
      <c r="F23" s="58">
        <v>11579</v>
      </c>
      <c r="G23" s="59">
        <v>11385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11150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25815" priority="8168" operator="greaterThan">
      <formula>$P$6</formula>
    </cfRule>
    <cfRule type="cellIs" dxfId="25814" priority="8169" operator="between">
      <formula>$P$6*0.8</formula>
      <formula>$P$6</formula>
    </cfRule>
    <cfRule type="cellIs" dxfId="25813" priority="8170" operator="lessThan">
      <formula>$P$6*0.8</formula>
    </cfRule>
  </conditionalFormatting>
  <conditionalFormatting sqref="G7:J7">
    <cfRule type="cellIs" dxfId="25812" priority="8165" operator="greaterThan">
      <formula>$P$7</formula>
    </cfRule>
    <cfRule type="cellIs" dxfId="25811" priority="8166" operator="between">
      <formula>$P$7*0.8</formula>
      <formula>$P$7</formula>
    </cfRule>
    <cfRule type="cellIs" dxfId="25810" priority="8167" operator="lessThan">
      <formula>$P$7*0.8</formula>
    </cfRule>
  </conditionalFormatting>
  <conditionalFormatting sqref="G8:J8">
    <cfRule type="cellIs" dxfId="25809" priority="8162" operator="greaterThan">
      <formula>$P$8</formula>
    </cfRule>
    <cfRule type="cellIs" dxfId="25808" priority="8163" operator="between">
      <formula>$P$8*0.8</formula>
      <formula>$P$8</formula>
    </cfRule>
    <cfRule type="cellIs" dxfId="25807" priority="8164" operator="lessThan">
      <formula>$P$8*0.8</formula>
    </cfRule>
  </conditionalFormatting>
  <conditionalFormatting sqref="G11:J11">
    <cfRule type="cellIs" dxfId="25806" priority="8159" operator="greaterThan">
      <formula>$P$11</formula>
    </cfRule>
    <cfRule type="cellIs" dxfId="25805" priority="8160" operator="between">
      <formula>$P$11*0.8</formula>
      <formula>$P$11</formula>
    </cfRule>
    <cfRule type="cellIs" dxfId="25804" priority="8161" operator="lessThan">
      <formula>$P$11*0.8</formula>
    </cfRule>
  </conditionalFormatting>
  <conditionalFormatting sqref="G12:J12">
    <cfRule type="cellIs" dxfId="25803" priority="8156" operator="greaterThan">
      <formula>$P$12</formula>
    </cfRule>
    <cfRule type="cellIs" dxfId="25802" priority="8157" operator="between">
      <formula>$P$12*0.8</formula>
      <formula>$P$12</formula>
    </cfRule>
    <cfRule type="cellIs" dxfId="25801" priority="8158" operator="lessThan">
      <formula>$P$12*0.8</formula>
    </cfRule>
  </conditionalFormatting>
  <conditionalFormatting sqref="G13:J13">
    <cfRule type="cellIs" dxfId="25800" priority="8153" operator="greaterThan">
      <formula>$P$13</formula>
    </cfRule>
    <cfRule type="cellIs" dxfId="25799" priority="8154" operator="between">
      <formula>$P$13*0.8</formula>
      <formula>$P$13</formula>
    </cfRule>
    <cfRule type="cellIs" dxfId="25798" priority="8155" operator="lessThan">
      <formula>$P$13*0.8</formula>
    </cfRule>
  </conditionalFormatting>
  <conditionalFormatting sqref="G16:J16">
    <cfRule type="cellIs" dxfId="25797" priority="8150" operator="greaterThan">
      <formula>$P$16</formula>
    </cfRule>
    <cfRule type="cellIs" dxfId="25796" priority="8151" operator="between">
      <formula>$P$16*0.8</formula>
      <formula>$P$16</formula>
    </cfRule>
    <cfRule type="cellIs" dxfId="25795" priority="8152" operator="lessThan">
      <formula>$P$16*0.8</formula>
    </cfRule>
  </conditionalFormatting>
  <conditionalFormatting sqref="G17:J17">
    <cfRule type="cellIs" dxfId="25794" priority="8147" operator="greaterThan">
      <formula>$P$17</formula>
    </cfRule>
    <cfRule type="cellIs" dxfId="25793" priority="8148" operator="between">
      <formula>$P$17*0.8</formula>
      <formula>$P$17</formula>
    </cfRule>
    <cfRule type="cellIs" dxfId="25792" priority="8149" operator="lessThan">
      <formula>$P$17*0.8</formula>
    </cfRule>
  </conditionalFormatting>
  <conditionalFormatting sqref="G18:J18">
    <cfRule type="cellIs" dxfId="25791" priority="8144" operator="greaterThan">
      <formula>$P$18</formula>
    </cfRule>
    <cfRule type="cellIs" dxfId="25790" priority="8145" operator="between">
      <formula>$P$18*0.8</formula>
      <formula>$P$18</formula>
    </cfRule>
    <cfRule type="cellIs" dxfId="25789" priority="8146" operator="lessThan">
      <formula>$P$18*0.8</formula>
    </cfRule>
  </conditionalFormatting>
  <conditionalFormatting sqref="G21:J21">
    <cfRule type="cellIs" dxfId="25788" priority="8141" operator="greaterThan">
      <formula>$P$21</formula>
    </cfRule>
    <cfRule type="cellIs" dxfId="25787" priority="8142" operator="between">
      <formula>$P$21*0.8</formula>
      <formula>$P$21</formula>
    </cfRule>
    <cfRule type="cellIs" dxfId="25786" priority="8143" operator="lessThan">
      <formula>$P$21*0.8</formula>
    </cfRule>
  </conditionalFormatting>
  <conditionalFormatting sqref="G22:J22">
    <cfRule type="cellIs" dxfId="25785" priority="8138" operator="greaterThan">
      <formula>$P$22</formula>
    </cfRule>
    <cfRule type="cellIs" dxfId="25784" priority="8139" operator="between">
      <formula>$L$22*0.8</formula>
      <formula>$P$22</formula>
    </cfRule>
    <cfRule type="cellIs" dxfId="25783" priority="8140" operator="lessThan">
      <formula>$P$22*0.8</formula>
    </cfRule>
  </conditionalFormatting>
  <conditionalFormatting sqref="G23:J23">
    <cfRule type="cellIs" dxfId="25782" priority="8135" operator="greaterThan">
      <formula>$P$23</formula>
    </cfRule>
    <cfRule type="cellIs" dxfId="25781" priority="8136" operator="between">
      <formula>$P$23*0.8</formula>
      <formula>$P$23</formula>
    </cfRule>
    <cfRule type="cellIs" dxfId="25780" priority="8137" operator="lessThan">
      <formula>$P$23*0.8</formula>
    </cfRule>
  </conditionalFormatting>
  <conditionalFormatting sqref="G6:J6">
    <cfRule type="cellIs" dxfId="25779" priority="8132" operator="greaterThan">
      <formula>$P$6</formula>
    </cfRule>
    <cfRule type="cellIs" dxfId="25778" priority="8133" operator="between">
      <formula>$P$6*0.8</formula>
      <formula>$P$6</formula>
    </cfRule>
    <cfRule type="cellIs" dxfId="25777" priority="8134" operator="lessThan">
      <formula>$P$6*0.8</formula>
    </cfRule>
  </conditionalFormatting>
  <conditionalFormatting sqref="G7:J7">
    <cfRule type="cellIs" dxfId="25776" priority="8129" operator="greaterThan">
      <formula>$P$7</formula>
    </cfRule>
    <cfRule type="cellIs" dxfId="25775" priority="8130" operator="between">
      <formula>$P$7*0.8</formula>
      <formula>$P$7</formula>
    </cfRule>
    <cfRule type="cellIs" dxfId="25774" priority="8131" operator="lessThan">
      <formula>$P$7*0.8</formula>
    </cfRule>
  </conditionalFormatting>
  <conditionalFormatting sqref="G8:J8">
    <cfRule type="cellIs" dxfId="25773" priority="8126" operator="greaterThan">
      <formula>$P$8</formula>
    </cfRule>
    <cfRule type="cellIs" dxfId="25772" priority="8127" operator="between">
      <formula>$P$8*0.8</formula>
      <formula>$P$8</formula>
    </cfRule>
    <cfRule type="cellIs" dxfId="25771" priority="8128" operator="lessThan">
      <formula>$P$8*0.8</formula>
    </cfRule>
  </conditionalFormatting>
  <conditionalFormatting sqref="G11:J11">
    <cfRule type="cellIs" dxfId="25770" priority="8123" operator="greaterThan">
      <formula>$P$11</formula>
    </cfRule>
    <cfRule type="cellIs" dxfId="25769" priority="8124" operator="between">
      <formula>$P$11*0.8</formula>
      <formula>$P$11</formula>
    </cfRule>
    <cfRule type="cellIs" dxfId="25768" priority="8125" operator="lessThan">
      <formula>$P$11*0.8</formula>
    </cfRule>
  </conditionalFormatting>
  <conditionalFormatting sqref="G12:J12">
    <cfRule type="cellIs" dxfId="25767" priority="8120" operator="greaterThan">
      <formula>$P$12</formula>
    </cfRule>
    <cfRule type="cellIs" dxfId="25766" priority="8121" operator="between">
      <formula>$P$12*0.8</formula>
      <formula>$P$12</formula>
    </cfRule>
    <cfRule type="cellIs" dxfId="25765" priority="8122" operator="lessThan">
      <formula>$P$12*0.8</formula>
    </cfRule>
  </conditionalFormatting>
  <conditionalFormatting sqref="G13:J13">
    <cfRule type="cellIs" dxfId="25764" priority="8117" operator="greaterThan">
      <formula>$P$13</formula>
    </cfRule>
    <cfRule type="cellIs" dxfId="25763" priority="8118" operator="between">
      <formula>$P$13*0.8</formula>
      <formula>$P$13</formula>
    </cfRule>
    <cfRule type="cellIs" dxfId="25762" priority="8119" operator="lessThan">
      <formula>$P$13*0.8</formula>
    </cfRule>
  </conditionalFormatting>
  <conditionalFormatting sqref="G16:J16">
    <cfRule type="cellIs" dxfId="25761" priority="8114" operator="greaterThan">
      <formula>$P$16</formula>
    </cfRule>
    <cfRule type="cellIs" dxfId="25760" priority="8115" operator="between">
      <formula>$P$16*0.8</formula>
      <formula>$P$16</formula>
    </cfRule>
    <cfRule type="cellIs" dxfId="25759" priority="8116" operator="lessThan">
      <formula>$P$16*0.8</formula>
    </cfRule>
  </conditionalFormatting>
  <conditionalFormatting sqref="G17:J17">
    <cfRule type="cellIs" dxfId="25758" priority="8111" operator="greaterThan">
      <formula>$P$17</formula>
    </cfRule>
    <cfRule type="cellIs" dxfId="25757" priority="8112" operator="between">
      <formula>$P$17*0.8</formula>
      <formula>$P$17</formula>
    </cfRule>
    <cfRule type="cellIs" dxfId="25756" priority="8113" operator="lessThan">
      <formula>$P$17*0.8</formula>
    </cfRule>
  </conditionalFormatting>
  <conditionalFormatting sqref="G18:J18">
    <cfRule type="cellIs" dxfId="25755" priority="8108" operator="greaterThan">
      <formula>$P$18</formula>
    </cfRule>
    <cfRule type="cellIs" dxfId="25754" priority="8109" operator="between">
      <formula>$P$18*0.8</formula>
      <formula>$P$18</formula>
    </cfRule>
    <cfRule type="cellIs" dxfId="25753" priority="8110" operator="lessThan">
      <formula>$P$18*0.8</formula>
    </cfRule>
  </conditionalFormatting>
  <conditionalFormatting sqref="G21:J21">
    <cfRule type="cellIs" dxfId="25752" priority="8105" operator="greaterThan">
      <formula>$P$21</formula>
    </cfRule>
    <cfRule type="cellIs" dxfId="25751" priority="8106" operator="between">
      <formula>$P$21*0.8</formula>
      <formula>$P$21</formula>
    </cfRule>
    <cfRule type="cellIs" dxfId="25750" priority="8107" operator="lessThan">
      <formula>$P$21*0.8</formula>
    </cfRule>
  </conditionalFormatting>
  <conditionalFormatting sqref="G22:J22">
    <cfRule type="cellIs" dxfId="25749" priority="8102" operator="greaterThan">
      <formula>$P$22</formula>
    </cfRule>
    <cfRule type="cellIs" dxfId="25748" priority="8103" operator="between">
      <formula>$L$22*0.8</formula>
      <formula>$P$22</formula>
    </cfRule>
    <cfRule type="cellIs" dxfId="25747" priority="8104" operator="lessThan">
      <formula>$P$22*0.8</formula>
    </cfRule>
  </conditionalFormatting>
  <conditionalFormatting sqref="G23:J23">
    <cfRule type="cellIs" dxfId="25746" priority="8099" operator="greaterThan">
      <formula>$P$23</formula>
    </cfRule>
    <cfRule type="cellIs" dxfId="25745" priority="8100" operator="between">
      <formula>$P$23*0.8</formula>
      <formula>$P$23</formula>
    </cfRule>
    <cfRule type="cellIs" dxfId="25744" priority="8101" operator="lessThan">
      <formula>$P$23*0.8</formula>
    </cfRule>
  </conditionalFormatting>
  <conditionalFormatting sqref="I21:J21">
    <cfRule type="cellIs" dxfId="25743" priority="6974" operator="greaterThan">
      <formula>$O$21</formula>
    </cfRule>
    <cfRule type="cellIs" dxfId="25742" priority="6975" operator="between">
      <formula>$O$21*0.8</formula>
      <formula>$O$21</formula>
    </cfRule>
    <cfRule type="cellIs" dxfId="25741" priority="6976" operator="lessThan">
      <formula>$O$21*0.8</formula>
    </cfRule>
  </conditionalFormatting>
  <conditionalFormatting sqref="I23:J23">
    <cfRule type="cellIs" dxfId="25740" priority="6968" operator="greaterThan">
      <formula>$O$23</formula>
    </cfRule>
    <cfRule type="cellIs" dxfId="25739" priority="6969" operator="between">
      <formula>$O$23*0.8</formula>
      <formula>$O$23</formula>
    </cfRule>
    <cfRule type="cellIs" dxfId="25738" priority="6970" operator="lessThan">
      <formula>$O$23*0.8</formula>
    </cfRule>
  </conditionalFormatting>
  <conditionalFormatting sqref="I21:J21">
    <cfRule type="cellIs" dxfId="25737" priority="6965" operator="greaterThan">
      <formula>$O$21</formula>
    </cfRule>
    <cfRule type="cellIs" dxfId="25736" priority="6966" operator="between">
      <formula>$O$21*0.8</formula>
      <formula>$O$21</formula>
    </cfRule>
    <cfRule type="cellIs" dxfId="25735" priority="6967" operator="lessThan">
      <formula>$O$21*0.8</formula>
    </cfRule>
  </conditionalFormatting>
  <conditionalFormatting sqref="I23:J23">
    <cfRule type="cellIs" dxfId="25734" priority="6959" operator="greaterThan">
      <formula>$O$23</formula>
    </cfRule>
    <cfRule type="cellIs" dxfId="25733" priority="6960" operator="between">
      <formula>$O$23*0.8</formula>
      <formula>$O$23</formula>
    </cfRule>
    <cfRule type="cellIs" dxfId="25732" priority="6961" operator="lessThan">
      <formula>$O$23*0.8</formula>
    </cfRule>
  </conditionalFormatting>
  <conditionalFormatting sqref="I21:J21">
    <cfRule type="cellIs" dxfId="25731" priority="6946" operator="greaterThan">
      <formula>$N$21</formula>
    </cfRule>
    <cfRule type="cellIs" dxfId="25730" priority="6947" operator="between">
      <formula>$N$21*0.8</formula>
      <formula>$N$21</formula>
    </cfRule>
    <cfRule type="cellIs" dxfId="25729" priority="6948" operator="lessThan">
      <formula>$N$21*0.8</formula>
    </cfRule>
  </conditionalFormatting>
  <conditionalFormatting sqref="I22:J22">
    <cfRule type="cellIs" dxfId="25728" priority="6943" operator="greaterThan">
      <formula>$N$22</formula>
    </cfRule>
    <cfRule type="cellIs" dxfId="25727" priority="6944" operator="between">
      <formula>#REF!*0.8</formula>
      <formula>$N$22</formula>
    </cfRule>
    <cfRule type="cellIs" dxfId="25726" priority="6945" operator="lessThan">
      <formula>$N$22*0.8</formula>
    </cfRule>
  </conditionalFormatting>
  <conditionalFormatting sqref="I23:J23">
    <cfRule type="cellIs" dxfId="25725" priority="6940" operator="greaterThan">
      <formula>$N$23</formula>
    </cfRule>
    <cfRule type="cellIs" dxfId="25724" priority="6941" operator="between">
      <formula>$N$23*0.8</formula>
      <formula>$N$23</formula>
    </cfRule>
    <cfRule type="cellIs" dxfId="25723" priority="6942" operator="lessThan">
      <formula>$N$23*0.8</formula>
    </cfRule>
  </conditionalFormatting>
  <conditionalFormatting sqref="I21:J21">
    <cfRule type="cellIs" dxfId="25722" priority="6937" operator="greaterThan">
      <formula>$N$21</formula>
    </cfRule>
    <cfRule type="cellIs" dxfId="25721" priority="6938" operator="between">
      <formula>$N$21*0.8</formula>
      <formula>$N$21</formula>
    </cfRule>
    <cfRule type="cellIs" dxfId="25720" priority="6939" operator="lessThan">
      <formula>$N$21*0.8</formula>
    </cfRule>
  </conditionalFormatting>
  <conditionalFormatting sqref="I22:J22">
    <cfRule type="cellIs" dxfId="25719" priority="6934" operator="greaterThan">
      <formula>$N$22</formula>
    </cfRule>
    <cfRule type="cellIs" dxfId="25718" priority="6935" operator="between">
      <formula>#REF!*0.8</formula>
      <formula>$N$22</formula>
    </cfRule>
    <cfRule type="cellIs" dxfId="25717" priority="6936" operator="lessThan">
      <formula>$N$22*0.8</formula>
    </cfRule>
  </conditionalFormatting>
  <conditionalFormatting sqref="I23:J23">
    <cfRule type="cellIs" dxfId="25716" priority="6931" operator="greaterThan">
      <formula>$N$23</formula>
    </cfRule>
    <cfRule type="cellIs" dxfId="25715" priority="6932" operator="between">
      <formula>$N$23*0.8</formula>
      <formula>$N$23</formula>
    </cfRule>
    <cfRule type="cellIs" dxfId="25714" priority="6933" operator="lessThan">
      <formula>$N$23*0.8</formula>
    </cfRule>
  </conditionalFormatting>
  <conditionalFormatting sqref="I6:J6">
    <cfRule type="cellIs" dxfId="25713" priority="3107" operator="greaterThan">
      <formula>$O$6</formula>
    </cfRule>
    <cfRule type="cellIs" dxfId="25712" priority="3108" operator="between">
      <formula>$O$6*0.8</formula>
      <formula>$O$6</formula>
    </cfRule>
    <cfRule type="cellIs" dxfId="25711" priority="3109" operator="lessThan">
      <formula>$O$6*0.8</formula>
    </cfRule>
  </conditionalFormatting>
  <conditionalFormatting sqref="I7:J7">
    <cfRule type="cellIs" dxfId="25710" priority="3104" operator="greaterThan">
      <formula>$O$7</formula>
    </cfRule>
    <cfRule type="cellIs" dxfId="25709" priority="3105" operator="between">
      <formula>$O$7*0.8</formula>
      <formula>$O$7</formula>
    </cfRule>
    <cfRule type="cellIs" dxfId="25708" priority="3106" operator="lessThan">
      <formula>$O$7*0.8</formula>
    </cfRule>
  </conditionalFormatting>
  <conditionalFormatting sqref="I8:J8">
    <cfRule type="cellIs" dxfId="25707" priority="3101" operator="greaterThan">
      <formula>$O$8</formula>
    </cfRule>
    <cfRule type="cellIs" dxfId="25706" priority="3102" operator="between">
      <formula>$O$8*0.8</formula>
      <formula>$O$8</formula>
    </cfRule>
    <cfRule type="cellIs" dxfId="25705" priority="3103" operator="lessThan">
      <formula>$O$8*0.8</formula>
    </cfRule>
  </conditionalFormatting>
  <conditionalFormatting sqref="I11:J11">
    <cfRule type="cellIs" dxfId="25704" priority="3098" operator="greaterThan">
      <formula>$O$11</formula>
    </cfRule>
    <cfRule type="cellIs" dxfId="25703" priority="3099" operator="between">
      <formula>$O$11*0.8</formula>
      <formula>$O$11</formula>
    </cfRule>
    <cfRule type="cellIs" dxfId="25702" priority="3100" operator="lessThan">
      <formula>$O$11*0.8</formula>
    </cfRule>
  </conditionalFormatting>
  <conditionalFormatting sqref="I12:J12">
    <cfRule type="cellIs" dxfId="25701" priority="3095" operator="greaterThan">
      <formula>$O$12</formula>
    </cfRule>
    <cfRule type="cellIs" dxfId="25700" priority="3096" operator="between">
      <formula>$O$12*0.8</formula>
      <formula>$O$12</formula>
    </cfRule>
    <cfRule type="cellIs" dxfId="25699" priority="3097" operator="lessThan">
      <formula>$O$12*0.8</formula>
    </cfRule>
  </conditionalFormatting>
  <conditionalFormatting sqref="I13:J13">
    <cfRule type="cellIs" dxfId="25698" priority="3092" operator="greaterThan">
      <formula>$O$13</formula>
    </cfRule>
    <cfRule type="cellIs" dxfId="25697" priority="3093" operator="between">
      <formula>$O$13*0.8</formula>
      <formula>$O$13</formula>
    </cfRule>
    <cfRule type="cellIs" dxfId="25696" priority="3094" operator="lessThan">
      <formula>$O$13*0.8</formula>
    </cfRule>
  </conditionalFormatting>
  <conditionalFormatting sqref="I16:J16">
    <cfRule type="cellIs" dxfId="25695" priority="3089" operator="greaterThan">
      <formula>$O$16</formula>
    </cfRule>
    <cfRule type="cellIs" dxfId="25694" priority="3090" operator="between">
      <formula>$O$16*0.8</formula>
      <formula>$O$16</formula>
    </cfRule>
    <cfRule type="cellIs" dxfId="25693" priority="3091" operator="lessThan">
      <formula>$O$16*0.8</formula>
    </cfRule>
  </conditionalFormatting>
  <conditionalFormatting sqref="I17:J17">
    <cfRule type="cellIs" dxfId="25692" priority="3086" operator="greaterThan">
      <formula>$O$17</formula>
    </cfRule>
    <cfRule type="cellIs" dxfId="25691" priority="3087" operator="between">
      <formula>$O$17*0.8</formula>
      <formula>$O$17</formula>
    </cfRule>
    <cfRule type="cellIs" dxfId="25690" priority="3088" operator="lessThan">
      <formula>$O$17*0.8</formula>
    </cfRule>
  </conditionalFormatting>
  <conditionalFormatting sqref="I18:J18">
    <cfRule type="cellIs" dxfId="25689" priority="3083" operator="greaterThan">
      <formula>$O$18</formula>
    </cfRule>
    <cfRule type="cellIs" dxfId="25688" priority="3084" operator="between">
      <formula>$O$18*0.8</formula>
      <formula>$O$18</formula>
    </cfRule>
    <cfRule type="cellIs" dxfId="25687" priority="3085" operator="lessThan">
      <formula>$O$18*0.8</formula>
    </cfRule>
  </conditionalFormatting>
  <conditionalFormatting sqref="I6:J6">
    <cfRule type="cellIs" dxfId="25686" priority="3071" operator="greaterThan">
      <formula>$O$6</formula>
    </cfRule>
    <cfRule type="cellIs" dxfId="25685" priority="3072" operator="between">
      <formula>$O$6*0.8</formula>
      <formula>$O$6</formula>
    </cfRule>
    <cfRule type="cellIs" dxfId="25684" priority="3073" operator="lessThan">
      <formula>$O$6*0.8</formula>
    </cfRule>
  </conditionalFormatting>
  <conditionalFormatting sqref="I7:J7">
    <cfRule type="cellIs" dxfId="25683" priority="3068" operator="greaterThan">
      <formula>$O$7</formula>
    </cfRule>
    <cfRule type="cellIs" dxfId="25682" priority="3069" operator="between">
      <formula>$O$7*0.8</formula>
      <formula>$O$7</formula>
    </cfRule>
    <cfRule type="cellIs" dxfId="25681" priority="3070" operator="lessThan">
      <formula>$O$7*0.8</formula>
    </cfRule>
  </conditionalFormatting>
  <conditionalFormatting sqref="I8:J8">
    <cfRule type="cellIs" dxfId="25680" priority="3065" operator="greaterThan">
      <formula>$O$8</formula>
    </cfRule>
    <cfRule type="cellIs" dxfId="25679" priority="3066" operator="between">
      <formula>$O$8*0.8</formula>
      <formula>$O$8</formula>
    </cfRule>
    <cfRule type="cellIs" dxfId="25678" priority="3067" operator="lessThan">
      <formula>$O$8*0.8</formula>
    </cfRule>
  </conditionalFormatting>
  <conditionalFormatting sqref="I11:J11">
    <cfRule type="cellIs" dxfId="25677" priority="3062" operator="greaterThan">
      <formula>$O$11</formula>
    </cfRule>
    <cfRule type="cellIs" dxfId="25676" priority="3063" operator="between">
      <formula>$O$11*0.8</formula>
      <formula>$O$11</formula>
    </cfRule>
    <cfRule type="cellIs" dxfId="25675" priority="3064" operator="lessThan">
      <formula>$O$11*0.8</formula>
    </cfRule>
  </conditionalFormatting>
  <conditionalFormatting sqref="I12:J12">
    <cfRule type="cellIs" dxfId="25674" priority="3059" operator="greaterThan">
      <formula>$O$12</formula>
    </cfRule>
    <cfRule type="cellIs" dxfId="25673" priority="3060" operator="between">
      <formula>$O$12*0.8</formula>
      <formula>$O$12</formula>
    </cfRule>
    <cfRule type="cellIs" dxfId="25672" priority="3061" operator="lessThan">
      <formula>$O$12*0.8</formula>
    </cfRule>
  </conditionalFormatting>
  <conditionalFormatting sqref="I13:J13">
    <cfRule type="cellIs" dxfId="25671" priority="3056" operator="greaterThan">
      <formula>$O$13</formula>
    </cfRule>
    <cfRule type="cellIs" dxfId="25670" priority="3057" operator="between">
      <formula>$O$13*0.8</formula>
      <formula>$O$13</formula>
    </cfRule>
    <cfRule type="cellIs" dxfId="25669" priority="3058" operator="lessThan">
      <formula>$O$13*0.8</formula>
    </cfRule>
  </conditionalFormatting>
  <conditionalFormatting sqref="I16:J16">
    <cfRule type="cellIs" dxfId="25668" priority="3053" operator="greaterThan">
      <formula>$O$16</formula>
    </cfRule>
    <cfRule type="cellIs" dxfId="25667" priority="3054" operator="between">
      <formula>$O$16*0.8</formula>
      <formula>$O$16</formula>
    </cfRule>
    <cfRule type="cellIs" dxfId="25666" priority="3055" operator="lessThan">
      <formula>$O$16*0.8</formula>
    </cfRule>
  </conditionalFormatting>
  <conditionalFormatting sqref="I17:J17">
    <cfRule type="cellIs" dxfId="25665" priority="3050" operator="greaterThan">
      <formula>$O$17</formula>
    </cfRule>
    <cfRule type="cellIs" dxfId="25664" priority="3051" operator="between">
      <formula>$O$17*0.8</formula>
      <formula>$O$17</formula>
    </cfRule>
    <cfRule type="cellIs" dxfId="25663" priority="3052" operator="lessThan">
      <formula>$O$17*0.8</formula>
    </cfRule>
  </conditionalFormatting>
  <conditionalFormatting sqref="I18:J18">
    <cfRule type="cellIs" dxfId="25662" priority="3047" operator="greaterThan">
      <formula>$O$18</formula>
    </cfRule>
    <cfRule type="cellIs" dxfId="25661" priority="3048" operator="between">
      <formula>$O$18*0.8</formula>
      <formula>$O$18</formula>
    </cfRule>
    <cfRule type="cellIs" dxfId="25660" priority="3049" operator="lessThan">
      <formula>$O$18*0.8</formula>
    </cfRule>
  </conditionalFormatting>
  <conditionalFormatting sqref="I6:J6">
    <cfRule type="cellIs" dxfId="25659" priority="3035" operator="greaterThan">
      <formula>$N$6</formula>
    </cfRule>
    <cfRule type="cellIs" dxfId="25658" priority="3036" operator="between">
      <formula>$N$6*0.8</formula>
      <formula>$N$6</formula>
    </cfRule>
    <cfRule type="cellIs" dxfId="25657" priority="3037" operator="lessThan">
      <formula>$N$6*0.8</formula>
    </cfRule>
  </conditionalFormatting>
  <conditionalFormatting sqref="I7:J7">
    <cfRule type="cellIs" dxfId="25656" priority="3032" operator="greaterThan">
      <formula>$N$7</formula>
    </cfRule>
    <cfRule type="cellIs" dxfId="25655" priority="3033" operator="between">
      <formula>$N$7*0.8</formula>
      <formula>$N$7</formula>
    </cfRule>
    <cfRule type="cellIs" dxfId="25654" priority="3034" operator="lessThan">
      <formula>$N$7*0.8</formula>
    </cfRule>
  </conditionalFormatting>
  <conditionalFormatting sqref="I8:J8">
    <cfRule type="cellIs" dxfId="25653" priority="3029" operator="greaterThan">
      <formula>$N$8</formula>
    </cfRule>
    <cfRule type="cellIs" dxfId="25652" priority="3030" operator="between">
      <formula>$N$8*0.8</formula>
      <formula>$N$8</formula>
    </cfRule>
    <cfRule type="cellIs" dxfId="25651" priority="3031" operator="lessThan">
      <formula>$N$8*0.8</formula>
    </cfRule>
  </conditionalFormatting>
  <conditionalFormatting sqref="I11:J11">
    <cfRule type="cellIs" dxfId="25650" priority="3026" operator="greaterThan">
      <formula>$N$11</formula>
    </cfRule>
    <cfRule type="cellIs" dxfId="25649" priority="3027" operator="between">
      <formula>$N$11*0.8</formula>
      <formula>$N$11</formula>
    </cfRule>
    <cfRule type="cellIs" dxfId="25648" priority="3028" operator="lessThan">
      <formula>$N$11*0.8</formula>
    </cfRule>
  </conditionalFormatting>
  <conditionalFormatting sqref="I12:J12">
    <cfRule type="cellIs" dxfId="25647" priority="3023" operator="greaterThan">
      <formula>$N$12</formula>
    </cfRule>
    <cfRule type="cellIs" dxfId="25646" priority="3024" operator="between">
      <formula>$N$12*0.8</formula>
      <formula>$N$12</formula>
    </cfRule>
    <cfRule type="cellIs" dxfId="25645" priority="3025" operator="lessThan">
      <formula>$N$12*0.8</formula>
    </cfRule>
  </conditionalFormatting>
  <conditionalFormatting sqref="I13:J13">
    <cfRule type="cellIs" dxfId="25644" priority="3020" operator="greaterThan">
      <formula>$N$13</formula>
    </cfRule>
    <cfRule type="cellIs" dxfId="25643" priority="3021" operator="between">
      <formula>$N$13*0.8</formula>
      <formula>$N$13</formula>
    </cfRule>
    <cfRule type="cellIs" dxfId="25642" priority="3022" operator="lessThan">
      <formula>$N$13*0.8</formula>
    </cfRule>
  </conditionalFormatting>
  <conditionalFormatting sqref="I16:J16">
    <cfRule type="cellIs" dxfId="25641" priority="3017" operator="greaterThan">
      <formula>$N$16</formula>
    </cfRule>
    <cfRule type="cellIs" dxfId="25640" priority="3018" operator="between">
      <formula>$N$16*0.8</formula>
      <formula>$N$16</formula>
    </cfRule>
    <cfRule type="cellIs" dxfId="25639" priority="3019" operator="lessThan">
      <formula>$N$16*0.8</formula>
    </cfRule>
  </conditionalFormatting>
  <conditionalFormatting sqref="I17:J17">
    <cfRule type="cellIs" dxfId="25638" priority="3014" operator="greaterThan">
      <formula>$N$17</formula>
    </cfRule>
    <cfRule type="cellIs" dxfId="25637" priority="3015" operator="between">
      <formula>$N$17*0.8</formula>
      <formula>$N$17</formula>
    </cfRule>
    <cfRule type="cellIs" dxfId="25636" priority="3016" operator="lessThan">
      <formula>$N$17*0.8</formula>
    </cfRule>
  </conditionalFormatting>
  <conditionalFormatting sqref="I18:J18">
    <cfRule type="cellIs" dxfId="25635" priority="3011" operator="greaterThan">
      <formula>$N$18</formula>
    </cfRule>
    <cfRule type="cellIs" dxfId="25634" priority="3012" operator="between">
      <formula>$N$18*0.8</formula>
      <formula>$N$18</formula>
    </cfRule>
    <cfRule type="cellIs" dxfId="25633" priority="3013" operator="lessThan">
      <formula>$N$18*0.8</formula>
    </cfRule>
  </conditionalFormatting>
  <conditionalFormatting sqref="I6:J6">
    <cfRule type="cellIs" dxfId="25632" priority="2999" operator="greaterThan">
      <formula>$N$6</formula>
    </cfRule>
    <cfRule type="cellIs" dxfId="25631" priority="3000" operator="between">
      <formula>$N$6*0.8</formula>
      <formula>$N$6</formula>
    </cfRule>
    <cfRule type="cellIs" dxfId="25630" priority="3001" operator="lessThan">
      <formula>$N$6*0.8</formula>
    </cfRule>
  </conditionalFormatting>
  <conditionalFormatting sqref="I7:J7">
    <cfRule type="cellIs" dxfId="25629" priority="2996" operator="greaterThan">
      <formula>$N$7</formula>
    </cfRule>
    <cfRule type="cellIs" dxfId="25628" priority="2997" operator="between">
      <formula>$N$7*0.8</formula>
      <formula>$N$7</formula>
    </cfRule>
    <cfRule type="cellIs" dxfId="25627" priority="2998" operator="lessThan">
      <formula>$N$7*0.8</formula>
    </cfRule>
  </conditionalFormatting>
  <conditionalFormatting sqref="I8:J8">
    <cfRule type="cellIs" dxfId="25626" priority="2993" operator="greaterThan">
      <formula>$N$8</formula>
    </cfRule>
    <cfRule type="cellIs" dxfId="25625" priority="2994" operator="between">
      <formula>$N$8*0.8</formula>
      <formula>$N$8</formula>
    </cfRule>
    <cfRule type="cellIs" dxfId="25624" priority="2995" operator="lessThan">
      <formula>$N$8*0.8</formula>
    </cfRule>
  </conditionalFormatting>
  <conditionalFormatting sqref="I11:J11">
    <cfRule type="cellIs" dxfId="25623" priority="2990" operator="greaterThan">
      <formula>$N$11</formula>
    </cfRule>
    <cfRule type="cellIs" dxfId="25622" priority="2991" operator="between">
      <formula>$N$11*0.8</formula>
      <formula>$N$11</formula>
    </cfRule>
    <cfRule type="cellIs" dxfId="25621" priority="2992" operator="lessThan">
      <formula>$N$11*0.8</formula>
    </cfRule>
  </conditionalFormatting>
  <conditionalFormatting sqref="I12:J12">
    <cfRule type="cellIs" dxfId="25620" priority="2987" operator="greaterThan">
      <formula>$N$12</formula>
    </cfRule>
    <cfRule type="cellIs" dxfId="25619" priority="2988" operator="between">
      <formula>$N$12*0.8</formula>
      <formula>$N$12</formula>
    </cfRule>
    <cfRule type="cellIs" dxfId="25618" priority="2989" operator="lessThan">
      <formula>$N$12*0.8</formula>
    </cfRule>
  </conditionalFormatting>
  <conditionalFormatting sqref="I13:J13">
    <cfRule type="cellIs" dxfId="25617" priority="2984" operator="greaterThan">
      <formula>$N$13</formula>
    </cfRule>
    <cfRule type="cellIs" dxfId="25616" priority="2985" operator="between">
      <formula>$N$13*0.8</formula>
      <formula>$N$13</formula>
    </cfRule>
    <cfRule type="cellIs" dxfId="25615" priority="2986" operator="lessThan">
      <formula>$N$13*0.8</formula>
    </cfRule>
  </conditionalFormatting>
  <conditionalFormatting sqref="I16:J16">
    <cfRule type="cellIs" dxfId="25614" priority="2981" operator="greaterThan">
      <formula>$N$16</formula>
    </cfRule>
    <cfRule type="cellIs" dxfId="25613" priority="2982" operator="between">
      <formula>$N$16*0.8</formula>
      <formula>$N$16</formula>
    </cfRule>
    <cfRule type="cellIs" dxfId="25612" priority="2983" operator="lessThan">
      <formula>$N$16*0.8</formula>
    </cfRule>
  </conditionalFormatting>
  <conditionalFormatting sqref="I17:J17">
    <cfRule type="cellIs" dxfId="25611" priority="2978" operator="greaterThan">
      <formula>$N$17</formula>
    </cfRule>
    <cfRule type="cellIs" dxfId="25610" priority="2979" operator="between">
      <formula>$N$17*0.8</formula>
      <formula>$N$17</formula>
    </cfRule>
    <cfRule type="cellIs" dxfId="25609" priority="2980" operator="lessThan">
      <formula>$N$17*0.8</formula>
    </cfRule>
  </conditionalFormatting>
  <conditionalFormatting sqref="I18:J18">
    <cfRule type="cellIs" dxfId="25608" priority="2975" operator="greaterThan">
      <formula>$N$18</formula>
    </cfRule>
    <cfRule type="cellIs" dxfId="25607" priority="2976" operator="between">
      <formula>$N$18*0.8</formula>
      <formula>$N$18</formula>
    </cfRule>
    <cfRule type="cellIs" dxfId="25606" priority="2977" operator="lessThan">
      <formula>$N$18*0.8</formula>
    </cfRule>
  </conditionalFormatting>
  <conditionalFormatting sqref="I22:J22">
    <cfRule type="cellIs" dxfId="25605" priority="2753" operator="greaterThan">
      <formula>$O$22</formula>
    </cfRule>
    <cfRule type="cellIs" dxfId="25604" priority="2754" operator="between">
      <formula>#REF!*0.8</formula>
      <formula>$O$22</formula>
    </cfRule>
    <cfRule type="cellIs" dxfId="25603" priority="2755" operator="lessThan">
      <formula>$O$22*0.8</formula>
    </cfRule>
  </conditionalFormatting>
  <conditionalFormatting sqref="I22:J22">
    <cfRule type="cellIs" dxfId="25602" priority="2717" operator="greaterThan">
      <formula>$O$22</formula>
    </cfRule>
    <cfRule type="cellIs" dxfId="25601" priority="2718" operator="between">
      <formula>#REF!*0.8</formula>
      <formula>$O$22</formula>
    </cfRule>
    <cfRule type="cellIs" dxfId="25600" priority="2719" operator="lessThan">
      <formula>$O$22*0.8</formula>
    </cfRule>
  </conditionalFormatting>
  <conditionalFormatting sqref="I21:J23 H21:H22">
    <cfRule type="cellIs" dxfId="25599" priority="2452" operator="equal">
      <formula>"Not Available"</formula>
    </cfRule>
  </conditionalFormatting>
  <conditionalFormatting sqref="H23">
    <cfRule type="cellIs" dxfId="25598" priority="2446" operator="equal">
      <formula>"Not Available"</formula>
    </cfRule>
    <cfRule type="cellIs" priority="2447" operator="equal">
      <formula>"Not Available"</formula>
    </cfRule>
  </conditionalFormatting>
  <conditionalFormatting sqref="I22:J22">
    <cfRule type="cellIs" dxfId="25597" priority="8171" operator="greaterThan">
      <formula>$O$22</formula>
    </cfRule>
    <cfRule type="cellIs" dxfId="25596" priority="8172" operator="between">
      <formula>$H$22*0.8</formula>
      <formula>$O$22</formula>
    </cfRule>
    <cfRule type="cellIs" dxfId="25595" priority="8173" operator="lessThan">
      <formula>$O$22*0.8</formula>
    </cfRule>
  </conditionalFormatting>
  <conditionalFormatting sqref="I22:J22">
    <cfRule type="cellIs" dxfId="25594" priority="8174" operator="greaterThan">
      <formula>$O$22</formula>
    </cfRule>
    <cfRule type="cellIs" dxfId="25593" priority="8175" operator="between">
      <formula>$H$22*0.8</formula>
      <formula>$O$22</formula>
    </cfRule>
    <cfRule type="cellIs" dxfId="25592" priority="8176" operator="lessThan">
      <formula>$O$22*0.8</formula>
    </cfRule>
  </conditionalFormatting>
  <conditionalFormatting sqref="J6">
    <cfRule type="cellIs" dxfId="25591" priority="2389" operator="greaterThan">
      <formula>$P$6</formula>
    </cfRule>
    <cfRule type="cellIs" dxfId="25590" priority="2390" operator="between">
      <formula>$P$6*0.8</formula>
      <formula>$P$6</formula>
    </cfRule>
    <cfRule type="cellIs" dxfId="25589" priority="2391" operator="lessThan">
      <formula>$P$6*0.8</formula>
    </cfRule>
  </conditionalFormatting>
  <conditionalFormatting sqref="J7">
    <cfRule type="cellIs" dxfId="25588" priority="2386" operator="greaterThan">
      <formula>$P$7</formula>
    </cfRule>
    <cfRule type="cellIs" dxfId="25587" priority="2387" operator="between">
      <formula>$P$7*0.8</formula>
      <formula>$P$7</formula>
    </cfRule>
    <cfRule type="cellIs" dxfId="25586" priority="2388" operator="lessThan">
      <formula>$P$7*0.8</formula>
    </cfRule>
  </conditionalFormatting>
  <conditionalFormatting sqref="J8">
    <cfRule type="cellIs" dxfId="25585" priority="2383" operator="greaterThan">
      <formula>$P$8</formula>
    </cfRule>
    <cfRule type="cellIs" dxfId="25584" priority="2384" operator="between">
      <formula>$P$8*0.8</formula>
      <formula>$P$8</formula>
    </cfRule>
    <cfRule type="cellIs" dxfId="25583" priority="2385" operator="lessThan">
      <formula>$P$8*0.8</formula>
    </cfRule>
  </conditionalFormatting>
  <conditionalFormatting sqref="J11">
    <cfRule type="cellIs" dxfId="25582" priority="2380" operator="greaterThan">
      <formula>$P$11</formula>
    </cfRule>
    <cfRule type="cellIs" dxfId="25581" priority="2381" operator="between">
      <formula>$P$11*0.8</formula>
      <formula>$P$11</formula>
    </cfRule>
    <cfRule type="cellIs" dxfId="25580" priority="2382" operator="lessThan">
      <formula>$P$11*0.8</formula>
    </cfRule>
  </conditionalFormatting>
  <conditionalFormatting sqref="J12">
    <cfRule type="cellIs" dxfId="25579" priority="2377" operator="greaterThan">
      <formula>$P$12</formula>
    </cfRule>
    <cfRule type="cellIs" dxfId="25578" priority="2378" operator="between">
      <formula>$P$12*0.8</formula>
      <formula>$P$12</formula>
    </cfRule>
    <cfRule type="cellIs" dxfId="25577" priority="2379" operator="lessThan">
      <formula>$P$12*0.8</formula>
    </cfRule>
  </conditionalFormatting>
  <conditionalFormatting sqref="J13">
    <cfRule type="cellIs" dxfId="25576" priority="2374" operator="greaterThan">
      <formula>$P$13</formula>
    </cfRule>
    <cfRule type="cellIs" dxfId="25575" priority="2375" operator="between">
      <formula>$P$13*0.8</formula>
      <formula>$P$13</formula>
    </cfRule>
    <cfRule type="cellIs" dxfId="25574" priority="2376" operator="lessThan">
      <formula>$P$13*0.8</formula>
    </cfRule>
  </conditionalFormatting>
  <conditionalFormatting sqref="J16">
    <cfRule type="cellIs" dxfId="25573" priority="2371" operator="greaterThan">
      <formula>$P$16</formula>
    </cfRule>
    <cfRule type="cellIs" dxfId="25572" priority="2372" operator="between">
      <formula>$P$16*0.8</formula>
      <formula>$P$16</formula>
    </cfRule>
    <cfRule type="cellIs" dxfId="25571" priority="2373" operator="lessThan">
      <formula>$P$16*0.8</formula>
    </cfRule>
  </conditionalFormatting>
  <conditionalFormatting sqref="J17">
    <cfRule type="cellIs" dxfId="25570" priority="2368" operator="greaterThan">
      <formula>$P$17</formula>
    </cfRule>
    <cfRule type="cellIs" dxfId="25569" priority="2369" operator="between">
      <formula>$P$17*0.8</formula>
      <formula>$P$17</formula>
    </cfRule>
    <cfRule type="cellIs" dxfId="25568" priority="2370" operator="lessThan">
      <formula>$P$17*0.8</formula>
    </cfRule>
  </conditionalFormatting>
  <conditionalFormatting sqref="J18">
    <cfRule type="cellIs" dxfId="25567" priority="2365" operator="greaterThan">
      <formula>$P$18</formula>
    </cfRule>
    <cfRule type="cellIs" dxfId="25566" priority="2366" operator="between">
      <formula>$P$18*0.8</formula>
      <formula>$P$18</formula>
    </cfRule>
    <cfRule type="cellIs" dxfId="25565" priority="2367" operator="lessThan">
      <formula>$P$18*0.8</formula>
    </cfRule>
  </conditionalFormatting>
  <conditionalFormatting sqref="J6">
    <cfRule type="cellIs" dxfId="25564" priority="2362" operator="greaterThan">
      <formula>$P$6</formula>
    </cfRule>
    <cfRule type="cellIs" dxfId="25563" priority="2363" operator="between">
      <formula>$P$6*0.8</formula>
      <formula>$P$6</formula>
    </cfRule>
    <cfRule type="cellIs" dxfId="25562" priority="2364" operator="lessThan">
      <formula>$P$6*0.8</formula>
    </cfRule>
  </conditionalFormatting>
  <conditionalFormatting sqref="J7">
    <cfRule type="cellIs" dxfId="25561" priority="2359" operator="greaterThan">
      <formula>$P$7</formula>
    </cfRule>
    <cfRule type="cellIs" dxfId="25560" priority="2360" operator="between">
      <formula>$P$7*0.8</formula>
      <formula>$P$7</formula>
    </cfRule>
    <cfRule type="cellIs" dxfId="25559" priority="2361" operator="lessThan">
      <formula>$P$7*0.8</formula>
    </cfRule>
  </conditionalFormatting>
  <conditionalFormatting sqref="J8">
    <cfRule type="cellIs" dxfId="25558" priority="2356" operator="greaterThan">
      <formula>$P$8</formula>
    </cfRule>
    <cfRule type="cellIs" dxfId="25557" priority="2357" operator="between">
      <formula>$P$8*0.8</formula>
      <formula>$P$8</formula>
    </cfRule>
    <cfRule type="cellIs" dxfId="25556" priority="2358" operator="lessThan">
      <formula>$P$8*0.8</formula>
    </cfRule>
  </conditionalFormatting>
  <conditionalFormatting sqref="J11">
    <cfRule type="cellIs" dxfId="25555" priority="2353" operator="greaterThan">
      <formula>$P$11</formula>
    </cfRule>
    <cfRule type="cellIs" dxfId="25554" priority="2354" operator="between">
      <formula>$P$11*0.8</formula>
      <formula>$P$11</formula>
    </cfRule>
    <cfRule type="cellIs" dxfId="25553" priority="2355" operator="lessThan">
      <formula>$P$11*0.8</formula>
    </cfRule>
  </conditionalFormatting>
  <conditionalFormatting sqref="J12">
    <cfRule type="cellIs" dxfId="25552" priority="2350" operator="greaterThan">
      <formula>$P$12</formula>
    </cfRule>
    <cfRule type="cellIs" dxfId="25551" priority="2351" operator="between">
      <formula>$P$12*0.8</formula>
      <formula>$P$12</formula>
    </cfRule>
    <cfRule type="cellIs" dxfId="25550" priority="2352" operator="lessThan">
      <formula>$P$12*0.8</formula>
    </cfRule>
  </conditionalFormatting>
  <conditionalFormatting sqref="J13">
    <cfRule type="cellIs" dxfId="25549" priority="2347" operator="greaterThan">
      <formula>$P$13</formula>
    </cfRule>
    <cfRule type="cellIs" dxfId="25548" priority="2348" operator="between">
      <formula>$P$13*0.8</formula>
      <formula>$P$13</formula>
    </cfRule>
    <cfRule type="cellIs" dxfId="25547" priority="2349" operator="lessThan">
      <formula>$P$13*0.8</formula>
    </cfRule>
  </conditionalFormatting>
  <conditionalFormatting sqref="J16">
    <cfRule type="cellIs" dxfId="25546" priority="2344" operator="greaterThan">
      <formula>$P$16</formula>
    </cfRule>
    <cfRule type="cellIs" dxfId="25545" priority="2345" operator="between">
      <formula>$P$16*0.8</formula>
      <formula>$P$16</formula>
    </cfRule>
    <cfRule type="cellIs" dxfId="25544" priority="2346" operator="lessThan">
      <formula>$P$16*0.8</formula>
    </cfRule>
  </conditionalFormatting>
  <conditionalFormatting sqref="J17">
    <cfRule type="cellIs" dxfId="25543" priority="2341" operator="greaterThan">
      <formula>$P$17</formula>
    </cfRule>
    <cfRule type="cellIs" dxfId="25542" priority="2342" operator="between">
      <formula>$P$17*0.8</formula>
      <formula>$P$17</formula>
    </cfRule>
    <cfRule type="cellIs" dxfId="25541" priority="2343" operator="lessThan">
      <formula>$P$17*0.8</formula>
    </cfRule>
  </conditionalFormatting>
  <conditionalFormatting sqref="J18">
    <cfRule type="cellIs" dxfId="25540" priority="2338" operator="greaterThan">
      <formula>$P$18</formula>
    </cfRule>
    <cfRule type="cellIs" dxfId="25539" priority="2339" operator="between">
      <formula>$P$18*0.8</formula>
      <formula>$P$18</formula>
    </cfRule>
    <cfRule type="cellIs" dxfId="25538" priority="2340" operator="lessThan">
      <formula>$P$18*0.8</formula>
    </cfRule>
  </conditionalFormatting>
  <conditionalFormatting sqref="J6">
    <cfRule type="cellIs" dxfId="25537" priority="2335" operator="greaterThan">
      <formula>$O$6</formula>
    </cfRule>
    <cfRule type="cellIs" dxfId="25536" priority="2336" operator="between">
      <formula>$O$6*0.8</formula>
      <formula>$O$6</formula>
    </cfRule>
    <cfRule type="cellIs" dxfId="25535" priority="2337" operator="lessThan">
      <formula>$O$6*0.8</formula>
    </cfRule>
  </conditionalFormatting>
  <conditionalFormatting sqref="J7">
    <cfRule type="cellIs" dxfId="25534" priority="2332" operator="greaterThan">
      <formula>$O$7</formula>
    </cfRule>
    <cfRule type="cellIs" dxfId="25533" priority="2333" operator="between">
      <formula>$O$7*0.8</formula>
      <formula>$O$7</formula>
    </cfRule>
    <cfRule type="cellIs" dxfId="25532" priority="2334" operator="lessThan">
      <formula>$O$7*0.8</formula>
    </cfRule>
  </conditionalFormatting>
  <conditionalFormatting sqref="J8">
    <cfRule type="cellIs" dxfId="25531" priority="2329" operator="greaterThan">
      <formula>$O$8</formula>
    </cfRule>
    <cfRule type="cellIs" dxfId="25530" priority="2330" operator="between">
      <formula>$O$8*0.8</formula>
      <formula>$O$8</formula>
    </cfRule>
    <cfRule type="cellIs" dxfId="25529" priority="2331" operator="lessThan">
      <formula>$O$8*0.8</formula>
    </cfRule>
  </conditionalFormatting>
  <conditionalFormatting sqref="J11">
    <cfRule type="cellIs" dxfId="25528" priority="2326" operator="greaterThan">
      <formula>$O$11</formula>
    </cfRule>
    <cfRule type="cellIs" dxfId="25527" priority="2327" operator="between">
      <formula>$O$11*0.8</formula>
      <formula>$O$11</formula>
    </cfRule>
    <cfRule type="cellIs" dxfId="25526" priority="2328" operator="lessThan">
      <formula>$O$11*0.8</formula>
    </cfRule>
  </conditionalFormatting>
  <conditionalFormatting sqref="J12">
    <cfRule type="cellIs" dxfId="25525" priority="2323" operator="greaterThan">
      <formula>$O$12</formula>
    </cfRule>
    <cfRule type="cellIs" dxfId="25524" priority="2324" operator="between">
      <formula>$O$12*0.8</formula>
      <formula>$O$12</formula>
    </cfRule>
    <cfRule type="cellIs" dxfId="25523" priority="2325" operator="lessThan">
      <formula>$O$12*0.8</formula>
    </cfRule>
  </conditionalFormatting>
  <conditionalFormatting sqref="J13">
    <cfRule type="cellIs" dxfId="25522" priority="2320" operator="greaterThan">
      <formula>$O$13</formula>
    </cfRule>
    <cfRule type="cellIs" dxfId="25521" priority="2321" operator="between">
      <formula>$O$13*0.8</formula>
      <formula>$O$13</formula>
    </cfRule>
    <cfRule type="cellIs" dxfId="25520" priority="2322" operator="lessThan">
      <formula>$O$13*0.8</formula>
    </cfRule>
  </conditionalFormatting>
  <conditionalFormatting sqref="J16">
    <cfRule type="cellIs" dxfId="25519" priority="2317" operator="greaterThan">
      <formula>$O$16</formula>
    </cfRule>
    <cfRule type="cellIs" dxfId="25518" priority="2318" operator="between">
      <formula>$O$16*0.8</formula>
      <formula>$O$16</formula>
    </cfRule>
    <cfRule type="cellIs" dxfId="25517" priority="2319" operator="lessThan">
      <formula>$O$16*0.8</formula>
    </cfRule>
  </conditionalFormatting>
  <conditionalFormatting sqref="J17">
    <cfRule type="cellIs" dxfId="25516" priority="2314" operator="greaterThan">
      <formula>$O$17</formula>
    </cfRule>
    <cfRule type="cellIs" dxfId="25515" priority="2315" operator="between">
      <formula>$O$17*0.8</formula>
      <formula>$O$17</formula>
    </cfRule>
    <cfRule type="cellIs" dxfId="25514" priority="2316" operator="lessThan">
      <formula>$O$17*0.8</formula>
    </cfRule>
  </conditionalFormatting>
  <conditionalFormatting sqref="J18">
    <cfRule type="cellIs" dxfId="25513" priority="2311" operator="greaterThan">
      <formula>$O$18</formula>
    </cfRule>
    <cfRule type="cellIs" dxfId="25512" priority="2312" operator="between">
      <formula>$O$18*0.8</formula>
      <formula>$O$18</formula>
    </cfRule>
    <cfRule type="cellIs" dxfId="25511" priority="2313" operator="lessThan">
      <formula>$O$18*0.8</formula>
    </cfRule>
  </conditionalFormatting>
  <conditionalFormatting sqref="J6">
    <cfRule type="cellIs" dxfId="25510" priority="2308" operator="greaterThan">
      <formula>$O$6</formula>
    </cfRule>
    <cfRule type="cellIs" dxfId="25509" priority="2309" operator="between">
      <formula>$O$6*0.8</formula>
      <formula>$O$6</formula>
    </cfRule>
    <cfRule type="cellIs" dxfId="25508" priority="2310" operator="lessThan">
      <formula>$O$6*0.8</formula>
    </cfRule>
  </conditionalFormatting>
  <conditionalFormatting sqref="J7">
    <cfRule type="cellIs" dxfId="25507" priority="2305" operator="greaterThan">
      <formula>$O$7</formula>
    </cfRule>
    <cfRule type="cellIs" dxfId="25506" priority="2306" operator="between">
      <formula>$O$7*0.8</formula>
      <formula>$O$7</formula>
    </cfRule>
    <cfRule type="cellIs" dxfId="25505" priority="2307" operator="lessThan">
      <formula>$O$7*0.8</formula>
    </cfRule>
  </conditionalFormatting>
  <conditionalFormatting sqref="J8">
    <cfRule type="cellIs" dxfId="25504" priority="2302" operator="greaterThan">
      <formula>$O$8</formula>
    </cfRule>
    <cfRule type="cellIs" dxfId="25503" priority="2303" operator="between">
      <formula>$O$8*0.8</formula>
      <formula>$O$8</formula>
    </cfRule>
    <cfRule type="cellIs" dxfId="25502" priority="2304" operator="lessThan">
      <formula>$O$8*0.8</formula>
    </cfRule>
  </conditionalFormatting>
  <conditionalFormatting sqref="J11">
    <cfRule type="cellIs" dxfId="25501" priority="2299" operator="greaterThan">
      <formula>$O$11</formula>
    </cfRule>
    <cfRule type="cellIs" dxfId="25500" priority="2300" operator="between">
      <formula>$O$11*0.8</formula>
      <formula>$O$11</formula>
    </cfRule>
    <cfRule type="cellIs" dxfId="25499" priority="2301" operator="lessThan">
      <formula>$O$11*0.8</formula>
    </cfRule>
  </conditionalFormatting>
  <conditionalFormatting sqref="J12">
    <cfRule type="cellIs" dxfId="25498" priority="2296" operator="greaterThan">
      <formula>$O$12</formula>
    </cfRule>
    <cfRule type="cellIs" dxfId="25497" priority="2297" operator="between">
      <formula>$O$12*0.8</formula>
      <formula>$O$12</formula>
    </cfRule>
    <cfRule type="cellIs" dxfId="25496" priority="2298" operator="lessThan">
      <formula>$O$12*0.8</formula>
    </cfRule>
  </conditionalFormatting>
  <conditionalFormatting sqref="J13">
    <cfRule type="cellIs" dxfId="25495" priority="2293" operator="greaterThan">
      <formula>$O$13</formula>
    </cfRule>
    <cfRule type="cellIs" dxfId="25494" priority="2294" operator="between">
      <formula>$O$13*0.8</formula>
      <formula>$O$13</formula>
    </cfRule>
    <cfRule type="cellIs" dxfId="25493" priority="2295" operator="lessThan">
      <formula>$O$13*0.8</formula>
    </cfRule>
  </conditionalFormatting>
  <conditionalFormatting sqref="J16">
    <cfRule type="cellIs" dxfId="25492" priority="2290" operator="greaterThan">
      <formula>$O$16</formula>
    </cfRule>
    <cfRule type="cellIs" dxfId="25491" priority="2291" operator="between">
      <formula>$O$16*0.8</formula>
      <formula>$O$16</formula>
    </cfRule>
    <cfRule type="cellIs" dxfId="25490" priority="2292" operator="lessThan">
      <formula>$O$16*0.8</formula>
    </cfRule>
  </conditionalFormatting>
  <conditionalFormatting sqref="J17">
    <cfRule type="cellIs" dxfId="25489" priority="2287" operator="greaterThan">
      <formula>$O$17</formula>
    </cfRule>
    <cfRule type="cellIs" dxfId="25488" priority="2288" operator="between">
      <formula>$O$17*0.8</formula>
      <formula>$O$17</formula>
    </cfRule>
    <cfRule type="cellIs" dxfId="25487" priority="2289" operator="lessThan">
      <formula>$O$17*0.8</formula>
    </cfRule>
  </conditionalFormatting>
  <conditionalFormatting sqref="J18">
    <cfRule type="cellIs" dxfId="25486" priority="2284" operator="greaterThan">
      <formula>$O$18</formula>
    </cfRule>
    <cfRule type="cellIs" dxfId="25485" priority="2285" operator="between">
      <formula>$O$18*0.8</formula>
      <formula>$O$18</formula>
    </cfRule>
    <cfRule type="cellIs" dxfId="25484" priority="2286" operator="lessThan">
      <formula>$O$18*0.8</formula>
    </cfRule>
  </conditionalFormatting>
  <conditionalFormatting sqref="J6">
    <cfRule type="cellIs" dxfId="25483" priority="2281" operator="greaterThan">
      <formula>$N$6</formula>
    </cfRule>
    <cfRule type="cellIs" dxfId="25482" priority="2282" operator="between">
      <formula>$N$6*0.8</formula>
      <formula>$N$6</formula>
    </cfRule>
    <cfRule type="cellIs" dxfId="25481" priority="2283" operator="lessThan">
      <formula>$N$6*0.8</formula>
    </cfRule>
  </conditionalFormatting>
  <conditionalFormatting sqref="J7">
    <cfRule type="cellIs" dxfId="25480" priority="2278" operator="greaterThan">
      <formula>$N$7</formula>
    </cfRule>
    <cfRule type="cellIs" dxfId="25479" priority="2279" operator="between">
      <formula>$N$7*0.8</formula>
      <formula>$N$7</formula>
    </cfRule>
    <cfRule type="cellIs" dxfId="25478" priority="2280" operator="lessThan">
      <formula>$N$7*0.8</formula>
    </cfRule>
  </conditionalFormatting>
  <conditionalFormatting sqref="J8">
    <cfRule type="cellIs" dxfId="25477" priority="2275" operator="greaterThan">
      <formula>$N$8</formula>
    </cfRule>
    <cfRule type="cellIs" dxfId="25476" priority="2276" operator="between">
      <formula>$N$8*0.8</formula>
      <formula>$N$8</formula>
    </cfRule>
    <cfRule type="cellIs" dxfId="25475" priority="2277" operator="lessThan">
      <formula>$N$8*0.8</formula>
    </cfRule>
  </conditionalFormatting>
  <conditionalFormatting sqref="J11">
    <cfRule type="cellIs" dxfId="25474" priority="2272" operator="greaterThan">
      <formula>$N$11</formula>
    </cfRule>
    <cfRule type="cellIs" dxfId="25473" priority="2273" operator="between">
      <formula>$N$11*0.8</formula>
      <formula>$N$11</formula>
    </cfRule>
    <cfRule type="cellIs" dxfId="25472" priority="2274" operator="lessThan">
      <formula>$N$11*0.8</formula>
    </cfRule>
  </conditionalFormatting>
  <conditionalFormatting sqref="J12">
    <cfRule type="cellIs" dxfId="25471" priority="2269" operator="greaterThan">
      <formula>$N$12</formula>
    </cfRule>
    <cfRule type="cellIs" dxfId="25470" priority="2270" operator="between">
      <formula>$N$12*0.8</formula>
      <formula>$N$12</formula>
    </cfRule>
    <cfRule type="cellIs" dxfId="25469" priority="2271" operator="lessThan">
      <formula>$N$12*0.8</formula>
    </cfRule>
  </conditionalFormatting>
  <conditionalFormatting sqref="J13">
    <cfRule type="cellIs" dxfId="25468" priority="2266" operator="greaterThan">
      <formula>$N$13</formula>
    </cfRule>
    <cfRule type="cellIs" dxfId="25467" priority="2267" operator="between">
      <formula>$N$13*0.8</formula>
      <formula>$N$13</formula>
    </cfRule>
    <cfRule type="cellIs" dxfId="25466" priority="2268" operator="lessThan">
      <formula>$N$13*0.8</formula>
    </cfRule>
  </conditionalFormatting>
  <conditionalFormatting sqref="J16">
    <cfRule type="cellIs" dxfId="25465" priority="2263" operator="greaterThan">
      <formula>$N$16</formula>
    </cfRule>
    <cfRule type="cellIs" dxfId="25464" priority="2264" operator="between">
      <formula>$N$16*0.8</formula>
      <formula>$N$16</formula>
    </cfRule>
    <cfRule type="cellIs" dxfId="25463" priority="2265" operator="lessThan">
      <formula>$N$16*0.8</formula>
    </cfRule>
  </conditionalFormatting>
  <conditionalFormatting sqref="J17">
    <cfRule type="cellIs" dxfId="25462" priority="2260" operator="greaterThan">
      <formula>$N$17</formula>
    </cfRule>
    <cfRule type="cellIs" dxfId="25461" priority="2261" operator="between">
      <formula>$N$17*0.8</formula>
      <formula>$N$17</formula>
    </cfRule>
    <cfRule type="cellIs" dxfId="25460" priority="2262" operator="lessThan">
      <formula>$N$17*0.8</formula>
    </cfRule>
  </conditionalFormatting>
  <conditionalFormatting sqref="J18">
    <cfRule type="cellIs" dxfId="25459" priority="2257" operator="greaterThan">
      <formula>$N$18</formula>
    </cfRule>
    <cfRule type="cellIs" dxfId="25458" priority="2258" operator="between">
      <formula>$N$18*0.8</formula>
      <formula>$N$18</formula>
    </cfRule>
    <cfRule type="cellIs" dxfId="25457" priority="2259" operator="lessThan">
      <formula>$N$18*0.8</formula>
    </cfRule>
  </conditionalFormatting>
  <conditionalFormatting sqref="J6">
    <cfRule type="cellIs" dxfId="25456" priority="2254" operator="greaterThan">
      <formula>$N$6</formula>
    </cfRule>
    <cfRule type="cellIs" dxfId="25455" priority="2255" operator="between">
      <formula>$N$6*0.8</formula>
      <formula>$N$6</formula>
    </cfRule>
    <cfRule type="cellIs" dxfId="25454" priority="2256" operator="lessThan">
      <formula>$N$6*0.8</formula>
    </cfRule>
  </conditionalFormatting>
  <conditionalFormatting sqref="J7">
    <cfRule type="cellIs" dxfId="25453" priority="2251" operator="greaterThan">
      <formula>$N$7</formula>
    </cfRule>
    <cfRule type="cellIs" dxfId="25452" priority="2252" operator="between">
      <formula>$N$7*0.8</formula>
      <formula>$N$7</formula>
    </cfRule>
    <cfRule type="cellIs" dxfId="25451" priority="2253" operator="lessThan">
      <formula>$N$7*0.8</formula>
    </cfRule>
  </conditionalFormatting>
  <conditionalFormatting sqref="J8">
    <cfRule type="cellIs" dxfId="25450" priority="2248" operator="greaterThan">
      <formula>$N$8</formula>
    </cfRule>
    <cfRule type="cellIs" dxfId="25449" priority="2249" operator="between">
      <formula>$N$8*0.8</formula>
      <formula>$N$8</formula>
    </cfRule>
    <cfRule type="cellIs" dxfId="25448" priority="2250" operator="lessThan">
      <formula>$N$8*0.8</formula>
    </cfRule>
  </conditionalFormatting>
  <conditionalFormatting sqref="J11">
    <cfRule type="cellIs" dxfId="25447" priority="2245" operator="greaterThan">
      <formula>$N$11</formula>
    </cfRule>
    <cfRule type="cellIs" dxfId="25446" priority="2246" operator="between">
      <formula>$N$11*0.8</formula>
      <formula>$N$11</formula>
    </cfRule>
    <cfRule type="cellIs" dxfId="25445" priority="2247" operator="lessThan">
      <formula>$N$11*0.8</formula>
    </cfRule>
  </conditionalFormatting>
  <conditionalFormatting sqref="J12">
    <cfRule type="cellIs" dxfId="25444" priority="2242" operator="greaterThan">
      <formula>$N$12</formula>
    </cfRule>
    <cfRule type="cellIs" dxfId="25443" priority="2243" operator="between">
      <formula>$N$12*0.8</formula>
      <formula>$N$12</formula>
    </cfRule>
    <cfRule type="cellIs" dxfId="25442" priority="2244" operator="lessThan">
      <formula>$N$12*0.8</formula>
    </cfRule>
  </conditionalFormatting>
  <conditionalFormatting sqref="J13">
    <cfRule type="cellIs" dxfId="25441" priority="2239" operator="greaterThan">
      <formula>$N$13</formula>
    </cfRule>
    <cfRule type="cellIs" dxfId="25440" priority="2240" operator="between">
      <formula>$N$13*0.8</formula>
      <formula>$N$13</formula>
    </cfRule>
    <cfRule type="cellIs" dxfId="25439" priority="2241" operator="lessThan">
      <formula>$N$13*0.8</formula>
    </cfRule>
  </conditionalFormatting>
  <conditionalFormatting sqref="J16">
    <cfRule type="cellIs" dxfId="25438" priority="2236" operator="greaterThan">
      <formula>$N$16</formula>
    </cfRule>
    <cfRule type="cellIs" dxfId="25437" priority="2237" operator="between">
      <formula>$N$16*0.8</formula>
      <formula>$N$16</formula>
    </cfRule>
    <cfRule type="cellIs" dxfId="25436" priority="2238" operator="lessThan">
      <formula>$N$16*0.8</formula>
    </cfRule>
  </conditionalFormatting>
  <conditionalFormatting sqref="J17">
    <cfRule type="cellIs" dxfId="25435" priority="2233" operator="greaterThan">
      <formula>$N$17</formula>
    </cfRule>
    <cfRule type="cellIs" dxfId="25434" priority="2234" operator="between">
      <formula>$N$17*0.8</formula>
      <formula>$N$17</formula>
    </cfRule>
    <cfRule type="cellIs" dxfId="25433" priority="2235" operator="lessThan">
      <formula>$N$17*0.8</formula>
    </cfRule>
  </conditionalFormatting>
  <conditionalFormatting sqref="J18">
    <cfRule type="cellIs" dxfId="25432" priority="2230" operator="greaterThan">
      <formula>$N$18</formula>
    </cfRule>
    <cfRule type="cellIs" dxfId="25431" priority="2231" operator="between">
      <formula>$N$18*0.8</formula>
      <formula>$N$18</formula>
    </cfRule>
    <cfRule type="cellIs" dxfId="25430" priority="2232" operator="lessThan">
      <formula>$N$18*0.8</formula>
    </cfRule>
  </conditionalFormatting>
  <conditionalFormatting sqref="J6">
    <cfRule type="cellIs" dxfId="25429" priority="2227" operator="greaterThan">
      <formula>$P$6</formula>
    </cfRule>
    <cfRule type="cellIs" dxfId="25428" priority="2228" operator="between">
      <formula>$P$6*0.8</formula>
      <formula>$P$6</formula>
    </cfRule>
    <cfRule type="cellIs" dxfId="25427" priority="2229" operator="lessThan">
      <formula>$P$6*0.8</formula>
    </cfRule>
  </conditionalFormatting>
  <conditionalFormatting sqref="J7">
    <cfRule type="cellIs" dxfId="25426" priority="2224" operator="greaterThan">
      <formula>$P$7</formula>
    </cfRule>
    <cfRule type="cellIs" dxfId="25425" priority="2225" operator="between">
      <formula>$P$7*0.8</formula>
      <formula>$P$7</formula>
    </cfRule>
    <cfRule type="cellIs" dxfId="25424" priority="2226" operator="lessThan">
      <formula>$P$7*0.8</formula>
    </cfRule>
  </conditionalFormatting>
  <conditionalFormatting sqref="J8">
    <cfRule type="cellIs" dxfId="25423" priority="2221" operator="greaterThan">
      <formula>$P$8</formula>
    </cfRule>
    <cfRule type="cellIs" dxfId="25422" priority="2222" operator="between">
      <formula>$P$8*0.8</formula>
      <formula>$P$8</formula>
    </cfRule>
    <cfRule type="cellIs" dxfId="25421" priority="2223" operator="lessThan">
      <formula>$P$8*0.8</formula>
    </cfRule>
  </conditionalFormatting>
  <conditionalFormatting sqref="J11">
    <cfRule type="cellIs" dxfId="25420" priority="2218" operator="greaterThan">
      <formula>$P$11</formula>
    </cfRule>
    <cfRule type="cellIs" dxfId="25419" priority="2219" operator="between">
      <formula>$P$11*0.8</formula>
      <formula>$P$11</formula>
    </cfRule>
    <cfRule type="cellIs" dxfId="25418" priority="2220" operator="lessThan">
      <formula>$P$11*0.8</formula>
    </cfRule>
  </conditionalFormatting>
  <conditionalFormatting sqref="J12">
    <cfRule type="cellIs" dxfId="25417" priority="2215" operator="greaterThan">
      <formula>$P$12</formula>
    </cfRule>
    <cfRule type="cellIs" dxfId="25416" priority="2216" operator="between">
      <formula>$P$12*0.8</formula>
      <formula>$P$12</formula>
    </cfRule>
    <cfRule type="cellIs" dxfId="25415" priority="2217" operator="lessThan">
      <formula>$P$12*0.8</formula>
    </cfRule>
  </conditionalFormatting>
  <conditionalFormatting sqref="J13">
    <cfRule type="cellIs" dxfId="25414" priority="2212" operator="greaterThan">
      <formula>$P$13</formula>
    </cfRule>
    <cfRule type="cellIs" dxfId="25413" priority="2213" operator="between">
      <formula>$P$13*0.8</formula>
      <formula>$P$13</formula>
    </cfRule>
    <cfRule type="cellIs" dxfId="25412" priority="2214" operator="lessThan">
      <formula>$P$13*0.8</formula>
    </cfRule>
  </conditionalFormatting>
  <conditionalFormatting sqref="J16">
    <cfRule type="cellIs" dxfId="25411" priority="2209" operator="greaterThan">
      <formula>$P$16</formula>
    </cfRule>
    <cfRule type="cellIs" dxfId="25410" priority="2210" operator="between">
      <formula>$P$16*0.8</formula>
      <formula>$P$16</formula>
    </cfRule>
    <cfRule type="cellIs" dxfId="25409" priority="2211" operator="lessThan">
      <formula>$P$16*0.8</formula>
    </cfRule>
  </conditionalFormatting>
  <conditionalFormatting sqref="J17">
    <cfRule type="cellIs" dxfId="25408" priority="2206" operator="greaterThan">
      <formula>$P$17</formula>
    </cfRule>
    <cfRule type="cellIs" dxfId="25407" priority="2207" operator="between">
      <formula>$P$17*0.8</formula>
      <formula>$P$17</formula>
    </cfRule>
    <cfRule type="cellIs" dxfId="25406" priority="2208" operator="lessThan">
      <formula>$P$17*0.8</formula>
    </cfRule>
  </conditionalFormatting>
  <conditionalFormatting sqref="J18">
    <cfRule type="cellIs" dxfId="25405" priority="2203" operator="greaterThan">
      <formula>$P$18</formula>
    </cfRule>
    <cfRule type="cellIs" dxfId="25404" priority="2204" operator="between">
      <formula>$P$18*0.8</formula>
      <formula>$P$18</formula>
    </cfRule>
    <cfRule type="cellIs" dxfId="25403" priority="2205" operator="lessThan">
      <formula>$P$18*0.8</formula>
    </cfRule>
  </conditionalFormatting>
  <conditionalFormatting sqref="J6">
    <cfRule type="cellIs" dxfId="25402" priority="2200" operator="greaterThan">
      <formula>$P$6</formula>
    </cfRule>
    <cfRule type="cellIs" dxfId="25401" priority="2201" operator="between">
      <formula>$P$6*0.8</formula>
      <formula>$P$6</formula>
    </cfRule>
    <cfRule type="cellIs" dxfId="25400" priority="2202" operator="lessThan">
      <formula>$P$6*0.8</formula>
    </cfRule>
  </conditionalFormatting>
  <conditionalFormatting sqref="J7">
    <cfRule type="cellIs" dxfId="25399" priority="2197" operator="greaterThan">
      <formula>$P$7</formula>
    </cfRule>
    <cfRule type="cellIs" dxfId="25398" priority="2198" operator="between">
      <formula>$P$7*0.8</formula>
      <formula>$P$7</formula>
    </cfRule>
    <cfRule type="cellIs" dxfId="25397" priority="2199" operator="lessThan">
      <formula>$P$7*0.8</formula>
    </cfRule>
  </conditionalFormatting>
  <conditionalFormatting sqref="J8">
    <cfRule type="cellIs" dxfId="25396" priority="2194" operator="greaterThan">
      <formula>$P$8</formula>
    </cfRule>
    <cfRule type="cellIs" dxfId="25395" priority="2195" operator="between">
      <formula>$P$8*0.8</formula>
      <formula>$P$8</formula>
    </cfRule>
    <cfRule type="cellIs" dxfId="25394" priority="2196" operator="lessThan">
      <formula>$P$8*0.8</formula>
    </cfRule>
  </conditionalFormatting>
  <conditionalFormatting sqref="J11">
    <cfRule type="cellIs" dxfId="25393" priority="2191" operator="greaterThan">
      <formula>$P$11</formula>
    </cfRule>
    <cfRule type="cellIs" dxfId="25392" priority="2192" operator="between">
      <formula>$P$11*0.8</formula>
      <formula>$P$11</formula>
    </cfRule>
    <cfRule type="cellIs" dxfId="25391" priority="2193" operator="lessThan">
      <formula>$P$11*0.8</formula>
    </cfRule>
  </conditionalFormatting>
  <conditionalFormatting sqref="J12">
    <cfRule type="cellIs" dxfId="25390" priority="2188" operator="greaterThan">
      <formula>$P$12</formula>
    </cfRule>
    <cfRule type="cellIs" dxfId="25389" priority="2189" operator="between">
      <formula>$P$12*0.8</formula>
      <formula>$P$12</formula>
    </cfRule>
    <cfRule type="cellIs" dxfId="25388" priority="2190" operator="lessThan">
      <formula>$P$12*0.8</formula>
    </cfRule>
  </conditionalFormatting>
  <conditionalFormatting sqref="J13">
    <cfRule type="cellIs" dxfId="25387" priority="2185" operator="greaterThan">
      <formula>$P$13</formula>
    </cfRule>
    <cfRule type="cellIs" dxfId="25386" priority="2186" operator="between">
      <formula>$P$13*0.8</formula>
      <formula>$P$13</formula>
    </cfRule>
    <cfRule type="cellIs" dxfId="25385" priority="2187" operator="lessThan">
      <formula>$P$13*0.8</formula>
    </cfRule>
  </conditionalFormatting>
  <conditionalFormatting sqref="J16">
    <cfRule type="cellIs" dxfId="25384" priority="2182" operator="greaterThan">
      <formula>$P$16</formula>
    </cfRule>
    <cfRule type="cellIs" dxfId="25383" priority="2183" operator="between">
      <formula>$P$16*0.8</formula>
      <formula>$P$16</formula>
    </cfRule>
    <cfRule type="cellIs" dxfId="25382" priority="2184" operator="lessThan">
      <formula>$P$16*0.8</formula>
    </cfRule>
  </conditionalFormatting>
  <conditionalFormatting sqref="J17">
    <cfRule type="cellIs" dxfId="25381" priority="2179" operator="greaterThan">
      <formula>$P$17</formula>
    </cfRule>
    <cfRule type="cellIs" dxfId="25380" priority="2180" operator="between">
      <formula>$P$17*0.8</formula>
      <formula>$P$17</formula>
    </cfRule>
    <cfRule type="cellIs" dxfId="25379" priority="2181" operator="lessThan">
      <formula>$P$17*0.8</formula>
    </cfRule>
  </conditionalFormatting>
  <conditionalFormatting sqref="J18">
    <cfRule type="cellIs" dxfId="25378" priority="2176" operator="greaterThan">
      <formula>$P$18</formula>
    </cfRule>
    <cfRule type="cellIs" dxfId="25377" priority="2177" operator="between">
      <formula>$P$18*0.8</formula>
      <formula>$P$18</formula>
    </cfRule>
    <cfRule type="cellIs" dxfId="25376" priority="2178" operator="lessThan">
      <formula>$P$18*0.8</formula>
    </cfRule>
  </conditionalFormatting>
  <conditionalFormatting sqref="J6">
    <cfRule type="cellIs" dxfId="25375" priority="2173" operator="greaterThan">
      <formula>$O$6</formula>
    </cfRule>
    <cfRule type="cellIs" dxfId="25374" priority="2174" operator="between">
      <formula>$O$6*0.8</formula>
      <formula>$O$6</formula>
    </cfRule>
    <cfRule type="cellIs" dxfId="25373" priority="2175" operator="lessThan">
      <formula>$O$6*0.8</formula>
    </cfRule>
  </conditionalFormatting>
  <conditionalFormatting sqref="J7">
    <cfRule type="cellIs" dxfId="25372" priority="2170" operator="greaterThan">
      <formula>$O$7</formula>
    </cfRule>
    <cfRule type="cellIs" dxfId="25371" priority="2171" operator="between">
      <formula>$O$7*0.8</formula>
      <formula>$O$7</formula>
    </cfRule>
    <cfRule type="cellIs" dxfId="25370" priority="2172" operator="lessThan">
      <formula>$O$7*0.8</formula>
    </cfRule>
  </conditionalFormatting>
  <conditionalFormatting sqref="J8">
    <cfRule type="cellIs" dxfId="25369" priority="2167" operator="greaterThan">
      <formula>$O$8</formula>
    </cfRule>
    <cfRule type="cellIs" dxfId="25368" priority="2168" operator="between">
      <formula>$O$8*0.8</formula>
      <formula>$O$8</formula>
    </cfRule>
    <cfRule type="cellIs" dxfId="25367" priority="2169" operator="lessThan">
      <formula>$O$8*0.8</formula>
    </cfRule>
  </conditionalFormatting>
  <conditionalFormatting sqref="J11">
    <cfRule type="cellIs" dxfId="25366" priority="2164" operator="greaterThan">
      <formula>$O$11</formula>
    </cfRule>
    <cfRule type="cellIs" dxfId="25365" priority="2165" operator="between">
      <formula>$O$11*0.8</formula>
      <formula>$O$11</formula>
    </cfRule>
    <cfRule type="cellIs" dxfId="25364" priority="2166" operator="lessThan">
      <formula>$O$11*0.8</formula>
    </cfRule>
  </conditionalFormatting>
  <conditionalFormatting sqref="J12">
    <cfRule type="cellIs" dxfId="25363" priority="2161" operator="greaterThan">
      <formula>$O$12</formula>
    </cfRule>
    <cfRule type="cellIs" dxfId="25362" priority="2162" operator="between">
      <formula>$O$12*0.8</formula>
      <formula>$O$12</formula>
    </cfRule>
    <cfRule type="cellIs" dxfId="25361" priority="2163" operator="lessThan">
      <formula>$O$12*0.8</formula>
    </cfRule>
  </conditionalFormatting>
  <conditionalFormatting sqref="J13">
    <cfRule type="cellIs" dxfId="25360" priority="2158" operator="greaterThan">
      <formula>$O$13</formula>
    </cfRule>
    <cfRule type="cellIs" dxfId="25359" priority="2159" operator="between">
      <formula>$O$13*0.8</formula>
      <formula>$O$13</formula>
    </cfRule>
    <cfRule type="cellIs" dxfId="25358" priority="2160" operator="lessThan">
      <formula>$O$13*0.8</formula>
    </cfRule>
  </conditionalFormatting>
  <conditionalFormatting sqref="J16">
    <cfRule type="cellIs" dxfId="25357" priority="2155" operator="greaterThan">
      <formula>$O$16</formula>
    </cfRule>
    <cfRule type="cellIs" dxfId="25356" priority="2156" operator="between">
      <formula>$O$16*0.8</formula>
      <formula>$O$16</formula>
    </cfRule>
    <cfRule type="cellIs" dxfId="25355" priority="2157" operator="lessThan">
      <formula>$O$16*0.8</formula>
    </cfRule>
  </conditionalFormatting>
  <conditionalFormatting sqref="J17">
    <cfRule type="cellIs" dxfId="25354" priority="2152" operator="greaterThan">
      <formula>$O$17</formula>
    </cfRule>
    <cfRule type="cellIs" dxfId="25353" priority="2153" operator="between">
      <formula>$O$17*0.8</formula>
      <formula>$O$17</formula>
    </cfRule>
    <cfRule type="cellIs" dxfId="25352" priority="2154" operator="lessThan">
      <formula>$O$17*0.8</formula>
    </cfRule>
  </conditionalFormatting>
  <conditionalFormatting sqref="J18">
    <cfRule type="cellIs" dxfId="25351" priority="2149" operator="greaterThan">
      <formula>$O$18</formula>
    </cfRule>
    <cfRule type="cellIs" dxfId="25350" priority="2150" operator="between">
      <formula>$O$18*0.8</formula>
      <formula>$O$18</formula>
    </cfRule>
    <cfRule type="cellIs" dxfId="25349" priority="2151" operator="lessThan">
      <formula>$O$18*0.8</formula>
    </cfRule>
  </conditionalFormatting>
  <conditionalFormatting sqref="J6">
    <cfRule type="cellIs" dxfId="25348" priority="2146" operator="greaterThan">
      <formula>$O$6</formula>
    </cfRule>
    <cfRule type="cellIs" dxfId="25347" priority="2147" operator="between">
      <formula>$O$6*0.8</formula>
      <formula>$O$6</formula>
    </cfRule>
    <cfRule type="cellIs" dxfId="25346" priority="2148" operator="lessThan">
      <formula>$O$6*0.8</formula>
    </cfRule>
  </conditionalFormatting>
  <conditionalFormatting sqref="J7">
    <cfRule type="cellIs" dxfId="25345" priority="2143" operator="greaterThan">
      <formula>$O$7</formula>
    </cfRule>
    <cfRule type="cellIs" dxfId="25344" priority="2144" operator="between">
      <formula>$O$7*0.8</formula>
      <formula>$O$7</formula>
    </cfRule>
    <cfRule type="cellIs" dxfId="25343" priority="2145" operator="lessThan">
      <formula>$O$7*0.8</formula>
    </cfRule>
  </conditionalFormatting>
  <conditionalFormatting sqref="J8">
    <cfRule type="cellIs" dxfId="25342" priority="2140" operator="greaterThan">
      <formula>$O$8</formula>
    </cfRule>
    <cfRule type="cellIs" dxfId="25341" priority="2141" operator="between">
      <formula>$O$8*0.8</formula>
      <formula>$O$8</formula>
    </cfRule>
    <cfRule type="cellIs" dxfId="25340" priority="2142" operator="lessThan">
      <formula>$O$8*0.8</formula>
    </cfRule>
  </conditionalFormatting>
  <conditionalFormatting sqref="J11">
    <cfRule type="cellIs" dxfId="25339" priority="2137" operator="greaterThan">
      <formula>$O$11</formula>
    </cfRule>
    <cfRule type="cellIs" dxfId="25338" priority="2138" operator="between">
      <formula>$O$11*0.8</formula>
      <formula>$O$11</formula>
    </cfRule>
    <cfRule type="cellIs" dxfId="25337" priority="2139" operator="lessThan">
      <formula>$O$11*0.8</formula>
    </cfRule>
  </conditionalFormatting>
  <conditionalFormatting sqref="J12">
    <cfRule type="cellIs" dxfId="25336" priority="2134" operator="greaterThan">
      <formula>$O$12</formula>
    </cfRule>
    <cfRule type="cellIs" dxfId="25335" priority="2135" operator="between">
      <formula>$O$12*0.8</formula>
      <formula>$O$12</formula>
    </cfRule>
    <cfRule type="cellIs" dxfId="25334" priority="2136" operator="lessThan">
      <formula>$O$12*0.8</formula>
    </cfRule>
  </conditionalFormatting>
  <conditionalFormatting sqref="J13">
    <cfRule type="cellIs" dxfId="25333" priority="2131" operator="greaterThan">
      <formula>$O$13</formula>
    </cfRule>
    <cfRule type="cellIs" dxfId="25332" priority="2132" operator="between">
      <formula>$O$13*0.8</formula>
      <formula>$O$13</formula>
    </cfRule>
    <cfRule type="cellIs" dxfId="25331" priority="2133" operator="lessThan">
      <formula>$O$13*0.8</formula>
    </cfRule>
  </conditionalFormatting>
  <conditionalFormatting sqref="J16">
    <cfRule type="cellIs" dxfId="25330" priority="2128" operator="greaterThan">
      <formula>$O$16</formula>
    </cfRule>
    <cfRule type="cellIs" dxfId="25329" priority="2129" operator="between">
      <formula>$O$16*0.8</formula>
      <formula>$O$16</formula>
    </cfRule>
    <cfRule type="cellIs" dxfId="25328" priority="2130" operator="lessThan">
      <formula>$O$16*0.8</formula>
    </cfRule>
  </conditionalFormatting>
  <conditionalFormatting sqref="J17">
    <cfRule type="cellIs" dxfId="25327" priority="2125" operator="greaterThan">
      <formula>$O$17</formula>
    </cfRule>
    <cfRule type="cellIs" dxfId="25326" priority="2126" operator="between">
      <formula>$O$17*0.8</formula>
      <formula>$O$17</formula>
    </cfRule>
    <cfRule type="cellIs" dxfId="25325" priority="2127" operator="lessThan">
      <formula>$O$17*0.8</formula>
    </cfRule>
  </conditionalFormatting>
  <conditionalFormatting sqref="J18">
    <cfRule type="cellIs" dxfId="25324" priority="2122" operator="greaterThan">
      <formula>$O$18</formula>
    </cfRule>
    <cfRule type="cellIs" dxfId="25323" priority="2123" operator="between">
      <formula>$O$18*0.8</formula>
      <formula>$O$18</formula>
    </cfRule>
    <cfRule type="cellIs" dxfId="25322" priority="2124" operator="lessThan">
      <formula>$O$18*0.8</formula>
    </cfRule>
  </conditionalFormatting>
  <conditionalFormatting sqref="J6">
    <cfRule type="cellIs" dxfId="25321" priority="2119" operator="greaterThan">
      <formula>$N$6</formula>
    </cfRule>
    <cfRule type="cellIs" dxfId="25320" priority="2120" operator="between">
      <formula>$N$6*0.8</formula>
      <formula>$N$6</formula>
    </cfRule>
    <cfRule type="cellIs" dxfId="25319" priority="2121" operator="lessThan">
      <formula>$N$6*0.8</formula>
    </cfRule>
  </conditionalFormatting>
  <conditionalFormatting sqref="J7">
    <cfRule type="cellIs" dxfId="25318" priority="2116" operator="greaterThan">
      <formula>$N$7</formula>
    </cfRule>
    <cfRule type="cellIs" dxfId="25317" priority="2117" operator="between">
      <formula>$N$7*0.8</formula>
      <formula>$N$7</formula>
    </cfRule>
    <cfRule type="cellIs" dxfId="25316" priority="2118" operator="lessThan">
      <formula>$N$7*0.8</formula>
    </cfRule>
  </conditionalFormatting>
  <conditionalFormatting sqref="J8">
    <cfRule type="cellIs" dxfId="25315" priority="2113" operator="greaterThan">
      <formula>$N$8</formula>
    </cfRule>
    <cfRule type="cellIs" dxfId="25314" priority="2114" operator="between">
      <formula>$N$8*0.8</formula>
      <formula>$N$8</formula>
    </cfRule>
    <cfRule type="cellIs" dxfId="25313" priority="2115" operator="lessThan">
      <formula>$N$8*0.8</formula>
    </cfRule>
  </conditionalFormatting>
  <conditionalFormatting sqref="J11">
    <cfRule type="cellIs" dxfId="25312" priority="2110" operator="greaterThan">
      <formula>$N$11</formula>
    </cfRule>
    <cfRule type="cellIs" dxfId="25311" priority="2111" operator="between">
      <formula>$N$11*0.8</formula>
      <formula>$N$11</formula>
    </cfRule>
    <cfRule type="cellIs" dxfId="25310" priority="2112" operator="lessThan">
      <formula>$N$11*0.8</formula>
    </cfRule>
  </conditionalFormatting>
  <conditionalFormatting sqref="J12">
    <cfRule type="cellIs" dxfId="25309" priority="2107" operator="greaterThan">
      <formula>$N$12</formula>
    </cfRule>
    <cfRule type="cellIs" dxfId="25308" priority="2108" operator="between">
      <formula>$N$12*0.8</formula>
      <formula>$N$12</formula>
    </cfRule>
    <cfRule type="cellIs" dxfId="25307" priority="2109" operator="lessThan">
      <formula>$N$12*0.8</formula>
    </cfRule>
  </conditionalFormatting>
  <conditionalFormatting sqref="J13">
    <cfRule type="cellIs" dxfId="25306" priority="2104" operator="greaterThan">
      <formula>$N$13</formula>
    </cfRule>
    <cfRule type="cellIs" dxfId="25305" priority="2105" operator="between">
      <formula>$N$13*0.8</formula>
      <formula>$N$13</formula>
    </cfRule>
    <cfRule type="cellIs" dxfId="25304" priority="2106" operator="lessThan">
      <formula>$N$13*0.8</formula>
    </cfRule>
  </conditionalFormatting>
  <conditionalFormatting sqref="J16">
    <cfRule type="cellIs" dxfId="25303" priority="2101" operator="greaterThan">
      <formula>$N$16</formula>
    </cfRule>
    <cfRule type="cellIs" dxfId="25302" priority="2102" operator="between">
      <formula>$N$16*0.8</formula>
      <formula>$N$16</formula>
    </cfRule>
    <cfRule type="cellIs" dxfId="25301" priority="2103" operator="lessThan">
      <formula>$N$16*0.8</formula>
    </cfRule>
  </conditionalFormatting>
  <conditionalFormatting sqref="J17">
    <cfRule type="cellIs" dxfId="25300" priority="2098" operator="greaterThan">
      <formula>$N$17</formula>
    </cfRule>
    <cfRule type="cellIs" dxfId="25299" priority="2099" operator="between">
      <formula>$N$17*0.8</formula>
      <formula>$N$17</formula>
    </cfRule>
    <cfRule type="cellIs" dxfId="25298" priority="2100" operator="lessThan">
      <formula>$N$17*0.8</formula>
    </cfRule>
  </conditionalFormatting>
  <conditionalFormatting sqref="J18">
    <cfRule type="cellIs" dxfId="25297" priority="2095" operator="greaterThan">
      <formula>$N$18</formula>
    </cfRule>
    <cfRule type="cellIs" dxfId="25296" priority="2096" operator="between">
      <formula>$N$18*0.8</formula>
      <formula>$N$18</formula>
    </cfRule>
    <cfRule type="cellIs" dxfId="25295" priority="2097" operator="lessThan">
      <formula>$N$18*0.8</formula>
    </cfRule>
  </conditionalFormatting>
  <conditionalFormatting sqref="J6">
    <cfRule type="cellIs" dxfId="25294" priority="2092" operator="greaterThan">
      <formula>$N$6</formula>
    </cfRule>
    <cfRule type="cellIs" dxfId="25293" priority="2093" operator="between">
      <formula>$N$6*0.8</formula>
      <formula>$N$6</formula>
    </cfRule>
    <cfRule type="cellIs" dxfId="25292" priority="2094" operator="lessThan">
      <formula>$N$6*0.8</formula>
    </cfRule>
  </conditionalFormatting>
  <conditionalFormatting sqref="J7">
    <cfRule type="cellIs" dxfId="25291" priority="2089" operator="greaterThan">
      <formula>$N$7</formula>
    </cfRule>
    <cfRule type="cellIs" dxfId="25290" priority="2090" operator="between">
      <formula>$N$7*0.8</formula>
      <formula>$N$7</formula>
    </cfRule>
    <cfRule type="cellIs" dxfId="25289" priority="2091" operator="lessThan">
      <formula>$N$7*0.8</formula>
    </cfRule>
  </conditionalFormatting>
  <conditionalFormatting sqref="J8">
    <cfRule type="cellIs" dxfId="25288" priority="2086" operator="greaterThan">
      <formula>$N$8</formula>
    </cfRule>
    <cfRule type="cellIs" dxfId="25287" priority="2087" operator="between">
      <formula>$N$8*0.8</formula>
      <formula>$N$8</formula>
    </cfRule>
    <cfRule type="cellIs" dxfId="25286" priority="2088" operator="lessThan">
      <formula>$N$8*0.8</formula>
    </cfRule>
  </conditionalFormatting>
  <conditionalFormatting sqref="J11">
    <cfRule type="cellIs" dxfId="25285" priority="2083" operator="greaterThan">
      <formula>$N$11</formula>
    </cfRule>
    <cfRule type="cellIs" dxfId="25284" priority="2084" operator="between">
      <formula>$N$11*0.8</formula>
      <formula>$N$11</formula>
    </cfRule>
    <cfRule type="cellIs" dxfId="25283" priority="2085" operator="lessThan">
      <formula>$N$11*0.8</formula>
    </cfRule>
  </conditionalFormatting>
  <conditionalFormatting sqref="J12">
    <cfRule type="cellIs" dxfId="25282" priority="2080" operator="greaterThan">
      <formula>$N$12</formula>
    </cfRule>
    <cfRule type="cellIs" dxfId="25281" priority="2081" operator="between">
      <formula>$N$12*0.8</formula>
      <formula>$N$12</formula>
    </cfRule>
    <cfRule type="cellIs" dxfId="25280" priority="2082" operator="lessThan">
      <formula>$N$12*0.8</formula>
    </cfRule>
  </conditionalFormatting>
  <conditionalFormatting sqref="J13">
    <cfRule type="cellIs" dxfId="25279" priority="2077" operator="greaterThan">
      <formula>$N$13</formula>
    </cfRule>
    <cfRule type="cellIs" dxfId="25278" priority="2078" operator="between">
      <formula>$N$13*0.8</formula>
      <formula>$N$13</formula>
    </cfRule>
    <cfRule type="cellIs" dxfId="25277" priority="2079" operator="lessThan">
      <formula>$N$13*0.8</formula>
    </cfRule>
  </conditionalFormatting>
  <conditionalFormatting sqref="J16">
    <cfRule type="cellIs" dxfId="25276" priority="2074" operator="greaterThan">
      <formula>$N$16</formula>
    </cfRule>
    <cfRule type="cellIs" dxfId="25275" priority="2075" operator="between">
      <formula>$N$16*0.8</formula>
      <formula>$N$16</formula>
    </cfRule>
    <cfRule type="cellIs" dxfId="25274" priority="2076" operator="lessThan">
      <formula>$N$16*0.8</formula>
    </cfRule>
  </conditionalFormatting>
  <conditionalFormatting sqref="J17">
    <cfRule type="cellIs" dxfId="25273" priority="2071" operator="greaterThan">
      <formula>$N$17</formula>
    </cfRule>
    <cfRule type="cellIs" dxfId="25272" priority="2072" operator="between">
      <formula>$N$17*0.8</formula>
      <formula>$N$17</formula>
    </cfRule>
    <cfRule type="cellIs" dxfId="25271" priority="2073" operator="lessThan">
      <formula>$N$17*0.8</formula>
    </cfRule>
  </conditionalFormatting>
  <conditionalFormatting sqref="J18">
    <cfRule type="cellIs" dxfId="25270" priority="2068" operator="greaterThan">
      <formula>$N$18</formula>
    </cfRule>
    <cfRule type="cellIs" dxfId="25269" priority="2069" operator="between">
      <formula>$N$18*0.8</formula>
      <formula>$N$18</formula>
    </cfRule>
    <cfRule type="cellIs" dxfId="25268" priority="2070" operator="lessThan">
      <formula>$N$18*0.8</formula>
    </cfRule>
  </conditionalFormatting>
  <conditionalFormatting sqref="J6">
    <cfRule type="cellIs" dxfId="25267" priority="2065" operator="greaterThan">
      <formula>$P$6</formula>
    </cfRule>
    <cfRule type="cellIs" dxfId="25266" priority="2066" operator="between">
      <formula>$P$6*0.8</formula>
      <formula>$P$6</formula>
    </cfRule>
    <cfRule type="cellIs" dxfId="25265" priority="2067" operator="lessThan">
      <formula>$P$6*0.8</formula>
    </cfRule>
  </conditionalFormatting>
  <conditionalFormatting sqref="J7">
    <cfRule type="cellIs" dxfId="25264" priority="2062" operator="greaterThan">
      <formula>$P$7</formula>
    </cfRule>
    <cfRule type="cellIs" dxfId="25263" priority="2063" operator="between">
      <formula>$P$7*0.8</formula>
      <formula>$P$7</formula>
    </cfRule>
    <cfRule type="cellIs" dxfId="25262" priority="2064" operator="lessThan">
      <formula>$P$7*0.8</formula>
    </cfRule>
  </conditionalFormatting>
  <conditionalFormatting sqref="J8">
    <cfRule type="cellIs" dxfId="25261" priority="2059" operator="greaterThan">
      <formula>$P$8</formula>
    </cfRule>
    <cfRule type="cellIs" dxfId="25260" priority="2060" operator="between">
      <formula>$P$8*0.8</formula>
      <formula>$P$8</formula>
    </cfRule>
    <cfRule type="cellIs" dxfId="25259" priority="2061" operator="lessThan">
      <formula>$P$8*0.8</formula>
    </cfRule>
  </conditionalFormatting>
  <conditionalFormatting sqref="J11">
    <cfRule type="cellIs" dxfId="25258" priority="2056" operator="greaterThan">
      <formula>$P$11</formula>
    </cfRule>
    <cfRule type="cellIs" dxfId="25257" priority="2057" operator="between">
      <formula>$P$11*0.8</formula>
      <formula>$P$11</formula>
    </cfRule>
    <cfRule type="cellIs" dxfId="25256" priority="2058" operator="lessThan">
      <formula>$P$11*0.8</formula>
    </cfRule>
  </conditionalFormatting>
  <conditionalFormatting sqref="J12">
    <cfRule type="cellIs" dxfId="25255" priority="2053" operator="greaterThan">
      <formula>$P$12</formula>
    </cfRule>
    <cfRule type="cellIs" dxfId="25254" priority="2054" operator="between">
      <formula>$P$12*0.8</formula>
      <formula>$P$12</formula>
    </cfRule>
    <cfRule type="cellIs" dxfId="25253" priority="2055" operator="lessThan">
      <formula>$P$12*0.8</formula>
    </cfRule>
  </conditionalFormatting>
  <conditionalFormatting sqref="J13">
    <cfRule type="cellIs" dxfId="25252" priority="2050" operator="greaterThan">
      <formula>$P$13</formula>
    </cfRule>
    <cfRule type="cellIs" dxfId="25251" priority="2051" operator="between">
      <formula>$P$13*0.8</formula>
      <formula>$P$13</formula>
    </cfRule>
    <cfRule type="cellIs" dxfId="25250" priority="2052" operator="lessThan">
      <formula>$P$13*0.8</formula>
    </cfRule>
  </conditionalFormatting>
  <conditionalFormatting sqref="J16">
    <cfRule type="cellIs" dxfId="25249" priority="2047" operator="greaterThan">
      <formula>$P$16</formula>
    </cfRule>
    <cfRule type="cellIs" dxfId="25248" priority="2048" operator="between">
      <formula>$P$16*0.8</formula>
      <formula>$P$16</formula>
    </cfRule>
    <cfRule type="cellIs" dxfId="25247" priority="2049" operator="lessThan">
      <formula>$P$16*0.8</formula>
    </cfRule>
  </conditionalFormatting>
  <conditionalFormatting sqref="J17">
    <cfRule type="cellIs" dxfId="25246" priority="2044" operator="greaterThan">
      <formula>$P$17</formula>
    </cfRule>
    <cfRule type="cellIs" dxfId="25245" priority="2045" operator="between">
      <formula>$P$17*0.8</formula>
      <formula>$P$17</formula>
    </cfRule>
    <cfRule type="cellIs" dxfId="25244" priority="2046" operator="lessThan">
      <formula>$P$17*0.8</formula>
    </cfRule>
  </conditionalFormatting>
  <conditionalFormatting sqref="J18">
    <cfRule type="cellIs" dxfId="25243" priority="2041" operator="greaterThan">
      <formula>$P$18</formula>
    </cfRule>
    <cfRule type="cellIs" dxfId="25242" priority="2042" operator="between">
      <formula>$P$18*0.8</formula>
      <formula>$P$18</formula>
    </cfRule>
    <cfRule type="cellIs" dxfId="25241" priority="2043" operator="lessThan">
      <formula>$P$18*0.8</formula>
    </cfRule>
  </conditionalFormatting>
  <conditionalFormatting sqref="J6">
    <cfRule type="cellIs" dxfId="25240" priority="2038" operator="greaterThan">
      <formula>$P$6</formula>
    </cfRule>
    <cfRule type="cellIs" dxfId="25239" priority="2039" operator="between">
      <formula>$P$6*0.8</formula>
      <formula>$P$6</formula>
    </cfRule>
    <cfRule type="cellIs" dxfId="25238" priority="2040" operator="lessThan">
      <formula>$P$6*0.8</formula>
    </cfRule>
  </conditionalFormatting>
  <conditionalFormatting sqref="J7">
    <cfRule type="cellIs" dxfId="25237" priority="2035" operator="greaterThan">
      <formula>$P$7</formula>
    </cfRule>
    <cfRule type="cellIs" dxfId="25236" priority="2036" operator="between">
      <formula>$P$7*0.8</formula>
      <formula>$P$7</formula>
    </cfRule>
    <cfRule type="cellIs" dxfId="25235" priority="2037" operator="lessThan">
      <formula>$P$7*0.8</formula>
    </cfRule>
  </conditionalFormatting>
  <conditionalFormatting sqref="J8">
    <cfRule type="cellIs" dxfId="25234" priority="2032" operator="greaterThan">
      <formula>$P$8</formula>
    </cfRule>
    <cfRule type="cellIs" dxfId="25233" priority="2033" operator="between">
      <formula>$P$8*0.8</formula>
      <formula>$P$8</formula>
    </cfRule>
    <cfRule type="cellIs" dxfId="25232" priority="2034" operator="lessThan">
      <formula>$P$8*0.8</formula>
    </cfRule>
  </conditionalFormatting>
  <conditionalFormatting sqref="J11">
    <cfRule type="cellIs" dxfId="25231" priority="2029" operator="greaterThan">
      <formula>$P$11</formula>
    </cfRule>
    <cfRule type="cellIs" dxfId="25230" priority="2030" operator="between">
      <formula>$P$11*0.8</formula>
      <formula>$P$11</formula>
    </cfRule>
    <cfRule type="cellIs" dxfId="25229" priority="2031" operator="lessThan">
      <formula>$P$11*0.8</formula>
    </cfRule>
  </conditionalFormatting>
  <conditionalFormatting sqref="J12">
    <cfRule type="cellIs" dxfId="25228" priority="2026" operator="greaterThan">
      <formula>$P$12</formula>
    </cfRule>
    <cfRule type="cellIs" dxfId="25227" priority="2027" operator="between">
      <formula>$P$12*0.8</formula>
      <formula>$P$12</formula>
    </cfRule>
    <cfRule type="cellIs" dxfId="25226" priority="2028" operator="lessThan">
      <formula>$P$12*0.8</formula>
    </cfRule>
  </conditionalFormatting>
  <conditionalFormatting sqref="J13">
    <cfRule type="cellIs" dxfId="25225" priority="2023" operator="greaterThan">
      <formula>$P$13</formula>
    </cfRule>
    <cfRule type="cellIs" dxfId="25224" priority="2024" operator="between">
      <formula>$P$13*0.8</formula>
      <formula>$P$13</formula>
    </cfRule>
    <cfRule type="cellIs" dxfId="25223" priority="2025" operator="lessThan">
      <formula>$P$13*0.8</formula>
    </cfRule>
  </conditionalFormatting>
  <conditionalFormatting sqref="J16">
    <cfRule type="cellIs" dxfId="25222" priority="2020" operator="greaterThan">
      <formula>$P$16</formula>
    </cfRule>
    <cfRule type="cellIs" dxfId="25221" priority="2021" operator="between">
      <formula>$P$16*0.8</formula>
      <formula>$P$16</formula>
    </cfRule>
    <cfRule type="cellIs" dxfId="25220" priority="2022" operator="lessThan">
      <formula>$P$16*0.8</formula>
    </cfRule>
  </conditionalFormatting>
  <conditionalFormatting sqref="J17">
    <cfRule type="cellIs" dxfId="25219" priority="2017" operator="greaterThan">
      <formula>$P$17</formula>
    </cfRule>
    <cfRule type="cellIs" dxfId="25218" priority="2018" operator="between">
      <formula>$P$17*0.8</formula>
      <formula>$P$17</formula>
    </cfRule>
    <cfRule type="cellIs" dxfId="25217" priority="2019" operator="lessThan">
      <formula>$P$17*0.8</formula>
    </cfRule>
  </conditionalFormatting>
  <conditionalFormatting sqref="J18">
    <cfRule type="cellIs" dxfId="25216" priority="2014" operator="greaterThan">
      <formula>$P$18</formula>
    </cfRule>
    <cfRule type="cellIs" dxfId="25215" priority="2015" operator="between">
      <formula>$P$18*0.8</formula>
      <formula>$P$18</formula>
    </cfRule>
    <cfRule type="cellIs" dxfId="25214" priority="2016" operator="lessThan">
      <formula>$P$18*0.8</formula>
    </cfRule>
  </conditionalFormatting>
  <conditionalFormatting sqref="J6">
    <cfRule type="cellIs" dxfId="25213" priority="2011" operator="greaterThan">
      <formula>$O$6</formula>
    </cfRule>
    <cfRule type="cellIs" dxfId="25212" priority="2012" operator="between">
      <formula>$O$6*0.8</formula>
      <formula>$O$6</formula>
    </cfRule>
    <cfRule type="cellIs" dxfId="25211" priority="2013" operator="lessThan">
      <formula>$O$6*0.8</formula>
    </cfRule>
  </conditionalFormatting>
  <conditionalFormatting sqref="J7">
    <cfRule type="cellIs" dxfId="25210" priority="2008" operator="greaterThan">
      <formula>$O$7</formula>
    </cfRule>
    <cfRule type="cellIs" dxfId="25209" priority="2009" operator="between">
      <formula>$O$7*0.8</formula>
      <formula>$O$7</formula>
    </cfRule>
    <cfRule type="cellIs" dxfId="25208" priority="2010" operator="lessThan">
      <formula>$O$7*0.8</formula>
    </cfRule>
  </conditionalFormatting>
  <conditionalFormatting sqref="J8">
    <cfRule type="cellIs" dxfId="25207" priority="2005" operator="greaterThan">
      <formula>$O$8</formula>
    </cfRule>
    <cfRule type="cellIs" dxfId="25206" priority="2006" operator="between">
      <formula>$O$8*0.8</formula>
      <formula>$O$8</formula>
    </cfRule>
    <cfRule type="cellIs" dxfId="25205" priority="2007" operator="lessThan">
      <formula>$O$8*0.8</formula>
    </cfRule>
  </conditionalFormatting>
  <conditionalFormatting sqref="J11">
    <cfRule type="cellIs" dxfId="25204" priority="2002" operator="greaterThan">
      <formula>$O$11</formula>
    </cfRule>
    <cfRule type="cellIs" dxfId="25203" priority="2003" operator="between">
      <formula>$O$11*0.8</formula>
      <formula>$O$11</formula>
    </cfRule>
    <cfRule type="cellIs" dxfId="25202" priority="2004" operator="lessThan">
      <formula>$O$11*0.8</formula>
    </cfRule>
  </conditionalFormatting>
  <conditionalFormatting sqref="J12">
    <cfRule type="cellIs" dxfId="25201" priority="1999" operator="greaterThan">
      <formula>$O$12</formula>
    </cfRule>
    <cfRule type="cellIs" dxfId="25200" priority="2000" operator="between">
      <formula>$O$12*0.8</formula>
      <formula>$O$12</formula>
    </cfRule>
    <cfRule type="cellIs" dxfId="25199" priority="2001" operator="lessThan">
      <formula>$O$12*0.8</formula>
    </cfRule>
  </conditionalFormatting>
  <conditionalFormatting sqref="J13">
    <cfRule type="cellIs" dxfId="25198" priority="1996" operator="greaterThan">
      <formula>$O$13</formula>
    </cfRule>
    <cfRule type="cellIs" dxfId="25197" priority="1997" operator="between">
      <formula>$O$13*0.8</formula>
      <formula>$O$13</formula>
    </cfRule>
    <cfRule type="cellIs" dxfId="25196" priority="1998" operator="lessThan">
      <formula>$O$13*0.8</formula>
    </cfRule>
  </conditionalFormatting>
  <conditionalFormatting sqref="J16">
    <cfRule type="cellIs" dxfId="25195" priority="1993" operator="greaterThan">
      <formula>$O$16</formula>
    </cfRule>
    <cfRule type="cellIs" dxfId="25194" priority="1994" operator="between">
      <formula>$O$16*0.8</formula>
      <formula>$O$16</formula>
    </cfRule>
    <cfRule type="cellIs" dxfId="25193" priority="1995" operator="lessThan">
      <formula>$O$16*0.8</formula>
    </cfRule>
  </conditionalFormatting>
  <conditionalFormatting sqref="J17">
    <cfRule type="cellIs" dxfId="25192" priority="1990" operator="greaterThan">
      <formula>$O$17</formula>
    </cfRule>
    <cfRule type="cellIs" dxfId="25191" priority="1991" operator="between">
      <formula>$O$17*0.8</formula>
      <formula>$O$17</formula>
    </cfRule>
    <cfRule type="cellIs" dxfId="25190" priority="1992" operator="lessThan">
      <formula>$O$17*0.8</formula>
    </cfRule>
  </conditionalFormatting>
  <conditionalFormatting sqref="J18">
    <cfRule type="cellIs" dxfId="25189" priority="1987" operator="greaterThan">
      <formula>$O$18</formula>
    </cfRule>
    <cfRule type="cellIs" dxfId="25188" priority="1988" operator="between">
      <formula>$O$18*0.8</formula>
      <formula>$O$18</formula>
    </cfRule>
    <cfRule type="cellIs" dxfId="25187" priority="1989" operator="lessThan">
      <formula>$O$18*0.8</formula>
    </cfRule>
  </conditionalFormatting>
  <conditionalFormatting sqref="J6">
    <cfRule type="cellIs" dxfId="25186" priority="1984" operator="greaterThan">
      <formula>$O$6</formula>
    </cfRule>
    <cfRule type="cellIs" dxfId="25185" priority="1985" operator="between">
      <formula>$O$6*0.8</formula>
      <formula>$O$6</formula>
    </cfRule>
    <cfRule type="cellIs" dxfId="25184" priority="1986" operator="lessThan">
      <formula>$O$6*0.8</formula>
    </cfRule>
  </conditionalFormatting>
  <conditionalFormatting sqref="J7">
    <cfRule type="cellIs" dxfId="25183" priority="1981" operator="greaterThan">
      <formula>$O$7</formula>
    </cfRule>
    <cfRule type="cellIs" dxfId="25182" priority="1982" operator="between">
      <formula>$O$7*0.8</formula>
      <formula>$O$7</formula>
    </cfRule>
    <cfRule type="cellIs" dxfId="25181" priority="1983" operator="lessThan">
      <formula>$O$7*0.8</formula>
    </cfRule>
  </conditionalFormatting>
  <conditionalFormatting sqref="J8">
    <cfRule type="cellIs" dxfId="25180" priority="1978" operator="greaterThan">
      <formula>$O$8</formula>
    </cfRule>
    <cfRule type="cellIs" dxfId="25179" priority="1979" operator="between">
      <formula>$O$8*0.8</formula>
      <formula>$O$8</formula>
    </cfRule>
    <cfRule type="cellIs" dxfId="25178" priority="1980" operator="lessThan">
      <formula>$O$8*0.8</formula>
    </cfRule>
  </conditionalFormatting>
  <conditionalFormatting sqref="J11">
    <cfRule type="cellIs" dxfId="25177" priority="1975" operator="greaterThan">
      <formula>$O$11</formula>
    </cfRule>
    <cfRule type="cellIs" dxfId="25176" priority="1976" operator="between">
      <formula>$O$11*0.8</formula>
      <formula>$O$11</formula>
    </cfRule>
    <cfRule type="cellIs" dxfId="25175" priority="1977" operator="lessThan">
      <formula>$O$11*0.8</formula>
    </cfRule>
  </conditionalFormatting>
  <conditionalFormatting sqref="J12">
    <cfRule type="cellIs" dxfId="25174" priority="1972" operator="greaterThan">
      <formula>$O$12</formula>
    </cfRule>
    <cfRule type="cellIs" dxfId="25173" priority="1973" operator="between">
      <formula>$O$12*0.8</formula>
      <formula>$O$12</formula>
    </cfRule>
    <cfRule type="cellIs" dxfId="25172" priority="1974" operator="lessThan">
      <formula>$O$12*0.8</formula>
    </cfRule>
  </conditionalFormatting>
  <conditionalFormatting sqref="J13">
    <cfRule type="cellIs" dxfId="25171" priority="1969" operator="greaterThan">
      <formula>$O$13</formula>
    </cfRule>
    <cfRule type="cellIs" dxfId="25170" priority="1970" operator="between">
      <formula>$O$13*0.8</formula>
      <formula>$O$13</formula>
    </cfRule>
    <cfRule type="cellIs" dxfId="25169" priority="1971" operator="lessThan">
      <formula>$O$13*0.8</formula>
    </cfRule>
  </conditionalFormatting>
  <conditionalFormatting sqref="J16">
    <cfRule type="cellIs" dxfId="25168" priority="1966" operator="greaterThan">
      <formula>$O$16</formula>
    </cfRule>
    <cfRule type="cellIs" dxfId="25167" priority="1967" operator="between">
      <formula>$O$16*0.8</formula>
      <formula>$O$16</formula>
    </cfRule>
    <cfRule type="cellIs" dxfId="25166" priority="1968" operator="lessThan">
      <formula>$O$16*0.8</formula>
    </cfRule>
  </conditionalFormatting>
  <conditionalFormatting sqref="J17">
    <cfRule type="cellIs" dxfId="25165" priority="1963" operator="greaterThan">
      <formula>$O$17</formula>
    </cfRule>
    <cfRule type="cellIs" dxfId="25164" priority="1964" operator="between">
      <formula>$O$17*0.8</formula>
      <formula>$O$17</formula>
    </cfRule>
    <cfRule type="cellIs" dxfId="25163" priority="1965" operator="lessThan">
      <formula>$O$17*0.8</formula>
    </cfRule>
  </conditionalFormatting>
  <conditionalFormatting sqref="J18">
    <cfRule type="cellIs" dxfId="25162" priority="1960" operator="greaterThan">
      <formula>$O$18</formula>
    </cfRule>
    <cfRule type="cellIs" dxfId="25161" priority="1961" operator="between">
      <formula>$O$18*0.8</formula>
      <formula>$O$18</formula>
    </cfRule>
    <cfRule type="cellIs" dxfId="25160" priority="1962" operator="lessThan">
      <formula>$O$18*0.8</formula>
    </cfRule>
  </conditionalFormatting>
  <conditionalFormatting sqref="J6">
    <cfRule type="cellIs" dxfId="25159" priority="1957" operator="greaterThan">
      <formula>$N$6</formula>
    </cfRule>
    <cfRule type="cellIs" dxfId="25158" priority="1958" operator="between">
      <formula>$N$6*0.8</formula>
      <formula>$N$6</formula>
    </cfRule>
    <cfRule type="cellIs" dxfId="25157" priority="1959" operator="lessThan">
      <formula>$N$6*0.8</formula>
    </cfRule>
  </conditionalFormatting>
  <conditionalFormatting sqref="J7">
    <cfRule type="cellIs" dxfId="25156" priority="1954" operator="greaterThan">
      <formula>$N$7</formula>
    </cfRule>
    <cfRule type="cellIs" dxfId="25155" priority="1955" operator="between">
      <formula>$N$7*0.8</formula>
      <formula>$N$7</formula>
    </cfRule>
    <cfRule type="cellIs" dxfId="25154" priority="1956" operator="lessThan">
      <formula>$N$7*0.8</formula>
    </cfRule>
  </conditionalFormatting>
  <conditionalFormatting sqref="J8">
    <cfRule type="cellIs" dxfId="25153" priority="1951" operator="greaterThan">
      <formula>$N$8</formula>
    </cfRule>
    <cfRule type="cellIs" dxfId="25152" priority="1952" operator="between">
      <formula>$N$8*0.8</formula>
      <formula>$N$8</formula>
    </cfRule>
    <cfRule type="cellIs" dxfId="25151" priority="1953" operator="lessThan">
      <formula>$N$8*0.8</formula>
    </cfRule>
  </conditionalFormatting>
  <conditionalFormatting sqref="J11">
    <cfRule type="cellIs" dxfId="25150" priority="1948" operator="greaterThan">
      <formula>$N$11</formula>
    </cfRule>
    <cfRule type="cellIs" dxfId="25149" priority="1949" operator="between">
      <formula>$N$11*0.8</formula>
      <formula>$N$11</formula>
    </cfRule>
    <cfRule type="cellIs" dxfId="25148" priority="1950" operator="lessThan">
      <formula>$N$11*0.8</formula>
    </cfRule>
  </conditionalFormatting>
  <conditionalFormatting sqref="J12">
    <cfRule type="cellIs" dxfId="25147" priority="1945" operator="greaterThan">
      <formula>$N$12</formula>
    </cfRule>
    <cfRule type="cellIs" dxfId="25146" priority="1946" operator="between">
      <formula>$N$12*0.8</formula>
      <formula>$N$12</formula>
    </cfRule>
    <cfRule type="cellIs" dxfId="25145" priority="1947" operator="lessThan">
      <formula>$N$12*0.8</formula>
    </cfRule>
  </conditionalFormatting>
  <conditionalFormatting sqref="J13">
    <cfRule type="cellIs" dxfId="25144" priority="1942" operator="greaterThan">
      <formula>$N$13</formula>
    </cfRule>
    <cfRule type="cellIs" dxfId="25143" priority="1943" operator="between">
      <formula>$N$13*0.8</formula>
      <formula>$N$13</formula>
    </cfRule>
    <cfRule type="cellIs" dxfId="25142" priority="1944" operator="lessThan">
      <formula>$N$13*0.8</formula>
    </cfRule>
  </conditionalFormatting>
  <conditionalFormatting sqref="J16">
    <cfRule type="cellIs" dxfId="25141" priority="1939" operator="greaterThan">
      <formula>$N$16</formula>
    </cfRule>
    <cfRule type="cellIs" dxfId="25140" priority="1940" operator="between">
      <formula>$N$16*0.8</formula>
      <formula>$N$16</formula>
    </cfRule>
    <cfRule type="cellIs" dxfId="25139" priority="1941" operator="lessThan">
      <formula>$N$16*0.8</formula>
    </cfRule>
  </conditionalFormatting>
  <conditionalFormatting sqref="J17">
    <cfRule type="cellIs" dxfId="25138" priority="1936" operator="greaterThan">
      <formula>$N$17</formula>
    </cfRule>
    <cfRule type="cellIs" dxfId="25137" priority="1937" operator="between">
      <formula>$N$17*0.8</formula>
      <formula>$N$17</formula>
    </cfRule>
    <cfRule type="cellIs" dxfId="25136" priority="1938" operator="lessThan">
      <formula>$N$17*0.8</formula>
    </cfRule>
  </conditionalFormatting>
  <conditionalFormatting sqref="J18">
    <cfRule type="cellIs" dxfId="25135" priority="1933" operator="greaterThan">
      <formula>$N$18</formula>
    </cfRule>
    <cfRule type="cellIs" dxfId="25134" priority="1934" operator="between">
      <formula>$N$18*0.8</formula>
      <formula>$N$18</formula>
    </cfRule>
    <cfRule type="cellIs" dxfId="25133" priority="1935" operator="lessThan">
      <formula>$N$18*0.8</formula>
    </cfRule>
  </conditionalFormatting>
  <conditionalFormatting sqref="J6">
    <cfRule type="cellIs" dxfId="25132" priority="1930" operator="greaterThan">
      <formula>$N$6</formula>
    </cfRule>
    <cfRule type="cellIs" dxfId="25131" priority="1931" operator="between">
      <formula>$N$6*0.8</formula>
      <formula>$N$6</formula>
    </cfRule>
    <cfRule type="cellIs" dxfId="25130" priority="1932" operator="lessThan">
      <formula>$N$6*0.8</formula>
    </cfRule>
  </conditionalFormatting>
  <conditionalFormatting sqref="J7">
    <cfRule type="cellIs" dxfId="25129" priority="1927" operator="greaterThan">
      <formula>$N$7</formula>
    </cfRule>
    <cfRule type="cellIs" dxfId="25128" priority="1928" operator="between">
      <formula>$N$7*0.8</formula>
      <formula>$N$7</formula>
    </cfRule>
    <cfRule type="cellIs" dxfId="25127" priority="1929" operator="lessThan">
      <formula>$N$7*0.8</formula>
    </cfRule>
  </conditionalFormatting>
  <conditionalFormatting sqref="J8">
    <cfRule type="cellIs" dxfId="25126" priority="1924" operator="greaterThan">
      <formula>$N$8</formula>
    </cfRule>
    <cfRule type="cellIs" dxfId="25125" priority="1925" operator="between">
      <formula>$N$8*0.8</formula>
      <formula>$N$8</formula>
    </cfRule>
    <cfRule type="cellIs" dxfId="25124" priority="1926" operator="lessThan">
      <formula>$N$8*0.8</formula>
    </cfRule>
  </conditionalFormatting>
  <conditionalFormatting sqref="J11">
    <cfRule type="cellIs" dxfId="25123" priority="1921" operator="greaterThan">
      <formula>$N$11</formula>
    </cfRule>
    <cfRule type="cellIs" dxfId="25122" priority="1922" operator="between">
      <formula>$N$11*0.8</formula>
      <formula>$N$11</formula>
    </cfRule>
    <cfRule type="cellIs" dxfId="25121" priority="1923" operator="lessThan">
      <formula>$N$11*0.8</formula>
    </cfRule>
  </conditionalFormatting>
  <conditionalFormatting sqref="J12">
    <cfRule type="cellIs" dxfId="25120" priority="1918" operator="greaterThan">
      <formula>$N$12</formula>
    </cfRule>
    <cfRule type="cellIs" dxfId="25119" priority="1919" operator="between">
      <formula>$N$12*0.8</formula>
      <formula>$N$12</formula>
    </cfRule>
    <cfRule type="cellIs" dxfId="25118" priority="1920" operator="lessThan">
      <formula>$N$12*0.8</formula>
    </cfRule>
  </conditionalFormatting>
  <conditionalFormatting sqref="J13">
    <cfRule type="cellIs" dxfId="25117" priority="1915" operator="greaterThan">
      <formula>$N$13</formula>
    </cfRule>
    <cfRule type="cellIs" dxfId="25116" priority="1916" operator="between">
      <formula>$N$13*0.8</formula>
      <formula>$N$13</formula>
    </cfRule>
    <cfRule type="cellIs" dxfId="25115" priority="1917" operator="lessThan">
      <formula>$N$13*0.8</formula>
    </cfRule>
  </conditionalFormatting>
  <conditionalFormatting sqref="J16">
    <cfRule type="cellIs" dxfId="25114" priority="1912" operator="greaterThan">
      <formula>$N$16</formula>
    </cfRule>
    <cfRule type="cellIs" dxfId="25113" priority="1913" operator="between">
      <formula>$N$16*0.8</formula>
      <formula>$N$16</formula>
    </cfRule>
    <cfRule type="cellIs" dxfId="25112" priority="1914" operator="lessThan">
      <formula>$N$16*0.8</formula>
    </cfRule>
  </conditionalFormatting>
  <conditionalFormatting sqref="J17">
    <cfRule type="cellIs" dxfId="25111" priority="1909" operator="greaterThan">
      <formula>$N$17</formula>
    </cfRule>
    <cfRule type="cellIs" dxfId="25110" priority="1910" operator="between">
      <formula>$N$17*0.8</formula>
      <formula>$N$17</formula>
    </cfRule>
    <cfRule type="cellIs" dxfId="25109" priority="1911" operator="lessThan">
      <formula>$N$17*0.8</formula>
    </cfRule>
  </conditionalFormatting>
  <conditionalFormatting sqref="J18">
    <cfRule type="cellIs" dxfId="25108" priority="1906" operator="greaterThan">
      <formula>$N$18</formula>
    </cfRule>
    <cfRule type="cellIs" dxfId="25107" priority="1907" operator="between">
      <formula>$N$18*0.8</formula>
      <formula>$N$18</formula>
    </cfRule>
    <cfRule type="cellIs" dxfId="25106" priority="1908" operator="lessThan">
      <formula>$N$18*0.8</formula>
    </cfRule>
  </conditionalFormatting>
  <conditionalFormatting sqref="J6">
    <cfRule type="cellIs" dxfId="25105" priority="1903" operator="greaterThan">
      <formula>$P$6</formula>
    </cfRule>
    <cfRule type="cellIs" dxfId="25104" priority="1904" operator="between">
      <formula>$P$6*0.8</formula>
      <formula>$P$6</formula>
    </cfRule>
    <cfRule type="cellIs" dxfId="25103" priority="1905" operator="lessThan">
      <formula>$P$6*0.8</formula>
    </cfRule>
  </conditionalFormatting>
  <conditionalFormatting sqref="J7">
    <cfRule type="cellIs" dxfId="25102" priority="1900" operator="greaterThan">
      <formula>$P$7</formula>
    </cfRule>
    <cfRule type="cellIs" dxfId="25101" priority="1901" operator="between">
      <formula>$P$7*0.8</formula>
      <formula>$P$7</formula>
    </cfRule>
    <cfRule type="cellIs" dxfId="25100" priority="1902" operator="lessThan">
      <formula>$P$7*0.8</formula>
    </cfRule>
  </conditionalFormatting>
  <conditionalFormatting sqref="J8">
    <cfRule type="cellIs" dxfId="25099" priority="1897" operator="greaterThan">
      <formula>$P$8</formula>
    </cfRule>
    <cfRule type="cellIs" dxfId="25098" priority="1898" operator="between">
      <formula>$P$8*0.8</formula>
      <formula>$P$8</formula>
    </cfRule>
    <cfRule type="cellIs" dxfId="25097" priority="1899" operator="lessThan">
      <formula>$P$8*0.8</formula>
    </cfRule>
  </conditionalFormatting>
  <conditionalFormatting sqref="J11">
    <cfRule type="cellIs" dxfId="25096" priority="1894" operator="greaterThan">
      <formula>$P$11</formula>
    </cfRule>
    <cfRule type="cellIs" dxfId="25095" priority="1895" operator="between">
      <formula>$P$11*0.8</formula>
      <formula>$P$11</formula>
    </cfRule>
    <cfRule type="cellIs" dxfId="25094" priority="1896" operator="lessThan">
      <formula>$P$11*0.8</formula>
    </cfRule>
  </conditionalFormatting>
  <conditionalFormatting sqref="J12">
    <cfRule type="cellIs" dxfId="25093" priority="1891" operator="greaterThan">
      <formula>$P$12</formula>
    </cfRule>
    <cfRule type="cellIs" dxfId="25092" priority="1892" operator="between">
      <formula>$P$12*0.8</formula>
      <formula>$P$12</formula>
    </cfRule>
    <cfRule type="cellIs" dxfId="25091" priority="1893" operator="lessThan">
      <formula>$P$12*0.8</formula>
    </cfRule>
  </conditionalFormatting>
  <conditionalFormatting sqref="J13">
    <cfRule type="cellIs" dxfId="25090" priority="1888" operator="greaterThan">
      <formula>$P$13</formula>
    </cfRule>
    <cfRule type="cellIs" dxfId="25089" priority="1889" operator="between">
      <formula>$P$13*0.8</formula>
      <formula>$P$13</formula>
    </cfRule>
    <cfRule type="cellIs" dxfId="25088" priority="1890" operator="lessThan">
      <formula>$P$13*0.8</formula>
    </cfRule>
  </conditionalFormatting>
  <conditionalFormatting sqref="J16">
    <cfRule type="cellIs" dxfId="25087" priority="1885" operator="greaterThan">
      <formula>$P$16</formula>
    </cfRule>
    <cfRule type="cellIs" dxfId="25086" priority="1886" operator="between">
      <formula>$P$16*0.8</formula>
      <formula>$P$16</formula>
    </cfRule>
    <cfRule type="cellIs" dxfId="25085" priority="1887" operator="lessThan">
      <formula>$P$16*0.8</formula>
    </cfRule>
  </conditionalFormatting>
  <conditionalFormatting sqref="J17">
    <cfRule type="cellIs" dxfId="25084" priority="1882" operator="greaterThan">
      <formula>$P$17</formula>
    </cfRule>
    <cfRule type="cellIs" dxfId="25083" priority="1883" operator="between">
      <formula>$P$17*0.8</formula>
      <formula>$P$17</formula>
    </cfRule>
    <cfRule type="cellIs" dxfId="25082" priority="1884" operator="lessThan">
      <formula>$P$17*0.8</formula>
    </cfRule>
  </conditionalFormatting>
  <conditionalFormatting sqref="J18">
    <cfRule type="cellIs" dxfId="25081" priority="1879" operator="greaterThan">
      <formula>$P$18</formula>
    </cfRule>
    <cfRule type="cellIs" dxfId="25080" priority="1880" operator="between">
      <formula>$P$18*0.8</formula>
      <formula>$P$18</formula>
    </cfRule>
    <cfRule type="cellIs" dxfId="25079" priority="1881" operator="lessThan">
      <formula>$P$18*0.8</formula>
    </cfRule>
  </conditionalFormatting>
  <conditionalFormatting sqref="J6">
    <cfRule type="cellIs" dxfId="25078" priority="1876" operator="greaterThan">
      <formula>$P$6</formula>
    </cfRule>
    <cfRule type="cellIs" dxfId="25077" priority="1877" operator="between">
      <formula>$P$6*0.8</formula>
      <formula>$P$6</formula>
    </cfRule>
    <cfRule type="cellIs" dxfId="25076" priority="1878" operator="lessThan">
      <formula>$P$6*0.8</formula>
    </cfRule>
  </conditionalFormatting>
  <conditionalFormatting sqref="J7">
    <cfRule type="cellIs" dxfId="25075" priority="1873" operator="greaterThan">
      <formula>$P$7</formula>
    </cfRule>
    <cfRule type="cellIs" dxfId="25074" priority="1874" operator="between">
      <formula>$P$7*0.8</formula>
      <formula>$P$7</formula>
    </cfRule>
    <cfRule type="cellIs" dxfId="25073" priority="1875" operator="lessThan">
      <formula>$P$7*0.8</formula>
    </cfRule>
  </conditionalFormatting>
  <conditionalFormatting sqref="J8">
    <cfRule type="cellIs" dxfId="25072" priority="1870" operator="greaterThan">
      <formula>$P$8</formula>
    </cfRule>
    <cfRule type="cellIs" dxfId="25071" priority="1871" operator="between">
      <formula>$P$8*0.8</formula>
      <formula>$P$8</formula>
    </cfRule>
    <cfRule type="cellIs" dxfId="25070" priority="1872" operator="lessThan">
      <formula>$P$8*0.8</formula>
    </cfRule>
  </conditionalFormatting>
  <conditionalFormatting sqref="J11">
    <cfRule type="cellIs" dxfId="25069" priority="1867" operator="greaterThan">
      <formula>$P$11</formula>
    </cfRule>
    <cfRule type="cellIs" dxfId="25068" priority="1868" operator="between">
      <formula>$P$11*0.8</formula>
      <formula>$P$11</formula>
    </cfRule>
    <cfRule type="cellIs" dxfId="25067" priority="1869" operator="lessThan">
      <formula>$P$11*0.8</formula>
    </cfRule>
  </conditionalFormatting>
  <conditionalFormatting sqref="J12">
    <cfRule type="cellIs" dxfId="25066" priority="1864" operator="greaterThan">
      <formula>$P$12</formula>
    </cfRule>
    <cfRule type="cellIs" dxfId="25065" priority="1865" operator="between">
      <formula>$P$12*0.8</formula>
      <formula>$P$12</formula>
    </cfRule>
    <cfRule type="cellIs" dxfId="25064" priority="1866" operator="lessThan">
      <formula>$P$12*0.8</formula>
    </cfRule>
  </conditionalFormatting>
  <conditionalFormatting sqref="J13">
    <cfRule type="cellIs" dxfId="25063" priority="1861" operator="greaterThan">
      <formula>$P$13</formula>
    </cfRule>
    <cfRule type="cellIs" dxfId="25062" priority="1862" operator="between">
      <formula>$P$13*0.8</formula>
      <formula>$P$13</formula>
    </cfRule>
    <cfRule type="cellIs" dxfId="25061" priority="1863" operator="lessThan">
      <formula>$P$13*0.8</formula>
    </cfRule>
  </conditionalFormatting>
  <conditionalFormatting sqref="J16">
    <cfRule type="cellIs" dxfId="25060" priority="1858" operator="greaterThan">
      <formula>$P$16</formula>
    </cfRule>
    <cfRule type="cellIs" dxfId="25059" priority="1859" operator="between">
      <formula>$P$16*0.8</formula>
      <formula>$P$16</formula>
    </cfRule>
    <cfRule type="cellIs" dxfId="25058" priority="1860" operator="lessThan">
      <formula>$P$16*0.8</formula>
    </cfRule>
  </conditionalFormatting>
  <conditionalFormatting sqref="J17">
    <cfRule type="cellIs" dxfId="25057" priority="1855" operator="greaterThan">
      <formula>$P$17</formula>
    </cfRule>
    <cfRule type="cellIs" dxfId="25056" priority="1856" operator="between">
      <formula>$P$17*0.8</formula>
      <formula>$P$17</formula>
    </cfRule>
    <cfRule type="cellIs" dxfId="25055" priority="1857" operator="lessThan">
      <formula>$P$17*0.8</formula>
    </cfRule>
  </conditionalFormatting>
  <conditionalFormatting sqref="J18">
    <cfRule type="cellIs" dxfId="25054" priority="1852" operator="greaterThan">
      <formula>$P$18</formula>
    </cfRule>
    <cfRule type="cellIs" dxfId="25053" priority="1853" operator="between">
      <formula>$P$18*0.8</formula>
      <formula>$P$18</formula>
    </cfRule>
    <cfRule type="cellIs" dxfId="25052" priority="1854" operator="lessThan">
      <formula>$P$18*0.8</formula>
    </cfRule>
  </conditionalFormatting>
  <conditionalFormatting sqref="J6">
    <cfRule type="cellIs" dxfId="25051" priority="1849" operator="greaterThan">
      <formula>$O$6</formula>
    </cfRule>
    <cfRule type="cellIs" dxfId="25050" priority="1850" operator="between">
      <formula>$O$6*0.8</formula>
      <formula>$O$6</formula>
    </cfRule>
    <cfRule type="cellIs" dxfId="25049" priority="1851" operator="lessThan">
      <formula>$O$6*0.8</formula>
    </cfRule>
  </conditionalFormatting>
  <conditionalFormatting sqref="J7">
    <cfRule type="cellIs" dxfId="25048" priority="1846" operator="greaterThan">
      <formula>$O$7</formula>
    </cfRule>
    <cfRule type="cellIs" dxfId="25047" priority="1847" operator="between">
      <formula>$O$7*0.8</formula>
      <formula>$O$7</formula>
    </cfRule>
    <cfRule type="cellIs" dxfId="25046" priority="1848" operator="lessThan">
      <formula>$O$7*0.8</formula>
    </cfRule>
  </conditionalFormatting>
  <conditionalFormatting sqref="J8">
    <cfRule type="cellIs" dxfId="25045" priority="1843" operator="greaterThan">
      <formula>$O$8</formula>
    </cfRule>
    <cfRule type="cellIs" dxfId="25044" priority="1844" operator="between">
      <formula>$O$8*0.8</formula>
      <formula>$O$8</formula>
    </cfRule>
    <cfRule type="cellIs" dxfId="25043" priority="1845" operator="lessThan">
      <formula>$O$8*0.8</formula>
    </cfRule>
  </conditionalFormatting>
  <conditionalFormatting sqref="J11">
    <cfRule type="cellIs" dxfId="25042" priority="1840" operator="greaterThan">
      <formula>$O$11</formula>
    </cfRule>
    <cfRule type="cellIs" dxfId="25041" priority="1841" operator="between">
      <formula>$O$11*0.8</formula>
      <formula>$O$11</formula>
    </cfRule>
    <cfRule type="cellIs" dxfId="25040" priority="1842" operator="lessThan">
      <formula>$O$11*0.8</formula>
    </cfRule>
  </conditionalFormatting>
  <conditionalFormatting sqref="J12">
    <cfRule type="cellIs" dxfId="25039" priority="1837" operator="greaterThan">
      <formula>$O$12</formula>
    </cfRule>
    <cfRule type="cellIs" dxfId="25038" priority="1838" operator="between">
      <formula>$O$12*0.8</formula>
      <formula>$O$12</formula>
    </cfRule>
    <cfRule type="cellIs" dxfId="25037" priority="1839" operator="lessThan">
      <formula>$O$12*0.8</formula>
    </cfRule>
  </conditionalFormatting>
  <conditionalFormatting sqref="J13">
    <cfRule type="cellIs" dxfId="25036" priority="1834" operator="greaterThan">
      <formula>$O$13</formula>
    </cfRule>
    <cfRule type="cellIs" dxfId="25035" priority="1835" operator="between">
      <formula>$O$13*0.8</formula>
      <formula>$O$13</formula>
    </cfRule>
    <cfRule type="cellIs" dxfId="25034" priority="1836" operator="lessThan">
      <formula>$O$13*0.8</formula>
    </cfRule>
  </conditionalFormatting>
  <conditionalFormatting sqref="J16">
    <cfRule type="cellIs" dxfId="25033" priority="1831" operator="greaterThan">
      <formula>$O$16</formula>
    </cfRule>
    <cfRule type="cellIs" dxfId="25032" priority="1832" operator="between">
      <formula>$O$16*0.8</formula>
      <formula>$O$16</formula>
    </cfRule>
    <cfRule type="cellIs" dxfId="25031" priority="1833" operator="lessThan">
      <formula>$O$16*0.8</formula>
    </cfRule>
  </conditionalFormatting>
  <conditionalFormatting sqref="J17">
    <cfRule type="cellIs" dxfId="25030" priority="1828" operator="greaterThan">
      <formula>$O$17</formula>
    </cfRule>
    <cfRule type="cellIs" dxfId="25029" priority="1829" operator="between">
      <formula>$O$17*0.8</formula>
      <formula>$O$17</formula>
    </cfRule>
    <cfRule type="cellIs" dxfId="25028" priority="1830" operator="lessThan">
      <formula>$O$17*0.8</formula>
    </cfRule>
  </conditionalFormatting>
  <conditionalFormatting sqref="J18">
    <cfRule type="cellIs" dxfId="25027" priority="1825" operator="greaterThan">
      <formula>$O$18</formula>
    </cfRule>
    <cfRule type="cellIs" dxfId="25026" priority="1826" operator="between">
      <formula>$O$18*0.8</formula>
      <formula>$O$18</formula>
    </cfRule>
    <cfRule type="cellIs" dxfId="25025" priority="1827" operator="lessThan">
      <formula>$O$18*0.8</formula>
    </cfRule>
  </conditionalFormatting>
  <conditionalFormatting sqref="J6">
    <cfRule type="cellIs" dxfId="25024" priority="1822" operator="greaterThan">
      <formula>$O$6</formula>
    </cfRule>
    <cfRule type="cellIs" dxfId="25023" priority="1823" operator="between">
      <formula>$O$6*0.8</formula>
      <formula>$O$6</formula>
    </cfRule>
    <cfRule type="cellIs" dxfId="25022" priority="1824" operator="lessThan">
      <formula>$O$6*0.8</formula>
    </cfRule>
  </conditionalFormatting>
  <conditionalFormatting sqref="J7">
    <cfRule type="cellIs" dxfId="25021" priority="1819" operator="greaterThan">
      <formula>$O$7</formula>
    </cfRule>
    <cfRule type="cellIs" dxfId="25020" priority="1820" operator="between">
      <formula>$O$7*0.8</formula>
      <formula>$O$7</formula>
    </cfRule>
    <cfRule type="cellIs" dxfId="25019" priority="1821" operator="lessThan">
      <formula>$O$7*0.8</formula>
    </cfRule>
  </conditionalFormatting>
  <conditionalFormatting sqref="J8">
    <cfRule type="cellIs" dxfId="25018" priority="1816" operator="greaterThan">
      <formula>$O$8</formula>
    </cfRule>
    <cfRule type="cellIs" dxfId="25017" priority="1817" operator="between">
      <formula>$O$8*0.8</formula>
      <formula>$O$8</formula>
    </cfRule>
    <cfRule type="cellIs" dxfId="25016" priority="1818" operator="lessThan">
      <formula>$O$8*0.8</formula>
    </cfRule>
  </conditionalFormatting>
  <conditionalFormatting sqref="J11">
    <cfRule type="cellIs" dxfId="25015" priority="1813" operator="greaterThan">
      <formula>$O$11</formula>
    </cfRule>
    <cfRule type="cellIs" dxfId="25014" priority="1814" operator="between">
      <formula>$O$11*0.8</formula>
      <formula>$O$11</formula>
    </cfRule>
    <cfRule type="cellIs" dxfId="25013" priority="1815" operator="lessThan">
      <formula>$O$11*0.8</formula>
    </cfRule>
  </conditionalFormatting>
  <conditionalFormatting sqref="J12">
    <cfRule type="cellIs" dxfId="25012" priority="1810" operator="greaterThan">
      <formula>$O$12</formula>
    </cfRule>
    <cfRule type="cellIs" dxfId="25011" priority="1811" operator="between">
      <formula>$O$12*0.8</formula>
      <formula>$O$12</formula>
    </cfRule>
    <cfRule type="cellIs" dxfId="25010" priority="1812" operator="lessThan">
      <formula>$O$12*0.8</formula>
    </cfRule>
  </conditionalFormatting>
  <conditionalFormatting sqref="J13">
    <cfRule type="cellIs" dxfId="25009" priority="1807" operator="greaterThan">
      <formula>$O$13</formula>
    </cfRule>
    <cfRule type="cellIs" dxfId="25008" priority="1808" operator="between">
      <formula>$O$13*0.8</formula>
      <formula>$O$13</formula>
    </cfRule>
    <cfRule type="cellIs" dxfId="25007" priority="1809" operator="lessThan">
      <formula>$O$13*0.8</formula>
    </cfRule>
  </conditionalFormatting>
  <conditionalFormatting sqref="J16">
    <cfRule type="cellIs" dxfId="25006" priority="1804" operator="greaterThan">
      <formula>$O$16</formula>
    </cfRule>
    <cfRule type="cellIs" dxfId="25005" priority="1805" operator="between">
      <formula>$O$16*0.8</formula>
      <formula>$O$16</formula>
    </cfRule>
    <cfRule type="cellIs" dxfId="25004" priority="1806" operator="lessThan">
      <formula>$O$16*0.8</formula>
    </cfRule>
  </conditionalFormatting>
  <conditionalFormatting sqref="J17">
    <cfRule type="cellIs" dxfId="25003" priority="1801" operator="greaterThan">
      <formula>$O$17</formula>
    </cfRule>
    <cfRule type="cellIs" dxfId="25002" priority="1802" operator="between">
      <formula>$O$17*0.8</formula>
      <formula>$O$17</formula>
    </cfRule>
    <cfRule type="cellIs" dxfId="25001" priority="1803" operator="lessThan">
      <formula>$O$17*0.8</formula>
    </cfRule>
  </conditionalFormatting>
  <conditionalFormatting sqref="J18">
    <cfRule type="cellIs" dxfId="25000" priority="1798" operator="greaterThan">
      <formula>$O$18</formula>
    </cfRule>
    <cfRule type="cellIs" dxfId="24999" priority="1799" operator="between">
      <formula>$O$18*0.8</formula>
      <formula>$O$18</formula>
    </cfRule>
    <cfRule type="cellIs" dxfId="24998" priority="1800" operator="lessThan">
      <formula>$O$18*0.8</formula>
    </cfRule>
  </conditionalFormatting>
  <conditionalFormatting sqref="J6">
    <cfRule type="cellIs" dxfId="24997" priority="1795" operator="greaterThan">
      <formula>$N$6</formula>
    </cfRule>
    <cfRule type="cellIs" dxfId="24996" priority="1796" operator="between">
      <formula>$N$6*0.8</formula>
      <formula>$N$6</formula>
    </cfRule>
    <cfRule type="cellIs" dxfId="24995" priority="1797" operator="lessThan">
      <formula>$N$6*0.8</formula>
    </cfRule>
  </conditionalFormatting>
  <conditionalFormatting sqref="J7">
    <cfRule type="cellIs" dxfId="24994" priority="1792" operator="greaterThan">
      <formula>$N$7</formula>
    </cfRule>
    <cfRule type="cellIs" dxfId="24993" priority="1793" operator="between">
      <formula>$N$7*0.8</formula>
      <formula>$N$7</formula>
    </cfRule>
    <cfRule type="cellIs" dxfId="24992" priority="1794" operator="lessThan">
      <formula>$N$7*0.8</formula>
    </cfRule>
  </conditionalFormatting>
  <conditionalFormatting sqref="J8">
    <cfRule type="cellIs" dxfId="24991" priority="1789" operator="greaterThan">
      <formula>$N$8</formula>
    </cfRule>
    <cfRule type="cellIs" dxfId="24990" priority="1790" operator="between">
      <formula>$N$8*0.8</formula>
      <formula>$N$8</formula>
    </cfRule>
    <cfRule type="cellIs" dxfId="24989" priority="1791" operator="lessThan">
      <formula>$N$8*0.8</formula>
    </cfRule>
  </conditionalFormatting>
  <conditionalFormatting sqref="J11">
    <cfRule type="cellIs" dxfId="24988" priority="1786" operator="greaterThan">
      <formula>$N$11</formula>
    </cfRule>
    <cfRule type="cellIs" dxfId="24987" priority="1787" operator="between">
      <formula>$N$11*0.8</formula>
      <formula>$N$11</formula>
    </cfRule>
    <cfRule type="cellIs" dxfId="24986" priority="1788" operator="lessThan">
      <formula>$N$11*0.8</formula>
    </cfRule>
  </conditionalFormatting>
  <conditionalFormatting sqref="J12">
    <cfRule type="cellIs" dxfId="24985" priority="1783" operator="greaterThan">
      <formula>$N$12</formula>
    </cfRule>
    <cfRule type="cellIs" dxfId="24984" priority="1784" operator="between">
      <formula>$N$12*0.8</formula>
      <formula>$N$12</formula>
    </cfRule>
    <cfRule type="cellIs" dxfId="24983" priority="1785" operator="lessThan">
      <formula>$N$12*0.8</formula>
    </cfRule>
  </conditionalFormatting>
  <conditionalFormatting sqref="J13">
    <cfRule type="cellIs" dxfId="24982" priority="1780" operator="greaterThan">
      <formula>$N$13</formula>
    </cfRule>
    <cfRule type="cellIs" dxfId="24981" priority="1781" operator="between">
      <formula>$N$13*0.8</formula>
      <formula>$N$13</formula>
    </cfRule>
    <cfRule type="cellIs" dxfId="24980" priority="1782" operator="lessThan">
      <formula>$N$13*0.8</formula>
    </cfRule>
  </conditionalFormatting>
  <conditionalFormatting sqref="J16">
    <cfRule type="cellIs" dxfId="24979" priority="1777" operator="greaterThan">
      <formula>$N$16</formula>
    </cfRule>
    <cfRule type="cellIs" dxfId="24978" priority="1778" operator="between">
      <formula>$N$16*0.8</formula>
      <formula>$N$16</formula>
    </cfRule>
    <cfRule type="cellIs" dxfId="24977" priority="1779" operator="lessThan">
      <formula>$N$16*0.8</formula>
    </cfRule>
  </conditionalFormatting>
  <conditionalFormatting sqref="J17">
    <cfRule type="cellIs" dxfId="24976" priority="1774" operator="greaterThan">
      <formula>$N$17</formula>
    </cfRule>
    <cfRule type="cellIs" dxfId="24975" priority="1775" operator="between">
      <formula>$N$17*0.8</formula>
      <formula>$N$17</formula>
    </cfRule>
    <cfRule type="cellIs" dxfId="24974" priority="1776" operator="lessThan">
      <formula>$N$17*0.8</formula>
    </cfRule>
  </conditionalFormatting>
  <conditionalFormatting sqref="J18">
    <cfRule type="cellIs" dxfId="24973" priority="1771" operator="greaterThan">
      <formula>$N$18</formula>
    </cfRule>
    <cfRule type="cellIs" dxfId="24972" priority="1772" operator="between">
      <formula>$N$18*0.8</formula>
      <formula>$N$18</formula>
    </cfRule>
    <cfRule type="cellIs" dxfId="24971" priority="1773" operator="lessThan">
      <formula>$N$18*0.8</formula>
    </cfRule>
  </conditionalFormatting>
  <conditionalFormatting sqref="J6">
    <cfRule type="cellIs" dxfId="24970" priority="1768" operator="greaterThan">
      <formula>$N$6</formula>
    </cfRule>
    <cfRule type="cellIs" dxfId="24969" priority="1769" operator="between">
      <formula>$N$6*0.8</formula>
      <formula>$N$6</formula>
    </cfRule>
    <cfRule type="cellIs" dxfId="24968" priority="1770" operator="lessThan">
      <formula>$N$6*0.8</formula>
    </cfRule>
  </conditionalFormatting>
  <conditionalFormatting sqref="J7">
    <cfRule type="cellIs" dxfId="24967" priority="1765" operator="greaterThan">
      <formula>$N$7</formula>
    </cfRule>
    <cfRule type="cellIs" dxfId="24966" priority="1766" operator="between">
      <formula>$N$7*0.8</formula>
      <formula>$N$7</formula>
    </cfRule>
    <cfRule type="cellIs" dxfId="24965" priority="1767" operator="lessThan">
      <formula>$N$7*0.8</formula>
    </cfRule>
  </conditionalFormatting>
  <conditionalFormatting sqref="J8">
    <cfRule type="cellIs" dxfId="24964" priority="1762" operator="greaterThan">
      <formula>$N$8</formula>
    </cfRule>
    <cfRule type="cellIs" dxfId="24963" priority="1763" operator="between">
      <formula>$N$8*0.8</formula>
      <formula>$N$8</formula>
    </cfRule>
    <cfRule type="cellIs" dxfId="24962" priority="1764" operator="lessThan">
      <formula>$N$8*0.8</formula>
    </cfRule>
  </conditionalFormatting>
  <conditionalFormatting sqref="J11">
    <cfRule type="cellIs" dxfId="24961" priority="1759" operator="greaterThan">
      <formula>$N$11</formula>
    </cfRule>
    <cfRule type="cellIs" dxfId="24960" priority="1760" operator="between">
      <formula>$N$11*0.8</formula>
      <formula>$N$11</formula>
    </cfRule>
    <cfRule type="cellIs" dxfId="24959" priority="1761" operator="lessThan">
      <formula>$N$11*0.8</formula>
    </cfRule>
  </conditionalFormatting>
  <conditionalFormatting sqref="J12">
    <cfRule type="cellIs" dxfId="24958" priority="1756" operator="greaterThan">
      <formula>$N$12</formula>
    </cfRule>
    <cfRule type="cellIs" dxfId="24957" priority="1757" operator="between">
      <formula>$N$12*0.8</formula>
      <formula>$N$12</formula>
    </cfRule>
    <cfRule type="cellIs" dxfId="24956" priority="1758" operator="lessThan">
      <formula>$N$12*0.8</formula>
    </cfRule>
  </conditionalFormatting>
  <conditionalFormatting sqref="J13">
    <cfRule type="cellIs" dxfId="24955" priority="1753" operator="greaterThan">
      <formula>$N$13</formula>
    </cfRule>
    <cfRule type="cellIs" dxfId="24954" priority="1754" operator="between">
      <formula>$N$13*0.8</formula>
      <formula>$N$13</formula>
    </cfRule>
    <cfRule type="cellIs" dxfId="24953" priority="1755" operator="lessThan">
      <formula>$N$13*0.8</formula>
    </cfRule>
  </conditionalFormatting>
  <conditionalFormatting sqref="J16">
    <cfRule type="cellIs" dxfId="24952" priority="1750" operator="greaterThan">
      <formula>$N$16</formula>
    </cfRule>
    <cfRule type="cellIs" dxfId="24951" priority="1751" operator="between">
      <formula>$N$16*0.8</formula>
      <formula>$N$16</formula>
    </cfRule>
    <cfRule type="cellIs" dxfId="24950" priority="1752" operator="lessThan">
      <formula>$N$16*0.8</formula>
    </cfRule>
  </conditionalFormatting>
  <conditionalFormatting sqref="J17">
    <cfRule type="cellIs" dxfId="24949" priority="1747" operator="greaterThan">
      <formula>$N$17</formula>
    </cfRule>
    <cfRule type="cellIs" dxfId="24948" priority="1748" operator="between">
      <formula>$N$17*0.8</formula>
      <formula>$N$17</formula>
    </cfRule>
    <cfRule type="cellIs" dxfId="24947" priority="1749" operator="lessThan">
      <formula>$N$17*0.8</formula>
    </cfRule>
  </conditionalFormatting>
  <conditionalFormatting sqref="J18">
    <cfRule type="cellIs" dxfId="24946" priority="1744" operator="greaterThan">
      <formula>$N$18</formula>
    </cfRule>
    <cfRule type="cellIs" dxfId="24945" priority="1745" operator="between">
      <formula>$N$18*0.8</formula>
      <formula>$N$18</formula>
    </cfRule>
    <cfRule type="cellIs" dxfId="24944" priority="1746" operator="lessThan">
      <formula>$N$18*0.8</formula>
    </cfRule>
  </conditionalFormatting>
  <conditionalFormatting sqref="J6">
    <cfRule type="cellIs" dxfId="24943" priority="1741" operator="greaterThan">
      <formula>$P$6</formula>
    </cfRule>
    <cfRule type="cellIs" dxfId="24942" priority="1742" operator="between">
      <formula>$P$6*0.8</formula>
      <formula>$P$6</formula>
    </cfRule>
    <cfRule type="cellIs" dxfId="24941" priority="1743" operator="lessThan">
      <formula>$P$6*0.8</formula>
    </cfRule>
  </conditionalFormatting>
  <conditionalFormatting sqref="J7">
    <cfRule type="cellIs" dxfId="24940" priority="1738" operator="greaterThan">
      <formula>$P$7</formula>
    </cfRule>
    <cfRule type="cellIs" dxfId="24939" priority="1739" operator="between">
      <formula>$P$7*0.8</formula>
      <formula>$P$7</formula>
    </cfRule>
    <cfRule type="cellIs" dxfId="24938" priority="1740" operator="lessThan">
      <formula>$P$7*0.8</formula>
    </cfRule>
  </conditionalFormatting>
  <conditionalFormatting sqref="J8">
    <cfRule type="cellIs" dxfId="24937" priority="1735" operator="greaterThan">
      <formula>$P$8</formula>
    </cfRule>
    <cfRule type="cellIs" dxfId="24936" priority="1736" operator="between">
      <formula>$P$8*0.8</formula>
      <formula>$P$8</formula>
    </cfRule>
    <cfRule type="cellIs" dxfId="24935" priority="1737" operator="lessThan">
      <formula>$P$8*0.8</formula>
    </cfRule>
  </conditionalFormatting>
  <conditionalFormatting sqref="J11">
    <cfRule type="cellIs" dxfId="24934" priority="1732" operator="greaterThan">
      <formula>$P$11</formula>
    </cfRule>
    <cfRule type="cellIs" dxfId="24933" priority="1733" operator="between">
      <formula>$P$11*0.8</formula>
      <formula>$P$11</formula>
    </cfRule>
    <cfRule type="cellIs" dxfId="24932" priority="1734" operator="lessThan">
      <formula>$P$11*0.8</formula>
    </cfRule>
  </conditionalFormatting>
  <conditionalFormatting sqref="J12">
    <cfRule type="cellIs" dxfId="24931" priority="1729" operator="greaterThan">
      <formula>$P$12</formula>
    </cfRule>
    <cfRule type="cellIs" dxfId="24930" priority="1730" operator="between">
      <formula>$P$12*0.8</formula>
      <formula>$P$12</formula>
    </cfRule>
    <cfRule type="cellIs" dxfId="24929" priority="1731" operator="lessThan">
      <formula>$P$12*0.8</formula>
    </cfRule>
  </conditionalFormatting>
  <conditionalFormatting sqref="J13">
    <cfRule type="cellIs" dxfId="24928" priority="1726" operator="greaterThan">
      <formula>$P$13</formula>
    </cfRule>
    <cfRule type="cellIs" dxfId="24927" priority="1727" operator="between">
      <formula>$P$13*0.8</formula>
      <formula>$P$13</formula>
    </cfRule>
    <cfRule type="cellIs" dxfId="24926" priority="1728" operator="lessThan">
      <formula>$P$13*0.8</formula>
    </cfRule>
  </conditionalFormatting>
  <conditionalFormatting sqref="J16">
    <cfRule type="cellIs" dxfId="24925" priority="1723" operator="greaterThan">
      <formula>$P$16</formula>
    </cfRule>
    <cfRule type="cellIs" dxfId="24924" priority="1724" operator="between">
      <formula>$P$16*0.8</formula>
      <formula>$P$16</formula>
    </cfRule>
    <cfRule type="cellIs" dxfId="24923" priority="1725" operator="lessThan">
      <formula>$P$16*0.8</formula>
    </cfRule>
  </conditionalFormatting>
  <conditionalFormatting sqref="J17">
    <cfRule type="cellIs" dxfId="24922" priority="1720" operator="greaterThan">
      <formula>$P$17</formula>
    </cfRule>
    <cfRule type="cellIs" dxfId="24921" priority="1721" operator="between">
      <formula>$P$17*0.8</formula>
      <formula>$P$17</formula>
    </cfRule>
    <cfRule type="cellIs" dxfId="24920" priority="1722" operator="lessThan">
      <formula>$P$17*0.8</formula>
    </cfRule>
  </conditionalFormatting>
  <conditionalFormatting sqref="J18">
    <cfRule type="cellIs" dxfId="24919" priority="1717" operator="greaterThan">
      <formula>$P$18</formula>
    </cfRule>
    <cfRule type="cellIs" dxfId="24918" priority="1718" operator="between">
      <formula>$P$18*0.8</formula>
      <formula>$P$18</formula>
    </cfRule>
    <cfRule type="cellIs" dxfId="24917" priority="1719" operator="lessThan">
      <formula>$P$18*0.8</formula>
    </cfRule>
  </conditionalFormatting>
  <conditionalFormatting sqref="J6">
    <cfRule type="cellIs" dxfId="24916" priority="1714" operator="greaterThan">
      <formula>$P$6</formula>
    </cfRule>
    <cfRule type="cellIs" dxfId="24915" priority="1715" operator="between">
      <formula>$P$6*0.8</formula>
      <formula>$P$6</formula>
    </cfRule>
    <cfRule type="cellIs" dxfId="24914" priority="1716" operator="lessThan">
      <formula>$P$6*0.8</formula>
    </cfRule>
  </conditionalFormatting>
  <conditionalFormatting sqref="J7">
    <cfRule type="cellIs" dxfId="24913" priority="1711" operator="greaterThan">
      <formula>$P$7</formula>
    </cfRule>
    <cfRule type="cellIs" dxfId="24912" priority="1712" operator="between">
      <formula>$P$7*0.8</formula>
      <formula>$P$7</formula>
    </cfRule>
    <cfRule type="cellIs" dxfId="24911" priority="1713" operator="lessThan">
      <formula>$P$7*0.8</formula>
    </cfRule>
  </conditionalFormatting>
  <conditionalFormatting sqref="J8">
    <cfRule type="cellIs" dxfId="24910" priority="1708" operator="greaterThan">
      <formula>$P$8</formula>
    </cfRule>
    <cfRule type="cellIs" dxfId="24909" priority="1709" operator="between">
      <formula>$P$8*0.8</formula>
      <formula>$P$8</formula>
    </cfRule>
    <cfRule type="cellIs" dxfId="24908" priority="1710" operator="lessThan">
      <formula>$P$8*0.8</formula>
    </cfRule>
  </conditionalFormatting>
  <conditionalFormatting sqref="J11">
    <cfRule type="cellIs" dxfId="24907" priority="1705" operator="greaterThan">
      <formula>$P$11</formula>
    </cfRule>
    <cfRule type="cellIs" dxfId="24906" priority="1706" operator="between">
      <formula>$P$11*0.8</formula>
      <formula>$P$11</formula>
    </cfRule>
    <cfRule type="cellIs" dxfId="24905" priority="1707" operator="lessThan">
      <formula>$P$11*0.8</formula>
    </cfRule>
  </conditionalFormatting>
  <conditionalFormatting sqref="J12">
    <cfRule type="cellIs" dxfId="24904" priority="1702" operator="greaterThan">
      <formula>$P$12</formula>
    </cfRule>
    <cfRule type="cellIs" dxfId="24903" priority="1703" operator="between">
      <formula>$P$12*0.8</formula>
      <formula>$P$12</formula>
    </cfRule>
    <cfRule type="cellIs" dxfId="24902" priority="1704" operator="lessThan">
      <formula>$P$12*0.8</formula>
    </cfRule>
  </conditionalFormatting>
  <conditionalFormatting sqref="J13">
    <cfRule type="cellIs" dxfId="24901" priority="1699" operator="greaterThan">
      <formula>$P$13</formula>
    </cfRule>
    <cfRule type="cellIs" dxfId="24900" priority="1700" operator="between">
      <formula>$P$13*0.8</formula>
      <formula>$P$13</formula>
    </cfRule>
    <cfRule type="cellIs" dxfId="24899" priority="1701" operator="lessThan">
      <formula>$P$13*0.8</formula>
    </cfRule>
  </conditionalFormatting>
  <conditionalFormatting sqref="J16">
    <cfRule type="cellIs" dxfId="24898" priority="1696" operator="greaterThan">
      <formula>$P$16</formula>
    </cfRule>
    <cfRule type="cellIs" dxfId="24897" priority="1697" operator="between">
      <formula>$P$16*0.8</formula>
      <formula>$P$16</formula>
    </cfRule>
    <cfRule type="cellIs" dxfId="24896" priority="1698" operator="lessThan">
      <formula>$P$16*0.8</formula>
    </cfRule>
  </conditionalFormatting>
  <conditionalFormatting sqref="J17">
    <cfRule type="cellIs" dxfId="24895" priority="1693" operator="greaterThan">
      <formula>$P$17</formula>
    </cfRule>
    <cfRule type="cellIs" dxfId="24894" priority="1694" operator="between">
      <formula>$P$17*0.8</formula>
      <formula>$P$17</formula>
    </cfRule>
    <cfRule type="cellIs" dxfId="24893" priority="1695" operator="lessThan">
      <formula>$P$17*0.8</formula>
    </cfRule>
  </conditionalFormatting>
  <conditionalFormatting sqref="J18">
    <cfRule type="cellIs" dxfId="24892" priority="1690" operator="greaterThan">
      <formula>$P$18</formula>
    </cfRule>
    <cfRule type="cellIs" dxfId="24891" priority="1691" operator="between">
      <formula>$P$18*0.8</formula>
      <formula>$P$18</formula>
    </cfRule>
    <cfRule type="cellIs" dxfId="24890" priority="1692" operator="lessThan">
      <formula>$P$18*0.8</formula>
    </cfRule>
  </conditionalFormatting>
  <conditionalFormatting sqref="J6">
    <cfRule type="cellIs" dxfId="24889" priority="1687" operator="greaterThan">
      <formula>$O$6</formula>
    </cfRule>
    <cfRule type="cellIs" dxfId="24888" priority="1688" operator="between">
      <formula>$O$6*0.8</formula>
      <formula>$O$6</formula>
    </cfRule>
    <cfRule type="cellIs" dxfId="24887" priority="1689" operator="lessThan">
      <formula>$O$6*0.8</formula>
    </cfRule>
  </conditionalFormatting>
  <conditionalFormatting sqref="J7">
    <cfRule type="cellIs" dxfId="24886" priority="1684" operator="greaterThan">
      <formula>$O$7</formula>
    </cfRule>
    <cfRule type="cellIs" dxfId="24885" priority="1685" operator="between">
      <formula>$O$7*0.8</formula>
      <formula>$O$7</formula>
    </cfRule>
    <cfRule type="cellIs" dxfId="24884" priority="1686" operator="lessThan">
      <formula>$O$7*0.8</formula>
    </cfRule>
  </conditionalFormatting>
  <conditionalFormatting sqref="J8">
    <cfRule type="cellIs" dxfId="24883" priority="1681" operator="greaterThan">
      <formula>$O$8</formula>
    </cfRule>
    <cfRule type="cellIs" dxfId="24882" priority="1682" operator="between">
      <formula>$O$8*0.8</formula>
      <formula>$O$8</formula>
    </cfRule>
    <cfRule type="cellIs" dxfId="24881" priority="1683" operator="lessThan">
      <formula>$O$8*0.8</formula>
    </cfRule>
  </conditionalFormatting>
  <conditionalFormatting sqref="J11">
    <cfRule type="cellIs" dxfId="24880" priority="1678" operator="greaterThan">
      <formula>$O$11</formula>
    </cfRule>
    <cfRule type="cellIs" dxfId="24879" priority="1679" operator="between">
      <formula>$O$11*0.8</formula>
      <formula>$O$11</formula>
    </cfRule>
    <cfRule type="cellIs" dxfId="24878" priority="1680" operator="lessThan">
      <formula>$O$11*0.8</formula>
    </cfRule>
  </conditionalFormatting>
  <conditionalFormatting sqref="J12">
    <cfRule type="cellIs" dxfId="24877" priority="1675" operator="greaterThan">
      <formula>$O$12</formula>
    </cfRule>
    <cfRule type="cellIs" dxfId="24876" priority="1676" operator="between">
      <formula>$O$12*0.8</formula>
      <formula>$O$12</formula>
    </cfRule>
    <cfRule type="cellIs" dxfId="24875" priority="1677" operator="lessThan">
      <formula>$O$12*0.8</formula>
    </cfRule>
  </conditionalFormatting>
  <conditionalFormatting sqref="J13">
    <cfRule type="cellIs" dxfId="24874" priority="1672" operator="greaterThan">
      <formula>$O$13</formula>
    </cfRule>
    <cfRule type="cellIs" dxfId="24873" priority="1673" operator="between">
      <formula>$O$13*0.8</formula>
      <formula>$O$13</formula>
    </cfRule>
    <cfRule type="cellIs" dxfId="24872" priority="1674" operator="lessThan">
      <formula>$O$13*0.8</formula>
    </cfRule>
  </conditionalFormatting>
  <conditionalFormatting sqref="J16">
    <cfRule type="cellIs" dxfId="24871" priority="1669" operator="greaterThan">
      <formula>$O$16</formula>
    </cfRule>
    <cfRule type="cellIs" dxfId="24870" priority="1670" operator="between">
      <formula>$O$16*0.8</formula>
      <formula>$O$16</formula>
    </cfRule>
    <cfRule type="cellIs" dxfId="24869" priority="1671" operator="lessThan">
      <formula>$O$16*0.8</formula>
    </cfRule>
  </conditionalFormatting>
  <conditionalFormatting sqref="J17">
    <cfRule type="cellIs" dxfId="24868" priority="1666" operator="greaterThan">
      <formula>$O$17</formula>
    </cfRule>
    <cfRule type="cellIs" dxfId="24867" priority="1667" operator="between">
      <formula>$O$17*0.8</formula>
      <formula>$O$17</formula>
    </cfRule>
    <cfRule type="cellIs" dxfId="24866" priority="1668" operator="lessThan">
      <formula>$O$17*0.8</formula>
    </cfRule>
  </conditionalFormatting>
  <conditionalFormatting sqref="J18">
    <cfRule type="cellIs" dxfId="24865" priority="1663" operator="greaterThan">
      <formula>$O$18</formula>
    </cfRule>
    <cfRule type="cellIs" dxfId="24864" priority="1664" operator="between">
      <formula>$O$18*0.8</formula>
      <formula>$O$18</formula>
    </cfRule>
    <cfRule type="cellIs" dxfId="24863" priority="1665" operator="lessThan">
      <formula>$O$18*0.8</formula>
    </cfRule>
  </conditionalFormatting>
  <conditionalFormatting sqref="J6">
    <cfRule type="cellIs" dxfId="24862" priority="1660" operator="greaterThan">
      <formula>$O$6</formula>
    </cfRule>
    <cfRule type="cellIs" dxfId="24861" priority="1661" operator="between">
      <formula>$O$6*0.8</formula>
      <formula>$O$6</formula>
    </cfRule>
    <cfRule type="cellIs" dxfId="24860" priority="1662" operator="lessThan">
      <formula>$O$6*0.8</formula>
    </cfRule>
  </conditionalFormatting>
  <conditionalFormatting sqref="J7">
    <cfRule type="cellIs" dxfId="24859" priority="1657" operator="greaterThan">
      <formula>$O$7</formula>
    </cfRule>
    <cfRule type="cellIs" dxfId="24858" priority="1658" operator="between">
      <formula>$O$7*0.8</formula>
      <formula>$O$7</formula>
    </cfRule>
    <cfRule type="cellIs" dxfId="24857" priority="1659" operator="lessThan">
      <formula>$O$7*0.8</formula>
    </cfRule>
  </conditionalFormatting>
  <conditionalFormatting sqref="J8">
    <cfRule type="cellIs" dxfId="24856" priority="1654" operator="greaterThan">
      <formula>$O$8</formula>
    </cfRule>
    <cfRule type="cellIs" dxfId="24855" priority="1655" operator="between">
      <formula>$O$8*0.8</formula>
      <formula>$O$8</formula>
    </cfRule>
    <cfRule type="cellIs" dxfId="24854" priority="1656" operator="lessThan">
      <formula>$O$8*0.8</formula>
    </cfRule>
  </conditionalFormatting>
  <conditionalFormatting sqref="J11">
    <cfRule type="cellIs" dxfId="24853" priority="1651" operator="greaterThan">
      <formula>$O$11</formula>
    </cfRule>
    <cfRule type="cellIs" dxfId="24852" priority="1652" operator="between">
      <formula>$O$11*0.8</formula>
      <formula>$O$11</formula>
    </cfRule>
    <cfRule type="cellIs" dxfId="24851" priority="1653" operator="lessThan">
      <formula>$O$11*0.8</formula>
    </cfRule>
  </conditionalFormatting>
  <conditionalFormatting sqref="J12">
    <cfRule type="cellIs" dxfId="24850" priority="1648" operator="greaterThan">
      <formula>$O$12</formula>
    </cfRule>
    <cfRule type="cellIs" dxfId="24849" priority="1649" operator="between">
      <formula>$O$12*0.8</formula>
      <formula>$O$12</formula>
    </cfRule>
    <cfRule type="cellIs" dxfId="24848" priority="1650" operator="lessThan">
      <formula>$O$12*0.8</formula>
    </cfRule>
  </conditionalFormatting>
  <conditionalFormatting sqref="J13">
    <cfRule type="cellIs" dxfId="24847" priority="1645" operator="greaterThan">
      <formula>$O$13</formula>
    </cfRule>
    <cfRule type="cellIs" dxfId="24846" priority="1646" operator="between">
      <formula>$O$13*0.8</formula>
      <formula>$O$13</formula>
    </cfRule>
    <cfRule type="cellIs" dxfId="24845" priority="1647" operator="lessThan">
      <formula>$O$13*0.8</formula>
    </cfRule>
  </conditionalFormatting>
  <conditionalFormatting sqref="J16">
    <cfRule type="cellIs" dxfId="24844" priority="1642" operator="greaterThan">
      <formula>$O$16</formula>
    </cfRule>
    <cfRule type="cellIs" dxfId="24843" priority="1643" operator="between">
      <formula>$O$16*0.8</formula>
      <formula>$O$16</formula>
    </cfRule>
    <cfRule type="cellIs" dxfId="24842" priority="1644" operator="lessThan">
      <formula>$O$16*0.8</formula>
    </cfRule>
  </conditionalFormatting>
  <conditionalFormatting sqref="J17">
    <cfRule type="cellIs" dxfId="24841" priority="1639" operator="greaterThan">
      <formula>$O$17</formula>
    </cfRule>
    <cfRule type="cellIs" dxfId="24840" priority="1640" operator="between">
      <formula>$O$17*0.8</formula>
      <formula>$O$17</formula>
    </cfRule>
    <cfRule type="cellIs" dxfId="24839" priority="1641" operator="lessThan">
      <formula>$O$17*0.8</formula>
    </cfRule>
  </conditionalFormatting>
  <conditionalFormatting sqref="J18">
    <cfRule type="cellIs" dxfId="24838" priority="1636" operator="greaterThan">
      <formula>$O$18</formula>
    </cfRule>
    <cfRule type="cellIs" dxfId="24837" priority="1637" operator="between">
      <formula>$O$18*0.8</formula>
      <formula>$O$18</formula>
    </cfRule>
    <cfRule type="cellIs" dxfId="24836" priority="1638" operator="lessThan">
      <formula>$O$18*0.8</formula>
    </cfRule>
  </conditionalFormatting>
  <conditionalFormatting sqref="J6">
    <cfRule type="cellIs" dxfId="24835" priority="1633" operator="greaterThan">
      <formula>$N$6</formula>
    </cfRule>
    <cfRule type="cellIs" dxfId="24834" priority="1634" operator="between">
      <formula>$N$6*0.8</formula>
      <formula>$N$6</formula>
    </cfRule>
    <cfRule type="cellIs" dxfId="24833" priority="1635" operator="lessThan">
      <formula>$N$6*0.8</formula>
    </cfRule>
  </conditionalFormatting>
  <conditionalFormatting sqref="J7">
    <cfRule type="cellIs" dxfId="24832" priority="1630" operator="greaterThan">
      <formula>$N$7</formula>
    </cfRule>
    <cfRule type="cellIs" dxfId="24831" priority="1631" operator="between">
      <formula>$N$7*0.8</formula>
      <formula>$N$7</formula>
    </cfRule>
    <cfRule type="cellIs" dxfId="24830" priority="1632" operator="lessThan">
      <formula>$N$7*0.8</formula>
    </cfRule>
  </conditionalFormatting>
  <conditionalFormatting sqref="J8">
    <cfRule type="cellIs" dxfId="24829" priority="1627" operator="greaterThan">
      <formula>$N$8</formula>
    </cfRule>
    <cfRule type="cellIs" dxfId="24828" priority="1628" operator="between">
      <formula>$N$8*0.8</formula>
      <formula>$N$8</formula>
    </cfRule>
    <cfRule type="cellIs" dxfId="24827" priority="1629" operator="lessThan">
      <formula>$N$8*0.8</formula>
    </cfRule>
  </conditionalFormatting>
  <conditionalFormatting sqref="J11">
    <cfRule type="cellIs" dxfId="24826" priority="1624" operator="greaterThan">
      <formula>$N$11</formula>
    </cfRule>
    <cfRule type="cellIs" dxfId="24825" priority="1625" operator="between">
      <formula>$N$11*0.8</formula>
      <formula>$N$11</formula>
    </cfRule>
    <cfRule type="cellIs" dxfId="24824" priority="1626" operator="lessThan">
      <formula>$N$11*0.8</formula>
    </cfRule>
  </conditionalFormatting>
  <conditionalFormatting sqref="J12">
    <cfRule type="cellIs" dxfId="24823" priority="1621" operator="greaterThan">
      <formula>$N$12</formula>
    </cfRule>
    <cfRule type="cellIs" dxfId="24822" priority="1622" operator="between">
      <formula>$N$12*0.8</formula>
      <formula>$N$12</formula>
    </cfRule>
    <cfRule type="cellIs" dxfId="24821" priority="1623" operator="lessThan">
      <formula>$N$12*0.8</formula>
    </cfRule>
  </conditionalFormatting>
  <conditionalFormatting sqref="J13">
    <cfRule type="cellIs" dxfId="24820" priority="1618" operator="greaterThan">
      <formula>$N$13</formula>
    </cfRule>
    <cfRule type="cellIs" dxfId="24819" priority="1619" operator="between">
      <formula>$N$13*0.8</formula>
      <formula>$N$13</formula>
    </cfRule>
    <cfRule type="cellIs" dxfId="24818" priority="1620" operator="lessThan">
      <formula>$N$13*0.8</formula>
    </cfRule>
  </conditionalFormatting>
  <conditionalFormatting sqref="J16">
    <cfRule type="cellIs" dxfId="24817" priority="1615" operator="greaterThan">
      <formula>$N$16</formula>
    </cfRule>
    <cfRule type="cellIs" dxfId="24816" priority="1616" operator="between">
      <formula>$N$16*0.8</formula>
      <formula>$N$16</formula>
    </cfRule>
    <cfRule type="cellIs" dxfId="24815" priority="1617" operator="lessThan">
      <formula>$N$16*0.8</formula>
    </cfRule>
  </conditionalFormatting>
  <conditionalFormatting sqref="J17">
    <cfRule type="cellIs" dxfId="24814" priority="1612" operator="greaterThan">
      <formula>$N$17</formula>
    </cfRule>
    <cfRule type="cellIs" dxfId="24813" priority="1613" operator="between">
      <formula>$N$17*0.8</formula>
      <formula>$N$17</formula>
    </cfRule>
    <cfRule type="cellIs" dxfId="24812" priority="1614" operator="lessThan">
      <formula>$N$17*0.8</formula>
    </cfRule>
  </conditionalFormatting>
  <conditionalFormatting sqref="J18">
    <cfRule type="cellIs" dxfId="24811" priority="1609" operator="greaterThan">
      <formula>$N$18</formula>
    </cfRule>
    <cfRule type="cellIs" dxfId="24810" priority="1610" operator="between">
      <formula>$N$18*0.8</formula>
      <formula>$N$18</formula>
    </cfRule>
    <cfRule type="cellIs" dxfId="24809" priority="1611" operator="lessThan">
      <formula>$N$18*0.8</formula>
    </cfRule>
  </conditionalFormatting>
  <conditionalFormatting sqref="J6">
    <cfRule type="cellIs" dxfId="24808" priority="1606" operator="greaterThan">
      <formula>$N$6</formula>
    </cfRule>
    <cfRule type="cellIs" dxfId="24807" priority="1607" operator="between">
      <formula>$N$6*0.8</formula>
      <formula>$N$6</formula>
    </cfRule>
    <cfRule type="cellIs" dxfId="24806" priority="1608" operator="lessThan">
      <formula>$N$6*0.8</formula>
    </cfRule>
  </conditionalFormatting>
  <conditionalFormatting sqref="J7">
    <cfRule type="cellIs" dxfId="24805" priority="1603" operator="greaterThan">
      <formula>$N$7</formula>
    </cfRule>
    <cfRule type="cellIs" dxfId="24804" priority="1604" operator="between">
      <formula>$N$7*0.8</formula>
      <formula>$N$7</formula>
    </cfRule>
    <cfRule type="cellIs" dxfId="24803" priority="1605" operator="lessThan">
      <formula>$N$7*0.8</formula>
    </cfRule>
  </conditionalFormatting>
  <conditionalFormatting sqref="J8">
    <cfRule type="cellIs" dxfId="24802" priority="1600" operator="greaterThan">
      <formula>$N$8</formula>
    </cfRule>
    <cfRule type="cellIs" dxfId="24801" priority="1601" operator="between">
      <formula>$N$8*0.8</formula>
      <formula>$N$8</formula>
    </cfRule>
    <cfRule type="cellIs" dxfId="24800" priority="1602" operator="lessThan">
      <formula>$N$8*0.8</formula>
    </cfRule>
  </conditionalFormatting>
  <conditionalFormatting sqref="J11">
    <cfRule type="cellIs" dxfId="24799" priority="1597" operator="greaterThan">
      <formula>$N$11</formula>
    </cfRule>
    <cfRule type="cellIs" dxfId="24798" priority="1598" operator="between">
      <formula>$N$11*0.8</formula>
      <formula>$N$11</formula>
    </cfRule>
    <cfRule type="cellIs" dxfId="24797" priority="1599" operator="lessThan">
      <formula>$N$11*0.8</formula>
    </cfRule>
  </conditionalFormatting>
  <conditionalFormatting sqref="J12">
    <cfRule type="cellIs" dxfId="24796" priority="1594" operator="greaterThan">
      <formula>$N$12</formula>
    </cfRule>
    <cfRule type="cellIs" dxfId="24795" priority="1595" operator="between">
      <formula>$N$12*0.8</formula>
      <formula>$N$12</formula>
    </cfRule>
    <cfRule type="cellIs" dxfId="24794" priority="1596" operator="lessThan">
      <formula>$N$12*0.8</formula>
    </cfRule>
  </conditionalFormatting>
  <conditionalFormatting sqref="J13">
    <cfRule type="cellIs" dxfId="24793" priority="1591" operator="greaterThan">
      <formula>$N$13</formula>
    </cfRule>
    <cfRule type="cellIs" dxfId="24792" priority="1592" operator="between">
      <formula>$N$13*0.8</formula>
      <formula>$N$13</formula>
    </cfRule>
    <cfRule type="cellIs" dxfId="24791" priority="1593" operator="lessThan">
      <formula>$N$13*0.8</formula>
    </cfRule>
  </conditionalFormatting>
  <conditionalFormatting sqref="J16">
    <cfRule type="cellIs" dxfId="24790" priority="1588" operator="greaterThan">
      <formula>$N$16</formula>
    </cfRule>
    <cfRule type="cellIs" dxfId="24789" priority="1589" operator="between">
      <formula>$N$16*0.8</formula>
      <formula>$N$16</formula>
    </cfRule>
    <cfRule type="cellIs" dxfId="24788" priority="1590" operator="lessThan">
      <formula>$N$16*0.8</formula>
    </cfRule>
  </conditionalFormatting>
  <conditionalFormatting sqref="J17">
    <cfRule type="cellIs" dxfId="24787" priority="1585" operator="greaterThan">
      <formula>$N$17</formula>
    </cfRule>
    <cfRule type="cellIs" dxfId="24786" priority="1586" operator="between">
      <formula>$N$17*0.8</formula>
      <formula>$N$17</formula>
    </cfRule>
    <cfRule type="cellIs" dxfId="24785" priority="1587" operator="lessThan">
      <formula>$N$17*0.8</formula>
    </cfRule>
  </conditionalFormatting>
  <conditionalFormatting sqref="J18">
    <cfRule type="cellIs" dxfId="24784" priority="1582" operator="greaterThan">
      <formula>$N$18</formula>
    </cfRule>
    <cfRule type="cellIs" dxfId="24783" priority="1583" operator="between">
      <formula>$N$18*0.8</formula>
      <formula>$N$18</formula>
    </cfRule>
    <cfRule type="cellIs" dxfId="24782" priority="1584" operator="lessThan">
      <formula>$N$18*0.8</formula>
    </cfRule>
  </conditionalFormatting>
  <conditionalFormatting sqref="J6">
    <cfRule type="cellIs" dxfId="24781" priority="1579" operator="greaterThan">
      <formula>$P$6</formula>
    </cfRule>
    <cfRule type="cellIs" dxfId="24780" priority="1580" operator="between">
      <formula>$P$6*0.8</formula>
      <formula>$P$6</formula>
    </cfRule>
    <cfRule type="cellIs" dxfId="24779" priority="1581" operator="lessThan">
      <formula>$P$6*0.8</formula>
    </cfRule>
  </conditionalFormatting>
  <conditionalFormatting sqref="J7">
    <cfRule type="cellIs" dxfId="24778" priority="1576" operator="greaterThan">
      <formula>$P$7</formula>
    </cfRule>
    <cfRule type="cellIs" dxfId="24777" priority="1577" operator="between">
      <formula>$P$7*0.8</formula>
      <formula>$P$7</formula>
    </cfRule>
    <cfRule type="cellIs" dxfId="24776" priority="1578" operator="lessThan">
      <formula>$P$7*0.8</formula>
    </cfRule>
  </conditionalFormatting>
  <conditionalFormatting sqref="J8">
    <cfRule type="cellIs" dxfId="24775" priority="1573" operator="greaterThan">
      <formula>$P$8</formula>
    </cfRule>
    <cfRule type="cellIs" dxfId="24774" priority="1574" operator="between">
      <formula>$P$8*0.8</formula>
      <formula>$P$8</formula>
    </cfRule>
    <cfRule type="cellIs" dxfId="24773" priority="1575" operator="lessThan">
      <formula>$P$8*0.8</formula>
    </cfRule>
  </conditionalFormatting>
  <conditionalFormatting sqref="J11">
    <cfRule type="cellIs" dxfId="24772" priority="1570" operator="greaterThan">
      <formula>$P$11</formula>
    </cfRule>
    <cfRule type="cellIs" dxfId="24771" priority="1571" operator="between">
      <formula>$P$11*0.8</formula>
      <formula>$P$11</formula>
    </cfRule>
    <cfRule type="cellIs" dxfId="24770" priority="1572" operator="lessThan">
      <formula>$P$11*0.8</formula>
    </cfRule>
  </conditionalFormatting>
  <conditionalFormatting sqref="J12">
    <cfRule type="cellIs" dxfId="24769" priority="1567" operator="greaterThan">
      <formula>$P$12</formula>
    </cfRule>
    <cfRule type="cellIs" dxfId="24768" priority="1568" operator="between">
      <formula>$P$12*0.8</formula>
      <formula>$P$12</formula>
    </cfRule>
    <cfRule type="cellIs" dxfId="24767" priority="1569" operator="lessThan">
      <formula>$P$12*0.8</formula>
    </cfRule>
  </conditionalFormatting>
  <conditionalFormatting sqref="J13">
    <cfRule type="cellIs" dxfId="24766" priority="1564" operator="greaterThan">
      <formula>$P$13</formula>
    </cfRule>
    <cfRule type="cellIs" dxfId="24765" priority="1565" operator="between">
      <formula>$P$13*0.8</formula>
      <formula>$P$13</formula>
    </cfRule>
    <cfRule type="cellIs" dxfId="24764" priority="1566" operator="lessThan">
      <formula>$P$13*0.8</formula>
    </cfRule>
  </conditionalFormatting>
  <conditionalFormatting sqref="J16">
    <cfRule type="cellIs" dxfId="24763" priority="1561" operator="greaterThan">
      <formula>$P$16</formula>
    </cfRule>
    <cfRule type="cellIs" dxfId="24762" priority="1562" operator="between">
      <formula>$P$16*0.8</formula>
      <formula>$P$16</formula>
    </cfRule>
    <cfRule type="cellIs" dxfId="24761" priority="1563" operator="lessThan">
      <formula>$P$16*0.8</formula>
    </cfRule>
  </conditionalFormatting>
  <conditionalFormatting sqref="J17">
    <cfRule type="cellIs" dxfId="24760" priority="1558" operator="greaterThan">
      <formula>$P$17</formula>
    </cfRule>
    <cfRule type="cellIs" dxfId="24759" priority="1559" operator="between">
      <formula>$P$17*0.8</formula>
      <formula>$P$17</formula>
    </cfRule>
    <cfRule type="cellIs" dxfId="24758" priority="1560" operator="lessThan">
      <formula>$P$17*0.8</formula>
    </cfRule>
  </conditionalFormatting>
  <conditionalFormatting sqref="J18">
    <cfRule type="cellIs" dxfId="24757" priority="1555" operator="greaterThan">
      <formula>$P$18</formula>
    </cfRule>
    <cfRule type="cellIs" dxfId="24756" priority="1556" operator="between">
      <formula>$P$18*0.8</formula>
      <formula>$P$18</formula>
    </cfRule>
    <cfRule type="cellIs" dxfId="24755" priority="1557" operator="lessThan">
      <formula>$P$18*0.8</formula>
    </cfRule>
  </conditionalFormatting>
  <conditionalFormatting sqref="J6">
    <cfRule type="cellIs" dxfId="24754" priority="1552" operator="greaterThan">
      <formula>$P$6</formula>
    </cfRule>
    <cfRule type="cellIs" dxfId="24753" priority="1553" operator="between">
      <formula>$P$6*0.8</formula>
      <formula>$P$6</formula>
    </cfRule>
    <cfRule type="cellIs" dxfId="24752" priority="1554" operator="lessThan">
      <formula>$P$6*0.8</formula>
    </cfRule>
  </conditionalFormatting>
  <conditionalFormatting sqref="J7">
    <cfRule type="cellIs" dxfId="24751" priority="1549" operator="greaterThan">
      <formula>$P$7</formula>
    </cfRule>
    <cfRule type="cellIs" dxfId="24750" priority="1550" operator="between">
      <formula>$P$7*0.8</formula>
      <formula>$P$7</formula>
    </cfRule>
    <cfRule type="cellIs" dxfId="24749" priority="1551" operator="lessThan">
      <formula>$P$7*0.8</formula>
    </cfRule>
  </conditionalFormatting>
  <conditionalFormatting sqref="J8">
    <cfRule type="cellIs" dxfId="24748" priority="1546" operator="greaterThan">
      <formula>$P$8</formula>
    </cfRule>
    <cfRule type="cellIs" dxfId="24747" priority="1547" operator="between">
      <formula>$P$8*0.8</formula>
      <formula>$P$8</formula>
    </cfRule>
    <cfRule type="cellIs" dxfId="24746" priority="1548" operator="lessThan">
      <formula>$P$8*0.8</formula>
    </cfRule>
  </conditionalFormatting>
  <conditionalFormatting sqref="J11">
    <cfRule type="cellIs" dxfId="24745" priority="1543" operator="greaterThan">
      <formula>$P$11</formula>
    </cfRule>
    <cfRule type="cellIs" dxfId="24744" priority="1544" operator="between">
      <formula>$P$11*0.8</formula>
      <formula>$P$11</formula>
    </cfRule>
    <cfRule type="cellIs" dxfId="24743" priority="1545" operator="lessThan">
      <formula>$P$11*0.8</formula>
    </cfRule>
  </conditionalFormatting>
  <conditionalFormatting sqref="J12">
    <cfRule type="cellIs" dxfId="24742" priority="1540" operator="greaterThan">
      <formula>$P$12</formula>
    </cfRule>
    <cfRule type="cellIs" dxfId="24741" priority="1541" operator="between">
      <formula>$P$12*0.8</formula>
      <formula>$P$12</formula>
    </cfRule>
    <cfRule type="cellIs" dxfId="24740" priority="1542" operator="lessThan">
      <formula>$P$12*0.8</formula>
    </cfRule>
  </conditionalFormatting>
  <conditionalFormatting sqref="J13">
    <cfRule type="cellIs" dxfId="24739" priority="1537" operator="greaterThan">
      <formula>$P$13</formula>
    </cfRule>
    <cfRule type="cellIs" dxfId="24738" priority="1538" operator="between">
      <formula>$P$13*0.8</formula>
      <formula>$P$13</formula>
    </cfRule>
    <cfRule type="cellIs" dxfId="24737" priority="1539" operator="lessThan">
      <formula>$P$13*0.8</formula>
    </cfRule>
  </conditionalFormatting>
  <conditionalFormatting sqref="J16">
    <cfRule type="cellIs" dxfId="24736" priority="1534" operator="greaterThan">
      <formula>$P$16</formula>
    </cfRule>
    <cfRule type="cellIs" dxfId="24735" priority="1535" operator="between">
      <formula>$P$16*0.8</formula>
      <formula>$P$16</formula>
    </cfRule>
    <cfRule type="cellIs" dxfId="24734" priority="1536" operator="lessThan">
      <formula>$P$16*0.8</formula>
    </cfRule>
  </conditionalFormatting>
  <conditionalFormatting sqref="J17">
    <cfRule type="cellIs" dxfId="24733" priority="1531" operator="greaterThan">
      <formula>$P$17</formula>
    </cfRule>
    <cfRule type="cellIs" dxfId="24732" priority="1532" operator="between">
      <formula>$P$17*0.8</formula>
      <formula>$P$17</formula>
    </cfRule>
    <cfRule type="cellIs" dxfId="24731" priority="1533" operator="lessThan">
      <formula>$P$17*0.8</formula>
    </cfRule>
  </conditionalFormatting>
  <conditionalFormatting sqref="J18">
    <cfRule type="cellIs" dxfId="24730" priority="1528" operator="greaterThan">
      <formula>$P$18</formula>
    </cfRule>
    <cfRule type="cellIs" dxfId="24729" priority="1529" operator="between">
      <formula>$P$18*0.8</formula>
      <formula>$P$18</formula>
    </cfRule>
    <cfRule type="cellIs" dxfId="24728" priority="1530" operator="lessThan">
      <formula>$P$18*0.8</formula>
    </cfRule>
  </conditionalFormatting>
  <conditionalFormatting sqref="J6">
    <cfRule type="cellIs" dxfId="24727" priority="1525" operator="greaterThan">
      <formula>$O$6</formula>
    </cfRule>
    <cfRule type="cellIs" dxfId="24726" priority="1526" operator="between">
      <formula>$O$6*0.8</formula>
      <formula>$O$6</formula>
    </cfRule>
    <cfRule type="cellIs" dxfId="24725" priority="1527" operator="lessThan">
      <formula>$O$6*0.8</formula>
    </cfRule>
  </conditionalFormatting>
  <conditionalFormatting sqref="J7">
    <cfRule type="cellIs" dxfId="24724" priority="1522" operator="greaterThan">
      <formula>$O$7</formula>
    </cfRule>
    <cfRule type="cellIs" dxfId="24723" priority="1523" operator="between">
      <formula>$O$7*0.8</formula>
      <formula>$O$7</formula>
    </cfRule>
    <cfRule type="cellIs" dxfId="24722" priority="1524" operator="lessThan">
      <formula>$O$7*0.8</formula>
    </cfRule>
  </conditionalFormatting>
  <conditionalFormatting sqref="J8">
    <cfRule type="cellIs" dxfId="24721" priority="1519" operator="greaterThan">
      <formula>$O$8</formula>
    </cfRule>
    <cfRule type="cellIs" dxfId="24720" priority="1520" operator="between">
      <formula>$O$8*0.8</formula>
      <formula>$O$8</formula>
    </cfRule>
    <cfRule type="cellIs" dxfId="24719" priority="1521" operator="lessThan">
      <formula>$O$8*0.8</formula>
    </cfRule>
  </conditionalFormatting>
  <conditionalFormatting sqref="J11">
    <cfRule type="cellIs" dxfId="24718" priority="1516" operator="greaterThan">
      <formula>$O$11</formula>
    </cfRule>
    <cfRule type="cellIs" dxfId="24717" priority="1517" operator="between">
      <formula>$O$11*0.8</formula>
      <formula>$O$11</formula>
    </cfRule>
    <cfRule type="cellIs" dxfId="24716" priority="1518" operator="lessThan">
      <formula>$O$11*0.8</formula>
    </cfRule>
  </conditionalFormatting>
  <conditionalFormatting sqref="J12">
    <cfRule type="cellIs" dxfId="24715" priority="1513" operator="greaterThan">
      <formula>$O$12</formula>
    </cfRule>
    <cfRule type="cellIs" dxfId="24714" priority="1514" operator="between">
      <formula>$O$12*0.8</formula>
      <formula>$O$12</formula>
    </cfRule>
    <cfRule type="cellIs" dxfId="24713" priority="1515" operator="lessThan">
      <formula>$O$12*0.8</formula>
    </cfRule>
  </conditionalFormatting>
  <conditionalFormatting sqref="J13">
    <cfRule type="cellIs" dxfId="24712" priority="1510" operator="greaterThan">
      <formula>$O$13</formula>
    </cfRule>
    <cfRule type="cellIs" dxfId="24711" priority="1511" operator="between">
      <formula>$O$13*0.8</formula>
      <formula>$O$13</formula>
    </cfRule>
    <cfRule type="cellIs" dxfId="24710" priority="1512" operator="lessThan">
      <formula>$O$13*0.8</formula>
    </cfRule>
  </conditionalFormatting>
  <conditionalFormatting sqref="J16">
    <cfRule type="cellIs" dxfId="24709" priority="1507" operator="greaterThan">
      <formula>$O$16</formula>
    </cfRule>
    <cfRule type="cellIs" dxfId="24708" priority="1508" operator="between">
      <formula>$O$16*0.8</formula>
      <formula>$O$16</formula>
    </cfRule>
    <cfRule type="cellIs" dxfId="24707" priority="1509" operator="lessThan">
      <formula>$O$16*0.8</formula>
    </cfRule>
  </conditionalFormatting>
  <conditionalFormatting sqref="J17">
    <cfRule type="cellIs" dxfId="24706" priority="1504" operator="greaterThan">
      <formula>$O$17</formula>
    </cfRule>
    <cfRule type="cellIs" dxfId="24705" priority="1505" operator="between">
      <formula>$O$17*0.8</formula>
      <formula>$O$17</formula>
    </cfRule>
    <cfRule type="cellIs" dxfId="24704" priority="1506" operator="lessThan">
      <formula>$O$17*0.8</formula>
    </cfRule>
  </conditionalFormatting>
  <conditionalFormatting sqref="J18">
    <cfRule type="cellIs" dxfId="24703" priority="1501" operator="greaterThan">
      <formula>$O$18</formula>
    </cfRule>
    <cfRule type="cellIs" dxfId="24702" priority="1502" operator="between">
      <formula>$O$18*0.8</formula>
      <formula>$O$18</formula>
    </cfRule>
    <cfRule type="cellIs" dxfId="24701" priority="1503" operator="lessThan">
      <formula>$O$18*0.8</formula>
    </cfRule>
  </conditionalFormatting>
  <conditionalFormatting sqref="J6">
    <cfRule type="cellIs" dxfId="24700" priority="1498" operator="greaterThan">
      <formula>$O$6</formula>
    </cfRule>
    <cfRule type="cellIs" dxfId="24699" priority="1499" operator="between">
      <formula>$O$6*0.8</formula>
      <formula>$O$6</formula>
    </cfRule>
    <cfRule type="cellIs" dxfId="24698" priority="1500" operator="lessThan">
      <formula>$O$6*0.8</formula>
    </cfRule>
  </conditionalFormatting>
  <conditionalFormatting sqref="J7">
    <cfRule type="cellIs" dxfId="24697" priority="1495" operator="greaterThan">
      <formula>$O$7</formula>
    </cfRule>
    <cfRule type="cellIs" dxfId="24696" priority="1496" operator="between">
      <formula>$O$7*0.8</formula>
      <formula>$O$7</formula>
    </cfRule>
    <cfRule type="cellIs" dxfId="24695" priority="1497" operator="lessThan">
      <formula>$O$7*0.8</formula>
    </cfRule>
  </conditionalFormatting>
  <conditionalFormatting sqref="J8">
    <cfRule type="cellIs" dxfId="24694" priority="1492" operator="greaterThan">
      <formula>$O$8</formula>
    </cfRule>
    <cfRule type="cellIs" dxfId="24693" priority="1493" operator="between">
      <formula>$O$8*0.8</formula>
      <formula>$O$8</formula>
    </cfRule>
    <cfRule type="cellIs" dxfId="24692" priority="1494" operator="lessThan">
      <formula>$O$8*0.8</formula>
    </cfRule>
  </conditionalFormatting>
  <conditionalFormatting sqref="J11">
    <cfRule type="cellIs" dxfId="24691" priority="1489" operator="greaterThan">
      <formula>$O$11</formula>
    </cfRule>
    <cfRule type="cellIs" dxfId="24690" priority="1490" operator="between">
      <formula>$O$11*0.8</formula>
      <formula>$O$11</formula>
    </cfRule>
    <cfRule type="cellIs" dxfId="24689" priority="1491" operator="lessThan">
      <formula>$O$11*0.8</formula>
    </cfRule>
  </conditionalFormatting>
  <conditionalFormatting sqref="J12">
    <cfRule type="cellIs" dxfId="24688" priority="1486" operator="greaterThan">
      <formula>$O$12</formula>
    </cfRule>
    <cfRule type="cellIs" dxfId="24687" priority="1487" operator="between">
      <formula>$O$12*0.8</formula>
      <formula>$O$12</formula>
    </cfRule>
    <cfRule type="cellIs" dxfId="24686" priority="1488" operator="lessThan">
      <formula>$O$12*0.8</formula>
    </cfRule>
  </conditionalFormatting>
  <conditionalFormatting sqref="J13">
    <cfRule type="cellIs" dxfId="24685" priority="1483" operator="greaterThan">
      <formula>$O$13</formula>
    </cfRule>
    <cfRule type="cellIs" dxfId="24684" priority="1484" operator="between">
      <formula>$O$13*0.8</formula>
      <formula>$O$13</formula>
    </cfRule>
    <cfRule type="cellIs" dxfId="24683" priority="1485" operator="lessThan">
      <formula>$O$13*0.8</formula>
    </cfRule>
  </conditionalFormatting>
  <conditionalFormatting sqref="J16">
    <cfRule type="cellIs" dxfId="24682" priority="1480" operator="greaterThan">
      <formula>$O$16</formula>
    </cfRule>
    <cfRule type="cellIs" dxfId="24681" priority="1481" operator="between">
      <formula>$O$16*0.8</formula>
      <formula>$O$16</formula>
    </cfRule>
    <cfRule type="cellIs" dxfId="24680" priority="1482" operator="lessThan">
      <formula>$O$16*0.8</formula>
    </cfRule>
  </conditionalFormatting>
  <conditionalFormatting sqref="J17">
    <cfRule type="cellIs" dxfId="24679" priority="1477" operator="greaterThan">
      <formula>$O$17</formula>
    </cfRule>
    <cfRule type="cellIs" dxfId="24678" priority="1478" operator="between">
      <formula>$O$17*0.8</formula>
      <formula>$O$17</formula>
    </cfRule>
    <cfRule type="cellIs" dxfId="24677" priority="1479" operator="lessThan">
      <formula>$O$17*0.8</formula>
    </cfRule>
  </conditionalFormatting>
  <conditionalFormatting sqref="J18">
    <cfRule type="cellIs" dxfId="24676" priority="1474" operator="greaterThan">
      <formula>$O$18</formula>
    </cfRule>
    <cfRule type="cellIs" dxfId="24675" priority="1475" operator="between">
      <formula>$O$18*0.8</formula>
      <formula>$O$18</formula>
    </cfRule>
    <cfRule type="cellIs" dxfId="24674" priority="1476" operator="lessThan">
      <formula>$O$18*0.8</formula>
    </cfRule>
  </conditionalFormatting>
  <conditionalFormatting sqref="J6">
    <cfRule type="cellIs" dxfId="24673" priority="1471" operator="greaterThan">
      <formula>$N$6</formula>
    </cfRule>
    <cfRule type="cellIs" dxfId="24672" priority="1472" operator="between">
      <formula>$N$6*0.8</formula>
      <formula>$N$6</formula>
    </cfRule>
    <cfRule type="cellIs" dxfId="24671" priority="1473" operator="lessThan">
      <formula>$N$6*0.8</formula>
    </cfRule>
  </conditionalFormatting>
  <conditionalFormatting sqref="J7">
    <cfRule type="cellIs" dxfId="24670" priority="1468" operator="greaterThan">
      <formula>$N$7</formula>
    </cfRule>
    <cfRule type="cellIs" dxfId="24669" priority="1469" operator="between">
      <formula>$N$7*0.8</formula>
      <formula>$N$7</formula>
    </cfRule>
    <cfRule type="cellIs" dxfId="24668" priority="1470" operator="lessThan">
      <formula>$N$7*0.8</formula>
    </cfRule>
  </conditionalFormatting>
  <conditionalFormatting sqref="J8">
    <cfRule type="cellIs" dxfId="24667" priority="1465" operator="greaterThan">
      <formula>$N$8</formula>
    </cfRule>
    <cfRule type="cellIs" dxfId="24666" priority="1466" operator="between">
      <formula>$N$8*0.8</formula>
      <formula>$N$8</formula>
    </cfRule>
    <cfRule type="cellIs" dxfId="24665" priority="1467" operator="lessThan">
      <formula>$N$8*0.8</formula>
    </cfRule>
  </conditionalFormatting>
  <conditionalFormatting sqref="J11">
    <cfRule type="cellIs" dxfId="24664" priority="1462" operator="greaterThan">
      <formula>$N$11</formula>
    </cfRule>
    <cfRule type="cellIs" dxfId="24663" priority="1463" operator="between">
      <formula>$N$11*0.8</formula>
      <formula>$N$11</formula>
    </cfRule>
    <cfRule type="cellIs" dxfId="24662" priority="1464" operator="lessThan">
      <formula>$N$11*0.8</formula>
    </cfRule>
  </conditionalFormatting>
  <conditionalFormatting sqref="J12">
    <cfRule type="cellIs" dxfId="24661" priority="1459" operator="greaterThan">
      <formula>$N$12</formula>
    </cfRule>
    <cfRule type="cellIs" dxfId="24660" priority="1460" operator="between">
      <formula>$N$12*0.8</formula>
      <formula>$N$12</formula>
    </cfRule>
    <cfRule type="cellIs" dxfId="24659" priority="1461" operator="lessThan">
      <formula>$N$12*0.8</formula>
    </cfRule>
  </conditionalFormatting>
  <conditionalFormatting sqref="J13">
    <cfRule type="cellIs" dxfId="24658" priority="1456" operator="greaterThan">
      <formula>$N$13</formula>
    </cfRule>
    <cfRule type="cellIs" dxfId="24657" priority="1457" operator="between">
      <formula>$N$13*0.8</formula>
      <formula>$N$13</formula>
    </cfRule>
    <cfRule type="cellIs" dxfId="24656" priority="1458" operator="lessThan">
      <formula>$N$13*0.8</formula>
    </cfRule>
  </conditionalFormatting>
  <conditionalFormatting sqref="J16">
    <cfRule type="cellIs" dxfId="24655" priority="1453" operator="greaterThan">
      <formula>$N$16</formula>
    </cfRule>
    <cfRule type="cellIs" dxfId="24654" priority="1454" operator="between">
      <formula>$N$16*0.8</formula>
      <formula>$N$16</formula>
    </cfRule>
    <cfRule type="cellIs" dxfId="24653" priority="1455" operator="lessThan">
      <formula>$N$16*0.8</formula>
    </cfRule>
  </conditionalFormatting>
  <conditionalFormatting sqref="J17">
    <cfRule type="cellIs" dxfId="24652" priority="1450" operator="greaterThan">
      <formula>$N$17</formula>
    </cfRule>
    <cfRule type="cellIs" dxfId="24651" priority="1451" operator="between">
      <formula>$N$17*0.8</formula>
      <formula>$N$17</formula>
    </cfRule>
    <cfRule type="cellIs" dxfId="24650" priority="1452" operator="lessThan">
      <formula>$N$17*0.8</formula>
    </cfRule>
  </conditionalFormatting>
  <conditionalFormatting sqref="J18">
    <cfRule type="cellIs" dxfId="24649" priority="1447" operator="greaterThan">
      <formula>$N$18</formula>
    </cfRule>
    <cfRule type="cellIs" dxfId="24648" priority="1448" operator="between">
      <formula>$N$18*0.8</formula>
      <formula>$N$18</formula>
    </cfRule>
    <cfRule type="cellIs" dxfId="24647" priority="1449" operator="lessThan">
      <formula>$N$18*0.8</formula>
    </cfRule>
  </conditionalFormatting>
  <conditionalFormatting sqref="J6">
    <cfRule type="cellIs" dxfId="24646" priority="1444" operator="greaterThan">
      <formula>$N$6</formula>
    </cfRule>
    <cfRule type="cellIs" dxfId="24645" priority="1445" operator="between">
      <formula>$N$6*0.8</formula>
      <formula>$N$6</formula>
    </cfRule>
    <cfRule type="cellIs" dxfId="24644" priority="1446" operator="lessThan">
      <formula>$N$6*0.8</formula>
    </cfRule>
  </conditionalFormatting>
  <conditionalFormatting sqref="J7">
    <cfRule type="cellIs" dxfId="24643" priority="1441" operator="greaterThan">
      <formula>$N$7</formula>
    </cfRule>
    <cfRule type="cellIs" dxfId="24642" priority="1442" operator="between">
      <formula>$N$7*0.8</formula>
      <formula>$N$7</formula>
    </cfRule>
    <cfRule type="cellIs" dxfId="24641" priority="1443" operator="lessThan">
      <formula>$N$7*0.8</formula>
    </cfRule>
  </conditionalFormatting>
  <conditionalFormatting sqref="J8">
    <cfRule type="cellIs" dxfId="24640" priority="1438" operator="greaterThan">
      <formula>$N$8</formula>
    </cfRule>
    <cfRule type="cellIs" dxfId="24639" priority="1439" operator="between">
      <formula>$N$8*0.8</formula>
      <formula>$N$8</formula>
    </cfRule>
    <cfRule type="cellIs" dxfId="24638" priority="1440" operator="lessThan">
      <formula>$N$8*0.8</formula>
    </cfRule>
  </conditionalFormatting>
  <conditionalFormatting sqref="J11">
    <cfRule type="cellIs" dxfId="24637" priority="1435" operator="greaterThan">
      <formula>$N$11</formula>
    </cfRule>
    <cfRule type="cellIs" dxfId="24636" priority="1436" operator="between">
      <formula>$N$11*0.8</formula>
      <formula>$N$11</formula>
    </cfRule>
    <cfRule type="cellIs" dxfId="24635" priority="1437" operator="lessThan">
      <formula>$N$11*0.8</formula>
    </cfRule>
  </conditionalFormatting>
  <conditionalFormatting sqref="J12">
    <cfRule type="cellIs" dxfId="24634" priority="1432" operator="greaterThan">
      <formula>$N$12</formula>
    </cfRule>
    <cfRule type="cellIs" dxfId="24633" priority="1433" operator="between">
      <formula>$N$12*0.8</formula>
      <formula>$N$12</formula>
    </cfRule>
    <cfRule type="cellIs" dxfId="24632" priority="1434" operator="lessThan">
      <formula>$N$12*0.8</formula>
    </cfRule>
  </conditionalFormatting>
  <conditionalFormatting sqref="J13">
    <cfRule type="cellIs" dxfId="24631" priority="1429" operator="greaterThan">
      <formula>$N$13</formula>
    </cfRule>
    <cfRule type="cellIs" dxfId="24630" priority="1430" operator="between">
      <formula>$N$13*0.8</formula>
      <formula>$N$13</formula>
    </cfRule>
    <cfRule type="cellIs" dxfId="24629" priority="1431" operator="lessThan">
      <formula>$N$13*0.8</formula>
    </cfRule>
  </conditionalFormatting>
  <conditionalFormatting sqref="J16">
    <cfRule type="cellIs" dxfId="24628" priority="1426" operator="greaterThan">
      <formula>$N$16</formula>
    </cfRule>
    <cfRule type="cellIs" dxfId="24627" priority="1427" operator="between">
      <formula>$N$16*0.8</formula>
      <formula>$N$16</formula>
    </cfRule>
    <cfRule type="cellIs" dxfId="24626" priority="1428" operator="lessThan">
      <formula>$N$16*0.8</formula>
    </cfRule>
  </conditionalFormatting>
  <conditionalFormatting sqref="J17">
    <cfRule type="cellIs" dxfId="24625" priority="1423" operator="greaterThan">
      <formula>$N$17</formula>
    </cfRule>
    <cfRule type="cellIs" dxfId="24624" priority="1424" operator="between">
      <formula>$N$17*0.8</formula>
      <formula>$N$17</formula>
    </cfRule>
    <cfRule type="cellIs" dxfId="24623" priority="1425" operator="lessThan">
      <formula>$N$17*0.8</formula>
    </cfRule>
  </conditionalFormatting>
  <conditionalFormatting sqref="J18">
    <cfRule type="cellIs" dxfId="24622" priority="1420" operator="greaterThan">
      <formula>$N$18</formula>
    </cfRule>
    <cfRule type="cellIs" dxfId="24621" priority="1421" operator="between">
      <formula>$N$18*0.8</formula>
      <formula>$N$18</formula>
    </cfRule>
    <cfRule type="cellIs" dxfId="24620" priority="1422" operator="lessThan">
      <formula>$N$18*0.8</formula>
    </cfRule>
  </conditionalFormatting>
  <conditionalFormatting sqref="J6">
    <cfRule type="cellIs" dxfId="24619" priority="1417" operator="greaterThan">
      <formula>$P$6</formula>
    </cfRule>
    <cfRule type="cellIs" dxfId="24618" priority="1418" operator="between">
      <formula>$P$6*0.8</formula>
      <formula>$P$6</formula>
    </cfRule>
    <cfRule type="cellIs" dxfId="24617" priority="1419" operator="lessThan">
      <formula>$P$6*0.8</formula>
    </cfRule>
  </conditionalFormatting>
  <conditionalFormatting sqref="J7">
    <cfRule type="cellIs" dxfId="24616" priority="1414" operator="greaterThan">
      <formula>$P$7</formula>
    </cfRule>
    <cfRule type="cellIs" dxfId="24615" priority="1415" operator="between">
      <formula>$P$7*0.8</formula>
      <formula>$P$7</formula>
    </cfRule>
    <cfRule type="cellIs" dxfId="24614" priority="1416" operator="lessThan">
      <formula>$P$7*0.8</formula>
    </cfRule>
  </conditionalFormatting>
  <conditionalFormatting sqref="J8">
    <cfRule type="cellIs" dxfId="24613" priority="1411" operator="greaterThan">
      <formula>$P$8</formula>
    </cfRule>
    <cfRule type="cellIs" dxfId="24612" priority="1412" operator="between">
      <formula>$P$8*0.8</formula>
      <formula>$P$8</formula>
    </cfRule>
    <cfRule type="cellIs" dxfId="24611" priority="1413" operator="lessThan">
      <formula>$P$8*0.8</formula>
    </cfRule>
  </conditionalFormatting>
  <conditionalFormatting sqref="J11">
    <cfRule type="cellIs" dxfId="24610" priority="1408" operator="greaterThan">
      <formula>$P$11</formula>
    </cfRule>
    <cfRule type="cellIs" dxfId="24609" priority="1409" operator="between">
      <formula>$P$11*0.8</formula>
      <formula>$P$11</formula>
    </cfRule>
    <cfRule type="cellIs" dxfId="24608" priority="1410" operator="lessThan">
      <formula>$P$11*0.8</formula>
    </cfRule>
  </conditionalFormatting>
  <conditionalFormatting sqref="J12">
    <cfRule type="cellIs" dxfId="24607" priority="1405" operator="greaterThan">
      <formula>$P$12</formula>
    </cfRule>
    <cfRule type="cellIs" dxfId="24606" priority="1406" operator="between">
      <formula>$P$12*0.8</formula>
      <formula>$P$12</formula>
    </cfRule>
    <cfRule type="cellIs" dxfId="24605" priority="1407" operator="lessThan">
      <formula>$P$12*0.8</formula>
    </cfRule>
  </conditionalFormatting>
  <conditionalFormatting sqref="J13">
    <cfRule type="cellIs" dxfId="24604" priority="1402" operator="greaterThan">
      <formula>$P$13</formula>
    </cfRule>
    <cfRule type="cellIs" dxfId="24603" priority="1403" operator="between">
      <formula>$P$13*0.8</formula>
      <formula>$P$13</formula>
    </cfRule>
    <cfRule type="cellIs" dxfId="24602" priority="1404" operator="lessThan">
      <formula>$P$13*0.8</formula>
    </cfRule>
  </conditionalFormatting>
  <conditionalFormatting sqref="J16">
    <cfRule type="cellIs" dxfId="24601" priority="1399" operator="greaterThan">
      <formula>$P$16</formula>
    </cfRule>
    <cfRule type="cellIs" dxfId="24600" priority="1400" operator="between">
      <formula>$P$16*0.8</formula>
      <formula>$P$16</formula>
    </cfRule>
    <cfRule type="cellIs" dxfId="24599" priority="1401" operator="lessThan">
      <formula>$P$16*0.8</formula>
    </cfRule>
  </conditionalFormatting>
  <conditionalFormatting sqref="J17">
    <cfRule type="cellIs" dxfId="24598" priority="1396" operator="greaterThan">
      <formula>$P$17</formula>
    </cfRule>
    <cfRule type="cellIs" dxfId="24597" priority="1397" operator="between">
      <formula>$P$17*0.8</formula>
      <formula>$P$17</formula>
    </cfRule>
    <cfRule type="cellIs" dxfId="24596" priority="1398" operator="lessThan">
      <formula>$P$17*0.8</formula>
    </cfRule>
  </conditionalFormatting>
  <conditionalFormatting sqref="J18">
    <cfRule type="cellIs" dxfId="24595" priority="1393" operator="greaterThan">
      <formula>$P$18</formula>
    </cfRule>
    <cfRule type="cellIs" dxfId="24594" priority="1394" operator="between">
      <formula>$P$18*0.8</formula>
      <formula>$P$18</formula>
    </cfRule>
    <cfRule type="cellIs" dxfId="24593" priority="1395" operator="lessThan">
      <formula>$P$18*0.8</formula>
    </cfRule>
  </conditionalFormatting>
  <conditionalFormatting sqref="J6">
    <cfRule type="cellIs" dxfId="24592" priority="1390" operator="greaterThan">
      <formula>$P$6</formula>
    </cfRule>
    <cfRule type="cellIs" dxfId="24591" priority="1391" operator="between">
      <formula>$P$6*0.8</formula>
      <formula>$P$6</formula>
    </cfRule>
    <cfRule type="cellIs" dxfId="24590" priority="1392" operator="lessThan">
      <formula>$P$6*0.8</formula>
    </cfRule>
  </conditionalFormatting>
  <conditionalFormatting sqref="J7">
    <cfRule type="cellIs" dxfId="24589" priority="1387" operator="greaterThan">
      <formula>$P$7</formula>
    </cfRule>
    <cfRule type="cellIs" dxfId="24588" priority="1388" operator="between">
      <formula>$P$7*0.8</formula>
      <formula>$P$7</formula>
    </cfRule>
    <cfRule type="cellIs" dxfId="24587" priority="1389" operator="lessThan">
      <formula>$P$7*0.8</formula>
    </cfRule>
  </conditionalFormatting>
  <conditionalFormatting sqref="J8">
    <cfRule type="cellIs" dxfId="24586" priority="1384" operator="greaterThan">
      <formula>$P$8</formula>
    </cfRule>
    <cfRule type="cellIs" dxfId="24585" priority="1385" operator="between">
      <formula>$P$8*0.8</formula>
      <formula>$P$8</formula>
    </cfRule>
    <cfRule type="cellIs" dxfId="24584" priority="1386" operator="lessThan">
      <formula>$P$8*0.8</formula>
    </cfRule>
  </conditionalFormatting>
  <conditionalFormatting sqref="J11">
    <cfRule type="cellIs" dxfId="24583" priority="1381" operator="greaterThan">
      <formula>$P$11</formula>
    </cfRule>
    <cfRule type="cellIs" dxfId="24582" priority="1382" operator="between">
      <formula>$P$11*0.8</formula>
      <formula>$P$11</formula>
    </cfRule>
    <cfRule type="cellIs" dxfId="24581" priority="1383" operator="lessThan">
      <formula>$P$11*0.8</formula>
    </cfRule>
  </conditionalFormatting>
  <conditionalFormatting sqref="J12">
    <cfRule type="cellIs" dxfId="24580" priority="1378" operator="greaterThan">
      <formula>$P$12</formula>
    </cfRule>
    <cfRule type="cellIs" dxfId="24579" priority="1379" operator="between">
      <formula>$P$12*0.8</formula>
      <formula>$P$12</formula>
    </cfRule>
    <cfRule type="cellIs" dxfId="24578" priority="1380" operator="lessThan">
      <formula>$P$12*0.8</formula>
    </cfRule>
  </conditionalFormatting>
  <conditionalFormatting sqref="J13">
    <cfRule type="cellIs" dxfId="24577" priority="1375" operator="greaterThan">
      <formula>$P$13</formula>
    </cfRule>
    <cfRule type="cellIs" dxfId="24576" priority="1376" operator="between">
      <formula>$P$13*0.8</formula>
      <formula>$P$13</formula>
    </cfRule>
    <cfRule type="cellIs" dxfId="24575" priority="1377" operator="lessThan">
      <formula>$P$13*0.8</formula>
    </cfRule>
  </conditionalFormatting>
  <conditionalFormatting sqref="J16">
    <cfRule type="cellIs" dxfId="24574" priority="1372" operator="greaterThan">
      <formula>$P$16</formula>
    </cfRule>
    <cfRule type="cellIs" dxfId="24573" priority="1373" operator="between">
      <formula>$P$16*0.8</formula>
      <formula>$P$16</formula>
    </cfRule>
    <cfRule type="cellIs" dxfId="24572" priority="1374" operator="lessThan">
      <formula>$P$16*0.8</formula>
    </cfRule>
  </conditionalFormatting>
  <conditionalFormatting sqref="J17">
    <cfRule type="cellIs" dxfId="24571" priority="1369" operator="greaterThan">
      <formula>$P$17</formula>
    </cfRule>
    <cfRule type="cellIs" dxfId="24570" priority="1370" operator="between">
      <formula>$P$17*0.8</formula>
      <formula>$P$17</formula>
    </cfRule>
    <cfRule type="cellIs" dxfId="24569" priority="1371" operator="lessThan">
      <formula>$P$17*0.8</formula>
    </cfRule>
  </conditionalFormatting>
  <conditionalFormatting sqref="J18">
    <cfRule type="cellIs" dxfId="24568" priority="1366" operator="greaterThan">
      <formula>$P$18</formula>
    </cfRule>
    <cfRule type="cellIs" dxfId="24567" priority="1367" operator="between">
      <formula>$P$18*0.8</formula>
      <formula>$P$18</formula>
    </cfRule>
    <cfRule type="cellIs" dxfId="24566" priority="1368" operator="lessThan">
      <formula>$P$18*0.8</formula>
    </cfRule>
  </conditionalFormatting>
  <conditionalFormatting sqref="J6">
    <cfRule type="cellIs" dxfId="24565" priority="1363" operator="greaterThan">
      <formula>$O$6</formula>
    </cfRule>
    <cfRule type="cellIs" dxfId="24564" priority="1364" operator="between">
      <formula>$O$6*0.8</formula>
      <formula>$O$6</formula>
    </cfRule>
    <cfRule type="cellIs" dxfId="24563" priority="1365" operator="lessThan">
      <formula>$O$6*0.8</formula>
    </cfRule>
  </conditionalFormatting>
  <conditionalFormatting sqref="J7">
    <cfRule type="cellIs" dxfId="24562" priority="1360" operator="greaterThan">
      <formula>$O$7</formula>
    </cfRule>
    <cfRule type="cellIs" dxfId="24561" priority="1361" operator="between">
      <formula>$O$7*0.8</formula>
      <formula>$O$7</formula>
    </cfRule>
    <cfRule type="cellIs" dxfId="24560" priority="1362" operator="lessThan">
      <formula>$O$7*0.8</formula>
    </cfRule>
  </conditionalFormatting>
  <conditionalFormatting sqref="J8">
    <cfRule type="cellIs" dxfId="24559" priority="1357" operator="greaterThan">
      <formula>$O$8</formula>
    </cfRule>
    <cfRule type="cellIs" dxfId="24558" priority="1358" operator="between">
      <formula>$O$8*0.8</formula>
      <formula>$O$8</formula>
    </cfRule>
    <cfRule type="cellIs" dxfId="24557" priority="1359" operator="lessThan">
      <formula>$O$8*0.8</formula>
    </cfRule>
  </conditionalFormatting>
  <conditionalFormatting sqref="J11">
    <cfRule type="cellIs" dxfId="24556" priority="1354" operator="greaterThan">
      <formula>$O$11</formula>
    </cfRule>
    <cfRule type="cellIs" dxfId="24555" priority="1355" operator="between">
      <formula>$O$11*0.8</formula>
      <formula>$O$11</formula>
    </cfRule>
    <cfRule type="cellIs" dxfId="24554" priority="1356" operator="lessThan">
      <formula>$O$11*0.8</formula>
    </cfRule>
  </conditionalFormatting>
  <conditionalFormatting sqref="J12">
    <cfRule type="cellIs" dxfId="24553" priority="1351" operator="greaterThan">
      <formula>$O$12</formula>
    </cfRule>
    <cfRule type="cellIs" dxfId="24552" priority="1352" operator="between">
      <formula>$O$12*0.8</formula>
      <formula>$O$12</formula>
    </cfRule>
    <cfRule type="cellIs" dxfId="24551" priority="1353" operator="lessThan">
      <formula>$O$12*0.8</formula>
    </cfRule>
  </conditionalFormatting>
  <conditionalFormatting sqref="J13">
    <cfRule type="cellIs" dxfId="24550" priority="1348" operator="greaterThan">
      <formula>$O$13</formula>
    </cfRule>
    <cfRule type="cellIs" dxfId="24549" priority="1349" operator="between">
      <formula>$O$13*0.8</formula>
      <formula>$O$13</formula>
    </cfRule>
    <cfRule type="cellIs" dxfId="24548" priority="1350" operator="lessThan">
      <formula>$O$13*0.8</formula>
    </cfRule>
  </conditionalFormatting>
  <conditionalFormatting sqref="J16">
    <cfRule type="cellIs" dxfId="24547" priority="1345" operator="greaterThan">
      <formula>$O$16</formula>
    </cfRule>
    <cfRule type="cellIs" dxfId="24546" priority="1346" operator="between">
      <formula>$O$16*0.8</formula>
      <formula>$O$16</formula>
    </cfRule>
    <cfRule type="cellIs" dxfId="24545" priority="1347" operator="lessThan">
      <formula>$O$16*0.8</formula>
    </cfRule>
  </conditionalFormatting>
  <conditionalFormatting sqref="J17">
    <cfRule type="cellIs" dxfId="24544" priority="1342" operator="greaterThan">
      <formula>$O$17</formula>
    </cfRule>
    <cfRule type="cellIs" dxfId="24543" priority="1343" operator="between">
      <formula>$O$17*0.8</formula>
      <formula>$O$17</formula>
    </cfRule>
    <cfRule type="cellIs" dxfId="24542" priority="1344" operator="lessThan">
      <formula>$O$17*0.8</formula>
    </cfRule>
  </conditionalFormatting>
  <conditionalFormatting sqref="J18">
    <cfRule type="cellIs" dxfId="24541" priority="1339" operator="greaterThan">
      <formula>$O$18</formula>
    </cfRule>
    <cfRule type="cellIs" dxfId="24540" priority="1340" operator="between">
      <formula>$O$18*0.8</formula>
      <formula>$O$18</formula>
    </cfRule>
    <cfRule type="cellIs" dxfId="24539" priority="1341" operator="lessThan">
      <formula>$O$18*0.8</formula>
    </cfRule>
  </conditionalFormatting>
  <conditionalFormatting sqref="J6">
    <cfRule type="cellIs" dxfId="24538" priority="1336" operator="greaterThan">
      <formula>$O$6</formula>
    </cfRule>
    <cfRule type="cellIs" dxfId="24537" priority="1337" operator="between">
      <formula>$O$6*0.8</formula>
      <formula>$O$6</formula>
    </cfRule>
    <cfRule type="cellIs" dxfId="24536" priority="1338" operator="lessThan">
      <formula>$O$6*0.8</formula>
    </cfRule>
  </conditionalFormatting>
  <conditionalFormatting sqref="J7">
    <cfRule type="cellIs" dxfId="24535" priority="1333" operator="greaterThan">
      <formula>$O$7</formula>
    </cfRule>
    <cfRule type="cellIs" dxfId="24534" priority="1334" operator="between">
      <formula>$O$7*0.8</formula>
      <formula>$O$7</formula>
    </cfRule>
    <cfRule type="cellIs" dxfId="24533" priority="1335" operator="lessThan">
      <formula>$O$7*0.8</formula>
    </cfRule>
  </conditionalFormatting>
  <conditionalFormatting sqref="J8">
    <cfRule type="cellIs" dxfId="24532" priority="1330" operator="greaterThan">
      <formula>$O$8</formula>
    </cfRule>
    <cfRule type="cellIs" dxfId="24531" priority="1331" operator="between">
      <formula>$O$8*0.8</formula>
      <formula>$O$8</formula>
    </cfRule>
    <cfRule type="cellIs" dxfId="24530" priority="1332" operator="lessThan">
      <formula>$O$8*0.8</formula>
    </cfRule>
  </conditionalFormatting>
  <conditionalFormatting sqref="J11">
    <cfRule type="cellIs" dxfId="24529" priority="1327" operator="greaterThan">
      <formula>$O$11</formula>
    </cfRule>
    <cfRule type="cellIs" dxfId="24528" priority="1328" operator="between">
      <formula>$O$11*0.8</formula>
      <formula>$O$11</formula>
    </cfRule>
    <cfRule type="cellIs" dxfId="24527" priority="1329" operator="lessThan">
      <formula>$O$11*0.8</formula>
    </cfRule>
  </conditionalFormatting>
  <conditionalFormatting sqref="J12">
    <cfRule type="cellIs" dxfId="24526" priority="1324" operator="greaterThan">
      <formula>$O$12</formula>
    </cfRule>
    <cfRule type="cellIs" dxfId="24525" priority="1325" operator="between">
      <formula>$O$12*0.8</formula>
      <formula>$O$12</formula>
    </cfRule>
    <cfRule type="cellIs" dxfId="24524" priority="1326" operator="lessThan">
      <formula>$O$12*0.8</formula>
    </cfRule>
  </conditionalFormatting>
  <conditionalFormatting sqref="J13">
    <cfRule type="cellIs" dxfId="24523" priority="1321" operator="greaterThan">
      <formula>$O$13</formula>
    </cfRule>
    <cfRule type="cellIs" dxfId="24522" priority="1322" operator="between">
      <formula>$O$13*0.8</formula>
      <formula>$O$13</formula>
    </cfRule>
    <cfRule type="cellIs" dxfId="24521" priority="1323" operator="lessThan">
      <formula>$O$13*0.8</formula>
    </cfRule>
  </conditionalFormatting>
  <conditionalFormatting sqref="J16">
    <cfRule type="cellIs" dxfId="24520" priority="1318" operator="greaterThan">
      <formula>$O$16</formula>
    </cfRule>
    <cfRule type="cellIs" dxfId="24519" priority="1319" operator="between">
      <formula>$O$16*0.8</formula>
      <formula>$O$16</formula>
    </cfRule>
    <cfRule type="cellIs" dxfId="24518" priority="1320" operator="lessThan">
      <formula>$O$16*0.8</formula>
    </cfRule>
  </conditionalFormatting>
  <conditionalFormatting sqref="J17">
    <cfRule type="cellIs" dxfId="24517" priority="1315" operator="greaterThan">
      <formula>$O$17</formula>
    </cfRule>
    <cfRule type="cellIs" dxfId="24516" priority="1316" operator="between">
      <formula>$O$17*0.8</formula>
      <formula>$O$17</formula>
    </cfRule>
    <cfRule type="cellIs" dxfId="24515" priority="1317" operator="lessThan">
      <formula>$O$17*0.8</formula>
    </cfRule>
  </conditionalFormatting>
  <conditionalFormatting sqref="J18">
    <cfRule type="cellIs" dxfId="24514" priority="1312" operator="greaterThan">
      <formula>$O$18</formula>
    </cfRule>
    <cfRule type="cellIs" dxfId="24513" priority="1313" operator="between">
      <formula>$O$18*0.8</formula>
      <formula>$O$18</formula>
    </cfRule>
    <cfRule type="cellIs" dxfId="24512" priority="1314" operator="lessThan">
      <formula>$O$18*0.8</formula>
    </cfRule>
  </conditionalFormatting>
  <conditionalFormatting sqref="J6">
    <cfRule type="cellIs" dxfId="24511" priority="1309" operator="greaterThan">
      <formula>$N$6</formula>
    </cfRule>
    <cfRule type="cellIs" dxfId="24510" priority="1310" operator="between">
      <formula>$N$6*0.8</formula>
      <formula>$N$6</formula>
    </cfRule>
    <cfRule type="cellIs" dxfId="24509" priority="1311" operator="lessThan">
      <formula>$N$6*0.8</formula>
    </cfRule>
  </conditionalFormatting>
  <conditionalFormatting sqref="J7">
    <cfRule type="cellIs" dxfId="24508" priority="1306" operator="greaterThan">
      <formula>$N$7</formula>
    </cfRule>
    <cfRule type="cellIs" dxfId="24507" priority="1307" operator="between">
      <formula>$N$7*0.8</formula>
      <formula>$N$7</formula>
    </cfRule>
    <cfRule type="cellIs" dxfId="24506" priority="1308" operator="lessThan">
      <formula>$N$7*0.8</formula>
    </cfRule>
  </conditionalFormatting>
  <conditionalFormatting sqref="J8">
    <cfRule type="cellIs" dxfId="24505" priority="1303" operator="greaterThan">
      <formula>$N$8</formula>
    </cfRule>
    <cfRule type="cellIs" dxfId="24504" priority="1304" operator="between">
      <formula>$N$8*0.8</formula>
      <formula>$N$8</formula>
    </cfRule>
    <cfRule type="cellIs" dxfId="24503" priority="1305" operator="lessThan">
      <formula>$N$8*0.8</formula>
    </cfRule>
  </conditionalFormatting>
  <conditionalFormatting sqref="J11">
    <cfRule type="cellIs" dxfId="24502" priority="1300" operator="greaterThan">
      <formula>$N$11</formula>
    </cfRule>
    <cfRule type="cellIs" dxfId="24501" priority="1301" operator="between">
      <formula>$N$11*0.8</formula>
      <formula>$N$11</formula>
    </cfRule>
    <cfRule type="cellIs" dxfId="24500" priority="1302" operator="lessThan">
      <formula>$N$11*0.8</formula>
    </cfRule>
  </conditionalFormatting>
  <conditionalFormatting sqref="J12">
    <cfRule type="cellIs" dxfId="24499" priority="1297" operator="greaterThan">
      <formula>$N$12</formula>
    </cfRule>
    <cfRule type="cellIs" dxfId="24498" priority="1298" operator="between">
      <formula>$N$12*0.8</formula>
      <formula>$N$12</formula>
    </cfRule>
    <cfRule type="cellIs" dxfId="24497" priority="1299" operator="lessThan">
      <formula>$N$12*0.8</formula>
    </cfRule>
  </conditionalFormatting>
  <conditionalFormatting sqref="J13">
    <cfRule type="cellIs" dxfId="24496" priority="1294" operator="greaterThan">
      <formula>$N$13</formula>
    </cfRule>
    <cfRule type="cellIs" dxfId="24495" priority="1295" operator="between">
      <formula>$N$13*0.8</formula>
      <formula>$N$13</formula>
    </cfRule>
    <cfRule type="cellIs" dxfId="24494" priority="1296" operator="lessThan">
      <formula>$N$13*0.8</formula>
    </cfRule>
  </conditionalFormatting>
  <conditionalFormatting sqref="J16">
    <cfRule type="cellIs" dxfId="24493" priority="1291" operator="greaterThan">
      <formula>$N$16</formula>
    </cfRule>
    <cfRule type="cellIs" dxfId="24492" priority="1292" operator="between">
      <formula>$N$16*0.8</formula>
      <formula>$N$16</formula>
    </cfRule>
    <cfRule type="cellIs" dxfId="24491" priority="1293" operator="lessThan">
      <formula>$N$16*0.8</formula>
    </cfRule>
  </conditionalFormatting>
  <conditionalFormatting sqref="J17">
    <cfRule type="cellIs" dxfId="24490" priority="1288" operator="greaterThan">
      <formula>$N$17</formula>
    </cfRule>
    <cfRule type="cellIs" dxfId="24489" priority="1289" operator="between">
      <formula>$N$17*0.8</formula>
      <formula>$N$17</formula>
    </cfRule>
    <cfRule type="cellIs" dxfId="24488" priority="1290" operator="lessThan">
      <formula>$N$17*0.8</formula>
    </cfRule>
  </conditionalFormatting>
  <conditionalFormatting sqref="J18">
    <cfRule type="cellIs" dxfId="24487" priority="1285" operator="greaterThan">
      <formula>$N$18</formula>
    </cfRule>
    <cfRule type="cellIs" dxfId="24486" priority="1286" operator="between">
      <formula>$N$18*0.8</formula>
      <formula>$N$18</formula>
    </cfRule>
    <cfRule type="cellIs" dxfId="24485" priority="1287" operator="lessThan">
      <formula>$N$18*0.8</formula>
    </cfRule>
  </conditionalFormatting>
  <conditionalFormatting sqref="J6">
    <cfRule type="cellIs" dxfId="24484" priority="1282" operator="greaterThan">
      <formula>$N$6</formula>
    </cfRule>
    <cfRule type="cellIs" dxfId="24483" priority="1283" operator="between">
      <formula>$N$6*0.8</formula>
      <formula>$N$6</formula>
    </cfRule>
    <cfRule type="cellIs" dxfId="24482" priority="1284" operator="lessThan">
      <formula>$N$6*0.8</formula>
    </cfRule>
  </conditionalFormatting>
  <conditionalFormatting sqref="J7">
    <cfRule type="cellIs" dxfId="24481" priority="1279" operator="greaterThan">
      <formula>$N$7</formula>
    </cfRule>
    <cfRule type="cellIs" dxfId="24480" priority="1280" operator="between">
      <formula>$N$7*0.8</formula>
      <formula>$N$7</formula>
    </cfRule>
    <cfRule type="cellIs" dxfId="24479" priority="1281" operator="lessThan">
      <formula>$N$7*0.8</formula>
    </cfRule>
  </conditionalFormatting>
  <conditionalFormatting sqref="J8">
    <cfRule type="cellIs" dxfId="24478" priority="1276" operator="greaterThan">
      <formula>$N$8</formula>
    </cfRule>
    <cfRule type="cellIs" dxfId="24477" priority="1277" operator="between">
      <formula>$N$8*0.8</formula>
      <formula>$N$8</formula>
    </cfRule>
    <cfRule type="cellIs" dxfId="24476" priority="1278" operator="lessThan">
      <formula>$N$8*0.8</formula>
    </cfRule>
  </conditionalFormatting>
  <conditionalFormatting sqref="J11">
    <cfRule type="cellIs" dxfId="24475" priority="1273" operator="greaterThan">
      <formula>$N$11</formula>
    </cfRule>
    <cfRule type="cellIs" dxfId="24474" priority="1274" operator="between">
      <formula>$N$11*0.8</formula>
      <formula>$N$11</formula>
    </cfRule>
    <cfRule type="cellIs" dxfId="24473" priority="1275" operator="lessThan">
      <formula>$N$11*0.8</formula>
    </cfRule>
  </conditionalFormatting>
  <conditionalFormatting sqref="J12">
    <cfRule type="cellIs" dxfId="24472" priority="1270" operator="greaterThan">
      <formula>$N$12</formula>
    </cfRule>
    <cfRule type="cellIs" dxfId="24471" priority="1271" operator="between">
      <formula>$N$12*0.8</formula>
      <formula>$N$12</formula>
    </cfRule>
    <cfRule type="cellIs" dxfId="24470" priority="1272" operator="lessThan">
      <formula>$N$12*0.8</formula>
    </cfRule>
  </conditionalFormatting>
  <conditionalFormatting sqref="J13">
    <cfRule type="cellIs" dxfId="24469" priority="1267" operator="greaterThan">
      <formula>$N$13</formula>
    </cfRule>
    <cfRule type="cellIs" dxfId="24468" priority="1268" operator="between">
      <formula>$N$13*0.8</formula>
      <formula>$N$13</formula>
    </cfRule>
    <cfRule type="cellIs" dxfId="24467" priority="1269" operator="lessThan">
      <formula>$N$13*0.8</formula>
    </cfRule>
  </conditionalFormatting>
  <conditionalFormatting sqref="J16">
    <cfRule type="cellIs" dxfId="24466" priority="1264" operator="greaterThan">
      <formula>$N$16</formula>
    </cfRule>
    <cfRule type="cellIs" dxfId="24465" priority="1265" operator="between">
      <formula>$N$16*0.8</formula>
      <formula>$N$16</formula>
    </cfRule>
    <cfRule type="cellIs" dxfId="24464" priority="1266" operator="lessThan">
      <formula>$N$16*0.8</formula>
    </cfRule>
  </conditionalFormatting>
  <conditionalFormatting sqref="J17">
    <cfRule type="cellIs" dxfId="24463" priority="1261" operator="greaterThan">
      <formula>$N$17</formula>
    </cfRule>
    <cfRule type="cellIs" dxfId="24462" priority="1262" operator="between">
      <formula>$N$17*0.8</formula>
      <formula>$N$17</formula>
    </cfRule>
    <cfRule type="cellIs" dxfId="24461" priority="1263" operator="lessThan">
      <formula>$N$17*0.8</formula>
    </cfRule>
  </conditionalFormatting>
  <conditionalFormatting sqref="J18">
    <cfRule type="cellIs" dxfId="24460" priority="1258" operator="greaterThan">
      <formula>$N$18</formula>
    </cfRule>
    <cfRule type="cellIs" dxfId="24459" priority="1259" operator="between">
      <formula>$N$18*0.8</formula>
      <formula>$N$18</formula>
    </cfRule>
    <cfRule type="cellIs" dxfId="24458" priority="1260" operator="lessThan">
      <formula>$N$18*0.8</formula>
    </cfRule>
  </conditionalFormatting>
  <conditionalFormatting sqref="J6">
    <cfRule type="cellIs" dxfId="24457" priority="1255" operator="greaterThan">
      <formula>$P$6</formula>
    </cfRule>
    <cfRule type="cellIs" dxfId="24456" priority="1256" operator="between">
      <formula>$P$6*0.8</formula>
      <formula>$P$6</formula>
    </cfRule>
    <cfRule type="cellIs" dxfId="24455" priority="1257" operator="lessThan">
      <formula>$P$6*0.8</formula>
    </cfRule>
  </conditionalFormatting>
  <conditionalFormatting sqref="J7">
    <cfRule type="cellIs" dxfId="24454" priority="1252" operator="greaterThan">
      <formula>$P$7</formula>
    </cfRule>
    <cfRule type="cellIs" dxfId="24453" priority="1253" operator="between">
      <formula>$P$7*0.8</formula>
      <formula>$P$7</formula>
    </cfRule>
    <cfRule type="cellIs" dxfId="24452" priority="1254" operator="lessThan">
      <formula>$P$7*0.8</formula>
    </cfRule>
  </conditionalFormatting>
  <conditionalFormatting sqref="J8">
    <cfRule type="cellIs" dxfId="24451" priority="1249" operator="greaterThan">
      <formula>$P$8</formula>
    </cfRule>
    <cfRule type="cellIs" dxfId="24450" priority="1250" operator="between">
      <formula>$P$8*0.8</formula>
      <formula>$P$8</formula>
    </cfRule>
    <cfRule type="cellIs" dxfId="24449" priority="1251" operator="lessThan">
      <formula>$P$8*0.8</formula>
    </cfRule>
  </conditionalFormatting>
  <conditionalFormatting sqref="J11">
    <cfRule type="cellIs" dxfId="24448" priority="1246" operator="greaterThan">
      <formula>$P$11</formula>
    </cfRule>
    <cfRule type="cellIs" dxfId="24447" priority="1247" operator="between">
      <formula>$P$11*0.8</formula>
      <formula>$P$11</formula>
    </cfRule>
    <cfRule type="cellIs" dxfId="24446" priority="1248" operator="lessThan">
      <formula>$P$11*0.8</formula>
    </cfRule>
  </conditionalFormatting>
  <conditionalFormatting sqref="J12">
    <cfRule type="cellIs" dxfId="24445" priority="1243" operator="greaterThan">
      <formula>$P$12</formula>
    </cfRule>
    <cfRule type="cellIs" dxfId="24444" priority="1244" operator="between">
      <formula>$P$12*0.8</formula>
      <formula>$P$12</formula>
    </cfRule>
    <cfRule type="cellIs" dxfId="24443" priority="1245" operator="lessThan">
      <formula>$P$12*0.8</formula>
    </cfRule>
  </conditionalFormatting>
  <conditionalFormatting sqref="J13">
    <cfRule type="cellIs" dxfId="24442" priority="1240" operator="greaterThan">
      <formula>$P$13</formula>
    </cfRule>
    <cfRule type="cellIs" dxfId="24441" priority="1241" operator="between">
      <formula>$P$13*0.8</formula>
      <formula>$P$13</formula>
    </cfRule>
    <cfRule type="cellIs" dxfId="24440" priority="1242" operator="lessThan">
      <formula>$P$13*0.8</formula>
    </cfRule>
  </conditionalFormatting>
  <conditionalFormatting sqref="J16">
    <cfRule type="cellIs" dxfId="24439" priority="1237" operator="greaterThan">
      <formula>$P$16</formula>
    </cfRule>
    <cfRule type="cellIs" dxfId="24438" priority="1238" operator="between">
      <formula>$P$16*0.8</formula>
      <formula>$P$16</formula>
    </cfRule>
    <cfRule type="cellIs" dxfId="24437" priority="1239" operator="lessThan">
      <formula>$P$16*0.8</formula>
    </cfRule>
  </conditionalFormatting>
  <conditionalFormatting sqref="J17">
    <cfRule type="cellIs" dxfId="24436" priority="1234" operator="greaterThan">
      <formula>$P$17</formula>
    </cfRule>
    <cfRule type="cellIs" dxfId="24435" priority="1235" operator="between">
      <formula>$P$17*0.8</formula>
      <formula>$P$17</formula>
    </cfRule>
    <cfRule type="cellIs" dxfId="24434" priority="1236" operator="lessThan">
      <formula>$P$17*0.8</formula>
    </cfRule>
  </conditionalFormatting>
  <conditionalFormatting sqref="J18">
    <cfRule type="cellIs" dxfId="24433" priority="1231" operator="greaterThan">
      <formula>$P$18</formula>
    </cfRule>
    <cfRule type="cellIs" dxfId="24432" priority="1232" operator="between">
      <formula>$P$18*0.8</formula>
      <formula>$P$18</formula>
    </cfRule>
    <cfRule type="cellIs" dxfId="24431" priority="1233" operator="lessThan">
      <formula>$P$18*0.8</formula>
    </cfRule>
  </conditionalFormatting>
  <conditionalFormatting sqref="J6">
    <cfRule type="cellIs" dxfId="24430" priority="1228" operator="greaterThan">
      <formula>$P$6</formula>
    </cfRule>
    <cfRule type="cellIs" dxfId="24429" priority="1229" operator="between">
      <formula>$P$6*0.8</formula>
      <formula>$P$6</formula>
    </cfRule>
    <cfRule type="cellIs" dxfId="24428" priority="1230" operator="lessThan">
      <formula>$P$6*0.8</formula>
    </cfRule>
  </conditionalFormatting>
  <conditionalFormatting sqref="J7">
    <cfRule type="cellIs" dxfId="24427" priority="1225" operator="greaterThan">
      <formula>$P$7</formula>
    </cfRule>
    <cfRule type="cellIs" dxfId="24426" priority="1226" operator="between">
      <formula>$P$7*0.8</formula>
      <formula>$P$7</formula>
    </cfRule>
    <cfRule type="cellIs" dxfId="24425" priority="1227" operator="lessThan">
      <formula>$P$7*0.8</formula>
    </cfRule>
  </conditionalFormatting>
  <conditionalFormatting sqref="J8">
    <cfRule type="cellIs" dxfId="24424" priority="1222" operator="greaterThan">
      <formula>$P$8</formula>
    </cfRule>
    <cfRule type="cellIs" dxfId="24423" priority="1223" operator="between">
      <formula>$P$8*0.8</formula>
      <formula>$P$8</formula>
    </cfRule>
    <cfRule type="cellIs" dxfId="24422" priority="1224" operator="lessThan">
      <formula>$P$8*0.8</formula>
    </cfRule>
  </conditionalFormatting>
  <conditionalFormatting sqref="J11">
    <cfRule type="cellIs" dxfId="24421" priority="1219" operator="greaterThan">
      <formula>$P$11</formula>
    </cfRule>
    <cfRule type="cellIs" dxfId="24420" priority="1220" operator="between">
      <formula>$P$11*0.8</formula>
      <formula>$P$11</formula>
    </cfRule>
    <cfRule type="cellIs" dxfId="24419" priority="1221" operator="lessThan">
      <formula>$P$11*0.8</formula>
    </cfRule>
  </conditionalFormatting>
  <conditionalFormatting sqref="J12">
    <cfRule type="cellIs" dxfId="24418" priority="1216" operator="greaterThan">
      <formula>$P$12</formula>
    </cfRule>
    <cfRule type="cellIs" dxfId="24417" priority="1217" operator="between">
      <formula>$P$12*0.8</formula>
      <formula>$P$12</formula>
    </cfRule>
    <cfRule type="cellIs" dxfId="24416" priority="1218" operator="lessThan">
      <formula>$P$12*0.8</formula>
    </cfRule>
  </conditionalFormatting>
  <conditionalFormatting sqref="J13">
    <cfRule type="cellIs" dxfId="24415" priority="1213" operator="greaterThan">
      <formula>$P$13</formula>
    </cfRule>
    <cfRule type="cellIs" dxfId="24414" priority="1214" operator="between">
      <formula>$P$13*0.8</formula>
      <formula>$P$13</formula>
    </cfRule>
    <cfRule type="cellIs" dxfId="24413" priority="1215" operator="lessThan">
      <formula>$P$13*0.8</formula>
    </cfRule>
  </conditionalFormatting>
  <conditionalFormatting sqref="J16">
    <cfRule type="cellIs" dxfId="24412" priority="1210" operator="greaterThan">
      <formula>$P$16</formula>
    </cfRule>
    <cfRule type="cellIs" dxfId="24411" priority="1211" operator="between">
      <formula>$P$16*0.8</formula>
      <formula>$P$16</formula>
    </cfRule>
    <cfRule type="cellIs" dxfId="24410" priority="1212" operator="lessThan">
      <formula>$P$16*0.8</formula>
    </cfRule>
  </conditionalFormatting>
  <conditionalFormatting sqref="J17">
    <cfRule type="cellIs" dxfId="24409" priority="1207" operator="greaterThan">
      <formula>$P$17</formula>
    </cfRule>
    <cfRule type="cellIs" dxfId="24408" priority="1208" operator="between">
      <formula>$P$17*0.8</formula>
      <formula>$P$17</formula>
    </cfRule>
    <cfRule type="cellIs" dxfId="24407" priority="1209" operator="lessThan">
      <formula>$P$17*0.8</formula>
    </cfRule>
  </conditionalFormatting>
  <conditionalFormatting sqref="J18">
    <cfRule type="cellIs" dxfId="24406" priority="1204" operator="greaterThan">
      <formula>$P$18</formula>
    </cfRule>
    <cfRule type="cellIs" dxfId="24405" priority="1205" operator="between">
      <formula>$P$18*0.8</formula>
      <formula>$P$18</formula>
    </cfRule>
    <cfRule type="cellIs" dxfId="24404" priority="1206" operator="lessThan">
      <formula>$P$18*0.8</formula>
    </cfRule>
  </conditionalFormatting>
  <conditionalFormatting sqref="J6">
    <cfRule type="cellIs" dxfId="24403" priority="1201" operator="greaterThan">
      <formula>$O$6</formula>
    </cfRule>
    <cfRule type="cellIs" dxfId="24402" priority="1202" operator="between">
      <formula>$O$6*0.8</formula>
      <formula>$O$6</formula>
    </cfRule>
    <cfRule type="cellIs" dxfId="24401" priority="1203" operator="lessThan">
      <formula>$O$6*0.8</formula>
    </cfRule>
  </conditionalFormatting>
  <conditionalFormatting sqref="J7">
    <cfRule type="cellIs" dxfId="24400" priority="1198" operator="greaterThan">
      <formula>$O$7</formula>
    </cfRule>
    <cfRule type="cellIs" dxfId="24399" priority="1199" operator="between">
      <formula>$O$7*0.8</formula>
      <formula>$O$7</formula>
    </cfRule>
    <cfRule type="cellIs" dxfId="24398" priority="1200" operator="lessThan">
      <formula>$O$7*0.8</formula>
    </cfRule>
  </conditionalFormatting>
  <conditionalFormatting sqref="J8">
    <cfRule type="cellIs" dxfId="24397" priority="1195" operator="greaterThan">
      <formula>$O$8</formula>
    </cfRule>
    <cfRule type="cellIs" dxfId="24396" priority="1196" operator="between">
      <formula>$O$8*0.8</formula>
      <formula>$O$8</formula>
    </cfRule>
    <cfRule type="cellIs" dxfId="24395" priority="1197" operator="lessThan">
      <formula>$O$8*0.8</formula>
    </cfRule>
  </conditionalFormatting>
  <conditionalFormatting sqref="J11">
    <cfRule type="cellIs" dxfId="24394" priority="1192" operator="greaterThan">
      <formula>$O$11</formula>
    </cfRule>
    <cfRule type="cellIs" dxfId="24393" priority="1193" operator="between">
      <formula>$O$11*0.8</formula>
      <formula>$O$11</formula>
    </cfRule>
    <cfRule type="cellIs" dxfId="24392" priority="1194" operator="lessThan">
      <formula>$O$11*0.8</formula>
    </cfRule>
  </conditionalFormatting>
  <conditionalFormatting sqref="J12">
    <cfRule type="cellIs" dxfId="24391" priority="1189" operator="greaterThan">
      <formula>$O$12</formula>
    </cfRule>
    <cfRule type="cellIs" dxfId="24390" priority="1190" operator="between">
      <formula>$O$12*0.8</formula>
      <formula>$O$12</formula>
    </cfRule>
    <cfRule type="cellIs" dxfId="24389" priority="1191" operator="lessThan">
      <formula>$O$12*0.8</formula>
    </cfRule>
  </conditionalFormatting>
  <conditionalFormatting sqref="J13">
    <cfRule type="cellIs" dxfId="24388" priority="1186" operator="greaterThan">
      <formula>$O$13</formula>
    </cfRule>
    <cfRule type="cellIs" dxfId="24387" priority="1187" operator="between">
      <formula>$O$13*0.8</formula>
      <formula>$O$13</formula>
    </cfRule>
    <cfRule type="cellIs" dxfId="24386" priority="1188" operator="lessThan">
      <formula>$O$13*0.8</formula>
    </cfRule>
  </conditionalFormatting>
  <conditionalFormatting sqref="J16">
    <cfRule type="cellIs" dxfId="24385" priority="1183" operator="greaterThan">
      <formula>$O$16</formula>
    </cfRule>
    <cfRule type="cellIs" dxfId="24384" priority="1184" operator="between">
      <formula>$O$16*0.8</formula>
      <formula>$O$16</formula>
    </cfRule>
    <cfRule type="cellIs" dxfId="24383" priority="1185" operator="lessThan">
      <formula>$O$16*0.8</formula>
    </cfRule>
  </conditionalFormatting>
  <conditionalFormatting sqref="J17">
    <cfRule type="cellIs" dxfId="24382" priority="1180" operator="greaterThan">
      <formula>$O$17</formula>
    </cfRule>
    <cfRule type="cellIs" dxfId="24381" priority="1181" operator="between">
      <formula>$O$17*0.8</formula>
      <formula>$O$17</formula>
    </cfRule>
    <cfRule type="cellIs" dxfId="24380" priority="1182" operator="lessThan">
      <formula>$O$17*0.8</formula>
    </cfRule>
  </conditionalFormatting>
  <conditionalFormatting sqref="J18">
    <cfRule type="cellIs" dxfId="24379" priority="1177" operator="greaterThan">
      <formula>$O$18</formula>
    </cfRule>
    <cfRule type="cellIs" dxfId="24378" priority="1178" operator="between">
      <formula>$O$18*0.8</formula>
      <formula>$O$18</formula>
    </cfRule>
    <cfRule type="cellIs" dxfId="24377" priority="1179" operator="lessThan">
      <formula>$O$18*0.8</formula>
    </cfRule>
  </conditionalFormatting>
  <conditionalFormatting sqref="J6">
    <cfRule type="cellIs" dxfId="24376" priority="1174" operator="greaterThan">
      <formula>$O$6</formula>
    </cfRule>
    <cfRule type="cellIs" dxfId="24375" priority="1175" operator="between">
      <formula>$O$6*0.8</formula>
      <formula>$O$6</formula>
    </cfRule>
    <cfRule type="cellIs" dxfId="24374" priority="1176" operator="lessThan">
      <formula>$O$6*0.8</formula>
    </cfRule>
  </conditionalFormatting>
  <conditionalFormatting sqref="J7">
    <cfRule type="cellIs" dxfId="24373" priority="1171" operator="greaterThan">
      <formula>$O$7</formula>
    </cfRule>
    <cfRule type="cellIs" dxfId="24372" priority="1172" operator="between">
      <formula>$O$7*0.8</formula>
      <formula>$O$7</formula>
    </cfRule>
    <cfRule type="cellIs" dxfId="24371" priority="1173" operator="lessThan">
      <formula>$O$7*0.8</formula>
    </cfRule>
  </conditionalFormatting>
  <conditionalFormatting sqref="J8">
    <cfRule type="cellIs" dxfId="24370" priority="1168" operator="greaterThan">
      <formula>$O$8</formula>
    </cfRule>
    <cfRule type="cellIs" dxfId="24369" priority="1169" operator="between">
      <formula>$O$8*0.8</formula>
      <formula>$O$8</formula>
    </cfRule>
    <cfRule type="cellIs" dxfId="24368" priority="1170" operator="lessThan">
      <formula>$O$8*0.8</formula>
    </cfRule>
  </conditionalFormatting>
  <conditionalFormatting sqref="J11">
    <cfRule type="cellIs" dxfId="24367" priority="1165" operator="greaterThan">
      <formula>$O$11</formula>
    </cfRule>
    <cfRule type="cellIs" dxfId="24366" priority="1166" operator="between">
      <formula>$O$11*0.8</formula>
      <formula>$O$11</formula>
    </cfRule>
    <cfRule type="cellIs" dxfId="24365" priority="1167" operator="lessThan">
      <formula>$O$11*0.8</formula>
    </cfRule>
  </conditionalFormatting>
  <conditionalFormatting sqref="J12">
    <cfRule type="cellIs" dxfId="24364" priority="1162" operator="greaterThan">
      <formula>$O$12</formula>
    </cfRule>
    <cfRule type="cellIs" dxfId="24363" priority="1163" operator="between">
      <formula>$O$12*0.8</formula>
      <formula>$O$12</formula>
    </cfRule>
    <cfRule type="cellIs" dxfId="24362" priority="1164" operator="lessThan">
      <formula>$O$12*0.8</formula>
    </cfRule>
  </conditionalFormatting>
  <conditionalFormatting sqref="J13">
    <cfRule type="cellIs" dxfId="24361" priority="1159" operator="greaterThan">
      <formula>$O$13</formula>
    </cfRule>
    <cfRule type="cellIs" dxfId="24360" priority="1160" operator="between">
      <formula>$O$13*0.8</formula>
      <formula>$O$13</formula>
    </cfRule>
    <cfRule type="cellIs" dxfId="24359" priority="1161" operator="lessThan">
      <formula>$O$13*0.8</formula>
    </cfRule>
  </conditionalFormatting>
  <conditionalFormatting sqref="J16">
    <cfRule type="cellIs" dxfId="24358" priority="1156" operator="greaterThan">
      <formula>$O$16</formula>
    </cfRule>
    <cfRule type="cellIs" dxfId="24357" priority="1157" operator="between">
      <formula>$O$16*0.8</formula>
      <formula>$O$16</formula>
    </cfRule>
    <cfRule type="cellIs" dxfId="24356" priority="1158" operator="lessThan">
      <formula>$O$16*0.8</formula>
    </cfRule>
  </conditionalFormatting>
  <conditionalFormatting sqref="J17">
    <cfRule type="cellIs" dxfId="24355" priority="1153" operator="greaterThan">
      <formula>$O$17</formula>
    </cfRule>
    <cfRule type="cellIs" dxfId="24354" priority="1154" operator="between">
      <formula>$O$17*0.8</formula>
      <formula>$O$17</formula>
    </cfRule>
    <cfRule type="cellIs" dxfId="24353" priority="1155" operator="lessThan">
      <formula>$O$17*0.8</formula>
    </cfRule>
  </conditionalFormatting>
  <conditionalFormatting sqref="J18">
    <cfRule type="cellIs" dxfId="24352" priority="1150" operator="greaterThan">
      <formula>$O$18</formula>
    </cfRule>
    <cfRule type="cellIs" dxfId="24351" priority="1151" operator="between">
      <formula>$O$18*0.8</formula>
      <formula>$O$18</formula>
    </cfRule>
    <cfRule type="cellIs" dxfId="24350" priority="1152" operator="lessThan">
      <formula>$O$18*0.8</formula>
    </cfRule>
  </conditionalFormatting>
  <conditionalFormatting sqref="J6">
    <cfRule type="cellIs" dxfId="24349" priority="1147" operator="greaterThan">
      <formula>$N$6</formula>
    </cfRule>
    <cfRule type="cellIs" dxfId="24348" priority="1148" operator="between">
      <formula>$N$6*0.8</formula>
      <formula>$N$6</formula>
    </cfRule>
    <cfRule type="cellIs" dxfId="24347" priority="1149" operator="lessThan">
      <formula>$N$6*0.8</formula>
    </cfRule>
  </conditionalFormatting>
  <conditionalFormatting sqref="J7">
    <cfRule type="cellIs" dxfId="24346" priority="1144" operator="greaterThan">
      <formula>$N$7</formula>
    </cfRule>
    <cfRule type="cellIs" dxfId="24345" priority="1145" operator="between">
      <formula>$N$7*0.8</formula>
      <formula>$N$7</formula>
    </cfRule>
    <cfRule type="cellIs" dxfId="24344" priority="1146" operator="lessThan">
      <formula>$N$7*0.8</formula>
    </cfRule>
  </conditionalFormatting>
  <conditionalFormatting sqref="J8">
    <cfRule type="cellIs" dxfId="24343" priority="1141" operator="greaterThan">
      <formula>$N$8</formula>
    </cfRule>
    <cfRule type="cellIs" dxfId="24342" priority="1142" operator="between">
      <formula>$N$8*0.8</formula>
      <formula>$N$8</formula>
    </cfRule>
    <cfRule type="cellIs" dxfId="24341" priority="1143" operator="lessThan">
      <formula>$N$8*0.8</formula>
    </cfRule>
  </conditionalFormatting>
  <conditionalFormatting sqref="J11">
    <cfRule type="cellIs" dxfId="24340" priority="1138" operator="greaterThan">
      <formula>$N$11</formula>
    </cfRule>
    <cfRule type="cellIs" dxfId="24339" priority="1139" operator="between">
      <formula>$N$11*0.8</formula>
      <formula>$N$11</formula>
    </cfRule>
    <cfRule type="cellIs" dxfId="24338" priority="1140" operator="lessThan">
      <formula>$N$11*0.8</formula>
    </cfRule>
  </conditionalFormatting>
  <conditionalFormatting sqref="J12">
    <cfRule type="cellIs" dxfId="24337" priority="1135" operator="greaterThan">
      <formula>$N$12</formula>
    </cfRule>
    <cfRule type="cellIs" dxfId="24336" priority="1136" operator="between">
      <formula>$N$12*0.8</formula>
      <formula>$N$12</formula>
    </cfRule>
    <cfRule type="cellIs" dxfId="24335" priority="1137" operator="lessThan">
      <formula>$N$12*0.8</formula>
    </cfRule>
  </conditionalFormatting>
  <conditionalFormatting sqref="J13">
    <cfRule type="cellIs" dxfId="24334" priority="1132" operator="greaterThan">
      <formula>$N$13</formula>
    </cfRule>
    <cfRule type="cellIs" dxfId="24333" priority="1133" operator="between">
      <formula>$N$13*0.8</formula>
      <formula>$N$13</formula>
    </cfRule>
    <cfRule type="cellIs" dxfId="24332" priority="1134" operator="lessThan">
      <formula>$N$13*0.8</formula>
    </cfRule>
  </conditionalFormatting>
  <conditionalFormatting sqref="J16">
    <cfRule type="cellIs" dxfId="24331" priority="1129" operator="greaterThan">
      <formula>$N$16</formula>
    </cfRule>
    <cfRule type="cellIs" dxfId="24330" priority="1130" operator="between">
      <formula>$N$16*0.8</formula>
      <formula>$N$16</formula>
    </cfRule>
    <cfRule type="cellIs" dxfId="24329" priority="1131" operator="lessThan">
      <formula>$N$16*0.8</formula>
    </cfRule>
  </conditionalFormatting>
  <conditionalFormatting sqref="J17">
    <cfRule type="cellIs" dxfId="24328" priority="1126" operator="greaterThan">
      <formula>$N$17</formula>
    </cfRule>
    <cfRule type="cellIs" dxfId="24327" priority="1127" operator="between">
      <formula>$N$17*0.8</formula>
      <formula>$N$17</formula>
    </cfRule>
    <cfRule type="cellIs" dxfId="24326" priority="1128" operator="lessThan">
      <formula>$N$17*0.8</formula>
    </cfRule>
  </conditionalFormatting>
  <conditionalFormatting sqref="J18">
    <cfRule type="cellIs" dxfId="24325" priority="1123" operator="greaterThan">
      <formula>$N$18</formula>
    </cfRule>
    <cfRule type="cellIs" dxfId="24324" priority="1124" operator="between">
      <formula>$N$18*0.8</formula>
      <formula>$N$18</formula>
    </cfRule>
    <cfRule type="cellIs" dxfId="24323" priority="1125" operator="lessThan">
      <formula>$N$18*0.8</formula>
    </cfRule>
  </conditionalFormatting>
  <conditionalFormatting sqref="J6">
    <cfRule type="cellIs" dxfId="24322" priority="1120" operator="greaterThan">
      <formula>$N$6</formula>
    </cfRule>
    <cfRule type="cellIs" dxfId="24321" priority="1121" operator="between">
      <formula>$N$6*0.8</formula>
      <formula>$N$6</formula>
    </cfRule>
    <cfRule type="cellIs" dxfId="24320" priority="1122" operator="lessThan">
      <formula>$N$6*0.8</formula>
    </cfRule>
  </conditionalFormatting>
  <conditionalFormatting sqref="J7">
    <cfRule type="cellIs" dxfId="24319" priority="1117" operator="greaterThan">
      <formula>$N$7</formula>
    </cfRule>
    <cfRule type="cellIs" dxfId="24318" priority="1118" operator="between">
      <formula>$N$7*0.8</formula>
      <formula>$N$7</formula>
    </cfRule>
    <cfRule type="cellIs" dxfId="24317" priority="1119" operator="lessThan">
      <formula>$N$7*0.8</formula>
    </cfRule>
  </conditionalFormatting>
  <conditionalFormatting sqref="J8">
    <cfRule type="cellIs" dxfId="24316" priority="1114" operator="greaterThan">
      <formula>$N$8</formula>
    </cfRule>
    <cfRule type="cellIs" dxfId="24315" priority="1115" operator="between">
      <formula>$N$8*0.8</formula>
      <formula>$N$8</formula>
    </cfRule>
    <cfRule type="cellIs" dxfId="24314" priority="1116" operator="lessThan">
      <formula>$N$8*0.8</formula>
    </cfRule>
  </conditionalFormatting>
  <conditionalFormatting sqref="J11">
    <cfRule type="cellIs" dxfId="24313" priority="1111" operator="greaterThan">
      <formula>$N$11</formula>
    </cfRule>
    <cfRule type="cellIs" dxfId="24312" priority="1112" operator="between">
      <formula>$N$11*0.8</formula>
      <formula>$N$11</formula>
    </cfRule>
    <cfRule type="cellIs" dxfId="24311" priority="1113" operator="lessThan">
      <formula>$N$11*0.8</formula>
    </cfRule>
  </conditionalFormatting>
  <conditionalFormatting sqref="J12">
    <cfRule type="cellIs" dxfId="24310" priority="1108" operator="greaterThan">
      <formula>$N$12</formula>
    </cfRule>
    <cfRule type="cellIs" dxfId="24309" priority="1109" operator="between">
      <formula>$N$12*0.8</formula>
      <formula>$N$12</formula>
    </cfRule>
    <cfRule type="cellIs" dxfId="24308" priority="1110" operator="lessThan">
      <formula>$N$12*0.8</formula>
    </cfRule>
  </conditionalFormatting>
  <conditionalFormatting sqref="J13">
    <cfRule type="cellIs" dxfId="24307" priority="1105" operator="greaterThan">
      <formula>$N$13</formula>
    </cfRule>
    <cfRule type="cellIs" dxfId="24306" priority="1106" operator="between">
      <formula>$N$13*0.8</formula>
      <formula>$N$13</formula>
    </cfRule>
    <cfRule type="cellIs" dxfId="24305" priority="1107" operator="lessThan">
      <formula>$N$13*0.8</formula>
    </cfRule>
  </conditionalFormatting>
  <conditionalFormatting sqref="J16">
    <cfRule type="cellIs" dxfId="24304" priority="1102" operator="greaterThan">
      <formula>$N$16</formula>
    </cfRule>
    <cfRule type="cellIs" dxfId="24303" priority="1103" operator="between">
      <formula>$N$16*0.8</formula>
      <formula>$N$16</formula>
    </cfRule>
    <cfRule type="cellIs" dxfId="24302" priority="1104" operator="lessThan">
      <formula>$N$16*0.8</formula>
    </cfRule>
  </conditionalFormatting>
  <conditionalFormatting sqref="J17">
    <cfRule type="cellIs" dxfId="24301" priority="1099" operator="greaterThan">
      <formula>$N$17</formula>
    </cfRule>
    <cfRule type="cellIs" dxfId="24300" priority="1100" operator="between">
      <formula>$N$17*0.8</formula>
      <formula>$N$17</formula>
    </cfRule>
    <cfRule type="cellIs" dxfId="24299" priority="1101" operator="lessThan">
      <formula>$N$17*0.8</formula>
    </cfRule>
  </conditionalFormatting>
  <conditionalFormatting sqref="J18">
    <cfRule type="cellIs" dxfId="24298" priority="1096" operator="greaterThan">
      <formula>$N$18</formula>
    </cfRule>
    <cfRule type="cellIs" dxfId="24297" priority="1097" operator="between">
      <formula>$N$18*0.8</formula>
      <formula>$N$18</formula>
    </cfRule>
    <cfRule type="cellIs" dxfId="24296" priority="1098" operator="lessThan">
      <formula>$N$18*0.8</formula>
    </cfRule>
  </conditionalFormatting>
  <conditionalFormatting sqref="J6">
    <cfRule type="cellIs" dxfId="24295" priority="1093" operator="greaterThan">
      <formula>$P$6</formula>
    </cfRule>
    <cfRule type="cellIs" dxfId="24294" priority="1094" operator="between">
      <formula>$P$6*0.8</formula>
      <formula>$P$6</formula>
    </cfRule>
    <cfRule type="cellIs" dxfId="24293" priority="1095" operator="lessThan">
      <formula>$P$6*0.8</formula>
    </cfRule>
  </conditionalFormatting>
  <conditionalFormatting sqref="J7">
    <cfRule type="cellIs" dxfId="24292" priority="1090" operator="greaterThan">
      <formula>$P$7</formula>
    </cfRule>
    <cfRule type="cellIs" dxfId="24291" priority="1091" operator="between">
      <formula>$P$7*0.8</formula>
      <formula>$P$7</formula>
    </cfRule>
    <cfRule type="cellIs" dxfId="24290" priority="1092" operator="lessThan">
      <formula>$P$7*0.8</formula>
    </cfRule>
  </conditionalFormatting>
  <conditionalFormatting sqref="J8">
    <cfRule type="cellIs" dxfId="24289" priority="1087" operator="greaterThan">
      <formula>$P$8</formula>
    </cfRule>
    <cfRule type="cellIs" dxfId="24288" priority="1088" operator="between">
      <formula>$P$8*0.8</formula>
      <formula>$P$8</formula>
    </cfRule>
    <cfRule type="cellIs" dxfId="24287" priority="1089" operator="lessThan">
      <formula>$P$8*0.8</formula>
    </cfRule>
  </conditionalFormatting>
  <conditionalFormatting sqref="J11">
    <cfRule type="cellIs" dxfId="24286" priority="1084" operator="greaterThan">
      <formula>$P$11</formula>
    </cfRule>
    <cfRule type="cellIs" dxfId="24285" priority="1085" operator="between">
      <formula>$P$11*0.8</formula>
      <formula>$P$11</formula>
    </cfRule>
    <cfRule type="cellIs" dxfId="24284" priority="1086" operator="lessThan">
      <formula>$P$11*0.8</formula>
    </cfRule>
  </conditionalFormatting>
  <conditionalFormatting sqref="J12">
    <cfRule type="cellIs" dxfId="24283" priority="1081" operator="greaterThan">
      <formula>$P$12</formula>
    </cfRule>
    <cfRule type="cellIs" dxfId="24282" priority="1082" operator="between">
      <formula>$P$12*0.8</formula>
      <formula>$P$12</formula>
    </cfRule>
    <cfRule type="cellIs" dxfId="24281" priority="1083" operator="lessThan">
      <formula>$P$12*0.8</formula>
    </cfRule>
  </conditionalFormatting>
  <conditionalFormatting sqref="J13">
    <cfRule type="cellIs" dxfId="24280" priority="1078" operator="greaterThan">
      <formula>$P$13</formula>
    </cfRule>
    <cfRule type="cellIs" dxfId="24279" priority="1079" operator="between">
      <formula>$P$13*0.8</formula>
      <formula>$P$13</formula>
    </cfRule>
    <cfRule type="cellIs" dxfId="24278" priority="1080" operator="lessThan">
      <formula>$P$13*0.8</formula>
    </cfRule>
  </conditionalFormatting>
  <conditionalFormatting sqref="J16">
    <cfRule type="cellIs" dxfId="24277" priority="1075" operator="greaterThan">
      <formula>$P$16</formula>
    </cfRule>
    <cfRule type="cellIs" dxfId="24276" priority="1076" operator="between">
      <formula>$P$16*0.8</formula>
      <formula>$P$16</formula>
    </cfRule>
    <cfRule type="cellIs" dxfId="24275" priority="1077" operator="lessThan">
      <formula>$P$16*0.8</formula>
    </cfRule>
  </conditionalFormatting>
  <conditionalFormatting sqref="J17">
    <cfRule type="cellIs" dxfId="24274" priority="1072" operator="greaterThan">
      <formula>$P$17</formula>
    </cfRule>
    <cfRule type="cellIs" dxfId="24273" priority="1073" operator="between">
      <formula>$P$17*0.8</formula>
      <formula>$P$17</formula>
    </cfRule>
    <cfRule type="cellIs" dxfId="24272" priority="1074" operator="lessThan">
      <formula>$P$17*0.8</formula>
    </cfRule>
  </conditionalFormatting>
  <conditionalFormatting sqref="J18">
    <cfRule type="cellIs" dxfId="24271" priority="1069" operator="greaterThan">
      <formula>$P$18</formula>
    </cfRule>
    <cfRule type="cellIs" dxfId="24270" priority="1070" operator="between">
      <formula>$P$18*0.8</formula>
      <formula>$P$18</formula>
    </cfRule>
    <cfRule type="cellIs" dxfId="24269" priority="1071" operator="lessThan">
      <formula>$P$18*0.8</formula>
    </cfRule>
  </conditionalFormatting>
  <conditionalFormatting sqref="J6">
    <cfRule type="cellIs" dxfId="24268" priority="1066" operator="greaterThan">
      <formula>$P$6</formula>
    </cfRule>
    <cfRule type="cellIs" dxfId="24267" priority="1067" operator="between">
      <formula>$P$6*0.8</formula>
      <formula>$P$6</formula>
    </cfRule>
    <cfRule type="cellIs" dxfId="24266" priority="1068" operator="lessThan">
      <formula>$P$6*0.8</formula>
    </cfRule>
  </conditionalFormatting>
  <conditionalFormatting sqref="J7">
    <cfRule type="cellIs" dxfId="24265" priority="1063" operator="greaterThan">
      <formula>$P$7</formula>
    </cfRule>
    <cfRule type="cellIs" dxfId="24264" priority="1064" operator="between">
      <formula>$P$7*0.8</formula>
      <formula>$P$7</formula>
    </cfRule>
    <cfRule type="cellIs" dxfId="24263" priority="1065" operator="lessThan">
      <formula>$P$7*0.8</formula>
    </cfRule>
  </conditionalFormatting>
  <conditionalFormatting sqref="J8">
    <cfRule type="cellIs" dxfId="24262" priority="1060" operator="greaterThan">
      <formula>$P$8</formula>
    </cfRule>
    <cfRule type="cellIs" dxfId="24261" priority="1061" operator="between">
      <formula>$P$8*0.8</formula>
      <formula>$P$8</formula>
    </cfRule>
    <cfRule type="cellIs" dxfId="24260" priority="1062" operator="lessThan">
      <formula>$P$8*0.8</formula>
    </cfRule>
  </conditionalFormatting>
  <conditionalFormatting sqref="J11">
    <cfRule type="cellIs" dxfId="24259" priority="1057" operator="greaterThan">
      <formula>$P$11</formula>
    </cfRule>
    <cfRule type="cellIs" dxfId="24258" priority="1058" operator="between">
      <formula>$P$11*0.8</formula>
      <formula>$P$11</formula>
    </cfRule>
    <cfRule type="cellIs" dxfId="24257" priority="1059" operator="lessThan">
      <formula>$P$11*0.8</formula>
    </cfRule>
  </conditionalFormatting>
  <conditionalFormatting sqref="J12">
    <cfRule type="cellIs" dxfId="24256" priority="1054" operator="greaterThan">
      <formula>$P$12</formula>
    </cfRule>
    <cfRule type="cellIs" dxfId="24255" priority="1055" operator="between">
      <formula>$P$12*0.8</formula>
      <formula>$P$12</formula>
    </cfRule>
    <cfRule type="cellIs" dxfId="24254" priority="1056" operator="lessThan">
      <formula>$P$12*0.8</formula>
    </cfRule>
  </conditionalFormatting>
  <conditionalFormatting sqref="J13">
    <cfRule type="cellIs" dxfId="24253" priority="1051" operator="greaterThan">
      <formula>$P$13</formula>
    </cfRule>
    <cfRule type="cellIs" dxfId="24252" priority="1052" operator="between">
      <formula>$P$13*0.8</formula>
      <formula>$P$13</formula>
    </cfRule>
    <cfRule type="cellIs" dxfId="24251" priority="1053" operator="lessThan">
      <formula>$P$13*0.8</formula>
    </cfRule>
  </conditionalFormatting>
  <conditionalFormatting sqref="J16">
    <cfRule type="cellIs" dxfId="24250" priority="1048" operator="greaterThan">
      <formula>$P$16</formula>
    </cfRule>
    <cfRule type="cellIs" dxfId="24249" priority="1049" operator="between">
      <formula>$P$16*0.8</formula>
      <formula>$P$16</formula>
    </cfRule>
    <cfRule type="cellIs" dxfId="24248" priority="1050" operator="lessThan">
      <formula>$P$16*0.8</formula>
    </cfRule>
  </conditionalFormatting>
  <conditionalFormatting sqref="J17">
    <cfRule type="cellIs" dxfId="24247" priority="1045" operator="greaterThan">
      <formula>$P$17</formula>
    </cfRule>
    <cfRule type="cellIs" dxfId="24246" priority="1046" operator="between">
      <formula>$P$17*0.8</formula>
      <formula>$P$17</formula>
    </cfRule>
    <cfRule type="cellIs" dxfId="24245" priority="1047" operator="lessThan">
      <formula>$P$17*0.8</formula>
    </cfRule>
  </conditionalFormatting>
  <conditionalFormatting sqref="J18">
    <cfRule type="cellIs" dxfId="24244" priority="1042" operator="greaterThan">
      <formula>$P$18</formula>
    </cfRule>
    <cfRule type="cellIs" dxfId="24243" priority="1043" operator="between">
      <formula>$P$18*0.8</formula>
      <formula>$P$18</formula>
    </cfRule>
    <cfRule type="cellIs" dxfId="24242" priority="1044" operator="lessThan">
      <formula>$P$18*0.8</formula>
    </cfRule>
  </conditionalFormatting>
  <conditionalFormatting sqref="J6">
    <cfRule type="cellIs" dxfId="24241" priority="1039" operator="greaterThan">
      <formula>$O$6</formula>
    </cfRule>
    <cfRule type="cellIs" dxfId="24240" priority="1040" operator="between">
      <formula>$O$6*0.8</formula>
      <formula>$O$6</formula>
    </cfRule>
    <cfRule type="cellIs" dxfId="24239" priority="1041" operator="lessThan">
      <formula>$O$6*0.8</formula>
    </cfRule>
  </conditionalFormatting>
  <conditionalFormatting sqref="J7">
    <cfRule type="cellIs" dxfId="24238" priority="1036" operator="greaterThan">
      <formula>$O$7</formula>
    </cfRule>
    <cfRule type="cellIs" dxfId="24237" priority="1037" operator="between">
      <formula>$O$7*0.8</formula>
      <formula>$O$7</formula>
    </cfRule>
    <cfRule type="cellIs" dxfId="24236" priority="1038" operator="lessThan">
      <formula>$O$7*0.8</formula>
    </cfRule>
  </conditionalFormatting>
  <conditionalFormatting sqref="J8">
    <cfRule type="cellIs" dxfId="24235" priority="1033" operator="greaterThan">
      <formula>$O$8</formula>
    </cfRule>
    <cfRule type="cellIs" dxfId="24234" priority="1034" operator="between">
      <formula>$O$8*0.8</formula>
      <formula>$O$8</formula>
    </cfRule>
    <cfRule type="cellIs" dxfId="24233" priority="1035" operator="lessThan">
      <formula>$O$8*0.8</formula>
    </cfRule>
  </conditionalFormatting>
  <conditionalFormatting sqref="J11">
    <cfRule type="cellIs" dxfId="24232" priority="1030" operator="greaterThan">
      <formula>$O$11</formula>
    </cfRule>
    <cfRule type="cellIs" dxfId="24231" priority="1031" operator="between">
      <formula>$O$11*0.8</formula>
      <formula>$O$11</formula>
    </cfRule>
    <cfRule type="cellIs" dxfId="24230" priority="1032" operator="lessThan">
      <formula>$O$11*0.8</formula>
    </cfRule>
  </conditionalFormatting>
  <conditionalFormatting sqref="J12">
    <cfRule type="cellIs" dxfId="24229" priority="1027" operator="greaterThan">
      <formula>$O$12</formula>
    </cfRule>
    <cfRule type="cellIs" dxfId="24228" priority="1028" operator="between">
      <formula>$O$12*0.8</formula>
      <formula>$O$12</formula>
    </cfRule>
    <cfRule type="cellIs" dxfId="24227" priority="1029" operator="lessThan">
      <formula>$O$12*0.8</formula>
    </cfRule>
  </conditionalFormatting>
  <conditionalFormatting sqref="J13">
    <cfRule type="cellIs" dxfId="24226" priority="1024" operator="greaterThan">
      <formula>$O$13</formula>
    </cfRule>
    <cfRule type="cellIs" dxfId="24225" priority="1025" operator="between">
      <formula>$O$13*0.8</formula>
      <formula>$O$13</formula>
    </cfRule>
    <cfRule type="cellIs" dxfId="24224" priority="1026" operator="lessThan">
      <formula>$O$13*0.8</formula>
    </cfRule>
  </conditionalFormatting>
  <conditionalFormatting sqref="J16">
    <cfRule type="cellIs" dxfId="24223" priority="1021" operator="greaterThan">
      <formula>$O$16</formula>
    </cfRule>
    <cfRule type="cellIs" dxfId="24222" priority="1022" operator="between">
      <formula>$O$16*0.8</formula>
      <formula>$O$16</formula>
    </cfRule>
    <cfRule type="cellIs" dxfId="24221" priority="1023" operator="lessThan">
      <formula>$O$16*0.8</formula>
    </cfRule>
  </conditionalFormatting>
  <conditionalFormatting sqref="J17">
    <cfRule type="cellIs" dxfId="24220" priority="1018" operator="greaterThan">
      <formula>$O$17</formula>
    </cfRule>
    <cfRule type="cellIs" dxfId="24219" priority="1019" operator="between">
      <formula>$O$17*0.8</formula>
      <formula>$O$17</formula>
    </cfRule>
    <cfRule type="cellIs" dxfId="24218" priority="1020" operator="lessThan">
      <formula>$O$17*0.8</formula>
    </cfRule>
  </conditionalFormatting>
  <conditionalFormatting sqref="J18">
    <cfRule type="cellIs" dxfId="24217" priority="1015" operator="greaterThan">
      <formula>$O$18</formula>
    </cfRule>
    <cfRule type="cellIs" dxfId="24216" priority="1016" operator="between">
      <formula>$O$18*0.8</formula>
      <formula>$O$18</formula>
    </cfRule>
    <cfRule type="cellIs" dxfId="24215" priority="1017" operator="lessThan">
      <formula>$O$18*0.8</formula>
    </cfRule>
  </conditionalFormatting>
  <conditionalFormatting sqref="J6">
    <cfRule type="cellIs" dxfId="24214" priority="1012" operator="greaterThan">
      <formula>$O$6</formula>
    </cfRule>
    <cfRule type="cellIs" dxfId="24213" priority="1013" operator="between">
      <formula>$O$6*0.8</formula>
      <formula>$O$6</formula>
    </cfRule>
    <cfRule type="cellIs" dxfId="24212" priority="1014" operator="lessThan">
      <formula>$O$6*0.8</formula>
    </cfRule>
  </conditionalFormatting>
  <conditionalFormatting sqref="J7">
    <cfRule type="cellIs" dxfId="24211" priority="1009" operator="greaterThan">
      <formula>$O$7</formula>
    </cfRule>
    <cfRule type="cellIs" dxfId="24210" priority="1010" operator="between">
      <formula>$O$7*0.8</formula>
      <formula>$O$7</formula>
    </cfRule>
    <cfRule type="cellIs" dxfId="24209" priority="1011" operator="lessThan">
      <formula>$O$7*0.8</formula>
    </cfRule>
  </conditionalFormatting>
  <conditionalFormatting sqref="J8">
    <cfRule type="cellIs" dxfId="24208" priority="1006" operator="greaterThan">
      <formula>$O$8</formula>
    </cfRule>
    <cfRule type="cellIs" dxfId="24207" priority="1007" operator="between">
      <formula>$O$8*0.8</formula>
      <formula>$O$8</formula>
    </cfRule>
    <cfRule type="cellIs" dxfId="24206" priority="1008" operator="lessThan">
      <formula>$O$8*0.8</formula>
    </cfRule>
  </conditionalFormatting>
  <conditionalFormatting sqref="J11">
    <cfRule type="cellIs" dxfId="24205" priority="1003" operator="greaterThan">
      <formula>$O$11</formula>
    </cfRule>
    <cfRule type="cellIs" dxfId="24204" priority="1004" operator="between">
      <formula>$O$11*0.8</formula>
      <formula>$O$11</formula>
    </cfRule>
    <cfRule type="cellIs" dxfId="24203" priority="1005" operator="lessThan">
      <formula>$O$11*0.8</formula>
    </cfRule>
  </conditionalFormatting>
  <conditionalFormatting sqref="J12">
    <cfRule type="cellIs" dxfId="24202" priority="1000" operator="greaterThan">
      <formula>$O$12</formula>
    </cfRule>
    <cfRule type="cellIs" dxfId="24201" priority="1001" operator="between">
      <formula>$O$12*0.8</formula>
      <formula>$O$12</formula>
    </cfRule>
    <cfRule type="cellIs" dxfId="24200" priority="1002" operator="lessThan">
      <formula>$O$12*0.8</formula>
    </cfRule>
  </conditionalFormatting>
  <conditionalFormatting sqref="J13">
    <cfRule type="cellIs" dxfId="24199" priority="997" operator="greaterThan">
      <formula>$O$13</formula>
    </cfRule>
    <cfRule type="cellIs" dxfId="24198" priority="998" operator="between">
      <formula>$O$13*0.8</formula>
      <formula>$O$13</formula>
    </cfRule>
    <cfRule type="cellIs" dxfId="24197" priority="999" operator="lessThan">
      <formula>$O$13*0.8</formula>
    </cfRule>
  </conditionalFormatting>
  <conditionalFormatting sqref="J16">
    <cfRule type="cellIs" dxfId="24196" priority="994" operator="greaterThan">
      <formula>$O$16</formula>
    </cfRule>
    <cfRule type="cellIs" dxfId="24195" priority="995" operator="between">
      <formula>$O$16*0.8</formula>
      <formula>$O$16</formula>
    </cfRule>
    <cfRule type="cellIs" dxfId="24194" priority="996" operator="lessThan">
      <formula>$O$16*0.8</formula>
    </cfRule>
  </conditionalFormatting>
  <conditionalFormatting sqref="J17">
    <cfRule type="cellIs" dxfId="24193" priority="991" operator="greaterThan">
      <formula>$O$17</formula>
    </cfRule>
    <cfRule type="cellIs" dxfId="24192" priority="992" operator="between">
      <formula>$O$17*0.8</formula>
      <formula>$O$17</formula>
    </cfRule>
    <cfRule type="cellIs" dxfId="24191" priority="993" operator="lessThan">
      <formula>$O$17*0.8</formula>
    </cfRule>
  </conditionalFormatting>
  <conditionalFormatting sqref="J18">
    <cfRule type="cellIs" dxfId="24190" priority="988" operator="greaterThan">
      <formula>$O$18</formula>
    </cfRule>
    <cfRule type="cellIs" dxfId="24189" priority="989" operator="between">
      <formula>$O$18*0.8</formula>
      <formula>$O$18</formula>
    </cfRule>
    <cfRule type="cellIs" dxfId="24188" priority="990" operator="lessThan">
      <formula>$O$18*0.8</formula>
    </cfRule>
  </conditionalFormatting>
  <conditionalFormatting sqref="J6">
    <cfRule type="cellIs" dxfId="24187" priority="985" operator="greaterThan">
      <formula>$N$6</formula>
    </cfRule>
    <cfRule type="cellIs" dxfId="24186" priority="986" operator="between">
      <formula>$N$6*0.8</formula>
      <formula>$N$6</formula>
    </cfRule>
    <cfRule type="cellIs" dxfId="24185" priority="987" operator="lessThan">
      <formula>$N$6*0.8</formula>
    </cfRule>
  </conditionalFormatting>
  <conditionalFormatting sqref="J7">
    <cfRule type="cellIs" dxfId="24184" priority="982" operator="greaterThan">
      <formula>$N$7</formula>
    </cfRule>
    <cfRule type="cellIs" dxfId="24183" priority="983" operator="between">
      <formula>$N$7*0.8</formula>
      <formula>$N$7</formula>
    </cfRule>
    <cfRule type="cellIs" dxfId="24182" priority="984" operator="lessThan">
      <formula>$N$7*0.8</formula>
    </cfRule>
  </conditionalFormatting>
  <conditionalFormatting sqref="J8">
    <cfRule type="cellIs" dxfId="24181" priority="979" operator="greaterThan">
      <formula>$N$8</formula>
    </cfRule>
    <cfRule type="cellIs" dxfId="24180" priority="980" operator="between">
      <formula>$N$8*0.8</formula>
      <formula>$N$8</formula>
    </cfRule>
    <cfRule type="cellIs" dxfId="24179" priority="981" operator="lessThan">
      <formula>$N$8*0.8</formula>
    </cfRule>
  </conditionalFormatting>
  <conditionalFormatting sqref="J11">
    <cfRule type="cellIs" dxfId="24178" priority="976" operator="greaterThan">
      <formula>$N$11</formula>
    </cfRule>
    <cfRule type="cellIs" dxfId="24177" priority="977" operator="between">
      <formula>$N$11*0.8</formula>
      <formula>$N$11</formula>
    </cfRule>
    <cfRule type="cellIs" dxfId="24176" priority="978" operator="lessThan">
      <formula>$N$11*0.8</formula>
    </cfRule>
  </conditionalFormatting>
  <conditionalFormatting sqref="J12">
    <cfRule type="cellIs" dxfId="24175" priority="973" operator="greaterThan">
      <formula>$N$12</formula>
    </cfRule>
    <cfRule type="cellIs" dxfId="24174" priority="974" operator="between">
      <formula>$N$12*0.8</formula>
      <formula>$N$12</formula>
    </cfRule>
    <cfRule type="cellIs" dxfId="24173" priority="975" operator="lessThan">
      <formula>$N$12*0.8</formula>
    </cfRule>
  </conditionalFormatting>
  <conditionalFormatting sqref="J13">
    <cfRule type="cellIs" dxfId="24172" priority="970" operator="greaterThan">
      <formula>$N$13</formula>
    </cfRule>
    <cfRule type="cellIs" dxfId="24171" priority="971" operator="between">
      <formula>$N$13*0.8</formula>
      <formula>$N$13</formula>
    </cfRule>
    <cfRule type="cellIs" dxfId="24170" priority="972" operator="lessThan">
      <formula>$N$13*0.8</formula>
    </cfRule>
  </conditionalFormatting>
  <conditionalFormatting sqref="J16">
    <cfRule type="cellIs" dxfId="24169" priority="967" operator="greaterThan">
      <formula>$N$16</formula>
    </cfRule>
    <cfRule type="cellIs" dxfId="24168" priority="968" operator="between">
      <formula>$N$16*0.8</formula>
      <formula>$N$16</formula>
    </cfRule>
    <cfRule type="cellIs" dxfId="24167" priority="969" operator="lessThan">
      <formula>$N$16*0.8</formula>
    </cfRule>
  </conditionalFormatting>
  <conditionalFormatting sqref="J17">
    <cfRule type="cellIs" dxfId="24166" priority="964" operator="greaterThan">
      <formula>$N$17</formula>
    </cfRule>
    <cfRule type="cellIs" dxfId="24165" priority="965" operator="between">
      <formula>$N$17*0.8</formula>
      <formula>$N$17</formula>
    </cfRule>
    <cfRule type="cellIs" dxfId="24164" priority="966" operator="lessThan">
      <formula>$N$17*0.8</formula>
    </cfRule>
  </conditionalFormatting>
  <conditionalFormatting sqref="J18">
    <cfRule type="cellIs" dxfId="24163" priority="961" operator="greaterThan">
      <formula>$N$18</formula>
    </cfRule>
    <cfRule type="cellIs" dxfId="24162" priority="962" operator="between">
      <formula>$N$18*0.8</formula>
      <formula>$N$18</formula>
    </cfRule>
    <cfRule type="cellIs" dxfId="24161" priority="963" operator="lessThan">
      <formula>$N$18*0.8</formula>
    </cfRule>
  </conditionalFormatting>
  <conditionalFormatting sqref="J6">
    <cfRule type="cellIs" dxfId="24160" priority="958" operator="greaterThan">
      <formula>$N$6</formula>
    </cfRule>
    <cfRule type="cellIs" dxfId="24159" priority="959" operator="between">
      <formula>$N$6*0.8</formula>
      <formula>$N$6</formula>
    </cfRule>
    <cfRule type="cellIs" dxfId="24158" priority="960" operator="lessThan">
      <formula>$N$6*0.8</formula>
    </cfRule>
  </conditionalFormatting>
  <conditionalFormatting sqref="J7">
    <cfRule type="cellIs" dxfId="24157" priority="955" operator="greaterThan">
      <formula>$N$7</formula>
    </cfRule>
    <cfRule type="cellIs" dxfId="24156" priority="956" operator="between">
      <formula>$N$7*0.8</formula>
      <formula>$N$7</formula>
    </cfRule>
    <cfRule type="cellIs" dxfId="24155" priority="957" operator="lessThan">
      <formula>$N$7*0.8</formula>
    </cfRule>
  </conditionalFormatting>
  <conditionalFormatting sqref="J8">
    <cfRule type="cellIs" dxfId="24154" priority="952" operator="greaterThan">
      <formula>$N$8</formula>
    </cfRule>
    <cfRule type="cellIs" dxfId="24153" priority="953" operator="between">
      <formula>$N$8*0.8</formula>
      <formula>$N$8</formula>
    </cfRule>
    <cfRule type="cellIs" dxfId="24152" priority="954" operator="lessThan">
      <formula>$N$8*0.8</formula>
    </cfRule>
  </conditionalFormatting>
  <conditionalFormatting sqref="J11">
    <cfRule type="cellIs" dxfId="24151" priority="949" operator="greaterThan">
      <formula>$N$11</formula>
    </cfRule>
    <cfRule type="cellIs" dxfId="24150" priority="950" operator="between">
      <formula>$N$11*0.8</formula>
      <formula>$N$11</formula>
    </cfRule>
    <cfRule type="cellIs" dxfId="24149" priority="951" operator="lessThan">
      <formula>$N$11*0.8</formula>
    </cfRule>
  </conditionalFormatting>
  <conditionalFormatting sqref="J12">
    <cfRule type="cellIs" dxfId="24148" priority="946" operator="greaterThan">
      <formula>$N$12</formula>
    </cfRule>
    <cfRule type="cellIs" dxfId="24147" priority="947" operator="between">
      <formula>$N$12*0.8</formula>
      <formula>$N$12</formula>
    </cfRule>
    <cfRule type="cellIs" dxfId="24146" priority="948" operator="lessThan">
      <formula>$N$12*0.8</formula>
    </cfRule>
  </conditionalFormatting>
  <conditionalFormatting sqref="J13">
    <cfRule type="cellIs" dxfId="24145" priority="943" operator="greaterThan">
      <formula>$N$13</formula>
    </cfRule>
    <cfRule type="cellIs" dxfId="24144" priority="944" operator="between">
      <formula>$N$13*0.8</formula>
      <formula>$N$13</formula>
    </cfRule>
    <cfRule type="cellIs" dxfId="24143" priority="945" operator="lessThan">
      <formula>$N$13*0.8</formula>
    </cfRule>
  </conditionalFormatting>
  <conditionalFormatting sqref="J16">
    <cfRule type="cellIs" dxfId="24142" priority="940" operator="greaterThan">
      <formula>$N$16</formula>
    </cfRule>
    <cfRule type="cellIs" dxfId="24141" priority="941" operator="between">
      <formula>$N$16*0.8</formula>
      <formula>$N$16</formula>
    </cfRule>
    <cfRule type="cellIs" dxfId="24140" priority="942" operator="lessThan">
      <formula>$N$16*0.8</formula>
    </cfRule>
  </conditionalFormatting>
  <conditionalFormatting sqref="J17">
    <cfRule type="cellIs" dxfId="24139" priority="937" operator="greaterThan">
      <formula>$N$17</formula>
    </cfRule>
    <cfRule type="cellIs" dxfId="24138" priority="938" operator="between">
      <formula>$N$17*0.8</formula>
      <formula>$N$17</formula>
    </cfRule>
    <cfRule type="cellIs" dxfId="24137" priority="939" operator="lessThan">
      <formula>$N$17*0.8</formula>
    </cfRule>
  </conditionalFormatting>
  <conditionalFormatting sqref="J18">
    <cfRule type="cellIs" dxfId="24136" priority="934" operator="greaterThan">
      <formula>$N$18</formula>
    </cfRule>
    <cfRule type="cellIs" dxfId="24135" priority="935" operator="between">
      <formula>$N$18*0.8</formula>
      <formula>$N$18</formula>
    </cfRule>
    <cfRule type="cellIs" dxfId="24134" priority="936" operator="lessThan">
      <formula>$N$18*0.8</formula>
    </cfRule>
  </conditionalFormatting>
  <conditionalFormatting sqref="J6">
    <cfRule type="cellIs" dxfId="24133" priority="931" operator="greaterThan">
      <formula>$P$6</formula>
    </cfRule>
    <cfRule type="cellIs" dxfId="24132" priority="932" operator="between">
      <formula>$P$6*0.8</formula>
      <formula>$P$6</formula>
    </cfRule>
    <cfRule type="cellIs" dxfId="24131" priority="933" operator="lessThan">
      <formula>$P$6*0.8</formula>
    </cfRule>
  </conditionalFormatting>
  <conditionalFormatting sqref="J7">
    <cfRule type="cellIs" dxfId="24130" priority="928" operator="greaterThan">
      <formula>$P$7</formula>
    </cfRule>
    <cfRule type="cellIs" dxfId="24129" priority="929" operator="between">
      <formula>$P$7*0.8</formula>
      <formula>$P$7</formula>
    </cfRule>
    <cfRule type="cellIs" dxfId="24128" priority="930" operator="lessThan">
      <formula>$P$7*0.8</formula>
    </cfRule>
  </conditionalFormatting>
  <conditionalFormatting sqref="J8">
    <cfRule type="cellIs" dxfId="24127" priority="925" operator="greaterThan">
      <formula>$P$8</formula>
    </cfRule>
    <cfRule type="cellIs" dxfId="24126" priority="926" operator="between">
      <formula>$P$8*0.8</formula>
      <formula>$P$8</formula>
    </cfRule>
    <cfRule type="cellIs" dxfId="24125" priority="927" operator="lessThan">
      <formula>$P$8*0.8</formula>
    </cfRule>
  </conditionalFormatting>
  <conditionalFormatting sqref="J11">
    <cfRule type="cellIs" dxfId="24124" priority="922" operator="greaterThan">
      <formula>$P$11</formula>
    </cfRule>
    <cfRule type="cellIs" dxfId="24123" priority="923" operator="between">
      <formula>$P$11*0.8</formula>
      <formula>$P$11</formula>
    </cfRule>
    <cfRule type="cellIs" dxfId="24122" priority="924" operator="lessThan">
      <formula>$P$11*0.8</formula>
    </cfRule>
  </conditionalFormatting>
  <conditionalFormatting sqref="J12">
    <cfRule type="cellIs" dxfId="24121" priority="919" operator="greaterThan">
      <formula>$P$12</formula>
    </cfRule>
    <cfRule type="cellIs" dxfId="24120" priority="920" operator="between">
      <formula>$P$12*0.8</formula>
      <formula>$P$12</formula>
    </cfRule>
    <cfRule type="cellIs" dxfId="24119" priority="921" operator="lessThan">
      <formula>$P$12*0.8</formula>
    </cfRule>
  </conditionalFormatting>
  <conditionalFormatting sqref="J13">
    <cfRule type="cellIs" dxfId="24118" priority="916" operator="greaterThan">
      <formula>$P$13</formula>
    </cfRule>
    <cfRule type="cellIs" dxfId="24117" priority="917" operator="between">
      <formula>$P$13*0.8</formula>
      <formula>$P$13</formula>
    </cfRule>
    <cfRule type="cellIs" dxfId="24116" priority="918" operator="lessThan">
      <formula>$P$13*0.8</formula>
    </cfRule>
  </conditionalFormatting>
  <conditionalFormatting sqref="J16">
    <cfRule type="cellIs" dxfId="24115" priority="913" operator="greaterThan">
      <formula>$P$16</formula>
    </cfRule>
    <cfRule type="cellIs" dxfId="24114" priority="914" operator="between">
      <formula>$P$16*0.8</formula>
      <formula>$P$16</formula>
    </cfRule>
    <cfRule type="cellIs" dxfId="24113" priority="915" operator="lessThan">
      <formula>$P$16*0.8</formula>
    </cfRule>
  </conditionalFormatting>
  <conditionalFormatting sqref="J17">
    <cfRule type="cellIs" dxfId="24112" priority="910" operator="greaterThan">
      <formula>$P$17</formula>
    </cfRule>
    <cfRule type="cellIs" dxfId="24111" priority="911" operator="between">
      <formula>$P$17*0.8</formula>
      <formula>$P$17</formula>
    </cfRule>
    <cfRule type="cellIs" dxfId="24110" priority="912" operator="lessThan">
      <formula>$P$17*0.8</formula>
    </cfRule>
  </conditionalFormatting>
  <conditionalFormatting sqref="J18">
    <cfRule type="cellIs" dxfId="24109" priority="907" operator="greaterThan">
      <formula>$P$18</formula>
    </cfRule>
    <cfRule type="cellIs" dxfId="24108" priority="908" operator="between">
      <formula>$P$18*0.8</formula>
      <formula>$P$18</formula>
    </cfRule>
    <cfRule type="cellIs" dxfId="24107" priority="909" operator="lessThan">
      <formula>$P$18*0.8</formula>
    </cfRule>
  </conditionalFormatting>
  <conditionalFormatting sqref="J6">
    <cfRule type="cellIs" dxfId="24106" priority="904" operator="greaterThan">
      <formula>$P$6</formula>
    </cfRule>
    <cfRule type="cellIs" dxfId="24105" priority="905" operator="between">
      <formula>$P$6*0.8</formula>
      <formula>$P$6</formula>
    </cfRule>
    <cfRule type="cellIs" dxfId="24104" priority="906" operator="lessThan">
      <formula>$P$6*0.8</formula>
    </cfRule>
  </conditionalFormatting>
  <conditionalFormatting sqref="J7">
    <cfRule type="cellIs" dxfId="24103" priority="901" operator="greaterThan">
      <formula>$P$7</formula>
    </cfRule>
    <cfRule type="cellIs" dxfId="24102" priority="902" operator="between">
      <formula>$P$7*0.8</formula>
      <formula>$P$7</formula>
    </cfRule>
    <cfRule type="cellIs" dxfId="24101" priority="903" operator="lessThan">
      <formula>$P$7*0.8</formula>
    </cfRule>
  </conditionalFormatting>
  <conditionalFormatting sqref="J8">
    <cfRule type="cellIs" dxfId="24100" priority="898" operator="greaterThan">
      <formula>$P$8</formula>
    </cfRule>
    <cfRule type="cellIs" dxfId="24099" priority="899" operator="between">
      <formula>$P$8*0.8</formula>
      <formula>$P$8</formula>
    </cfRule>
    <cfRule type="cellIs" dxfId="24098" priority="900" operator="lessThan">
      <formula>$P$8*0.8</formula>
    </cfRule>
  </conditionalFormatting>
  <conditionalFormatting sqref="J11">
    <cfRule type="cellIs" dxfId="24097" priority="895" operator="greaterThan">
      <formula>$P$11</formula>
    </cfRule>
    <cfRule type="cellIs" dxfId="24096" priority="896" operator="between">
      <formula>$P$11*0.8</formula>
      <formula>$P$11</formula>
    </cfRule>
    <cfRule type="cellIs" dxfId="24095" priority="897" operator="lessThan">
      <formula>$P$11*0.8</formula>
    </cfRule>
  </conditionalFormatting>
  <conditionalFormatting sqref="J12">
    <cfRule type="cellIs" dxfId="24094" priority="892" operator="greaterThan">
      <formula>$P$12</formula>
    </cfRule>
    <cfRule type="cellIs" dxfId="24093" priority="893" operator="between">
      <formula>$P$12*0.8</formula>
      <formula>$P$12</formula>
    </cfRule>
    <cfRule type="cellIs" dxfId="24092" priority="894" operator="lessThan">
      <formula>$P$12*0.8</formula>
    </cfRule>
  </conditionalFormatting>
  <conditionalFormatting sqref="J13">
    <cfRule type="cellIs" dxfId="24091" priority="889" operator="greaterThan">
      <formula>$P$13</formula>
    </cfRule>
    <cfRule type="cellIs" dxfId="24090" priority="890" operator="between">
      <formula>$P$13*0.8</formula>
      <formula>$P$13</formula>
    </cfRule>
    <cfRule type="cellIs" dxfId="24089" priority="891" operator="lessThan">
      <formula>$P$13*0.8</formula>
    </cfRule>
  </conditionalFormatting>
  <conditionalFormatting sqref="J16">
    <cfRule type="cellIs" dxfId="24088" priority="886" operator="greaterThan">
      <formula>$P$16</formula>
    </cfRule>
    <cfRule type="cellIs" dxfId="24087" priority="887" operator="between">
      <formula>$P$16*0.8</formula>
      <formula>$P$16</formula>
    </cfRule>
    <cfRule type="cellIs" dxfId="24086" priority="888" operator="lessThan">
      <formula>$P$16*0.8</formula>
    </cfRule>
  </conditionalFormatting>
  <conditionalFormatting sqref="J17">
    <cfRule type="cellIs" dxfId="24085" priority="883" operator="greaterThan">
      <formula>$P$17</formula>
    </cfRule>
    <cfRule type="cellIs" dxfId="24084" priority="884" operator="between">
      <formula>$P$17*0.8</formula>
      <formula>$P$17</formula>
    </cfRule>
    <cfRule type="cellIs" dxfId="24083" priority="885" operator="lessThan">
      <formula>$P$17*0.8</formula>
    </cfRule>
  </conditionalFormatting>
  <conditionalFormatting sqref="J18">
    <cfRule type="cellIs" dxfId="24082" priority="880" operator="greaterThan">
      <formula>$P$18</formula>
    </cfRule>
    <cfRule type="cellIs" dxfId="24081" priority="881" operator="between">
      <formula>$P$18*0.8</formula>
      <formula>$P$18</formula>
    </cfRule>
    <cfRule type="cellIs" dxfId="24080" priority="882" operator="lessThan">
      <formula>$P$18*0.8</formula>
    </cfRule>
  </conditionalFormatting>
  <conditionalFormatting sqref="J6">
    <cfRule type="cellIs" dxfId="24079" priority="877" operator="greaterThan">
      <formula>$O$6</formula>
    </cfRule>
    <cfRule type="cellIs" dxfId="24078" priority="878" operator="between">
      <formula>$O$6*0.8</formula>
      <formula>$O$6</formula>
    </cfRule>
    <cfRule type="cellIs" dxfId="24077" priority="879" operator="lessThan">
      <formula>$O$6*0.8</formula>
    </cfRule>
  </conditionalFormatting>
  <conditionalFormatting sqref="J7">
    <cfRule type="cellIs" dxfId="24076" priority="874" operator="greaterThan">
      <formula>$O$7</formula>
    </cfRule>
    <cfRule type="cellIs" dxfId="24075" priority="875" operator="between">
      <formula>$O$7*0.8</formula>
      <formula>$O$7</formula>
    </cfRule>
    <cfRule type="cellIs" dxfId="24074" priority="876" operator="lessThan">
      <formula>$O$7*0.8</formula>
    </cfRule>
  </conditionalFormatting>
  <conditionalFormatting sqref="J8">
    <cfRule type="cellIs" dxfId="24073" priority="871" operator="greaterThan">
      <formula>$O$8</formula>
    </cfRule>
    <cfRule type="cellIs" dxfId="24072" priority="872" operator="between">
      <formula>$O$8*0.8</formula>
      <formula>$O$8</formula>
    </cfRule>
    <cfRule type="cellIs" dxfId="24071" priority="873" operator="lessThan">
      <formula>$O$8*0.8</formula>
    </cfRule>
  </conditionalFormatting>
  <conditionalFormatting sqref="J11">
    <cfRule type="cellIs" dxfId="24070" priority="868" operator="greaterThan">
      <formula>$O$11</formula>
    </cfRule>
    <cfRule type="cellIs" dxfId="24069" priority="869" operator="between">
      <formula>$O$11*0.8</formula>
      <formula>$O$11</formula>
    </cfRule>
    <cfRule type="cellIs" dxfId="24068" priority="870" operator="lessThan">
      <formula>$O$11*0.8</formula>
    </cfRule>
  </conditionalFormatting>
  <conditionalFormatting sqref="J12">
    <cfRule type="cellIs" dxfId="24067" priority="865" operator="greaterThan">
      <formula>$O$12</formula>
    </cfRule>
    <cfRule type="cellIs" dxfId="24066" priority="866" operator="between">
      <formula>$O$12*0.8</formula>
      <formula>$O$12</formula>
    </cfRule>
    <cfRule type="cellIs" dxfId="24065" priority="867" operator="lessThan">
      <formula>$O$12*0.8</formula>
    </cfRule>
  </conditionalFormatting>
  <conditionalFormatting sqref="J13">
    <cfRule type="cellIs" dxfId="24064" priority="862" operator="greaterThan">
      <formula>$O$13</formula>
    </cfRule>
    <cfRule type="cellIs" dxfId="24063" priority="863" operator="between">
      <formula>$O$13*0.8</formula>
      <formula>$O$13</formula>
    </cfRule>
    <cfRule type="cellIs" dxfId="24062" priority="864" operator="lessThan">
      <formula>$O$13*0.8</formula>
    </cfRule>
  </conditionalFormatting>
  <conditionalFormatting sqref="J16">
    <cfRule type="cellIs" dxfId="24061" priority="859" operator="greaterThan">
      <formula>$O$16</formula>
    </cfRule>
    <cfRule type="cellIs" dxfId="24060" priority="860" operator="between">
      <formula>$O$16*0.8</formula>
      <formula>$O$16</formula>
    </cfRule>
    <cfRule type="cellIs" dxfId="24059" priority="861" operator="lessThan">
      <formula>$O$16*0.8</formula>
    </cfRule>
  </conditionalFormatting>
  <conditionalFormatting sqref="J17">
    <cfRule type="cellIs" dxfId="24058" priority="856" operator="greaterThan">
      <formula>$O$17</formula>
    </cfRule>
    <cfRule type="cellIs" dxfId="24057" priority="857" operator="between">
      <formula>$O$17*0.8</formula>
      <formula>$O$17</formula>
    </cfRule>
    <cfRule type="cellIs" dxfId="24056" priority="858" operator="lessThan">
      <formula>$O$17*0.8</formula>
    </cfRule>
  </conditionalFormatting>
  <conditionalFormatting sqref="J18">
    <cfRule type="cellIs" dxfId="24055" priority="853" operator="greaterThan">
      <formula>$O$18</formula>
    </cfRule>
    <cfRule type="cellIs" dxfId="24054" priority="854" operator="between">
      <formula>$O$18*0.8</formula>
      <formula>$O$18</formula>
    </cfRule>
    <cfRule type="cellIs" dxfId="24053" priority="855" operator="lessThan">
      <formula>$O$18*0.8</formula>
    </cfRule>
  </conditionalFormatting>
  <conditionalFormatting sqref="J6">
    <cfRule type="cellIs" dxfId="24052" priority="850" operator="greaterThan">
      <formula>$O$6</formula>
    </cfRule>
    <cfRule type="cellIs" dxfId="24051" priority="851" operator="between">
      <formula>$O$6*0.8</formula>
      <formula>$O$6</formula>
    </cfRule>
    <cfRule type="cellIs" dxfId="24050" priority="852" operator="lessThan">
      <formula>$O$6*0.8</formula>
    </cfRule>
  </conditionalFormatting>
  <conditionalFormatting sqref="J7">
    <cfRule type="cellIs" dxfId="24049" priority="847" operator="greaterThan">
      <formula>$O$7</formula>
    </cfRule>
    <cfRule type="cellIs" dxfId="24048" priority="848" operator="between">
      <formula>$O$7*0.8</formula>
      <formula>$O$7</formula>
    </cfRule>
    <cfRule type="cellIs" dxfId="24047" priority="849" operator="lessThan">
      <formula>$O$7*0.8</formula>
    </cfRule>
  </conditionalFormatting>
  <conditionalFormatting sqref="J8">
    <cfRule type="cellIs" dxfId="24046" priority="844" operator="greaterThan">
      <formula>$O$8</formula>
    </cfRule>
    <cfRule type="cellIs" dxfId="24045" priority="845" operator="between">
      <formula>$O$8*0.8</formula>
      <formula>$O$8</formula>
    </cfRule>
    <cfRule type="cellIs" dxfId="24044" priority="846" operator="lessThan">
      <formula>$O$8*0.8</formula>
    </cfRule>
  </conditionalFormatting>
  <conditionalFormatting sqref="J11">
    <cfRule type="cellIs" dxfId="24043" priority="841" operator="greaterThan">
      <formula>$O$11</formula>
    </cfRule>
    <cfRule type="cellIs" dxfId="24042" priority="842" operator="between">
      <formula>$O$11*0.8</formula>
      <formula>$O$11</formula>
    </cfRule>
    <cfRule type="cellIs" dxfId="24041" priority="843" operator="lessThan">
      <formula>$O$11*0.8</formula>
    </cfRule>
  </conditionalFormatting>
  <conditionalFormatting sqref="J12">
    <cfRule type="cellIs" dxfId="24040" priority="838" operator="greaterThan">
      <formula>$O$12</formula>
    </cfRule>
    <cfRule type="cellIs" dxfId="24039" priority="839" operator="between">
      <formula>$O$12*0.8</formula>
      <formula>$O$12</formula>
    </cfRule>
    <cfRule type="cellIs" dxfId="24038" priority="840" operator="lessThan">
      <formula>$O$12*0.8</formula>
    </cfRule>
  </conditionalFormatting>
  <conditionalFormatting sqref="J13">
    <cfRule type="cellIs" dxfId="24037" priority="835" operator="greaterThan">
      <formula>$O$13</formula>
    </cfRule>
    <cfRule type="cellIs" dxfId="24036" priority="836" operator="between">
      <formula>$O$13*0.8</formula>
      <formula>$O$13</formula>
    </cfRule>
    <cfRule type="cellIs" dxfId="24035" priority="837" operator="lessThan">
      <formula>$O$13*0.8</formula>
    </cfRule>
  </conditionalFormatting>
  <conditionalFormatting sqref="J16">
    <cfRule type="cellIs" dxfId="24034" priority="832" operator="greaterThan">
      <formula>$O$16</formula>
    </cfRule>
    <cfRule type="cellIs" dxfId="24033" priority="833" operator="between">
      <formula>$O$16*0.8</formula>
      <formula>$O$16</formula>
    </cfRule>
    <cfRule type="cellIs" dxfId="24032" priority="834" operator="lessThan">
      <formula>$O$16*0.8</formula>
    </cfRule>
  </conditionalFormatting>
  <conditionalFormatting sqref="J17">
    <cfRule type="cellIs" dxfId="24031" priority="829" operator="greaterThan">
      <formula>$O$17</formula>
    </cfRule>
    <cfRule type="cellIs" dxfId="24030" priority="830" operator="between">
      <formula>$O$17*0.8</formula>
      <formula>$O$17</formula>
    </cfRule>
    <cfRule type="cellIs" dxfId="24029" priority="831" operator="lessThan">
      <formula>$O$17*0.8</formula>
    </cfRule>
  </conditionalFormatting>
  <conditionalFormatting sqref="J18">
    <cfRule type="cellIs" dxfId="24028" priority="826" operator="greaterThan">
      <formula>$O$18</formula>
    </cfRule>
    <cfRule type="cellIs" dxfId="24027" priority="827" operator="between">
      <formula>$O$18*0.8</formula>
      <formula>$O$18</formula>
    </cfRule>
    <cfRule type="cellIs" dxfId="24026" priority="828" operator="lessThan">
      <formula>$O$18*0.8</formula>
    </cfRule>
  </conditionalFormatting>
  <conditionalFormatting sqref="J6">
    <cfRule type="cellIs" dxfId="24025" priority="823" operator="greaterThan">
      <formula>$N$6</formula>
    </cfRule>
    <cfRule type="cellIs" dxfId="24024" priority="824" operator="between">
      <formula>$N$6*0.8</formula>
      <formula>$N$6</formula>
    </cfRule>
    <cfRule type="cellIs" dxfId="24023" priority="825" operator="lessThan">
      <formula>$N$6*0.8</formula>
    </cfRule>
  </conditionalFormatting>
  <conditionalFormatting sqref="J7">
    <cfRule type="cellIs" dxfId="24022" priority="820" operator="greaterThan">
      <formula>$N$7</formula>
    </cfRule>
    <cfRule type="cellIs" dxfId="24021" priority="821" operator="between">
      <formula>$N$7*0.8</formula>
      <formula>$N$7</formula>
    </cfRule>
    <cfRule type="cellIs" dxfId="24020" priority="822" operator="lessThan">
      <formula>$N$7*0.8</formula>
    </cfRule>
  </conditionalFormatting>
  <conditionalFormatting sqref="J8">
    <cfRule type="cellIs" dxfId="24019" priority="817" operator="greaterThan">
      <formula>$N$8</formula>
    </cfRule>
    <cfRule type="cellIs" dxfId="24018" priority="818" operator="between">
      <formula>$N$8*0.8</formula>
      <formula>$N$8</formula>
    </cfRule>
    <cfRule type="cellIs" dxfId="24017" priority="819" operator="lessThan">
      <formula>$N$8*0.8</formula>
    </cfRule>
  </conditionalFormatting>
  <conditionalFormatting sqref="J11">
    <cfRule type="cellIs" dxfId="24016" priority="814" operator="greaterThan">
      <formula>$N$11</formula>
    </cfRule>
    <cfRule type="cellIs" dxfId="24015" priority="815" operator="between">
      <formula>$N$11*0.8</formula>
      <formula>$N$11</formula>
    </cfRule>
    <cfRule type="cellIs" dxfId="24014" priority="816" operator="lessThan">
      <formula>$N$11*0.8</formula>
    </cfRule>
  </conditionalFormatting>
  <conditionalFormatting sqref="J12">
    <cfRule type="cellIs" dxfId="24013" priority="811" operator="greaterThan">
      <formula>$N$12</formula>
    </cfRule>
    <cfRule type="cellIs" dxfId="24012" priority="812" operator="between">
      <formula>$N$12*0.8</formula>
      <formula>$N$12</formula>
    </cfRule>
    <cfRule type="cellIs" dxfId="24011" priority="813" operator="lessThan">
      <formula>$N$12*0.8</formula>
    </cfRule>
  </conditionalFormatting>
  <conditionalFormatting sqref="J13">
    <cfRule type="cellIs" dxfId="24010" priority="808" operator="greaterThan">
      <formula>$N$13</formula>
    </cfRule>
    <cfRule type="cellIs" dxfId="24009" priority="809" operator="between">
      <formula>$N$13*0.8</formula>
      <formula>$N$13</formula>
    </cfRule>
    <cfRule type="cellIs" dxfId="24008" priority="810" operator="lessThan">
      <formula>$N$13*0.8</formula>
    </cfRule>
  </conditionalFormatting>
  <conditionalFormatting sqref="J16">
    <cfRule type="cellIs" dxfId="24007" priority="805" operator="greaterThan">
      <formula>$N$16</formula>
    </cfRule>
    <cfRule type="cellIs" dxfId="24006" priority="806" operator="between">
      <formula>$N$16*0.8</formula>
      <formula>$N$16</formula>
    </cfRule>
    <cfRule type="cellIs" dxfId="24005" priority="807" operator="lessThan">
      <formula>$N$16*0.8</formula>
    </cfRule>
  </conditionalFormatting>
  <conditionalFormatting sqref="J17">
    <cfRule type="cellIs" dxfId="24004" priority="802" operator="greaterThan">
      <formula>$N$17</formula>
    </cfRule>
    <cfRule type="cellIs" dxfId="24003" priority="803" operator="between">
      <formula>$N$17*0.8</formula>
      <formula>$N$17</formula>
    </cfRule>
    <cfRule type="cellIs" dxfId="24002" priority="804" operator="lessThan">
      <formula>$N$17*0.8</formula>
    </cfRule>
  </conditionalFormatting>
  <conditionalFormatting sqref="J18">
    <cfRule type="cellIs" dxfId="24001" priority="799" operator="greaterThan">
      <formula>$N$18</formula>
    </cfRule>
    <cfRule type="cellIs" dxfId="24000" priority="800" operator="between">
      <formula>$N$18*0.8</formula>
      <formula>$N$18</formula>
    </cfRule>
    <cfRule type="cellIs" dxfId="23999" priority="801" operator="lessThan">
      <formula>$N$18*0.8</formula>
    </cfRule>
  </conditionalFormatting>
  <conditionalFormatting sqref="J6">
    <cfRule type="cellIs" dxfId="23998" priority="796" operator="greaterThan">
      <formula>$N$6</formula>
    </cfRule>
    <cfRule type="cellIs" dxfId="23997" priority="797" operator="between">
      <formula>$N$6*0.8</formula>
      <formula>$N$6</formula>
    </cfRule>
    <cfRule type="cellIs" dxfId="23996" priority="798" operator="lessThan">
      <formula>$N$6*0.8</formula>
    </cfRule>
  </conditionalFormatting>
  <conditionalFormatting sqref="J7">
    <cfRule type="cellIs" dxfId="23995" priority="793" operator="greaterThan">
      <formula>$N$7</formula>
    </cfRule>
    <cfRule type="cellIs" dxfId="23994" priority="794" operator="between">
      <formula>$N$7*0.8</formula>
      <formula>$N$7</formula>
    </cfRule>
    <cfRule type="cellIs" dxfId="23993" priority="795" operator="lessThan">
      <formula>$N$7*0.8</formula>
    </cfRule>
  </conditionalFormatting>
  <conditionalFormatting sqref="J8">
    <cfRule type="cellIs" dxfId="23992" priority="790" operator="greaterThan">
      <formula>$N$8</formula>
    </cfRule>
    <cfRule type="cellIs" dxfId="23991" priority="791" operator="between">
      <formula>$N$8*0.8</formula>
      <formula>$N$8</formula>
    </cfRule>
    <cfRule type="cellIs" dxfId="23990" priority="792" operator="lessThan">
      <formula>$N$8*0.8</formula>
    </cfRule>
  </conditionalFormatting>
  <conditionalFormatting sqref="J11">
    <cfRule type="cellIs" dxfId="23989" priority="787" operator="greaterThan">
      <formula>$N$11</formula>
    </cfRule>
    <cfRule type="cellIs" dxfId="23988" priority="788" operator="between">
      <formula>$N$11*0.8</formula>
      <formula>$N$11</formula>
    </cfRule>
    <cfRule type="cellIs" dxfId="23987" priority="789" operator="lessThan">
      <formula>$N$11*0.8</formula>
    </cfRule>
  </conditionalFormatting>
  <conditionalFormatting sqref="J12">
    <cfRule type="cellIs" dxfId="23986" priority="784" operator="greaterThan">
      <formula>$N$12</formula>
    </cfRule>
    <cfRule type="cellIs" dxfId="23985" priority="785" operator="between">
      <formula>$N$12*0.8</formula>
      <formula>$N$12</formula>
    </cfRule>
    <cfRule type="cellIs" dxfId="23984" priority="786" operator="lessThan">
      <formula>$N$12*0.8</formula>
    </cfRule>
  </conditionalFormatting>
  <conditionalFormatting sqref="J13">
    <cfRule type="cellIs" dxfId="23983" priority="781" operator="greaterThan">
      <formula>$N$13</formula>
    </cfRule>
    <cfRule type="cellIs" dxfId="23982" priority="782" operator="between">
      <formula>$N$13*0.8</formula>
      <formula>$N$13</formula>
    </cfRule>
    <cfRule type="cellIs" dxfId="23981" priority="783" operator="lessThan">
      <formula>$N$13*0.8</formula>
    </cfRule>
  </conditionalFormatting>
  <conditionalFormatting sqref="J16">
    <cfRule type="cellIs" dxfId="23980" priority="778" operator="greaterThan">
      <formula>$N$16</formula>
    </cfRule>
    <cfRule type="cellIs" dxfId="23979" priority="779" operator="between">
      <formula>$N$16*0.8</formula>
      <formula>$N$16</formula>
    </cfRule>
    <cfRule type="cellIs" dxfId="23978" priority="780" operator="lessThan">
      <formula>$N$16*0.8</formula>
    </cfRule>
  </conditionalFormatting>
  <conditionalFormatting sqref="J17">
    <cfRule type="cellIs" dxfId="23977" priority="775" operator="greaterThan">
      <formula>$N$17</formula>
    </cfRule>
    <cfRule type="cellIs" dxfId="23976" priority="776" operator="between">
      <formula>$N$17*0.8</formula>
      <formula>$N$17</formula>
    </cfRule>
    <cfRule type="cellIs" dxfId="23975" priority="777" operator="lessThan">
      <formula>$N$17*0.8</formula>
    </cfRule>
  </conditionalFormatting>
  <conditionalFormatting sqref="J18">
    <cfRule type="cellIs" dxfId="23974" priority="772" operator="greaterThan">
      <formula>$N$18</formula>
    </cfRule>
    <cfRule type="cellIs" dxfId="23973" priority="773" operator="between">
      <formula>$N$18*0.8</formula>
      <formula>$N$18</formula>
    </cfRule>
    <cfRule type="cellIs" dxfId="23972" priority="774" operator="lessThan">
      <formula>$N$18*0.8</formula>
    </cfRule>
  </conditionalFormatting>
  <conditionalFormatting sqref="J6">
    <cfRule type="cellIs" dxfId="23971" priority="769" operator="greaterThan">
      <formula>$P$6</formula>
    </cfRule>
    <cfRule type="cellIs" dxfId="23970" priority="770" operator="between">
      <formula>$P$6*0.8</formula>
      <formula>$P$6</formula>
    </cfRule>
    <cfRule type="cellIs" dxfId="23969" priority="771" operator="lessThan">
      <formula>$P$6*0.8</formula>
    </cfRule>
  </conditionalFormatting>
  <conditionalFormatting sqref="J7">
    <cfRule type="cellIs" dxfId="23968" priority="766" operator="greaterThan">
      <formula>$P$7</formula>
    </cfRule>
    <cfRule type="cellIs" dxfId="23967" priority="767" operator="between">
      <formula>$P$7*0.8</formula>
      <formula>$P$7</formula>
    </cfRule>
    <cfRule type="cellIs" dxfId="23966" priority="768" operator="lessThan">
      <formula>$P$7*0.8</formula>
    </cfRule>
  </conditionalFormatting>
  <conditionalFormatting sqref="J8">
    <cfRule type="cellIs" dxfId="23965" priority="763" operator="greaterThan">
      <formula>$P$8</formula>
    </cfRule>
    <cfRule type="cellIs" dxfId="23964" priority="764" operator="between">
      <formula>$P$8*0.8</formula>
      <formula>$P$8</formula>
    </cfRule>
    <cfRule type="cellIs" dxfId="23963" priority="765" operator="lessThan">
      <formula>$P$8*0.8</formula>
    </cfRule>
  </conditionalFormatting>
  <conditionalFormatting sqref="J11">
    <cfRule type="cellIs" dxfId="23962" priority="760" operator="greaterThan">
      <formula>$P$11</formula>
    </cfRule>
    <cfRule type="cellIs" dxfId="23961" priority="761" operator="between">
      <formula>$P$11*0.8</formula>
      <formula>$P$11</formula>
    </cfRule>
    <cfRule type="cellIs" dxfId="23960" priority="762" operator="lessThan">
      <formula>$P$11*0.8</formula>
    </cfRule>
  </conditionalFormatting>
  <conditionalFormatting sqref="J12">
    <cfRule type="cellIs" dxfId="23959" priority="757" operator="greaterThan">
      <formula>$P$12</formula>
    </cfRule>
    <cfRule type="cellIs" dxfId="23958" priority="758" operator="between">
      <formula>$P$12*0.8</formula>
      <formula>$P$12</formula>
    </cfRule>
    <cfRule type="cellIs" dxfId="23957" priority="759" operator="lessThan">
      <formula>$P$12*0.8</formula>
    </cfRule>
  </conditionalFormatting>
  <conditionalFormatting sqref="J13">
    <cfRule type="cellIs" dxfId="23956" priority="754" operator="greaterThan">
      <formula>$P$13</formula>
    </cfRule>
    <cfRule type="cellIs" dxfId="23955" priority="755" operator="between">
      <formula>$P$13*0.8</formula>
      <formula>$P$13</formula>
    </cfRule>
    <cfRule type="cellIs" dxfId="23954" priority="756" operator="lessThan">
      <formula>$P$13*0.8</formula>
    </cfRule>
  </conditionalFormatting>
  <conditionalFormatting sqref="J16">
    <cfRule type="cellIs" dxfId="23953" priority="751" operator="greaterThan">
      <formula>$P$16</formula>
    </cfRule>
    <cfRule type="cellIs" dxfId="23952" priority="752" operator="between">
      <formula>$P$16*0.8</formula>
      <formula>$P$16</formula>
    </cfRule>
    <cfRule type="cellIs" dxfId="23951" priority="753" operator="lessThan">
      <formula>$P$16*0.8</formula>
    </cfRule>
  </conditionalFormatting>
  <conditionalFormatting sqref="J17">
    <cfRule type="cellIs" dxfId="23950" priority="748" operator="greaterThan">
      <formula>$P$17</formula>
    </cfRule>
    <cfRule type="cellIs" dxfId="23949" priority="749" operator="between">
      <formula>$P$17*0.8</formula>
      <formula>$P$17</formula>
    </cfRule>
    <cfRule type="cellIs" dxfId="23948" priority="750" operator="lessThan">
      <formula>$P$17*0.8</formula>
    </cfRule>
  </conditionalFormatting>
  <conditionalFormatting sqref="J18">
    <cfRule type="cellIs" dxfId="23947" priority="745" operator="greaterThan">
      <formula>$P$18</formula>
    </cfRule>
    <cfRule type="cellIs" dxfId="23946" priority="746" operator="between">
      <formula>$P$18*0.8</formula>
      <formula>$P$18</formula>
    </cfRule>
    <cfRule type="cellIs" dxfId="23945" priority="747" operator="lessThan">
      <formula>$P$18*0.8</formula>
    </cfRule>
  </conditionalFormatting>
  <conditionalFormatting sqref="J6">
    <cfRule type="cellIs" dxfId="23944" priority="742" operator="greaterThan">
      <formula>$P$6</formula>
    </cfRule>
    <cfRule type="cellIs" dxfId="23943" priority="743" operator="between">
      <formula>$P$6*0.8</formula>
      <formula>$P$6</formula>
    </cfRule>
    <cfRule type="cellIs" dxfId="23942" priority="744" operator="lessThan">
      <formula>$P$6*0.8</formula>
    </cfRule>
  </conditionalFormatting>
  <conditionalFormatting sqref="J7">
    <cfRule type="cellIs" dxfId="23941" priority="739" operator="greaterThan">
      <formula>$P$7</formula>
    </cfRule>
    <cfRule type="cellIs" dxfId="23940" priority="740" operator="between">
      <formula>$P$7*0.8</formula>
      <formula>$P$7</formula>
    </cfRule>
    <cfRule type="cellIs" dxfId="23939" priority="741" operator="lessThan">
      <formula>$P$7*0.8</formula>
    </cfRule>
  </conditionalFormatting>
  <conditionalFormatting sqref="J8">
    <cfRule type="cellIs" dxfId="23938" priority="736" operator="greaterThan">
      <formula>$P$8</formula>
    </cfRule>
    <cfRule type="cellIs" dxfId="23937" priority="737" operator="between">
      <formula>$P$8*0.8</formula>
      <formula>$P$8</formula>
    </cfRule>
    <cfRule type="cellIs" dxfId="23936" priority="738" operator="lessThan">
      <formula>$P$8*0.8</formula>
    </cfRule>
  </conditionalFormatting>
  <conditionalFormatting sqref="J11">
    <cfRule type="cellIs" dxfId="23935" priority="733" operator="greaterThan">
      <formula>$P$11</formula>
    </cfRule>
    <cfRule type="cellIs" dxfId="23934" priority="734" operator="between">
      <formula>$P$11*0.8</formula>
      <formula>$P$11</formula>
    </cfRule>
    <cfRule type="cellIs" dxfId="23933" priority="735" operator="lessThan">
      <formula>$P$11*0.8</formula>
    </cfRule>
  </conditionalFormatting>
  <conditionalFormatting sqref="J12">
    <cfRule type="cellIs" dxfId="23932" priority="730" operator="greaterThan">
      <formula>$P$12</formula>
    </cfRule>
    <cfRule type="cellIs" dxfId="23931" priority="731" operator="between">
      <formula>$P$12*0.8</formula>
      <formula>$P$12</formula>
    </cfRule>
    <cfRule type="cellIs" dxfId="23930" priority="732" operator="lessThan">
      <formula>$P$12*0.8</formula>
    </cfRule>
  </conditionalFormatting>
  <conditionalFormatting sqref="J13">
    <cfRule type="cellIs" dxfId="23929" priority="727" operator="greaterThan">
      <formula>$P$13</formula>
    </cfRule>
    <cfRule type="cellIs" dxfId="23928" priority="728" operator="between">
      <formula>$P$13*0.8</formula>
      <formula>$P$13</formula>
    </cfRule>
    <cfRule type="cellIs" dxfId="23927" priority="729" operator="lessThan">
      <formula>$P$13*0.8</formula>
    </cfRule>
  </conditionalFormatting>
  <conditionalFormatting sqref="J16">
    <cfRule type="cellIs" dxfId="23926" priority="724" operator="greaterThan">
      <formula>$P$16</formula>
    </cfRule>
    <cfRule type="cellIs" dxfId="23925" priority="725" operator="between">
      <formula>$P$16*0.8</formula>
      <formula>$P$16</formula>
    </cfRule>
    <cfRule type="cellIs" dxfId="23924" priority="726" operator="lessThan">
      <formula>$P$16*0.8</formula>
    </cfRule>
  </conditionalFormatting>
  <conditionalFormatting sqref="J17">
    <cfRule type="cellIs" dxfId="23923" priority="721" operator="greaterThan">
      <formula>$P$17</formula>
    </cfRule>
    <cfRule type="cellIs" dxfId="23922" priority="722" operator="between">
      <formula>$P$17*0.8</formula>
      <formula>$P$17</formula>
    </cfRule>
    <cfRule type="cellIs" dxfId="23921" priority="723" operator="lessThan">
      <formula>$P$17*0.8</formula>
    </cfRule>
  </conditionalFormatting>
  <conditionalFormatting sqref="J18">
    <cfRule type="cellIs" dxfId="23920" priority="718" operator="greaterThan">
      <formula>$P$18</formula>
    </cfRule>
    <cfRule type="cellIs" dxfId="23919" priority="719" operator="between">
      <formula>$P$18*0.8</formula>
      <formula>$P$18</formula>
    </cfRule>
    <cfRule type="cellIs" dxfId="23918" priority="720" operator="lessThan">
      <formula>$P$18*0.8</formula>
    </cfRule>
  </conditionalFormatting>
  <conditionalFormatting sqref="J6">
    <cfRule type="cellIs" dxfId="23917" priority="715" operator="greaterThan">
      <formula>$O$6</formula>
    </cfRule>
    <cfRule type="cellIs" dxfId="23916" priority="716" operator="between">
      <formula>$O$6*0.8</formula>
      <formula>$O$6</formula>
    </cfRule>
    <cfRule type="cellIs" dxfId="23915" priority="717" operator="lessThan">
      <formula>$O$6*0.8</formula>
    </cfRule>
  </conditionalFormatting>
  <conditionalFormatting sqref="J7">
    <cfRule type="cellIs" dxfId="23914" priority="712" operator="greaterThan">
      <formula>$O$7</formula>
    </cfRule>
    <cfRule type="cellIs" dxfId="23913" priority="713" operator="between">
      <formula>$O$7*0.8</formula>
      <formula>$O$7</formula>
    </cfRule>
    <cfRule type="cellIs" dxfId="23912" priority="714" operator="lessThan">
      <formula>$O$7*0.8</formula>
    </cfRule>
  </conditionalFormatting>
  <conditionalFormatting sqref="J8">
    <cfRule type="cellIs" dxfId="23911" priority="709" operator="greaterThan">
      <formula>$O$8</formula>
    </cfRule>
    <cfRule type="cellIs" dxfId="23910" priority="710" operator="between">
      <formula>$O$8*0.8</formula>
      <formula>$O$8</formula>
    </cfRule>
    <cfRule type="cellIs" dxfId="23909" priority="711" operator="lessThan">
      <formula>$O$8*0.8</formula>
    </cfRule>
  </conditionalFormatting>
  <conditionalFormatting sqref="J11">
    <cfRule type="cellIs" dxfId="23908" priority="706" operator="greaterThan">
      <formula>$O$11</formula>
    </cfRule>
    <cfRule type="cellIs" dxfId="23907" priority="707" operator="between">
      <formula>$O$11*0.8</formula>
      <formula>$O$11</formula>
    </cfRule>
    <cfRule type="cellIs" dxfId="23906" priority="708" operator="lessThan">
      <formula>$O$11*0.8</formula>
    </cfRule>
  </conditionalFormatting>
  <conditionalFormatting sqref="J12">
    <cfRule type="cellIs" dxfId="23905" priority="703" operator="greaterThan">
      <formula>$O$12</formula>
    </cfRule>
    <cfRule type="cellIs" dxfId="23904" priority="704" operator="between">
      <formula>$O$12*0.8</formula>
      <formula>$O$12</formula>
    </cfRule>
    <cfRule type="cellIs" dxfId="23903" priority="705" operator="lessThan">
      <formula>$O$12*0.8</formula>
    </cfRule>
  </conditionalFormatting>
  <conditionalFormatting sqref="J13">
    <cfRule type="cellIs" dxfId="23902" priority="700" operator="greaterThan">
      <formula>$O$13</formula>
    </cfRule>
    <cfRule type="cellIs" dxfId="23901" priority="701" operator="between">
      <formula>$O$13*0.8</formula>
      <formula>$O$13</formula>
    </cfRule>
    <cfRule type="cellIs" dxfId="23900" priority="702" operator="lessThan">
      <formula>$O$13*0.8</formula>
    </cfRule>
  </conditionalFormatting>
  <conditionalFormatting sqref="J16">
    <cfRule type="cellIs" dxfId="23899" priority="697" operator="greaterThan">
      <formula>$O$16</formula>
    </cfRule>
    <cfRule type="cellIs" dxfId="23898" priority="698" operator="between">
      <formula>$O$16*0.8</formula>
      <formula>$O$16</formula>
    </cfRule>
    <cfRule type="cellIs" dxfId="23897" priority="699" operator="lessThan">
      <formula>$O$16*0.8</formula>
    </cfRule>
  </conditionalFormatting>
  <conditionalFormatting sqref="J17">
    <cfRule type="cellIs" dxfId="23896" priority="694" operator="greaterThan">
      <formula>$O$17</formula>
    </cfRule>
    <cfRule type="cellIs" dxfId="23895" priority="695" operator="between">
      <formula>$O$17*0.8</formula>
      <formula>$O$17</formula>
    </cfRule>
    <cfRule type="cellIs" dxfId="23894" priority="696" operator="lessThan">
      <formula>$O$17*0.8</formula>
    </cfRule>
  </conditionalFormatting>
  <conditionalFormatting sqref="J18">
    <cfRule type="cellIs" dxfId="23893" priority="691" operator="greaterThan">
      <formula>$O$18</formula>
    </cfRule>
    <cfRule type="cellIs" dxfId="23892" priority="692" operator="between">
      <formula>$O$18*0.8</formula>
      <formula>$O$18</formula>
    </cfRule>
    <cfRule type="cellIs" dxfId="23891" priority="693" operator="lessThan">
      <formula>$O$18*0.8</formula>
    </cfRule>
  </conditionalFormatting>
  <conditionalFormatting sqref="J6">
    <cfRule type="cellIs" dxfId="23890" priority="688" operator="greaterThan">
      <formula>$O$6</formula>
    </cfRule>
    <cfRule type="cellIs" dxfId="23889" priority="689" operator="between">
      <formula>$O$6*0.8</formula>
      <formula>$O$6</formula>
    </cfRule>
    <cfRule type="cellIs" dxfId="23888" priority="690" operator="lessThan">
      <formula>$O$6*0.8</formula>
    </cfRule>
  </conditionalFormatting>
  <conditionalFormatting sqref="J7">
    <cfRule type="cellIs" dxfId="23887" priority="685" operator="greaterThan">
      <formula>$O$7</formula>
    </cfRule>
    <cfRule type="cellIs" dxfId="23886" priority="686" operator="between">
      <formula>$O$7*0.8</formula>
      <formula>$O$7</formula>
    </cfRule>
    <cfRule type="cellIs" dxfId="23885" priority="687" operator="lessThan">
      <formula>$O$7*0.8</formula>
    </cfRule>
  </conditionalFormatting>
  <conditionalFormatting sqref="J8">
    <cfRule type="cellIs" dxfId="23884" priority="682" operator="greaterThan">
      <formula>$O$8</formula>
    </cfRule>
    <cfRule type="cellIs" dxfId="23883" priority="683" operator="between">
      <formula>$O$8*0.8</formula>
      <formula>$O$8</formula>
    </cfRule>
    <cfRule type="cellIs" dxfId="23882" priority="684" operator="lessThan">
      <formula>$O$8*0.8</formula>
    </cfRule>
  </conditionalFormatting>
  <conditionalFormatting sqref="J11">
    <cfRule type="cellIs" dxfId="23881" priority="679" operator="greaterThan">
      <formula>$O$11</formula>
    </cfRule>
    <cfRule type="cellIs" dxfId="23880" priority="680" operator="between">
      <formula>$O$11*0.8</formula>
      <formula>$O$11</formula>
    </cfRule>
    <cfRule type="cellIs" dxfId="23879" priority="681" operator="lessThan">
      <formula>$O$11*0.8</formula>
    </cfRule>
  </conditionalFormatting>
  <conditionalFormatting sqref="J12">
    <cfRule type="cellIs" dxfId="23878" priority="676" operator="greaterThan">
      <formula>$O$12</formula>
    </cfRule>
    <cfRule type="cellIs" dxfId="23877" priority="677" operator="between">
      <formula>$O$12*0.8</formula>
      <formula>$O$12</formula>
    </cfRule>
    <cfRule type="cellIs" dxfId="23876" priority="678" operator="lessThan">
      <formula>$O$12*0.8</formula>
    </cfRule>
  </conditionalFormatting>
  <conditionalFormatting sqref="J13">
    <cfRule type="cellIs" dxfId="23875" priority="673" operator="greaterThan">
      <formula>$O$13</formula>
    </cfRule>
    <cfRule type="cellIs" dxfId="23874" priority="674" operator="between">
      <formula>$O$13*0.8</formula>
      <formula>$O$13</formula>
    </cfRule>
    <cfRule type="cellIs" dxfId="23873" priority="675" operator="lessThan">
      <formula>$O$13*0.8</formula>
    </cfRule>
  </conditionalFormatting>
  <conditionalFormatting sqref="J16">
    <cfRule type="cellIs" dxfId="23872" priority="670" operator="greaterThan">
      <formula>$O$16</formula>
    </cfRule>
    <cfRule type="cellIs" dxfId="23871" priority="671" operator="between">
      <formula>$O$16*0.8</formula>
      <formula>$O$16</formula>
    </cfRule>
    <cfRule type="cellIs" dxfId="23870" priority="672" operator="lessThan">
      <formula>$O$16*0.8</formula>
    </cfRule>
  </conditionalFormatting>
  <conditionalFormatting sqref="J17">
    <cfRule type="cellIs" dxfId="23869" priority="667" operator="greaterThan">
      <formula>$O$17</formula>
    </cfRule>
    <cfRule type="cellIs" dxfId="23868" priority="668" operator="between">
      <formula>$O$17*0.8</formula>
      <formula>$O$17</formula>
    </cfRule>
    <cfRule type="cellIs" dxfId="23867" priority="669" operator="lessThan">
      <formula>$O$17*0.8</formula>
    </cfRule>
  </conditionalFormatting>
  <conditionalFormatting sqref="J18">
    <cfRule type="cellIs" dxfId="23866" priority="664" operator="greaterThan">
      <formula>$O$18</formula>
    </cfRule>
    <cfRule type="cellIs" dxfId="23865" priority="665" operator="between">
      <formula>$O$18*0.8</formula>
      <formula>$O$18</formula>
    </cfRule>
    <cfRule type="cellIs" dxfId="23864" priority="666" operator="lessThan">
      <formula>$O$18*0.8</formula>
    </cfRule>
  </conditionalFormatting>
  <conditionalFormatting sqref="J6">
    <cfRule type="cellIs" dxfId="23863" priority="661" operator="greaterThan">
      <formula>$N$6</formula>
    </cfRule>
    <cfRule type="cellIs" dxfId="23862" priority="662" operator="between">
      <formula>$N$6*0.8</formula>
      <formula>$N$6</formula>
    </cfRule>
    <cfRule type="cellIs" dxfId="23861" priority="663" operator="lessThan">
      <formula>$N$6*0.8</formula>
    </cfRule>
  </conditionalFormatting>
  <conditionalFormatting sqref="J7">
    <cfRule type="cellIs" dxfId="23860" priority="658" operator="greaterThan">
      <formula>$N$7</formula>
    </cfRule>
    <cfRule type="cellIs" dxfId="23859" priority="659" operator="between">
      <formula>$N$7*0.8</formula>
      <formula>$N$7</formula>
    </cfRule>
    <cfRule type="cellIs" dxfId="23858" priority="660" operator="lessThan">
      <formula>$N$7*0.8</formula>
    </cfRule>
  </conditionalFormatting>
  <conditionalFormatting sqref="J8">
    <cfRule type="cellIs" dxfId="23857" priority="655" operator="greaterThan">
      <formula>$N$8</formula>
    </cfRule>
    <cfRule type="cellIs" dxfId="23856" priority="656" operator="between">
      <formula>$N$8*0.8</formula>
      <formula>$N$8</formula>
    </cfRule>
    <cfRule type="cellIs" dxfId="23855" priority="657" operator="lessThan">
      <formula>$N$8*0.8</formula>
    </cfRule>
  </conditionalFormatting>
  <conditionalFormatting sqref="J11">
    <cfRule type="cellIs" dxfId="23854" priority="652" operator="greaterThan">
      <formula>$N$11</formula>
    </cfRule>
    <cfRule type="cellIs" dxfId="23853" priority="653" operator="between">
      <formula>$N$11*0.8</formula>
      <formula>$N$11</formula>
    </cfRule>
    <cfRule type="cellIs" dxfId="23852" priority="654" operator="lessThan">
      <formula>$N$11*0.8</formula>
    </cfRule>
  </conditionalFormatting>
  <conditionalFormatting sqref="J12">
    <cfRule type="cellIs" dxfId="23851" priority="649" operator="greaterThan">
      <formula>$N$12</formula>
    </cfRule>
    <cfRule type="cellIs" dxfId="23850" priority="650" operator="between">
      <formula>$N$12*0.8</formula>
      <formula>$N$12</formula>
    </cfRule>
    <cfRule type="cellIs" dxfId="23849" priority="651" operator="lessThan">
      <formula>$N$12*0.8</formula>
    </cfRule>
  </conditionalFormatting>
  <conditionalFormatting sqref="J13">
    <cfRule type="cellIs" dxfId="23848" priority="646" operator="greaterThan">
      <formula>$N$13</formula>
    </cfRule>
    <cfRule type="cellIs" dxfId="23847" priority="647" operator="between">
      <formula>$N$13*0.8</formula>
      <formula>$N$13</formula>
    </cfRule>
    <cfRule type="cellIs" dxfId="23846" priority="648" operator="lessThan">
      <formula>$N$13*0.8</formula>
    </cfRule>
  </conditionalFormatting>
  <conditionalFormatting sqref="J16">
    <cfRule type="cellIs" dxfId="23845" priority="643" operator="greaterThan">
      <formula>$N$16</formula>
    </cfRule>
    <cfRule type="cellIs" dxfId="23844" priority="644" operator="between">
      <formula>$N$16*0.8</formula>
      <formula>$N$16</formula>
    </cfRule>
    <cfRule type="cellIs" dxfId="23843" priority="645" operator="lessThan">
      <formula>$N$16*0.8</formula>
    </cfRule>
  </conditionalFormatting>
  <conditionalFormatting sqref="J17">
    <cfRule type="cellIs" dxfId="23842" priority="640" operator="greaterThan">
      <formula>$N$17</formula>
    </cfRule>
    <cfRule type="cellIs" dxfId="23841" priority="641" operator="between">
      <formula>$N$17*0.8</formula>
      <formula>$N$17</formula>
    </cfRule>
    <cfRule type="cellIs" dxfId="23840" priority="642" operator="lessThan">
      <formula>$N$17*0.8</formula>
    </cfRule>
  </conditionalFormatting>
  <conditionalFormatting sqref="J18">
    <cfRule type="cellIs" dxfId="23839" priority="637" operator="greaterThan">
      <formula>$N$18</formula>
    </cfRule>
    <cfRule type="cellIs" dxfId="23838" priority="638" operator="between">
      <formula>$N$18*0.8</formula>
      <formula>$N$18</formula>
    </cfRule>
    <cfRule type="cellIs" dxfId="23837" priority="639" operator="lessThan">
      <formula>$N$18*0.8</formula>
    </cfRule>
  </conditionalFormatting>
  <conditionalFormatting sqref="J6">
    <cfRule type="cellIs" dxfId="23836" priority="634" operator="greaterThan">
      <formula>$N$6</formula>
    </cfRule>
    <cfRule type="cellIs" dxfId="23835" priority="635" operator="between">
      <formula>$N$6*0.8</formula>
      <formula>$N$6</formula>
    </cfRule>
    <cfRule type="cellIs" dxfId="23834" priority="636" operator="lessThan">
      <formula>$N$6*0.8</formula>
    </cfRule>
  </conditionalFormatting>
  <conditionalFormatting sqref="J7">
    <cfRule type="cellIs" dxfId="23833" priority="631" operator="greaterThan">
      <formula>$N$7</formula>
    </cfRule>
    <cfRule type="cellIs" dxfId="23832" priority="632" operator="between">
      <formula>$N$7*0.8</formula>
      <formula>$N$7</formula>
    </cfRule>
    <cfRule type="cellIs" dxfId="23831" priority="633" operator="lessThan">
      <formula>$N$7*0.8</formula>
    </cfRule>
  </conditionalFormatting>
  <conditionalFormatting sqref="J8">
    <cfRule type="cellIs" dxfId="23830" priority="628" operator="greaterThan">
      <formula>$N$8</formula>
    </cfRule>
    <cfRule type="cellIs" dxfId="23829" priority="629" operator="between">
      <formula>$N$8*0.8</formula>
      <formula>$N$8</formula>
    </cfRule>
    <cfRule type="cellIs" dxfId="23828" priority="630" operator="lessThan">
      <formula>$N$8*0.8</formula>
    </cfRule>
  </conditionalFormatting>
  <conditionalFormatting sqref="J11">
    <cfRule type="cellIs" dxfId="23827" priority="625" operator="greaterThan">
      <formula>$N$11</formula>
    </cfRule>
    <cfRule type="cellIs" dxfId="23826" priority="626" operator="between">
      <formula>$N$11*0.8</formula>
      <formula>$N$11</formula>
    </cfRule>
    <cfRule type="cellIs" dxfId="23825" priority="627" operator="lessThan">
      <formula>$N$11*0.8</formula>
    </cfRule>
  </conditionalFormatting>
  <conditionalFormatting sqref="J12">
    <cfRule type="cellIs" dxfId="23824" priority="622" operator="greaterThan">
      <formula>$N$12</formula>
    </cfRule>
    <cfRule type="cellIs" dxfId="23823" priority="623" operator="between">
      <formula>$N$12*0.8</formula>
      <formula>$N$12</formula>
    </cfRule>
    <cfRule type="cellIs" dxfId="23822" priority="624" operator="lessThan">
      <formula>$N$12*0.8</formula>
    </cfRule>
  </conditionalFormatting>
  <conditionalFormatting sqref="J13">
    <cfRule type="cellIs" dxfId="23821" priority="619" operator="greaterThan">
      <formula>$N$13</formula>
    </cfRule>
    <cfRule type="cellIs" dxfId="23820" priority="620" operator="between">
      <formula>$N$13*0.8</formula>
      <formula>$N$13</formula>
    </cfRule>
    <cfRule type="cellIs" dxfId="23819" priority="621" operator="lessThan">
      <formula>$N$13*0.8</formula>
    </cfRule>
  </conditionalFormatting>
  <conditionalFormatting sqref="J16">
    <cfRule type="cellIs" dxfId="23818" priority="616" operator="greaterThan">
      <formula>$N$16</formula>
    </cfRule>
    <cfRule type="cellIs" dxfId="23817" priority="617" operator="between">
      <formula>$N$16*0.8</formula>
      <formula>$N$16</formula>
    </cfRule>
    <cfRule type="cellIs" dxfId="23816" priority="618" operator="lessThan">
      <formula>$N$16*0.8</formula>
    </cfRule>
  </conditionalFormatting>
  <conditionalFormatting sqref="J17">
    <cfRule type="cellIs" dxfId="23815" priority="613" operator="greaterThan">
      <formula>$N$17</formula>
    </cfRule>
    <cfRule type="cellIs" dxfId="23814" priority="614" operator="between">
      <formula>$N$17*0.8</formula>
      <formula>$N$17</formula>
    </cfRule>
    <cfRule type="cellIs" dxfId="23813" priority="615" operator="lessThan">
      <formula>$N$17*0.8</formula>
    </cfRule>
  </conditionalFormatting>
  <conditionalFormatting sqref="J18">
    <cfRule type="cellIs" dxfId="23812" priority="610" operator="greaterThan">
      <formula>$N$18</formula>
    </cfRule>
    <cfRule type="cellIs" dxfId="23811" priority="611" operator="between">
      <formula>$N$18*0.8</formula>
      <formula>$N$18</formula>
    </cfRule>
    <cfRule type="cellIs" dxfId="23810" priority="612" operator="lessThan">
      <formula>$N$18*0.8</formula>
    </cfRule>
  </conditionalFormatting>
  <conditionalFormatting sqref="J6">
    <cfRule type="cellIs" dxfId="23809" priority="607" operator="greaterThan">
      <formula>$P$6</formula>
    </cfRule>
    <cfRule type="cellIs" dxfId="23808" priority="608" operator="between">
      <formula>$P$6*0.8</formula>
      <formula>$P$6</formula>
    </cfRule>
    <cfRule type="cellIs" dxfId="23807" priority="609" operator="lessThan">
      <formula>$P$6*0.8</formula>
    </cfRule>
  </conditionalFormatting>
  <conditionalFormatting sqref="J7">
    <cfRule type="cellIs" dxfId="23806" priority="604" operator="greaterThan">
      <formula>$P$7</formula>
    </cfRule>
    <cfRule type="cellIs" dxfId="23805" priority="605" operator="between">
      <formula>$P$7*0.8</formula>
      <formula>$P$7</formula>
    </cfRule>
    <cfRule type="cellIs" dxfId="23804" priority="606" operator="lessThan">
      <formula>$P$7*0.8</formula>
    </cfRule>
  </conditionalFormatting>
  <conditionalFormatting sqref="J8">
    <cfRule type="cellIs" dxfId="23803" priority="601" operator="greaterThan">
      <formula>$P$8</formula>
    </cfRule>
    <cfRule type="cellIs" dxfId="23802" priority="602" operator="between">
      <formula>$P$8*0.8</formula>
      <formula>$P$8</formula>
    </cfRule>
    <cfRule type="cellIs" dxfId="23801" priority="603" operator="lessThan">
      <formula>$P$8*0.8</formula>
    </cfRule>
  </conditionalFormatting>
  <conditionalFormatting sqref="J11">
    <cfRule type="cellIs" dxfId="23800" priority="598" operator="greaterThan">
      <formula>$P$11</formula>
    </cfRule>
    <cfRule type="cellIs" dxfId="23799" priority="599" operator="between">
      <formula>$P$11*0.8</formula>
      <formula>$P$11</formula>
    </cfRule>
    <cfRule type="cellIs" dxfId="23798" priority="600" operator="lessThan">
      <formula>$P$11*0.8</formula>
    </cfRule>
  </conditionalFormatting>
  <conditionalFormatting sqref="J12">
    <cfRule type="cellIs" dxfId="23797" priority="595" operator="greaterThan">
      <formula>$P$12</formula>
    </cfRule>
    <cfRule type="cellIs" dxfId="23796" priority="596" operator="between">
      <formula>$P$12*0.8</formula>
      <formula>$P$12</formula>
    </cfRule>
    <cfRule type="cellIs" dxfId="23795" priority="597" operator="lessThan">
      <formula>$P$12*0.8</formula>
    </cfRule>
  </conditionalFormatting>
  <conditionalFormatting sqref="J13">
    <cfRule type="cellIs" dxfId="23794" priority="592" operator="greaterThan">
      <formula>$P$13</formula>
    </cfRule>
    <cfRule type="cellIs" dxfId="23793" priority="593" operator="between">
      <formula>$P$13*0.8</formula>
      <formula>$P$13</formula>
    </cfRule>
    <cfRule type="cellIs" dxfId="23792" priority="594" operator="lessThan">
      <formula>$P$13*0.8</formula>
    </cfRule>
  </conditionalFormatting>
  <conditionalFormatting sqref="J16">
    <cfRule type="cellIs" dxfId="23791" priority="589" operator="greaterThan">
      <formula>$P$16</formula>
    </cfRule>
    <cfRule type="cellIs" dxfId="23790" priority="590" operator="between">
      <formula>$P$16*0.8</formula>
      <formula>$P$16</formula>
    </cfRule>
    <cfRule type="cellIs" dxfId="23789" priority="591" operator="lessThan">
      <formula>$P$16*0.8</formula>
    </cfRule>
  </conditionalFormatting>
  <conditionalFormatting sqref="J17">
    <cfRule type="cellIs" dxfId="23788" priority="586" operator="greaterThan">
      <formula>$P$17</formula>
    </cfRule>
    <cfRule type="cellIs" dxfId="23787" priority="587" operator="between">
      <formula>$P$17*0.8</formula>
      <formula>$P$17</formula>
    </cfRule>
    <cfRule type="cellIs" dxfId="23786" priority="588" operator="lessThan">
      <formula>$P$17*0.8</formula>
    </cfRule>
  </conditionalFormatting>
  <conditionalFormatting sqref="J18">
    <cfRule type="cellIs" dxfId="23785" priority="583" operator="greaterThan">
      <formula>$P$18</formula>
    </cfRule>
    <cfRule type="cellIs" dxfId="23784" priority="584" operator="between">
      <formula>$P$18*0.8</formula>
      <formula>$P$18</formula>
    </cfRule>
    <cfRule type="cellIs" dxfId="23783" priority="585" operator="lessThan">
      <formula>$P$18*0.8</formula>
    </cfRule>
  </conditionalFormatting>
  <conditionalFormatting sqref="J6">
    <cfRule type="cellIs" dxfId="23782" priority="580" operator="greaterThan">
      <formula>$P$6</formula>
    </cfRule>
    <cfRule type="cellIs" dxfId="23781" priority="581" operator="between">
      <formula>$P$6*0.8</formula>
      <formula>$P$6</formula>
    </cfRule>
    <cfRule type="cellIs" dxfId="23780" priority="582" operator="lessThan">
      <formula>$P$6*0.8</formula>
    </cfRule>
  </conditionalFormatting>
  <conditionalFormatting sqref="J7">
    <cfRule type="cellIs" dxfId="23779" priority="577" operator="greaterThan">
      <formula>$P$7</formula>
    </cfRule>
    <cfRule type="cellIs" dxfId="23778" priority="578" operator="between">
      <formula>$P$7*0.8</formula>
      <formula>$P$7</formula>
    </cfRule>
    <cfRule type="cellIs" dxfId="23777" priority="579" operator="lessThan">
      <formula>$P$7*0.8</formula>
    </cfRule>
  </conditionalFormatting>
  <conditionalFormatting sqref="J8">
    <cfRule type="cellIs" dxfId="23776" priority="574" operator="greaterThan">
      <formula>$P$8</formula>
    </cfRule>
    <cfRule type="cellIs" dxfId="23775" priority="575" operator="between">
      <formula>$P$8*0.8</formula>
      <formula>$P$8</formula>
    </cfRule>
    <cfRule type="cellIs" dxfId="23774" priority="576" operator="lessThan">
      <formula>$P$8*0.8</formula>
    </cfRule>
  </conditionalFormatting>
  <conditionalFormatting sqref="J11">
    <cfRule type="cellIs" dxfId="23773" priority="571" operator="greaterThan">
      <formula>$P$11</formula>
    </cfRule>
    <cfRule type="cellIs" dxfId="23772" priority="572" operator="between">
      <formula>$P$11*0.8</formula>
      <formula>$P$11</formula>
    </cfRule>
    <cfRule type="cellIs" dxfId="23771" priority="573" operator="lessThan">
      <formula>$P$11*0.8</formula>
    </cfRule>
  </conditionalFormatting>
  <conditionalFormatting sqref="J12">
    <cfRule type="cellIs" dxfId="23770" priority="568" operator="greaterThan">
      <formula>$P$12</formula>
    </cfRule>
    <cfRule type="cellIs" dxfId="23769" priority="569" operator="between">
      <formula>$P$12*0.8</formula>
      <formula>$P$12</formula>
    </cfRule>
    <cfRule type="cellIs" dxfId="23768" priority="570" operator="lessThan">
      <formula>$P$12*0.8</formula>
    </cfRule>
  </conditionalFormatting>
  <conditionalFormatting sqref="J13">
    <cfRule type="cellIs" dxfId="23767" priority="565" operator="greaterThan">
      <formula>$P$13</formula>
    </cfRule>
    <cfRule type="cellIs" dxfId="23766" priority="566" operator="between">
      <formula>$P$13*0.8</formula>
      <formula>$P$13</formula>
    </cfRule>
    <cfRule type="cellIs" dxfId="23765" priority="567" operator="lessThan">
      <formula>$P$13*0.8</formula>
    </cfRule>
  </conditionalFormatting>
  <conditionalFormatting sqref="J16">
    <cfRule type="cellIs" dxfId="23764" priority="562" operator="greaterThan">
      <formula>$P$16</formula>
    </cfRule>
    <cfRule type="cellIs" dxfId="23763" priority="563" operator="between">
      <formula>$P$16*0.8</formula>
      <formula>$P$16</formula>
    </cfRule>
    <cfRule type="cellIs" dxfId="23762" priority="564" operator="lessThan">
      <formula>$P$16*0.8</formula>
    </cfRule>
  </conditionalFormatting>
  <conditionalFormatting sqref="J17">
    <cfRule type="cellIs" dxfId="23761" priority="559" operator="greaterThan">
      <formula>$P$17</formula>
    </cfRule>
    <cfRule type="cellIs" dxfId="23760" priority="560" operator="between">
      <formula>$P$17*0.8</formula>
      <formula>$P$17</formula>
    </cfRule>
    <cfRule type="cellIs" dxfId="23759" priority="561" operator="lessThan">
      <formula>$P$17*0.8</formula>
    </cfRule>
  </conditionalFormatting>
  <conditionalFormatting sqref="J18">
    <cfRule type="cellIs" dxfId="23758" priority="556" operator="greaterThan">
      <formula>$P$18</formula>
    </cfRule>
    <cfRule type="cellIs" dxfId="23757" priority="557" operator="between">
      <formula>$P$18*0.8</formula>
      <formula>$P$18</formula>
    </cfRule>
    <cfRule type="cellIs" dxfId="23756" priority="558" operator="lessThan">
      <formula>$P$18*0.8</formula>
    </cfRule>
  </conditionalFormatting>
  <conditionalFormatting sqref="J6">
    <cfRule type="cellIs" dxfId="23755" priority="553" operator="greaterThan">
      <formula>$O$6</formula>
    </cfRule>
    <cfRule type="cellIs" dxfId="23754" priority="554" operator="between">
      <formula>$O$6*0.8</formula>
      <formula>$O$6</formula>
    </cfRule>
    <cfRule type="cellIs" dxfId="23753" priority="555" operator="lessThan">
      <formula>$O$6*0.8</formula>
    </cfRule>
  </conditionalFormatting>
  <conditionalFormatting sqref="J7">
    <cfRule type="cellIs" dxfId="23752" priority="550" operator="greaterThan">
      <formula>$O$7</formula>
    </cfRule>
    <cfRule type="cellIs" dxfId="23751" priority="551" operator="between">
      <formula>$O$7*0.8</formula>
      <formula>$O$7</formula>
    </cfRule>
    <cfRule type="cellIs" dxfId="23750" priority="552" operator="lessThan">
      <formula>$O$7*0.8</formula>
    </cfRule>
  </conditionalFormatting>
  <conditionalFormatting sqref="J8">
    <cfRule type="cellIs" dxfId="23749" priority="547" operator="greaterThan">
      <formula>$O$8</formula>
    </cfRule>
    <cfRule type="cellIs" dxfId="23748" priority="548" operator="between">
      <formula>$O$8*0.8</formula>
      <formula>$O$8</formula>
    </cfRule>
    <cfRule type="cellIs" dxfId="23747" priority="549" operator="lessThan">
      <formula>$O$8*0.8</formula>
    </cfRule>
  </conditionalFormatting>
  <conditionalFormatting sqref="J11">
    <cfRule type="cellIs" dxfId="23746" priority="544" operator="greaterThan">
      <formula>$O$11</formula>
    </cfRule>
    <cfRule type="cellIs" dxfId="23745" priority="545" operator="between">
      <formula>$O$11*0.8</formula>
      <formula>$O$11</formula>
    </cfRule>
    <cfRule type="cellIs" dxfId="23744" priority="546" operator="lessThan">
      <formula>$O$11*0.8</formula>
    </cfRule>
  </conditionalFormatting>
  <conditionalFormatting sqref="J12">
    <cfRule type="cellIs" dxfId="23743" priority="541" operator="greaterThan">
      <formula>$O$12</formula>
    </cfRule>
    <cfRule type="cellIs" dxfId="23742" priority="542" operator="between">
      <formula>$O$12*0.8</formula>
      <formula>$O$12</formula>
    </cfRule>
    <cfRule type="cellIs" dxfId="23741" priority="543" operator="lessThan">
      <formula>$O$12*0.8</formula>
    </cfRule>
  </conditionalFormatting>
  <conditionalFormatting sqref="J13">
    <cfRule type="cellIs" dxfId="23740" priority="538" operator="greaterThan">
      <formula>$O$13</formula>
    </cfRule>
    <cfRule type="cellIs" dxfId="23739" priority="539" operator="between">
      <formula>$O$13*0.8</formula>
      <formula>$O$13</formula>
    </cfRule>
    <cfRule type="cellIs" dxfId="23738" priority="540" operator="lessThan">
      <formula>$O$13*0.8</formula>
    </cfRule>
  </conditionalFormatting>
  <conditionalFormatting sqref="J16">
    <cfRule type="cellIs" dxfId="23737" priority="535" operator="greaterThan">
      <formula>$O$16</formula>
    </cfRule>
    <cfRule type="cellIs" dxfId="23736" priority="536" operator="between">
      <formula>$O$16*0.8</formula>
      <formula>$O$16</formula>
    </cfRule>
    <cfRule type="cellIs" dxfId="23735" priority="537" operator="lessThan">
      <formula>$O$16*0.8</formula>
    </cfRule>
  </conditionalFormatting>
  <conditionalFormatting sqref="J17">
    <cfRule type="cellIs" dxfId="23734" priority="532" operator="greaterThan">
      <formula>$O$17</formula>
    </cfRule>
    <cfRule type="cellIs" dxfId="23733" priority="533" operator="between">
      <formula>$O$17*0.8</formula>
      <formula>$O$17</formula>
    </cfRule>
    <cfRule type="cellIs" dxfId="23732" priority="534" operator="lessThan">
      <formula>$O$17*0.8</formula>
    </cfRule>
  </conditionalFormatting>
  <conditionalFormatting sqref="J18">
    <cfRule type="cellIs" dxfId="23731" priority="529" operator="greaterThan">
      <formula>$O$18</formula>
    </cfRule>
    <cfRule type="cellIs" dxfId="23730" priority="530" operator="between">
      <formula>$O$18*0.8</formula>
      <formula>$O$18</formula>
    </cfRule>
    <cfRule type="cellIs" dxfId="23729" priority="531" operator="lessThan">
      <formula>$O$18*0.8</formula>
    </cfRule>
  </conditionalFormatting>
  <conditionalFormatting sqref="J6">
    <cfRule type="cellIs" dxfId="23728" priority="526" operator="greaterThan">
      <formula>$O$6</formula>
    </cfRule>
    <cfRule type="cellIs" dxfId="23727" priority="527" operator="between">
      <formula>$O$6*0.8</formula>
      <formula>$O$6</formula>
    </cfRule>
    <cfRule type="cellIs" dxfId="23726" priority="528" operator="lessThan">
      <formula>$O$6*0.8</formula>
    </cfRule>
  </conditionalFormatting>
  <conditionalFormatting sqref="J7">
    <cfRule type="cellIs" dxfId="23725" priority="523" operator="greaterThan">
      <formula>$O$7</formula>
    </cfRule>
    <cfRule type="cellIs" dxfId="23724" priority="524" operator="between">
      <formula>$O$7*0.8</formula>
      <formula>$O$7</formula>
    </cfRule>
    <cfRule type="cellIs" dxfId="23723" priority="525" operator="lessThan">
      <formula>$O$7*0.8</formula>
    </cfRule>
  </conditionalFormatting>
  <conditionalFormatting sqref="J8">
    <cfRule type="cellIs" dxfId="23722" priority="520" operator="greaterThan">
      <formula>$O$8</formula>
    </cfRule>
    <cfRule type="cellIs" dxfId="23721" priority="521" operator="between">
      <formula>$O$8*0.8</formula>
      <formula>$O$8</formula>
    </cfRule>
    <cfRule type="cellIs" dxfId="23720" priority="522" operator="lessThan">
      <formula>$O$8*0.8</formula>
    </cfRule>
  </conditionalFormatting>
  <conditionalFormatting sqref="J11">
    <cfRule type="cellIs" dxfId="23719" priority="517" operator="greaterThan">
      <formula>$O$11</formula>
    </cfRule>
    <cfRule type="cellIs" dxfId="23718" priority="518" operator="between">
      <formula>$O$11*0.8</formula>
      <formula>$O$11</formula>
    </cfRule>
    <cfRule type="cellIs" dxfId="23717" priority="519" operator="lessThan">
      <formula>$O$11*0.8</formula>
    </cfRule>
  </conditionalFormatting>
  <conditionalFormatting sqref="J12">
    <cfRule type="cellIs" dxfId="23716" priority="514" operator="greaterThan">
      <formula>$O$12</formula>
    </cfRule>
    <cfRule type="cellIs" dxfId="23715" priority="515" operator="between">
      <formula>$O$12*0.8</formula>
      <formula>$O$12</formula>
    </cfRule>
    <cfRule type="cellIs" dxfId="23714" priority="516" operator="lessThan">
      <formula>$O$12*0.8</formula>
    </cfRule>
  </conditionalFormatting>
  <conditionalFormatting sqref="J13">
    <cfRule type="cellIs" dxfId="23713" priority="511" operator="greaterThan">
      <formula>$O$13</formula>
    </cfRule>
    <cfRule type="cellIs" dxfId="23712" priority="512" operator="between">
      <formula>$O$13*0.8</formula>
      <formula>$O$13</formula>
    </cfRule>
    <cfRule type="cellIs" dxfId="23711" priority="513" operator="lessThan">
      <formula>$O$13*0.8</formula>
    </cfRule>
  </conditionalFormatting>
  <conditionalFormatting sqref="J16">
    <cfRule type="cellIs" dxfId="23710" priority="508" operator="greaterThan">
      <formula>$O$16</formula>
    </cfRule>
    <cfRule type="cellIs" dxfId="23709" priority="509" operator="between">
      <formula>$O$16*0.8</formula>
      <formula>$O$16</formula>
    </cfRule>
    <cfRule type="cellIs" dxfId="23708" priority="510" operator="lessThan">
      <formula>$O$16*0.8</formula>
    </cfRule>
  </conditionalFormatting>
  <conditionalFormatting sqref="J17">
    <cfRule type="cellIs" dxfId="23707" priority="505" operator="greaterThan">
      <formula>$O$17</formula>
    </cfRule>
    <cfRule type="cellIs" dxfId="23706" priority="506" operator="between">
      <formula>$O$17*0.8</formula>
      <formula>$O$17</formula>
    </cfRule>
    <cfRule type="cellIs" dxfId="23705" priority="507" operator="lessThan">
      <formula>$O$17*0.8</formula>
    </cfRule>
  </conditionalFormatting>
  <conditionalFormatting sqref="J18">
    <cfRule type="cellIs" dxfId="23704" priority="502" operator="greaterThan">
      <formula>$O$18</formula>
    </cfRule>
    <cfRule type="cellIs" dxfId="23703" priority="503" operator="between">
      <formula>$O$18*0.8</formula>
      <formula>$O$18</formula>
    </cfRule>
    <cfRule type="cellIs" dxfId="23702" priority="504" operator="lessThan">
      <formula>$O$18*0.8</formula>
    </cfRule>
  </conditionalFormatting>
  <conditionalFormatting sqref="J6">
    <cfRule type="cellIs" dxfId="23701" priority="499" operator="greaterThan">
      <formula>$N$6</formula>
    </cfRule>
    <cfRule type="cellIs" dxfId="23700" priority="500" operator="between">
      <formula>$N$6*0.8</formula>
      <formula>$N$6</formula>
    </cfRule>
    <cfRule type="cellIs" dxfId="23699" priority="501" operator="lessThan">
      <formula>$N$6*0.8</formula>
    </cfRule>
  </conditionalFormatting>
  <conditionalFormatting sqref="J7">
    <cfRule type="cellIs" dxfId="23698" priority="496" operator="greaterThan">
      <formula>$N$7</formula>
    </cfRule>
    <cfRule type="cellIs" dxfId="23697" priority="497" operator="between">
      <formula>$N$7*0.8</formula>
      <formula>$N$7</formula>
    </cfRule>
    <cfRule type="cellIs" dxfId="23696" priority="498" operator="lessThan">
      <formula>$N$7*0.8</formula>
    </cfRule>
  </conditionalFormatting>
  <conditionalFormatting sqref="J8">
    <cfRule type="cellIs" dxfId="23695" priority="493" operator="greaterThan">
      <formula>$N$8</formula>
    </cfRule>
    <cfRule type="cellIs" dxfId="23694" priority="494" operator="between">
      <formula>$N$8*0.8</formula>
      <formula>$N$8</formula>
    </cfRule>
    <cfRule type="cellIs" dxfId="23693" priority="495" operator="lessThan">
      <formula>$N$8*0.8</formula>
    </cfRule>
  </conditionalFormatting>
  <conditionalFormatting sqref="J11">
    <cfRule type="cellIs" dxfId="23692" priority="490" operator="greaterThan">
      <formula>$N$11</formula>
    </cfRule>
    <cfRule type="cellIs" dxfId="23691" priority="491" operator="between">
      <formula>$N$11*0.8</formula>
      <formula>$N$11</formula>
    </cfRule>
    <cfRule type="cellIs" dxfId="23690" priority="492" operator="lessThan">
      <formula>$N$11*0.8</formula>
    </cfRule>
  </conditionalFormatting>
  <conditionalFormatting sqref="J12">
    <cfRule type="cellIs" dxfId="23689" priority="487" operator="greaterThan">
      <formula>$N$12</formula>
    </cfRule>
    <cfRule type="cellIs" dxfId="23688" priority="488" operator="between">
      <formula>$N$12*0.8</formula>
      <formula>$N$12</formula>
    </cfRule>
    <cfRule type="cellIs" dxfId="23687" priority="489" operator="lessThan">
      <formula>$N$12*0.8</formula>
    </cfRule>
  </conditionalFormatting>
  <conditionalFormatting sqref="J13">
    <cfRule type="cellIs" dxfId="23686" priority="484" operator="greaterThan">
      <formula>$N$13</formula>
    </cfRule>
    <cfRule type="cellIs" dxfId="23685" priority="485" operator="between">
      <formula>$N$13*0.8</formula>
      <formula>$N$13</formula>
    </cfRule>
    <cfRule type="cellIs" dxfId="23684" priority="486" operator="lessThan">
      <formula>$N$13*0.8</formula>
    </cfRule>
  </conditionalFormatting>
  <conditionalFormatting sqref="J16">
    <cfRule type="cellIs" dxfId="23683" priority="481" operator="greaterThan">
      <formula>$N$16</formula>
    </cfRule>
    <cfRule type="cellIs" dxfId="23682" priority="482" operator="between">
      <formula>$N$16*0.8</formula>
      <formula>$N$16</formula>
    </cfRule>
    <cfRule type="cellIs" dxfId="23681" priority="483" operator="lessThan">
      <formula>$N$16*0.8</formula>
    </cfRule>
  </conditionalFormatting>
  <conditionalFormatting sqref="J17">
    <cfRule type="cellIs" dxfId="23680" priority="478" operator="greaterThan">
      <formula>$N$17</formula>
    </cfRule>
    <cfRule type="cellIs" dxfId="23679" priority="479" operator="between">
      <formula>$N$17*0.8</formula>
      <formula>$N$17</formula>
    </cfRule>
    <cfRule type="cellIs" dxfId="23678" priority="480" operator="lessThan">
      <formula>$N$17*0.8</formula>
    </cfRule>
  </conditionalFormatting>
  <conditionalFormatting sqref="J18">
    <cfRule type="cellIs" dxfId="23677" priority="475" operator="greaterThan">
      <formula>$N$18</formula>
    </cfRule>
    <cfRule type="cellIs" dxfId="23676" priority="476" operator="between">
      <formula>$N$18*0.8</formula>
      <formula>$N$18</formula>
    </cfRule>
    <cfRule type="cellIs" dxfId="23675" priority="477" operator="lessThan">
      <formula>$N$18*0.8</formula>
    </cfRule>
  </conditionalFormatting>
  <conditionalFormatting sqref="J6">
    <cfRule type="cellIs" dxfId="23674" priority="472" operator="greaterThan">
      <formula>$N$6</formula>
    </cfRule>
    <cfRule type="cellIs" dxfId="23673" priority="473" operator="between">
      <formula>$N$6*0.8</formula>
      <formula>$N$6</formula>
    </cfRule>
    <cfRule type="cellIs" dxfId="23672" priority="474" operator="lessThan">
      <formula>$N$6*0.8</formula>
    </cfRule>
  </conditionalFormatting>
  <conditionalFormatting sqref="J7">
    <cfRule type="cellIs" dxfId="23671" priority="469" operator="greaterThan">
      <formula>$N$7</formula>
    </cfRule>
    <cfRule type="cellIs" dxfId="23670" priority="470" operator="between">
      <formula>$N$7*0.8</formula>
      <formula>$N$7</formula>
    </cfRule>
    <cfRule type="cellIs" dxfId="23669" priority="471" operator="lessThan">
      <formula>$N$7*0.8</formula>
    </cfRule>
  </conditionalFormatting>
  <conditionalFormatting sqref="J8">
    <cfRule type="cellIs" dxfId="23668" priority="466" operator="greaterThan">
      <formula>$N$8</formula>
    </cfRule>
    <cfRule type="cellIs" dxfId="23667" priority="467" operator="between">
      <formula>$N$8*0.8</formula>
      <formula>$N$8</formula>
    </cfRule>
    <cfRule type="cellIs" dxfId="23666" priority="468" operator="lessThan">
      <formula>$N$8*0.8</formula>
    </cfRule>
  </conditionalFormatting>
  <conditionalFormatting sqref="J11">
    <cfRule type="cellIs" dxfId="23665" priority="463" operator="greaterThan">
      <formula>$N$11</formula>
    </cfRule>
    <cfRule type="cellIs" dxfId="23664" priority="464" operator="between">
      <formula>$N$11*0.8</formula>
      <formula>$N$11</formula>
    </cfRule>
    <cfRule type="cellIs" dxfId="23663" priority="465" operator="lessThan">
      <formula>$N$11*0.8</formula>
    </cfRule>
  </conditionalFormatting>
  <conditionalFormatting sqref="J12">
    <cfRule type="cellIs" dxfId="23662" priority="460" operator="greaterThan">
      <formula>$N$12</formula>
    </cfRule>
    <cfRule type="cellIs" dxfId="23661" priority="461" operator="between">
      <formula>$N$12*0.8</formula>
      <formula>$N$12</formula>
    </cfRule>
    <cfRule type="cellIs" dxfId="23660" priority="462" operator="lessThan">
      <formula>$N$12*0.8</formula>
    </cfRule>
  </conditionalFormatting>
  <conditionalFormatting sqref="J13">
    <cfRule type="cellIs" dxfId="23659" priority="457" operator="greaterThan">
      <formula>$N$13</formula>
    </cfRule>
    <cfRule type="cellIs" dxfId="23658" priority="458" operator="between">
      <formula>$N$13*0.8</formula>
      <formula>$N$13</formula>
    </cfRule>
    <cfRule type="cellIs" dxfId="23657" priority="459" operator="lessThan">
      <formula>$N$13*0.8</formula>
    </cfRule>
  </conditionalFormatting>
  <conditionalFormatting sqref="J16">
    <cfRule type="cellIs" dxfId="23656" priority="454" operator="greaterThan">
      <formula>$N$16</formula>
    </cfRule>
    <cfRule type="cellIs" dxfId="23655" priority="455" operator="between">
      <formula>$N$16*0.8</formula>
      <formula>$N$16</formula>
    </cfRule>
    <cfRule type="cellIs" dxfId="23654" priority="456" operator="lessThan">
      <formula>$N$16*0.8</formula>
    </cfRule>
  </conditionalFormatting>
  <conditionalFormatting sqref="J17">
    <cfRule type="cellIs" dxfId="23653" priority="451" operator="greaterThan">
      <formula>$N$17</formula>
    </cfRule>
    <cfRule type="cellIs" dxfId="23652" priority="452" operator="between">
      <formula>$N$17*0.8</formula>
      <formula>$N$17</formula>
    </cfRule>
    <cfRule type="cellIs" dxfId="23651" priority="453" operator="lessThan">
      <formula>$N$17*0.8</formula>
    </cfRule>
  </conditionalFormatting>
  <conditionalFormatting sqref="J18">
    <cfRule type="cellIs" dxfId="23650" priority="448" operator="greaterThan">
      <formula>$N$18</formula>
    </cfRule>
    <cfRule type="cellIs" dxfId="23649" priority="449" operator="between">
      <formula>$N$18*0.8</formula>
      <formula>$N$18</formula>
    </cfRule>
    <cfRule type="cellIs" dxfId="23648" priority="450" operator="lessThan">
      <formula>$N$18*0.8</formula>
    </cfRule>
  </conditionalFormatting>
  <conditionalFormatting sqref="J6">
    <cfRule type="cellIs" dxfId="23647" priority="445" operator="greaterThan">
      <formula>$P$6</formula>
    </cfRule>
    <cfRule type="cellIs" dxfId="23646" priority="446" operator="between">
      <formula>$P$6*0.8</formula>
      <formula>$P$6</formula>
    </cfRule>
    <cfRule type="cellIs" dxfId="23645" priority="447" operator="lessThan">
      <formula>$P$6*0.8</formula>
    </cfRule>
  </conditionalFormatting>
  <conditionalFormatting sqref="J7">
    <cfRule type="cellIs" dxfId="23644" priority="442" operator="greaterThan">
      <formula>$P$7</formula>
    </cfRule>
    <cfRule type="cellIs" dxfId="23643" priority="443" operator="between">
      <formula>$P$7*0.8</formula>
      <formula>$P$7</formula>
    </cfRule>
    <cfRule type="cellIs" dxfId="23642" priority="444" operator="lessThan">
      <formula>$P$7*0.8</formula>
    </cfRule>
  </conditionalFormatting>
  <conditionalFormatting sqref="J8">
    <cfRule type="cellIs" dxfId="23641" priority="439" operator="greaterThan">
      <formula>$P$8</formula>
    </cfRule>
    <cfRule type="cellIs" dxfId="23640" priority="440" operator="between">
      <formula>$P$8*0.8</formula>
      <formula>$P$8</formula>
    </cfRule>
    <cfRule type="cellIs" dxfId="23639" priority="441" operator="lessThan">
      <formula>$P$8*0.8</formula>
    </cfRule>
  </conditionalFormatting>
  <conditionalFormatting sqref="J11">
    <cfRule type="cellIs" dxfId="23638" priority="436" operator="greaterThan">
      <formula>$P$11</formula>
    </cfRule>
    <cfRule type="cellIs" dxfId="23637" priority="437" operator="between">
      <formula>$P$11*0.8</formula>
      <formula>$P$11</formula>
    </cfRule>
    <cfRule type="cellIs" dxfId="23636" priority="438" operator="lessThan">
      <formula>$P$11*0.8</formula>
    </cfRule>
  </conditionalFormatting>
  <conditionalFormatting sqref="J12">
    <cfRule type="cellIs" dxfId="23635" priority="433" operator="greaterThan">
      <formula>$P$12</formula>
    </cfRule>
    <cfRule type="cellIs" dxfId="23634" priority="434" operator="between">
      <formula>$P$12*0.8</formula>
      <formula>$P$12</formula>
    </cfRule>
    <cfRule type="cellIs" dxfId="23633" priority="435" operator="lessThan">
      <formula>$P$12*0.8</formula>
    </cfRule>
  </conditionalFormatting>
  <conditionalFormatting sqref="J13">
    <cfRule type="cellIs" dxfId="23632" priority="430" operator="greaterThan">
      <formula>$P$13</formula>
    </cfRule>
    <cfRule type="cellIs" dxfId="23631" priority="431" operator="between">
      <formula>$P$13*0.8</formula>
      <formula>$P$13</formula>
    </cfRule>
    <cfRule type="cellIs" dxfId="23630" priority="432" operator="lessThan">
      <formula>$P$13*0.8</formula>
    </cfRule>
  </conditionalFormatting>
  <conditionalFormatting sqref="J16">
    <cfRule type="cellIs" dxfId="23629" priority="427" operator="greaterThan">
      <formula>$P$16</formula>
    </cfRule>
    <cfRule type="cellIs" dxfId="23628" priority="428" operator="between">
      <formula>$P$16*0.8</formula>
      <formula>$P$16</formula>
    </cfRule>
    <cfRule type="cellIs" dxfId="23627" priority="429" operator="lessThan">
      <formula>$P$16*0.8</formula>
    </cfRule>
  </conditionalFormatting>
  <conditionalFormatting sqref="J17">
    <cfRule type="cellIs" dxfId="23626" priority="424" operator="greaterThan">
      <formula>$P$17</formula>
    </cfRule>
    <cfRule type="cellIs" dxfId="23625" priority="425" operator="between">
      <formula>$P$17*0.8</formula>
      <formula>$P$17</formula>
    </cfRule>
    <cfRule type="cellIs" dxfId="23624" priority="426" operator="lessThan">
      <formula>$P$17*0.8</formula>
    </cfRule>
  </conditionalFormatting>
  <conditionalFormatting sqref="J18">
    <cfRule type="cellIs" dxfId="23623" priority="421" operator="greaterThan">
      <formula>$P$18</formula>
    </cfRule>
    <cfRule type="cellIs" dxfId="23622" priority="422" operator="between">
      <formula>$P$18*0.8</formula>
      <formula>$P$18</formula>
    </cfRule>
    <cfRule type="cellIs" dxfId="23621" priority="423" operator="lessThan">
      <formula>$P$18*0.8</formula>
    </cfRule>
  </conditionalFormatting>
  <conditionalFormatting sqref="J6">
    <cfRule type="cellIs" dxfId="23620" priority="418" operator="greaterThan">
      <formula>$P$6</formula>
    </cfRule>
    <cfRule type="cellIs" dxfId="23619" priority="419" operator="between">
      <formula>$P$6*0.8</formula>
      <formula>$P$6</formula>
    </cfRule>
    <cfRule type="cellIs" dxfId="23618" priority="420" operator="lessThan">
      <formula>$P$6*0.8</formula>
    </cfRule>
  </conditionalFormatting>
  <conditionalFormatting sqref="J7">
    <cfRule type="cellIs" dxfId="23617" priority="415" operator="greaterThan">
      <formula>$P$7</formula>
    </cfRule>
    <cfRule type="cellIs" dxfId="23616" priority="416" operator="between">
      <formula>$P$7*0.8</formula>
      <formula>$P$7</formula>
    </cfRule>
    <cfRule type="cellIs" dxfId="23615" priority="417" operator="lessThan">
      <formula>$P$7*0.8</formula>
    </cfRule>
  </conditionalFormatting>
  <conditionalFormatting sqref="J8">
    <cfRule type="cellIs" dxfId="23614" priority="412" operator="greaterThan">
      <formula>$P$8</formula>
    </cfRule>
    <cfRule type="cellIs" dxfId="23613" priority="413" operator="between">
      <formula>$P$8*0.8</formula>
      <formula>$P$8</formula>
    </cfRule>
    <cfRule type="cellIs" dxfId="23612" priority="414" operator="lessThan">
      <formula>$P$8*0.8</formula>
    </cfRule>
  </conditionalFormatting>
  <conditionalFormatting sqref="J11">
    <cfRule type="cellIs" dxfId="23611" priority="409" operator="greaterThan">
      <formula>$P$11</formula>
    </cfRule>
    <cfRule type="cellIs" dxfId="23610" priority="410" operator="between">
      <formula>$P$11*0.8</formula>
      <formula>$P$11</formula>
    </cfRule>
    <cfRule type="cellIs" dxfId="23609" priority="411" operator="lessThan">
      <formula>$P$11*0.8</formula>
    </cfRule>
  </conditionalFormatting>
  <conditionalFormatting sqref="J12">
    <cfRule type="cellIs" dxfId="23608" priority="406" operator="greaterThan">
      <formula>$P$12</formula>
    </cfRule>
    <cfRule type="cellIs" dxfId="23607" priority="407" operator="between">
      <formula>$P$12*0.8</formula>
      <formula>$P$12</formula>
    </cfRule>
    <cfRule type="cellIs" dxfId="23606" priority="408" operator="lessThan">
      <formula>$P$12*0.8</formula>
    </cfRule>
  </conditionalFormatting>
  <conditionalFormatting sqref="J13">
    <cfRule type="cellIs" dxfId="23605" priority="403" operator="greaterThan">
      <formula>$P$13</formula>
    </cfRule>
    <cfRule type="cellIs" dxfId="23604" priority="404" operator="between">
      <formula>$P$13*0.8</formula>
      <formula>$P$13</formula>
    </cfRule>
    <cfRule type="cellIs" dxfId="23603" priority="405" operator="lessThan">
      <formula>$P$13*0.8</formula>
    </cfRule>
  </conditionalFormatting>
  <conditionalFormatting sqref="J16">
    <cfRule type="cellIs" dxfId="23602" priority="400" operator="greaterThan">
      <formula>$P$16</formula>
    </cfRule>
    <cfRule type="cellIs" dxfId="23601" priority="401" operator="between">
      <formula>$P$16*0.8</formula>
      <formula>$P$16</formula>
    </cfRule>
    <cfRule type="cellIs" dxfId="23600" priority="402" operator="lessThan">
      <formula>$P$16*0.8</formula>
    </cfRule>
  </conditionalFormatting>
  <conditionalFormatting sqref="J17">
    <cfRule type="cellIs" dxfId="23599" priority="397" operator="greaterThan">
      <formula>$P$17</formula>
    </cfRule>
    <cfRule type="cellIs" dxfId="23598" priority="398" operator="between">
      <formula>$P$17*0.8</formula>
      <formula>$P$17</formula>
    </cfRule>
    <cfRule type="cellIs" dxfId="23597" priority="399" operator="lessThan">
      <formula>$P$17*0.8</formula>
    </cfRule>
  </conditionalFormatting>
  <conditionalFormatting sqref="J18">
    <cfRule type="cellIs" dxfId="23596" priority="394" operator="greaterThan">
      <formula>$P$18</formula>
    </cfRule>
    <cfRule type="cellIs" dxfId="23595" priority="395" operator="between">
      <formula>$P$18*0.8</formula>
      <formula>$P$18</formula>
    </cfRule>
    <cfRule type="cellIs" dxfId="23594" priority="396" operator="lessThan">
      <formula>$P$18*0.8</formula>
    </cfRule>
  </conditionalFormatting>
  <conditionalFormatting sqref="J6">
    <cfRule type="cellIs" dxfId="23593" priority="391" operator="greaterThan">
      <formula>$O$6</formula>
    </cfRule>
    <cfRule type="cellIs" dxfId="23592" priority="392" operator="between">
      <formula>$O$6*0.8</formula>
      <formula>$O$6</formula>
    </cfRule>
    <cfRule type="cellIs" dxfId="23591" priority="393" operator="lessThan">
      <formula>$O$6*0.8</formula>
    </cfRule>
  </conditionalFormatting>
  <conditionalFormatting sqref="J7">
    <cfRule type="cellIs" dxfId="23590" priority="388" operator="greaterThan">
      <formula>$O$7</formula>
    </cfRule>
    <cfRule type="cellIs" dxfId="23589" priority="389" operator="between">
      <formula>$O$7*0.8</formula>
      <formula>$O$7</formula>
    </cfRule>
    <cfRule type="cellIs" dxfId="23588" priority="390" operator="lessThan">
      <formula>$O$7*0.8</formula>
    </cfRule>
  </conditionalFormatting>
  <conditionalFormatting sqref="J8">
    <cfRule type="cellIs" dxfId="23587" priority="385" operator="greaterThan">
      <formula>$O$8</formula>
    </cfRule>
    <cfRule type="cellIs" dxfId="23586" priority="386" operator="between">
      <formula>$O$8*0.8</formula>
      <formula>$O$8</formula>
    </cfRule>
    <cfRule type="cellIs" dxfId="23585" priority="387" operator="lessThan">
      <formula>$O$8*0.8</formula>
    </cfRule>
  </conditionalFormatting>
  <conditionalFormatting sqref="J11">
    <cfRule type="cellIs" dxfId="23584" priority="382" operator="greaterThan">
      <formula>$O$11</formula>
    </cfRule>
    <cfRule type="cellIs" dxfId="23583" priority="383" operator="between">
      <formula>$O$11*0.8</formula>
      <formula>$O$11</formula>
    </cfRule>
    <cfRule type="cellIs" dxfId="23582" priority="384" operator="lessThan">
      <formula>$O$11*0.8</formula>
    </cfRule>
  </conditionalFormatting>
  <conditionalFormatting sqref="J12">
    <cfRule type="cellIs" dxfId="23581" priority="379" operator="greaterThan">
      <formula>$O$12</formula>
    </cfRule>
    <cfRule type="cellIs" dxfId="23580" priority="380" operator="between">
      <formula>$O$12*0.8</formula>
      <formula>$O$12</formula>
    </cfRule>
    <cfRule type="cellIs" dxfId="23579" priority="381" operator="lessThan">
      <formula>$O$12*0.8</formula>
    </cfRule>
  </conditionalFormatting>
  <conditionalFormatting sqref="J13">
    <cfRule type="cellIs" dxfId="23578" priority="376" operator="greaterThan">
      <formula>$O$13</formula>
    </cfRule>
    <cfRule type="cellIs" dxfId="23577" priority="377" operator="between">
      <formula>$O$13*0.8</formula>
      <formula>$O$13</formula>
    </cfRule>
    <cfRule type="cellIs" dxfId="23576" priority="378" operator="lessThan">
      <formula>$O$13*0.8</formula>
    </cfRule>
  </conditionalFormatting>
  <conditionalFormatting sqref="J16">
    <cfRule type="cellIs" dxfId="23575" priority="373" operator="greaterThan">
      <formula>$O$16</formula>
    </cfRule>
    <cfRule type="cellIs" dxfId="23574" priority="374" operator="between">
      <formula>$O$16*0.8</formula>
      <formula>$O$16</formula>
    </cfRule>
    <cfRule type="cellIs" dxfId="23573" priority="375" operator="lessThan">
      <formula>$O$16*0.8</formula>
    </cfRule>
  </conditionalFormatting>
  <conditionalFormatting sqref="J17">
    <cfRule type="cellIs" dxfId="23572" priority="370" operator="greaterThan">
      <formula>$O$17</formula>
    </cfRule>
    <cfRule type="cellIs" dxfId="23571" priority="371" operator="between">
      <formula>$O$17*0.8</formula>
      <formula>$O$17</formula>
    </cfRule>
    <cfRule type="cellIs" dxfId="23570" priority="372" operator="lessThan">
      <formula>$O$17*0.8</formula>
    </cfRule>
  </conditionalFormatting>
  <conditionalFormatting sqref="J18">
    <cfRule type="cellIs" dxfId="23569" priority="367" operator="greaterThan">
      <formula>$O$18</formula>
    </cfRule>
    <cfRule type="cellIs" dxfId="23568" priority="368" operator="between">
      <formula>$O$18*0.8</formula>
      <formula>$O$18</formula>
    </cfRule>
    <cfRule type="cellIs" dxfId="23567" priority="369" operator="lessThan">
      <formula>$O$18*0.8</formula>
    </cfRule>
  </conditionalFormatting>
  <conditionalFormatting sqref="J6">
    <cfRule type="cellIs" dxfId="23566" priority="364" operator="greaterThan">
      <formula>$O$6</formula>
    </cfRule>
    <cfRule type="cellIs" dxfId="23565" priority="365" operator="between">
      <formula>$O$6*0.8</formula>
      <formula>$O$6</formula>
    </cfRule>
    <cfRule type="cellIs" dxfId="23564" priority="366" operator="lessThan">
      <formula>$O$6*0.8</formula>
    </cfRule>
  </conditionalFormatting>
  <conditionalFormatting sqref="J7">
    <cfRule type="cellIs" dxfId="23563" priority="361" operator="greaterThan">
      <formula>$O$7</formula>
    </cfRule>
    <cfRule type="cellIs" dxfId="23562" priority="362" operator="between">
      <formula>$O$7*0.8</formula>
      <formula>$O$7</formula>
    </cfRule>
    <cfRule type="cellIs" dxfId="23561" priority="363" operator="lessThan">
      <formula>$O$7*0.8</formula>
    </cfRule>
  </conditionalFormatting>
  <conditionalFormatting sqref="J8">
    <cfRule type="cellIs" dxfId="23560" priority="358" operator="greaterThan">
      <formula>$O$8</formula>
    </cfRule>
    <cfRule type="cellIs" dxfId="23559" priority="359" operator="between">
      <formula>$O$8*0.8</formula>
      <formula>$O$8</formula>
    </cfRule>
    <cfRule type="cellIs" dxfId="23558" priority="360" operator="lessThan">
      <formula>$O$8*0.8</formula>
    </cfRule>
  </conditionalFormatting>
  <conditionalFormatting sqref="J11">
    <cfRule type="cellIs" dxfId="23557" priority="355" operator="greaterThan">
      <formula>$O$11</formula>
    </cfRule>
    <cfRule type="cellIs" dxfId="23556" priority="356" operator="between">
      <formula>$O$11*0.8</formula>
      <formula>$O$11</formula>
    </cfRule>
    <cfRule type="cellIs" dxfId="23555" priority="357" operator="lessThan">
      <formula>$O$11*0.8</formula>
    </cfRule>
  </conditionalFormatting>
  <conditionalFormatting sqref="J12">
    <cfRule type="cellIs" dxfId="23554" priority="352" operator="greaterThan">
      <formula>$O$12</formula>
    </cfRule>
    <cfRule type="cellIs" dxfId="23553" priority="353" operator="between">
      <formula>$O$12*0.8</formula>
      <formula>$O$12</formula>
    </cfRule>
    <cfRule type="cellIs" dxfId="23552" priority="354" operator="lessThan">
      <formula>$O$12*0.8</formula>
    </cfRule>
  </conditionalFormatting>
  <conditionalFormatting sqref="J13">
    <cfRule type="cellIs" dxfId="23551" priority="349" operator="greaterThan">
      <formula>$O$13</formula>
    </cfRule>
    <cfRule type="cellIs" dxfId="23550" priority="350" operator="between">
      <formula>$O$13*0.8</formula>
      <formula>$O$13</formula>
    </cfRule>
    <cfRule type="cellIs" dxfId="23549" priority="351" operator="lessThan">
      <formula>$O$13*0.8</formula>
    </cfRule>
  </conditionalFormatting>
  <conditionalFormatting sqref="J16">
    <cfRule type="cellIs" dxfId="23548" priority="346" operator="greaterThan">
      <formula>$O$16</formula>
    </cfRule>
    <cfRule type="cellIs" dxfId="23547" priority="347" operator="between">
      <formula>$O$16*0.8</formula>
      <formula>$O$16</formula>
    </cfRule>
    <cfRule type="cellIs" dxfId="23546" priority="348" operator="lessThan">
      <formula>$O$16*0.8</formula>
    </cfRule>
  </conditionalFormatting>
  <conditionalFormatting sqref="J17">
    <cfRule type="cellIs" dxfId="23545" priority="343" operator="greaterThan">
      <formula>$O$17</formula>
    </cfRule>
    <cfRule type="cellIs" dxfId="23544" priority="344" operator="between">
      <formula>$O$17*0.8</formula>
      <formula>$O$17</formula>
    </cfRule>
    <cfRule type="cellIs" dxfId="23543" priority="345" operator="lessThan">
      <formula>$O$17*0.8</formula>
    </cfRule>
  </conditionalFormatting>
  <conditionalFormatting sqref="J18">
    <cfRule type="cellIs" dxfId="23542" priority="340" operator="greaterThan">
      <formula>$O$18</formula>
    </cfRule>
    <cfRule type="cellIs" dxfId="23541" priority="341" operator="between">
      <formula>$O$18*0.8</formula>
      <formula>$O$18</formula>
    </cfRule>
    <cfRule type="cellIs" dxfId="23540" priority="342" operator="lessThan">
      <formula>$O$18*0.8</formula>
    </cfRule>
  </conditionalFormatting>
  <conditionalFormatting sqref="J6">
    <cfRule type="cellIs" dxfId="23539" priority="337" operator="greaterThan">
      <formula>$N$6</formula>
    </cfRule>
    <cfRule type="cellIs" dxfId="23538" priority="338" operator="between">
      <formula>$N$6*0.8</formula>
      <formula>$N$6</formula>
    </cfRule>
    <cfRule type="cellIs" dxfId="23537" priority="339" operator="lessThan">
      <formula>$N$6*0.8</formula>
    </cfRule>
  </conditionalFormatting>
  <conditionalFormatting sqref="J7">
    <cfRule type="cellIs" dxfId="23536" priority="334" operator="greaterThan">
      <formula>$N$7</formula>
    </cfRule>
    <cfRule type="cellIs" dxfId="23535" priority="335" operator="between">
      <formula>$N$7*0.8</formula>
      <formula>$N$7</formula>
    </cfRule>
    <cfRule type="cellIs" dxfId="23534" priority="336" operator="lessThan">
      <formula>$N$7*0.8</formula>
    </cfRule>
  </conditionalFormatting>
  <conditionalFormatting sqref="J8">
    <cfRule type="cellIs" dxfId="23533" priority="331" operator="greaterThan">
      <formula>$N$8</formula>
    </cfRule>
    <cfRule type="cellIs" dxfId="23532" priority="332" operator="between">
      <formula>$N$8*0.8</formula>
      <formula>$N$8</formula>
    </cfRule>
    <cfRule type="cellIs" dxfId="23531" priority="333" operator="lessThan">
      <formula>$N$8*0.8</formula>
    </cfRule>
  </conditionalFormatting>
  <conditionalFormatting sqref="J11">
    <cfRule type="cellIs" dxfId="23530" priority="328" operator="greaterThan">
      <formula>$N$11</formula>
    </cfRule>
    <cfRule type="cellIs" dxfId="23529" priority="329" operator="between">
      <formula>$N$11*0.8</formula>
      <formula>$N$11</formula>
    </cfRule>
    <cfRule type="cellIs" dxfId="23528" priority="330" operator="lessThan">
      <formula>$N$11*0.8</formula>
    </cfRule>
  </conditionalFormatting>
  <conditionalFormatting sqref="J12">
    <cfRule type="cellIs" dxfId="23527" priority="325" operator="greaterThan">
      <formula>$N$12</formula>
    </cfRule>
    <cfRule type="cellIs" dxfId="23526" priority="326" operator="between">
      <formula>$N$12*0.8</formula>
      <formula>$N$12</formula>
    </cfRule>
    <cfRule type="cellIs" dxfId="23525" priority="327" operator="lessThan">
      <formula>$N$12*0.8</formula>
    </cfRule>
  </conditionalFormatting>
  <conditionalFormatting sqref="J13">
    <cfRule type="cellIs" dxfId="23524" priority="322" operator="greaterThan">
      <formula>$N$13</formula>
    </cfRule>
    <cfRule type="cellIs" dxfId="23523" priority="323" operator="between">
      <formula>$N$13*0.8</formula>
      <formula>$N$13</formula>
    </cfRule>
    <cfRule type="cellIs" dxfId="23522" priority="324" operator="lessThan">
      <formula>$N$13*0.8</formula>
    </cfRule>
  </conditionalFormatting>
  <conditionalFormatting sqref="J16">
    <cfRule type="cellIs" dxfId="23521" priority="319" operator="greaterThan">
      <formula>$N$16</formula>
    </cfRule>
    <cfRule type="cellIs" dxfId="23520" priority="320" operator="between">
      <formula>$N$16*0.8</formula>
      <formula>$N$16</formula>
    </cfRule>
    <cfRule type="cellIs" dxfId="23519" priority="321" operator="lessThan">
      <formula>$N$16*0.8</formula>
    </cfRule>
  </conditionalFormatting>
  <conditionalFormatting sqref="J17">
    <cfRule type="cellIs" dxfId="23518" priority="316" operator="greaterThan">
      <formula>$N$17</formula>
    </cfRule>
    <cfRule type="cellIs" dxfId="23517" priority="317" operator="between">
      <formula>$N$17*0.8</formula>
      <formula>$N$17</formula>
    </cfRule>
    <cfRule type="cellIs" dxfId="23516" priority="318" operator="lessThan">
      <formula>$N$17*0.8</formula>
    </cfRule>
  </conditionalFormatting>
  <conditionalFormatting sqref="J18">
    <cfRule type="cellIs" dxfId="23515" priority="313" operator="greaterThan">
      <formula>$N$18</formula>
    </cfRule>
    <cfRule type="cellIs" dxfId="23514" priority="314" operator="between">
      <formula>$N$18*0.8</formula>
      <formula>$N$18</formula>
    </cfRule>
    <cfRule type="cellIs" dxfId="23513" priority="315" operator="lessThan">
      <formula>$N$18*0.8</formula>
    </cfRule>
  </conditionalFormatting>
  <conditionalFormatting sqref="J6">
    <cfRule type="cellIs" dxfId="23512" priority="310" operator="greaterThan">
      <formula>$N$6</formula>
    </cfRule>
    <cfRule type="cellIs" dxfId="23511" priority="311" operator="between">
      <formula>$N$6*0.8</formula>
      <formula>$N$6</formula>
    </cfRule>
    <cfRule type="cellIs" dxfId="23510" priority="312" operator="lessThan">
      <formula>$N$6*0.8</formula>
    </cfRule>
  </conditionalFormatting>
  <conditionalFormatting sqref="J7">
    <cfRule type="cellIs" dxfId="23509" priority="307" operator="greaterThan">
      <formula>$N$7</formula>
    </cfRule>
    <cfRule type="cellIs" dxfId="23508" priority="308" operator="between">
      <formula>$N$7*0.8</formula>
      <formula>$N$7</formula>
    </cfRule>
    <cfRule type="cellIs" dxfId="23507" priority="309" operator="lessThan">
      <formula>$N$7*0.8</formula>
    </cfRule>
  </conditionalFormatting>
  <conditionalFormatting sqref="J8">
    <cfRule type="cellIs" dxfId="23506" priority="304" operator="greaterThan">
      <formula>$N$8</formula>
    </cfRule>
    <cfRule type="cellIs" dxfId="23505" priority="305" operator="between">
      <formula>$N$8*0.8</formula>
      <formula>$N$8</formula>
    </cfRule>
    <cfRule type="cellIs" dxfId="23504" priority="306" operator="lessThan">
      <formula>$N$8*0.8</formula>
    </cfRule>
  </conditionalFormatting>
  <conditionalFormatting sqref="J11">
    <cfRule type="cellIs" dxfId="23503" priority="301" operator="greaterThan">
      <formula>$N$11</formula>
    </cfRule>
    <cfRule type="cellIs" dxfId="23502" priority="302" operator="between">
      <formula>$N$11*0.8</formula>
      <formula>$N$11</formula>
    </cfRule>
    <cfRule type="cellIs" dxfId="23501" priority="303" operator="lessThan">
      <formula>$N$11*0.8</formula>
    </cfRule>
  </conditionalFormatting>
  <conditionalFormatting sqref="J12">
    <cfRule type="cellIs" dxfId="23500" priority="298" operator="greaterThan">
      <formula>$N$12</formula>
    </cfRule>
    <cfRule type="cellIs" dxfId="23499" priority="299" operator="between">
      <formula>$N$12*0.8</formula>
      <formula>$N$12</formula>
    </cfRule>
    <cfRule type="cellIs" dxfId="23498" priority="300" operator="lessThan">
      <formula>$N$12*0.8</formula>
    </cfRule>
  </conditionalFormatting>
  <conditionalFormatting sqref="J13">
    <cfRule type="cellIs" dxfId="23497" priority="295" operator="greaterThan">
      <formula>$N$13</formula>
    </cfRule>
    <cfRule type="cellIs" dxfId="23496" priority="296" operator="between">
      <formula>$N$13*0.8</formula>
      <formula>$N$13</formula>
    </cfRule>
    <cfRule type="cellIs" dxfId="23495" priority="297" operator="lessThan">
      <formula>$N$13*0.8</formula>
    </cfRule>
  </conditionalFormatting>
  <conditionalFormatting sqref="J16">
    <cfRule type="cellIs" dxfId="23494" priority="292" operator="greaterThan">
      <formula>$N$16</formula>
    </cfRule>
    <cfRule type="cellIs" dxfId="23493" priority="293" operator="between">
      <formula>$N$16*0.8</formula>
      <formula>$N$16</formula>
    </cfRule>
    <cfRule type="cellIs" dxfId="23492" priority="294" operator="lessThan">
      <formula>$N$16*0.8</formula>
    </cfRule>
  </conditionalFormatting>
  <conditionalFormatting sqref="J17">
    <cfRule type="cellIs" dxfId="23491" priority="289" operator="greaterThan">
      <formula>$N$17</formula>
    </cfRule>
    <cfRule type="cellIs" dxfId="23490" priority="290" operator="between">
      <formula>$N$17*0.8</formula>
      <formula>$N$17</formula>
    </cfRule>
    <cfRule type="cellIs" dxfId="23489" priority="291" operator="lessThan">
      <formula>$N$17*0.8</formula>
    </cfRule>
  </conditionalFormatting>
  <conditionalFormatting sqref="J18">
    <cfRule type="cellIs" dxfId="23488" priority="286" operator="greaterThan">
      <formula>$N$18</formula>
    </cfRule>
    <cfRule type="cellIs" dxfId="23487" priority="287" operator="between">
      <formula>$N$18*0.8</formula>
      <formula>$N$18</formula>
    </cfRule>
    <cfRule type="cellIs" dxfId="23486" priority="288" operator="lessThan">
      <formula>$N$18*0.8</formula>
    </cfRule>
  </conditionalFormatting>
  <conditionalFormatting sqref="J6">
    <cfRule type="cellIs" dxfId="23485" priority="283" operator="greaterThan">
      <formula>$O$6</formula>
    </cfRule>
    <cfRule type="cellIs" dxfId="23484" priority="284" operator="between">
      <formula>$O$6*0.8</formula>
      <formula>$O$6</formula>
    </cfRule>
    <cfRule type="cellIs" dxfId="23483" priority="285" operator="lessThan">
      <formula>$O$6*0.8</formula>
    </cfRule>
  </conditionalFormatting>
  <conditionalFormatting sqref="J7">
    <cfRule type="cellIs" dxfId="23482" priority="280" operator="greaterThan">
      <formula>$O$7</formula>
    </cfRule>
    <cfRule type="cellIs" dxfId="23481" priority="281" operator="between">
      <formula>$O$7*0.8</formula>
      <formula>$O$7</formula>
    </cfRule>
    <cfRule type="cellIs" dxfId="23480" priority="282" operator="lessThan">
      <formula>$O$7*0.8</formula>
    </cfRule>
  </conditionalFormatting>
  <conditionalFormatting sqref="J8">
    <cfRule type="cellIs" dxfId="23479" priority="277" operator="greaterThan">
      <formula>$O$8</formula>
    </cfRule>
    <cfRule type="cellIs" dxfId="23478" priority="278" operator="between">
      <formula>$O$8*0.8</formula>
      <formula>$O$8</formula>
    </cfRule>
    <cfRule type="cellIs" dxfId="23477" priority="279" operator="lessThan">
      <formula>$O$8*0.8</formula>
    </cfRule>
  </conditionalFormatting>
  <conditionalFormatting sqref="J11">
    <cfRule type="cellIs" dxfId="23476" priority="274" operator="greaterThan">
      <formula>$O$11</formula>
    </cfRule>
    <cfRule type="cellIs" dxfId="23475" priority="275" operator="between">
      <formula>$O$11*0.8</formula>
      <formula>$O$11</formula>
    </cfRule>
    <cfRule type="cellIs" dxfId="23474" priority="276" operator="lessThan">
      <formula>$O$11*0.8</formula>
    </cfRule>
  </conditionalFormatting>
  <conditionalFormatting sqref="J12">
    <cfRule type="cellIs" dxfId="23473" priority="271" operator="greaterThan">
      <formula>$O$12</formula>
    </cfRule>
    <cfRule type="cellIs" dxfId="23472" priority="272" operator="between">
      <formula>$O$12*0.8</formula>
      <formula>$O$12</formula>
    </cfRule>
    <cfRule type="cellIs" dxfId="23471" priority="273" operator="lessThan">
      <formula>$O$12*0.8</formula>
    </cfRule>
  </conditionalFormatting>
  <conditionalFormatting sqref="J13">
    <cfRule type="cellIs" dxfId="23470" priority="268" operator="greaterThan">
      <formula>$O$13</formula>
    </cfRule>
    <cfRule type="cellIs" dxfId="23469" priority="269" operator="between">
      <formula>$O$13*0.8</formula>
      <formula>$O$13</formula>
    </cfRule>
    <cfRule type="cellIs" dxfId="23468" priority="270" operator="lessThan">
      <formula>$O$13*0.8</formula>
    </cfRule>
  </conditionalFormatting>
  <conditionalFormatting sqref="J16">
    <cfRule type="cellIs" dxfId="23467" priority="265" operator="greaterThan">
      <formula>$O$16</formula>
    </cfRule>
    <cfRule type="cellIs" dxfId="23466" priority="266" operator="between">
      <formula>$O$16*0.8</formula>
      <formula>$O$16</formula>
    </cfRule>
    <cfRule type="cellIs" dxfId="23465" priority="267" operator="lessThan">
      <formula>$O$16*0.8</formula>
    </cfRule>
  </conditionalFormatting>
  <conditionalFormatting sqref="J17">
    <cfRule type="cellIs" dxfId="23464" priority="262" operator="greaterThan">
      <formula>$O$17</formula>
    </cfRule>
    <cfRule type="cellIs" dxfId="23463" priority="263" operator="between">
      <formula>$O$17*0.8</formula>
      <formula>$O$17</formula>
    </cfRule>
    <cfRule type="cellIs" dxfId="23462" priority="264" operator="lessThan">
      <formula>$O$17*0.8</formula>
    </cfRule>
  </conditionalFormatting>
  <conditionalFormatting sqref="J18">
    <cfRule type="cellIs" dxfId="23461" priority="259" operator="greaterThan">
      <formula>$O$18</formula>
    </cfRule>
    <cfRule type="cellIs" dxfId="23460" priority="260" operator="between">
      <formula>$O$18*0.8</formula>
      <formula>$O$18</formula>
    </cfRule>
    <cfRule type="cellIs" dxfId="23459" priority="261" operator="lessThan">
      <formula>$O$18*0.8</formula>
    </cfRule>
  </conditionalFormatting>
  <conditionalFormatting sqref="J6">
    <cfRule type="cellIs" dxfId="23458" priority="256" operator="greaterThan">
      <formula>$O$6</formula>
    </cfRule>
    <cfRule type="cellIs" dxfId="23457" priority="257" operator="between">
      <formula>$O$6*0.8</formula>
      <formula>$O$6</formula>
    </cfRule>
    <cfRule type="cellIs" dxfId="23456" priority="258" operator="lessThan">
      <formula>$O$6*0.8</formula>
    </cfRule>
  </conditionalFormatting>
  <conditionalFormatting sqref="J7">
    <cfRule type="cellIs" dxfId="23455" priority="253" operator="greaterThan">
      <formula>$O$7</formula>
    </cfRule>
    <cfRule type="cellIs" dxfId="23454" priority="254" operator="between">
      <formula>$O$7*0.8</formula>
      <formula>$O$7</formula>
    </cfRule>
    <cfRule type="cellIs" dxfId="23453" priority="255" operator="lessThan">
      <formula>$O$7*0.8</formula>
    </cfRule>
  </conditionalFormatting>
  <conditionalFormatting sqref="J8">
    <cfRule type="cellIs" dxfId="23452" priority="250" operator="greaterThan">
      <formula>$O$8</formula>
    </cfRule>
    <cfRule type="cellIs" dxfId="23451" priority="251" operator="between">
      <formula>$O$8*0.8</formula>
      <formula>$O$8</formula>
    </cfRule>
    <cfRule type="cellIs" dxfId="23450" priority="252" operator="lessThan">
      <formula>$O$8*0.8</formula>
    </cfRule>
  </conditionalFormatting>
  <conditionalFormatting sqref="J11">
    <cfRule type="cellIs" dxfId="23449" priority="247" operator="greaterThan">
      <formula>$O$11</formula>
    </cfRule>
    <cfRule type="cellIs" dxfId="23448" priority="248" operator="between">
      <formula>$O$11*0.8</formula>
      <formula>$O$11</formula>
    </cfRule>
    <cfRule type="cellIs" dxfId="23447" priority="249" operator="lessThan">
      <formula>$O$11*0.8</formula>
    </cfRule>
  </conditionalFormatting>
  <conditionalFormatting sqref="J12">
    <cfRule type="cellIs" dxfId="23446" priority="244" operator="greaterThan">
      <formula>$O$12</formula>
    </cfRule>
    <cfRule type="cellIs" dxfId="23445" priority="245" operator="between">
      <formula>$O$12*0.8</formula>
      <formula>$O$12</formula>
    </cfRule>
    <cfRule type="cellIs" dxfId="23444" priority="246" operator="lessThan">
      <formula>$O$12*0.8</formula>
    </cfRule>
  </conditionalFormatting>
  <conditionalFormatting sqref="J13">
    <cfRule type="cellIs" dxfId="23443" priority="241" operator="greaterThan">
      <formula>$O$13</formula>
    </cfRule>
    <cfRule type="cellIs" dxfId="23442" priority="242" operator="between">
      <formula>$O$13*0.8</formula>
      <formula>$O$13</formula>
    </cfRule>
    <cfRule type="cellIs" dxfId="23441" priority="243" operator="lessThan">
      <formula>$O$13*0.8</formula>
    </cfRule>
  </conditionalFormatting>
  <conditionalFormatting sqref="J16">
    <cfRule type="cellIs" dxfId="23440" priority="238" operator="greaterThan">
      <formula>$O$16</formula>
    </cfRule>
    <cfRule type="cellIs" dxfId="23439" priority="239" operator="between">
      <formula>$O$16*0.8</formula>
      <formula>$O$16</formula>
    </cfRule>
    <cfRule type="cellIs" dxfId="23438" priority="240" operator="lessThan">
      <formula>$O$16*0.8</formula>
    </cfRule>
  </conditionalFormatting>
  <conditionalFormatting sqref="J17">
    <cfRule type="cellIs" dxfId="23437" priority="235" operator="greaterThan">
      <formula>$O$17</formula>
    </cfRule>
    <cfRule type="cellIs" dxfId="23436" priority="236" operator="between">
      <formula>$O$17*0.8</formula>
      <formula>$O$17</formula>
    </cfRule>
    <cfRule type="cellIs" dxfId="23435" priority="237" operator="lessThan">
      <formula>$O$17*0.8</formula>
    </cfRule>
  </conditionalFormatting>
  <conditionalFormatting sqref="J18">
    <cfRule type="cellIs" dxfId="23434" priority="232" operator="greaterThan">
      <formula>$O$18</formula>
    </cfRule>
    <cfRule type="cellIs" dxfId="23433" priority="233" operator="between">
      <formula>$O$18*0.8</formula>
      <formula>$O$18</formula>
    </cfRule>
    <cfRule type="cellIs" dxfId="23432" priority="234" operator="lessThan">
      <formula>$O$18*0.8</formula>
    </cfRule>
  </conditionalFormatting>
  <conditionalFormatting sqref="J6">
    <cfRule type="cellIs" dxfId="23431" priority="229" operator="greaterThan">
      <formula>$N$6</formula>
    </cfRule>
    <cfRule type="cellIs" dxfId="23430" priority="230" operator="between">
      <formula>$N$6*0.8</formula>
      <formula>$N$6</formula>
    </cfRule>
    <cfRule type="cellIs" dxfId="23429" priority="231" operator="lessThan">
      <formula>$N$6*0.8</formula>
    </cfRule>
  </conditionalFormatting>
  <conditionalFormatting sqref="J7">
    <cfRule type="cellIs" dxfId="23428" priority="226" operator="greaterThan">
      <formula>$N$7</formula>
    </cfRule>
    <cfRule type="cellIs" dxfId="23427" priority="227" operator="between">
      <formula>$N$7*0.8</formula>
      <formula>$N$7</formula>
    </cfRule>
    <cfRule type="cellIs" dxfId="23426" priority="228" operator="lessThan">
      <formula>$N$7*0.8</formula>
    </cfRule>
  </conditionalFormatting>
  <conditionalFormatting sqref="J8">
    <cfRule type="cellIs" dxfId="23425" priority="223" operator="greaterThan">
      <formula>$N$8</formula>
    </cfRule>
    <cfRule type="cellIs" dxfId="23424" priority="224" operator="between">
      <formula>$N$8*0.8</formula>
      <formula>$N$8</formula>
    </cfRule>
    <cfRule type="cellIs" dxfId="23423" priority="225" operator="lessThan">
      <formula>$N$8*0.8</formula>
    </cfRule>
  </conditionalFormatting>
  <conditionalFormatting sqref="J11">
    <cfRule type="cellIs" dxfId="23422" priority="220" operator="greaterThan">
      <formula>$N$11</formula>
    </cfRule>
    <cfRule type="cellIs" dxfId="23421" priority="221" operator="between">
      <formula>$N$11*0.8</formula>
      <formula>$N$11</formula>
    </cfRule>
    <cfRule type="cellIs" dxfId="23420" priority="222" operator="lessThan">
      <formula>$N$11*0.8</formula>
    </cfRule>
  </conditionalFormatting>
  <conditionalFormatting sqref="J12">
    <cfRule type="cellIs" dxfId="23419" priority="217" operator="greaterThan">
      <formula>$N$12</formula>
    </cfRule>
    <cfRule type="cellIs" dxfId="23418" priority="218" operator="between">
      <formula>$N$12*0.8</formula>
      <formula>$N$12</formula>
    </cfRule>
    <cfRule type="cellIs" dxfId="23417" priority="219" operator="lessThan">
      <formula>$N$12*0.8</formula>
    </cfRule>
  </conditionalFormatting>
  <conditionalFormatting sqref="J13">
    <cfRule type="cellIs" dxfId="23416" priority="214" operator="greaterThan">
      <formula>$N$13</formula>
    </cfRule>
    <cfRule type="cellIs" dxfId="23415" priority="215" operator="between">
      <formula>$N$13*0.8</formula>
      <formula>$N$13</formula>
    </cfRule>
    <cfRule type="cellIs" dxfId="23414" priority="216" operator="lessThan">
      <formula>$N$13*0.8</formula>
    </cfRule>
  </conditionalFormatting>
  <conditionalFormatting sqref="J16">
    <cfRule type="cellIs" dxfId="23413" priority="211" operator="greaterThan">
      <formula>$N$16</formula>
    </cfRule>
    <cfRule type="cellIs" dxfId="23412" priority="212" operator="between">
      <formula>$N$16*0.8</formula>
      <formula>$N$16</formula>
    </cfRule>
    <cfRule type="cellIs" dxfId="23411" priority="213" operator="lessThan">
      <formula>$N$16*0.8</formula>
    </cfRule>
  </conditionalFormatting>
  <conditionalFormatting sqref="J17">
    <cfRule type="cellIs" dxfId="23410" priority="208" operator="greaterThan">
      <formula>$N$17</formula>
    </cfRule>
    <cfRule type="cellIs" dxfId="23409" priority="209" operator="between">
      <formula>$N$17*0.8</formula>
      <formula>$N$17</formula>
    </cfRule>
    <cfRule type="cellIs" dxfId="23408" priority="210" operator="lessThan">
      <formula>$N$17*0.8</formula>
    </cfRule>
  </conditionalFormatting>
  <conditionalFormatting sqref="J18">
    <cfRule type="cellIs" dxfId="23407" priority="205" operator="greaterThan">
      <formula>$N$18</formula>
    </cfRule>
    <cfRule type="cellIs" dxfId="23406" priority="206" operator="between">
      <formula>$N$18*0.8</formula>
      <formula>$N$18</formula>
    </cfRule>
    <cfRule type="cellIs" dxfId="23405" priority="207" operator="lessThan">
      <formula>$N$18*0.8</formula>
    </cfRule>
  </conditionalFormatting>
  <conditionalFormatting sqref="J6">
    <cfRule type="cellIs" dxfId="23404" priority="202" operator="greaterThan">
      <formula>$N$6</formula>
    </cfRule>
    <cfRule type="cellIs" dxfId="23403" priority="203" operator="between">
      <formula>$N$6*0.8</formula>
      <formula>$N$6</formula>
    </cfRule>
    <cfRule type="cellIs" dxfId="23402" priority="204" operator="lessThan">
      <formula>$N$6*0.8</formula>
    </cfRule>
  </conditionalFormatting>
  <conditionalFormatting sqref="J7">
    <cfRule type="cellIs" dxfId="23401" priority="199" operator="greaterThan">
      <formula>$N$7</formula>
    </cfRule>
    <cfRule type="cellIs" dxfId="23400" priority="200" operator="between">
      <formula>$N$7*0.8</formula>
      <formula>$N$7</formula>
    </cfRule>
    <cfRule type="cellIs" dxfId="23399" priority="201" operator="lessThan">
      <formula>$N$7*0.8</formula>
    </cfRule>
  </conditionalFormatting>
  <conditionalFormatting sqref="J8">
    <cfRule type="cellIs" dxfId="23398" priority="196" operator="greaterThan">
      <formula>$N$8</formula>
    </cfRule>
    <cfRule type="cellIs" dxfId="23397" priority="197" operator="between">
      <formula>$N$8*0.8</formula>
      <formula>$N$8</formula>
    </cfRule>
    <cfRule type="cellIs" dxfId="23396" priority="198" operator="lessThan">
      <formula>$N$8*0.8</formula>
    </cfRule>
  </conditionalFormatting>
  <conditionalFormatting sqref="J11">
    <cfRule type="cellIs" dxfId="23395" priority="193" operator="greaterThan">
      <formula>$N$11</formula>
    </cfRule>
    <cfRule type="cellIs" dxfId="23394" priority="194" operator="between">
      <formula>$N$11*0.8</formula>
      <formula>$N$11</formula>
    </cfRule>
    <cfRule type="cellIs" dxfId="23393" priority="195" operator="lessThan">
      <formula>$N$11*0.8</formula>
    </cfRule>
  </conditionalFormatting>
  <conditionalFormatting sqref="J12">
    <cfRule type="cellIs" dxfId="23392" priority="190" operator="greaterThan">
      <formula>$N$12</formula>
    </cfRule>
    <cfRule type="cellIs" dxfId="23391" priority="191" operator="between">
      <formula>$N$12*0.8</formula>
      <formula>$N$12</formula>
    </cfRule>
    <cfRule type="cellIs" dxfId="23390" priority="192" operator="lessThan">
      <formula>$N$12*0.8</formula>
    </cfRule>
  </conditionalFormatting>
  <conditionalFormatting sqref="J13">
    <cfRule type="cellIs" dxfId="23389" priority="187" operator="greaterThan">
      <formula>$N$13</formula>
    </cfRule>
    <cfRule type="cellIs" dxfId="23388" priority="188" operator="between">
      <formula>$N$13*0.8</formula>
      <formula>$N$13</formula>
    </cfRule>
    <cfRule type="cellIs" dxfId="23387" priority="189" operator="lessThan">
      <formula>$N$13*0.8</formula>
    </cfRule>
  </conditionalFormatting>
  <conditionalFormatting sqref="J16">
    <cfRule type="cellIs" dxfId="23386" priority="184" operator="greaterThan">
      <formula>$N$16</formula>
    </cfRule>
    <cfRule type="cellIs" dxfId="23385" priority="185" operator="between">
      <formula>$N$16*0.8</formula>
      <formula>$N$16</formula>
    </cfRule>
    <cfRule type="cellIs" dxfId="23384" priority="186" operator="lessThan">
      <formula>$N$16*0.8</formula>
    </cfRule>
  </conditionalFormatting>
  <conditionalFormatting sqref="J17">
    <cfRule type="cellIs" dxfId="23383" priority="181" operator="greaterThan">
      <formula>$N$17</formula>
    </cfRule>
    <cfRule type="cellIs" dxfId="23382" priority="182" operator="between">
      <formula>$N$17*0.8</formula>
      <formula>$N$17</formula>
    </cfRule>
    <cfRule type="cellIs" dxfId="23381" priority="183" operator="lessThan">
      <formula>$N$17*0.8</formula>
    </cfRule>
  </conditionalFormatting>
  <conditionalFormatting sqref="J18">
    <cfRule type="cellIs" dxfId="23380" priority="178" operator="greaterThan">
      <formula>$N$18</formula>
    </cfRule>
    <cfRule type="cellIs" dxfId="23379" priority="179" operator="between">
      <formula>$N$18*0.8</formula>
      <formula>$N$18</formula>
    </cfRule>
    <cfRule type="cellIs" dxfId="23378" priority="180" operator="lessThan">
      <formula>$N$18*0.8</formula>
    </cfRule>
  </conditionalFormatting>
  <conditionalFormatting sqref="J6">
    <cfRule type="cellIs" dxfId="23377" priority="175" operator="greaterThan">
      <formula>$P$6</formula>
    </cfRule>
    <cfRule type="cellIs" dxfId="23376" priority="176" operator="between">
      <formula>$P$6*0.8</formula>
      <formula>$P$6</formula>
    </cfRule>
    <cfRule type="cellIs" dxfId="23375" priority="177" operator="lessThan">
      <formula>$P$6*0.8</formula>
    </cfRule>
  </conditionalFormatting>
  <conditionalFormatting sqref="J7">
    <cfRule type="cellIs" dxfId="23374" priority="172" operator="greaterThan">
      <formula>$P$7</formula>
    </cfRule>
    <cfRule type="cellIs" dxfId="23373" priority="173" operator="between">
      <formula>$P$7*0.8</formula>
      <formula>$P$7</formula>
    </cfRule>
    <cfRule type="cellIs" dxfId="23372" priority="174" operator="lessThan">
      <formula>$P$7*0.8</formula>
    </cfRule>
  </conditionalFormatting>
  <conditionalFormatting sqref="J8">
    <cfRule type="cellIs" dxfId="23371" priority="169" operator="greaterThan">
      <formula>$P$8</formula>
    </cfRule>
    <cfRule type="cellIs" dxfId="23370" priority="170" operator="between">
      <formula>$P$8*0.8</formula>
      <formula>$P$8</formula>
    </cfRule>
    <cfRule type="cellIs" dxfId="23369" priority="171" operator="lessThan">
      <formula>$P$8*0.8</formula>
    </cfRule>
  </conditionalFormatting>
  <conditionalFormatting sqref="J11">
    <cfRule type="cellIs" dxfId="23368" priority="166" operator="greaterThan">
      <formula>$P$11</formula>
    </cfRule>
    <cfRule type="cellIs" dxfId="23367" priority="167" operator="between">
      <formula>$P$11*0.8</formula>
      <formula>$P$11</formula>
    </cfRule>
    <cfRule type="cellIs" dxfId="23366" priority="168" operator="lessThan">
      <formula>$P$11*0.8</formula>
    </cfRule>
  </conditionalFormatting>
  <conditionalFormatting sqref="J12">
    <cfRule type="cellIs" dxfId="23365" priority="163" operator="greaterThan">
      <formula>$P$12</formula>
    </cfRule>
    <cfRule type="cellIs" dxfId="23364" priority="164" operator="between">
      <formula>$P$12*0.8</formula>
      <formula>$P$12</formula>
    </cfRule>
    <cfRule type="cellIs" dxfId="23363" priority="165" operator="lessThan">
      <formula>$P$12*0.8</formula>
    </cfRule>
  </conditionalFormatting>
  <conditionalFormatting sqref="J13">
    <cfRule type="cellIs" dxfId="23362" priority="160" operator="greaterThan">
      <formula>$P$13</formula>
    </cfRule>
    <cfRule type="cellIs" dxfId="23361" priority="161" operator="between">
      <formula>$P$13*0.8</formula>
      <formula>$P$13</formula>
    </cfRule>
    <cfRule type="cellIs" dxfId="23360" priority="162" operator="lessThan">
      <formula>$P$13*0.8</formula>
    </cfRule>
  </conditionalFormatting>
  <conditionalFormatting sqref="J16">
    <cfRule type="cellIs" dxfId="23359" priority="157" operator="greaterThan">
      <formula>$P$16</formula>
    </cfRule>
    <cfRule type="cellIs" dxfId="23358" priority="158" operator="between">
      <formula>$P$16*0.8</formula>
      <formula>$P$16</formula>
    </cfRule>
    <cfRule type="cellIs" dxfId="23357" priority="159" operator="lessThan">
      <formula>$P$16*0.8</formula>
    </cfRule>
  </conditionalFormatting>
  <conditionalFormatting sqref="J17">
    <cfRule type="cellIs" dxfId="23356" priority="154" operator="greaterThan">
      <formula>$P$17</formula>
    </cfRule>
    <cfRule type="cellIs" dxfId="23355" priority="155" operator="between">
      <formula>$P$17*0.8</formula>
      <formula>$P$17</formula>
    </cfRule>
    <cfRule type="cellIs" dxfId="23354" priority="156" operator="lessThan">
      <formula>$P$17*0.8</formula>
    </cfRule>
  </conditionalFormatting>
  <conditionalFormatting sqref="J18">
    <cfRule type="cellIs" dxfId="23353" priority="151" operator="greaterThan">
      <formula>$P$18</formula>
    </cfRule>
    <cfRule type="cellIs" dxfId="23352" priority="152" operator="between">
      <formula>$P$18*0.8</formula>
      <formula>$P$18</formula>
    </cfRule>
    <cfRule type="cellIs" dxfId="23351" priority="153" operator="lessThan">
      <formula>$P$18*0.8</formula>
    </cfRule>
  </conditionalFormatting>
  <conditionalFormatting sqref="J6">
    <cfRule type="cellIs" dxfId="23350" priority="148" operator="greaterThan">
      <formula>$P$6</formula>
    </cfRule>
    <cfRule type="cellIs" dxfId="23349" priority="149" operator="between">
      <formula>$P$6*0.8</formula>
      <formula>$P$6</formula>
    </cfRule>
    <cfRule type="cellIs" dxfId="23348" priority="150" operator="lessThan">
      <formula>$P$6*0.8</formula>
    </cfRule>
  </conditionalFormatting>
  <conditionalFormatting sqref="J7">
    <cfRule type="cellIs" dxfId="23347" priority="145" operator="greaterThan">
      <formula>$P$7</formula>
    </cfRule>
    <cfRule type="cellIs" dxfId="23346" priority="146" operator="between">
      <formula>$P$7*0.8</formula>
      <formula>$P$7</formula>
    </cfRule>
    <cfRule type="cellIs" dxfId="23345" priority="147" operator="lessThan">
      <formula>$P$7*0.8</formula>
    </cfRule>
  </conditionalFormatting>
  <conditionalFormatting sqref="J8">
    <cfRule type="cellIs" dxfId="23344" priority="142" operator="greaterThan">
      <formula>$P$8</formula>
    </cfRule>
    <cfRule type="cellIs" dxfId="23343" priority="143" operator="between">
      <formula>$P$8*0.8</formula>
      <formula>$P$8</formula>
    </cfRule>
    <cfRule type="cellIs" dxfId="23342" priority="144" operator="lessThan">
      <formula>$P$8*0.8</formula>
    </cfRule>
  </conditionalFormatting>
  <conditionalFormatting sqref="J11">
    <cfRule type="cellIs" dxfId="23341" priority="139" operator="greaterThan">
      <formula>$P$11</formula>
    </cfRule>
    <cfRule type="cellIs" dxfId="23340" priority="140" operator="between">
      <formula>$P$11*0.8</formula>
      <formula>$P$11</formula>
    </cfRule>
    <cfRule type="cellIs" dxfId="23339" priority="141" operator="lessThan">
      <formula>$P$11*0.8</formula>
    </cfRule>
  </conditionalFormatting>
  <conditionalFormatting sqref="J12">
    <cfRule type="cellIs" dxfId="23338" priority="136" operator="greaterThan">
      <formula>$P$12</formula>
    </cfRule>
    <cfRule type="cellIs" dxfId="23337" priority="137" operator="between">
      <formula>$P$12*0.8</formula>
      <formula>$P$12</formula>
    </cfRule>
    <cfRule type="cellIs" dxfId="23336" priority="138" operator="lessThan">
      <formula>$P$12*0.8</formula>
    </cfRule>
  </conditionalFormatting>
  <conditionalFormatting sqref="J13">
    <cfRule type="cellIs" dxfId="23335" priority="133" operator="greaterThan">
      <formula>$P$13</formula>
    </cfRule>
    <cfRule type="cellIs" dxfId="23334" priority="134" operator="between">
      <formula>$P$13*0.8</formula>
      <formula>$P$13</formula>
    </cfRule>
    <cfRule type="cellIs" dxfId="23333" priority="135" operator="lessThan">
      <formula>$P$13*0.8</formula>
    </cfRule>
  </conditionalFormatting>
  <conditionalFormatting sqref="J16">
    <cfRule type="cellIs" dxfId="23332" priority="130" operator="greaterThan">
      <formula>$P$16</formula>
    </cfRule>
    <cfRule type="cellIs" dxfId="23331" priority="131" operator="between">
      <formula>$P$16*0.8</formula>
      <formula>$P$16</formula>
    </cfRule>
    <cfRule type="cellIs" dxfId="23330" priority="132" operator="lessThan">
      <formula>$P$16*0.8</formula>
    </cfRule>
  </conditionalFormatting>
  <conditionalFormatting sqref="J17">
    <cfRule type="cellIs" dxfId="23329" priority="127" operator="greaterThan">
      <formula>$P$17</formula>
    </cfRule>
    <cfRule type="cellIs" dxfId="23328" priority="128" operator="between">
      <formula>$P$17*0.8</formula>
      <formula>$P$17</formula>
    </cfRule>
    <cfRule type="cellIs" dxfId="23327" priority="129" operator="lessThan">
      <formula>$P$17*0.8</formula>
    </cfRule>
  </conditionalFormatting>
  <conditionalFormatting sqref="J18">
    <cfRule type="cellIs" dxfId="23326" priority="124" operator="greaterThan">
      <formula>$P$18</formula>
    </cfRule>
    <cfRule type="cellIs" dxfId="23325" priority="125" operator="between">
      <formula>$P$18*0.8</formula>
      <formula>$P$18</formula>
    </cfRule>
    <cfRule type="cellIs" dxfId="23324" priority="126" operator="lessThan">
      <formula>$P$18*0.8</formula>
    </cfRule>
  </conditionalFormatting>
  <conditionalFormatting sqref="J6">
    <cfRule type="cellIs" dxfId="23323" priority="121" operator="greaterThan">
      <formula>$P$6</formula>
    </cfRule>
    <cfRule type="cellIs" dxfId="23322" priority="122" operator="between">
      <formula>$P$6*0.8</formula>
      <formula>$P$6</formula>
    </cfRule>
    <cfRule type="cellIs" dxfId="23321" priority="123" operator="lessThan">
      <formula>$P$6*0.8</formula>
    </cfRule>
  </conditionalFormatting>
  <conditionalFormatting sqref="J7">
    <cfRule type="cellIs" dxfId="23320" priority="118" operator="greaterThan">
      <formula>$P$7</formula>
    </cfRule>
    <cfRule type="cellIs" dxfId="23319" priority="119" operator="between">
      <formula>$P$7*0.8</formula>
      <formula>$P$7</formula>
    </cfRule>
    <cfRule type="cellIs" dxfId="23318" priority="120" operator="lessThan">
      <formula>$P$7*0.8</formula>
    </cfRule>
  </conditionalFormatting>
  <conditionalFormatting sqref="J8">
    <cfRule type="cellIs" dxfId="23317" priority="115" operator="greaterThan">
      <formula>$P$8</formula>
    </cfRule>
    <cfRule type="cellIs" dxfId="23316" priority="116" operator="between">
      <formula>$P$8*0.8</formula>
      <formula>$P$8</formula>
    </cfRule>
    <cfRule type="cellIs" dxfId="23315" priority="117" operator="lessThan">
      <formula>$P$8*0.8</formula>
    </cfRule>
  </conditionalFormatting>
  <conditionalFormatting sqref="J11">
    <cfRule type="cellIs" dxfId="23314" priority="112" operator="greaterThan">
      <formula>$P$11</formula>
    </cfRule>
    <cfRule type="cellIs" dxfId="23313" priority="113" operator="between">
      <formula>$P$11*0.8</formula>
      <formula>$P$11</formula>
    </cfRule>
    <cfRule type="cellIs" dxfId="23312" priority="114" operator="lessThan">
      <formula>$P$11*0.8</formula>
    </cfRule>
  </conditionalFormatting>
  <conditionalFormatting sqref="J12">
    <cfRule type="cellIs" dxfId="23311" priority="109" operator="greaterThan">
      <formula>$P$12</formula>
    </cfRule>
    <cfRule type="cellIs" dxfId="23310" priority="110" operator="between">
      <formula>$P$12*0.8</formula>
      <formula>$P$12</formula>
    </cfRule>
    <cfRule type="cellIs" dxfId="23309" priority="111" operator="lessThan">
      <formula>$P$12*0.8</formula>
    </cfRule>
  </conditionalFormatting>
  <conditionalFormatting sqref="J13">
    <cfRule type="cellIs" dxfId="23308" priority="106" operator="greaterThan">
      <formula>$P$13</formula>
    </cfRule>
    <cfRule type="cellIs" dxfId="23307" priority="107" operator="between">
      <formula>$P$13*0.8</formula>
      <formula>$P$13</formula>
    </cfRule>
    <cfRule type="cellIs" dxfId="23306" priority="108" operator="lessThan">
      <formula>$P$13*0.8</formula>
    </cfRule>
  </conditionalFormatting>
  <conditionalFormatting sqref="J16">
    <cfRule type="cellIs" dxfId="23305" priority="103" operator="greaterThan">
      <formula>$P$16</formula>
    </cfRule>
    <cfRule type="cellIs" dxfId="23304" priority="104" operator="between">
      <formula>$P$16*0.8</formula>
      <formula>$P$16</formula>
    </cfRule>
    <cfRule type="cellIs" dxfId="23303" priority="105" operator="lessThan">
      <formula>$P$16*0.8</formula>
    </cfRule>
  </conditionalFormatting>
  <conditionalFormatting sqref="J17">
    <cfRule type="cellIs" dxfId="23302" priority="100" operator="greaterThan">
      <formula>$P$17</formula>
    </cfRule>
    <cfRule type="cellIs" dxfId="23301" priority="101" operator="between">
      <formula>$P$17*0.8</formula>
      <formula>$P$17</formula>
    </cfRule>
    <cfRule type="cellIs" dxfId="23300" priority="102" operator="lessThan">
      <formula>$P$17*0.8</formula>
    </cfRule>
  </conditionalFormatting>
  <conditionalFormatting sqref="J18">
    <cfRule type="cellIs" dxfId="23299" priority="97" operator="greaterThan">
      <formula>$P$18</formula>
    </cfRule>
    <cfRule type="cellIs" dxfId="23298" priority="98" operator="between">
      <formula>$P$18*0.8</formula>
      <formula>$P$18</formula>
    </cfRule>
    <cfRule type="cellIs" dxfId="23297" priority="99" operator="lessThan">
      <formula>$P$18*0.8</formula>
    </cfRule>
  </conditionalFormatting>
  <conditionalFormatting sqref="J6">
    <cfRule type="cellIs" dxfId="23296" priority="94" operator="greaterThan">
      <formula>$P$6</formula>
    </cfRule>
    <cfRule type="cellIs" dxfId="23295" priority="95" operator="between">
      <formula>$P$6*0.8</formula>
      <formula>$P$6</formula>
    </cfRule>
    <cfRule type="cellIs" dxfId="23294" priority="96" operator="lessThan">
      <formula>$P$6*0.8</formula>
    </cfRule>
  </conditionalFormatting>
  <conditionalFormatting sqref="J7">
    <cfRule type="cellIs" dxfId="23293" priority="91" operator="greaterThan">
      <formula>$P$7</formula>
    </cfRule>
    <cfRule type="cellIs" dxfId="23292" priority="92" operator="between">
      <formula>$P$7*0.8</formula>
      <formula>$P$7</formula>
    </cfRule>
    <cfRule type="cellIs" dxfId="23291" priority="93" operator="lessThan">
      <formula>$P$7*0.8</formula>
    </cfRule>
  </conditionalFormatting>
  <conditionalFormatting sqref="J8">
    <cfRule type="cellIs" dxfId="23290" priority="88" operator="greaterThan">
      <formula>$P$8</formula>
    </cfRule>
    <cfRule type="cellIs" dxfId="23289" priority="89" operator="between">
      <formula>$P$8*0.8</formula>
      <formula>$P$8</formula>
    </cfRule>
    <cfRule type="cellIs" dxfId="23288" priority="90" operator="lessThan">
      <formula>$P$8*0.8</formula>
    </cfRule>
  </conditionalFormatting>
  <conditionalFormatting sqref="J11">
    <cfRule type="cellIs" dxfId="23287" priority="85" operator="greaterThan">
      <formula>$P$11</formula>
    </cfRule>
    <cfRule type="cellIs" dxfId="23286" priority="86" operator="between">
      <formula>$P$11*0.8</formula>
      <formula>$P$11</formula>
    </cfRule>
    <cfRule type="cellIs" dxfId="23285" priority="87" operator="lessThan">
      <formula>$P$11*0.8</formula>
    </cfRule>
  </conditionalFormatting>
  <conditionalFormatting sqref="J12">
    <cfRule type="cellIs" dxfId="23284" priority="82" operator="greaterThan">
      <formula>$P$12</formula>
    </cfRule>
    <cfRule type="cellIs" dxfId="23283" priority="83" operator="between">
      <formula>$P$12*0.8</formula>
      <formula>$P$12</formula>
    </cfRule>
    <cfRule type="cellIs" dxfId="23282" priority="84" operator="lessThan">
      <formula>$P$12*0.8</formula>
    </cfRule>
  </conditionalFormatting>
  <conditionalFormatting sqref="J13">
    <cfRule type="cellIs" dxfId="23281" priority="79" operator="greaterThan">
      <formula>$P$13</formula>
    </cfRule>
    <cfRule type="cellIs" dxfId="23280" priority="80" operator="between">
      <formula>$P$13*0.8</formula>
      <formula>$P$13</formula>
    </cfRule>
    <cfRule type="cellIs" dxfId="23279" priority="81" operator="lessThan">
      <formula>$P$13*0.8</formula>
    </cfRule>
  </conditionalFormatting>
  <conditionalFormatting sqref="J16">
    <cfRule type="cellIs" dxfId="23278" priority="76" operator="greaterThan">
      <formula>$P$16</formula>
    </cfRule>
    <cfRule type="cellIs" dxfId="23277" priority="77" operator="between">
      <formula>$P$16*0.8</formula>
      <formula>$P$16</formula>
    </cfRule>
    <cfRule type="cellIs" dxfId="23276" priority="78" operator="lessThan">
      <formula>$P$16*0.8</formula>
    </cfRule>
  </conditionalFormatting>
  <conditionalFormatting sqref="J17">
    <cfRule type="cellIs" dxfId="23275" priority="73" operator="greaterThan">
      <formula>$P$17</formula>
    </cfRule>
    <cfRule type="cellIs" dxfId="23274" priority="74" operator="between">
      <formula>$P$17*0.8</formula>
      <formula>$P$17</formula>
    </cfRule>
    <cfRule type="cellIs" dxfId="23273" priority="75" operator="lessThan">
      <formula>$P$17*0.8</formula>
    </cfRule>
  </conditionalFormatting>
  <conditionalFormatting sqref="J18">
    <cfRule type="cellIs" dxfId="23272" priority="70" operator="greaterThan">
      <formula>$P$18</formula>
    </cfRule>
    <cfRule type="cellIs" dxfId="23271" priority="71" operator="between">
      <formula>$P$18*0.8</formula>
      <formula>$P$18</formula>
    </cfRule>
    <cfRule type="cellIs" dxfId="23270" priority="72" operator="lessThan">
      <formula>$P$18*0.8</formula>
    </cfRule>
  </conditionalFormatting>
  <conditionalFormatting sqref="J6">
    <cfRule type="cellIs" dxfId="23269" priority="67" operator="greaterThan">
      <formula>$O$6</formula>
    </cfRule>
    <cfRule type="cellIs" dxfId="23268" priority="68" operator="between">
      <formula>$O$6*0.8</formula>
      <formula>$O$6</formula>
    </cfRule>
    <cfRule type="cellIs" dxfId="23267" priority="69" operator="lessThan">
      <formula>$O$6*0.8</formula>
    </cfRule>
  </conditionalFormatting>
  <conditionalFormatting sqref="J7">
    <cfRule type="cellIs" dxfId="23266" priority="64" operator="greaterThan">
      <formula>$O$7</formula>
    </cfRule>
    <cfRule type="cellIs" dxfId="23265" priority="65" operator="between">
      <formula>$O$7*0.8</formula>
      <formula>$O$7</formula>
    </cfRule>
    <cfRule type="cellIs" dxfId="23264" priority="66" operator="lessThan">
      <formula>$O$7*0.8</formula>
    </cfRule>
  </conditionalFormatting>
  <conditionalFormatting sqref="J8">
    <cfRule type="cellIs" dxfId="23263" priority="61" operator="greaterThan">
      <formula>$O$8</formula>
    </cfRule>
    <cfRule type="cellIs" dxfId="23262" priority="62" operator="between">
      <formula>$O$8*0.8</formula>
      <formula>$O$8</formula>
    </cfRule>
    <cfRule type="cellIs" dxfId="23261" priority="63" operator="lessThan">
      <formula>$O$8*0.8</formula>
    </cfRule>
  </conditionalFormatting>
  <conditionalFormatting sqref="J11">
    <cfRule type="cellIs" dxfId="23260" priority="58" operator="greaterThan">
      <formula>$O$11</formula>
    </cfRule>
    <cfRule type="cellIs" dxfId="23259" priority="59" operator="between">
      <formula>$O$11*0.8</formula>
      <formula>$O$11</formula>
    </cfRule>
    <cfRule type="cellIs" dxfId="23258" priority="60" operator="lessThan">
      <formula>$O$11*0.8</formula>
    </cfRule>
  </conditionalFormatting>
  <conditionalFormatting sqref="J12">
    <cfRule type="cellIs" dxfId="23257" priority="55" operator="greaterThan">
      <formula>$O$12</formula>
    </cfRule>
    <cfRule type="cellIs" dxfId="23256" priority="56" operator="between">
      <formula>$O$12*0.8</formula>
      <formula>$O$12</formula>
    </cfRule>
    <cfRule type="cellIs" dxfId="23255" priority="57" operator="lessThan">
      <formula>$O$12*0.8</formula>
    </cfRule>
  </conditionalFormatting>
  <conditionalFormatting sqref="J13">
    <cfRule type="cellIs" dxfId="23254" priority="52" operator="greaterThan">
      <formula>$O$13</formula>
    </cfRule>
    <cfRule type="cellIs" dxfId="23253" priority="53" operator="between">
      <formula>$O$13*0.8</formula>
      <formula>$O$13</formula>
    </cfRule>
    <cfRule type="cellIs" dxfId="23252" priority="54" operator="lessThan">
      <formula>$O$13*0.8</formula>
    </cfRule>
  </conditionalFormatting>
  <conditionalFormatting sqref="J16">
    <cfRule type="cellIs" dxfId="23251" priority="49" operator="greaterThan">
      <formula>$O$16</formula>
    </cfRule>
    <cfRule type="cellIs" dxfId="23250" priority="50" operator="between">
      <formula>$O$16*0.8</formula>
      <formula>$O$16</formula>
    </cfRule>
    <cfRule type="cellIs" dxfId="23249" priority="51" operator="lessThan">
      <formula>$O$16*0.8</formula>
    </cfRule>
  </conditionalFormatting>
  <conditionalFormatting sqref="J17">
    <cfRule type="cellIs" dxfId="23248" priority="46" operator="greaterThan">
      <formula>$O$17</formula>
    </cfRule>
    <cfRule type="cellIs" dxfId="23247" priority="47" operator="between">
      <formula>$O$17*0.8</formula>
      <formula>$O$17</formula>
    </cfRule>
    <cfRule type="cellIs" dxfId="23246" priority="48" operator="lessThan">
      <formula>$O$17*0.8</formula>
    </cfRule>
  </conditionalFormatting>
  <conditionalFormatting sqref="J18">
    <cfRule type="cellIs" dxfId="23245" priority="43" operator="greaterThan">
      <formula>$O$18</formula>
    </cfRule>
    <cfRule type="cellIs" dxfId="23244" priority="44" operator="between">
      <formula>$O$18*0.8</formula>
      <formula>$O$18</formula>
    </cfRule>
    <cfRule type="cellIs" dxfId="23243" priority="45" operator="lessThan">
      <formula>$O$18*0.8</formula>
    </cfRule>
  </conditionalFormatting>
  <conditionalFormatting sqref="J6">
    <cfRule type="cellIs" dxfId="23242" priority="40" operator="greaterThan">
      <formula>$O$6</formula>
    </cfRule>
    <cfRule type="cellIs" dxfId="23241" priority="41" operator="between">
      <formula>$O$6*0.8</formula>
      <formula>$O$6</formula>
    </cfRule>
    <cfRule type="cellIs" dxfId="23240" priority="42" operator="lessThan">
      <formula>$O$6*0.8</formula>
    </cfRule>
  </conditionalFormatting>
  <conditionalFormatting sqref="J7">
    <cfRule type="cellIs" dxfId="23239" priority="37" operator="greaterThan">
      <formula>$O$7</formula>
    </cfRule>
    <cfRule type="cellIs" dxfId="23238" priority="38" operator="between">
      <formula>$O$7*0.8</formula>
      <formula>$O$7</formula>
    </cfRule>
    <cfRule type="cellIs" dxfId="23237" priority="39" operator="lessThan">
      <formula>$O$7*0.8</formula>
    </cfRule>
  </conditionalFormatting>
  <conditionalFormatting sqref="J8">
    <cfRule type="cellIs" dxfId="23236" priority="34" operator="greaterThan">
      <formula>$O$8</formula>
    </cfRule>
    <cfRule type="cellIs" dxfId="23235" priority="35" operator="between">
      <formula>$O$8*0.8</formula>
      <formula>$O$8</formula>
    </cfRule>
    <cfRule type="cellIs" dxfId="23234" priority="36" operator="lessThan">
      <formula>$O$8*0.8</formula>
    </cfRule>
  </conditionalFormatting>
  <conditionalFormatting sqref="J11">
    <cfRule type="cellIs" dxfId="23233" priority="31" operator="greaterThan">
      <formula>$O$11</formula>
    </cfRule>
    <cfRule type="cellIs" dxfId="23232" priority="32" operator="between">
      <formula>$O$11*0.8</formula>
      <formula>$O$11</formula>
    </cfRule>
    <cfRule type="cellIs" dxfId="23231" priority="33" operator="lessThan">
      <formula>$O$11*0.8</formula>
    </cfRule>
  </conditionalFormatting>
  <conditionalFormatting sqref="J12">
    <cfRule type="cellIs" dxfId="23230" priority="28" operator="greaterThan">
      <formula>$O$12</formula>
    </cfRule>
    <cfRule type="cellIs" dxfId="23229" priority="29" operator="between">
      <formula>$O$12*0.8</formula>
      <formula>$O$12</formula>
    </cfRule>
    <cfRule type="cellIs" dxfId="23228" priority="30" operator="lessThan">
      <formula>$O$12*0.8</formula>
    </cfRule>
  </conditionalFormatting>
  <conditionalFormatting sqref="J13">
    <cfRule type="cellIs" dxfId="23227" priority="25" operator="greaterThan">
      <formula>$O$13</formula>
    </cfRule>
    <cfRule type="cellIs" dxfId="23226" priority="26" operator="between">
      <formula>$O$13*0.8</formula>
      <formula>$O$13</formula>
    </cfRule>
    <cfRule type="cellIs" dxfId="23225" priority="27" operator="lessThan">
      <formula>$O$13*0.8</formula>
    </cfRule>
  </conditionalFormatting>
  <conditionalFormatting sqref="J16">
    <cfRule type="cellIs" dxfId="23224" priority="22" operator="greaterThan">
      <formula>$O$16</formula>
    </cfRule>
    <cfRule type="cellIs" dxfId="23223" priority="23" operator="between">
      <formula>$O$16*0.8</formula>
      <formula>$O$16</formula>
    </cfRule>
    <cfRule type="cellIs" dxfId="23222" priority="24" operator="lessThan">
      <formula>$O$16*0.8</formula>
    </cfRule>
  </conditionalFormatting>
  <conditionalFormatting sqref="J17">
    <cfRule type="cellIs" dxfId="23221" priority="19" operator="greaterThan">
      <formula>$O$17</formula>
    </cfRule>
    <cfRule type="cellIs" dxfId="23220" priority="20" operator="between">
      <formula>$O$17*0.8</formula>
      <formula>$O$17</formula>
    </cfRule>
    <cfRule type="cellIs" dxfId="23219" priority="21" operator="lessThan">
      <formula>$O$17*0.8</formula>
    </cfRule>
  </conditionalFormatting>
  <conditionalFormatting sqref="J18">
    <cfRule type="cellIs" dxfId="23218" priority="16" operator="greaterThan">
      <formula>$O$18</formula>
    </cfRule>
    <cfRule type="cellIs" dxfId="23217" priority="17" operator="between">
      <formula>$O$18*0.8</formula>
      <formula>$O$18</formula>
    </cfRule>
    <cfRule type="cellIs" dxfId="23216" priority="18" operator="lessThan">
      <formula>$O$18*0.8</formula>
    </cfRule>
  </conditionalFormatting>
  <conditionalFormatting sqref="J6">
    <cfRule type="cellIs" dxfId="23215" priority="13" operator="greaterThan">
      <formula>$P6</formula>
    </cfRule>
    <cfRule type="cellIs" dxfId="23214" priority="14" operator="between">
      <formula>$P6*0.8</formula>
      <formula>$P6</formula>
    </cfRule>
    <cfRule type="cellIs" dxfId="23213" priority="15" operator="lessThan">
      <formula>$P6*0.8</formula>
    </cfRule>
  </conditionalFormatting>
  <conditionalFormatting sqref="J7:J8">
    <cfRule type="cellIs" dxfId="23212" priority="10" operator="greaterThan">
      <formula>$P7</formula>
    </cfRule>
    <cfRule type="cellIs" dxfId="23211" priority="11" operator="between">
      <formula>$P7*0.8</formula>
      <formula>$P7</formula>
    </cfRule>
    <cfRule type="cellIs" dxfId="23210" priority="12" operator="lessThan">
      <formula>$P7*0.8</formula>
    </cfRule>
  </conditionalFormatting>
  <conditionalFormatting sqref="J11">
    <cfRule type="cellIs" dxfId="23209" priority="7" operator="greaterThan">
      <formula>$P11</formula>
    </cfRule>
    <cfRule type="cellIs" dxfId="23208" priority="8" operator="between">
      <formula>$P11*0.8</formula>
      <formula>$P11</formula>
    </cfRule>
    <cfRule type="cellIs" dxfId="23207" priority="9" operator="lessThan">
      <formula>$P11*0.8</formula>
    </cfRule>
  </conditionalFormatting>
  <conditionalFormatting sqref="J12:J13">
    <cfRule type="cellIs" dxfId="23206" priority="4" operator="greaterThan">
      <formula>$P12</formula>
    </cfRule>
    <cfRule type="cellIs" dxfId="23205" priority="5" operator="between">
      <formula>$P12*0.8</formula>
      <formula>$P12</formula>
    </cfRule>
    <cfRule type="cellIs" dxfId="23204" priority="6" operator="lessThan">
      <formula>$P12*0.8</formula>
    </cfRule>
  </conditionalFormatting>
  <conditionalFormatting sqref="J16:J18">
    <cfRule type="cellIs" dxfId="23203" priority="1" operator="greaterThan">
      <formula>$P16</formula>
    </cfRule>
    <cfRule type="cellIs" dxfId="23202" priority="2" operator="between">
      <formula>$P16*0.8</formula>
      <formula>$P16</formula>
    </cfRule>
    <cfRule type="cellIs" dxfId="23201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35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0.95699999999999996</v>
      </c>
      <c r="E6" s="9">
        <v>0.84399999999999997</v>
      </c>
      <c r="F6" s="9">
        <v>0.88900000000000001</v>
      </c>
      <c r="G6" s="28">
        <v>0.52</v>
      </c>
      <c r="H6" s="28">
        <v>0.53900000000000003</v>
      </c>
      <c r="I6" s="28">
        <v>0.65900000000000003</v>
      </c>
      <c r="J6" s="28">
        <f>Data!AC21</f>
        <v>0.94299999999999995</v>
      </c>
      <c r="K6" s="118">
        <v>0.82</v>
      </c>
      <c r="L6" s="295">
        <v>0.71</v>
      </c>
      <c r="M6" s="331">
        <v>0.83700000000000008</v>
      </c>
      <c r="N6" s="295">
        <f>(M6/9)*10</f>
        <v>0.93000000000000016</v>
      </c>
      <c r="O6" s="295">
        <f>(F6/9)*10</f>
        <v>0.98777777777777787</v>
      </c>
      <c r="P6" s="118">
        <v>0.82</v>
      </c>
      <c r="Q6" s="315">
        <f>J6/M6</f>
        <v>1.1266427718040619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0.874</v>
      </c>
      <c r="E7" s="3">
        <v>0.95799999999999996</v>
      </c>
      <c r="F7" s="3">
        <v>0.97599999999999998</v>
      </c>
      <c r="G7" s="26">
        <v>0.95799999999999996</v>
      </c>
      <c r="H7" s="26">
        <v>0.94799999999999995</v>
      </c>
      <c r="I7" s="26">
        <v>0.93700000000000006</v>
      </c>
      <c r="J7" s="28">
        <f>Data!AE$21</f>
        <v>0.96700000000000008</v>
      </c>
      <c r="K7" s="38">
        <v>0.92</v>
      </c>
      <c r="L7" s="296">
        <v>0.83</v>
      </c>
      <c r="M7" s="332">
        <v>0.95200000000000007</v>
      </c>
      <c r="N7" s="296">
        <f>(M7/9)*10</f>
        <v>1.0577777777777779</v>
      </c>
      <c r="O7" s="296">
        <f>(F7/9)*10</f>
        <v>1.0844444444444443</v>
      </c>
      <c r="P7" s="38">
        <v>0.92</v>
      </c>
      <c r="Q7" s="315">
        <f t="shared" ref="Q7:Q8" si="0">J7/M7</f>
        <v>1.0157563025210083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17334.2</v>
      </c>
      <c r="E8" s="4">
        <v>18671.099999999999</v>
      </c>
      <c r="F8" s="4">
        <v>24924.1</v>
      </c>
      <c r="G8" s="27">
        <v>21349.7</v>
      </c>
      <c r="H8" s="27">
        <v>20781.5</v>
      </c>
      <c r="I8" s="27">
        <v>19675.2</v>
      </c>
      <c r="J8" s="350">
        <f>Data!AG$21</f>
        <v>21475.1</v>
      </c>
      <c r="K8" s="39">
        <v>22755</v>
      </c>
      <c r="L8" s="343">
        <v>13600</v>
      </c>
      <c r="M8" s="333">
        <v>18713.3</v>
      </c>
      <c r="N8" s="297">
        <f>(M8/9)*10</f>
        <v>20792.555555555555</v>
      </c>
      <c r="O8" s="297">
        <f>(F8/9)*10</f>
        <v>27693.444444444445</v>
      </c>
      <c r="P8" s="39">
        <v>22755</v>
      </c>
      <c r="Q8" s="315">
        <f t="shared" si="0"/>
        <v>1.1475848727910096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</v>
      </c>
      <c r="E11" s="9">
        <v>0.84499999999999997</v>
      </c>
      <c r="F11" s="9">
        <v>0.97400000000000009</v>
      </c>
      <c r="G11" s="28">
        <v>0.89</v>
      </c>
      <c r="H11" s="28">
        <v>0.90200000000000002</v>
      </c>
      <c r="I11" s="28">
        <v>0.94899999999999995</v>
      </c>
      <c r="J11" s="28">
        <f>Data!AI$21</f>
        <v>0.96599999999999997</v>
      </c>
      <c r="K11" s="42">
        <v>0.93</v>
      </c>
      <c r="L11" s="295">
        <v>0.75</v>
      </c>
      <c r="M11" s="331">
        <v>0.83400000000000007</v>
      </c>
      <c r="N11" s="295">
        <f>(M11/9)*10</f>
        <v>0.92666666666666675</v>
      </c>
      <c r="O11" s="295">
        <f>(F11/9)*10</f>
        <v>1.0822222222222224</v>
      </c>
      <c r="P11" s="42">
        <v>0.93</v>
      </c>
      <c r="Q11" s="315">
        <f t="shared" ref="Q11:Q13" si="1">J11/M11</f>
        <v>1.1582733812949639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0.75</v>
      </c>
      <c r="E12" s="3">
        <v>0.89700000000000002</v>
      </c>
      <c r="F12" s="3">
        <v>0.94499999999999995</v>
      </c>
      <c r="G12" s="26">
        <v>0.91400000000000003</v>
      </c>
      <c r="H12" s="26">
        <v>0.92200000000000004</v>
      </c>
      <c r="I12" s="26">
        <v>0.93300000000000005</v>
      </c>
      <c r="J12" s="28">
        <f>Data!AK$21</f>
        <v>0.95200000000000007</v>
      </c>
      <c r="K12" s="40">
        <v>0.9</v>
      </c>
      <c r="L12" s="296">
        <v>0.86</v>
      </c>
      <c r="M12" s="332">
        <v>0.91500000000000004</v>
      </c>
      <c r="N12" s="296">
        <f>(M12/9)*10</f>
        <v>1.0166666666666666</v>
      </c>
      <c r="O12" s="296">
        <f>(F12/9)*10</f>
        <v>1.05</v>
      </c>
      <c r="P12" s="40">
        <v>0.9</v>
      </c>
      <c r="Q12" s="315">
        <f t="shared" si="1"/>
        <v>1.0404371584699454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12700.4</v>
      </c>
      <c r="E13" s="4">
        <v>16088.7</v>
      </c>
      <c r="F13" s="4">
        <v>14007.2</v>
      </c>
      <c r="G13" s="27">
        <v>13759.3</v>
      </c>
      <c r="H13" s="27">
        <v>14699.8</v>
      </c>
      <c r="I13" s="27">
        <v>14970.5</v>
      </c>
      <c r="J13" s="350">
        <f>Data!AM$21</f>
        <v>15566.2</v>
      </c>
      <c r="K13" s="41">
        <v>18706</v>
      </c>
      <c r="L13" s="343">
        <v>12600</v>
      </c>
      <c r="M13" s="333">
        <v>16963.599999999999</v>
      </c>
      <c r="N13" s="297">
        <f>(M13/9)*10</f>
        <v>18848.444444444442</v>
      </c>
      <c r="O13" s="297">
        <f>(F13/9)*10</f>
        <v>15563.555555555557</v>
      </c>
      <c r="P13" s="41">
        <v>18706</v>
      </c>
      <c r="Q13" s="315">
        <f t="shared" si="1"/>
        <v>0.91762361762833378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0.32400000000000001</v>
      </c>
      <c r="E16" s="11">
        <v>0.49299999999999999</v>
      </c>
      <c r="F16" s="11">
        <v>0.504</v>
      </c>
      <c r="G16" s="29">
        <v>0.441</v>
      </c>
      <c r="H16" s="29">
        <v>0.46200000000000002</v>
      </c>
      <c r="I16" s="29">
        <v>0.627</v>
      </c>
      <c r="J16" s="28">
        <f>Data!AQ$21</f>
        <v>0.72400000000000009</v>
      </c>
      <c r="K16" s="42">
        <v>0.53</v>
      </c>
      <c r="L16" s="315">
        <v>0.7</v>
      </c>
      <c r="M16" s="335">
        <v>0.45100000000000001</v>
      </c>
      <c r="N16" s="295">
        <f>(M16/9)*10</f>
        <v>0.50111111111111117</v>
      </c>
      <c r="O16" s="295">
        <f>(F16/9)*10</f>
        <v>0.56000000000000005</v>
      </c>
      <c r="P16" s="42">
        <v>0.53</v>
      </c>
      <c r="Q16" s="315">
        <f t="shared" ref="Q16:Q18" si="2">J16/M16</f>
        <v>1.6053215077605323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0.67700000000000005</v>
      </c>
      <c r="E17" s="3">
        <v>0.50800000000000001</v>
      </c>
      <c r="F17" s="3">
        <v>0.61</v>
      </c>
      <c r="G17" s="26">
        <v>0.65800000000000003</v>
      </c>
      <c r="H17" s="26">
        <v>0.67400000000000004</v>
      </c>
      <c r="I17" s="26">
        <v>0.73199999999999998</v>
      </c>
      <c r="J17" s="28">
        <f>Data!AO$21</f>
        <v>0.81599999999999995</v>
      </c>
      <c r="K17" s="40">
        <v>0.7</v>
      </c>
      <c r="L17" s="296">
        <v>0.7</v>
      </c>
      <c r="M17" s="332">
        <v>0.502</v>
      </c>
      <c r="N17" s="296">
        <f>(M17/9)*10</f>
        <v>0.55777777777777782</v>
      </c>
      <c r="O17" s="296">
        <f>(F17/9)*10</f>
        <v>0.6777777777777777</v>
      </c>
      <c r="P17" s="40">
        <v>0.7</v>
      </c>
      <c r="Q17" s="315">
        <f t="shared" si="2"/>
        <v>1.6254980079681274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0.6</v>
      </c>
      <c r="E18" s="3">
        <v>0.14799999999999999</v>
      </c>
      <c r="F18" s="3">
        <v>0.27600000000000002</v>
      </c>
      <c r="G18" s="26">
        <v>0.34899999999999998</v>
      </c>
      <c r="H18" s="26">
        <v>0.35</v>
      </c>
      <c r="I18" s="26">
        <v>0.42099999999999999</v>
      </c>
      <c r="J18" s="28">
        <f>Data!AS$21</f>
        <v>0.442</v>
      </c>
      <c r="K18" s="40">
        <v>0.51</v>
      </c>
      <c r="L18" s="296">
        <v>0.28999999999999998</v>
      </c>
      <c r="M18" s="332">
        <v>0.16800000000000001</v>
      </c>
      <c r="N18" s="296">
        <f>(M18/9)*10</f>
        <v>0.18666666666666668</v>
      </c>
      <c r="O18" s="296">
        <f>(F18/9)*10</f>
        <v>0.3066666666666667</v>
      </c>
      <c r="P18" s="40">
        <v>0.51</v>
      </c>
      <c r="Q18" s="315">
        <f t="shared" si="2"/>
        <v>2.6309523809523809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0.44</v>
      </c>
      <c r="E21" s="9">
        <v>0.51</v>
      </c>
      <c r="F21" s="11">
        <v>0.56000000000000005</v>
      </c>
      <c r="G21" s="85">
        <v>0.56999999999999995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0.78</v>
      </c>
      <c r="F22" s="7">
        <v>0.81</v>
      </c>
      <c r="G22" s="30">
        <v>0.8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0.8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11936</v>
      </c>
      <c r="E23" s="58">
        <v>13000</v>
      </c>
      <c r="F23" s="58">
        <v>12761</v>
      </c>
      <c r="G23" s="59">
        <v>12604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11000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23200" priority="6339" operator="greaterThan">
      <formula>$P$6</formula>
    </cfRule>
    <cfRule type="cellIs" dxfId="23199" priority="6340" operator="between">
      <formula>$P$6*0.8</formula>
      <formula>$P$6</formula>
    </cfRule>
    <cfRule type="cellIs" dxfId="23198" priority="6341" operator="lessThan">
      <formula>$P$6*0.8</formula>
    </cfRule>
  </conditionalFormatting>
  <conditionalFormatting sqref="G7:J7">
    <cfRule type="cellIs" dxfId="23197" priority="6336" operator="greaterThan">
      <formula>$P$7</formula>
    </cfRule>
    <cfRule type="cellIs" dxfId="23196" priority="6337" operator="between">
      <formula>$P$7*0.8</formula>
      <formula>$P$7</formula>
    </cfRule>
    <cfRule type="cellIs" dxfId="23195" priority="6338" operator="lessThan">
      <formula>$P$7*0.8</formula>
    </cfRule>
  </conditionalFormatting>
  <conditionalFormatting sqref="G8:J8">
    <cfRule type="cellIs" dxfId="23194" priority="6333" operator="greaterThan">
      <formula>$P$8</formula>
    </cfRule>
    <cfRule type="cellIs" dxfId="23193" priority="6334" operator="between">
      <formula>$P$8*0.8</formula>
      <formula>$P$8</formula>
    </cfRule>
    <cfRule type="cellIs" dxfId="23192" priority="6335" operator="lessThan">
      <formula>$P$8*0.8</formula>
    </cfRule>
  </conditionalFormatting>
  <conditionalFormatting sqref="G11:J11">
    <cfRule type="cellIs" dxfId="23191" priority="6330" operator="greaterThan">
      <formula>$P$11</formula>
    </cfRule>
    <cfRule type="cellIs" dxfId="23190" priority="6331" operator="between">
      <formula>$P$11*0.8</formula>
      <formula>$P$11</formula>
    </cfRule>
    <cfRule type="cellIs" dxfId="23189" priority="6332" operator="lessThan">
      <formula>$P$11*0.8</formula>
    </cfRule>
  </conditionalFormatting>
  <conditionalFormatting sqref="G12:J12">
    <cfRule type="cellIs" dxfId="23188" priority="6327" operator="greaterThan">
      <formula>$P$12</formula>
    </cfRule>
    <cfRule type="cellIs" dxfId="23187" priority="6328" operator="between">
      <formula>$P$12*0.8</formula>
      <formula>$P$12</formula>
    </cfRule>
    <cfRule type="cellIs" dxfId="23186" priority="6329" operator="lessThan">
      <formula>$P$12*0.8</formula>
    </cfRule>
  </conditionalFormatting>
  <conditionalFormatting sqref="G13:J13">
    <cfRule type="cellIs" dxfId="23185" priority="6324" operator="greaterThan">
      <formula>$P$13</formula>
    </cfRule>
    <cfRule type="cellIs" dxfId="23184" priority="6325" operator="between">
      <formula>$P$13*0.8</formula>
      <formula>$P$13</formula>
    </cfRule>
    <cfRule type="cellIs" dxfId="23183" priority="6326" operator="lessThan">
      <formula>$P$13*0.8</formula>
    </cfRule>
  </conditionalFormatting>
  <conditionalFormatting sqref="G16:J16">
    <cfRule type="cellIs" dxfId="23182" priority="6321" operator="greaterThan">
      <formula>$P$16</formula>
    </cfRule>
    <cfRule type="cellIs" dxfId="23181" priority="6322" operator="between">
      <formula>$P$16*0.8</formula>
      <formula>$P$16</formula>
    </cfRule>
    <cfRule type="cellIs" dxfId="23180" priority="6323" operator="lessThan">
      <formula>$P$16*0.8</formula>
    </cfRule>
  </conditionalFormatting>
  <conditionalFormatting sqref="G17:J17">
    <cfRule type="cellIs" dxfId="23179" priority="6318" operator="greaterThan">
      <formula>$P$17</formula>
    </cfRule>
    <cfRule type="cellIs" dxfId="23178" priority="6319" operator="between">
      <formula>$P$17*0.8</formula>
      <formula>$P$17</formula>
    </cfRule>
    <cfRule type="cellIs" dxfId="23177" priority="6320" operator="lessThan">
      <formula>$P$17*0.8</formula>
    </cfRule>
  </conditionalFormatting>
  <conditionalFormatting sqref="G18:J18">
    <cfRule type="cellIs" dxfId="23176" priority="6315" operator="greaterThan">
      <formula>$P$18</formula>
    </cfRule>
    <cfRule type="cellIs" dxfId="23175" priority="6316" operator="between">
      <formula>$P$18*0.8</formula>
      <formula>$P$18</formula>
    </cfRule>
    <cfRule type="cellIs" dxfId="23174" priority="6317" operator="lessThan">
      <formula>$P$18*0.8</formula>
    </cfRule>
  </conditionalFormatting>
  <conditionalFormatting sqref="G21:J21">
    <cfRule type="cellIs" dxfId="23173" priority="6312" operator="greaterThan">
      <formula>$P$21</formula>
    </cfRule>
    <cfRule type="cellIs" dxfId="23172" priority="6313" operator="between">
      <formula>$P$21*0.8</formula>
      <formula>$P$21</formula>
    </cfRule>
    <cfRule type="cellIs" dxfId="23171" priority="6314" operator="lessThan">
      <formula>$P$21*0.8</formula>
    </cfRule>
  </conditionalFormatting>
  <conditionalFormatting sqref="G22:J22">
    <cfRule type="cellIs" dxfId="23170" priority="6309" operator="greaterThan">
      <formula>$P$22</formula>
    </cfRule>
    <cfRule type="cellIs" dxfId="23169" priority="6310" operator="between">
      <formula>$L$22*0.8</formula>
      <formula>$P$22</formula>
    </cfRule>
    <cfRule type="cellIs" dxfId="23168" priority="6311" operator="lessThan">
      <formula>$P$22*0.8</formula>
    </cfRule>
  </conditionalFormatting>
  <conditionalFormatting sqref="G23:J23">
    <cfRule type="cellIs" dxfId="23167" priority="6306" operator="greaterThan">
      <formula>$P$23</formula>
    </cfRule>
    <cfRule type="cellIs" dxfId="23166" priority="6307" operator="between">
      <formula>$P$23*0.8</formula>
      <formula>$P$23</formula>
    </cfRule>
    <cfRule type="cellIs" dxfId="23165" priority="6308" operator="lessThan">
      <formula>$P$23*0.8</formula>
    </cfRule>
  </conditionalFormatting>
  <conditionalFormatting sqref="G6:J6">
    <cfRule type="cellIs" dxfId="23164" priority="6303" operator="greaterThan">
      <formula>$P$6</formula>
    </cfRule>
    <cfRule type="cellIs" dxfId="23163" priority="6304" operator="between">
      <formula>$P$6*0.8</formula>
      <formula>$P$6</formula>
    </cfRule>
    <cfRule type="cellIs" dxfId="23162" priority="6305" operator="lessThan">
      <formula>$P$6*0.8</formula>
    </cfRule>
  </conditionalFormatting>
  <conditionalFormatting sqref="G7:J7">
    <cfRule type="cellIs" dxfId="23161" priority="6300" operator="greaterThan">
      <formula>$P$7</formula>
    </cfRule>
    <cfRule type="cellIs" dxfId="23160" priority="6301" operator="between">
      <formula>$P$7*0.8</formula>
      <formula>$P$7</formula>
    </cfRule>
    <cfRule type="cellIs" dxfId="23159" priority="6302" operator="lessThan">
      <formula>$P$7*0.8</formula>
    </cfRule>
  </conditionalFormatting>
  <conditionalFormatting sqref="G8:J8">
    <cfRule type="cellIs" dxfId="23158" priority="6297" operator="greaterThan">
      <formula>$P$8</formula>
    </cfRule>
    <cfRule type="cellIs" dxfId="23157" priority="6298" operator="between">
      <formula>$P$8*0.8</formula>
      <formula>$P$8</formula>
    </cfRule>
    <cfRule type="cellIs" dxfId="23156" priority="6299" operator="lessThan">
      <formula>$P$8*0.8</formula>
    </cfRule>
  </conditionalFormatting>
  <conditionalFormatting sqref="G11:J11">
    <cfRule type="cellIs" dxfId="23155" priority="6294" operator="greaterThan">
      <formula>$P$11</formula>
    </cfRule>
    <cfRule type="cellIs" dxfId="23154" priority="6295" operator="between">
      <formula>$P$11*0.8</formula>
      <formula>$P$11</formula>
    </cfRule>
    <cfRule type="cellIs" dxfId="23153" priority="6296" operator="lessThan">
      <formula>$P$11*0.8</formula>
    </cfRule>
  </conditionalFormatting>
  <conditionalFormatting sqref="G12:J12">
    <cfRule type="cellIs" dxfId="23152" priority="6291" operator="greaterThan">
      <formula>$P$12</formula>
    </cfRule>
    <cfRule type="cellIs" dxfId="23151" priority="6292" operator="between">
      <formula>$P$12*0.8</formula>
      <formula>$P$12</formula>
    </cfRule>
    <cfRule type="cellIs" dxfId="23150" priority="6293" operator="lessThan">
      <formula>$P$12*0.8</formula>
    </cfRule>
  </conditionalFormatting>
  <conditionalFormatting sqref="G13:J13">
    <cfRule type="cellIs" dxfId="23149" priority="6288" operator="greaterThan">
      <formula>$P$13</formula>
    </cfRule>
    <cfRule type="cellIs" dxfId="23148" priority="6289" operator="between">
      <formula>$P$13*0.8</formula>
      <formula>$P$13</formula>
    </cfRule>
    <cfRule type="cellIs" dxfId="23147" priority="6290" operator="lessThan">
      <formula>$P$13*0.8</formula>
    </cfRule>
  </conditionalFormatting>
  <conditionalFormatting sqref="G16:J16">
    <cfRule type="cellIs" dxfId="23146" priority="6285" operator="greaterThan">
      <formula>$P$16</formula>
    </cfRule>
    <cfRule type="cellIs" dxfId="23145" priority="6286" operator="between">
      <formula>$P$16*0.8</formula>
      <formula>$P$16</formula>
    </cfRule>
    <cfRule type="cellIs" dxfId="23144" priority="6287" operator="lessThan">
      <formula>$P$16*0.8</formula>
    </cfRule>
  </conditionalFormatting>
  <conditionalFormatting sqref="G17:J17">
    <cfRule type="cellIs" dxfId="23143" priority="6282" operator="greaterThan">
      <formula>$P$17</formula>
    </cfRule>
    <cfRule type="cellIs" dxfId="23142" priority="6283" operator="between">
      <formula>$P$17*0.8</formula>
      <formula>$P$17</formula>
    </cfRule>
    <cfRule type="cellIs" dxfId="23141" priority="6284" operator="lessThan">
      <formula>$P$17*0.8</formula>
    </cfRule>
  </conditionalFormatting>
  <conditionalFormatting sqref="G18:J18">
    <cfRule type="cellIs" dxfId="23140" priority="6279" operator="greaterThan">
      <formula>$P$18</formula>
    </cfRule>
    <cfRule type="cellIs" dxfId="23139" priority="6280" operator="between">
      <formula>$P$18*0.8</formula>
      <formula>$P$18</formula>
    </cfRule>
    <cfRule type="cellIs" dxfId="23138" priority="6281" operator="lessThan">
      <formula>$P$18*0.8</formula>
    </cfRule>
  </conditionalFormatting>
  <conditionalFormatting sqref="G21:J21">
    <cfRule type="cellIs" dxfId="23137" priority="6276" operator="greaterThan">
      <formula>$P$21</formula>
    </cfRule>
    <cfRule type="cellIs" dxfId="23136" priority="6277" operator="between">
      <formula>$P$21*0.8</formula>
      <formula>$P$21</formula>
    </cfRule>
    <cfRule type="cellIs" dxfId="23135" priority="6278" operator="lessThan">
      <formula>$P$21*0.8</formula>
    </cfRule>
  </conditionalFormatting>
  <conditionalFormatting sqref="G22:J22">
    <cfRule type="cellIs" dxfId="23134" priority="6273" operator="greaterThan">
      <formula>$P$22</formula>
    </cfRule>
    <cfRule type="cellIs" dxfId="23133" priority="6274" operator="between">
      <formula>$L$22*0.8</formula>
      <formula>$P$22</formula>
    </cfRule>
    <cfRule type="cellIs" dxfId="23132" priority="6275" operator="lessThan">
      <formula>$P$22*0.8</formula>
    </cfRule>
  </conditionalFormatting>
  <conditionalFormatting sqref="G23:J23">
    <cfRule type="cellIs" dxfId="23131" priority="6270" operator="greaterThan">
      <formula>$P$23</formula>
    </cfRule>
    <cfRule type="cellIs" dxfId="23130" priority="6271" operator="between">
      <formula>$P$23*0.8</formula>
      <formula>$P$23</formula>
    </cfRule>
    <cfRule type="cellIs" dxfId="23129" priority="6272" operator="lessThan">
      <formula>$P$23*0.8</formula>
    </cfRule>
  </conditionalFormatting>
  <conditionalFormatting sqref="I21:J21">
    <cfRule type="cellIs" dxfId="23128" priority="4781" operator="greaterThan">
      <formula>$O$21</formula>
    </cfRule>
    <cfRule type="cellIs" dxfId="23127" priority="4782" operator="between">
      <formula>$O$21*0.8</formula>
      <formula>$O$21</formula>
    </cfRule>
    <cfRule type="cellIs" dxfId="23126" priority="4783" operator="lessThan">
      <formula>$O$21*0.8</formula>
    </cfRule>
  </conditionalFormatting>
  <conditionalFormatting sqref="I23:J23">
    <cfRule type="cellIs" dxfId="23125" priority="4775" operator="greaterThan">
      <formula>$O$23</formula>
    </cfRule>
    <cfRule type="cellIs" dxfId="23124" priority="4776" operator="between">
      <formula>$O$23*0.8</formula>
      <formula>$O$23</formula>
    </cfRule>
    <cfRule type="cellIs" dxfId="23123" priority="4777" operator="lessThan">
      <formula>$O$23*0.8</formula>
    </cfRule>
  </conditionalFormatting>
  <conditionalFormatting sqref="I21:J21">
    <cfRule type="cellIs" dxfId="23122" priority="4772" operator="greaterThan">
      <formula>$O$21</formula>
    </cfRule>
    <cfRule type="cellIs" dxfId="23121" priority="4773" operator="between">
      <formula>$O$21*0.8</formula>
      <formula>$O$21</formula>
    </cfRule>
    <cfRule type="cellIs" dxfId="23120" priority="4774" operator="lessThan">
      <formula>$O$21*0.8</formula>
    </cfRule>
  </conditionalFormatting>
  <conditionalFormatting sqref="I23:J23">
    <cfRule type="cellIs" dxfId="23119" priority="4766" operator="greaterThan">
      <formula>$O$23</formula>
    </cfRule>
    <cfRule type="cellIs" dxfId="23118" priority="4767" operator="between">
      <formula>$O$23*0.8</formula>
      <formula>$O$23</formula>
    </cfRule>
    <cfRule type="cellIs" dxfId="23117" priority="4768" operator="lessThan">
      <formula>$O$23*0.8</formula>
    </cfRule>
  </conditionalFormatting>
  <conditionalFormatting sqref="I21:J21">
    <cfRule type="cellIs" dxfId="23116" priority="4763" operator="greaterThan">
      <formula>$N$21</formula>
    </cfRule>
    <cfRule type="cellIs" dxfId="23115" priority="4764" operator="between">
      <formula>$N$21*0.8</formula>
      <formula>$N$21</formula>
    </cfRule>
    <cfRule type="cellIs" dxfId="23114" priority="4765" operator="lessThan">
      <formula>$N$21*0.8</formula>
    </cfRule>
  </conditionalFormatting>
  <conditionalFormatting sqref="I22:J22">
    <cfRule type="cellIs" dxfId="23113" priority="4760" operator="greaterThan">
      <formula>$N$22</formula>
    </cfRule>
    <cfRule type="cellIs" dxfId="23112" priority="4761" operator="between">
      <formula>#REF!*0.8</formula>
      <formula>$N$22</formula>
    </cfRule>
    <cfRule type="cellIs" dxfId="23111" priority="4762" operator="lessThan">
      <formula>$N$22*0.8</formula>
    </cfRule>
  </conditionalFormatting>
  <conditionalFormatting sqref="I23:J23">
    <cfRule type="cellIs" dxfId="23110" priority="4757" operator="greaterThan">
      <formula>$N$23</formula>
    </cfRule>
    <cfRule type="cellIs" dxfId="23109" priority="4758" operator="between">
      <formula>$N$23*0.8</formula>
      <formula>$N$23</formula>
    </cfRule>
    <cfRule type="cellIs" dxfId="23108" priority="4759" operator="lessThan">
      <formula>$N$23*0.8</formula>
    </cfRule>
  </conditionalFormatting>
  <conditionalFormatting sqref="I21:J21">
    <cfRule type="cellIs" dxfId="23107" priority="4754" operator="greaterThan">
      <formula>$N$21</formula>
    </cfRule>
    <cfRule type="cellIs" dxfId="23106" priority="4755" operator="between">
      <formula>$N$21*0.8</formula>
      <formula>$N$21</formula>
    </cfRule>
    <cfRule type="cellIs" dxfId="23105" priority="4756" operator="lessThan">
      <formula>$N$21*0.8</formula>
    </cfRule>
  </conditionalFormatting>
  <conditionalFormatting sqref="I22:J22">
    <cfRule type="cellIs" dxfId="23104" priority="4751" operator="greaterThan">
      <formula>$N$22</formula>
    </cfRule>
    <cfRule type="cellIs" dxfId="23103" priority="4752" operator="between">
      <formula>#REF!*0.8</formula>
      <formula>$N$22</formula>
    </cfRule>
    <cfRule type="cellIs" dxfId="23102" priority="4753" operator="lessThan">
      <formula>$N$22*0.8</formula>
    </cfRule>
  </conditionalFormatting>
  <conditionalFormatting sqref="I23:J23">
    <cfRule type="cellIs" dxfId="23101" priority="4748" operator="greaterThan">
      <formula>$N$23</formula>
    </cfRule>
    <cfRule type="cellIs" dxfId="23100" priority="4749" operator="between">
      <formula>$N$23*0.8</formula>
      <formula>$N$23</formula>
    </cfRule>
    <cfRule type="cellIs" dxfId="23099" priority="4750" operator="lessThan">
      <formula>$N$23*0.8</formula>
    </cfRule>
  </conditionalFormatting>
  <conditionalFormatting sqref="I6:J6">
    <cfRule type="cellIs" dxfId="23098" priority="3269" operator="greaterThan">
      <formula>$O$6</formula>
    </cfRule>
    <cfRule type="cellIs" dxfId="23097" priority="3270" operator="between">
      <formula>$O$6*0.8</formula>
      <formula>$O$6</formula>
    </cfRule>
    <cfRule type="cellIs" dxfId="23096" priority="3271" operator="lessThan">
      <formula>$O$6*0.8</formula>
    </cfRule>
  </conditionalFormatting>
  <conditionalFormatting sqref="I7:J7">
    <cfRule type="cellIs" dxfId="23095" priority="3266" operator="greaterThan">
      <formula>$O$7</formula>
    </cfRule>
    <cfRule type="cellIs" dxfId="23094" priority="3267" operator="between">
      <formula>$O$7*0.8</formula>
      <formula>$O$7</formula>
    </cfRule>
    <cfRule type="cellIs" dxfId="23093" priority="3268" operator="lessThan">
      <formula>$O$7*0.8</formula>
    </cfRule>
  </conditionalFormatting>
  <conditionalFormatting sqref="I8:J8">
    <cfRule type="cellIs" dxfId="23092" priority="3263" operator="greaterThan">
      <formula>$O$8</formula>
    </cfRule>
    <cfRule type="cellIs" dxfId="23091" priority="3264" operator="between">
      <formula>$O$8*0.8</formula>
      <formula>$O$8</formula>
    </cfRule>
    <cfRule type="cellIs" dxfId="23090" priority="3265" operator="lessThan">
      <formula>$O$8*0.8</formula>
    </cfRule>
  </conditionalFormatting>
  <conditionalFormatting sqref="I11:J11">
    <cfRule type="cellIs" dxfId="23089" priority="3260" operator="greaterThan">
      <formula>$O$11</formula>
    </cfRule>
    <cfRule type="cellIs" dxfId="23088" priority="3261" operator="between">
      <formula>$O$11*0.8</formula>
      <formula>$O$11</formula>
    </cfRule>
    <cfRule type="cellIs" dxfId="23087" priority="3262" operator="lessThan">
      <formula>$O$11*0.8</formula>
    </cfRule>
  </conditionalFormatting>
  <conditionalFormatting sqref="I12:J12">
    <cfRule type="cellIs" dxfId="23086" priority="3257" operator="greaterThan">
      <formula>$O$12</formula>
    </cfRule>
    <cfRule type="cellIs" dxfId="23085" priority="3258" operator="between">
      <formula>$O$12*0.8</formula>
      <formula>$O$12</formula>
    </cfRule>
    <cfRule type="cellIs" dxfId="23084" priority="3259" operator="lessThan">
      <formula>$O$12*0.8</formula>
    </cfRule>
  </conditionalFormatting>
  <conditionalFormatting sqref="I13:J13">
    <cfRule type="cellIs" dxfId="23083" priority="3254" operator="greaterThan">
      <formula>$O$13</formula>
    </cfRule>
    <cfRule type="cellIs" dxfId="23082" priority="3255" operator="between">
      <formula>$O$13*0.8</formula>
      <formula>$O$13</formula>
    </cfRule>
    <cfRule type="cellIs" dxfId="23081" priority="3256" operator="lessThan">
      <formula>$O$13*0.8</formula>
    </cfRule>
  </conditionalFormatting>
  <conditionalFormatting sqref="I16:J16">
    <cfRule type="cellIs" dxfId="23080" priority="3251" operator="greaterThan">
      <formula>$O$16</formula>
    </cfRule>
    <cfRule type="cellIs" dxfId="23079" priority="3252" operator="between">
      <formula>$O$16*0.8</formula>
      <formula>$O$16</formula>
    </cfRule>
    <cfRule type="cellIs" dxfId="23078" priority="3253" operator="lessThan">
      <formula>$O$16*0.8</formula>
    </cfRule>
  </conditionalFormatting>
  <conditionalFormatting sqref="I17:J17">
    <cfRule type="cellIs" dxfId="23077" priority="3248" operator="greaterThan">
      <formula>$O$17</formula>
    </cfRule>
    <cfRule type="cellIs" dxfId="23076" priority="3249" operator="between">
      <formula>$O$17*0.8</formula>
      <formula>$O$17</formula>
    </cfRule>
    <cfRule type="cellIs" dxfId="23075" priority="3250" operator="lessThan">
      <formula>$O$17*0.8</formula>
    </cfRule>
  </conditionalFormatting>
  <conditionalFormatting sqref="I18:J18">
    <cfRule type="cellIs" dxfId="23074" priority="3245" operator="greaterThan">
      <formula>$O$18</formula>
    </cfRule>
    <cfRule type="cellIs" dxfId="23073" priority="3246" operator="between">
      <formula>$O$18*0.8</formula>
      <formula>$O$18</formula>
    </cfRule>
    <cfRule type="cellIs" dxfId="23072" priority="3247" operator="lessThan">
      <formula>$O$18*0.8</formula>
    </cfRule>
  </conditionalFormatting>
  <conditionalFormatting sqref="I6:J6">
    <cfRule type="cellIs" dxfId="23071" priority="3233" operator="greaterThan">
      <formula>$O$6</formula>
    </cfRule>
    <cfRule type="cellIs" dxfId="23070" priority="3234" operator="between">
      <formula>$O$6*0.8</formula>
      <formula>$O$6</formula>
    </cfRule>
    <cfRule type="cellIs" dxfId="23069" priority="3235" operator="lessThan">
      <formula>$O$6*0.8</formula>
    </cfRule>
  </conditionalFormatting>
  <conditionalFormatting sqref="I7:J7">
    <cfRule type="cellIs" dxfId="23068" priority="3230" operator="greaterThan">
      <formula>$O$7</formula>
    </cfRule>
    <cfRule type="cellIs" dxfId="23067" priority="3231" operator="between">
      <formula>$O$7*0.8</formula>
      <formula>$O$7</formula>
    </cfRule>
    <cfRule type="cellIs" dxfId="23066" priority="3232" operator="lessThan">
      <formula>$O$7*0.8</formula>
    </cfRule>
  </conditionalFormatting>
  <conditionalFormatting sqref="I8:J8">
    <cfRule type="cellIs" dxfId="23065" priority="3227" operator="greaterThan">
      <formula>$O$8</formula>
    </cfRule>
    <cfRule type="cellIs" dxfId="23064" priority="3228" operator="between">
      <formula>$O$8*0.8</formula>
      <formula>$O$8</formula>
    </cfRule>
    <cfRule type="cellIs" dxfId="23063" priority="3229" operator="lessThan">
      <formula>$O$8*0.8</formula>
    </cfRule>
  </conditionalFormatting>
  <conditionalFormatting sqref="I11:J11">
    <cfRule type="cellIs" dxfId="23062" priority="3224" operator="greaterThan">
      <formula>$O$11</formula>
    </cfRule>
    <cfRule type="cellIs" dxfId="23061" priority="3225" operator="between">
      <formula>$O$11*0.8</formula>
      <formula>$O$11</formula>
    </cfRule>
    <cfRule type="cellIs" dxfId="23060" priority="3226" operator="lessThan">
      <formula>$O$11*0.8</formula>
    </cfRule>
  </conditionalFormatting>
  <conditionalFormatting sqref="I12:J12">
    <cfRule type="cellIs" dxfId="23059" priority="3221" operator="greaterThan">
      <formula>$O$12</formula>
    </cfRule>
    <cfRule type="cellIs" dxfId="23058" priority="3222" operator="between">
      <formula>$O$12*0.8</formula>
      <formula>$O$12</formula>
    </cfRule>
    <cfRule type="cellIs" dxfId="23057" priority="3223" operator="lessThan">
      <formula>$O$12*0.8</formula>
    </cfRule>
  </conditionalFormatting>
  <conditionalFormatting sqref="I13:J13">
    <cfRule type="cellIs" dxfId="23056" priority="3218" operator="greaterThan">
      <formula>$O$13</formula>
    </cfRule>
    <cfRule type="cellIs" dxfId="23055" priority="3219" operator="between">
      <formula>$O$13*0.8</formula>
      <formula>$O$13</formula>
    </cfRule>
    <cfRule type="cellIs" dxfId="23054" priority="3220" operator="lessThan">
      <formula>$O$13*0.8</formula>
    </cfRule>
  </conditionalFormatting>
  <conditionalFormatting sqref="I16:J16">
    <cfRule type="cellIs" dxfId="23053" priority="3215" operator="greaterThan">
      <formula>$O$16</formula>
    </cfRule>
    <cfRule type="cellIs" dxfId="23052" priority="3216" operator="between">
      <formula>$O$16*0.8</formula>
      <formula>$O$16</formula>
    </cfRule>
    <cfRule type="cellIs" dxfId="23051" priority="3217" operator="lessThan">
      <formula>$O$16*0.8</formula>
    </cfRule>
  </conditionalFormatting>
  <conditionalFormatting sqref="I17:J17">
    <cfRule type="cellIs" dxfId="23050" priority="3212" operator="greaterThan">
      <formula>$O$17</formula>
    </cfRule>
    <cfRule type="cellIs" dxfId="23049" priority="3213" operator="between">
      <formula>$O$17*0.8</formula>
      <formula>$O$17</formula>
    </cfRule>
    <cfRule type="cellIs" dxfId="23048" priority="3214" operator="lessThan">
      <formula>$O$17*0.8</formula>
    </cfRule>
  </conditionalFormatting>
  <conditionalFormatting sqref="I18:J18">
    <cfRule type="cellIs" dxfId="23047" priority="3209" operator="greaterThan">
      <formula>$O$18</formula>
    </cfRule>
    <cfRule type="cellIs" dxfId="23046" priority="3210" operator="between">
      <formula>$O$18*0.8</formula>
      <formula>$O$18</formula>
    </cfRule>
    <cfRule type="cellIs" dxfId="23045" priority="3211" operator="lessThan">
      <formula>$O$18*0.8</formula>
    </cfRule>
  </conditionalFormatting>
  <conditionalFormatting sqref="I6:J6">
    <cfRule type="cellIs" dxfId="23044" priority="3197" operator="greaterThan">
      <formula>$N$6</formula>
    </cfRule>
    <cfRule type="cellIs" dxfId="23043" priority="3198" operator="between">
      <formula>$N$6*0.8</formula>
      <formula>$N$6</formula>
    </cfRule>
    <cfRule type="cellIs" dxfId="23042" priority="3199" operator="lessThan">
      <formula>$N$6*0.8</formula>
    </cfRule>
  </conditionalFormatting>
  <conditionalFormatting sqref="I7:J7">
    <cfRule type="cellIs" dxfId="23041" priority="3194" operator="greaterThan">
      <formula>$N$7</formula>
    </cfRule>
    <cfRule type="cellIs" dxfId="23040" priority="3195" operator="between">
      <formula>$N$7*0.8</formula>
      <formula>$N$7</formula>
    </cfRule>
    <cfRule type="cellIs" dxfId="23039" priority="3196" operator="lessThan">
      <formula>$N$7*0.8</formula>
    </cfRule>
  </conditionalFormatting>
  <conditionalFormatting sqref="I8:J8">
    <cfRule type="cellIs" dxfId="23038" priority="3191" operator="greaterThan">
      <formula>$N$8</formula>
    </cfRule>
    <cfRule type="cellIs" dxfId="23037" priority="3192" operator="between">
      <formula>$N$8*0.8</formula>
      <formula>$N$8</formula>
    </cfRule>
    <cfRule type="cellIs" dxfId="23036" priority="3193" operator="lessThan">
      <formula>$N$8*0.8</formula>
    </cfRule>
  </conditionalFormatting>
  <conditionalFormatting sqref="I11:J11">
    <cfRule type="cellIs" dxfId="23035" priority="3188" operator="greaterThan">
      <formula>$N$11</formula>
    </cfRule>
    <cfRule type="cellIs" dxfId="23034" priority="3189" operator="between">
      <formula>$N$11*0.8</formula>
      <formula>$N$11</formula>
    </cfRule>
    <cfRule type="cellIs" dxfId="23033" priority="3190" operator="lessThan">
      <formula>$N$11*0.8</formula>
    </cfRule>
  </conditionalFormatting>
  <conditionalFormatting sqref="I12:J12">
    <cfRule type="cellIs" dxfId="23032" priority="3185" operator="greaterThan">
      <formula>$N$12</formula>
    </cfRule>
    <cfRule type="cellIs" dxfId="23031" priority="3186" operator="between">
      <formula>$N$12*0.8</formula>
      <formula>$N$12</formula>
    </cfRule>
    <cfRule type="cellIs" dxfId="23030" priority="3187" operator="lessThan">
      <formula>$N$12*0.8</formula>
    </cfRule>
  </conditionalFormatting>
  <conditionalFormatting sqref="I13:J13">
    <cfRule type="cellIs" dxfId="23029" priority="3182" operator="greaterThan">
      <formula>$N$13</formula>
    </cfRule>
    <cfRule type="cellIs" dxfId="23028" priority="3183" operator="between">
      <formula>$N$13*0.8</formula>
      <formula>$N$13</formula>
    </cfRule>
    <cfRule type="cellIs" dxfId="23027" priority="3184" operator="lessThan">
      <formula>$N$13*0.8</formula>
    </cfRule>
  </conditionalFormatting>
  <conditionalFormatting sqref="I16:J16">
    <cfRule type="cellIs" dxfId="23026" priority="3179" operator="greaterThan">
      <formula>$N$16</formula>
    </cfRule>
    <cfRule type="cellIs" dxfId="23025" priority="3180" operator="between">
      <formula>$N$16*0.8</formula>
      <formula>$N$16</formula>
    </cfRule>
    <cfRule type="cellIs" dxfId="23024" priority="3181" operator="lessThan">
      <formula>$N$16*0.8</formula>
    </cfRule>
  </conditionalFormatting>
  <conditionalFormatting sqref="I17:J17">
    <cfRule type="cellIs" dxfId="23023" priority="3176" operator="greaterThan">
      <formula>$N$17</formula>
    </cfRule>
    <cfRule type="cellIs" dxfId="23022" priority="3177" operator="between">
      <formula>$N$17*0.8</formula>
      <formula>$N$17</formula>
    </cfRule>
    <cfRule type="cellIs" dxfId="23021" priority="3178" operator="lessThan">
      <formula>$N$17*0.8</formula>
    </cfRule>
  </conditionalFormatting>
  <conditionalFormatting sqref="I18:J18">
    <cfRule type="cellIs" dxfId="23020" priority="3173" operator="greaterThan">
      <formula>$N$18</formula>
    </cfRule>
    <cfRule type="cellIs" dxfId="23019" priority="3174" operator="between">
      <formula>$N$18*0.8</formula>
      <formula>$N$18</formula>
    </cfRule>
    <cfRule type="cellIs" dxfId="23018" priority="3175" operator="lessThan">
      <formula>$N$18*0.8</formula>
    </cfRule>
  </conditionalFormatting>
  <conditionalFormatting sqref="I6:J6">
    <cfRule type="cellIs" dxfId="23017" priority="3161" operator="greaterThan">
      <formula>$N$6</formula>
    </cfRule>
    <cfRule type="cellIs" dxfId="23016" priority="3162" operator="between">
      <formula>$N$6*0.8</formula>
      <formula>$N$6</formula>
    </cfRule>
    <cfRule type="cellIs" dxfId="23015" priority="3163" operator="lessThan">
      <formula>$N$6*0.8</formula>
    </cfRule>
  </conditionalFormatting>
  <conditionalFormatting sqref="I7:J7">
    <cfRule type="cellIs" dxfId="23014" priority="3158" operator="greaterThan">
      <formula>$N$7</formula>
    </cfRule>
    <cfRule type="cellIs" dxfId="23013" priority="3159" operator="between">
      <formula>$N$7*0.8</formula>
      <formula>$N$7</formula>
    </cfRule>
    <cfRule type="cellIs" dxfId="23012" priority="3160" operator="lessThan">
      <formula>$N$7*0.8</formula>
    </cfRule>
  </conditionalFormatting>
  <conditionalFormatting sqref="I8:J8">
    <cfRule type="cellIs" dxfId="23011" priority="3155" operator="greaterThan">
      <formula>$N$8</formula>
    </cfRule>
    <cfRule type="cellIs" dxfId="23010" priority="3156" operator="between">
      <formula>$N$8*0.8</formula>
      <formula>$N$8</formula>
    </cfRule>
    <cfRule type="cellIs" dxfId="23009" priority="3157" operator="lessThan">
      <formula>$N$8*0.8</formula>
    </cfRule>
  </conditionalFormatting>
  <conditionalFormatting sqref="I11:J11">
    <cfRule type="cellIs" dxfId="23008" priority="3152" operator="greaterThan">
      <formula>$N$11</formula>
    </cfRule>
    <cfRule type="cellIs" dxfId="23007" priority="3153" operator="between">
      <formula>$N$11*0.8</formula>
      <formula>$N$11</formula>
    </cfRule>
    <cfRule type="cellIs" dxfId="23006" priority="3154" operator="lessThan">
      <formula>$N$11*0.8</formula>
    </cfRule>
  </conditionalFormatting>
  <conditionalFormatting sqref="I12:J12">
    <cfRule type="cellIs" dxfId="23005" priority="3149" operator="greaterThan">
      <formula>$N$12</formula>
    </cfRule>
    <cfRule type="cellIs" dxfId="23004" priority="3150" operator="between">
      <formula>$N$12*0.8</formula>
      <formula>$N$12</formula>
    </cfRule>
    <cfRule type="cellIs" dxfId="23003" priority="3151" operator="lessThan">
      <formula>$N$12*0.8</formula>
    </cfRule>
  </conditionalFormatting>
  <conditionalFormatting sqref="I13:J13">
    <cfRule type="cellIs" dxfId="23002" priority="3146" operator="greaterThan">
      <formula>$N$13</formula>
    </cfRule>
    <cfRule type="cellIs" dxfId="23001" priority="3147" operator="between">
      <formula>$N$13*0.8</formula>
      <formula>$N$13</formula>
    </cfRule>
    <cfRule type="cellIs" dxfId="23000" priority="3148" operator="lessThan">
      <formula>$N$13*0.8</formula>
    </cfRule>
  </conditionalFormatting>
  <conditionalFormatting sqref="I16:J16">
    <cfRule type="cellIs" dxfId="22999" priority="3143" operator="greaterThan">
      <formula>$N$16</formula>
    </cfRule>
    <cfRule type="cellIs" dxfId="22998" priority="3144" operator="between">
      <formula>$N$16*0.8</formula>
      <formula>$N$16</formula>
    </cfRule>
    <cfRule type="cellIs" dxfId="22997" priority="3145" operator="lessThan">
      <formula>$N$16*0.8</formula>
    </cfRule>
  </conditionalFormatting>
  <conditionalFormatting sqref="I17:J17">
    <cfRule type="cellIs" dxfId="22996" priority="3140" operator="greaterThan">
      <formula>$N$17</formula>
    </cfRule>
    <cfRule type="cellIs" dxfId="22995" priority="3141" operator="between">
      <formula>$N$17*0.8</formula>
      <formula>$N$17</formula>
    </cfRule>
    <cfRule type="cellIs" dxfId="22994" priority="3142" operator="lessThan">
      <formula>$N$17*0.8</formula>
    </cfRule>
  </conditionalFormatting>
  <conditionalFormatting sqref="I18:J18">
    <cfRule type="cellIs" dxfId="22993" priority="3137" operator="greaterThan">
      <formula>$N$18</formula>
    </cfRule>
    <cfRule type="cellIs" dxfId="22992" priority="3138" operator="between">
      <formula>$N$18*0.8</formula>
      <formula>$N$18</formula>
    </cfRule>
    <cfRule type="cellIs" dxfId="22991" priority="3139" operator="lessThan">
      <formula>$N$18*0.8</formula>
    </cfRule>
  </conditionalFormatting>
  <conditionalFormatting sqref="I22:J22">
    <cfRule type="cellIs" dxfId="22990" priority="2915" operator="greaterThan">
      <formula>$O$22</formula>
    </cfRule>
    <cfRule type="cellIs" dxfId="22989" priority="2916" operator="between">
      <formula>#REF!*0.8</formula>
      <formula>$O$22</formula>
    </cfRule>
    <cfRule type="cellIs" dxfId="22988" priority="2917" operator="lessThan">
      <formula>$O$22*0.8</formula>
    </cfRule>
  </conditionalFormatting>
  <conditionalFormatting sqref="I22:J22">
    <cfRule type="cellIs" dxfId="22987" priority="2879" operator="greaterThan">
      <formula>$O$22</formula>
    </cfRule>
    <cfRule type="cellIs" dxfId="22986" priority="2880" operator="between">
      <formula>#REF!*0.8</formula>
      <formula>$O$22</formula>
    </cfRule>
    <cfRule type="cellIs" dxfId="22985" priority="2881" operator="lessThan">
      <formula>$O$22*0.8</formula>
    </cfRule>
  </conditionalFormatting>
  <conditionalFormatting sqref="I21:J23 H21:H22">
    <cfRule type="cellIs" dxfId="22984" priority="2614" operator="equal">
      <formula>"Not Available"</formula>
    </cfRule>
  </conditionalFormatting>
  <conditionalFormatting sqref="H23">
    <cfRule type="cellIs" dxfId="22983" priority="2608" operator="equal">
      <formula>"Not Available"</formula>
    </cfRule>
    <cfRule type="cellIs" priority="2609" operator="equal">
      <formula>"Not Available"</formula>
    </cfRule>
  </conditionalFormatting>
  <conditionalFormatting sqref="I22:J22">
    <cfRule type="cellIs" dxfId="22982" priority="6342" operator="greaterThan">
      <formula>$O$22</formula>
    </cfRule>
    <cfRule type="cellIs" dxfId="22981" priority="6343" operator="between">
      <formula>$H$22*0.8</formula>
      <formula>$O$22</formula>
    </cfRule>
    <cfRule type="cellIs" dxfId="22980" priority="6344" operator="lessThan">
      <formula>$O$22*0.8</formula>
    </cfRule>
  </conditionalFormatting>
  <conditionalFormatting sqref="I22:J22">
    <cfRule type="cellIs" dxfId="22979" priority="6345" operator="greaterThan">
      <formula>$O$22</formula>
    </cfRule>
    <cfRule type="cellIs" dxfId="22978" priority="6346" operator="between">
      <formula>$H$22*0.8</formula>
      <formula>$O$22</formula>
    </cfRule>
    <cfRule type="cellIs" dxfId="22977" priority="6347" operator="lessThan">
      <formula>$O$22*0.8</formula>
    </cfRule>
  </conditionalFormatting>
  <conditionalFormatting sqref="J6">
    <cfRule type="cellIs" dxfId="22976" priority="2551" operator="greaterThan">
      <formula>$P$6</formula>
    </cfRule>
    <cfRule type="cellIs" dxfId="22975" priority="2552" operator="between">
      <formula>$P$6*0.8</formula>
      <formula>$P$6</formula>
    </cfRule>
    <cfRule type="cellIs" dxfId="22974" priority="2553" operator="lessThan">
      <formula>$P$6*0.8</formula>
    </cfRule>
  </conditionalFormatting>
  <conditionalFormatting sqref="J7">
    <cfRule type="cellIs" dxfId="22973" priority="2548" operator="greaterThan">
      <formula>$P$7</formula>
    </cfRule>
    <cfRule type="cellIs" dxfId="22972" priority="2549" operator="between">
      <formula>$P$7*0.8</formula>
      <formula>$P$7</formula>
    </cfRule>
    <cfRule type="cellIs" dxfId="22971" priority="2550" operator="lessThan">
      <formula>$P$7*0.8</formula>
    </cfRule>
  </conditionalFormatting>
  <conditionalFormatting sqref="J8">
    <cfRule type="cellIs" dxfId="22970" priority="2545" operator="greaterThan">
      <formula>$P$8</formula>
    </cfRule>
    <cfRule type="cellIs" dxfId="22969" priority="2546" operator="between">
      <formula>$P$8*0.8</formula>
      <formula>$P$8</formula>
    </cfRule>
    <cfRule type="cellIs" dxfId="22968" priority="2547" operator="lessThan">
      <formula>$P$8*0.8</formula>
    </cfRule>
  </conditionalFormatting>
  <conditionalFormatting sqref="J11">
    <cfRule type="cellIs" dxfId="22967" priority="2542" operator="greaterThan">
      <formula>$P$11</formula>
    </cfRule>
    <cfRule type="cellIs" dxfId="22966" priority="2543" operator="between">
      <formula>$P$11*0.8</formula>
      <formula>$P$11</formula>
    </cfRule>
    <cfRule type="cellIs" dxfId="22965" priority="2544" operator="lessThan">
      <formula>$P$11*0.8</formula>
    </cfRule>
  </conditionalFormatting>
  <conditionalFormatting sqref="J12">
    <cfRule type="cellIs" dxfId="22964" priority="2539" operator="greaterThan">
      <formula>$P$12</formula>
    </cfRule>
    <cfRule type="cellIs" dxfId="22963" priority="2540" operator="between">
      <formula>$P$12*0.8</formula>
      <formula>$P$12</formula>
    </cfRule>
    <cfRule type="cellIs" dxfId="22962" priority="2541" operator="lessThan">
      <formula>$P$12*0.8</formula>
    </cfRule>
  </conditionalFormatting>
  <conditionalFormatting sqref="J13">
    <cfRule type="cellIs" dxfId="22961" priority="2536" operator="greaterThan">
      <formula>$P$13</formula>
    </cfRule>
    <cfRule type="cellIs" dxfId="22960" priority="2537" operator="between">
      <formula>$P$13*0.8</formula>
      <formula>$P$13</formula>
    </cfRule>
    <cfRule type="cellIs" dxfId="22959" priority="2538" operator="lessThan">
      <formula>$P$13*0.8</formula>
    </cfRule>
  </conditionalFormatting>
  <conditionalFormatting sqref="J16">
    <cfRule type="cellIs" dxfId="22958" priority="2533" operator="greaterThan">
      <formula>$P$16</formula>
    </cfRule>
    <cfRule type="cellIs" dxfId="22957" priority="2534" operator="between">
      <formula>$P$16*0.8</formula>
      <formula>$P$16</formula>
    </cfRule>
    <cfRule type="cellIs" dxfId="22956" priority="2535" operator="lessThan">
      <formula>$P$16*0.8</formula>
    </cfRule>
  </conditionalFormatting>
  <conditionalFormatting sqref="J17">
    <cfRule type="cellIs" dxfId="22955" priority="2530" operator="greaterThan">
      <formula>$P$17</formula>
    </cfRule>
    <cfRule type="cellIs" dxfId="22954" priority="2531" operator="between">
      <formula>$P$17*0.8</formula>
      <formula>$P$17</formula>
    </cfRule>
    <cfRule type="cellIs" dxfId="22953" priority="2532" operator="lessThan">
      <formula>$P$17*0.8</formula>
    </cfRule>
  </conditionalFormatting>
  <conditionalFormatting sqref="J18">
    <cfRule type="cellIs" dxfId="22952" priority="2527" operator="greaterThan">
      <formula>$P$18</formula>
    </cfRule>
    <cfRule type="cellIs" dxfId="22951" priority="2528" operator="between">
      <formula>$P$18*0.8</formula>
      <formula>$P$18</formula>
    </cfRule>
    <cfRule type="cellIs" dxfId="22950" priority="2529" operator="lessThan">
      <formula>$P$18*0.8</formula>
    </cfRule>
  </conditionalFormatting>
  <conditionalFormatting sqref="J6">
    <cfRule type="cellIs" dxfId="22949" priority="2524" operator="greaterThan">
      <formula>$P$6</formula>
    </cfRule>
    <cfRule type="cellIs" dxfId="22948" priority="2525" operator="between">
      <formula>$P$6*0.8</formula>
      <formula>$P$6</formula>
    </cfRule>
    <cfRule type="cellIs" dxfId="22947" priority="2526" operator="lessThan">
      <formula>$P$6*0.8</formula>
    </cfRule>
  </conditionalFormatting>
  <conditionalFormatting sqref="J7">
    <cfRule type="cellIs" dxfId="22946" priority="2521" operator="greaterThan">
      <formula>$P$7</formula>
    </cfRule>
    <cfRule type="cellIs" dxfId="22945" priority="2522" operator="between">
      <formula>$P$7*0.8</formula>
      <formula>$P$7</formula>
    </cfRule>
    <cfRule type="cellIs" dxfId="22944" priority="2523" operator="lessThan">
      <formula>$P$7*0.8</formula>
    </cfRule>
  </conditionalFormatting>
  <conditionalFormatting sqref="J8">
    <cfRule type="cellIs" dxfId="22943" priority="2518" operator="greaterThan">
      <formula>$P$8</formula>
    </cfRule>
    <cfRule type="cellIs" dxfId="22942" priority="2519" operator="between">
      <formula>$P$8*0.8</formula>
      <formula>$P$8</formula>
    </cfRule>
    <cfRule type="cellIs" dxfId="22941" priority="2520" operator="lessThan">
      <formula>$P$8*0.8</formula>
    </cfRule>
  </conditionalFormatting>
  <conditionalFormatting sqref="J11">
    <cfRule type="cellIs" dxfId="22940" priority="2515" operator="greaterThan">
      <formula>$P$11</formula>
    </cfRule>
    <cfRule type="cellIs" dxfId="22939" priority="2516" operator="between">
      <formula>$P$11*0.8</formula>
      <formula>$P$11</formula>
    </cfRule>
    <cfRule type="cellIs" dxfId="22938" priority="2517" operator="lessThan">
      <formula>$P$11*0.8</formula>
    </cfRule>
  </conditionalFormatting>
  <conditionalFormatting sqref="J12">
    <cfRule type="cellIs" dxfId="22937" priority="2512" operator="greaterThan">
      <formula>$P$12</formula>
    </cfRule>
    <cfRule type="cellIs" dxfId="22936" priority="2513" operator="between">
      <formula>$P$12*0.8</formula>
      <formula>$P$12</formula>
    </cfRule>
    <cfRule type="cellIs" dxfId="22935" priority="2514" operator="lessThan">
      <formula>$P$12*0.8</formula>
    </cfRule>
  </conditionalFormatting>
  <conditionalFormatting sqref="J13">
    <cfRule type="cellIs" dxfId="22934" priority="2509" operator="greaterThan">
      <formula>$P$13</formula>
    </cfRule>
    <cfRule type="cellIs" dxfId="22933" priority="2510" operator="between">
      <formula>$P$13*0.8</formula>
      <formula>$P$13</formula>
    </cfRule>
    <cfRule type="cellIs" dxfId="22932" priority="2511" operator="lessThan">
      <formula>$P$13*0.8</formula>
    </cfRule>
  </conditionalFormatting>
  <conditionalFormatting sqref="J16">
    <cfRule type="cellIs" dxfId="22931" priority="2506" operator="greaterThan">
      <formula>$P$16</formula>
    </cfRule>
    <cfRule type="cellIs" dxfId="22930" priority="2507" operator="between">
      <formula>$P$16*0.8</formula>
      <formula>$P$16</formula>
    </cfRule>
    <cfRule type="cellIs" dxfId="22929" priority="2508" operator="lessThan">
      <formula>$P$16*0.8</formula>
    </cfRule>
  </conditionalFormatting>
  <conditionalFormatting sqref="J17">
    <cfRule type="cellIs" dxfId="22928" priority="2503" operator="greaterThan">
      <formula>$P$17</formula>
    </cfRule>
    <cfRule type="cellIs" dxfId="22927" priority="2504" operator="between">
      <formula>$P$17*0.8</formula>
      <formula>$P$17</formula>
    </cfRule>
    <cfRule type="cellIs" dxfId="22926" priority="2505" operator="lessThan">
      <formula>$P$17*0.8</formula>
    </cfRule>
  </conditionalFormatting>
  <conditionalFormatting sqref="J18">
    <cfRule type="cellIs" dxfId="22925" priority="2500" operator="greaterThan">
      <formula>$P$18</formula>
    </cfRule>
    <cfRule type="cellIs" dxfId="22924" priority="2501" operator="between">
      <formula>$P$18*0.8</formula>
      <formula>$P$18</formula>
    </cfRule>
    <cfRule type="cellIs" dxfId="22923" priority="2502" operator="lessThan">
      <formula>$P$18*0.8</formula>
    </cfRule>
  </conditionalFormatting>
  <conditionalFormatting sqref="J6">
    <cfRule type="cellIs" dxfId="22922" priority="2497" operator="greaterThan">
      <formula>$O$6</formula>
    </cfRule>
    <cfRule type="cellIs" dxfId="22921" priority="2498" operator="between">
      <formula>$O$6*0.8</formula>
      <formula>$O$6</formula>
    </cfRule>
    <cfRule type="cellIs" dxfId="22920" priority="2499" operator="lessThan">
      <formula>$O$6*0.8</formula>
    </cfRule>
  </conditionalFormatting>
  <conditionalFormatting sqref="J7">
    <cfRule type="cellIs" dxfId="22919" priority="2494" operator="greaterThan">
      <formula>$O$7</formula>
    </cfRule>
    <cfRule type="cellIs" dxfId="22918" priority="2495" operator="between">
      <formula>$O$7*0.8</formula>
      <formula>$O$7</formula>
    </cfRule>
    <cfRule type="cellIs" dxfId="22917" priority="2496" operator="lessThan">
      <formula>$O$7*0.8</formula>
    </cfRule>
  </conditionalFormatting>
  <conditionalFormatting sqref="J8">
    <cfRule type="cellIs" dxfId="22916" priority="2491" operator="greaterThan">
      <formula>$O$8</formula>
    </cfRule>
    <cfRule type="cellIs" dxfId="22915" priority="2492" operator="between">
      <formula>$O$8*0.8</formula>
      <formula>$O$8</formula>
    </cfRule>
    <cfRule type="cellIs" dxfId="22914" priority="2493" operator="lessThan">
      <formula>$O$8*0.8</formula>
    </cfRule>
  </conditionalFormatting>
  <conditionalFormatting sqref="J11">
    <cfRule type="cellIs" dxfId="22913" priority="2488" operator="greaterThan">
      <formula>$O$11</formula>
    </cfRule>
    <cfRule type="cellIs" dxfId="22912" priority="2489" operator="between">
      <formula>$O$11*0.8</formula>
      <formula>$O$11</formula>
    </cfRule>
    <cfRule type="cellIs" dxfId="22911" priority="2490" operator="lessThan">
      <formula>$O$11*0.8</formula>
    </cfRule>
  </conditionalFormatting>
  <conditionalFormatting sqref="J12">
    <cfRule type="cellIs" dxfId="22910" priority="2485" operator="greaterThan">
      <formula>$O$12</formula>
    </cfRule>
    <cfRule type="cellIs" dxfId="22909" priority="2486" operator="between">
      <formula>$O$12*0.8</formula>
      <formula>$O$12</formula>
    </cfRule>
    <cfRule type="cellIs" dxfId="22908" priority="2487" operator="lessThan">
      <formula>$O$12*0.8</formula>
    </cfRule>
  </conditionalFormatting>
  <conditionalFormatting sqref="J13">
    <cfRule type="cellIs" dxfId="22907" priority="2482" operator="greaterThan">
      <formula>$O$13</formula>
    </cfRule>
    <cfRule type="cellIs" dxfId="22906" priority="2483" operator="between">
      <formula>$O$13*0.8</formula>
      <formula>$O$13</formula>
    </cfRule>
    <cfRule type="cellIs" dxfId="22905" priority="2484" operator="lessThan">
      <formula>$O$13*0.8</formula>
    </cfRule>
  </conditionalFormatting>
  <conditionalFormatting sqref="J16">
    <cfRule type="cellIs" dxfId="22904" priority="2479" operator="greaterThan">
      <formula>$O$16</formula>
    </cfRule>
    <cfRule type="cellIs" dxfId="22903" priority="2480" operator="between">
      <formula>$O$16*0.8</formula>
      <formula>$O$16</formula>
    </cfRule>
    <cfRule type="cellIs" dxfId="22902" priority="2481" operator="lessThan">
      <formula>$O$16*0.8</formula>
    </cfRule>
  </conditionalFormatting>
  <conditionalFormatting sqref="J17">
    <cfRule type="cellIs" dxfId="22901" priority="2476" operator="greaterThan">
      <formula>$O$17</formula>
    </cfRule>
    <cfRule type="cellIs" dxfId="22900" priority="2477" operator="between">
      <formula>$O$17*0.8</formula>
      <formula>$O$17</formula>
    </cfRule>
    <cfRule type="cellIs" dxfId="22899" priority="2478" operator="lessThan">
      <formula>$O$17*0.8</formula>
    </cfRule>
  </conditionalFormatting>
  <conditionalFormatting sqref="J18">
    <cfRule type="cellIs" dxfId="22898" priority="2473" operator="greaterThan">
      <formula>$O$18</formula>
    </cfRule>
    <cfRule type="cellIs" dxfId="22897" priority="2474" operator="between">
      <formula>$O$18*0.8</formula>
      <formula>$O$18</formula>
    </cfRule>
    <cfRule type="cellIs" dxfId="22896" priority="2475" operator="lessThan">
      <formula>$O$18*0.8</formula>
    </cfRule>
  </conditionalFormatting>
  <conditionalFormatting sqref="J6">
    <cfRule type="cellIs" dxfId="22895" priority="2470" operator="greaterThan">
      <formula>$O$6</formula>
    </cfRule>
    <cfRule type="cellIs" dxfId="22894" priority="2471" operator="between">
      <formula>$O$6*0.8</formula>
      <formula>$O$6</formula>
    </cfRule>
    <cfRule type="cellIs" dxfId="22893" priority="2472" operator="lessThan">
      <formula>$O$6*0.8</formula>
    </cfRule>
  </conditionalFormatting>
  <conditionalFormatting sqref="J7">
    <cfRule type="cellIs" dxfId="22892" priority="2467" operator="greaterThan">
      <formula>$O$7</formula>
    </cfRule>
    <cfRule type="cellIs" dxfId="22891" priority="2468" operator="between">
      <formula>$O$7*0.8</formula>
      <formula>$O$7</formula>
    </cfRule>
    <cfRule type="cellIs" dxfId="22890" priority="2469" operator="lessThan">
      <formula>$O$7*0.8</formula>
    </cfRule>
  </conditionalFormatting>
  <conditionalFormatting sqref="J8">
    <cfRule type="cellIs" dxfId="22889" priority="2464" operator="greaterThan">
      <formula>$O$8</formula>
    </cfRule>
    <cfRule type="cellIs" dxfId="22888" priority="2465" operator="between">
      <formula>$O$8*0.8</formula>
      <formula>$O$8</formula>
    </cfRule>
    <cfRule type="cellIs" dxfId="22887" priority="2466" operator="lessThan">
      <formula>$O$8*0.8</formula>
    </cfRule>
  </conditionalFormatting>
  <conditionalFormatting sqref="J11">
    <cfRule type="cellIs" dxfId="22886" priority="2461" operator="greaterThan">
      <formula>$O$11</formula>
    </cfRule>
    <cfRule type="cellIs" dxfId="22885" priority="2462" operator="between">
      <formula>$O$11*0.8</formula>
      <formula>$O$11</formula>
    </cfRule>
    <cfRule type="cellIs" dxfId="22884" priority="2463" operator="lessThan">
      <formula>$O$11*0.8</formula>
    </cfRule>
  </conditionalFormatting>
  <conditionalFormatting sqref="J12">
    <cfRule type="cellIs" dxfId="22883" priority="2458" operator="greaterThan">
      <formula>$O$12</formula>
    </cfRule>
    <cfRule type="cellIs" dxfId="22882" priority="2459" operator="between">
      <formula>$O$12*0.8</formula>
      <formula>$O$12</formula>
    </cfRule>
    <cfRule type="cellIs" dxfId="22881" priority="2460" operator="lessThan">
      <formula>$O$12*0.8</formula>
    </cfRule>
  </conditionalFormatting>
  <conditionalFormatting sqref="J13">
    <cfRule type="cellIs" dxfId="22880" priority="2455" operator="greaterThan">
      <formula>$O$13</formula>
    </cfRule>
    <cfRule type="cellIs" dxfId="22879" priority="2456" operator="between">
      <formula>$O$13*0.8</formula>
      <formula>$O$13</formula>
    </cfRule>
    <cfRule type="cellIs" dxfId="22878" priority="2457" operator="lessThan">
      <formula>$O$13*0.8</formula>
    </cfRule>
  </conditionalFormatting>
  <conditionalFormatting sqref="J16">
    <cfRule type="cellIs" dxfId="22877" priority="2452" operator="greaterThan">
      <formula>$O$16</formula>
    </cfRule>
    <cfRule type="cellIs" dxfId="22876" priority="2453" operator="between">
      <formula>$O$16*0.8</formula>
      <formula>$O$16</formula>
    </cfRule>
    <cfRule type="cellIs" dxfId="22875" priority="2454" operator="lessThan">
      <formula>$O$16*0.8</formula>
    </cfRule>
  </conditionalFormatting>
  <conditionalFormatting sqref="J17">
    <cfRule type="cellIs" dxfId="22874" priority="2449" operator="greaterThan">
      <formula>$O$17</formula>
    </cfRule>
    <cfRule type="cellIs" dxfId="22873" priority="2450" operator="between">
      <formula>$O$17*0.8</formula>
      <formula>$O$17</formula>
    </cfRule>
    <cfRule type="cellIs" dxfId="22872" priority="2451" operator="lessThan">
      <formula>$O$17*0.8</formula>
    </cfRule>
  </conditionalFormatting>
  <conditionalFormatting sqref="J18">
    <cfRule type="cellIs" dxfId="22871" priority="2446" operator="greaterThan">
      <formula>$O$18</formula>
    </cfRule>
    <cfRule type="cellIs" dxfId="22870" priority="2447" operator="between">
      <formula>$O$18*0.8</formula>
      <formula>$O$18</formula>
    </cfRule>
    <cfRule type="cellIs" dxfId="22869" priority="2448" operator="lessThan">
      <formula>$O$18*0.8</formula>
    </cfRule>
  </conditionalFormatting>
  <conditionalFormatting sqref="J6">
    <cfRule type="cellIs" dxfId="22868" priority="2443" operator="greaterThan">
      <formula>$N$6</formula>
    </cfRule>
    <cfRule type="cellIs" dxfId="22867" priority="2444" operator="between">
      <formula>$N$6*0.8</formula>
      <formula>$N$6</formula>
    </cfRule>
    <cfRule type="cellIs" dxfId="22866" priority="2445" operator="lessThan">
      <formula>$N$6*0.8</formula>
    </cfRule>
  </conditionalFormatting>
  <conditionalFormatting sqref="J7">
    <cfRule type="cellIs" dxfId="22865" priority="2440" operator="greaterThan">
      <formula>$N$7</formula>
    </cfRule>
    <cfRule type="cellIs" dxfId="22864" priority="2441" operator="between">
      <formula>$N$7*0.8</formula>
      <formula>$N$7</formula>
    </cfRule>
    <cfRule type="cellIs" dxfId="22863" priority="2442" operator="lessThan">
      <formula>$N$7*0.8</formula>
    </cfRule>
  </conditionalFormatting>
  <conditionalFormatting sqref="J8">
    <cfRule type="cellIs" dxfId="22862" priority="2437" operator="greaterThan">
      <formula>$N$8</formula>
    </cfRule>
    <cfRule type="cellIs" dxfId="22861" priority="2438" operator="between">
      <formula>$N$8*0.8</formula>
      <formula>$N$8</formula>
    </cfRule>
    <cfRule type="cellIs" dxfId="22860" priority="2439" operator="lessThan">
      <formula>$N$8*0.8</formula>
    </cfRule>
  </conditionalFormatting>
  <conditionalFormatting sqref="J11">
    <cfRule type="cellIs" dxfId="22859" priority="2434" operator="greaterThan">
      <formula>$N$11</formula>
    </cfRule>
    <cfRule type="cellIs" dxfId="22858" priority="2435" operator="between">
      <formula>$N$11*0.8</formula>
      <formula>$N$11</formula>
    </cfRule>
    <cfRule type="cellIs" dxfId="22857" priority="2436" operator="lessThan">
      <formula>$N$11*0.8</formula>
    </cfRule>
  </conditionalFormatting>
  <conditionalFormatting sqref="J12">
    <cfRule type="cellIs" dxfId="22856" priority="2431" operator="greaterThan">
      <formula>$N$12</formula>
    </cfRule>
    <cfRule type="cellIs" dxfId="22855" priority="2432" operator="between">
      <formula>$N$12*0.8</formula>
      <formula>$N$12</formula>
    </cfRule>
    <cfRule type="cellIs" dxfId="22854" priority="2433" operator="lessThan">
      <formula>$N$12*0.8</formula>
    </cfRule>
  </conditionalFormatting>
  <conditionalFormatting sqref="J13">
    <cfRule type="cellIs" dxfId="22853" priority="2428" operator="greaterThan">
      <formula>$N$13</formula>
    </cfRule>
    <cfRule type="cellIs" dxfId="22852" priority="2429" operator="between">
      <formula>$N$13*0.8</formula>
      <formula>$N$13</formula>
    </cfRule>
    <cfRule type="cellIs" dxfId="22851" priority="2430" operator="lessThan">
      <formula>$N$13*0.8</formula>
    </cfRule>
  </conditionalFormatting>
  <conditionalFormatting sqref="J16">
    <cfRule type="cellIs" dxfId="22850" priority="2425" operator="greaterThan">
      <formula>$N$16</formula>
    </cfRule>
    <cfRule type="cellIs" dxfId="22849" priority="2426" operator="between">
      <formula>$N$16*0.8</formula>
      <formula>$N$16</formula>
    </cfRule>
    <cfRule type="cellIs" dxfId="22848" priority="2427" operator="lessThan">
      <formula>$N$16*0.8</formula>
    </cfRule>
  </conditionalFormatting>
  <conditionalFormatting sqref="J17">
    <cfRule type="cellIs" dxfId="22847" priority="2422" operator="greaterThan">
      <formula>$N$17</formula>
    </cfRule>
    <cfRule type="cellIs" dxfId="22846" priority="2423" operator="between">
      <formula>$N$17*0.8</formula>
      <formula>$N$17</formula>
    </cfRule>
    <cfRule type="cellIs" dxfId="22845" priority="2424" operator="lessThan">
      <formula>$N$17*0.8</formula>
    </cfRule>
  </conditionalFormatting>
  <conditionalFormatting sqref="J18">
    <cfRule type="cellIs" dxfId="22844" priority="2419" operator="greaterThan">
      <formula>$N$18</formula>
    </cfRule>
    <cfRule type="cellIs" dxfId="22843" priority="2420" operator="between">
      <formula>$N$18*0.8</formula>
      <formula>$N$18</formula>
    </cfRule>
    <cfRule type="cellIs" dxfId="22842" priority="2421" operator="lessThan">
      <formula>$N$18*0.8</formula>
    </cfRule>
  </conditionalFormatting>
  <conditionalFormatting sqref="J6">
    <cfRule type="cellIs" dxfId="22841" priority="2416" operator="greaterThan">
      <formula>$N$6</formula>
    </cfRule>
    <cfRule type="cellIs" dxfId="22840" priority="2417" operator="between">
      <formula>$N$6*0.8</formula>
      <formula>$N$6</formula>
    </cfRule>
    <cfRule type="cellIs" dxfId="22839" priority="2418" operator="lessThan">
      <formula>$N$6*0.8</formula>
    </cfRule>
  </conditionalFormatting>
  <conditionalFormatting sqref="J7">
    <cfRule type="cellIs" dxfId="22838" priority="2413" operator="greaterThan">
      <formula>$N$7</formula>
    </cfRule>
    <cfRule type="cellIs" dxfId="22837" priority="2414" operator="between">
      <formula>$N$7*0.8</formula>
      <formula>$N$7</formula>
    </cfRule>
    <cfRule type="cellIs" dxfId="22836" priority="2415" operator="lessThan">
      <formula>$N$7*0.8</formula>
    </cfRule>
  </conditionalFormatting>
  <conditionalFormatting sqref="J8">
    <cfRule type="cellIs" dxfId="22835" priority="2410" operator="greaterThan">
      <formula>$N$8</formula>
    </cfRule>
    <cfRule type="cellIs" dxfId="22834" priority="2411" operator="between">
      <formula>$N$8*0.8</formula>
      <formula>$N$8</formula>
    </cfRule>
    <cfRule type="cellIs" dxfId="22833" priority="2412" operator="lessThan">
      <formula>$N$8*0.8</formula>
    </cfRule>
  </conditionalFormatting>
  <conditionalFormatting sqref="J11">
    <cfRule type="cellIs" dxfId="22832" priority="2407" operator="greaterThan">
      <formula>$N$11</formula>
    </cfRule>
    <cfRule type="cellIs" dxfId="22831" priority="2408" operator="between">
      <formula>$N$11*0.8</formula>
      <formula>$N$11</formula>
    </cfRule>
    <cfRule type="cellIs" dxfId="22830" priority="2409" operator="lessThan">
      <formula>$N$11*0.8</formula>
    </cfRule>
  </conditionalFormatting>
  <conditionalFormatting sqref="J12">
    <cfRule type="cellIs" dxfId="22829" priority="2404" operator="greaterThan">
      <formula>$N$12</formula>
    </cfRule>
    <cfRule type="cellIs" dxfId="22828" priority="2405" operator="between">
      <formula>$N$12*0.8</formula>
      <formula>$N$12</formula>
    </cfRule>
    <cfRule type="cellIs" dxfId="22827" priority="2406" operator="lessThan">
      <formula>$N$12*0.8</formula>
    </cfRule>
  </conditionalFormatting>
  <conditionalFormatting sqref="J13">
    <cfRule type="cellIs" dxfId="22826" priority="2401" operator="greaterThan">
      <formula>$N$13</formula>
    </cfRule>
    <cfRule type="cellIs" dxfId="22825" priority="2402" operator="between">
      <formula>$N$13*0.8</formula>
      <formula>$N$13</formula>
    </cfRule>
    <cfRule type="cellIs" dxfId="22824" priority="2403" operator="lessThan">
      <formula>$N$13*0.8</formula>
    </cfRule>
  </conditionalFormatting>
  <conditionalFormatting sqref="J16">
    <cfRule type="cellIs" dxfId="22823" priority="2398" operator="greaterThan">
      <formula>$N$16</formula>
    </cfRule>
    <cfRule type="cellIs" dxfId="22822" priority="2399" operator="between">
      <formula>$N$16*0.8</formula>
      <formula>$N$16</formula>
    </cfRule>
    <cfRule type="cellIs" dxfId="22821" priority="2400" operator="lessThan">
      <formula>$N$16*0.8</formula>
    </cfRule>
  </conditionalFormatting>
  <conditionalFormatting sqref="J17">
    <cfRule type="cellIs" dxfId="22820" priority="2395" operator="greaterThan">
      <formula>$N$17</formula>
    </cfRule>
    <cfRule type="cellIs" dxfId="22819" priority="2396" operator="between">
      <formula>$N$17*0.8</formula>
      <formula>$N$17</formula>
    </cfRule>
    <cfRule type="cellIs" dxfId="22818" priority="2397" operator="lessThan">
      <formula>$N$17*0.8</formula>
    </cfRule>
  </conditionalFormatting>
  <conditionalFormatting sqref="J18">
    <cfRule type="cellIs" dxfId="22817" priority="2392" operator="greaterThan">
      <formula>$N$18</formula>
    </cfRule>
    <cfRule type="cellIs" dxfId="22816" priority="2393" operator="between">
      <formula>$N$18*0.8</formula>
      <formula>$N$18</formula>
    </cfRule>
    <cfRule type="cellIs" dxfId="22815" priority="2394" operator="lessThan">
      <formula>$N$18*0.8</formula>
    </cfRule>
  </conditionalFormatting>
  <conditionalFormatting sqref="J6">
    <cfRule type="cellIs" dxfId="22814" priority="2389" operator="greaterThan">
      <formula>$P$6</formula>
    </cfRule>
    <cfRule type="cellIs" dxfId="22813" priority="2390" operator="between">
      <formula>$P$6*0.8</formula>
      <formula>$P$6</formula>
    </cfRule>
    <cfRule type="cellIs" dxfId="22812" priority="2391" operator="lessThan">
      <formula>$P$6*0.8</formula>
    </cfRule>
  </conditionalFormatting>
  <conditionalFormatting sqref="J7">
    <cfRule type="cellIs" dxfId="22811" priority="2386" operator="greaterThan">
      <formula>$P$7</formula>
    </cfRule>
    <cfRule type="cellIs" dxfId="22810" priority="2387" operator="between">
      <formula>$P$7*0.8</formula>
      <formula>$P$7</formula>
    </cfRule>
    <cfRule type="cellIs" dxfId="22809" priority="2388" operator="lessThan">
      <formula>$P$7*0.8</formula>
    </cfRule>
  </conditionalFormatting>
  <conditionalFormatting sqref="J8">
    <cfRule type="cellIs" dxfId="22808" priority="2383" operator="greaterThan">
      <formula>$P$8</formula>
    </cfRule>
    <cfRule type="cellIs" dxfId="22807" priority="2384" operator="between">
      <formula>$P$8*0.8</formula>
      <formula>$P$8</formula>
    </cfRule>
    <cfRule type="cellIs" dxfId="22806" priority="2385" operator="lessThan">
      <formula>$P$8*0.8</formula>
    </cfRule>
  </conditionalFormatting>
  <conditionalFormatting sqref="J11">
    <cfRule type="cellIs" dxfId="22805" priority="2380" operator="greaterThan">
      <formula>$P$11</formula>
    </cfRule>
    <cfRule type="cellIs" dxfId="22804" priority="2381" operator="between">
      <formula>$P$11*0.8</formula>
      <formula>$P$11</formula>
    </cfRule>
    <cfRule type="cellIs" dxfId="22803" priority="2382" operator="lessThan">
      <formula>$P$11*0.8</formula>
    </cfRule>
  </conditionalFormatting>
  <conditionalFormatting sqref="J12">
    <cfRule type="cellIs" dxfId="22802" priority="2377" operator="greaterThan">
      <formula>$P$12</formula>
    </cfRule>
    <cfRule type="cellIs" dxfId="22801" priority="2378" operator="between">
      <formula>$P$12*0.8</formula>
      <formula>$P$12</formula>
    </cfRule>
    <cfRule type="cellIs" dxfId="22800" priority="2379" operator="lessThan">
      <formula>$P$12*0.8</formula>
    </cfRule>
  </conditionalFormatting>
  <conditionalFormatting sqref="J13">
    <cfRule type="cellIs" dxfId="22799" priority="2374" operator="greaterThan">
      <formula>$P$13</formula>
    </cfRule>
    <cfRule type="cellIs" dxfId="22798" priority="2375" operator="between">
      <formula>$P$13*0.8</formula>
      <formula>$P$13</formula>
    </cfRule>
    <cfRule type="cellIs" dxfId="22797" priority="2376" operator="lessThan">
      <formula>$P$13*0.8</formula>
    </cfRule>
  </conditionalFormatting>
  <conditionalFormatting sqref="J16">
    <cfRule type="cellIs" dxfId="22796" priority="2371" operator="greaterThan">
      <formula>$P$16</formula>
    </cfRule>
    <cfRule type="cellIs" dxfId="22795" priority="2372" operator="between">
      <formula>$P$16*0.8</formula>
      <formula>$P$16</formula>
    </cfRule>
    <cfRule type="cellIs" dxfId="22794" priority="2373" operator="lessThan">
      <formula>$P$16*0.8</formula>
    </cfRule>
  </conditionalFormatting>
  <conditionalFormatting sqref="J17">
    <cfRule type="cellIs" dxfId="22793" priority="2368" operator="greaterThan">
      <formula>$P$17</formula>
    </cfRule>
    <cfRule type="cellIs" dxfId="22792" priority="2369" operator="between">
      <formula>$P$17*0.8</formula>
      <formula>$P$17</formula>
    </cfRule>
    <cfRule type="cellIs" dxfId="22791" priority="2370" operator="lessThan">
      <formula>$P$17*0.8</formula>
    </cfRule>
  </conditionalFormatting>
  <conditionalFormatting sqref="J18">
    <cfRule type="cellIs" dxfId="22790" priority="2365" operator="greaterThan">
      <formula>$P$18</formula>
    </cfRule>
    <cfRule type="cellIs" dxfId="22789" priority="2366" operator="between">
      <formula>$P$18*0.8</formula>
      <formula>$P$18</formula>
    </cfRule>
    <cfRule type="cellIs" dxfId="22788" priority="2367" operator="lessThan">
      <formula>$P$18*0.8</formula>
    </cfRule>
  </conditionalFormatting>
  <conditionalFormatting sqref="J6">
    <cfRule type="cellIs" dxfId="22787" priority="2362" operator="greaterThan">
      <formula>$P$6</formula>
    </cfRule>
    <cfRule type="cellIs" dxfId="22786" priority="2363" operator="between">
      <formula>$P$6*0.8</formula>
      <formula>$P$6</formula>
    </cfRule>
    <cfRule type="cellIs" dxfId="22785" priority="2364" operator="lessThan">
      <formula>$P$6*0.8</formula>
    </cfRule>
  </conditionalFormatting>
  <conditionalFormatting sqref="J7">
    <cfRule type="cellIs" dxfId="22784" priority="2359" operator="greaterThan">
      <formula>$P$7</formula>
    </cfRule>
    <cfRule type="cellIs" dxfId="22783" priority="2360" operator="between">
      <formula>$P$7*0.8</formula>
      <formula>$P$7</formula>
    </cfRule>
    <cfRule type="cellIs" dxfId="22782" priority="2361" operator="lessThan">
      <formula>$P$7*0.8</formula>
    </cfRule>
  </conditionalFormatting>
  <conditionalFormatting sqref="J8">
    <cfRule type="cellIs" dxfId="22781" priority="2356" operator="greaterThan">
      <formula>$P$8</formula>
    </cfRule>
    <cfRule type="cellIs" dxfId="22780" priority="2357" operator="between">
      <formula>$P$8*0.8</formula>
      <formula>$P$8</formula>
    </cfRule>
    <cfRule type="cellIs" dxfId="22779" priority="2358" operator="lessThan">
      <formula>$P$8*0.8</formula>
    </cfRule>
  </conditionalFormatting>
  <conditionalFormatting sqref="J11">
    <cfRule type="cellIs" dxfId="22778" priority="2353" operator="greaterThan">
      <formula>$P$11</formula>
    </cfRule>
    <cfRule type="cellIs" dxfId="22777" priority="2354" operator="between">
      <formula>$P$11*0.8</formula>
      <formula>$P$11</formula>
    </cfRule>
    <cfRule type="cellIs" dxfId="22776" priority="2355" operator="lessThan">
      <formula>$P$11*0.8</formula>
    </cfRule>
  </conditionalFormatting>
  <conditionalFormatting sqref="J12">
    <cfRule type="cellIs" dxfId="22775" priority="2350" operator="greaterThan">
      <formula>$P$12</formula>
    </cfRule>
    <cfRule type="cellIs" dxfId="22774" priority="2351" operator="between">
      <formula>$P$12*0.8</formula>
      <formula>$P$12</formula>
    </cfRule>
    <cfRule type="cellIs" dxfId="22773" priority="2352" operator="lessThan">
      <formula>$P$12*0.8</formula>
    </cfRule>
  </conditionalFormatting>
  <conditionalFormatting sqref="J13">
    <cfRule type="cellIs" dxfId="22772" priority="2347" operator="greaterThan">
      <formula>$P$13</formula>
    </cfRule>
    <cfRule type="cellIs" dxfId="22771" priority="2348" operator="between">
      <formula>$P$13*0.8</formula>
      <formula>$P$13</formula>
    </cfRule>
    <cfRule type="cellIs" dxfId="22770" priority="2349" operator="lessThan">
      <formula>$P$13*0.8</formula>
    </cfRule>
  </conditionalFormatting>
  <conditionalFormatting sqref="J16">
    <cfRule type="cellIs" dxfId="22769" priority="2344" operator="greaterThan">
      <formula>$P$16</formula>
    </cfRule>
    <cfRule type="cellIs" dxfId="22768" priority="2345" operator="between">
      <formula>$P$16*0.8</formula>
      <formula>$P$16</formula>
    </cfRule>
    <cfRule type="cellIs" dxfId="22767" priority="2346" operator="lessThan">
      <formula>$P$16*0.8</formula>
    </cfRule>
  </conditionalFormatting>
  <conditionalFormatting sqref="J17">
    <cfRule type="cellIs" dxfId="22766" priority="2341" operator="greaterThan">
      <formula>$P$17</formula>
    </cfRule>
    <cfRule type="cellIs" dxfId="22765" priority="2342" operator="between">
      <formula>$P$17*0.8</formula>
      <formula>$P$17</formula>
    </cfRule>
    <cfRule type="cellIs" dxfId="22764" priority="2343" operator="lessThan">
      <formula>$P$17*0.8</formula>
    </cfRule>
  </conditionalFormatting>
  <conditionalFormatting sqref="J18">
    <cfRule type="cellIs" dxfId="22763" priority="2338" operator="greaterThan">
      <formula>$P$18</formula>
    </cfRule>
    <cfRule type="cellIs" dxfId="22762" priority="2339" operator="between">
      <formula>$P$18*0.8</formula>
      <formula>$P$18</formula>
    </cfRule>
    <cfRule type="cellIs" dxfId="22761" priority="2340" operator="lessThan">
      <formula>$P$18*0.8</formula>
    </cfRule>
  </conditionalFormatting>
  <conditionalFormatting sqref="J6">
    <cfRule type="cellIs" dxfId="22760" priority="2335" operator="greaterThan">
      <formula>$O$6</formula>
    </cfRule>
    <cfRule type="cellIs" dxfId="22759" priority="2336" operator="between">
      <formula>$O$6*0.8</formula>
      <formula>$O$6</formula>
    </cfRule>
    <cfRule type="cellIs" dxfId="22758" priority="2337" operator="lessThan">
      <formula>$O$6*0.8</formula>
    </cfRule>
  </conditionalFormatting>
  <conditionalFormatting sqref="J7">
    <cfRule type="cellIs" dxfId="22757" priority="2332" operator="greaterThan">
      <formula>$O$7</formula>
    </cfRule>
    <cfRule type="cellIs" dxfId="22756" priority="2333" operator="between">
      <formula>$O$7*0.8</formula>
      <formula>$O$7</formula>
    </cfRule>
    <cfRule type="cellIs" dxfId="22755" priority="2334" operator="lessThan">
      <formula>$O$7*0.8</formula>
    </cfRule>
  </conditionalFormatting>
  <conditionalFormatting sqref="J8">
    <cfRule type="cellIs" dxfId="22754" priority="2329" operator="greaterThan">
      <formula>$O$8</formula>
    </cfRule>
    <cfRule type="cellIs" dxfId="22753" priority="2330" operator="between">
      <formula>$O$8*0.8</formula>
      <formula>$O$8</formula>
    </cfRule>
    <cfRule type="cellIs" dxfId="22752" priority="2331" operator="lessThan">
      <formula>$O$8*0.8</formula>
    </cfRule>
  </conditionalFormatting>
  <conditionalFormatting sqref="J11">
    <cfRule type="cellIs" dxfId="22751" priority="2326" operator="greaterThan">
      <formula>$O$11</formula>
    </cfRule>
    <cfRule type="cellIs" dxfId="22750" priority="2327" operator="between">
      <formula>$O$11*0.8</formula>
      <formula>$O$11</formula>
    </cfRule>
    <cfRule type="cellIs" dxfId="22749" priority="2328" operator="lessThan">
      <formula>$O$11*0.8</formula>
    </cfRule>
  </conditionalFormatting>
  <conditionalFormatting sqref="J12">
    <cfRule type="cellIs" dxfId="22748" priority="2323" operator="greaterThan">
      <formula>$O$12</formula>
    </cfRule>
    <cfRule type="cellIs" dxfId="22747" priority="2324" operator="between">
      <formula>$O$12*0.8</formula>
      <formula>$O$12</formula>
    </cfRule>
    <cfRule type="cellIs" dxfId="22746" priority="2325" operator="lessThan">
      <formula>$O$12*0.8</formula>
    </cfRule>
  </conditionalFormatting>
  <conditionalFormatting sqref="J13">
    <cfRule type="cellIs" dxfId="22745" priority="2320" operator="greaterThan">
      <formula>$O$13</formula>
    </cfRule>
    <cfRule type="cellIs" dxfId="22744" priority="2321" operator="between">
      <formula>$O$13*0.8</formula>
      <formula>$O$13</formula>
    </cfRule>
    <cfRule type="cellIs" dxfId="22743" priority="2322" operator="lessThan">
      <formula>$O$13*0.8</formula>
    </cfRule>
  </conditionalFormatting>
  <conditionalFormatting sqref="J16">
    <cfRule type="cellIs" dxfId="22742" priority="2317" operator="greaterThan">
      <formula>$O$16</formula>
    </cfRule>
    <cfRule type="cellIs" dxfId="22741" priority="2318" operator="between">
      <formula>$O$16*0.8</formula>
      <formula>$O$16</formula>
    </cfRule>
    <cfRule type="cellIs" dxfId="22740" priority="2319" operator="lessThan">
      <formula>$O$16*0.8</formula>
    </cfRule>
  </conditionalFormatting>
  <conditionalFormatting sqref="J17">
    <cfRule type="cellIs" dxfId="22739" priority="2314" operator="greaterThan">
      <formula>$O$17</formula>
    </cfRule>
    <cfRule type="cellIs" dxfId="22738" priority="2315" operator="between">
      <formula>$O$17*0.8</formula>
      <formula>$O$17</formula>
    </cfRule>
    <cfRule type="cellIs" dxfId="22737" priority="2316" operator="lessThan">
      <formula>$O$17*0.8</formula>
    </cfRule>
  </conditionalFormatting>
  <conditionalFormatting sqref="J18">
    <cfRule type="cellIs" dxfId="22736" priority="2311" operator="greaterThan">
      <formula>$O$18</formula>
    </cfRule>
    <cfRule type="cellIs" dxfId="22735" priority="2312" operator="between">
      <formula>$O$18*0.8</formula>
      <formula>$O$18</formula>
    </cfRule>
    <cfRule type="cellIs" dxfId="22734" priority="2313" operator="lessThan">
      <formula>$O$18*0.8</formula>
    </cfRule>
  </conditionalFormatting>
  <conditionalFormatting sqref="J6">
    <cfRule type="cellIs" dxfId="22733" priority="2308" operator="greaterThan">
      <formula>$O$6</formula>
    </cfRule>
    <cfRule type="cellIs" dxfId="22732" priority="2309" operator="between">
      <formula>$O$6*0.8</formula>
      <formula>$O$6</formula>
    </cfRule>
    <cfRule type="cellIs" dxfId="22731" priority="2310" operator="lessThan">
      <formula>$O$6*0.8</formula>
    </cfRule>
  </conditionalFormatting>
  <conditionalFormatting sqref="J7">
    <cfRule type="cellIs" dxfId="22730" priority="2305" operator="greaterThan">
      <formula>$O$7</formula>
    </cfRule>
    <cfRule type="cellIs" dxfId="22729" priority="2306" operator="between">
      <formula>$O$7*0.8</formula>
      <formula>$O$7</formula>
    </cfRule>
    <cfRule type="cellIs" dxfId="22728" priority="2307" operator="lessThan">
      <formula>$O$7*0.8</formula>
    </cfRule>
  </conditionalFormatting>
  <conditionalFormatting sqref="J8">
    <cfRule type="cellIs" dxfId="22727" priority="2302" operator="greaterThan">
      <formula>$O$8</formula>
    </cfRule>
    <cfRule type="cellIs" dxfId="22726" priority="2303" operator="between">
      <formula>$O$8*0.8</formula>
      <formula>$O$8</formula>
    </cfRule>
    <cfRule type="cellIs" dxfId="22725" priority="2304" operator="lessThan">
      <formula>$O$8*0.8</formula>
    </cfRule>
  </conditionalFormatting>
  <conditionalFormatting sqref="J11">
    <cfRule type="cellIs" dxfId="22724" priority="2299" operator="greaterThan">
      <formula>$O$11</formula>
    </cfRule>
    <cfRule type="cellIs" dxfId="22723" priority="2300" operator="between">
      <formula>$O$11*0.8</formula>
      <formula>$O$11</formula>
    </cfRule>
    <cfRule type="cellIs" dxfId="22722" priority="2301" operator="lessThan">
      <formula>$O$11*0.8</formula>
    </cfRule>
  </conditionalFormatting>
  <conditionalFormatting sqref="J12">
    <cfRule type="cellIs" dxfId="22721" priority="2296" operator="greaterThan">
      <formula>$O$12</formula>
    </cfRule>
    <cfRule type="cellIs" dxfId="22720" priority="2297" operator="between">
      <formula>$O$12*0.8</formula>
      <formula>$O$12</formula>
    </cfRule>
    <cfRule type="cellIs" dxfId="22719" priority="2298" operator="lessThan">
      <formula>$O$12*0.8</formula>
    </cfRule>
  </conditionalFormatting>
  <conditionalFormatting sqref="J13">
    <cfRule type="cellIs" dxfId="22718" priority="2293" operator="greaterThan">
      <formula>$O$13</formula>
    </cfRule>
    <cfRule type="cellIs" dxfId="22717" priority="2294" operator="between">
      <formula>$O$13*0.8</formula>
      <formula>$O$13</formula>
    </cfRule>
    <cfRule type="cellIs" dxfId="22716" priority="2295" operator="lessThan">
      <formula>$O$13*0.8</formula>
    </cfRule>
  </conditionalFormatting>
  <conditionalFormatting sqref="J16">
    <cfRule type="cellIs" dxfId="22715" priority="2290" operator="greaterThan">
      <formula>$O$16</formula>
    </cfRule>
    <cfRule type="cellIs" dxfId="22714" priority="2291" operator="between">
      <formula>$O$16*0.8</formula>
      <formula>$O$16</formula>
    </cfRule>
    <cfRule type="cellIs" dxfId="22713" priority="2292" operator="lessThan">
      <formula>$O$16*0.8</formula>
    </cfRule>
  </conditionalFormatting>
  <conditionalFormatting sqref="J17">
    <cfRule type="cellIs" dxfId="22712" priority="2287" operator="greaterThan">
      <formula>$O$17</formula>
    </cfRule>
    <cfRule type="cellIs" dxfId="22711" priority="2288" operator="between">
      <formula>$O$17*0.8</formula>
      <formula>$O$17</formula>
    </cfRule>
    <cfRule type="cellIs" dxfId="22710" priority="2289" operator="lessThan">
      <formula>$O$17*0.8</formula>
    </cfRule>
  </conditionalFormatting>
  <conditionalFormatting sqref="J18">
    <cfRule type="cellIs" dxfId="22709" priority="2284" operator="greaterThan">
      <formula>$O$18</formula>
    </cfRule>
    <cfRule type="cellIs" dxfId="22708" priority="2285" operator="between">
      <formula>$O$18*0.8</formula>
      <formula>$O$18</formula>
    </cfRule>
    <cfRule type="cellIs" dxfId="22707" priority="2286" operator="lessThan">
      <formula>$O$18*0.8</formula>
    </cfRule>
  </conditionalFormatting>
  <conditionalFormatting sqref="J6">
    <cfRule type="cellIs" dxfId="22706" priority="2281" operator="greaterThan">
      <formula>$N$6</formula>
    </cfRule>
    <cfRule type="cellIs" dxfId="22705" priority="2282" operator="between">
      <formula>$N$6*0.8</formula>
      <formula>$N$6</formula>
    </cfRule>
    <cfRule type="cellIs" dxfId="22704" priority="2283" operator="lessThan">
      <formula>$N$6*0.8</formula>
    </cfRule>
  </conditionalFormatting>
  <conditionalFormatting sqref="J7">
    <cfRule type="cellIs" dxfId="22703" priority="2278" operator="greaterThan">
      <formula>$N$7</formula>
    </cfRule>
    <cfRule type="cellIs" dxfId="22702" priority="2279" operator="between">
      <formula>$N$7*0.8</formula>
      <formula>$N$7</formula>
    </cfRule>
    <cfRule type="cellIs" dxfId="22701" priority="2280" operator="lessThan">
      <formula>$N$7*0.8</formula>
    </cfRule>
  </conditionalFormatting>
  <conditionalFormatting sqref="J8">
    <cfRule type="cellIs" dxfId="22700" priority="2275" operator="greaterThan">
      <formula>$N$8</formula>
    </cfRule>
    <cfRule type="cellIs" dxfId="22699" priority="2276" operator="between">
      <formula>$N$8*0.8</formula>
      <formula>$N$8</formula>
    </cfRule>
    <cfRule type="cellIs" dxfId="22698" priority="2277" operator="lessThan">
      <formula>$N$8*0.8</formula>
    </cfRule>
  </conditionalFormatting>
  <conditionalFormatting sqref="J11">
    <cfRule type="cellIs" dxfId="22697" priority="2272" operator="greaterThan">
      <formula>$N$11</formula>
    </cfRule>
    <cfRule type="cellIs" dxfId="22696" priority="2273" operator="between">
      <formula>$N$11*0.8</formula>
      <formula>$N$11</formula>
    </cfRule>
    <cfRule type="cellIs" dxfId="22695" priority="2274" operator="lessThan">
      <formula>$N$11*0.8</formula>
    </cfRule>
  </conditionalFormatting>
  <conditionalFormatting sqref="J12">
    <cfRule type="cellIs" dxfId="22694" priority="2269" operator="greaterThan">
      <formula>$N$12</formula>
    </cfRule>
    <cfRule type="cellIs" dxfId="22693" priority="2270" operator="between">
      <formula>$N$12*0.8</formula>
      <formula>$N$12</formula>
    </cfRule>
    <cfRule type="cellIs" dxfId="22692" priority="2271" operator="lessThan">
      <formula>$N$12*0.8</formula>
    </cfRule>
  </conditionalFormatting>
  <conditionalFormatting sqref="J13">
    <cfRule type="cellIs" dxfId="22691" priority="2266" operator="greaterThan">
      <formula>$N$13</formula>
    </cfRule>
    <cfRule type="cellIs" dxfId="22690" priority="2267" operator="between">
      <formula>$N$13*0.8</formula>
      <formula>$N$13</formula>
    </cfRule>
    <cfRule type="cellIs" dxfId="22689" priority="2268" operator="lessThan">
      <formula>$N$13*0.8</formula>
    </cfRule>
  </conditionalFormatting>
  <conditionalFormatting sqref="J16">
    <cfRule type="cellIs" dxfId="22688" priority="2263" operator="greaterThan">
      <formula>$N$16</formula>
    </cfRule>
    <cfRule type="cellIs" dxfId="22687" priority="2264" operator="between">
      <formula>$N$16*0.8</formula>
      <formula>$N$16</formula>
    </cfRule>
    <cfRule type="cellIs" dxfId="22686" priority="2265" operator="lessThan">
      <formula>$N$16*0.8</formula>
    </cfRule>
  </conditionalFormatting>
  <conditionalFormatting sqref="J17">
    <cfRule type="cellIs" dxfId="22685" priority="2260" operator="greaterThan">
      <formula>$N$17</formula>
    </cfRule>
    <cfRule type="cellIs" dxfId="22684" priority="2261" operator="between">
      <formula>$N$17*0.8</formula>
      <formula>$N$17</formula>
    </cfRule>
    <cfRule type="cellIs" dxfId="22683" priority="2262" operator="lessThan">
      <formula>$N$17*0.8</formula>
    </cfRule>
  </conditionalFormatting>
  <conditionalFormatting sqref="J18">
    <cfRule type="cellIs" dxfId="22682" priority="2257" operator="greaterThan">
      <formula>$N$18</formula>
    </cfRule>
    <cfRule type="cellIs" dxfId="22681" priority="2258" operator="between">
      <formula>$N$18*0.8</formula>
      <formula>$N$18</formula>
    </cfRule>
    <cfRule type="cellIs" dxfId="22680" priority="2259" operator="lessThan">
      <formula>$N$18*0.8</formula>
    </cfRule>
  </conditionalFormatting>
  <conditionalFormatting sqref="J6">
    <cfRule type="cellIs" dxfId="22679" priority="2254" operator="greaterThan">
      <formula>$N$6</formula>
    </cfRule>
    <cfRule type="cellIs" dxfId="22678" priority="2255" operator="between">
      <formula>$N$6*0.8</formula>
      <formula>$N$6</formula>
    </cfRule>
    <cfRule type="cellIs" dxfId="22677" priority="2256" operator="lessThan">
      <formula>$N$6*0.8</formula>
    </cfRule>
  </conditionalFormatting>
  <conditionalFormatting sqref="J7">
    <cfRule type="cellIs" dxfId="22676" priority="2251" operator="greaterThan">
      <formula>$N$7</formula>
    </cfRule>
    <cfRule type="cellIs" dxfId="22675" priority="2252" operator="between">
      <formula>$N$7*0.8</formula>
      <formula>$N$7</formula>
    </cfRule>
    <cfRule type="cellIs" dxfId="22674" priority="2253" operator="lessThan">
      <formula>$N$7*0.8</formula>
    </cfRule>
  </conditionalFormatting>
  <conditionalFormatting sqref="J8">
    <cfRule type="cellIs" dxfId="22673" priority="2248" operator="greaterThan">
      <formula>$N$8</formula>
    </cfRule>
    <cfRule type="cellIs" dxfId="22672" priority="2249" operator="between">
      <formula>$N$8*0.8</formula>
      <formula>$N$8</formula>
    </cfRule>
    <cfRule type="cellIs" dxfId="22671" priority="2250" operator="lessThan">
      <formula>$N$8*0.8</formula>
    </cfRule>
  </conditionalFormatting>
  <conditionalFormatting sqref="J11">
    <cfRule type="cellIs" dxfId="22670" priority="2245" operator="greaterThan">
      <formula>$N$11</formula>
    </cfRule>
    <cfRule type="cellIs" dxfId="22669" priority="2246" operator="between">
      <formula>$N$11*0.8</formula>
      <formula>$N$11</formula>
    </cfRule>
    <cfRule type="cellIs" dxfId="22668" priority="2247" operator="lessThan">
      <formula>$N$11*0.8</formula>
    </cfRule>
  </conditionalFormatting>
  <conditionalFormatting sqref="J12">
    <cfRule type="cellIs" dxfId="22667" priority="2242" operator="greaterThan">
      <formula>$N$12</formula>
    </cfRule>
    <cfRule type="cellIs" dxfId="22666" priority="2243" operator="between">
      <formula>$N$12*0.8</formula>
      <formula>$N$12</formula>
    </cfRule>
    <cfRule type="cellIs" dxfId="22665" priority="2244" operator="lessThan">
      <formula>$N$12*0.8</formula>
    </cfRule>
  </conditionalFormatting>
  <conditionalFormatting sqref="J13">
    <cfRule type="cellIs" dxfId="22664" priority="2239" operator="greaterThan">
      <formula>$N$13</formula>
    </cfRule>
    <cfRule type="cellIs" dxfId="22663" priority="2240" operator="between">
      <formula>$N$13*0.8</formula>
      <formula>$N$13</formula>
    </cfRule>
    <cfRule type="cellIs" dxfId="22662" priority="2241" operator="lessThan">
      <formula>$N$13*0.8</formula>
    </cfRule>
  </conditionalFormatting>
  <conditionalFormatting sqref="J16">
    <cfRule type="cellIs" dxfId="22661" priority="2236" operator="greaterThan">
      <formula>$N$16</formula>
    </cfRule>
    <cfRule type="cellIs" dxfId="22660" priority="2237" operator="between">
      <formula>$N$16*0.8</formula>
      <formula>$N$16</formula>
    </cfRule>
    <cfRule type="cellIs" dxfId="22659" priority="2238" operator="lessThan">
      <formula>$N$16*0.8</formula>
    </cfRule>
  </conditionalFormatting>
  <conditionalFormatting sqref="J17">
    <cfRule type="cellIs" dxfId="22658" priority="2233" operator="greaterThan">
      <formula>$N$17</formula>
    </cfRule>
    <cfRule type="cellIs" dxfId="22657" priority="2234" operator="between">
      <formula>$N$17*0.8</formula>
      <formula>$N$17</formula>
    </cfRule>
    <cfRule type="cellIs" dxfId="22656" priority="2235" operator="lessThan">
      <formula>$N$17*0.8</formula>
    </cfRule>
  </conditionalFormatting>
  <conditionalFormatting sqref="J18">
    <cfRule type="cellIs" dxfId="22655" priority="2230" operator="greaterThan">
      <formula>$N$18</formula>
    </cfRule>
    <cfRule type="cellIs" dxfId="22654" priority="2231" operator="between">
      <formula>$N$18*0.8</formula>
      <formula>$N$18</formula>
    </cfRule>
    <cfRule type="cellIs" dxfId="22653" priority="2232" operator="lessThan">
      <formula>$N$18*0.8</formula>
    </cfRule>
  </conditionalFormatting>
  <conditionalFormatting sqref="J6">
    <cfRule type="cellIs" dxfId="22652" priority="2227" operator="greaterThan">
      <formula>$P$6</formula>
    </cfRule>
    <cfRule type="cellIs" dxfId="22651" priority="2228" operator="between">
      <formula>$P$6*0.8</formula>
      <formula>$P$6</formula>
    </cfRule>
    <cfRule type="cellIs" dxfId="22650" priority="2229" operator="lessThan">
      <formula>$P$6*0.8</formula>
    </cfRule>
  </conditionalFormatting>
  <conditionalFormatting sqref="J7">
    <cfRule type="cellIs" dxfId="22649" priority="2224" operator="greaterThan">
      <formula>$P$7</formula>
    </cfRule>
    <cfRule type="cellIs" dxfId="22648" priority="2225" operator="between">
      <formula>$P$7*0.8</formula>
      <formula>$P$7</formula>
    </cfRule>
    <cfRule type="cellIs" dxfId="22647" priority="2226" operator="lessThan">
      <formula>$P$7*0.8</formula>
    </cfRule>
  </conditionalFormatting>
  <conditionalFormatting sqref="J8">
    <cfRule type="cellIs" dxfId="22646" priority="2221" operator="greaterThan">
      <formula>$P$8</formula>
    </cfRule>
    <cfRule type="cellIs" dxfId="22645" priority="2222" operator="between">
      <formula>$P$8*0.8</formula>
      <formula>$P$8</formula>
    </cfRule>
    <cfRule type="cellIs" dxfId="22644" priority="2223" operator="lessThan">
      <formula>$P$8*0.8</formula>
    </cfRule>
  </conditionalFormatting>
  <conditionalFormatting sqref="J11">
    <cfRule type="cellIs" dxfId="22643" priority="2218" operator="greaterThan">
      <formula>$P$11</formula>
    </cfRule>
    <cfRule type="cellIs" dxfId="22642" priority="2219" operator="between">
      <formula>$P$11*0.8</formula>
      <formula>$P$11</formula>
    </cfRule>
    <cfRule type="cellIs" dxfId="22641" priority="2220" operator="lessThan">
      <formula>$P$11*0.8</formula>
    </cfRule>
  </conditionalFormatting>
  <conditionalFormatting sqref="J12">
    <cfRule type="cellIs" dxfId="22640" priority="2215" operator="greaterThan">
      <formula>$P$12</formula>
    </cfRule>
    <cfRule type="cellIs" dxfId="22639" priority="2216" operator="between">
      <formula>$P$12*0.8</formula>
      <formula>$P$12</formula>
    </cfRule>
    <cfRule type="cellIs" dxfId="22638" priority="2217" operator="lessThan">
      <formula>$P$12*0.8</formula>
    </cfRule>
  </conditionalFormatting>
  <conditionalFormatting sqref="J13">
    <cfRule type="cellIs" dxfId="22637" priority="2212" operator="greaterThan">
      <formula>$P$13</formula>
    </cfRule>
    <cfRule type="cellIs" dxfId="22636" priority="2213" operator="between">
      <formula>$P$13*0.8</formula>
      <formula>$P$13</formula>
    </cfRule>
    <cfRule type="cellIs" dxfId="22635" priority="2214" operator="lessThan">
      <formula>$P$13*0.8</formula>
    </cfRule>
  </conditionalFormatting>
  <conditionalFormatting sqref="J16">
    <cfRule type="cellIs" dxfId="22634" priority="2209" operator="greaterThan">
      <formula>$P$16</formula>
    </cfRule>
    <cfRule type="cellIs" dxfId="22633" priority="2210" operator="between">
      <formula>$P$16*0.8</formula>
      <formula>$P$16</formula>
    </cfRule>
    <cfRule type="cellIs" dxfId="22632" priority="2211" operator="lessThan">
      <formula>$P$16*0.8</formula>
    </cfRule>
  </conditionalFormatting>
  <conditionalFormatting sqref="J17">
    <cfRule type="cellIs" dxfId="22631" priority="2206" operator="greaterThan">
      <formula>$P$17</formula>
    </cfRule>
    <cfRule type="cellIs" dxfId="22630" priority="2207" operator="between">
      <formula>$P$17*0.8</formula>
      <formula>$P$17</formula>
    </cfRule>
    <cfRule type="cellIs" dxfId="22629" priority="2208" operator="lessThan">
      <formula>$P$17*0.8</formula>
    </cfRule>
  </conditionalFormatting>
  <conditionalFormatting sqref="J18">
    <cfRule type="cellIs" dxfId="22628" priority="2203" operator="greaterThan">
      <formula>$P$18</formula>
    </cfRule>
    <cfRule type="cellIs" dxfId="22627" priority="2204" operator="between">
      <formula>$P$18*0.8</formula>
      <formula>$P$18</formula>
    </cfRule>
    <cfRule type="cellIs" dxfId="22626" priority="2205" operator="lessThan">
      <formula>$P$18*0.8</formula>
    </cfRule>
  </conditionalFormatting>
  <conditionalFormatting sqref="J6">
    <cfRule type="cellIs" dxfId="22625" priority="2200" operator="greaterThan">
      <formula>$P$6</formula>
    </cfRule>
    <cfRule type="cellIs" dxfId="22624" priority="2201" operator="between">
      <formula>$P$6*0.8</formula>
      <formula>$P$6</formula>
    </cfRule>
    <cfRule type="cellIs" dxfId="22623" priority="2202" operator="lessThan">
      <formula>$P$6*0.8</formula>
    </cfRule>
  </conditionalFormatting>
  <conditionalFormatting sqref="J7">
    <cfRule type="cellIs" dxfId="22622" priority="2197" operator="greaterThan">
      <formula>$P$7</formula>
    </cfRule>
    <cfRule type="cellIs" dxfId="22621" priority="2198" operator="between">
      <formula>$P$7*0.8</formula>
      <formula>$P$7</formula>
    </cfRule>
    <cfRule type="cellIs" dxfId="22620" priority="2199" operator="lessThan">
      <formula>$P$7*0.8</formula>
    </cfRule>
  </conditionalFormatting>
  <conditionalFormatting sqref="J8">
    <cfRule type="cellIs" dxfId="22619" priority="2194" operator="greaterThan">
      <formula>$P$8</formula>
    </cfRule>
    <cfRule type="cellIs" dxfId="22618" priority="2195" operator="between">
      <formula>$P$8*0.8</formula>
      <formula>$P$8</formula>
    </cfRule>
    <cfRule type="cellIs" dxfId="22617" priority="2196" operator="lessThan">
      <formula>$P$8*0.8</formula>
    </cfRule>
  </conditionalFormatting>
  <conditionalFormatting sqref="J11">
    <cfRule type="cellIs" dxfId="22616" priority="2191" operator="greaterThan">
      <formula>$P$11</formula>
    </cfRule>
    <cfRule type="cellIs" dxfId="22615" priority="2192" operator="between">
      <formula>$P$11*0.8</formula>
      <formula>$P$11</formula>
    </cfRule>
    <cfRule type="cellIs" dxfId="22614" priority="2193" operator="lessThan">
      <formula>$P$11*0.8</formula>
    </cfRule>
  </conditionalFormatting>
  <conditionalFormatting sqref="J12">
    <cfRule type="cellIs" dxfId="22613" priority="2188" operator="greaterThan">
      <formula>$P$12</formula>
    </cfRule>
    <cfRule type="cellIs" dxfId="22612" priority="2189" operator="between">
      <formula>$P$12*0.8</formula>
      <formula>$P$12</formula>
    </cfRule>
    <cfRule type="cellIs" dxfId="22611" priority="2190" operator="lessThan">
      <formula>$P$12*0.8</formula>
    </cfRule>
  </conditionalFormatting>
  <conditionalFormatting sqref="J13">
    <cfRule type="cellIs" dxfId="22610" priority="2185" operator="greaterThan">
      <formula>$P$13</formula>
    </cfRule>
    <cfRule type="cellIs" dxfId="22609" priority="2186" operator="between">
      <formula>$P$13*0.8</formula>
      <formula>$P$13</formula>
    </cfRule>
    <cfRule type="cellIs" dxfId="22608" priority="2187" operator="lessThan">
      <formula>$P$13*0.8</formula>
    </cfRule>
  </conditionalFormatting>
  <conditionalFormatting sqref="J16">
    <cfRule type="cellIs" dxfId="22607" priority="2182" operator="greaterThan">
      <formula>$P$16</formula>
    </cfRule>
    <cfRule type="cellIs" dxfId="22606" priority="2183" operator="between">
      <formula>$P$16*0.8</formula>
      <formula>$P$16</formula>
    </cfRule>
    <cfRule type="cellIs" dxfId="22605" priority="2184" operator="lessThan">
      <formula>$P$16*0.8</formula>
    </cfRule>
  </conditionalFormatting>
  <conditionalFormatting sqref="J17">
    <cfRule type="cellIs" dxfId="22604" priority="2179" operator="greaterThan">
      <formula>$P$17</formula>
    </cfRule>
    <cfRule type="cellIs" dxfId="22603" priority="2180" operator="between">
      <formula>$P$17*0.8</formula>
      <formula>$P$17</formula>
    </cfRule>
    <cfRule type="cellIs" dxfId="22602" priority="2181" operator="lessThan">
      <formula>$P$17*0.8</formula>
    </cfRule>
  </conditionalFormatting>
  <conditionalFormatting sqref="J18">
    <cfRule type="cellIs" dxfId="22601" priority="2176" operator="greaterThan">
      <formula>$P$18</formula>
    </cfRule>
    <cfRule type="cellIs" dxfId="22600" priority="2177" operator="between">
      <formula>$P$18*0.8</formula>
      <formula>$P$18</formula>
    </cfRule>
    <cfRule type="cellIs" dxfId="22599" priority="2178" operator="lessThan">
      <formula>$P$18*0.8</formula>
    </cfRule>
  </conditionalFormatting>
  <conditionalFormatting sqref="J6">
    <cfRule type="cellIs" dxfId="22598" priority="2173" operator="greaterThan">
      <formula>$O$6</formula>
    </cfRule>
    <cfRule type="cellIs" dxfId="22597" priority="2174" operator="between">
      <formula>$O$6*0.8</formula>
      <formula>$O$6</formula>
    </cfRule>
    <cfRule type="cellIs" dxfId="22596" priority="2175" operator="lessThan">
      <formula>$O$6*0.8</formula>
    </cfRule>
  </conditionalFormatting>
  <conditionalFormatting sqref="J7">
    <cfRule type="cellIs" dxfId="22595" priority="2170" operator="greaterThan">
      <formula>$O$7</formula>
    </cfRule>
    <cfRule type="cellIs" dxfId="22594" priority="2171" operator="between">
      <formula>$O$7*0.8</formula>
      <formula>$O$7</formula>
    </cfRule>
    <cfRule type="cellIs" dxfId="22593" priority="2172" operator="lessThan">
      <formula>$O$7*0.8</formula>
    </cfRule>
  </conditionalFormatting>
  <conditionalFormatting sqref="J8">
    <cfRule type="cellIs" dxfId="22592" priority="2167" operator="greaterThan">
      <formula>$O$8</formula>
    </cfRule>
    <cfRule type="cellIs" dxfId="22591" priority="2168" operator="between">
      <formula>$O$8*0.8</formula>
      <formula>$O$8</formula>
    </cfRule>
    <cfRule type="cellIs" dxfId="22590" priority="2169" operator="lessThan">
      <formula>$O$8*0.8</formula>
    </cfRule>
  </conditionalFormatting>
  <conditionalFormatting sqref="J11">
    <cfRule type="cellIs" dxfId="22589" priority="2164" operator="greaterThan">
      <formula>$O$11</formula>
    </cfRule>
    <cfRule type="cellIs" dxfId="22588" priority="2165" operator="between">
      <formula>$O$11*0.8</formula>
      <formula>$O$11</formula>
    </cfRule>
    <cfRule type="cellIs" dxfId="22587" priority="2166" operator="lessThan">
      <formula>$O$11*0.8</formula>
    </cfRule>
  </conditionalFormatting>
  <conditionalFormatting sqref="J12">
    <cfRule type="cellIs" dxfId="22586" priority="2161" operator="greaterThan">
      <formula>$O$12</formula>
    </cfRule>
    <cfRule type="cellIs" dxfId="22585" priority="2162" operator="between">
      <formula>$O$12*0.8</formula>
      <formula>$O$12</formula>
    </cfRule>
    <cfRule type="cellIs" dxfId="22584" priority="2163" operator="lessThan">
      <formula>$O$12*0.8</formula>
    </cfRule>
  </conditionalFormatting>
  <conditionalFormatting sqref="J13">
    <cfRule type="cellIs" dxfId="22583" priority="2158" operator="greaterThan">
      <formula>$O$13</formula>
    </cfRule>
    <cfRule type="cellIs" dxfId="22582" priority="2159" operator="between">
      <formula>$O$13*0.8</formula>
      <formula>$O$13</formula>
    </cfRule>
    <cfRule type="cellIs" dxfId="22581" priority="2160" operator="lessThan">
      <formula>$O$13*0.8</formula>
    </cfRule>
  </conditionalFormatting>
  <conditionalFormatting sqref="J16">
    <cfRule type="cellIs" dxfId="22580" priority="2155" operator="greaterThan">
      <formula>$O$16</formula>
    </cfRule>
    <cfRule type="cellIs" dxfId="22579" priority="2156" operator="between">
      <formula>$O$16*0.8</formula>
      <formula>$O$16</formula>
    </cfRule>
    <cfRule type="cellIs" dxfId="22578" priority="2157" operator="lessThan">
      <formula>$O$16*0.8</formula>
    </cfRule>
  </conditionalFormatting>
  <conditionalFormatting sqref="J17">
    <cfRule type="cellIs" dxfId="22577" priority="2152" operator="greaterThan">
      <formula>$O$17</formula>
    </cfRule>
    <cfRule type="cellIs" dxfId="22576" priority="2153" operator="between">
      <formula>$O$17*0.8</formula>
      <formula>$O$17</formula>
    </cfRule>
    <cfRule type="cellIs" dxfId="22575" priority="2154" operator="lessThan">
      <formula>$O$17*0.8</formula>
    </cfRule>
  </conditionalFormatting>
  <conditionalFormatting sqref="J18">
    <cfRule type="cellIs" dxfId="22574" priority="2149" operator="greaterThan">
      <formula>$O$18</formula>
    </cfRule>
    <cfRule type="cellIs" dxfId="22573" priority="2150" operator="between">
      <formula>$O$18*0.8</formula>
      <formula>$O$18</formula>
    </cfRule>
    <cfRule type="cellIs" dxfId="22572" priority="2151" operator="lessThan">
      <formula>$O$18*0.8</formula>
    </cfRule>
  </conditionalFormatting>
  <conditionalFormatting sqref="J6">
    <cfRule type="cellIs" dxfId="22571" priority="2146" operator="greaterThan">
      <formula>$O$6</formula>
    </cfRule>
    <cfRule type="cellIs" dxfId="22570" priority="2147" operator="between">
      <formula>$O$6*0.8</formula>
      <formula>$O$6</formula>
    </cfRule>
    <cfRule type="cellIs" dxfId="22569" priority="2148" operator="lessThan">
      <formula>$O$6*0.8</formula>
    </cfRule>
  </conditionalFormatting>
  <conditionalFormatting sqref="J7">
    <cfRule type="cellIs" dxfId="22568" priority="2143" operator="greaterThan">
      <formula>$O$7</formula>
    </cfRule>
    <cfRule type="cellIs" dxfId="22567" priority="2144" operator="between">
      <formula>$O$7*0.8</formula>
      <formula>$O$7</formula>
    </cfRule>
    <cfRule type="cellIs" dxfId="22566" priority="2145" operator="lessThan">
      <formula>$O$7*0.8</formula>
    </cfRule>
  </conditionalFormatting>
  <conditionalFormatting sqref="J8">
    <cfRule type="cellIs" dxfId="22565" priority="2140" operator="greaterThan">
      <formula>$O$8</formula>
    </cfRule>
    <cfRule type="cellIs" dxfId="22564" priority="2141" operator="between">
      <formula>$O$8*0.8</formula>
      <formula>$O$8</formula>
    </cfRule>
    <cfRule type="cellIs" dxfId="22563" priority="2142" operator="lessThan">
      <formula>$O$8*0.8</formula>
    </cfRule>
  </conditionalFormatting>
  <conditionalFormatting sqref="J11">
    <cfRule type="cellIs" dxfId="22562" priority="2137" operator="greaterThan">
      <formula>$O$11</formula>
    </cfRule>
    <cfRule type="cellIs" dxfId="22561" priority="2138" operator="between">
      <formula>$O$11*0.8</formula>
      <formula>$O$11</formula>
    </cfRule>
    <cfRule type="cellIs" dxfId="22560" priority="2139" operator="lessThan">
      <formula>$O$11*0.8</formula>
    </cfRule>
  </conditionalFormatting>
  <conditionalFormatting sqref="J12">
    <cfRule type="cellIs" dxfId="22559" priority="2134" operator="greaterThan">
      <formula>$O$12</formula>
    </cfRule>
    <cfRule type="cellIs" dxfId="22558" priority="2135" operator="between">
      <formula>$O$12*0.8</formula>
      <formula>$O$12</formula>
    </cfRule>
    <cfRule type="cellIs" dxfId="22557" priority="2136" operator="lessThan">
      <formula>$O$12*0.8</formula>
    </cfRule>
  </conditionalFormatting>
  <conditionalFormatting sqref="J13">
    <cfRule type="cellIs" dxfId="22556" priority="2131" operator="greaterThan">
      <formula>$O$13</formula>
    </cfRule>
    <cfRule type="cellIs" dxfId="22555" priority="2132" operator="between">
      <formula>$O$13*0.8</formula>
      <formula>$O$13</formula>
    </cfRule>
    <cfRule type="cellIs" dxfId="22554" priority="2133" operator="lessThan">
      <formula>$O$13*0.8</formula>
    </cfRule>
  </conditionalFormatting>
  <conditionalFormatting sqref="J16">
    <cfRule type="cellIs" dxfId="22553" priority="2128" operator="greaterThan">
      <formula>$O$16</formula>
    </cfRule>
    <cfRule type="cellIs" dxfId="22552" priority="2129" operator="between">
      <formula>$O$16*0.8</formula>
      <formula>$O$16</formula>
    </cfRule>
    <cfRule type="cellIs" dxfId="22551" priority="2130" operator="lessThan">
      <formula>$O$16*0.8</formula>
    </cfRule>
  </conditionalFormatting>
  <conditionalFormatting sqref="J17">
    <cfRule type="cellIs" dxfId="22550" priority="2125" operator="greaterThan">
      <formula>$O$17</formula>
    </cfRule>
    <cfRule type="cellIs" dxfId="22549" priority="2126" operator="between">
      <formula>$O$17*0.8</formula>
      <formula>$O$17</formula>
    </cfRule>
    <cfRule type="cellIs" dxfId="22548" priority="2127" operator="lessThan">
      <formula>$O$17*0.8</formula>
    </cfRule>
  </conditionalFormatting>
  <conditionalFormatting sqref="J18">
    <cfRule type="cellIs" dxfId="22547" priority="2122" operator="greaterThan">
      <formula>$O$18</formula>
    </cfRule>
    <cfRule type="cellIs" dxfId="22546" priority="2123" operator="between">
      <formula>$O$18*0.8</formula>
      <formula>$O$18</formula>
    </cfRule>
    <cfRule type="cellIs" dxfId="22545" priority="2124" operator="lessThan">
      <formula>$O$18*0.8</formula>
    </cfRule>
  </conditionalFormatting>
  <conditionalFormatting sqref="J6">
    <cfRule type="cellIs" dxfId="22544" priority="2119" operator="greaterThan">
      <formula>$N$6</formula>
    </cfRule>
    <cfRule type="cellIs" dxfId="22543" priority="2120" operator="between">
      <formula>$N$6*0.8</formula>
      <formula>$N$6</formula>
    </cfRule>
    <cfRule type="cellIs" dxfId="22542" priority="2121" operator="lessThan">
      <formula>$N$6*0.8</formula>
    </cfRule>
  </conditionalFormatting>
  <conditionalFormatting sqref="J7">
    <cfRule type="cellIs" dxfId="22541" priority="2116" operator="greaterThan">
      <formula>$N$7</formula>
    </cfRule>
    <cfRule type="cellIs" dxfId="22540" priority="2117" operator="between">
      <formula>$N$7*0.8</formula>
      <formula>$N$7</formula>
    </cfRule>
    <cfRule type="cellIs" dxfId="22539" priority="2118" operator="lessThan">
      <formula>$N$7*0.8</formula>
    </cfRule>
  </conditionalFormatting>
  <conditionalFormatting sqref="J8">
    <cfRule type="cellIs" dxfId="22538" priority="2113" operator="greaterThan">
      <formula>$N$8</formula>
    </cfRule>
    <cfRule type="cellIs" dxfId="22537" priority="2114" operator="between">
      <formula>$N$8*0.8</formula>
      <formula>$N$8</formula>
    </cfRule>
    <cfRule type="cellIs" dxfId="22536" priority="2115" operator="lessThan">
      <formula>$N$8*0.8</formula>
    </cfRule>
  </conditionalFormatting>
  <conditionalFormatting sqref="J11">
    <cfRule type="cellIs" dxfId="22535" priority="2110" operator="greaterThan">
      <formula>$N$11</formula>
    </cfRule>
    <cfRule type="cellIs" dxfId="22534" priority="2111" operator="between">
      <formula>$N$11*0.8</formula>
      <formula>$N$11</formula>
    </cfRule>
    <cfRule type="cellIs" dxfId="22533" priority="2112" operator="lessThan">
      <formula>$N$11*0.8</formula>
    </cfRule>
  </conditionalFormatting>
  <conditionalFormatting sqref="J12">
    <cfRule type="cellIs" dxfId="22532" priority="2107" operator="greaterThan">
      <formula>$N$12</formula>
    </cfRule>
    <cfRule type="cellIs" dxfId="22531" priority="2108" operator="between">
      <formula>$N$12*0.8</formula>
      <formula>$N$12</formula>
    </cfRule>
    <cfRule type="cellIs" dxfId="22530" priority="2109" operator="lessThan">
      <formula>$N$12*0.8</formula>
    </cfRule>
  </conditionalFormatting>
  <conditionalFormatting sqref="J13">
    <cfRule type="cellIs" dxfId="22529" priority="2104" operator="greaterThan">
      <formula>$N$13</formula>
    </cfRule>
    <cfRule type="cellIs" dxfId="22528" priority="2105" operator="between">
      <formula>$N$13*0.8</formula>
      <formula>$N$13</formula>
    </cfRule>
    <cfRule type="cellIs" dxfId="22527" priority="2106" operator="lessThan">
      <formula>$N$13*0.8</formula>
    </cfRule>
  </conditionalFormatting>
  <conditionalFormatting sqref="J16">
    <cfRule type="cellIs" dxfId="22526" priority="2101" operator="greaterThan">
      <formula>$N$16</formula>
    </cfRule>
    <cfRule type="cellIs" dxfId="22525" priority="2102" operator="between">
      <formula>$N$16*0.8</formula>
      <formula>$N$16</formula>
    </cfRule>
    <cfRule type="cellIs" dxfId="22524" priority="2103" operator="lessThan">
      <formula>$N$16*0.8</formula>
    </cfRule>
  </conditionalFormatting>
  <conditionalFormatting sqref="J17">
    <cfRule type="cellIs" dxfId="22523" priority="2098" operator="greaterThan">
      <formula>$N$17</formula>
    </cfRule>
    <cfRule type="cellIs" dxfId="22522" priority="2099" operator="between">
      <formula>$N$17*0.8</formula>
      <formula>$N$17</formula>
    </cfRule>
    <cfRule type="cellIs" dxfId="22521" priority="2100" operator="lessThan">
      <formula>$N$17*0.8</formula>
    </cfRule>
  </conditionalFormatting>
  <conditionalFormatting sqref="J18">
    <cfRule type="cellIs" dxfId="22520" priority="2095" operator="greaterThan">
      <formula>$N$18</formula>
    </cfRule>
    <cfRule type="cellIs" dxfId="22519" priority="2096" operator="between">
      <formula>$N$18*0.8</formula>
      <formula>$N$18</formula>
    </cfRule>
    <cfRule type="cellIs" dxfId="22518" priority="2097" operator="lessThan">
      <formula>$N$18*0.8</formula>
    </cfRule>
  </conditionalFormatting>
  <conditionalFormatting sqref="J6">
    <cfRule type="cellIs" dxfId="22517" priority="2092" operator="greaterThan">
      <formula>$N$6</formula>
    </cfRule>
    <cfRule type="cellIs" dxfId="22516" priority="2093" operator="between">
      <formula>$N$6*0.8</formula>
      <formula>$N$6</formula>
    </cfRule>
    <cfRule type="cellIs" dxfId="22515" priority="2094" operator="lessThan">
      <formula>$N$6*0.8</formula>
    </cfRule>
  </conditionalFormatting>
  <conditionalFormatting sqref="J7">
    <cfRule type="cellIs" dxfId="22514" priority="2089" operator="greaterThan">
      <formula>$N$7</formula>
    </cfRule>
    <cfRule type="cellIs" dxfId="22513" priority="2090" operator="between">
      <formula>$N$7*0.8</formula>
      <formula>$N$7</formula>
    </cfRule>
    <cfRule type="cellIs" dxfId="22512" priority="2091" operator="lessThan">
      <formula>$N$7*0.8</formula>
    </cfRule>
  </conditionalFormatting>
  <conditionalFormatting sqref="J8">
    <cfRule type="cellIs" dxfId="22511" priority="2086" operator="greaterThan">
      <formula>$N$8</formula>
    </cfRule>
    <cfRule type="cellIs" dxfId="22510" priority="2087" operator="between">
      <formula>$N$8*0.8</formula>
      <formula>$N$8</formula>
    </cfRule>
    <cfRule type="cellIs" dxfId="22509" priority="2088" operator="lessThan">
      <formula>$N$8*0.8</formula>
    </cfRule>
  </conditionalFormatting>
  <conditionalFormatting sqref="J11">
    <cfRule type="cellIs" dxfId="22508" priority="2083" operator="greaterThan">
      <formula>$N$11</formula>
    </cfRule>
    <cfRule type="cellIs" dxfId="22507" priority="2084" operator="between">
      <formula>$N$11*0.8</formula>
      <formula>$N$11</formula>
    </cfRule>
    <cfRule type="cellIs" dxfId="22506" priority="2085" operator="lessThan">
      <formula>$N$11*0.8</formula>
    </cfRule>
  </conditionalFormatting>
  <conditionalFormatting sqref="J12">
    <cfRule type="cellIs" dxfId="22505" priority="2080" operator="greaterThan">
      <formula>$N$12</formula>
    </cfRule>
    <cfRule type="cellIs" dxfId="22504" priority="2081" operator="between">
      <formula>$N$12*0.8</formula>
      <formula>$N$12</formula>
    </cfRule>
    <cfRule type="cellIs" dxfId="22503" priority="2082" operator="lessThan">
      <formula>$N$12*0.8</formula>
    </cfRule>
  </conditionalFormatting>
  <conditionalFormatting sqref="J13">
    <cfRule type="cellIs" dxfId="22502" priority="2077" operator="greaterThan">
      <formula>$N$13</formula>
    </cfRule>
    <cfRule type="cellIs" dxfId="22501" priority="2078" operator="between">
      <formula>$N$13*0.8</formula>
      <formula>$N$13</formula>
    </cfRule>
    <cfRule type="cellIs" dxfId="22500" priority="2079" operator="lessThan">
      <formula>$N$13*0.8</formula>
    </cfRule>
  </conditionalFormatting>
  <conditionalFormatting sqref="J16">
    <cfRule type="cellIs" dxfId="22499" priority="2074" operator="greaterThan">
      <formula>$N$16</formula>
    </cfRule>
    <cfRule type="cellIs" dxfId="22498" priority="2075" operator="between">
      <formula>$N$16*0.8</formula>
      <formula>$N$16</formula>
    </cfRule>
    <cfRule type="cellIs" dxfId="22497" priority="2076" operator="lessThan">
      <formula>$N$16*0.8</formula>
    </cfRule>
  </conditionalFormatting>
  <conditionalFormatting sqref="J17">
    <cfRule type="cellIs" dxfId="22496" priority="2071" operator="greaterThan">
      <formula>$N$17</formula>
    </cfRule>
    <cfRule type="cellIs" dxfId="22495" priority="2072" operator="between">
      <formula>$N$17*0.8</formula>
      <formula>$N$17</formula>
    </cfRule>
    <cfRule type="cellIs" dxfId="22494" priority="2073" operator="lessThan">
      <formula>$N$17*0.8</formula>
    </cfRule>
  </conditionalFormatting>
  <conditionalFormatting sqref="J18">
    <cfRule type="cellIs" dxfId="22493" priority="2068" operator="greaterThan">
      <formula>$N$18</formula>
    </cfRule>
    <cfRule type="cellIs" dxfId="22492" priority="2069" operator="between">
      <formula>$N$18*0.8</formula>
      <formula>$N$18</formula>
    </cfRule>
    <cfRule type="cellIs" dxfId="22491" priority="2070" operator="lessThan">
      <formula>$N$18*0.8</formula>
    </cfRule>
  </conditionalFormatting>
  <conditionalFormatting sqref="J6">
    <cfRule type="cellIs" dxfId="22490" priority="2065" operator="greaterThan">
      <formula>$P$6</formula>
    </cfRule>
    <cfRule type="cellIs" dxfId="22489" priority="2066" operator="between">
      <formula>$P$6*0.8</formula>
      <formula>$P$6</formula>
    </cfRule>
    <cfRule type="cellIs" dxfId="22488" priority="2067" operator="lessThan">
      <formula>$P$6*0.8</formula>
    </cfRule>
  </conditionalFormatting>
  <conditionalFormatting sqref="J7">
    <cfRule type="cellIs" dxfId="22487" priority="2062" operator="greaterThan">
      <formula>$P$7</formula>
    </cfRule>
    <cfRule type="cellIs" dxfId="22486" priority="2063" operator="between">
      <formula>$P$7*0.8</formula>
      <formula>$P$7</formula>
    </cfRule>
    <cfRule type="cellIs" dxfId="22485" priority="2064" operator="lessThan">
      <formula>$P$7*0.8</formula>
    </cfRule>
  </conditionalFormatting>
  <conditionalFormatting sqref="J8">
    <cfRule type="cellIs" dxfId="22484" priority="2059" operator="greaterThan">
      <formula>$P$8</formula>
    </cfRule>
    <cfRule type="cellIs" dxfId="22483" priority="2060" operator="between">
      <formula>$P$8*0.8</formula>
      <formula>$P$8</formula>
    </cfRule>
    <cfRule type="cellIs" dxfId="22482" priority="2061" operator="lessThan">
      <formula>$P$8*0.8</formula>
    </cfRule>
  </conditionalFormatting>
  <conditionalFormatting sqref="J11">
    <cfRule type="cellIs" dxfId="22481" priority="2056" operator="greaterThan">
      <formula>$P$11</formula>
    </cfRule>
    <cfRule type="cellIs" dxfId="22480" priority="2057" operator="between">
      <formula>$P$11*0.8</formula>
      <formula>$P$11</formula>
    </cfRule>
    <cfRule type="cellIs" dxfId="22479" priority="2058" operator="lessThan">
      <formula>$P$11*0.8</formula>
    </cfRule>
  </conditionalFormatting>
  <conditionalFormatting sqref="J12">
    <cfRule type="cellIs" dxfId="22478" priority="2053" operator="greaterThan">
      <formula>$P$12</formula>
    </cfRule>
    <cfRule type="cellIs" dxfId="22477" priority="2054" operator="between">
      <formula>$P$12*0.8</formula>
      <formula>$P$12</formula>
    </cfRule>
    <cfRule type="cellIs" dxfId="22476" priority="2055" operator="lessThan">
      <formula>$P$12*0.8</formula>
    </cfRule>
  </conditionalFormatting>
  <conditionalFormatting sqref="J13">
    <cfRule type="cellIs" dxfId="22475" priority="2050" operator="greaterThan">
      <formula>$P$13</formula>
    </cfRule>
    <cfRule type="cellIs" dxfId="22474" priority="2051" operator="between">
      <formula>$P$13*0.8</formula>
      <formula>$P$13</formula>
    </cfRule>
    <cfRule type="cellIs" dxfId="22473" priority="2052" operator="lessThan">
      <formula>$P$13*0.8</formula>
    </cfRule>
  </conditionalFormatting>
  <conditionalFormatting sqref="J16">
    <cfRule type="cellIs" dxfId="22472" priority="2047" operator="greaterThan">
      <formula>$P$16</formula>
    </cfRule>
    <cfRule type="cellIs" dxfId="22471" priority="2048" operator="between">
      <formula>$P$16*0.8</formula>
      <formula>$P$16</formula>
    </cfRule>
    <cfRule type="cellIs" dxfId="22470" priority="2049" operator="lessThan">
      <formula>$P$16*0.8</formula>
    </cfRule>
  </conditionalFormatting>
  <conditionalFormatting sqref="J17">
    <cfRule type="cellIs" dxfId="22469" priority="2044" operator="greaterThan">
      <formula>$P$17</formula>
    </cfRule>
    <cfRule type="cellIs" dxfId="22468" priority="2045" operator="between">
      <formula>$P$17*0.8</formula>
      <formula>$P$17</formula>
    </cfRule>
    <cfRule type="cellIs" dxfId="22467" priority="2046" operator="lessThan">
      <formula>$P$17*0.8</formula>
    </cfRule>
  </conditionalFormatting>
  <conditionalFormatting sqref="J18">
    <cfRule type="cellIs" dxfId="22466" priority="2041" operator="greaterThan">
      <formula>$P$18</formula>
    </cfRule>
    <cfRule type="cellIs" dxfId="22465" priority="2042" operator="between">
      <formula>$P$18*0.8</formula>
      <formula>$P$18</formula>
    </cfRule>
    <cfRule type="cellIs" dxfId="22464" priority="2043" operator="lessThan">
      <formula>$P$18*0.8</formula>
    </cfRule>
  </conditionalFormatting>
  <conditionalFormatting sqref="J6">
    <cfRule type="cellIs" dxfId="22463" priority="2038" operator="greaterThan">
      <formula>$P$6</formula>
    </cfRule>
    <cfRule type="cellIs" dxfId="22462" priority="2039" operator="between">
      <formula>$P$6*0.8</formula>
      <formula>$P$6</formula>
    </cfRule>
    <cfRule type="cellIs" dxfId="22461" priority="2040" operator="lessThan">
      <formula>$P$6*0.8</formula>
    </cfRule>
  </conditionalFormatting>
  <conditionalFormatting sqref="J7">
    <cfRule type="cellIs" dxfId="22460" priority="2035" operator="greaterThan">
      <formula>$P$7</formula>
    </cfRule>
    <cfRule type="cellIs" dxfId="22459" priority="2036" operator="between">
      <formula>$P$7*0.8</formula>
      <formula>$P$7</formula>
    </cfRule>
    <cfRule type="cellIs" dxfId="22458" priority="2037" operator="lessThan">
      <formula>$P$7*0.8</formula>
    </cfRule>
  </conditionalFormatting>
  <conditionalFormatting sqref="J8">
    <cfRule type="cellIs" dxfId="22457" priority="2032" operator="greaterThan">
      <formula>$P$8</formula>
    </cfRule>
    <cfRule type="cellIs" dxfId="22456" priority="2033" operator="between">
      <formula>$P$8*0.8</formula>
      <formula>$P$8</formula>
    </cfRule>
    <cfRule type="cellIs" dxfId="22455" priority="2034" operator="lessThan">
      <formula>$P$8*0.8</formula>
    </cfRule>
  </conditionalFormatting>
  <conditionalFormatting sqref="J11">
    <cfRule type="cellIs" dxfId="22454" priority="2029" operator="greaterThan">
      <formula>$P$11</formula>
    </cfRule>
    <cfRule type="cellIs" dxfId="22453" priority="2030" operator="between">
      <formula>$P$11*0.8</formula>
      <formula>$P$11</formula>
    </cfRule>
    <cfRule type="cellIs" dxfId="22452" priority="2031" operator="lessThan">
      <formula>$P$11*0.8</formula>
    </cfRule>
  </conditionalFormatting>
  <conditionalFormatting sqref="J12">
    <cfRule type="cellIs" dxfId="22451" priority="2026" operator="greaterThan">
      <formula>$P$12</formula>
    </cfRule>
    <cfRule type="cellIs" dxfId="22450" priority="2027" operator="between">
      <formula>$P$12*0.8</formula>
      <formula>$P$12</formula>
    </cfRule>
    <cfRule type="cellIs" dxfId="22449" priority="2028" operator="lessThan">
      <formula>$P$12*0.8</formula>
    </cfRule>
  </conditionalFormatting>
  <conditionalFormatting sqref="J13">
    <cfRule type="cellIs" dxfId="22448" priority="2023" operator="greaterThan">
      <formula>$P$13</formula>
    </cfRule>
    <cfRule type="cellIs" dxfId="22447" priority="2024" operator="between">
      <formula>$P$13*0.8</formula>
      <formula>$P$13</formula>
    </cfRule>
    <cfRule type="cellIs" dxfId="22446" priority="2025" operator="lessThan">
      <formula>$P$13*0.8</formula>
    </cfRule>
  </conditionalFormatting>
  <conditionalFormatting sqref="J16">
    <cfRule type="cellIs" dxfId="22445" priority="2020" operator="greaterThan">
      <formula>$P$16</formula>
    </cfRule>
    <cfRule type="cellIs" dxfId="22444" priority="2021" operator="between">
      <formula>$P$16*0.8</formula>
      <formula>$P$16</formula>
    </cfRule>
    <cfRule type="cellIs" dxfId="22443" priority="2022" operator="lessThan">
      <formula>$P$16*0.8</formula>
    </cfRule>
  </conditionalFormatting>
  <conditionalFormatting sqref="J17">
    <cfRule type="cellIs" dxfId="22442" priority="2017" operator="greaterThan">
      <formula>$P$17</formula>
    </cfRule>
    <cfRule type="cellIs" dxfId="22441" priority="2018" operator="between">
      <formula>$P$17*0.8</formula>
      <formula>$P$17</formula>
    </cfRule>
    <cfRule type="cellIs" dxfId="22440" priority="2019" operator="lessThan">
      <formula>$P$17*0.8</formula>
    </cfRule>
  </conditionalFormatting>
  <conditionalFormatting sqref="J18">
    <cfRule type="cellIs" dxfId="22439" priority="2014" operator="greaterThan">
      <formula>$P$18</formula>
    </cfRule>
    <cfRule type="cellIs" dxfId="22438" priority="2015" operator="between">
      <formula>$P$18*0.8</formula>
      <formula>$P$18</formula>
    </cfRule>
    <cfRule type="cellIs" dxfId="22437" priority="2016" operator="lessThan">
      <formula>$P$18*0.8</formula>
    </cfRule>
  </conditionalFormatting>
  <conditionalFormatting sqref="J6">
    <cfRule type="cellIs" dxfId="22436" priority="2011" operator="greaterThan">
      <formula>$O$6</formula>
    </cfRule>
    <cfRule type="cellIs" dxfId="22435" priority="2012" operator="between">
      <formula>$O$6*0.8</formula>
      <formula>$O$6</formula>
    </cfRule>
    <cfRule type="cellIs" dxfId="22434" priority="2013" operator="lessThan">
      <formula>$O$6*0.8</formula>
    </cfRule>
  </conditionalFormatting>
  <conditionalFormatting sqref="J7">
    <cfRule type="cellIs" dxfId="22433" priority="2008" operator="greaterThan">
      <formula>$O$7</formula>
    </cfRule>
    <cfRule type="cellIs" dxfId="22432" priority="2009" operator="between">
      <formula>$O$7*0.8</formula>
      <formula>$O$7</formula>
    </cfRule>
    <cfRule type="cellIs" dxfId="22431" priority="2010" operator="lessThan">
      <formula>$O$7*0.8</formula>
    </cfRule>
  </conditionalFormatting>
  <conditionalFormatting sqref="J8">
    <cfRule type="cellIs" dxfId="22430" priority="2005" operator="greaterThan">
      <formula>$O$8</formula>
    </cfRule>
    <cfRule type="cellIs" dxfId="22429" priority="2006" operator="between">
      <formula>$O$8*0.8</formula>
      <formula>$O$8</formula>
    </cfRule>
    <cfRule type="cellIs" dxfId="22428" priority="2007" operator="lessThan">
      <formula>$O$8*0.8</formula>
    </cfRule>
  </conditionalFormatting>
  <conditionalFormatting sqref="J11">
    <cfRule type="cellIs" dxfId="22427" priority="2002" operator="greaterThan">
      <formula>$O$11</formula>
    </cfRule>
    <cfRule type="cellIs" dxfId="22426" priority="2003" operator="between">
      <formula>$O$11*0.8</formula>
      <formula>$O$11</formula>
    </cfRule>
    <cfRule type="cellIs" dxfId="22425" priority="2004" operator="lessThan">
      <formula>$O$11*0.8</formula>
    </cfRule>
  </conditionalFormatting>
  <conditionalFormatting sqref="J12">
    <cfRule type="cellIs" dxfId="22424" priority="1999" operator="greaterThan">
      <formula>$O$12</formula>
    </cfRule>
    <cfRule type="cellIs" dxfId="22423" priority="2000" operator="between">
      <formula>$O$12*0.8</formula>
      <formula>$O$12</formula>
    </cfRule>
    <cfRule type="cellIs" dxfId="22422" priority="2001" operator="lessThan">
      <formula>$O$12*0.8</formula>
    </cfRule>
  </conditionalFormatting>
  <conditionalFormatting sqref="J13">
    <cfRule type="cellIs" dxfId="22421" priority="1996" operator="greaterThan">
      <formula>$O$13</formula>
    </cfRule>
    <cfRule type="cellIs" dxfId="22420" priority="1997" operator="between">
      <formula>$O$13*0.8</formula>
      <formula>$O$13</formula>
    </cfRule>
    <cfRule type="cellIs" dxfId="22419" priority="1998" operator="lessThan">
      <formula>$O$13*0.8</formula>
    </cfRule>
  </conditionalFormatting>
  <conditionalFormatting sqref="J16">
    <cfRule type="cellIs" dxfId="22418" priority="1993" operator="greaterThan">
      <formula>$O$16</formula>
    </cfRule>
    <cfRule type="cellIs" dxfId="22417" priority="1994" operator="between">
      <formula>$O$16*0.8</formula>
      <formula>$O$16</formula>
    </cfRule>
    <cfRule type="cellIs" dxfId="22416" priority="1995" operator="lessThan">
      <formula>$O$16*0.8</formula>
    </cfRule>
  </conditionalFormatting>
  <conditionalFormatting sqref="J17">
    <cfRule type="cellIs" dxfId="22415" priority="1990" operator="greaterThan">
      <formula>$O$17</formula>
    </cfRule>
    <cfRule type="cellIs" dxfId="22414" priority="1991" operator="between">
      <formula>$O$17*0.8</formula>
      <formula>$O$17</formula>
    </cfRule>
    <cfRule type="cellIs" dxfId="22413" priority="1992" operator="lessThan">
      <formula>$O$17*0.8</formula>
    </cfRule>
  </conditionalFormatting>
  <conditionalFormatting sqref="J18">
    <cfRule type="cellIs" dxfId="22412" priority="1987" operator="greaterThan">
      <formula>$O$18</formula>
    </cfRule>
    <cfRule type="cellIs" dxfId="22411" priority="1988" operator="between">
      <formula>$O$18*0.8</formula>
      <formula>$O$18</formula>
    </cfRule>
    <cfRule type="cellIs" dxfId="22410" priority="1989" operator="lessThan">
      <formula>$O$18*0.8</formula>
    </cfRule>
  </conditionalFormatting>
  <conditionalFormatting sqref="J6">
    <cfRule type="cellIs" dxfId="22409" priority="1984" operator="greaterThan">
      <formula>$O$6</formula>
    </cfRule>
    <cfRule type="cellIs" dxfId="22408" priority="1985" operator="between">
      <formula>$O$6*0.8</formula>
      <formula>$O$6</formula>
    </cfRule>
    <cfRule type="cellIs" dxfId="22407" priority="1986" operator="lessThan">
      <formula>$O$6*0.8</formula>
    </cfRule>
  </conditionalFormatting>
  <conditionalFormatting sqref="J7">
    <cfRule type="cellIs" dxfId="22406" priority="1981" operator="greaterThan">
      <formula>$O$7</formula>
    </cfRule>
    <cfRule type="cellIs" dxfId="22405" priority="1982" operator="between">
      <formula>$O$7*0.8</formula>
      <formula>$O$7</formula>
    </cfRule>
    <cfRule type="cellIs" dxfId="22404" priority="1983" operator="lessThan">
      <formula>$O$7*0.8</formula>
    </cfRule>
  </conditionalFormatting>
  <conditionalFormatting sqref="J8">
    <cfRule type="cellIs" dxfId="22403" priority="1978" operator="greaterThan">
      <formula>$O$8</formula>
    </cfRule>
    <cfRule type="cellIs" dxfId="22402" priority="1979" operator="between">
      <formula>$O$8*0.8</formula>
      <formula>$O$8</formula>
    </cfRule>
    <cfRule type="cellIs" dxfId="22401" priority="1980" operator="lessThan">
      <formula>$O$8*0.8</formula>
    </cfRule>
  </conditionalFormatting>
  <conditionalFormatting sqref="J11">
    <cfRule type="cellIs" dxfId="22400" priority="1975" operator="greaterThan">
      <formula>$O$11</formula>
    </cfRule>
    <cfRule type="cellIs" dxfId="22399" priority="1976" operator="between">
      <formula>$O$11*0.8</formula>
      <formula>$O$11</formula>
    </cfRule>
    <cfRule type="cellIs" dxfId="22398" priority="1977" operator="lessThan">
      <formula>$O$11*0.8</formula>
    </cfRule>
  </conditionalFormatting>
  <conditionalFormatting sqref="J12">
    <cfRule type="cellIs" dxfId="22397" priority="1972" operator="greaterThan">
      <formula>$O$12</formula>
    </cfRule>
    <cfRule type="cellIs" dxfId="22396" priority="1973" operator="between">
      <formula>$O$12*0.8</formula>
      <formula>$O$12</formula>
    </cfRule>
    <cfRule type="cellIs" dxfId="22395" priority="1974" operator="lessThan">
      <formula>$O$12*0.8</formula>
    </cfRule>
  </conditionalFormatting>
  <conditionalFormatting sqref="J13">
    <cfRule type="cellIs" dxfId="22394" priority="1969" operator="greaterThan">
      <formula>$O$13</formula>
    </cfRule>
    <cfRule type="cellIs" dxfId="22393" priority="1970" operator="between">
      <formula>$O$13*0.8</formula>
      <formula>$O$13</formula>
    </cfRule>
    <cfRule type="cellIs" dxfId="22392" priority="1971" operator="lessThan">
      <formula>$O$13*0.8</formula>
    </cfRule>
  </conditionalFormatting>
  <conditionalFormatting sqref="J16">
    <cfRule type="cellIs" dxfId="22391" priority="1966" operator="greaterThan">
      <formula>$O$16</formula>
    </cfRule>
    <cfRule type="cellIs" dxfId="22390" priority="1967" operator="between">
      <formula>$O$16*0.8</formula>
      <formula>$O$16</formula>
    </cfRule>
    <cfRule type="cellIs" dxfId="22389" priority="1968" operator="lessThan">
      <formula>$O$16*0.8</formula>
    </cfRule>
  </conditionalFormatting>
  <conditionalFormatting sqref="J17">
    <cfRule type="cellIs" dxfId="22388" priority="1963" operator="greaterThan">
      <formula>$O$17</formula>
    </cfRule>
    <cfRule type="cellIs" dxfId="22387" priority="1964" operator="between">
      <formula>$O$17*0.8</formula>
      <formula>$O$17</formula>
    </cfRule>
    <cfRule type="cellIs" dxfId="22386" priority="1965" operator="lessThan">
      <formula>$O$17*0.8</formula>
    </cfRule>
  </conditionalFormatting>
  <conditionalFormatting sqref="J18">
    <cfRule type="cellIs" dxfId="22385" priority="1960" operator="greaterThan">
      <formula>$O$18</formula>
    </cfRule>
    <cfRule type="cellIs" dxfId="22384" priority="1961" operator="between">
      <formula>$O$18*0.8</formula>
      <formula>$O$18</formula>
    </cfRule>
    <cfRule type="cellIs" dxfId="22383" priority="1962" operator="lessThan">
      <formula>$O$18*0.8</formula>
    </cfRule>
  </conditionalFormatting>
  <conditionalFormatting sqref="J6">
    <cfRule type="cellIs" dxfId="22382" priority="1957" operator="greaterThan">
      <formula>$N$6</formula>
    </cfRule>
    <cfRule type="cellIs" dxfId="22381" priority="1958" operator="between">
      <formula>$N$6*0.8</formula>
      <formula>$N$6</formula>
    </cfRule>
    <cfRule type="cellIs" dxfId="22380" priority="1959" operator="lessThan">
      <formula>$N$6*0.8</formula>
    </cfRule>
  </conditionalFormatting>
  <conditionalFormatting sqref="J7">
    <cfRule type="cellIs" dxfId="22379" priority="1954" operator="greaterThan">
      <formula>$N$7</formula>
    </cfRule>
    <cfRule type="cellIs" dxfId="22378" priority="1955" operator="between">
      <formula>$N$7*0.8</formula>
      <formula>$N$7</formula>
    </cfRule>
    <cfRule type="cellIs" dxfId="22377" priority="1956" operator="lessThan">
      <formula>$N$7*0.8</formula>
    </cfRule>
  </conditionalFormatting>
  <conditionalFormatting sqref="J8">
    <cfRule type="cellIs" dxfId="22376" priority="1951" operator="greaterThan">
      <formula>$N$8</formula>
    </cfRule>
    <cfRule type="cellIs" dxfId="22375" priority="1952" operator="between">
      <formula>$N$8*0.8</formula>
      <formula>$N$8</formula>
    </cfRule>
    <cfRule type="cellIs" dxfId="22374" priority="1953" operator="lessThan">
      <formula>$N$8*0.8</formula>
    </cfRule>
  </conditionalFormatting>
  <conditionalFormatting sqref="J11">
    <cfRule type="cellIs" dxfId="22373" priority="1948" operator="greaterThan">
      <formula>$N$11</formula>
    </cfRule>
    <cfRule type="cellIs" dxfId="22372" priority="1949" operator="between">
      <formula>$N$11*0.8</formula>
      <formula>$N$11</formula>
    </cfRule>
    <cfRule type="cellIs" dxfId="22371" priority="1950" operator="lessThan">
      <formula>$N$11*0.8</formula>
    </cfRule>
  </conditionalFormatting>
  <conditionalFormatting sqref="J12">
    <cfRule type="cellIs" dxfId="22370" priority="1945" operator="greaterThan">
      <formula>$N$12</formula>
    </cfRule>
    <cfRule type="cellIs" dxfId="22369" priority="1946" operator="between">
      <formula>$N$12*0.8</formula>
      <formula>$N$12</formula>
    </cfRule>
    <cfRule type="cellIs" dxfId="22368" priority="1947" operator="lessThan">
      <formula>$N$12*0.8</formula>
    </cfRule>
  </conditionalFormatting>
  <conditionalFormatting sqref="J13">
    <cfRule type="cellIs" dxfId="22367" priority="1942" operator="greaterThan">
      <formula>$N$13</formula>
    </cfRule>
    <cfRule type="cellIs" dxfId="22366" priority="1943" operator="between">
      <formula>$N$13*0.8</formula>
      <formula>$N$13</formula>
    </cfRule>
    <cfRule type="cellIs" dxfId="22365" priority="1944" operator="lessThan">
      <formula>$N$13*0.8</formula>
    </cfRule>
  </conditionalFormatting>
  <conditionalFormatting sqref="J16">
    <cfRule type="cellIs" dxfId="22364" priority="1939" operator="greaterThan">
      <formula>$N$16</formula>
    </cfRule>
    <cfRule type="cellIs" dxfId="22363" priority="1940" operator="between">
      <formula>$N$16*0.8</formula>
      <formula>$N$16</formula>
    </cfRule>
    <cfRule type="cellIs" dxfId="22362" priority="1941" operator="lessThan">
      <formula>$N$16*0.8</formula>
    </cfRule>
  </conditionalFormatting>
  <conditionalFormatting sqref="J17">
    <cfRule type="cellIs" dxfId="22361" priority="1936" operator="greaterThan">
      <formula>$N$17</formula>
    </cfRule>
    <cfRule type="cellIs" dxfId="22360" priority="1937" operator="between">
      <formula>$N$17*0.8</formula>
      <formula>$N$17</formula>
    </cfRule>
    <cfRule type="cellIs" dxfId="22359" priority="1938" operator="lessThan">
      <formula>$N$17*0.8</formula>
    </cfRule>
  </conditionalFormatting>
  <conditionalFormatting sqref="J18">
    <cfRule type="cellIs" dxfId="22358" priority="1933" operator="greaterThan">
      <formula>$N$18</formula>
    </cfRule>
    <cfRule type="cellIs" dxfId="22357" priority="1934" operator="between">
      <formula>$N$18*0.8</formula>
      <formula>$N$18</formula>
    </cfRule>
    <cfRule type="cellIs" dxfId="22356" priority="1935" operator="lessThan">
      <formula>$N$18*0.8</formula>
    </cfRule>
  </conditionalFormatting>
  <conditionalFormatting sqref="J6">
    <cfRule type="cellIs" dxfId="22355" priority="1930" operator="greaterThan">
      <formula>$N$6</formula>
    </cfRule>
    <cfRule type="cellIs" dxfId="22354" priority="1931" operator="between">
      <formula>$N$6*0.8</formula>
      <formula>$N$6</formula>
    </cfRule>
    <cfRule type="cellIs" dxfId="22353" priority="1932" operator="lessThan">
      <formula>$N$6*0.8</formula>
    </cfRule>
  </conditionalFormatting>
  <conditionalFormatting sqref="J7">
    <cfRule type="cellIs" dxfId="22352" priority="1927" operator="greaterThan">
      <formula>$N$7</formula>
    </cfRule>
    <cfRule type="cellIs" dxfId="22351" priority="1928" operator="between">
      <formula>$N$7*0.8</formula>
      <formula>$N$7</formula>
    </cfRule>
    <cfRule type="cellIs" dxfId="22350" priority="1929" operator="lessThan">
      <formula>$N$7*0.8</formula>
    </cfRule>
  </conditionalFormatting>
  <conditionalFormatting sqref="J8">
    <cfRule type="cellIs" dxfId="22349" priority="1924" operator="greaterThan">
      <formula>$N$8</formula>
    </cfRule>
    <cfRule type="cellIs" dxfId="22348" priority="1925" operator="between">
      <formula>$N$8*0.8</formula>
      <formula>$N$8</formula>
    </cfRule>
    <cfRule type="cellIs" dxfId="22347" priority="1926" operator="lessThan">
      <formula>$N$8*0.8</formula>
    </cfRule>
  </conditionalFormatting>
  <conditionalFormatting sqref="J11">
    <cfRule type="cellIs" dxfId="22346" priority="1921" operator="greaterThan">
      <formula>$N$11</formula>
    </cfRule>
    <cfRule type="cellIs" dxfId="22345" priority="1922" operator="between">
      <formula>$N$11*0.8</formula>
      <formula>$N$11</formula>
    </cfRule>
    <cfRule type="cellIs" dxfId="22344" priority="1923" operator="lessThan">
      <formula>$N$11*0.8</formula>
    </cfRule>
  </conditionalFormatting>
  <conditionalFormatting sqref="J12">
    <cfRule type="cellIs" dxfId="22343" priority="1918" operator="greaterThan">
      <formula>$N$12</formula>
    </cfRule>
    <cfRule type="cellIs" dxfId="22342" priority="1919" operator="between">
      <formula>$N$12*0.8</formula>
      <formula>$N$12</formula>
    </cfRule>
    <cfRule type="cellIs" dxfId="22341" priority="1920" operator="lessThan">
      <formula>$N$12*0.8</formula>
    </cfRule>
  </conditionalFormatting>
  <conditionalFormatting sqref="J13">
    <cfRule type="cellIs" dxfId="22340" priority="1915" operator="greaterThan">
      <formula>$N$13</formula>
    </cfRule>
    <cfRule type="cellIs" dxfId="22339" priority="1916" operator="between">
      <formula>$N$13*0.8</formula>
      <formula>$N$13</formula>
    </cfRule>
    <cfRule type="cellIs" dxfId="22338" priority="1917" operator="lessThan">
      <formula>$N$13*0.8</formula>
    </cfRule>
  </conditionalFormatting>
  <conditionalFormatting sqref="J16">
    <cfRule type="cellIs" dxfId="22337" priority="1912" operator="greaterThan">
      <formula>$N$16</formula>
    </cfRule>
    <cfRule type="cellIs" dxfId="22336" priority="1913" operator="between">
      <formula>$N$16*0.8</formula>
      <formula>$N$16</formula>
    </cfRule>
    <cfRule type="cellIs" dxfId="22335" priority="1914" operator="lessThan">
      <formula>$N$16*0.8</formula>
    </cfRule>
  </conditionalFormatting>
  <conditionalFormatting sqref="J17">
    <cfRule type="cellIs" dxfId="22334" priority="1909" operator="greaterThan">
      <formula>$N$17</formula>
    </cfRule>
    <cfRule type="cellIs" dxfId="22333" priority="1910" operator="between">
      <formula>$N$17*0.8</formula>
      <formula>$N$17</formula>
    </cfRule>
    <cfRule type="cellIs" dxfId="22332" priority="1911" operator="lessThan">
      <formula>$N$17*0.8</formula>
    </cfRule>
  </conditionalFormatting>
  <conditionalFormatting sqref="J18">
    <cfRule type="cellIs" dxfId="22331" priority="1906" operator="greaterThan">
      <formula>$N$18</formula>
    </cfRule>
    <cfRule type="cellIs" dxfId="22330" priority="1907" operator="between">
      <formula>$N$18*0.8</formula>
      <formula>$N$18</formula>
    </cfRule>
    <cfRule type="cellIs" dxfId="22329" priority="1908" operator="lessThan">
      <formula>$N$18*0.8</formula>
    </cfRule>
  </conditionalFormatting>
  <conditionalFormatting sqref="J6">
    <cfRule type="cellIs" dxfId="22328" priority="1903" operator="greaterThan">
      <formula>$P$6</formula>
    </cfRule>
    <cfRule type="cellIs" dxfId="22327" priority="1904" operator="between">
      <formula>$P$6*0.8</formula>
      <formula>$P$6</formula>
    </cfRule>
    <cfRule type="cellIs" dxfId="22326" priority="1905" operator="lessThan">
      <formula>$P$6*0.8</formula>
    </cfRule>
  </conditionalFormatting>
  <conditionalFormatting sqref="J7">
    <cfRule type="cellIs" dxfId="22325" priority="1900" operator="greaterThan">
      <formula>$P$7</formula>
    </cfRule>
    <cfRule type="cellIs" dxfId="22324" priority="1901" operator="between">
      <formula>$P$7*0.8</formula>
      <formula>$P$7</formula>
    </cfRule>
    <cfRule type="cellIs" dxfId="22323" priority="1902" operator="lessThan">
      <formula>$P$7*0.8</formula>
    </cfRule>
  </conditionalFormatting>
  <conditionalFormatting sqref="J8">
    <cfRule type="cellIs" dxfId="22322" priority="1897" operator="greaterThan">
      <formula>$P$8</formula>
    </cfRule>
    <cfRule type="cellIs" dxfId="22321" priority="1898" operator="between">
      <formula>$P$8*0.8</formula>
      <formula>$P$8</formula>
    </cfRule>
    <cfRule type="cellIs" dxfId="22320" priority="1899" operator="lessThan">
      <formula>$P$8*0.8</formula>
    </cfRule>
  </conditionalFormatting>
  <conditionalFormatting sqref="J11">
    <cfRule type="cellIs" dxfId="22319" priority="1894" operator="greaterThan">
      <formula>$P$11</formula>
    </cfRule>
    <cfRule type="cellIs" dxfId="22318" priority="1895" operator="between">
      <formula>$P$11*0.8</formula>
      <formula>$P$11</formula>
    </cfRule>
    <cfRule type="cellIs" dxfId="22317" priority="1896" operator="lessThan">
      <formula>$P$11*0.8</formula>
    </cfRule>
  </conditionalFormatting>
  <conditionalFormatting sqref="J12">
    <cfRule type="cellIs" dxfId="22316" priority="1891" operator="greaterThan">
      <formula>$P$12</formula>
    </cfRule>
    <cfRule type="cellIs" dxfId="22315" priority="1892" operator="between">
      <formula>$P$12*0.8</formula>
      <formula>$P$12</formula>
    </cfRule>
    <cfRule type="cellIs" dxfId="22314" priority="1893" operator="lessThan">
      <formula>$P$12*0.8</formula>
    </cfRule>
  </conditionalFormatting>
  <conditionalFormatting sqref="J13">
    <cfRule type="cellIs" dxfId="22313" priority="1888" operator="greaterThan">
      <formula>$P$13</formula>
    </cfRule>
    <cfRule type="cellIs" dxfId="22312" priority="1889" operator="between">
      <formula>$P$13*0.8</formula>
      <formula>$P$13</formula>
    </cfRule>
    <cfRule type="cellIs" dxfId="22311" priority="1890" operator="lessThan">
      <formula>$P$13*0.8</formula>
    </cfRule>
  </conditionalFormatting>
  <conditionalFormatting sqref="J16">
    <cfRule type="cellIs" dxfId="22310" priority="1885" operator="greaterThan">
      <formula>$P$16</formula>
    </cfRule>
    <cfRule type="cellIs" dxfId="22309" priority="1886" operator="between">
      <formula>$P$16*0.8</formula>
      <formula>$P$16</formula>
    </cfRule>
    <cfRule type="cellIs" dxfId="22308" priority="1887" operator="lessThan">
      <formula>$P$16*0.8</formula>
    </cfRule>
  </conditionalFormatting>
  <conditionalFormatting sqref="J17">
    <cfRule type="cellIs" dxfId="22307" priority="1882" operator="greaterThan">
      <formula>$P$17</formula>
    </cfRule>
    <cfRule type="cellIs" dxfId="22306" priority="1883" operator="between">
      <formula>$P$17*0.8</formula>
      <formula>$P$17</formula>
    </cfRule>
    <cfRule type="cellIs" dxfId="22305" priority="1884" operator="lessThan">
      <formula>$P$17*0.8</formula>
    </cfRule>
  </conditionalFormatting>
  <conditionalFormatting sqref="J18">
    <cfRule type="cellIs" dxfId="22304" priority="1879" operator="greaterThan">
      <formula>$P$18</formula>
    </cfRule>
    <cfRule type="cellIs" dxfId="22303" priority="1880" operator="between">
      <formula>$P$18*0.8</formula>
      <formula>$P$18</formula>
    </cfRule>
    <cfRule type="cellIs" dxfId="22302" priority="1881" operator="lessThan">
      <formula>$P$18*0.8</formula>
    </cfRule>
  </conditionalFormatting>
  <conditionalFormatting sqref="J6">
    <cfRule type="cellIs" dxfId="22301" priority="1876" operator="greaterThan">
      <formula>$P$6</formula>
    </cfRule>
    <cfRule type="cellIs" dxfId="22300" priority="1877" operator="between">
      <formula>$P$6*0.8</formula>
      <formula>$P$6</formula>
    </cfRule>
    <cfRule type="cellIs" dxfId="22299" priority="1878" operator="lessThan">
      <formula>$P$6*0.8</formula>
    </cfRule>
  </conditionalFormatting>
  <conditionalFormatting sqref="J7">
    <cfRule type="cellIs" dxfId="22298" priority="1873" operator="greaterThan">
      <formula>$P$7</formula>
    </cfRule>
    <cfRule type="cellIs" dxfId="22297" priority="1874" operator="between">
      <formula>$P$7*0.8</formula>
      <formula>$P$7</formula>
    </cfRule>
    <cfRule type="cellIs" dxfId="22296" priority="1875" operator="lessThan">
      <formula>$P$7*0.8</formula>
    </cfRule>
  </conditionalFormatting>
  <conditionalFormatting sqref="J8">
    <cfRule type="cellIs" dxfId="22295" priority="1870" operator="greaterThan">
      <formula>$P$8</formula>
    </cfRule>
    <cfRule type="cellIs" dxfId="22294" priority="1871" operator="between">
      <formula>$P$8*0.8</formula>
      <formula>$P$8</formula>
    </cfRule>
    <cfRule type="cellIs" dxfId="22293" priority="1872" operator="lessThan">
      <formula>$P$8*0.8</formula>
    </cfRule>
  </conditionalFormatting>
  <conditionalFormatting sqref="J11">
    <cfRule type="cellIs" dxfId="22292" priority="1867" operator="greaterThan">
      <formula>$P$11</formula>
    </cfRule>
    <cfRule type="cellIs" dxfId="22291" priority="1868" operator="between">
      <formula>$P$11*0.8</formula>
      <formula>$P$11</formula>
    </cfRule>
    <cfRule type="cellIs" dxfId="22290" priority="1869" operator="lessThan">
      <formula>$P$11*0.8</formula>
    </cfRule>
  </conditionalFormatting>
  <conditionalFormatting sqref="J12">
    <cfRule type="cellIs" dxfId="22289" priority="1864" operator="greaterThan">
      <formula>$P$12</formula>
    </cfRule>
    <cfRule type="cellIs" dxfId="22288" priority="1865" operator="between">
      <formula>$P$12*0.8</formula>
      <formula>$P$12</formula>
    </cfRule>
    <cfRule type="cellIs" dxfId="22287" priority="1866" operator="lessThan">
      <formula>$P$12*0.8</formula>
    </cfRule>
  </conditionalFormatting>
  <conditionalFormatting sqref="J13">
    <cfRule type="cellIs" dxfId="22286" priority="1861" operator="greaterThan">
      <formula>$P$13</formula>
    </cfRule>
    <cfRule type="cellIs" dxfId="22285" priority="1862" operator="between">
      <formula>$P$13*0.8</formula>
      <formula>$P$13</formula>
    </cfRule>
    <cfRule type="cellIs" dxfId="22284" priority="1863" operator="lessThan">
      <formula>$P$13*0.8</formula>
    </cfRule>
  </conditionalFormatting>
  <conditionalFormatting sqref="J16">
    <cfRule type="cellIs" dxfId="22283" priority="1858" operator="greaterThan">
      <formula>$P$16</formula>
    </cfRule>
    <cfRule type="cellIs" dxfId="22282" priority="1859" operator="between">
      <formula>$P$16*0.8</formula>
      <formula>$P$16</formula>
    </cfRule>
    <cfRule type="cellIs" dxfId="22281" priority="1860" operator="lessThan">
      <formula>$P$16*0.8</formula>
    </cfRule>
  </conditionalFormatting>
  <conditionalFormatting sqref="J17">
    <cfRule type="cellIs" dxfId="22280" priority="1855" operator="greaterThan">
      <formula>$P$17</formula>
    </cfRule>
    <cfRule type="cellIs" dxfId="22279" priority="1856" operator="between">
      <formula>$P$17*0.8</formula>
      <formula>$P$17</formula>
    </cfRule>
    <cfRule type="cellIs" dxfId="22278" priority="1857" operator="lessThan">
      <formula>$P$17*0.8</formula>
    </cfRule>
  </conditionalFormatting>
  <conditionalFormatting sqref="J18">
    <cfRule type="cellIs" dxfId="22277" priority="1852" operator="greaterThan">
      <formula>$P$18</formula>
    </cfRule>
    <cfRule type="cellIs" dxfId="22276" priority="1853" operator="between">
      <formula>$P$18*0.8</formula>
      <formula>$P$18</formula>
    </cfRule>
    <cfRule type="cellIs" dxfId="22275" priority="1854" operator="lessThan">
      <formula>$P$18*0.8</formula>
    </cfRule>
  </conditionalFormatting>
  <conditionalFormatting sqref="J6">
    <cfRule type="cellIs" dxfId="22274" priority="1849" operator="greaterThan">
      <formula>$O$6</formula>
    </cfRule>
    <cfRule type="cellIs" dxfId="22273" priority="1850" operator="between">
      <formula>$O$6*0.8</formula>
      <formula>$O$6</formula>
    </cfRule>
    <cfRule type="cellIs" dxfId="22272" priority="1851" operator="lessThan">
      <formula>$O$6*0.8</formula>
    </cfRule>
  </conditionalFormatting>
  <conditionalFormatting sqref="J7">
    <cfRule type="cellIs" dxfId="22271" priority="1846" operator="greaterThan">
      <formula>$O$7</formula>
    </cfRule>
    <cfRule type="cellIs" dxfId="22270" priority="1847" operator="between">
      <formula>$O$7*0.8</formula>
      <formula>$O$7</formula>
    </cfRule>
    <cfRule type="cellIs" dxfId="22269" priority="1848" operator="lessThan">
      <formula>$O$7*0.8</formula>
    </cfRule>
  </conditionalFormatting>
  <conditionalFormatting sqref="J8">
    <cfRule type="cellIs" dxfId="22268" priority="1843" operator="greaterThan">
      <formula>$O$8</formula>
    </cfRule>
    <cfRule type="cellIs" dxfId="22267" priority="1844" operator="between">
      <formula>$O$8*0.8</formula>
      <formula>$O$8</formula>
    </cfRule>
    <cfRule type="cellIs" dxfId="22266" priority="1845" operator="lessThan">
      <formula>$O$8*0.8</formula>
    </cfRule>
  </conditionalFormatting>
  <conditionalFormatting sqref="J11">
    <cfRule type="cellIs" dxfId="22265" priority="1840" operator="greaterThan">
      <formula>$O$11</formula>
    </cfRule>
    <cfRule type="cellIs" dxfId="22264" priority="1841" operator="between">
      <formula>$O$11*0.8</formula>
      <formula>$O$11</formula>
    </cfRule>
    <cfRule type="cellIs" dxfId="22263" priority="1842" operator="lessThan">
      <formula>$O$11*0.8</formula>
    </cfRule>
  </conditionalFormatting>
  <conditionalFormatting sqref="J12">
    <cfRule type="cellIs" dxfId="22262" priority="1837" operator="greaterThan">
      <formula>$O$12</formula>
    </cfRule>
    <cfRule type="cellIs" dxfId="22261" priority="1838" operator="between">
      <formula>$O$12*0.8</formula>
      <formula>$O$12</formula>
    </cfRule>
    <cfRule type="cellIs" dxfId="22260" priority="1839" operator="lessThan">
      <formula>$O$12*0.8</formula>
    </cfRule>
  </conditionalFormatting>
  <conditionalFormatting sqref="J13">
    <cfRule type="cellIs" dxfId="22259" priority="1834" operator="greaterThan">
      <formula>$O$13</formula>
    </cfRule>
    <cfRule type="cellIs" dxfId="22258" priority="1835" operator="between">
      <formula>$O$13*0.8</formula>
      <formula>$O$13</formula>
    </cfRule>
    <cfRule type="cellIs" dxfId="22257" priority="1836" operator="lessThan">
      <formula>$O$13*0.8</formula>
    </cfRule>
  </conditionalFormatting>
  <conditionalFormatting sqref="J16">
    <cfRule type="cellIs" dxfId="22256" priority="1831" operator="greaterThan">
      <formula>$O$16</formula>
    </cfRule>
    <cfRule type="cellIs" dxfId="22255" priority="1832" operator="between">
      <formula>$O$16*0.8</formula>
      <formula>$O$16</formula>
    </cfRule>
    <cfRule type="cellIs" dxfId="22254" priority="1833" operator="lessThan">
      <formula>$O$16*0.8</formula>
    </cfRule>
  </conditionalFormatting>
  <conditionalFormatting sqref="J17">
    <cfRule type="cellIs" dxfId="22253" priority="1828" operator="greaterThan">
      <formula>$O$17</formula>
    </cfRule>
    <cfRule type="cellIs" dxfId="22252" priority="1829" operator="between">
      <formula>$O$17*0.8</formula>
      <formula>$O$17</formula>
    </cfRule>
    <cfRule type="cellIs" dxfId="22251" priority="1830" operator="lessThan">
      <formula>$O$17*0.8</formula>
    </cfRule>
  </conditionalFormatting>
  <conditionalFormatting sqref="J18">
    <cfRule type="cellIs" dxfId="22250" priority="1825" operator="greaterThan">
      <formula>$O$18</formula>
    </cfRule>
    <cfRule type="cellIs" dxfId="22249" priority="1826" operator="between">
      <formula>$O$18*0.8</formula>
      <formula>$O$18</formula>
    </cfRule>
    <cfRule type="cellIs" dxfId="22248" priority="1827" operator="lessThan">
      <formula>$O$18*0.8</formula>
    </cfRule>
  </conditionalFormatting>
  <conditionalFormatting sqref="J6">
    <cfRule type="cellIs" dxfId="22247" priority="1822" operator="greaterThan">
      <formula>$O$6</formula>
    </cfRule>
    <cfRule type="cellIs" dxfId="22246" priority="1823" operator="between">
      <formula>$O$6*0.8</formula>
      <formula>$O$6</formula>
    </cfRule>
    <cfRule type="cellIs" dxfId="22245" priority="1824" operator="lessThan">
      <formula>$O$6*0.8</formula>
    </cfRule>
  </conditionalFormatting>
  <conditionalFormatting sqref="J7">
    <cfRule type="cellIs" dxfId="22244" priority="1819" operator="greaterThan">
      <formula>$O$7</formula>
    </cfRule>
    <cfRule type="cellIs" dxfId="22243" priority="1820" operator="between">
      <formula>$O$7*0.8</formula>
      <formula>$O$7</formula>
    </cfRule>
    <cfRule type="cellIs" dxfId="22242" priority="1821" operator="lessThan">
      <formula>$O$7*0.8</formula>
    </cfRule>
  </conditionalFormatting>
  <conditionalFormatting sqref="J8">
    <cfRule type="cellIs" dxfId="22241" priority="1816" operator="greaterThan">
      <formula>$O$8</formula>
    </cfRule>
    <cfRule type="cellIs" dxfId="22240" priority="1817" operator="between">
      <formula>$O$8*0.8</formula>
      <formula>$O$8</formula>
    </cfRule>
    <cfRule type="cellIs" dxfId="22239" priority="1818" operator="lessThan">
      <formula>$O$8*0.8</formula>
    </cfRule>
  </conditionalFormatting>
  <conditionalFormatting sqref="J11">
    <cfRule type="cellIs" dxfId="22238" priority="1813" operator="greaterThan">
      <formula>$O$11</formula>
    </cfRule>
    <cfRule type="cellIs" dxfId="22237" priority="1814" operator="between">
      <formula>$O$11*0.8</formula>
      <formula>$O$11</formula>
    </cfRule>
    <cfRule type="cellIs" dxfId="22236" priority="1815" operator="lessThan">
      <formula>$O$11*0.8</formula>
    </cfRule>
  </conditionalFormatting>
  <conditionalFormatting sqref="J12">
    <cfRule type="cellIs" dxfId="22235" priority="1810" operator="greaterThan">
      <formula>$O$12</formula>
    </cfRule>
    <cfRule type="cellIs" dxfId="22234" priority="1811" operator="between">
      <formula>$O$12*0.8</formula>
      <formula>$O$12</formula>
    </cfRule>
    <cfRule type="cellIs" dxfId="22233" priority="1812" operator="lessThan">
      <formula>$O$12*0.8</formula>
    </cfRule>
  </conditionalFormatting>
  <conditionalFormatting sqref="J13">
    <cfRule type="cellIs" dxfId="22232" priority="1807" operator="greaterThan">
      <formula>$O$13</formula>
    </cfRule>
    <cfRule type="cellIs" dxfId="22231" priority="1808" operator="between">
      <formula>$O$13*0.8</formula>
      <formula>$O$13</formula>
    </cfRule>
    <cfRule type="cellIs" dxfId="22230" priority="1809" operator="lessThan">
      <formula>$O$13*0.8</formula>
    </cfRule>
  </conditionalFormatting>
  <conditionalFormatting sqref="J16">
    <cfRule type="cellIs" dxfId="22229" priority="1804" operator="greaterThan">
      <formula>$O$16</formula>
    </cfRule>
    <cfRule type="cellIs" dxfId="22228" priority="1805" operator="between">
      <formula>$O$16*0.8</formula>
      <formula>$O$16</formula>
    </cfRule>
    <cfRule type="cellIs" dxfId="22227" priority="1806" operator="lessThan">
      <formula>$O$16*0.8</formula>
    </cfRule>
  </conditionalFormatting>
  <conditionalFormatting sqref="J17">
    <cfRule type="cellIs" dxfId="22226" priority="1801" operator="greaterThan">
      <formula>$O$17</formula>
    </cfRule>
    <cfRule type="cellIs" dxfId="22225" priority="1802" operator="between">
      <formula>$O$17*0.8</formula>
      <formula>$O$17</formula>
    </cfRule>
    <cfRule type="cellIs" dxfId="22224" priority="1803" operator="lessThan">
      <formula>$O$17*0.8</formula>
    </cfRule>
  </conditionalFormatting>
  <conditionalFormatting sqref="J18">
    <cfRule type="cellIs" dxfId="22223" priority="1798" operator="greaterThan">
      <formula>$O$18</formula>
    </cfRule>
    <cfRule type="cellIs" dxfId="22222" priority="1799" operator="between">
      <formula>$O$18*0.8</formula>
      <formula>$O$18</formula>
    </cfRule>
    <cfRule type="cellIs" dxfId="22221" priority="1800" operator="lessThan">
      <formula>$O$18*0.8</formula>
    </cfRule>
  </conditionalFormatting>
  <conditionalFormatting sqref="J6">
    <cfRule type="cellIs" dxfId="22220" priority="1795" operator="greaterThan">
      <formula>$N$6</formula>
    </cfRule>
    <cfRule type="cellIs" dxfId="22219" priority="1796" operator="between">
      <formula>$N$6*0.8</formula>
      <formula>$N$6</formula>
    </cfRule>
    <cfRule type="cellIs" dxfId="22218" priority="1797" operator="lessThan">
      <formula>$N$6*0.8</formula>
    </cfRule>
  </conditionalFormatting>
  <conditionalFormatting sqref="J7">
    <cfRule type="cellIs" dxfId="22217" priority="1792" operator="greaterThan">
      <formula>$N$7</formula>
    </cfRule>
    <cfRule type="cellIs" dxfId="22216" priority="1793" operator="between">
      <formula>$N$7*0.8</formula>
      <formula>$N$7</formula>
    </cfRule>
    <cfRule type="cellIs" dxfId="22215" priority="1794" operator="lessThan">
      <formula>$N$7*0.8</formula>
    </cfRule>
  </conditionalFormatting>
  <conditionalFormatting sqref="J8">
    <cfRule type="cellIs" dxfId="22214" priority="1789" operator="greaterThan">
      <formula>$N$8</formula>
    </cfRule>
    <cfRule type="cellIs" dxfId="22213" priority="1790" operator="between">
      <formula>$N$8*0.8</formula>
      <formula>$N$8</formula>
    </cfRule>
    <cfRule type="cellIs" dxfId="22212" priority="1791" operator="lessThan">
      <formula>$N$8*0.8</formula>
    </cfRule>
  </conditionalFormatting>
  <conditionalFormatting sqref="J11">
    <cfRule type="cellIs" dxfId="22211" priority="1786" operator="greaterThan">
      <formula>$N$11</formula>
    </cfRule>
    <cfRule type="cellIs" dxfId="22210" priority="1787" operator="between">
      <formula>$N$11*0.8</formula>
      <formula>$N$11</formula>
    </cfRule>
    <cfRule type="cellIs" dxfId="22209" priority="1788" operator="lessThan">
      <formula>$N$11*0.8</formula>
    </cfRule>
  </conditionalFormatting>
  <conditionalFormatting sqref="J12">
    <cfRule type="cellIs" dxfId="22208" priority="1783" operator="greaterThan">
      <formula>$N$12</formula>
    </cfRule>
    <cfRule type="cellIs" dxfId="22207" priority="1784" operator="between">
      <formula>$N$12*0.8</formula>
      <formula>$N$12</formula>
    </cfRule>
    <cfRule type="cellIs" dxfId="22206" priority="1785" operator="lessThan">
      <formula>$N$12*0.8</formula>
    </cfRule>
  </conditionalFormatting>
  <conditionalFormatting sqref="J13">
    <cfRule type="cellIs" dxfId="22205" priority="1780" operator="greaterThan">
      <formula>$N$13</formula>
    </cfRule>
    <cfRule type="cellIs" dxfId="22204" priority="1781" operator="between">
      <formula>$N$13*0.8</formula>
      <formula>$N$13</formula>
    </cfRule>
    <cfRule type="cellIs" dxfId="22203" priority="1782" operator="lessThan">
      <formula>$N$13*0.8</formula>
    </cfRule>
  </conditionalFormatting>
  <conditionalFormatting sqref="J16">
    <cfRule type="cellIs" dxfId="22202" priority="1777" operator="greaterThan">
      <formula>$N$16</formula>
    </cfRule>
    <cfRule type="cellIs" dxfId="22201" priority="1778" operator="between">
      <formula>$N$16*0.8</formula>
      <formula>$N$16</formula>
    </cfRule>
    <cfRule type="cellIs" dxfId="22200" priority="1779" operator="lessThan">
      <formula>$N$16*0.8</formula>
    </cfRule>
  </conditionalFormatting>
  <conditionalFormatting sqref="J17">
    <cfRule type="cellIs" dxfId="22199" priority="1774" operator="greaterThan">
      <formula>$N$17</formula>
    </cfRule>
    <cfRule type="cellIs" dxfId="22198" priority="1775" operator="between">
      <formula>$N$17*0.8</formula>
      <formula>$N$17</formula>
    </cfRule>
    <cfRule type="cellIs" dxfId="22197" priority="1776" operator="lessThan">
      <formula>$N$17*0.8</formula>
    </cfRule>
  </conditionalFormatting>
  <conditionalFormatting sqref="J18">
    <cfRule type="cellIs" dxfId="22196" priority="1771" operator="greaterThan">
      <formula>$N$18</formula>
    </cfRule>
    <cfRule type="cellIs" dxfId="22195" priority="1772" operator="between">
      <formula>$N$18*0.8</formula>
      <formula>$N$18</formula>
    </cfRule>
    <cfRule type="cellIs" dxfId="22194" priority="1773" operator="lessThan">
      <formula>$N$18*0.8</formula>
    </cfRule>
  </conditionalFormatting>
  <conditionalFormatting sqref="J6">
    <cfRule type="cellIs" dxfId="22193" priority="1768" operator="greaterThan">
      <formula>$N$6</formula>
    </cfRule>
    <cfRule type="cellIs" dxfId="22192" priority="1769" operator="between">
      <formula>$N$6*0.8</formula>
      <formula>$N$6</formula>
    </cfRule>
    <cfRule type="cellIs" dxfId="22191" priority="1770" operator="lessThan">
      <formula>$N$6*0.8</formula>
    </cfRule>
  </conditionalFormatting>
  <conditionalFormatting sqref="J7">
    <cfRule type="cellIs" dxfId="22190" priority="1765" operator="greaterThan">
      <formula>$N$7</formula>
    </cfRule>
    <cfRule type="cellIs" dxfId="22189" priority="1766" operator="between">
      <formula>$N$7*0.8</formula>
      <formula>$N$7</formula>
    </cfRule>
    <cfRule type="cellIs" dxfId="22188" priority="1767" operator="lessThan">
      <formula>$N$7*0.8</formula>
    </cfRule>
  </conditionalFormatting>
  <conditionalFormatting sqref="J8">
    <cfRule type="cellIs" dxfId="22187" priority="1762" operator="greaterThan">
      <formula>$N$8</formula>
    </cfRule>
    <cfRule type="cellIs" dxfId="22186" priority="1763" operator="between">
      <formula>$N$8*0.8</formula>
      <formula>$N$8</formula>
    </cfRule>
    <cfRule type="cellIs" dxfId="22185" priority="1764" operator="lessThan">
      <formula>$N$8*0.8</formula>
    </cfRule>
  </conditionalFormatting>
  <conditionalFormatting sqref="J11">
    <cfRule type="cellIs" dxfId="22184" priority="1759" operator="greaterThan">
      <formula>$N$11</formula>
    </cfRule>
    <cfRule type="cellIs" dxfId="22183" priority="1760" operator="between">
      <formula>$N$11*0.8</formula>
      <formula>$N$11</formula>
    </cfRule>
    <cfRule type="cellIs" dxfId="22182" priority="1761" operator="lessThan">
      <formula>$N$11*0.8</formula>
    </cfRule>
  </conditionalFormatting>
  <conditionalFormatting sqref="J12">
    <cfRule type="cellIs" dxfId="22181" priority="1756" operator="greaterThan">
      <formula>$N$12</formula>
    </cfRule>
    <cfRule type="cellIs" dxfId="22180" priority="1757" operator="between">
      <formula>$N$12*0.8</formula>
      <formula>$N$12</formula>
    </cfRule>
    <cfRule type="cellIs" dxfId="22179" priority="1758" operator="lessThan">
      <formula>$N$12*0.8</formula>
    </cfRule>
  </conditionalFormatting>
  <conditionalFormatting sqref="J13">
    <cfRule type="cellIs" dxfId="22178" priority="1753" operator="greaterThan">
      <formula>$N$13</formula>
    </cfRule>
    <cfRule type="cellIs" dxfId="22177" priority="1754" operator="between">
      <formula>$N$13*0.8</formula>
      <formula>$N$13</formula>
    </cfRule>
    <cfRule type="cellIs" dxfId="22176" priority="1755" operator="lessThan">
      <formula>$N$13*0.8</formula>
    </cfRule>
  </conditionalFormatting>
  <conditionalFormatting sqref="J16">
    <cfRule type="cellIs" dxfId="22175" priority="1750" operator="greaterThan">
      <formula>$N$16</formula>
    </cfRule>
    <cfRule type="cellIs" dxfId="22174" priority="1751" operator="between">
      <formula>$N$16*0.8</formula>
      <formula>$N$16</formula>
    </cfRule>
    <cfRule type="cellIs" dxfId="22173" priority="1752" operator="lessThan">
      <formula>$N$16*0.8</formula>
    </cfRule>
  </conditionalFormatting>
  <conditionalFormatting sqref="J17">
    <cfRule type="cellIs" dxfId="22172" priority="1747" operator="greaterThan">
      <formula>$N$17</formula>
    </cfRule>
    <cfRule type="cellIs" dxfId="22171" priority="1748" operator="between">
      <formula>$N$17*0.8</formula>
      <formula>$N$17</formula>
    </cfRule>
    <cfRule type="cellIs" dxfId="22170" priority="1749" operator="lessThan">
      <formula>$N$17*0.8</formula>
    </cfRule>
  </conditionalFormatting>
  <conditionalFormatting sqref="J18">
    <cfRule type="cellIs" dxfId="22169" priority="1744" operator="greaterThan">
      <formula>$N$18</formula>
    </cfRule>
    <cfRule type="cellIs" dxfId="22168" priority="1745" operator="between">
      <formula>$N$18*0.8</formula>
      <formula>$N$18</formula>
    </cfRule>
    <cfRule type="cellIs" dxfId="22167" priority="1746" operator="lessThan">
      <formula>$N$18*0.8</formula>
    </cfRule>
  </conditionalFormatting>
  <conditionalFormatting sqref="J6">
    <cfRule type="cellIs" dxfId="22166" priority="1741" operator="greaterThan">
      <formula>$P$6</formula>
    </cfRule>
    <cfRule type="cellIs" dxfId="22165" priority="1742" operator="between">
      <formula>$P$6*0.8</formula>
      <formula>$P$6</formula>
    </cfRule>
    <cfRule type="cellIs" dxfId="22164" priority="1743" operator="lessThan">
      <formula>$P$6*0.8</formula>
    </cfRule>
  </conditionalFormatting>
  <conditionalFormatting sqref="J7">
    <cfRule type="cellIs" dxfId="22163" priority="1738" operator="greaterThan">
      <formula>$P$7</formula>
    </cfRule>
    <cfRule type="cellIs" dxfId="22162" priority="1739" operator="between">
      <formula>$P$7*0.8</formula>
      <formula>$P$7</formula>
    </cfRule>
    <cfRule type="cellIs" dxfId="22161" priority="1740" operator="lessThan">
      <formula>$P$7*0.8</formula>
    </cfRule>
  </conditionalFormatting>
  <conditionalFormatting sqref="J8">
    <cfRule type="cellIs" dxfId="22160" priority="1735" operator="greaterThan">
      <formula>$P$8</formula>
    </cfRule>
    <cfRule type="cellIs" dxfId="22159" priority="1736" operator="between">
      <formula>$P$8*0.8</formula>
      <formula>$P$8</formula>
    </cfRule>
    <cfRule type="cellIs" dxfId="22158" priority="1737" operator="lessThan">
      <formula>$P$8*0.8</formula>
    </cfRule>
  </conditionalFormatting>
  <conditionalFormatting sqref="J11">
    <cfRule type="cellIs" dxfId="22157" priority="1732" operator="greaterThan">
      <formula>$P$11</formula>
    </cfRule>
    <cfRule type="cellIs" dxfId="22156" priority="1733" operator="between">
      <formula>$P$11*0.8</formula>
      <formula>$P$11</formula>
    </cfRule>
    <cfRule type="cellIs" dxfId="22155" priority="1734" operator="lessThan">
      <formula>$P$11*0.8</formula>
    </cfRule>
  </conditionalFormatting>
  <conditionalFormatting sqref="J12">
    <cfRule type="cellIs" dxfId="22154" priority="1729" operator="greaterThan">
      <formula>$P$12</formula>
    </cfRule>
    <cfRule type="cellIs" dxfId="22153" priority="1730" operator="between">
      <formula>$P$12*0.8</formula>
      <formula>$P$12</formula>
    </cfRule>
    <cfRule type="cellIs" dxfId="22152" priority="1731" operator="lessThan">
      <formula>$P$12*0.8</formula>
    </cfRule>
  </conditionalFormatting>
  <conditionalFormatting sqref="J13">
    <cfRule type="cellIs" dxfId="22151" priority="1726" operator="greaterThan">
      <formula>$P$13</formula>
    </cfRule>
    <cfRule type="cellIs" dxfId="22150" priority="1727" operator="between">
      <formula>$P$13*0.8</formula>
      <formula>$P$13</formula>
    </cfRule>
    <cfRule type="cellIs" dxfId="22149" priority="1728" operator="lessThan">
      <formula>$P$13*0.8</formula>
    </cfRule>
  </conditionalFormatting>
  <conditionalFormatting sqref="J16">
    <cfRule type="cellIs" dxfId="22148" priority="1723" operator="greaterThan">
      <formula>$P$16</formula>
    </cfRule>
    <cfRule type="cellIs" dxfId="22147" priority="1724" operator="between">
      <formula>$P$16*0.8</formula>
      <formula>$P$16</formula>
    </cfRule>
    <cfRule type="cellIs" dxfId="22146" priority="1725" operator="lessThan">
      <formula>$P$16*0.8</formula>
    </cfRule>
  </conditionalFormatting>
  <conditionalFormatting sqref="J17">
    <cfRule type="cellIs" dxfId="22145" priority="1720" operator="greaterThan">
      <formula>$P$17</formula>
    </cfRule>
    <cfRule type="cellIs" dxfId="22144" priority="1721" operator="between">
      <formula>$P$17*0.8</formula>
      <formula>$P$17</formula>
    </cfRule>
    <cfRule type="cellIs" dxfId="22143" priority="1722" operator="lessThan">
      <formula>$P$17*0.8</formula>
    </cfRule>
  </conditionalFormatting>
  <conditionalFormatting sqref="J18">
    <cfRule type="cellIs" dxfId="22142" priority="1717" operator="greaterThan">
      <formula>$P$18</formula>
    </cfRule>
    <cfRule type="cellIs" dxfId="22141" priority="1718" operator="between">
      <formula>$P$18*0.8</formula>
      <formula>$P$18</formula>
    </cfRule>
    <cfRule type="cellIs" dxfId="22140" priority="1719" operator="lessThan">
      <formula>$P$18*0.8</formula>
    </cfRule>
  </conditionalFormatting>
  <conditionalFormatting sqref="J6">
    <cfRule type="cellIs" dxfId="22139" priority="1714" operator="greaterThan">
      <formula>$P$6</formula>
    </cfRule>
    <cfRule type="cellIs" dxfId="22138" priority="1715" operator="between">
      <formula>$P$6*0.8</formula>
      <formula>$P$6</formula>
    </cfRule>
    <cfRule type="cellIs" dxfId="22137" priority="1716" operator="lessThan">
      <formula>$P$6*0.8</formula>
    </cfRule>
  </conditionalFormatting>
  <conditionalFormatting sqref="J7">
    <cfRule type="cellIs" dxfId="22136" priority="1711" operator="greaterThan">
      <formula>$P$7</formula>
    </cfRule>
    <cfRule type="cellIs" dxfId="22135" priority="1712" operator="between">
      <formula>$P$7*0.8</formula>
      <formula>$P$7</formula>
    </cfRule>
    <cfRule type="cellIs" dxfId="22134" priority="1713" operator="lessThan">
      <formula>$P$7*0.8</formula>
    </cfRule>
  </conditionalFormatting>
  <conditionalFormatting sqref="J8">
    <cfRule type="cellIs" dxfId="22133" priority="1708" operator="greaterThan">
      <formula>$P$8</formula>
    </cfRule>
    <cfRule type="cellIs" dxfId="22132" priority="1709" operator="between">
      <formula>$P$8*0.8</formula>
      <formula>$P$8</formula>
    </cfRule>
    <cfRule type="cellIs" dxfId="22131" priority="1710" operator="lessThan">
      <formula>$P$8*0.8</formula>
    </cfRule>
  </conditionalFormatting>
  <conditionalFormatting sqref="J11">
    <cfRule type="cellIs" dxfId="22130" priority="1705" operator="greaterThan">
      <formula>$P$11</formula>
    </cfRule>
    <cfRule type="cellIs" dxfId="22129" priority="1706" operator="between">
      <formula>$P$11*0.8</formula>
      <formula>$P$11</formula>
    </cfRule>
    <cfRule type="cellIs" dxfId="22128" priority="1707" operator="lessThan">
      <formula>$P$11*0.8</formula>
    </cfRule>
  </conditionalFormatting>
  <conditionalFormatting sqref="J12">
    <cfRule type="cellIs" dxfId="22127" priority="1702" operator="greaterThan">
      <formula>$P$12</formula>
    </cfRule>
    <cfRule type="cellIs" dxfId="22126" priority="1703" operator="between">
      <formula>$P$12*0.8</formula>
      <formula>$P$12</formula>
    </cfRule>
    <cfRule type="cellIs" dxfId="22125" priority="1704" operator="lessThan">
      <formula>$P$12*0.8</formula>
    </cfRule>
  </conditionalFormatting>
  <conditionalFormatting sqref="J13">
    <cfRule type="cellIs" dxfId="22124" priority="1699" operator="greaterThan">
      <formula>$P$13</formula>
    </cfRule>
    <cfRule type="cellIs" dxfId="22123" priority="1700" operator="between">
      <formula>$P$13*0.8</formula>
      <formula>$P$13</formula>
    </cfRule>
    <cfRule type="cellIs" dxfId="22122" priority="1701" operator="lessThan">
      <formula>$P$13*0.8</formula>
    </cfRule>
  </conditionalFormatting>
  <conditionalFormatting sqref="J16">
    <cfRule type="cellIs" dxfId="22121" priority="1696" operator="greaterThan">
      <formula>$P$16</formula>
    </cfRule>
    <cfRule type="cellIs" dxfId="22120" priority="1697" operator="between">
      <formula>$P$16*0.8</formula>
      <formula>$P$16</formula>
    </cfRule>
    <cfRule type="cellIs" dxfId="22119" priority="1698" operator="lessThan">
      <formula>$P$16*0.8</formula>
    </cfRule>
  </conditionalFormatting>
  <conditionalFormatting sqref="J17">
    <cfRule type="cellIs" dxfId="22118" priority="1693" operator="greaterThan">
      <formula>$P$17</formula>
    </cfRule>
    <cfRule type="cellIs" dxfId="22117" priority="1694" operator="between">
      <formula>$P$17*0.8</formula>
      <formula>$P$17</formula>
    </cfRule>
    <cfRule type="cellIs" dxfId="22116" priority="1695" operator="lessThan">
      <formula>$P$17*0.8</formula>
    </cfRule>
  </conditionalFormatting>
  <conditionalFormatting sqref="J18">
    <cfRule type="cellIs" dxfId="22115" priority="1690" operator="greaterThan">
      <formula>$P$18</formula>
    </cfRule>
    <cfRule type="cellIs" dxfId="22114" priority="1691" operator="between">
      <formula>$P$18*0.8</formula>
      <formula>$P$18</formula>
    </cfRule>
    <cfRule type="cellIs" dxfId="22113" priority="1692" operator="lessThan">
      <formula>$P$18*0.8</formula>
    </cfRule>
  </conditionalFormatting>
  <conditionalFormatting sqref="J6">
    <cfRule type="cellIs" dxfId="22112" priority="1687" operator="greaterThan">
      <formula>$O$6</formula>
    </cfRule>
    <cfRule type="cellIs" dxfId="22111" priority="1688" operator="between">
      <formula>$O$6*0.8</formula>
      <formula>$O$6</formula>
    </cfRule>
    <cfRule type="cellIs" dxfId="22110" priority="1689" operator="lessThan">
      <formula>$O$6*0.8</formula>
    </cfRule>
  </conditionalFormatting>
  <conditionalFormatting sqref="J7">
    <cfRule type="cellIs" dxfId="22109" priority="1684" operator="greaterThan">
      <formula>$O$7</formula>
    </cfRule>
    <cfRule type="cellIs" dxfId="22108" priority="1685" operator="between">
      <formula>$O$7*0.8</formula>
      <formula>$O$7</formula>
    </cfRule>
    <cfRule type="cellIs" dxfId="22107" priority="1686" operator="lessThan">
      <formula>$O$7*0.8</formula>
    </cfRule>
  </conditionalFormatting>
  <conditionalFormatting sqref="J8">
    <cfRule type="cellIs" dxfId="22106" priority="1681" operator="greaterThan">
      <formula>$O$8</formula>
    </cfRule>
    <cfRule type="cellIs" dxfId="22105" priority="1682" operator="between">
      <formula>$O$8*0.8</formula>
      <formula>$O$8</formula>
    </cfRule>
    <cfRule type="cellIs" dxfId="22104" priority="1683" operator="lessThan">
      <formula>$O$8*0.8</formula>
    </cfRule>
  </conditionalFormatting>
  <conditionalFormatting sqref="J11">
    <cfRule type="cellIs" dxfId="22103" priority="1678" operator="greaterThan">
      <formula>$O$11</formula>
    </cfRule>
    <cfRule type="cellIs" dxfId="22102" priority="1679" operator="between">
      <formula>$O$11*0.8</formula>
      <formula>$O$11</formula>
    </cfRule>
    <cfRule type="cellIs" dxfId="22101" priority="1680" operator="lessThan">
      <formula>$O$11*0.8</formula>
    </cfRule>
  </conditionalFormatting>
  <conditionalFormatting sqref="J12">
    <cfRule type="cellIs" dxfId="22100" priority="1675" operator="greaterThan">
      <formula>$O$12</formula>
    </cfRule>
    <cfRule type="cellIs" dxfId="22099" priority="1676" operator="between">
      <formula>$O$12*0.8</formula>
      <formula>$O$12</formula>
    </cfRule>
    <cfRule type="cellIs" dxfId="22098" priority="1677" operator="lessThan">
      <formula>$O$12*0.8</formula>
    </cfRule>
  </conditionalFormatting>
  <conditionalFormatting sqref="J13">
    <cfRule type="cellIs" dxfId="22097" priority="1672" operator="greaterThan">
      <formula>$O$13</formula>
    </cfRule>
    <cfRule type="cellIs" dxfId="22096" priority="1673" operator="between">
      <formula>$O$13*0.8</formula>
      <formula>$O$13</formula>
    </cfRule>
    <cfRule type="cellIs" dxfId="22095" priority="1674" operator="lessThan">
      <formula>$O$13*0.8</formula>
    </cfRule>
  </conditionalFormatting>
  <conditionalFormatting sqref="J16">
    <cfRule type="cellIs" dxfId="22094" priority="1669" operator="greaterThan">
      <formula>$O$16</formula>
    </cfRule>
    <cfRule type="cellIs" dxfId="22093" priority="1670" operator="between">
      <formula>$O$16*0.8</formula>
      <formula>$O$16</formula>
    </cfRule>
    <cfRule type="cellIs" dxfId="22092" priority="1671" operator="lessThan">
      <formula>$O$16*0.8</formula>
    </cfRule>
  </conditionalFormatting>
  <conditionalFormatting sqref="J17">
    <cfRule type="cellIs" dxfId="22091" priority="1666" operator="greaterThan">
      <formula>$O$17</formula>
    </cfRule>
    <cfRule type="cellIs" dxfId="22090" priority="1667" operator="between">
      <formula>$O$17*0.8</formula>
      <formula>$O$17</formula>
    </cfRule>
    <cfRule type="cellIs" dxfId="22089" priority="1668" operator="lessThan">
      <formula>$O$17*0.8</formula>
    </cfRule>
  </conditionalFormatting>
  <conditionalFormatting sqref="J18">
    <cfRule type="cellIs" dxfId="22088" priority="1663" operator="greaterThan">
      <formula>$O$18</formula>
    </cfRule>
    <cfRule type="cellIs" dxfId="22087" priority="1664" operator="between">
      <formula>$O$18*0.8</formula>
      <formula>$O$18</formula>
    </cfRule>
    <cfRule type="cellIs" dxfId="22086" priority="1665" operator="lessThan">
      <formula>$O$18*0.8</formula>
    </cfRule>
  </conditionalFormatting>
  <conditionalFormatting sqref="J6">
    <cfRule type="cellIs" dxfId="22085" priority="1660" operator="greaterThan">
      <formula>$O$6</formula>
    </cfRule>
    <cfRule type="cellIs" dxfId="22084" priority="1661" operator="between">
      <formula>$O$6*0.8</formula>
      <formula>$O$6</formula>
    </cfRule>
    <cfRule type="cellIs" dxfId="22083" priority="1662" operator="lessThan">
      <formula>$O$6*0.8</formula>
    </cfRule>
  </conditionalFormatting>
  <conditionalFormatting sqref="J7">
    <cfRule type="cellIs" dxfId="22082" priority="1657" operator="greaterThan">
      <formula>$O$7</formula>
    </cfRule>
    <cfRule type="cellIs" dxfId="22081" priority="1658" operator="between">
      <formula>$O$7*0.8</formula>
      <formula>$O$7</formula>
    </cfRule>
    <cfRule type="cellIs" dxfId="22080" priority="1659" operator="lessThan">
      <formula>$O$7*0.8</formula>
    </cfRule>
  </conditionalFormatting>
  <conditionalFormatting sqref="J8">
    <cfRule type="cellIs" dxfId="22079" priority="1654" operator="greaterThan">
      <formula>$O$8</formula>
    </cfRule>
    <cfRule type="cellIs" dxfId="22078" priority="1655" operator="between">
      <formula>$O$8*0.8</formula>
      <formula>$O$8</formula>
    </cfRule>
    <cfRule type="cellIs" dxfId="22077" priority="1656" operator="lessThan">
      <formula>$O$8*0.8</formula>
    </cfRule>
  </conditionalFormatting>
  <conditionalFormatting sqref="J11">
    <cfRule type="cellIs" dxfId="22076" priority="1651" operator="greaterThan">
      <formula>$O$11</formula>
    </cfRule>
    <cfRule type="cellIs" dxfId="22075" priority="1652" operator="between">
      <formula>$O$11*0.8</formula>
      <formula>$O$11</formula>
    </cfRule>
    <cfRule type="cellIs" dxfId="22074" priority="1653" operator="lessThan">
      <formula>$O$11*0.8</formula>
    </cfRule>
  </conditionalFormatting>
  <conditionalFormatting sqref="J12">
    <cfRule type="cellIs" dxfId="22073" priority="1648" operator="greaterThan">
      <formula>$O$12</formula>
    </cfRule>
    <cfRule type="cellIs" dxfId="22072" priority="1649" operator="between">
      <formula>$O$12*0.8</formula>
      <formula>$O$12</formula>
    </cfRule>
    <cfRule type="cellIs" dxfId="22071" priority="1650" operator="lessThan">
      <formula>$O$12*0.8</formula>
    </cfRule>
  </conditionalFormatting>
  <conditionalFormatting sqref="J13">
    <cfRule type="cellIs" dxfId="22070" priority="1645" operator="greaterThan">
      <formula>$O$13</formula>
    </cfRule>
    <cfRule type="cellIs" dxfId="22069" priority="1646" operator="between">
      <formula>$O$13*0.8</formula>
      <formula>$O$13</formula>
    </cfRule>
    <cfRule type="cellIs" dxfId="22068" priority="1647" operator="lessThan">
      <formula>$O$13*0.8</formula>
    </cfRule>
  </conditionalFormatting>
  <conditionalFormatting sqref="J16">
    <cfRule type="cellIs" dxfId="22067" priority="1642" operator="greaterThan">
      <formula>$O$16</formula>
    </cfRule>
    <cfRule type="cellIs" dxfId="22066" priority="1643" operator="between">
      <formula>$O$16*0.8</formula>
      <formula>$O$16</formula>
    </cfRule>
    <cfRule type="cellIs" dxfId="22065" priority="1644" operator="lessThan">
      <formula>$O$16*0.8</formula>
    </cfRule>
  </conditionalFormatting>
  <conditionalFormatting sqref="J17">
    <cfRule type="cellIs" dxfId="22064" priority="1639" operator="greaterThan">
      <formula>$O$17</formula>
    </cfRule>
    <cfRule type="cellIs" dxfId="22063" priority="1640" operator="between">
      <formula>$O$17*0.8</formula>
      <formula>$O$17</formula>
    </cfRule>
    <cfRule type="cellIs" dxfId="22062" priority="1641" operator="lessThan">
      <formula>$O$17*0.8</formula>
    </cfRule>
  </conditionalFormatting>
  <conditionalFormatting sqref="J18">
    <cfRule type="cellIs" dxfId="22061" priority="1636" operator="greaterThan">
      <formula>$O$18</formula>
    </cfRule>
    <cfRule type="cellIs" dxfId="22060" priority="1637" operator="between">
      <formula>$O$18*0.8</formula>
      <formula>$O$18</formula>
    </cfRule>
    <cfRule type="cellIs" dxfId="22059" priority="1638" operator="lessThan">
      <formula>$O$18*0.8</formula>
    </cfRule>
  </conditionalFormatting>
  <conditionalFormatting sqref="J6">
    <cfRule type="cellIs" dxfId="22058" priority="1633" operator="greaterThan">
      <formula>$N$6</formula>
    </cfRule>
    <cfRule type="cellIs" dxfId="22057" priority="1634" operator="between">
      <formula>$N$6*0.8</formula>
      <formula>$N$6</formula>
    </cfRule>
    <cfRule type="cellIs" dxfId="22056" priority="1635" operator="lessThan">
      <formula>$N$6*0.8</formula>
    </cfRule>
  </conditionalFormatting>
  <conditionalFormatting sqref="J7">
    <cfRule type="cellIs" dxfId="22055" priority="1630" operator="greaterThan">
      <formula>$N$7</formula>
    </cfRule>
    <cfRule type="cellIs" dxfId="22054" priority="1631" operator="between">
      <formula>$N$7*0.8</formula>
      <formula>$N$7</formula>
    </cfRule>
    <cfRule type="cellIs" dxfId="22053" priority="1632" operator="lessThan">
      <formula>$N$7*0.8</formula>
    </cfRule>
  </conditionalFormatting>
  <conditionalFormatting sqref="J8">
    <cfRule type="cellIs" dxfId="22052" priority="1627" operator="greaterThan">
      <formula>$N$8</formula>
    </cfRule>
    <cfRule type="cellIs" dxfId="22051" priority="1628" operator="between">
      <formula>$N$8*0.8</formula>
      <formula>$N$8</formula>
    </cfRule>
    <cfRule type="cellIs" dxfId="22050" priority="1629" operator="lessThan">
      <formula>$N$8*0.8</formula>
    </cfRule>
  </conditionalFormatting>
  <conditionalFormatting sqref="J11">
    <cfRule type="cellIs" dxfId="22049" priority="1624" operator="greaterThan">
      <formula>$N$11</formula>
    </cfRule>
    <cfRule type="cellIs" dxfId="22048" priority="1625" operator="between">
      <formula>$N$11*0.8</formula>
      <formula>$N$11</formula>
    </cfRule>
    <cfRule type="cellIs" dxfId="22047" priority="1626" operator="lessThan">
      <formula>$N$11*0.8</formula>
    </cfRule>
  </conditionalFormatting>
  <conditionalFormatting sqref="J12">
    <cfRule type="cellIs" dxfId="22046" priority="1621" operator="greaterThan">
      <formula>$N$12</formula>
    </cfRule>
    <cfRule type="cellIs" dxfId="22045" priority="1622" operator="between">
      <formula>$N$12*0.8</formula>
      <formula>$N$12</formula>
    </cfRule>
    <cfRule type="cellIs" dxfId="22044" priority="1623" operator="lessThan">
      <formula>$N$12*0.8</formula>
    </cfRule>
  </conditionalFormatting>
  <conditionalFormatting sqref="J13">
    <cfRule type="cellIs" dxfId="22043" priority="1618" operator="greaterThan">
      <formula>$N$13</formula>
    </cfRule>
    <cfRule type="cellIs" dxfId="22042" priority="1619" operator="between">
      <formula>$N$13*0.8</formula>
      <formula>$N$13</formula>
    </cfRule>
    <cfRule type="cellIs" dxfId="22041" priority="1620" operator="lessThan">
      <formula>$N$13*0.8</formula>
    </cfRule>
  </conditionalFormatting>
  <conditionalFormatting sqref="J16">
    <cfRule type="cellIs" dxfId="22040" priority="1615" operator="greaterThan">
      <formula>$N$16</formula>
    </cfRule>
    <cfRule type="cellIs" dxfId="22039" priority="1616" operator="between">
      <formula>$N$16*0.8</formula>
      <formula>$N$16</formula>
    </cfRule>
    <cfRule type="cellIs" dxfId="22038" priority="1617" operator="lessThan">
      <formula>$N$16*0.8</formula>
    </cfRule>
  </conditionalFormatting>
  <conditionalFormatting sqref="J17">
    <cfRule type="cellIs" dxfId="22037" priority="1612" operator="greaterThan">
      <formula>$N$17</formula>
    </cfRule>
    <cfRule type="cellIs" dxfId="22036" priority="1613" operator="between">
      <formula>$N$17*0.8</formula>
      <formula>$N$17</formula>
    </cfRule>
    <cfRule type="cellIs" dxfId="22035" priority="1614" operator="lessThan">
      <formula>$N$17*0.8</formula>
    </cfRule>
  </conditionalFormatting>
  <conditionalFormatting sqref="J18">
    <cfRule type="cellIs" dxfId="22034" priority="1609" operator="greaterThan">
      <formula>$N$18</formula>
    </cfRule>
    <cfRule type="cellIs" dxfId="22033" priority="1610" operator="between">
      <formula>$N$18*0.8</formula>
      <formula>$N$18</formula>
    </cfRule>
    <cfRule type="cellIs" dxfId="22032" priority="1611" operator="lessThan">
      <formula>$N$18*0.8</formula>
    </cfRule>
  </conditionalFormatting>
  <conditionalFormatting sqref="J6">
    <cfRule type="cellIs" dxfId="22031" priority="1606" operator="greaterThan">
      <formula>$N$6</formula>
    </cfRule>
    <cfRule type="cellIs" dxfId="22030" priority="1607" operator="between">
      <formula>$N$6*0.8</formula>
      <formula>$N$6</formula>
    </cfRule>
    <cfRule type="cellIs" dxfId="22029" priority="1608" operator="lessThan">
      <formula>$N$6*0.8</formula>
    </cfRule>
  </conditionalFormatting>
  <conditionalFormatting sqref="J7">
    <cfRule type="cellIs" dxfId="22028" priority="1603" operator="greaterThan">
      <formula>$N$7</formula>
    </cfRule>
    <cfRule type="cellIs" dxfId="22027" priority="1604" operator="between">
      <formula>$N$7*0.8</formula>
      <formula>$N$7</formula>
    </cfRule>
    <cfRule type="cellIs" dxfId="22026" priority="1605" operator="lessThan">
      <formula>$N$7*0.8</formula>
    </cfRule>
  </conditionalFormatting>
  <conditionalFormatting sqref="J8">
    <cfRule type="cellIs" dxfId="22025" priority="1600" operator="greaterThan">
      <formula>$N$8</formula>
    </cfRule>
    <cfRule type="cellIs" dxfId="22024" priority="1601" operator="between">
      <formula>$N$8*0.8</formula>
      <formula>$N$8</formula>
    </cfRule>
    <cfRule type="cellIs" dxfId="22023" priority="1602" operator="lessThan">
      <formula>$N$8*0.8</formula>
    </cfRule>
  </conditionalFormatting>
  <conditionalFormatting sqref="J11">
    <cfRule type="cellIs" dxfId="22022" priority="1597" operator="greaterThan">
      <formula>$N$11</formula>
    </cfRule>
    <cfRule type="cellIs" dxfId="22021" priority="1598" operator="between">
      <formula>$N$11*0.8</formula>
      <formula>$N$11</formula>
    </cfRule>
    <cfRule type="cellIs" dxfId="22020" priority="1599" operator="lessThan">
      <formula>$N$11*0.8</formula>
    </cfRule>
  </conditionalFormatting>
  <conditionalFormatting sqref="J12">
    <cfRule type="cellIs" dxfId="22019" priority="1594" operator="greaterThan">
      <formula>$N$12</formula>
    </cfRule>
    <cfRule type="cellIs" dxfId="22018" priority="1595" operator="between">
      <formula>$N$12*0.8</formula>
      <formula>$N$12</formula>
    </cfRule>
    <cfRule type="cellIs" dxfId="22017" priority="1596" operator="lessThan">
      <formula>$N$12*0.8</formula>
    </cfRule>
  </conditionalFormatting>
  <conditionalFormatting sqref="J13">
    <cfRule type="cellIs" dxfId="22016" priority="1591" operator="greaterThan">
      <formula>$N$13</formula>
    </cfRule>
    <cfRule type="cellIs" dxfId="22015" priority="1592" operator="between">
      <formula>$N$13*0.8</formula>
      <formula>$N$13</formula>
    </cfRule>
    <cfRule type="cellIs" dxfId="22014" priority="1593" operator="lessThan">
      <formula>$N$13*0.8</formula>
    </cfRule>
  </conditionalFormatting>
  <conditionalFormatting sqref="J16">
    <cfRule type="cellIs" dxfId="22013" priority="1588" operator="greaterThan">
      <formula>$N$16</formula>
    </cfRule>
    <cfRule type="cellIs" dxfId="22012" priority="1589" operator="between">
      <formula>$N$16*0.8</formula>
      <formula>$N$16</formula>
    </cfRule>
    <cfRule type="cellIs" dxfId="22011" priority="1590" operator="lessThan">
      <formula>$N$16*0.8</formula>
    </cfRule>
  </conditionalFormatting>
  <conditionalFormatting sqref="J17">
    <cfRule type="cellIs" dxfId="22010" priority="1585" operator="greaterThan">
      <formula>$N$17</formula>
    </cfRule>
    <cfRule type="cellIs" dxfId="22009" priority="1586" operator="between">
      <formula>$N$17*0.8</formula>
      <formula>$N$17</formula>
    </cfRule>
    <cfRule type="cellIs" dxfId="22008" priority="1587" operator="lessThan">
      <formula>$N$17*0.8</formula>
    </cfRule>
  </conditionalFormatting>
  <conditionalFormatting sqref="J18">
    <cfRule type="cellIs" dxfId="22007" priority="1582" operator="greaterThan">
      <formula>$N$18</formula>
    </cfRule>
    <cfRule type="cellIs" dxfId="22006" priority="1583" operator="between">
      <formula>$N$18*0.8</formula>
      <formula>$N$18</formula>
    </cfRule>
    <cfRule type="cellIs" dxfId="22005" priority="1584" operator="lessThan">
      <formula>$N$18*0.8</formula>
    </cfRule>
  </conditionalFormatting>
  <conditionalFormatting sqref="J6">
    <cfRule type="cellIs" dxfId="22004" priority="1579" operator="greaterThan">
      <formula>$P$6</formula>
    </cfRule>
    <cfRule type="cellIs" dxfId="22003" priority="1580" operator="between">
      <formula>$P$6*0.8</formula>
      <formula>$P$6</formula>
    </cfRule>
    <cfRule type="cellIs" dxfId="22002" priority="1581" operator="lessThan">
      <formula>$P$6*0.8</formula>
    </cfRule>
  </conditionalFormatting>
  <conditionalFormatting sqref="J7">
    <cfRule type="cellIs" dxfId="22001" priority="1576" operator="greaterThan">
      <formula>$P$7</formula>
    </cfRule>
    <cfRule type="cellIs" dxfId="22000" priority="1577" operator="between">
      <formula>$P$7*0.8</formula>
      <formula>$P$7</formula>
    </cfRule>
    <cfRule type="cellIs" dxfId="21999" priority="1578" operator="lessThan">
      <formula>$P$7*0.8</formula>
    </cfRule>
  </conditionalFormatting>
  <conditionalFormatting sqref="J8">
    <cfRule type="cellIs" dxfId="21998" priority="1573" operator="greaterThan">
      <formula>$P$8</formula>
    </cfRule>
    <cfRule type="cellIs" dxfId="21997" priority="1574" operator="between">
      <formula>$P$8*0.8</formula>
      <formula>$P$8</formula>
    </cfRule>
    <cfRule type="cellIs" dxfId="21996" priority="1575" operator="lessThan">
      <formula>$P$8*0.8</formula>
    </cfRule>
  </conditionalFormatting>
  <conditionalFormatting sqref="J11">
    <cfRule type="cellIs" dxfId="21995" priority="1570" operator="greaterThan">
      <formula>$P$11</formula>
    </cfRule>
    <cfRule type="cellIs" dxfId="21994" priority="1571" operator="between">
      <formula>$P$11*0.8</formula>
      <formula>$P$11</formula>
    </cfRule>
    <cfRule type="cellIs" dxfId="21993" priority="1572" operator="lessThan">
      <formula>$P$11*0.8</formula>
    </cfRule>
  </conditionalFormatting>
  <conditionalFormatting sqref="J12">
    <cfRule type="cellIs" dxfId="21992" priority="1567" operator="greaterThan">
      <formula>$P$12</formula>
    </cfRule>
    <cfRule type="cellIs" dxfId="21991" priority="1568" operator="between">
      <formula>$P$12*0.8</formula>
      <formula>$P$12</formula>
    </cfRule>
    <cfRule type="cellIs" dxfId="21990" priority="1569" operator="lessThan">
      <formula>$P$12*0.8</formula>
    </cfRule>
  </conditionalFormatting>
  <conditionalFormatting sqref="J13">
    <cfRule type="cellIs" dxfId="21989" priority="1564" operator="greaterThan">
      <formula>$P$13</formula>
    </cfRule>
    <cfRule type="cellIs" dxfId="21988" priority="1565" operator="between">
      <formula>$P$13*0.8</formula>
      <formula>$P$13</formula>
    </cfRule>
    <cfRule type="cellIs" dxfId="21987" priority="1566" operator="lessThan">
      <formula>$P$13*0.8</formula>
    </cfRule>
  </conditionalFormatting>
  <conditionalFormatting sqref="J16">
    <cfRule type="cellIs" dxfId="21986" priority="1561" operator="greaterThan">
      <formula>$P$16</formula>
    </cfRule>
    <cfRule type="cellIs" dxfId="21985" priority="1562" operator="between">
      <formula>$P$16*0.8</formula>
      <formula>$P$16</formula>
    </cfRule>
    <cfRule type="cellIs" dxfId="21984" priority="1563" operator="lessThan">
      <formula>$P$16*0.8</formula>
    </cfRule>
  </conditionalFormatting>
  <conditionalFormatting sqref="J17">
    <cfRule type="cellIs" dxfId="21983" priority="1558" operator="greaterThan">
      <formula>$P$17</formula>
    </cfRule>
    <cfRule type="cellIs" dxfId="21982" priority="1559" operator="between">
      <formula>$P$17*0.8</formula>
      <formula>$P$17</formula>
    </cfRule>
    <cfRule type="cellIs" dxfId="21981" priority="1560" operator="lessThan">
      <formula>$P$17*0.8</formula>
    </cfRule>
  </conditionalFormatting>
  <conditionalFormatting sqref="J18">
    <cfRule type="cellIs" dxfId="21980" priority="1555" operator="greaterThan">
      <formula>$P$18</formula>
    </cfRule>
    <cfRule type="cellIs" dxfId="21979" priority="1556" operator="between">
      <formula>$P$18*0.8</formula>
      <formula>$P$18</formula>
    </cfRule>
    <cfRule type="cellIs" dxfId="21978" priority="1557" operator="lessThan">
      <formula>$P$18*0.8</formula>
    </cfRule>
  </conditionalFormatting>
  <conditionalFormatting sqref="J6">
    <cfRule type="cellIs" dxfId="21977" priority="1552" operator="greaterThan">
      <formula>$P$6</formula>
    </cfRule>
    <cfRule type="cellIs" dxfId="21976" priority="1553" operator="between">
      <formula>$P$6*0.8</formula>
      <formula>$P$6</formula>
    </cfRule>
    <cfRule type="cellIs" dxfId="21975" priority="1554" operator="lessThan">
      <formula>$P$6*0.8</formula>
    </cfRule>
  </conditionalFormatting>
  <conditionalFormatting sqref="J7">
    <cfRule type="cellIs" dxfId="21974" priority="1549" operator="greaterThan">
      <formula>$P$7</formula>
    </cfRule>
    <cfRule type="cellIs" dxfId="21973" priority="1550" operator="between">
      <formula>$P$7*0.8</formula>
      <formula>$P$7</formula>
    </cfRule>
    <cfRule type="cellIs" dxfId="21972" priority="1551" operator="lessThan">
      <formula>$P$7*0.8</formula>
    </cfRule>
  </conditionalFormatting>
  <conditionalFormatting sqref="J8">
    <cfRule type="cellIs" dxfId="21971" priority="1546" operator="greaterThan">
      <formula>$P$8</formula>
    </cfRule>
    <cfRule type="cellIs" dxfId="21970" priority="1547" operator="between">
      <formula>$P$8*0.8</formula>
      <formula>$P$8</formula>
    </cfRule>
    <cfRule type="cellIs" dxfId="21969" priority="1548" operator="lessThan">
      <formula>$P$8*0.8</formula>
    </cfRule>
  </conditionalFormatting>
  <conditionalFormatting sqref="J11">
    <cfRule type="cellIs" dxfId="21968" priority="1543" operator="greaterThan">
      <formula>$P$11</formula>
    </cfRule>
    <cfRule type="cellIs" dxfId="21967" priority="1544" operator="between">
      <formula>$P$11*0.8</formula>
      <formula>$P$11</formula>
    </cfRule>
    <cfRule type="cellIs" dxfId="21966" priority="1545" operator="lessThan">
      <formula>$P$11*0.8</formula>
    </cfRule>
  </conditionalFormatting>
  <conditionalFormatting sqref="J12">
    <cfRule type="cellIs" dxfId="21965" priority="1540" operator="greaterThan">
      <formula>$P$12</formula>
    </cfRule>
    <cfRule type="cellIs" dxfId="21964" priority="1541" operator="between">
      <formula>$P$12*0.8</formula>
      <formula>$P$12</formula>
    </cfRule>
    <cfRule type="cellIs" dxfId="21963" priority="1542" operator="lessThan">
      <formula>$P$12*0.8</formula>
    </cfRule>
  </conditionalFormatting>
  <conditionalFormatting sqref="J13">
    <cfRule type="cellIs" dxfId="21962" priority="1537" operator="greaterThan">
      <formula>$P$13</formula>
    </cfRule>
    <cfRule type="cellIs" dxfId="21961" priority="1538" operator="between">
      <formula>$P$13*0.8</formula>
      <formula>$P$13</formula>
    </cfRule>
    <cfRule type="cellIs" dxfId="21960" priority="1539" operator="lessThan">
      <formula>$P$13*0.8</formula>
    </cfRule>
  </conditionalFormatting>
  <conditionalFormatting sqref="J16">
    <cfRule type="cellIs" dxfId="21959" priority="1534" operator="greaterThan">
      <formula>$P$16</formula>
    </cfRule>
    <cfRule type="cellIs" dxfId="21958" priority="1535" operator="between">
      <formula>$P$16*0.8</formula>
      <formula>$P$16</formula>
    </cfRule>
    <cfRule type="cellIs" dxfId="21957" priority="1536" operator="lessThan">
      <formula>$P$16*0.8</formula>
    </cfRule>
  </conditionalFormatting>
  <conditionalFormatting sqref="J17">
    <cfRule type="cellIs" dxfId="21956" priority="1531" operator="greaterThan">
      <formula>$P$17</formula>
    </cfRule>
    <cfRule type="cellIs" dxfId="21955" priority="1532" operator="between">
      <formula>$P$17*0.8</formula>
      <formula>$P$17</formula>
    </cfRule>
    <cfRule type="cellIs" dxfId="21954" priority="1533" operator="lessThan">
      <formula>$P$17*0.8</formula>
    </cfRule>
  </conditionalFormatting>
  <conditionalFormatting sqref="J18">
    <cfRule type="cellIs" dxfId="21953" priority="1528" operator="greaterThan">
      <formula>$P$18</formula>
    </cfRule>
    <cfRule type="cellIs" dxfId="21952" priority="1529" operator="between">
      <formula>$P$18*0.8</formula>
      <formula>$P$18</formula>
    </cfRule>
    <cfRule type="cellIs" dxfId="21951" priority="1530" operator="lessThan">
      <formula>$P$18*0.8</formula>
    </cfRule>
  </conditionalFormatting>
  <conditionalFormatting sqref="J6">
    <cfRule type="cellIs" dxfId="21950" priority="1525" operator="greaterThan">
      <formula>$O$6</formula>
    </cfRule>
    <cfRule type="cellIs" dxfId="21949" priority="1526" operator="between">
      <formula>$O$6*0.8</formula>
      <formula>$O$6</formula>
    </cfRule>
    <cfRule type="cellIs" dxfId="21948" priority="1527" operator="lessThan">
      <formula>$O$6*0.8</formula>
    </cfRule>
  </conditionalFormatting>
  <conditionalFormatting sqref="J7">
    <cfRule type="cellIs" dxfId="21947" priority="1522" operator="greaterThan">
      <formula>$O$7</formula>
    </cfRule>
    <cfRule type="cellIs" dxfId="21946" priority="1523" operator="between">
      <formula>$O$7*0.8</formula>
      <formula>$O$7</formula>
    </cfRule>
    <cfRule type="cellIs" dxfId="21945" priority="1524" operator="lessThan">
      <formula>$O$7*0.8</formula>
    </cfRule>
  </conditionalFormatting>
  <conditionalFormatting sqref="J8">
    <cfRule type="cellIs" dxfId="21944" priority="1519" operator="greaterThan">
      <formula>$O$8</formula>
    </cfRule>
    <cfRule type="cellIs" dxfId="21943" priority="1520" operator="between">
      <formula>$O$8*0.8</formula>
      <formula>$O$8</formula>
    </cfRule>
    <cfRule type="cellIs" dxfId="21942" priority="1521" operator="lessThan">
      <formula>$O$8*0.8</formula>
    </cfRule>
  </conditionalFormatting>
  <conditionalFormatting sqref="J11">
    <cfRule type="cellIs" dxfId="21941" priority="1516" operator="greaterThan">
      <formula>$O$11</formula>
    </cfRule>
    <cfRule type="cellIs" dxfId="21940" priority="1517" operator="between">
      <formula>$O$11*0.8</formula>
      <formula>$O$11</formula>
    </cfRule>
    <cfRule type="cellIs" dxfId="21939" priority="1518" operator="lessThan">
      <formula>$O$11*0.8</formula>
    </cfRule>
  </conditionalFormatting>
  <conditionalFormatting sqref="J12">
    <cfRule type="cellIs" dxfId="21938" priority="1513" operator="greaterThan">
      <formula>$O$12</formula>
    </cfRule>
    <cfRule type="cellIs" dxfId="21937" priority="1514" operator="between">
      <formula>$O$12*0.8</formula>
      <formula>$O$12</formula>
    </cfRule>
    <cfRule type="cellIs" dxfId="21936" priority="1515" operator="lessThan">
      <formula>$O$12*0.8</formula>
    </cfRule>
  </conditionalFormatting>
  <conditionalFormatting sqref="J13">
    <cfRule type="cellIs" dxfId="21935" priority="1510" operator="greaterThan">
      <formula>$O$13</formula>
    </cfRule>
    <cfRule type="cellIs" dxfId="21934" priority="1511" operator="between">
      <formula>$O$13*0.8</formula>
      <formula>$O$13</formula>
    </cfRule>
    <cfRule type="cellIs" dxfId="21933" priority="1512" operator="lessThan">
      <formula>$O$13*0.8</formula>
    </cfRule>
  </conditionalFormatting>
  <conditionalFormatting sqref="J16">
    <cfRule type="cellIs" dxfId="21932" priority="1507" operator="greaterThan">
      <formula>$O$16</formula>
    </cfRule>
    <cfRule type="cellIs" dxfId="21931" priority="1508" operator="between">
      <formula>$O$16*0.8</formula>
      <formula>$O$16</formula>
    </cfRule>
    <cfRule type="cellIs" dxfId="21930" priority="1509" operator="lessThan">
      <formula>$O$16*0.8</formula>
    </cfRule>
  </conditionalFormatting>
  <conditionalFormatting sqref="J17">
    <cfRule type="cellIs" dxfId="21929" priority="1504" operator="greaterThan">
      <formula>$O$17</formula>
    </cfRule>
    <cfRule type="cellIs" dxfId="21928" priority="1505" operator="between">
      <formula>$O$17*0.8</formula>
      <formula>$O$17</formula>
    </cfRule>
    <cfRule type="cellIs" dxfId="21927" priority="1506" operator="lessThan">
      <formula>$O$17*0.8</formula>
    </cfRule>
  </conditionalFormatting>
  <conditionalFormatting sqref="J18">
    <cfRule type="cellIs" dxfId="21926" priority="1501" operator="greaterThan">
      <formula>$O$18</formula>
    </cfRule>
    <cfRule type="cellIs" dxfId="21925" priority="1502" operator="between">
      <formula>$O$18*0.8</formula>
      <formula>$O$18</formula>
    </cfRule>
    <cfRule type="cellIs" dxfId="21924" priority="1503" operator="lessThan">
      <formula>$O$18*0.8</formula>
    </cfRule>
  </conditionalFormatting>
  <conditionalFormatting sqref="J6">
    <cfRule type="cellIs" dxfId="21923" priority="1498" operator="greaterThan">
      <formula>$O$6</formula>
    </cfRule>
    <cfRule type="cellIs" dxfId="21922" priority="1499" operator="between">
      <formula>$O$6*0.8</formula>
      <formula>$O$6</formula>
    </cfRule>
    <cfRule type="cellIs" dxfId="21921" priority="1500" operator="lessThan">
      <formula>$O$6*0.8</formula>
    </cfRule>
  </conditionalFormatting>
  <conditionalFormatting sqref="J7">
    <cfRule type="cellIs" dxfId="21920" priority="1495" operator="greaterThan">
      <formula>$O$7</formula>
    </cfRule>
    <cfRule type="cellIs" dxfId="21919" priority="1496" operator="between">
      <formula>$O$7*0.8</formula>
      <formula>$O$7</formula>
    </cfRule>
    <cfRule type="cellIs" dxfId="21918" priority="1497" operator="lessThan">
      <formula>$O$7*0.8</formula>
    </cfRule>
  </conditionalFormatting>
  <conditionalFormatting sqref="J8">
    <cfRule type="cellIs" dxfId="21917" priority="1492" operator="greaterThan">
      <formula>$O$8</formula>
    </cfRule>
    <cfRule type="cellIs" dxfId="21916" priority="1493" operator="between">
      <formula>$O$8*0.8</formula>
      <formula>$O$8</formula>
    </cfRule>
    <cfRule type="cellIs" dxfId="21915" priority="1494" operator="lessThan">
      <formula>$O$8*0.8</formula>
    </cfRule>
  </conditionalFormatting>
  <conditionalFormatting sqref="J11">
    <cfRule type="cellIs" dxfId="21914" priority="1489" operator="greaterThan">
      <formula>$O$11</formula>
    </cfRule>
    <cfRule type="cellIs" dxfId="21913" priority="1490" operator="between">
      <formula>$O$11*0.8</formula>
      <formula>$O$11</formula>
    </cfRule>
    <cfRule type="cellIs" dxfId="21912" priority="1491" operator="lessThan">
      <formula>$O$11*0.8</formula>
    </cfRule>
  </conditionalFormatting>
  <conditionalFormatting sqref="J12">
    <cfRule type="cellIs" dxfId="21911" priority="1486" operator="greaterThan">
      <formula>$O$12</formula>
    </cfRule>
    <cfRule type="cellIs" dxfId="21910" priority="1487" operator="between">
      <formula>$O$12*0.8</formula>
      <formula>$O$12</formula>
    </cfRule>
    <cfRule type="cellIs" dxfId="21909" priority="1488" operator="lessThan">
      <formula>$O$12*0.8</formula>
    </cfRule>
  </conditionalFormatting>
  <conditionalFormatting sqref="J13">
    <cfRule type="cellIs" dxfId="21908" priority="1483" operator="greaterThan">
      <formula>$O$13</formula>
    </cfRule>
    <cfRule type="cellIs" dxfId="21907" priority="1484" operator="between">
      <formula>$O$13*0.8</formula>
      <formula>$O$13</formula>
    </cfRule>
    <cfRule type="cellIs" dxfId="21906" priority="1485" operator="lessThan">
      <formula>$O$13*0.8</formula>
    </cfRule>
  </conditionalFormatting>
  <conditionalFormatting sqref="J16">
    <cfRule type="cellIs" dxfId="21905" priority="1480" operator="greaterThan">
      <formula>$O$16</formula>
    </cfRule>
    <cfRule type="cellIs" dxfId="21904" priority="1481" operator="between">
      <formula>$O$16*0.8</formula>
      <formula>$O$16</formula>
    </cfRule>
    <cfRule type="cellIs" dxfId="21903" priority="1482" operator="lessThan">
      <formula>$O$16*0.8</formula>
    </cfRule>
  </conditionalFormatting>
  <conditionalFormatting sqref="J17">
    <cfRule type="cellIs" dxfId="21902" priority="1477" operator="greaterThan">
      <formula>$O$17</formula>
    </cfRule>
    <cfRule type="cellIs" dxfId="21901" priority="1478" operator="between">
      <formula>$O$17*0.8</formula>
      <formula>$O$17</formula>
    </cfRule>
    <cfRule type="cellIs" dxfId="21900" priority="1479" operator="lessThan">
      <formula>$O$17*0.8</formula>
    </cfRule>
  </conditionalFormatting>
  <conditionalFormatting sqref="J18">
    <cfRule type="cellIs" dxfId="21899" priority="1474" operator="greaterThan">
      <formula>$O$18</formula>
    </cfRule>
    <cfRule type="cellIs" dxfId="21898" priority="1475" operator="between">
      <formula>$O$18*0.8</formula>
      <formula>$O$18</formula>
    </cfRule>
    <cfRule type="cellIs" dxfId="21897" priority="1476" operator="lessThan">
      <formula>$O$18*0.8</formula>
    </cfRule>
  </conditionalFormatting>
  <conditionalFormatting sqref="J6">
    <cfRule type="cellIs" dxfId="21896" priority="1471" operator="greaterThan">
      <formula>$N$6</formula>
    </cfRule>
    <cfRule type="cellIs" dxfId="21895" priority="1472" operator="between">
      <formula>$N$6*0.8</formula>
      <formula>$N$6</formula>
    </cfRule>
    <cfRule type="cellIs" dxfId="21894" priority="1473" operator="lessThan">
      <formula>$N$6*0.8</formula>
    </cfRule>
  </conditionalFormatting>
  <conditionalFormatting sqref="J7">
    <cfRule type="cellIs" dxfId="21893" priority="1468" operator="greaterThan">
      <formula>$N$7</formula>
    </cfRule>
    <cfRule type="cellIs" dxfId="21892" priority="1469" operator="between">
      <formula>$N$7*0.8</formula>
      <formula>$N$7</formula>
    </cfRule>
    <cfRule type="cellIs" dxfId="21891" priority="1470" operator="lessThan">
      <formula>$N$7*0.8</formula>
    </cfRule>
  </conditionalFormatting>
  <conditionalFormatting sqref="J8">
    <cfRule type="cellIs" dxfId="21890" priority="1465" operator="greaterThan">
      <formula>$N$8</formula>
    </cfRule>
    <cfRule type="cellIs" dxfId="21889" priority="1466" operator="between">
      <formula>$N$8*0.8</formula>
      <formula>$N$8</formula>
    </cfRule>
    <cfRule type="cellIs" dxfId="21888" priority="1467" operator="lessThan">
      <formula>$N$8*0.8</formula>
    </cfRule>
  </conditionalFormatting>
  <conditionalFormatting sqref="J11">
    <cfRule type="cellIs" dxfId="21887" priority="1462" operator="greaterThan">
      <formula>$N$11</formula>
    </cfRule>
    <cfRule type="cellIs" dxfId="21886" priority="1463" operator="between">
      <formula>$N$11*0.8</formula>
      <formula>$N$11</formula>
    </cfRule>
    <cfRule type="cellIs" dxfId="21885" priority="1464" operator="lessThan">
      <formula>$N$11*0.8</formula>
    </cfRule>
  </conditionalFormatting>
  <conditionalFormatting sqref="J12">
    <cfRule type="cellIs" dxfId="21884" priority="1459" operator="greaterThan">
      <formula>$N$12</formula>
    </cfRule>
    <cfRule type="cellIs" dxfId="21883" priority="1460" operator="between">
      <formula>$N$12*0.8</formula>
      <formula>$N$12</formula>
    </cfRule>
    <cfRule type="cellIs" dxfId="21882" priority="1461" operator="lessThan">
      <formula>$N$12*0.8</formula>
    </cfRule>
  </conditionalFormatting>
  <conditionalFormatting sqref="J13">
    <cfRule type="cellIs" dxfId="21881" priority="1456" operator="greaterThan">
      <formula>$N$13</formula>
    </cfRule>
    <cfRule type="cellIs" dxfId="21880" priority="1457" operator="between">
      <formula>$N$13*0.8</formula>
      <formula>$N$13</formula>
    </cfRule>
    <cfRule type="cellIs" dxfId="21879" priority="1458" operator="lessThan">
      <formula>$N$13*0.8</formula>
    </cfRule>
  </conditionalFormatting>
  <conditionalFormatting sqref="J16">
    <cfRule type="cellIs" dxfId="21878" priority="1453" operator="greaterThan">
      <formula>$N$16</formula>
    </cfRule>
    <cfRule type="cellIs" dxfId="21877" priority="1454" operator="between">
      <formula>$N$16*0.8</formula>
      <formula>$N$16</formula>
    </cfRule>
    <cfRule type="cellIs" dxfId="21876" priority="1455" operator="lessThan">
      <formula>$N$16*0.8</formula>
    </cfRule>
  </conditionalFormatting>
  <conditionalFormatting sqref="J17">
    <cfRule type="cellIs" dxfId="21875" priority="1450" operator="greaterThan">
      <formula>$N$17</formula>
    </cfRule>
    <cfRule type="cellIs" dxfId="21874" priority="1451" operator="between">
      <formula>$N$17*0.8</formula>
      <formula>$N$17</formula>
    </cfRule>
    <cfRule type="cellIs" dxfId="21873" priority="1452" operator="lessThan">
      <formula>$N$17*0.8</formula>
    </cfRule>
  </conditionalFormatting>
  <conditionalFormatting sqref="J18">
    <cfRule type="cellIs" dxfId="21872" priority="1447" operator="greaterThan">
      <formula>$N$18</formula>
    </cfRule>
    <cfRule type="cellIs" dxfId="21871" priority="1448" operator="between">
      <formula>$N$18*0.8</formula>
      <formula>$N$18</formula>
    </cfRule>
    <cfRule type="cellIs" dxfId="21870" priority="1449" operator="lessThan">
      <formula>$N$18*0.8</formula>
    </cfRule>
  </conditionalFormatting>
  <conditionalFormatting sqref="J6">
    <cfRule type="cellIs" dxfId="21869" priority="1444" operator="greaterThan">
      <formula>$N$6</formula>
    </cfRule>
    <cfRule type="cellIs" dxfId="21868" priority="1445" operator="between">
      <formula>$N$6*0.8</formula>
      <formula>$N$6</formula>
    </cfRule>
    <cfRule type="cellIs" dxfId="21867" priority="1446" operator="lessThan">
      <formula>$N$6*0.8</formula>
    </cfRule>
  </conditionalFormatting>
  <conditionalFormatting sqref="J7">
    <cfRule type="cellIs" dxfId="21866" priority="1441" operator="greaterThan">
      <formula>$N$7</formula>
    </cfRule>
    <cfRule type="cellIs" dxfId="21865" priority="1442" operator="between">
      <formula>$N$7*0.8</formula>
      <formula>$N$7</formula>
    </cfRule>
    <cfRule type="cellIs" dxfId="21864" priority="1443" operator="lessThan">
      <formula>$N$7*0.8</formula>
    </cfRule>
  </conditionalFormatting>
  <conditionalFormatting sqref="J8">
    <cfRule type="cellIs" dxfId="21863" priority="1438" operator="greaterThan">
      <formula>$N$8</formula>
    </cfRule>
    <cfRule type="cellIs" dxfId="21862" priority="1439" operator="between">
      <formula>$N$8*0.8</formula>
      <formula>$N$8</formula>
    </cfRule>
    <cfRule type="cellIs" dxfId="21861" priority="1440" operator="lessThan">
      <formula>$N$8*0.8</formula>
    </cfRule>
  </conditionalFormatting>
  <conditionalFormatting sqref="J11">
    <cfRule type="cellIs" dxfId="21860" priority="1435" operator="greaterThan">
      <formula>$N$11</formula>
    </cfRule>
    <cfRule type="cellIs" dxfId="21859" priority="1436" operator="between">
      <formula>$N$11*0.8</formula>
      <formula>$N$11</formula>
    </cfRule>
    <cfRule type="cellIs" dxfId="21858" priority="1437" operator="lessThan">
      <formula>$N$11*0.8</formula>
    </cfRule>
  </conditionalFormatting>
  <conditionalFormatting sqref="J12">
    <cfRule type="cellIs" dxfId="21857" priority="1432" operator="greaterThan">
      <formula>$N$12</formula>
    </cfRule>
    <cfRule type="cellIs" dxfId="21856" priority="1433" operator="between">
      <formula>$N$12*0.8</formula>
      <formula>$N$12</formula>
    </cfRule>
    <cfRule type="cellIs" dxfId="21855" priority="1434" operator="lessThan">
      <formula>$N$12*0.8</formula>
    </cfRule>
  </conditionalFormatting>
  <conditionalFormatting sqref="J13">
    <cfRule type="cellIs" dxfId="21854" priority="1429" operator="greaterThan">
      <formula>$N$13</formula>
    </cfRule>
    <cfRule type="cellIs" dxfId="21853" priority="1430" operator="between">
      <formula>$N$13*0.8</formula>
      <formula>$N$13</formula>
    </cfRule>
    <cfRule type="cellIs" dxfId="21852" priority="1431" operator="lessThan">
      <formula>$N$13*0.8</formula>
    </cfRule>
  </conditionalFormatting>
  <conditionalFormatting sqref="J16">
    <cfRule type="cellIs" dxfId="21851" priority="1426" operator="greaterThan">
      <formula>$N$16</formula>
    </cfRule>
    <cfRule type="cellIs" dxfId="21850" priority="1427" operator="between">
      <formula>$N$16*0.8</formula>
      <formula>$N$16</formula>
    </cfRule>
    <cfRule type="cellIs" dxfId="21849" priority="1428" operator="lessThan">
      <formula>$N$16*0.8</formula>
    </cfRule>
  </conditionalFormatting>
  <conditionalFormatting sqref="J17">
    <cfRule type="cellIs" dxfId="21848" priority="1423" operator="greaterThan">
      <formula>$N$17</formula>
    </cfRule>
    <cfRule type="cellIs" dxfId="21847" priority="1424" operator="between">
      <formula>$N$17*0.8</formula>
      <formula>$N$17</formula>
    </cfRule>
    <cfRule type="cellIs" dxfId="21846" priority="1425" operator="lessThan">
      <formula>$N$17*0.8</formula>
    </cfRule>
  </conditionalFormatting>
  <conditionalFormatting sqref="J18">
    <cfRule type="cellIs" dxfId="21845" priority="1420" operator="greaterThan">
      <formula>$N$18</formula>
    </cfRule>
    <cfRule type="cellIs" dxfId="21844" priority="1421" operator="between">
      <formula>$N$18*0.8</formula>
      <formula>$N$18</formula>
    </cfRule>
    <cfRule type="cellIs" dxfId="21843" priority="1422" operator="lessThan">
      <formula>$N$18*0.8</formula>
    </cfRule>
  </conditionalFormatting>
  <conditionalFormatting sqref="J6">
    <cfRule type="cellIs" dxfId="21842" priority="1417" operator="greaterThan">
      <formula>$P$6</formula>
    </cfRule>
    <cfRule type="cellIs" dxfId="21841" priority="1418" operator="between">
      <formula>$P$6*0.8</formula>
      <formula>$P$6</formula>
    </cfRule>
    <cfRule type="cellIs" dxfId="21840" priority="1419" operator="lessThan">
      <formula>$P$6*0.8</formula>
    </cfRule>
  </conditionalFormatting>
  <conditionalFormatting sqref="J7">
    <cfRule type="cellIs" dxfId="21839" priority="1414" operator="greaterThan">
      <formula>$P$7</formula>
    </cfRule>
    <cfRule type="cellIs" dxfId="21838" priority="1415" operator="between">
      <formula>$P$7*0.8</formula>
      <formula>$P$7</formula>
    </cfRule>
    <cfRule type="cellIs" dxfId="21837" priority="1416" operator="lessThan">
      <formula>$P$7*0.8</formula>
    </cfRule>
  </conditionalFormatting>
  <conditionalFormatting sqref="J8">
    <cfRule type="cellIs" dxfId="21836" priority="1411" operator="greaterThan">
      <formula>$P$8</formula>
    </cfRule>
    <cfRule type="cellIs" dxfId="21835" priority="1412" operator="between">
      <formula>$P$8*0.8</formula>
      <formula>$P$8</formula>
    </cfRule>
    <cfRule type="cellIs" dxfId="21834" priority="1413" operator="lessThan">
      <formula>$P$8*0.8</formula>
    </cfRule>
  </conditionalFormatting>
  <conditionalFormatting sqref="J11">
    <cfRule type="cellIs" dxfId="21833" priority="1408" operator="greaterThan">
      <formula>$P$11</formula>
    </cfRule>
    <cfRule type="cellIs" dxfId="21832" priority="1409" operator="between">
      <formula>$P$11*0.8</formula>
      <formula>$P$11</formula>
    </cfRule>
    <cfRule type="cellIs" dxfId="21831" priority="1410" operator="lessThan">
      <formula>$P$11*0.8</formula>
    </cfRule>
  </conditionalFormatting>
  <conditionalFormatting sqref="J12">
    <cfRule type="cellIs" dxfId="21830" priority="1405" operator="greaterThan">
      <formula>$P$12</formula>
    </cfRule>
    <cfRule type="cellIs" dxfId="21829" priority="1406" operator="between">
      <formula>$P$12*0.8</formula>
      <formula>$P$12</formula>
    </cfRule>
    <cfRule type="cellIs" dxfId="21828" priority="1407" operator="lessThan">
      <formula>$P$12*0.8</formula>
    </cfRule>
  </conditionalFormatting>
  <conditionalFormatting sqref="J13">
    <cfRule type="cellIs" dxfId="21827" priority="1402" operator="greaterThan">
      <formula>$P$13</formula>
    </cfRule>
    <cfRule type="cellIs" dxfId="21826" priority="1403" operator="between">
      <formula>$P$13*0.8</formula>
      <formula>$P$13</formula>
    </cfRule>
    <cfRule type="cellIs" dxfId="21825" priority="1404" operator="lessThan">
      <formula>$P$13*0.8</formula>
    </cfRule>
  </conditionalFormatting>
  <conditionalFormatting sqref="J16">
    <cfRule type="cellIs" dxfId="21824" priority="1399" operator="greaterThan">
      <formula>$P$16</formula>
    </cfRule>
    <cfRule type="cellIs" dxfId="21823" priority="1400" operator="between">
      <formula>$P$16*0.8</formula>
      <formula>$P$16</formula>
    </cfRule>
    <cfRule type="cellIs" dxfId="21822" priority="1401" operator="lessThan">
      <formula>$P$16*0.8</formula>
    </cfRule>
  </conditionalFormatting>
  <conditionalFormatting sqref="J17">
    <cfRule type="cellIs" dxfId="21821" priority="1396" operator="greaterThan">
      <formula>$P$17</formula>
    </cfRule>
    <cfRule type="cellIs" dxfId="21820" priority="1397" operator="between">
      <formula>$P$17*0.8</formula>
      <formula>$P$17</formula>
    </cfRule>
    <cfRule type="cellIs" dxfId="21819" priority="1398" operator="lessThan">
      <formula>$P$17*0.8</formula>
    </cfRule>
  </conditionalFormatting>
  <conditionalFormatting sqref="J18">
    <cfRule type="cellIs" dxfId="21818" priority="1393" operator="greaterThan">
      <formula>$P$18</formula>
    </cfRule>
    <cfRule type="cellIs" dxfId="21817" priority="1394" operator="between">
      <formula>$P$18*0.8</formula>
      <formula>$P$18</formula>
    </cfRule>
    <cfRule type="cellIs" dxfId="21816" priority="1395" operator="lessThan">
      <formula>$P$18*0.8</formula>
    </cfRule>
  </conditionalFormatting>
  <conditionalFormatting sqref="J6">
    <cfRule type="cellIs" dxfId="21815" priority="1390" operator="greaterThan">
      <formula>$P$6</formula>
    </cfRule>
    <cfRule type="cellIs" dxfId="21814" priority="1391" operator="between">
      <formula>$P$6*0.8</formula>
      <formula>$P$6</formula>
    </cfRule>
    <cfRule type="cellIs" dxfId="21813" priority="1392" operator="lessThan">
      <formula>$P$6*0.8</formula>
    </cfRule>
  </conditionalFormatting>
  <conditionalFormatting sqref="J7">
    <cfRule type="cellIs" dxfId="21812" priority="1387" operator="greaterThan">
      <formula>$P$7</formula>
    </cfRule>
    <cfRule type="cellIs" dxfId="21811" priority="1388" operator="between">
      <formula>$P$7*0.8</formula>
      <formula>$P$7</formula>
    </cfRule>
    <cfRule type="cellIs" dxfId="21810" priority="1389" operator="lessThan">
      <formula>$P$7*0.8</formula>
    </cfRule>
  </conditionalFormatting>
  <conditionalFormatting sqref="J8">
    <cfRule type="cellIs" dxfId="21809" priority="1384" operator="greaterThan">
      <formula>$P$8</formula>
    </cfRule>
    <cfRule type="cellIs" dxfId="21808" priority="1385" operator="between">
      <formula>$P$8*0.8</formula>
      <formula>$P$8</formula>
    </cfRule>
    <cfRule type="cellIs" dxfId="21807" priority="1386" operator="lessThan">
      <formula>$P$8*0.8</formula>
    </cfRule>
  </conditionalFormatting>
  <conditionalFormatting sqref="J11">
    <cfRule type="cellIs" dxfId="21806" priority="1381" operator="greaterThan">
      <formula>$P$11</formula>
    </cfRule>
    <cfRule type="cellIs" dxfId="21805" priority="1382" operator="between">
      <formula>$P$11*0.8</formula>
      <formula>$P$11</formula>
    </cfRule>
    <cfRule type="cellIs" dxfId="21804" priority="1383" operator="lessThan">
      <formula>$P$11*0.8</formula>
    </cfRule>
  </conditionalFormatting>
  <conditionalFormatting sqref="J12">
    <cfRule type="cellIs" dxfId="21803" priority="1378" operator="greaterThan">
      <formula>$P$12</formula>
    </cfRule>
    <cfRule type="cellIs" dxfId="21802" priority="1379" operator="between">
      <formula>$P$12*0.8</formula>
      <formula>$P$12</formula>
    </cfRule>
    <cfRule type="cellIs" dxfId="21801" priority="1380" operator="lessThan">
      <formula>$P$12*0.8</formula>
    </cfRule>
  </conditionalFormatting>
  <conditionalFormatting sqref="J13">
    <cfRule type="cellIs" dxfId="21800" priority="1375" operator="greaterThan">
      <formula>$P$13</formula>
    </cfRule>
    <cfRule type="cellIs" dxfId="21799" priority="1376" operator="between">
      <formula>$P$13*0.8</formula>
      <formula>$P$13</formula>
    </cfRule>
    <cfRule type="cellIs" dxfId="21798" priority="1377" operator="lessThan">
      <formula>$P$13*0.8</formula>
    </cfRule>
  </conditionalFormatting>
  <conditionalFormatting sqref="J16">
    <cfRule type="cellIs" dxfId="21797" priority="1372" operator="greaterThan">
      <formula>$P$16</formula>
    </cfRule>
    <cfRule type="cellIs" dxfId="21796" priority="1373" operator="between">
      <formula>$P$16*0.8</formula>
      <formula>$P$16</formula>
    </cfRule>
    <cfRule type="cellIs" dxfId="21795" priority="1374" operator="lessThan">
      <formula>$P$16*0.8</formula>
    </cfRule>
  </conditionalFormatting>
  <conditionalFormatting sqref="J17">
    <cfRule type="cellIs" dxfId="21794" priority="1369" operator="greaterThan">
      <formula>$P$17</formula>
    </cfRule>
    <cfRule type="cellIs" dxfId="21793" priority="1370" operator="between">
      <formula>$P$17*0.8</formula>
      <formula>$P$17</formula>
    </cfRule>
    <cfRule type="cellIs" dxfId="21792" priority="1371" operator="lessThan">
      <formula>$P$17*0.8</formula>
    </cfRule>
  </conditionalFormatting>
  <conditionalFormatting sqref="J18">
    <cfRule type="cellIs" dxfId="21791" priority="1366" operator="greaterThan">
      <formula>$P$18</formula>
    </cfRule>
    <cfRule type="cellIs" dxfId="21790" priority="1367" operator="between">
      <formula>$P$18*0.8</formula>
      <formula>$P$18</formula>
    </cfRule>
    <cfRule type="cellIs" dxfId="21789" priority="1368" operator="lessThan">
      <formula>$P$18*0.8</formula>
    </cfRule>
  </conditionalFormatting>
  <conditionalFormatting sqref="J6">
    <cfRule type="cellIs" dxfId="21788" priority="1363" operator="greaterThan">
      <formula>$O$6</formula>
    </cfRule>
    <cfRule type="cellIs" dxfId="21787" priority="1364" operator="between">
      <formula>$O$6*0.8</formula>
      <formula>$O$6</formula>
    </cfRule>
    <cfRule type="cellIs" dxfId="21786" priority="1365" operator="lessThan">
      <formula>$O$6*0.8</formula>
    </cfRule>
  </conditionalFormatting>
  <conditionalFormatting sqref="J7">
    <cfRule type="cellIs" dxfId="21785" priority="1360" operator="greaterThan">
      <formula>$O$7</formula>
    </cfRule>
    <cfRule type="cellIs" dxfId="21784" priority="1361" operator="between">
      <formula>$O$7*0.8</formula>
      <formula>$O$7</formula>
    </cfRule>
    <cfRule type="cellIs" dxfId="21783" priority="1362" operator="lessThan">
      <formula>$O$7*0.8</formula>
    </cfRule>
  </conditionalFormatting>
  <conditionalFormatting sqref="J8">
    <cfRule type="cellIs" dxfId="21782" priority="1357" operator="greaterThan">
      <formula>$O$8</formula>
    </cfRule>
    <cfRule type="cellIs" dxfId="21781" priority="1358" operator="between">
      <formula>$O$8*0.8</formula>
      <formula>$O$8</formula>
    </cfRule>
    <cfRule type="cellIs" dxfId="21780" priority="1359" operator="lessThan">
      <formula>$O$8*0.8</formula>
    </cfRule>
  </conditionalFormatting>
  <conditionalFormatting sqref="J11">
    <cfRule type="cellIs" dxfId="21779" priority="1354" operator="greaterThan">
      <formula>$O$11</formula>
    </cfRule>
    <cfRule type="cellIs" dxfId="21778" priority="1355" operator="between">
      <formula>$O$11*0.8</formula>
      <formula>$O$11</formula>
    </cfRule>
    <cfRule type="cellIs" dxfId="21777" priority="1356" operator="lessThan">
      <formula>$O$11*0.8</formula>
    </cfRule>
  </conditionalFormatting>
  <conditionalFormatting sqref="J12">
    <cfRule type="cellIs" dxfId="21776" priority="1351" operator="greaterThan">
      <formula>$O$12</formula>
    </cfRule>
    <cfRule type="cellIs" dxfId="21775" priority="1352" operator="between">
      <formula>$O$12*0.8</formula>
      <formula>$O$12</formula>
    </cfRule>
    <cfRule type="cellIs" dxfId="21774" priority="1353" operator="lessThan">
      <formula>$O$12*0.8</formula>
    </cfRule>
  </conditionalFormatting>
  <conditionalFormatting sqref="J13">
    <cfRule type="cellIs" dxfId="21773" priority="1348" operator="greaterThan">
      <formula>$O$13</formula>
    </cfRule>
    <cfRule type="cellIs" dxfId="21772" priority="1349" operator="between">
      <formula>$O$13*0.8</formula>
      <formula>$O$13</formula>
    </cfRule>
    <cfRule type="cellIs" dxfId="21771" priority="1350" operator="lessThan">
      <formula>$O$13*0.8</formula>
    </cfRule>
  </conditionalFormatting>
  <conditionalFormatting sqref="J16">
    <cfRule type="cellIs" dxfId="21770" priority="1345" operator="greaterThan">
      <formula>$O$16</formula>
    </cfRule>
    <cfRule type="cellIs" dxfId="21769" priority="1346" operator="between">
      <formula>$O$16*0.8</formula>
      <formula>$O$16</formula>
    </cfRule>
    <cfRule type="cellIs" dxfId="21768" priority="1347" operator="lessThan">
      <formula>$O$16*0.8</formula>
    </cfRule>
  </conditionalFormatting>
  <conditionalFormatting sqref="J17">
    <cfRule type="cellIs" dxfId="21767" priority="1342" operator="greaterThan">
      <formula>$O$17</formula>
    </cfRule>
    <cfRule type="cellIs" dxfId="21766" priority="1343" operator="between">
      <formula>$O$17*0.8</formula>
      <formula>$O$17</formula>
    </cfRule>
    <cfRule type="cellIs" dxfId="21765" priority="1344" operator="lessThan">
      <formula>$O$17*0.8</formula>
    </cfRule>
  </conditionalFormatting>
  <conditionalFormatting sqref="J18">
    <cfRule type="cellIs" dxfId="21764" priority="1339" operator="greaterThan">
      <formula>$O$18</formula>
    </cfRule>
    <cfRule type="cellIs" dxfId="21763" priority="1340" operator="between">
      <formula>$O$18*0.8</formula>
      <formula>$O$18</formula>
    </cfRule>
    <cfRule type="cellIs" dxfId="21762" priority="1341" operator="lessThan">
      <formula>$O$18*0.8</formula>
    </cfRule>
  </conditionalFormatting>
  <conditionalFormatting sqref="J6">
    <cfRule type="cellIs" dxfId="21761" priority="1336" operator="greaterThan">
      <formula>$O$6</formula>
    </cfRule>
    <cfRule type="cellIs" dxfId="21760" priority="1337" operator="between">
      <formula>$O$6*0.8</formula>
      <formula>$O$6</formula>
    </cfRule>
    <cfRule type="cellIs" dxfId="21759" priority="1338" operator="lessThan">
      <formula>$O$6*0.8</formula>
    </cfRule>
  </conditionalFormatting>
  <conditionalFormatting sqref="J7">
    <cfRule type="cellIs" dxfId="21758" priority="1333" operator="greaterThan">
      <formula>$O$7</formula>
    </cfRule>
    <cfRule type="cellIs" dxfId="21757" priority="1334" operator="between">
      <formula>$O$7*0.8</formula>
      <formula>$O$7</formula>
    </cfRule>
    <cfRule type="cellIs" dxfId="21756" priority="1335" operator="lessThan">
      <formula>$O$7*0.8</formula>
    </cfRule>
  </conditionalFormatting>
  <conditionalFormatting sqref="J8">
    <cfRule type="cellIs" dxfId="21755" priority="1330" operator="greaterThan">
      <formula>$O$8</formula>
    </cfRule>
    <cfRule type="cellIs" dxfId="21754" priority="1331" operator="between">
      <formula>$O$8*0.8</formula>
      <formula>$O$8</formula>
    </cfRule>
    <cfRule type="cellIs" dxfId="21753" priority="1332" operator="lessThan">
      <formula>$O$8*0.8</formula>
    </cfRule>
  </conditionalFormatting>
  <conditionalFormatting sqref="J11">
    <cfRule type="cellIs" dxfId="21752" priority="1327" operator="greaterThan">
      <formula>$O$11</formula>
    </cfRule>
    <cfRule type="cellIs" dxfId="21751" priority="1328" operator="between">
      <formula>$O$11*0.8</formula>
      <formula>$O$11</formula>
    </cfRule>
    <cfRule type="cellIs" dxfId="21750" priority="1329" operator="lessThan">
      <formula>$O$11*0.8</formula>
    </cfRule>
  </conditionalFormatting>
  <conditionalFormatting sqref="J12">
    <cfRule type="cellIs" dxfId="21749" priority="1324" operator="greaterThan">
      <formula>$O$12</formula>
    </cfRule>
    <cfRule type="cellIs" dxfId="21748" priority="1325" operator="between">
      <formula>$O$12*0.8</formula>
      <formula>$O$12</formula>
    </cfRule>
    <cfRule type="cellIs" dxfId="21747" priority="1326" operator="lessThan">
      <formula>$O$12*0.8</formula>
    </cfRule>
  </conditionalFormatting>
  <conditionalFormatting sqref="J13">
    <cfRule type="cellIs" dxfId="21746" priority="1321" operator="greaterThan">
      <formula>$O$13</formula>
    </cfRule>
    <cfRule type="cellIs" dxfId="21745" priority="1322" operator="between">
      <formula>$O$13*0.8</formula>
      <formula>$O$13</formula>
    </cfRule>
    <cfRule type="cellIs" dxfId="21744" priority="1323" operator="lessThan">
      <formula>$O$13*0.8</formula>
    </cfRule>
  </conditionalFormatting>
  <conditionalFormatting sqref="J16">
    <cfRule type="cellIs" dxfId="21743" priority="1318" operator="greaterThan">
      <formula>$O$16</formula>
    </cfRule>
    <cfRule type="cellIs" dxfId="21742" priority="1319" operator="between">
      <formula>$O$16*0.8</formula>
      <formula>$O$16</formula>
    </cfRule>
    <cfRule type="cellIs" dxfId="21741" priority="1320" operator="lessThan">
      <formula>$O$16*0.8</formula>
    </cfRule>
  </conditionalFormatting>
  <conditionalFormatting sqref="J17">
    <cfRule type="cellIs" dxfId="21740" priority="1315" operator="greaterThan">
      <formula>$O$17</formula>
    </cfRule>
    <cfRule type="cellIs" dxfId="21739" priority="1316" operator="between">
      <formula>$O$17*0.8</formula>
      <formula>$O$17</formula>
    </cfRule>
    <cfRule type="cellIs" dxfId="21738" priority="1317" operator="lessThan">
      <formula>$O$17*0.8</formula>
    </cfRule>
  </conditionalFormatting>
  <conditionalFormatting sqref="J18">
    <cfRule type="cellIs" dxfId="21737" priority="1312" operator="greaterThan">
      <formula>$O$18</formula>
    </cfRule>
    <cfRule type="cellIs" dxfId="21736" priority="1313" operator="between">
      <formula>$O$18*0.8</formula>
      <formula>$O$18</formula>
    </cfRule>
    <cfRule type="cellIs" dxfId="21735" priority="1314" operator="lessThan">
      <formula>$O$18*0.8</formula>
    </cfRule>
  </conditionalFormatting>
  <conditionalFormatting sqref="J6">
    <cfRule type="cellIs" dxfId="21734" priority="1309" operator="greaterThan">
      <formula>$N$6</formula>
    </cfRule>
    <cfRule type="cellIs" dxfId="21733" priority="1310" operator="between">
      <formula>$N$6*0.8</formula>
      <formula>$N$6</formula>
    </cfRule>
    <cfRule type="cellIs" dxfId="21732" priority="1311" operator="lessThan">
      <formula>$N$6*0.8</formula>
    </cfRule>
  </conditionalFormatting>
  <conditionalFormatting sqref="J7">
    <cfRule type="cellIs" dxfId="21731" priority="1306" operator="greaterThan">
      <formula>$N$7</formula>
    </cfRule>
    <cfRule type="cellIs" dxfId="21730" priority="1307" operator="between">
      <formula>$N$7*0.8</formula>
      <formula>$N$7</formula>
    </cfRule>
    <cfRule type="cellIs" dxfId="21729" priority="1308" operator="lessThan">
      <formula>$N$7*0.8</formula>
    </cfRule>
  </conditionalFormatting>
  <conditionalFormatting sqref="J8">
    <cfRule type="cellIs" dxfId="21728" priority="1303" operator="greaterThan">
      <formula>$N$8</formula>
    </cfRule>
    <cfRule type="cellIs" dxfId="21727" priority="1304" operator="between">
      <formula>$N$8*0.8</formula>
      <formula>$N$8</formula>
    </cfRule>
    <cfRule type="cellIs" dxfId="21726" priority="1305" operator="lessThan">
      <formula>$N$8*0.8</formula>
    </cfRule>
  </conditionalFormatting>
  <conditionalFormatting sqref="J11">
    <cfRule type="cellIs" dxfId="21725" priority="1300" operator="greaterThan">
      <formula>$N$11</formula>
    </cfRule>
    <cfRule type="cellIs" dxfId="21724" priority="1301" operator="between">
      <formula>$N$11*0.8</formula>
      <formula>$N$11</formula>
    </cfRule>
    <cfRule type="cellIs" dxfId="21723" priority="1302" operator="lessThan">
      <formula>$N$11*0.8</formula>
    </cfRule>
  </conditionalFormatting>
  <conditionalFormatting sqref="J12">
    <cfRule type="cellIs" dxfId="21722" priority="1297" operator="greaterThan">
      <formula>$N$12</formula>
    </cfRule>
    <cfRule type="cellIs" dxfId="21721" priority="1298" operator="between">
      <formula>$N$12*0.8</formula>
      <formula>$N$12</formula>
    </cfRule>
    <cfRule type="cellIs" dxfId="21720" priority="1299" operator="lessThan">
      <formula>$N$12*0.8</formula>
    </cfRule>
  </conditionalFormatting>
  <conditionalFormatting sqref="J13">
    <cfRule type="cellIs" dxfId="21719" priority="1294" operator="greaterThan">
      <formula>$N$13</formula>
    </cfRule>
    <cfRule type="cellIs" dxfId="21718" priority="1295" operator="between">
      <formula>$N$13*0.8</formula>
      <formula>$N$13</formula>
    </cfRule>
    <cfRule type="cellIs" dxfId="21717" priority="1296" operator="lessThan">
      <formula>$N$13*0.8</formula>
    </cfRule>
  </conditionalFormatting>
  <conditionalFormatting sqref="J16">
    <cfRule type="cellIs" dxfId="21716" priority="1291" operator="greaterThan">
      <formula>$N$16</formula>
    </cfRule>
    <cfRule type="cellIs" dxfId="21715" priority="1292" operator="between">
      <formula>$N$16*0.8</formula>
      <formula>$N$16</formula>
    </cfRule>
    <cfRule type="cellIs" dxfId="21714" priority="1293" operator="lessThan">
      <formula>$N$16*0.8</formula>
    </cfRule>
  </conditionalFormatting>
  <conditionalFormatting sqref="J17">
    <cfRule type="cellIs" dxfId="21713" priority="1288" operator="greaterThan">
      <formula>$N$17</formula>
    </cfRule>
    <cfRule type="cellIs" dxfId="21712" priority="1289" operator="between">
      <formula>$N$17*0.8</formula>
      <formula>$N$17</formula>
    </cfRule>
    <cfRule type="cellIs" dxfId="21711" priority="1290" operator="lessThan">
      <formula>$N$17*0.8</formula>
    </cfRule>
  </conditionalFormatting>
  <conditionalFormatting sqref="J18">
    <cfRule type="cellIs" dxfId="21710" priority="1285" operator="greaterThan">
      <formula>$N$18</formula>
    </cfRule>
    <cfRule type="cellIs" dxfId="21709" priority="1286" operator="between">
      <formula>$N$18*0.8</formula>
      <formula>$N$18</formula>
    </cfRule>
    <cfRule type="cellIs" dxfId="21708" priority="1287" operator="lessThan">
      <formula>$N$18*0.8</formula>
    </cfRule>
  </conditionalFormatting>
  <conditionalFormatting sqref="J6">
    <cfRule type="cellIs" dxfId="21707" priority="1282" operator="greaterThan">
      <formula>$N$6</formula>
    </cfRule>
    <cfRule type="cellIs" dxfId="21706" priority="1283" operator="between">
      <formula>$N$6*0.8</formula>
      <formula>$N$6</formula>
    </cfRule>
    <cfRule type="cellIs" dxfId="21705" priority="1284" operator="lessThan">
      <formula>$N$6*0.8</formula>
    </cfRule>
  </conditionalFormatting>
  <conditionalFormatting sqref="J7">
    <cfRule type="cellIs" dxfId="21704" priority="1279" operator="greaterThan">
      <formula>$N$7</formula>
    </cfRule>
    <cfRule type="cellIs" dxfId="21703" priority="1280" operator="between">
      <formula>$N$7*0.8</formula>
      <formula>$N$7</formula>
    </cfRule>
    <cfRule type="cellIs" dxfId="21702" priority="1281" operator="lessThan">
      <formula>$N$7*0.8</formula>
    </cfRule>
  </conditionalFormatting>
  <conditionalFormatting sqref="J8">
    <cfRule type="cellIs" dxfId="21701" priority="1276" operator="greaterThan">
      <formula>$N$8</formula>
    </cfRule>
    <cfRule type="cellIs" dxfId="21700" priority="1277" operator="between">
      <formula>$N$8*0.8</formula>
      <formula>$N$8</formula>
    </cfRule>
    <cfRule type="cellIs" dxfId="21699" priority="1278" operator="lessThan">
      <formula>$N$8*0.8</formula>
    </cfRule>
  </conditionalFormatting>
  <conditionalFormatting sqref="J11">
    <cfRule type="cellIs" dxfId="21698" priority="1273" operator="greaterThan">
      <formula>$N$11</formula>
    </cfRule>
    <cfRule type="cellIs" dxfId="21697" priority="1274" operator="between">
      <formula>$N$11*0.8</formula>
      <formula>$N$11</formula>
    </cfRule>
    <cfRule type="cellIs" dxfId="21696" priority="1275" operator="lessThan">
      <formula>$N$11*0.8</formula>
    </cfRule>
  </conditionalFormatting>
  <conditionalFormatting sqref="J12">
    <cfRule type="cellIs" dxfId="21695" priority="1270" operator="greaterThan">
      <formula>$N$12</formula>
    </cfRule>
    <cfRule type="cellIs" dxfId="21694" priority="1271" operator="between">
      <formula>$N$12*0.8</formula>
      <formula>$N$12</formula>
    </cfRule>
    <cfRule type="cellIs" dxfId="21693" priority="1272" operator="lessThan">
      <formula>$N$12*0.8</formula>
    </cfRule>
  </conditionalFormatting>
  <conditionalFormatting sqref="J13">
    <cfRule type="cellIs" dxfId="21692" priority="1267" operator="greaterThan">
      <formula>$N$13</formula>
    </cfRule>
    <cfRule type="cellIs" dxfId="21691" priority="1268" operator="between">
      <formula>$N$13*0.8</formula>
      <formula>$N$13</formula>
    </cfRule>
    <cfRule type="cellIs" dxfId="21690" priority="1269" operator="lessThan">
      <formula>$N$13*0.8</formula>
    </cfRule>
  </conditionalFormatting>
  <conditionalFormatting sqref="J16">
    <cfRule type="cellIs" dxfId="21689" priority="1264" operator="greaterThan">
      <formula>$N$16</formula>
    </cfRule>
    <cfRule type="cellIs" dxfId="21688" priority="1265" operator="between">
      <formula>$N$16*0.8</formula>
      <formula>$N$16</formula>
    </cfRule>
    <cfRule type="cellIs" dxfId="21687" priority="1266" operator="lessThan">
      <formula>$N$16*0.8</formula>
    </cfRule>
  </conditionalFormatting>
  <conditionalFormatting sqref="J17">
    <cfRule type="cellIs" dxfId="21686" priority="1261" operator="greaterThan">
      <formula>$N$17</formula>
    </cfRule>
    <cfRule type="cellIs" dxfId="21685" priority="1262" operator="between">
      <formula>$N$17*0.8</formula>
      <formula>$N$17</formula>
    </cfRule>
    <cfRule type="cellIs" dxfId="21684" priority="1263" operator="lessThan">
      <formula>$N$17*0.8</formula>
    </cfRule>
  </conditionalFormatting>
  <conditionalFormatting sqref="J18">
    <cfRule type="cellIs" dxfId="21683" priority="1258" operator="greaterThan">
      <formula>$N$18</formula>
    </cfRule>
    <cfRule type="cellIs" dxfId="21682" priority="1259" operator="between">
      <formula>$N$18*0.8</formula>
      <formula>$N$18</formula>
    </cfRule>
    <cfRule type="cellIs" dxfId="21681" priority="1260" operator="lessThan">
      <formula>$N$18*0.8</formula>
    </cfRule>
  </conditionalFormatting>
  <conditionalFormatting sqref="J6">
    <cfRule type="cellIs" dxfId="21680" priority="1255" operator="greaterThan">
      <formula>$P$6</formula>
    </cfRule>
    <cfRule type="cellIs" dxfId="21679" priority="1256" operator="between">
      <formula>$P$6*0.8</formula>
      <formula>$P$6</formula>
    </cfRule>
    <cfRule type="cellIs" dxfId="21678" priority="1257" operator="lessThan">
      <formula>$P$6*0.8</formula>
    </cfRule>
  </conditionalFormatting>
  <conditionalFormatting sqref="J7">
    <cfRule type="cellIs" dxfId="21677" priority="1252" operator="greaterThan">
      <formula>$P$7</formula>
    </cfRule>
    <cfRule type="cellIs" dxfId="21676" priority="1253" operator="between">
      <formula>$P$7*0.8</formula>
      <formula>$P$7</formula>
    </cfRule>
    <cfRule type="cellIs" dxfId="21675" priority="1254" operator="lessThan">
      <formula>$P$7*0.8</formula>
    </cfRule>
  </conditionalFormatting>
  <conditionalFormatting sqref="J8">
    <cfRule type="cellIs" dxfId="21674" priority="1249" operator="greaterThan">
      <formula>$P$8</formula>
    </cfRule>
    <cfRule type="cellIs" dxfId="21673" priority="1250" operator="between">
      <formula>$P$8*0.8</formula>
      <formula>$P$8</formula>
    </cfRule>
    <cfRule type="cellIs" dxfId="21672" priority="1251" operator="lessThan">
      <formula>$P$8*0.8</formula>
    </cfRule>
  </conditionalFormatting>
  <conditionalFormatting sqref="J11">
    <cfRule type="cellIs" dxfId="21671" priority="1246" operator="greaterThan">
      <formula>$P$11</formula>
    </cfRule>
    <cfRule type="cellIs" dxfId="21670" priority="1247" operator="between">
      <formula>$P$11*0.8</formula>
      <formula>$P$11</formula>
    </cfRule>
    <cfRule type="cellIs" dxfId="21669" priority="1248" operator="lessThan">
      <formula>$P$11*0.8</formula>
    </cfRule>
  </conditionalFormatting>
  <conditionalFormatting sqref="J12">
    <cfRule type="cellIs" dxfId="21668" priority="1243" operator="greaterThan">
      <formula>$P$12</formula>
    </cfRule>
    <cfRule type="cellIs" dxfId="21667" priority="1244" operator="between">
      <formula>$P$12*0.8</formula>
      <formula>$P$12</formula>
    </cfRule>
    <cfRule type="cellIs" dxfId="21666" priority="1245" operator="lessThan">
      <formula>$P$12*0.8</formula>
    </cfRule>
  </conditionalFormatting>
  <conditionalFormatting sqref="J13">
    <cfRule type="cellIs" dxfId="21665" priority="1240" operator="greaterThan">
      <formula>$P$13</formula>
    </cfRule>
    <cfRule type="cellIs" dxfId="21664" priority="1241" operator="between">
      <formula>$P$13*0.8</formula>
      <formula>$P$13</formula>
    </cfRule>
    <cfRule type="cellIs" dxfId="21663" priority="1242" operator="lessThan">
      <formula>$P$13*0.8</formula>
    </cfRule>
  </conditionalFormatting>
  <conditionalFormatting sqref="J16">
    <cfRule type="cellIs" dxfId="21662" priority="1237" operator="greaterThan">
      <formula>$P$16</formula>
    </cfRule>
    <cfRule type="cellIs" dxfId="21661" priority="1238" operator="between">
      <formula>$P$16*0.8</formula>
      <formula>$P$16</formula>
    </cfRule>
    <cfRule type="cellIs" dxfId="21660" priority="1239" operator="lessThan">
      <formula>$P$16*0.8</formula>
    </cfRule>
  </conditionalFormatting>
  <conditionalFormatting sqref="J17">
    <cfRule type="cellIs" dxfId="21659" priority="1234" operator="greaterThan">
      <formula>$P$17</formula>
    </cfRule>
    <cfRule type="cellIs" dxfId="21658" priority="1235" operator="between">
      <formula>$P$17*0.8</formula>
      <formula>$P$17</formula>
    </cfRule>
    <cfRule type="cellIs" dxfId="21657" priority="1236" operator="lessThan">
      <formula>$P$17*0.8</formula>
    </cfRule>
  </conditionalFormatting>
  <conditionalFormatting sqref="J18">
    <cfRule type="cellIs" dxfId="21656" priority="1231" operator="greaterThan">
      <formula>$P$18</formula>
    </cfRule>
    <cfRule type="cellIs" dxfId="21655" priority="1232" operator="between">
      <formula>$P$18*0.8</formula>
      <formula>$P$18</formula>
    </cfRule>
    <cfRule type="cellIs" dxfId="21654" priority="1233" operator="lessThan">
      <formula>$P$18*0.8</formula>
    </cfRule>
  </conditionalFormatting>
  <conditionalFormatting sqref="J6">
    <cfRule type="cellIs" dxfId="21653" priority="1228" operator="greaterThan">
      <formula>$P$6</formula>
    </cfRule>
    <cfRule type="cellIs" dxfId="21652" priority="1229" operator="between">
      <formula>$P$6*0.8</formula>
      <formula>$P$6</formula>
    </cfRule>
    <cfRule type="cellIs" dxfId="21651" priority="1230" operator="lessThan">
      <formula>$P$6*0.8</formula>
    </cfRule>
  </conditionalFormatting>
  <conditionalFormatting sqref="J7">
    <cfRule type="cellIs" dxfId="21650" priority="1225" operator="greaterThan">
      <formula>$P$7</formula>
    </cfRule>
    <cfRule type="cellIs" dxfId="21649" priority="1226" operator="between">
      <formula>$P$7*0.8</formula>
      <formula>$P$7</formula>
    </cfRule>
    <cfRule type="cellIs" dxfId="21648" priority="1227" operator="lessThan">
      <formula>$P$7*0.8</formula>
    </cfRule>
  </conditionalFormatting>
  <conditionalFormatting sqref="J8">
    <cfRule type="cellIs" dxfId="21647" priority="1222" operator="greaterThan">
      <formula>$P$8</formula>
    </cfRule>
    <cfRule type="cellIs" dxfId="21646" priority="1223" operator="between">
      <formula>$P$8*0.8</formula>
      <formula>$P$8</formula>
    </cfRule>
    <cfRule type="cellIs" dxfId="21645" priority="1224" operator="lessThan">
      <formula>$P$8*0.8</formula>
    </cfRule>
  </conditionalFormatting>
  <conditionalFormatting sqref="J11">
    <cfRule type="cellIs" dxfId="21644" priority="1219" operator="greaterThan">
      <formula>$P$11</formula>
    </cfRule>
    <cfRule type="cellIs" dxfId="21643" priority="1220" operator="between">
      <formula>$P$11*0.8</formula>
      <formula>$P$11</formula>
    </cfRule>
    <cfRule type="cellIs" dxfId="21642" priority="1221" operator="lessThan">
      <formula>$P$11*0.8</formula>
    </cfRule>
  </conditionalFormatting>
  <conditionalFormatting sqref="J12">
    <cfRule type="cellIs" dxfId="21641" priority="1216" operator="greaterThan">
      <formula>$P$12</formula>
    </cfRule>
    <cfRule type="cellIs" dxfId="21640" priority="1217" operator="between">
      <formula>$P$12*0.8</formula>
      <formula>$P$12</formula>
    </cfRule>
    <cfRule type="cellIs" dxfId="21639" priority="1218" operator="lessThan">
      <formula>$P$12*0.8</formula>
    </cfRule>
  </conditionalFormatting>
  <conditionalFormatting sqref="J13">
    <cfRule type="cellIs" dxfId="21638" priority="1213" operator="greaterThan">
      <formula>$P$13</formula>
    </cfRule>
    <cfRule type="cellIs" dxfId="21637" priority="1214" operator="between">
      <formula>$P$13*0.8</formula>
      <formula>$P$13</formula>
    </cfRule>
    <cfRule type="cellIs" dxfId="21636" priority="1215" operator="lessThan">
      <formula>$P$13*0.8</formula>
    </cfRule>
  </conditionalFormatting>
  <conditionalFormatting sqref="J16">
    <cfRule type="cellIs" dxfId="21635" priority="1210" operator="greaterThan">
      <formula>$P$16</formula>
    </cfRule>
    <cfRule type="cellIs" dxfId="21634" priority="1211" operator="between">
      <formula>$P$16*0.8</formula>
      <formula>$P$16</formula>
    </cfRule>
    <cfRule type="cellIs" dxfId="21633" priority="1212" operator="lessThan">
      <formula>$P$16*0.8</formula>
    </cfRule>
  </conditionalFormatting>
  <conditionalFormatting sqref="J17">
    <cfRule type="cellIs" dxfId="21632" priority="1207" operator="greaterThan">
      <formula>$P$17</formula>
    </cfRule>
    <cfRule type="cellIs" dxfId="21631" priority="1208" operator="between">
      <formula>$P$17*0.8</formula>
      <formula>$P$17</formula>
    </cfRule>
    <cfRule type="cellIs" dxfId="21630" priority="1209" operator="lessThan">
      <formula>$P$17*0.8</formula>
    </cfRule>
  </conditionalFormatting>
  <conditionalFormatting sqref="J18">
    <cfRule type="cellIs" dxfId="21629" priority="1204" operator="greaterThan">
      <formula>$P$18</formula>
    </cfRule>
    <cfRule type="cellIs" dxfId="21628" priority="1205" operator="between">
      <formula>$P$18*0.8</formula>
      <formula>$P$18</formula>
    </cfRule>
    <cfRule type="cellIs" dxfId="21627" priority="1206" operator="lessThan">
      <formula>$P$18*0.8</formula>
    </cfRule>
  </conditionalFormatting>
  <conditionalFormatting sqref="J6">
    <cfRule type="cellIs" dxfId="21626" priority="1201" operator="greaterThan">
      <formula>$O$6</formula>
    </cfRule>
    <cfRule type="cellIs" dxfId="21625" priority="1202" operator="between">
      <formula>$O$6*0.8</formula>
      <formula>$O$6</formula>
    </cfRule>
    <cfRule type="cellIs" dxfId="21624" priority="1203" operator="lessThan">
      <formula>$O$6*0.8</formula>
    </cfRule>
  </conditionalFormatting>
  <conditionalFormatting sqref="J7">
    <cfRule type="cellIs" dxfId="21623" priority="1198" operator="greaterThan">
      <formula>$O$7</formula>
    </cfRule>
    <cfRule type="cellIs" dxfId="21622" priority="1199" operator="between">
      <formula>$O$7*0.8</formula>
      <formula>$O$7</formula>
    </cfRule>
    <cfRule type="cellIs" dxfId="21621" priority="1200" operator="lessThan">
      <formula>$O$7*0.8</formula>
    </cfRule>
  </conditionalFormatting>
  <conditionalFormatting sqref="J8">
    <cfRule type="cellIs" dxfId="21620" priority="1195" operator="greaterThan">
      <formula>$O$8</formula>
    </cfRule>
    <cfRule type="cellIs" dxfId="21619" priority="1196" operator="between">
      <formula>$O$8*0.8</formula>
      <formula>$O$8</formula>
    </cfRule>
    <cfRule type="cellIs" dxfId="21618" priority="1197" operator="lessThan">
      <formula>$O$8*0.8</formula>
    </cfRule>
  </conditionalFormatting>
  <conditionalFormatting sqref="J11">
    <cfRule type="cellIs" dxfId="21617" priority="1192" operator="greaterThan">
      <formula>$O$11</formula>
    </cfRule>
    <cfRule type="cellIs" dxfId="21616" priority="1193" operator="between">
      <formula>$O$11*0.8</formula>
      <formula>$O$11</formula>
    </cfRule>
    <cfRule type="cellIs" dxfId="21615" priority="1194" operator="lessThan">
      <formula>$O$11*0.8</formula>
    </cfRule>
  </conditionalFormatting>
  <conditionalFormatting sqref="J12">
    <cfRule type="cellIs" dxfId="21614" priority="1189" operator="greaterThan">
      <formula>$O$12</formula>
    </cfRule>
    <cfRule type="cellIs" dxfId="21613" priority="1190" operator="between">
      <formula>$O$12*0.8</formula>
      <formula>$O$12</formula>
    </cfRule>
    <cfRule type="cellIs" dxfId="21612" priority="1191" operator="lessThan">
      <formula>$O$12*0.8</formula>
    </cfRule>
  </conditionalFormatting>
  <conditionalFormatting sqref="J13">
    <cfRule type="cellIs" dxfId="21611" priority="1186" operator="greaterThan">
      <formula>$O$13</formula>
    </cfRule>
    <cfRule type="cellIs" dxfId="21610" priority="1187" operator="between">
      <formula>$O$13*0.8</formula>
      <formula>$O$13</formula>
    </cfRule>
    <cfRule type="cellIs" dxfId="21609" priority="1188" operator="lessThan">
      <formula>$O$13*0.8</formula>
    </cfRule>
  </conditionalFormatting>
  <conditionalFormatting sqref="J16">
    <cfRule type="cellIs" dxfId="21608" priority="1183" operator="greaterThan">
      <formula>$O$16</formula>
    </cfRule>
    <cfRule type="cellIs" dxfId="21607" priority="1184" operator="between">
      <formula>$O$16*0.8</formula>
      <formula>$O$16</formula>
    </cfRule>
    <cfRule type="cellIs" dxfId="21606" priority="1185" operator="lessThan">
      <formula>$O$16*0.8</formula>
    </cfRule>
  </conditionalFormatting>
  <conditionalFormatting sqref="J17">
    <cfRule type="cellIs" dxfId="21605" priority="1180" operator="greaterThan">
      <formula>$O$17</formula>
    </cfRule>
    <cfRule type="cellIs" dxfId="21604" priority="1181" operator="between">
      <formula>$O$17*0.8</formula>
      <formula>$O$17</formula>
    </cfRule>
    <cfRule type="cellIs" dxfId="21603" priority="1182" operator="lessThan">
      <formula>$O$17*0.8</formula>
    </cfRule>
  </conditionalFormatting>
  <conditionalFormatting sqref="J18">
    <cfRule type="cellIs" dxfId="21602" priority="1177" operator="greaterThan">
      <formula>$O$18</formula>
    </cfRule>
    <cfRule type="cellIs" dxfId="21601" priority="1178" operator="between">
      <formula>$O$18*0.8</formula>
      <formula>$O$18</formula>
    </cfRule>
    <cfRule type="cellIs" dxfId="21600" priority="1179" operator="lessThan">
      <formula>$O$18*0.8</formula>
    </cfRule>
  </conditionalFormatting>
  <conditionalFormatting sqref="J6">
    <cfRule type="cellIs" dxfId="21599" priority="1174" operator="greaterThan">
      <formula>$O$6</formula>
    </cfRule>
    <cfRule type="cellIs" dxfId="21598" priority="1175" operator="between">
      <formula>$O$6*0.8</formula>
      <formula>$O$6</formula>
    </cfRule>
    <cfRule type="cellIs" dxfId="21597" priority="1176" operator="lessThan">
      <formula>$O$6*0.8</formula>
    </cfRule>
  </conditionalFormatting>
  <conditionalFormatting sqref="J7">
    <cfRule type="cellIs" dxfId="21596" priority="1171" operator="greaterThan">
      <formula>$O$7</formula>
    </cfRule>
    <cfRule type="cellIs" dxfId="21595" priority="1172" operator="between">
      <formula>$O$7*0.8</formula>
      <formula>$O$7</formula>
    </cfRule>
    <cfRule type="cellIs" dxfId="21594" priority="1173" operator="lessThan">
      <formula>$O$7*0.8</formula>
    </cfRule>
  </conditionalFormatting>
  <conditionalFormatting sqref="J8">
    <cfRule type="cellIs" dxfId="21593" priority="1168" operator="greaterThan">
      <formula>$O$8</formula>
    </cfRule>
    <cfRule type="cellIs" dxfId="21592" priority="1169" operator="between">
      <formula>$O$8*0.8</formula>
      <formula>$O$8</formula>
    </cfRule>
    <cfRule type="cellIs" dxfId="21591" priority="1170" operator="lessThan">
      <formula>$O$8*0.8</formula>
    </cfRule>
  </conditionalFormatting>
  <conditionalFormatting sqref="J11">
    <cfRule type="cellIs" dxfId="21590" priority="1165" operator="greaterThan">
      <formula>$O$11</formula>
    </cfRule>
    <cfRule type="cellIs" dxfId="21589" priority="1166" operator="between">
      <formula>$O$11*0.8</formula>
      <formula>$O$11</formula>
    </cfRule>
    <cfRule type="cellIs" dxfId="21588" priority="1167" operator="lessThan">
      <formula>$O$11*0.8</formula>
    </cfRule>
  </conditionalFormatting>
  <conditionalFormatting sqref="J12">
    <cfRule type="cellIs" dxfId="21587" priority="1162" operator="greaterThan">
      <formula>$O$12</formula>
    </cfRule>
    <cfRule type="cellIs" dxfId="21586" priority="1163" operator="between">
      <formula>$O$12*0.8</formula>
      <formula>$O$12</formula>
    </cfRule>
    <cfRule type="cellIs" dxfId="21585" priority="1164" operator="lessThan">
      <formula>$O$12*0.8</formula>
    </cfRule>
  </conditionalFormatting>
  <conditionalFormatting sqref="J13">
    <cfRule type="cellIs" dxfId="21584" priority="1159" operator="greaterThan">
      <formula>$O$13</formula>
    </cfRule>
    <cfRule type="cellIs" dxfId="21583" priority="1160" operator="between">
      <formula>$O$13*0.8</formula>
      <formula>$O$13</formula>
    </cfRule>
    <cfRule type="cellIs" dxfId="21582" priority="1161" operator="lessThan">
      <formula>$O$13*0.8</formula>
    </cfRule>
  </conditionalFormatting>
  <conditionalFormatting sqref="J16">
    <cfRule type="cellIs" dxfId="21581" priority="1156" operator="greaterThan">
      <formula>$O$16</formula>
    </cfRule>
    <cfRule type="cellIs" dxfId="21580" priority="1157" operator="between">
      <formula>$O$16*0.8</formula>
      <formula>$O$16</formula>
    </cfRule>
    <cfRule type="cellIs" dxfId="21579" priority="1158" operator="lessThan">
      <formula>$O$16*0.8</formula>
    </cfRule>
  </conditionalFormatting>
  <conditionalFormatting sqref="J17">
    <cfRule type="cellIs" dxfId="21578" priority="1153" operator="greaterThan">
      <formula>$O$17</formula>
    </cfRule>
    <cfRule type="cellIs" dxfId="21577" priority="1154" operator="between">
      <formula>$O$17*0.8</formula>
      <formula>$O$17</formula>
    </cfRule>
    <cfRule type="cellIs" dxfId="21576" priority="1155" operator="lessThan">
      <formula>$O$17*0.8</formula>
    </cfRule>
  </conditionalFormatting>
  <conditionalFormatting sqref="J18">
    <cfRule type="cellIs" dxfId="21575" priority="1150" operator="greaterThan">
      <formula>$O$18</formula>
    </cfRule>
    <cfRule type="cellIs" dxfId="21574" priority="1151" operator="between">
      <formula>$O$18*0.8</formula>
      <formula>$O$18</formula>
    </cfRule>
    <cfRule type="cellIs" dxfId="21573" priority="1152" operator="lessThan">
      <formula>$O$18*0.8</formula>
    </cfRule>
  </conditionalFormatting>
  <conditionalFormatting sqref="J6">
    <cfRule type="cellIs" dxfId="21572" priority="1147" operator="greaterThan">
      <formula>$N$6</formula>
    </cfRule>
    <cfRule type="cellIs" dxfId="21571" priority="1148" operator="between">
      <formula>$N$6*0.8</formula>
      <formula>$N$6</formula>
    </cfRule>
    <cfRule type="cellIs" dxfId="21570" priority="1149" operator="lessThan">
      <formula>$N$6*0.8</formula>
    </cfRule>
  </conditionalFormatting>
  <conditionalFormatting sqref="J7">
    <cfRule type="cellIs" dxfId="21569" priority="1144" operator="greaterThan">
      <formula>$N$7</formula>
    </cfRule>
    <cfRule type="cellIs" dxfId="21568" priority="1145" operator="between">
      <formula>$N$7*0.8</formula>
      <formula>$N$7</formula>
    </cfRule>
    <cfRule type="cellIs" dxfId="21567" priority="1146" operator="lessThan">
      <formula>$N$7*0.8</formula>
    </cfRule>
  </conditionalFormatting>
  <conditionalFormatting sqref="J8">
    <cfRule type="cellIs" dxfId="21566" priority="1141" operator="greaterThan">
      <formula>$N$8</formula>
    </cfRule>
    <cfRule type="cellIs" dxfId="21565" priority="1142" operator="between">
      <formula>$N$8*0.8</formula>
      <formula>$N$8</formula>
    </cfRule>
    <cfRule type="cellIs" dxfId="21564" priority="1143" operator="lessThan">
      <formula>$N$8*0.8</formula>
    </cfRule>
  </conditionalFormatting>
  <conditionalFormatting sqref="J11">
    <cfRule type="cellIs" dxfId="21563" priority="1138" operator="greaterThan">
      <formula>$N$11</formula>
    </cfRule>
    <cfRule type="cellIs" dxfId="21562" priority="1139" operator="between">
      <formula>$N$11*0.8</formula>
      <formula>$N$11</formula>
    </cfRule>
    <cfRule type="cellIs" dxfId="21561" priority="1140" operator="lessThan">
      <formula>$N$11*0.8</formula>
    </cfRule>
  </conditionalFormatting>
  <conditionalFormatting sqref="J12">
    <cfRule type="cellIs" dxfId="21560" priority="1135" operator="greaterThan">
      <formula>$N$12</formula>
    </cfRule>
    <cfRule type="cellIs" dxfId="21559" priority="1136" operator="between">
      <formula>$N$12*0.8</formula>
      <formula>$N$12</formula>
    </cfRule>
    <cfRule type="cellIs" dxfId="21558" priority="1137" operator="lessThan">
      <formula>$N$12*0.8</formula>
    </cfRule>
  </conditionalFormatting>
  <conditionalFormatting sqref="J13">
    <cfRule type="cellIs" dxfId="21557" priority="1132" operator="greaterThan">
      <formula>$N$13</formula>
    </cfRule>
    <cfRule type="cellIs" dxfId="21556" priority="1133" operator="between">
      <formula>$N$13*0.8</formula>
      <formula>$N$13</formula>
    </cfRule>
    <cfRule type="cellIs" dxfId="21555" priority="1134" operator="lessThan">
      <formula>$N$13*0.8</formula>
    </cfRule>
  </conditionalFormatting>
  <conditionalFormatting sqref="J16">
    <cfRule type="cellIs" dxfId="21554" priority="1129" operator="greaterThan">
      <formula>$N$16</formula>
    </cfRule>
    <cfRule type="cellIs" dxfId="21553" priority="1130" operator="between">
      <formula>$N$16*0.8</formula>
      <formula>$N$16</formula>
    </cfRule>
    <cfRule type="cellIs" dxfId="21552" priority="1131" operator="lessThan">
      <formula>$N$16*0.8</formula>
    </cfRule>
  </conditionalFormatting>
  <conditionalFormatting sqref="J17">
    <cfRule type="cellIs" dxfId="21551" priority="1126" operator="greaterThan">
      <formula>$N$17</formula>
    </cfRule>
    <cfRule type="cellIs" dxfId="21550" priority="1127" operator="between">
      <formula>$N$17*0.8</formula>
      <formula>$N$17</formula>
    </cfRule>
    <cfRule type="cellIs" dxfId="21549" priority="1128" operator="lessThan">
      <formula>$N$17*0.8</formula>
    </cfRule>
  </conditionalFormatting>
  <conditionalFormatting sqref="J18">
    <cfRule type="cellIs" dxfId="21548" priority="1123" operator="greaterThan">
      <formula>$N$18</formula>
    </cfRule>
    <cfRule type="cellIs" dxfId="21547" priority="1124" operator="between">
      <formula>$N$18*0.8</formula>
      <formula>$N$18</formula>
    </cfRule>
    <cfRule type="cellIs" dxfId="21546" priority="1125" operator="lessThan">
      <formula>$N$18*0.8</formula>
    </cfRule>
  </conditionalFormatting>
  <conditionalFormatting sqref="J6">
    <cfRule type="cellIs" dxfId="21545" priority="1120" operator="greaterThan">
      <formula>$N$6</formula>
    </cfRule>
    <cfRule type="cellIs" dxfId="21544" priority="1121" operator="between">
      <formula>$N$6*0.8</formula>
      <formula>$N$6</formula>
    </cfRule>
    <cfRule type="cellIs" dxfId="21543" priority="1122" operator="lessThan">
      <formula>$N$6*0.8</formula>
    </cfRule>
  </conditionalFormatting>
  <conditionalFormatting sqref="J7">
    <cfRule type="cellIs" dxfId="21542" priority="1117" operator="greaterThan">
      <formula>$N$7</formula>
    </cfRule>
    <cfRule type="cellIs" dxfId="21541" priority="1118" operator="between">
      <formula>$N$7*0.8</formula>
      <formula>$N$7</formula>
    </cfRule>
    <cfRule type="cellIs" dxfId="21540" priority="1119" operator="lessThan">
      <formula>$N$7*0.8</formula>
    </cfRule>
  </conditionalFormatting>
  <conditionalFormatting sqref="J8">
    <cfRule type="cellIs" dxfId="21539" priority="1114" operator="greaterThan">
      <formula>$N$8</formula>
    </cfRule>
    <cfRule type="cellIs" dxfId="21538" priority="1115" operator="between">
      <formula>$N$8*0.8</formula>
      <formula>$N$8</formula>
    </cfRule>
    <cfRule type="cellIs" dxfId="21537" priority="1116" operator="lessThan">
      <formula>$N$8*0.8</formula>
    </cfRule>
  </conditionalFormatting>
  <conditionalFormatting sqref="J11">
    <cfRule type="cellIs" dxfId="21536" priority="1111" operator="greaterThan">
      <formula>$N$11</formula>
    </cfRule>
    <cfRule type="cellIs" dxfId="21535" priority="1112" operator="between">
      <formula>$N$11*0.8</formula>
      <formula>$N$11</formula>
    </cfRule>
    <cfRule type="cellIs" dxfId="21534" priority="1113" operator="lessThan">
      <formula>$N$11*0.8</formula>
    </cfRule>
  </conditionalFormatting>
  <conditionalFormatting sqref="J12">
    <cfRule type="cellIs" dxfId="21533" priority="1108" operator="greaterThan">
      <formula>$N$12</formula>
    </cfRule>
    <cfRule type="cellIs" dxfId="21532" priority="1109" operator="between">
      <formula>$N$12*0.8</formula>
      <formula>$N$12</formula>
    </cfRule>
    <cfRule type="cellIs" dxfId="21531" priority="1110" operator="lessThan">
      <formula>$N$12*0.8</formula>
    </cfRule>
  </conditionalFormatting>
  <conditionalFormatting sqref="J13">
    <cfRule type="cellIs" dxfId="21530" priority="1105" operator="greaterThan">
      <formula>$N$13</formula>
    </cfRule>
    <cfRule type="cellIs" dxfId="21529" priority="1106" operator="between">
      <formula>$N$13*0.8</formula>
      <formula>$N$13</formula>
    </cfRule>
    <cfRule type="cellIs" dxfId="21528" priority="1107" operator="lessThan">
      <formula>$N$13*0.8</formula>
    </cfRule>
  </conditionalFormatting>
  <conditionalFormatting sqref="J16">
    <cfRule type="cellIs" dxfId="21527" priority="1102" operator="greaterThan">
      <formula>$N$16</formula>
    </cfRule>
    <cfRule type="cellIs" dxfId="21526" priority="1103" operator="between">
      <formula>$N$16*0.8</formula>
      <formula>$N$16</formula>
    </cfRule>
    <cfRule type="cellIs" dxfId="21525" priority="1104" operator="lessThan">
      <formula>$N$16*0.8</formula>
    </cfRule>
  </conditionalFormatting>
  <conditionalFormatting sqref="J17">
    <cfRule type="cellIs" dxfId="21524" priority="1099" operator="greaterThan">
      <formula>$N$17</formula>
    </cfRule>
    <cfRule type="cellIs" dxfId="21523" priority="1100" operator="between">
      <formula>$N$17*0.8</formula>
      <formula>$N$17</formula>
    </cfRule>
    <cfRule type="cellIs" dxfId="21522" priority="1101" operator="lessThan">
      <formula>$N$17*0.8</formula>
    </cfRule>
  </conditionalFormatting>
  <conditionalFormatting sqref="J18">
    <cfRule type="cellIs" dxfId="21521" priority="1096" operator="greaterThan">
      <formula>$N$18</formula>
    </cfRule>
    <cfRule type="cellIs" dxfId="21520" priority="1097" operator="between">
      <formula>$N$18*0.8</formula>
      <formula>$N$18</formula>
    </cfRule>
    <cfRule type="cellIs" dxfId="21519" priority="1098" operator="lessThan">
      <formula>$N$18*0.8</formula>
    </cfRule>
  </conditionalFormatting>
  <conditionalFormatting sqref="J6">
    <cfRule type="cellIs" dxfId="21518" priority="1093" operator="greaterThan">
      <formula>$P$6</formula>
    </cfRule>
    <cfRule type="cellIs" dxfId="21517" priority="1094" operator="between">
      <formula>$P$6*0.8</formula>
      <formula>$P$6</formula>
    </cfRule>
    <cfRule type="cellIs" dxfId="21516" priority="1095" operator="lessThan">
      <formula>$P$6*0.8</formula>
    </cfRule>
  </conditionalFormatting>
  <conditionalFormatting sqref="J7">
    <cfRule type="cellIs" dxfId="21515" priority="1090" operator="greaterThan">
      <formula>$P$7</formula>
    </cfRule>
    <cfRule type="cellIs" dxfId="21514" priority="1091" operator="between">
      <formula>$P$7*0.8</formula>
      <formula>$P$7</formula>
    </cfRule>
    <cfRule type="cellIs" dxfId="21513" priority="1092" operator="lessThan">
      <formula>$P$7*0.8</formula>
    </cfRule>
  </conditionalFormatting>
  <conditionalFormatting sqref="J8">
    <cfRule type="cellIs" dxfId="21512" priority="1087" operator="greaterThan">
      <formula>$P$8</formula>
    </cfRule>
    <cfRule type="cellIs" dxfId="21511" priority="1088" operator="between">
      <formula>$P$8*0.8</formula>
      <formula>$P$8</formula>
    </cfRule>
    <cfRule type="cellIs" dxfId="21510" priority="1089" operator="lessThan">
      <formula>$P$8*0.8</formula>
    </cfRule>
  </conditionalFormatting>
  <conditionalFormatting sqref="J11">
    <cfRule type="cellIs" dxfId="21509" priority="1084" operator="greaterThan">
      <formula>$P$11</formula>
    </cfRule>
    <cfRule type="cellIs" dxfId="21508" priority="1085" operator="between">
      <formula>$P$11*0.8</formula>
      <formula>$P$11</formula>
    </cfRule>
    <cfRule type="cellIs" dxfId="21507" priority="1086" operator="lessThan">
      <formula>$P$11*0.8</formula>
    </cfRule>
  </conditionalFormatting>
  <conditionalFormatting sqref="J12">
    <cfRule type="cellIs" dxfId="21506" priority="1081" operator="greaterThan">
      <formula>$P$12</formula>
    </cfRule>
    <cfRule type="cellIs" dxfId="21505" priority="1082" operator="between">
      <formula>$P$12*0.8</formula>
      <formula>$P$12</formula>
    </cfRule>
    <cfRule type="cellIs" dxfId="21504" priority="1083" operator="lessThan">
      <formula>$P$12*0.8</formula>
    </cfRule>
  </conditionalFormatting>
  <conditionalFormatting sqref="J13">
    <cfRule type="cellIs" dxfId="21503" priority="1078" operator="greaterThan">
      <formula>$P$13</formula>
    </cfRule>
    <cfRule type="cellIs" dxfId="21502" priority="1079" operator="between">
      <formula>$P$13*0.8</formula>
      <formula>$P$13</formula>
    </cfRule>
    <cfRule type="cellIs" dxfId="21501" priority="1080" operator="lessThan">
      <formula>$P$13*0.8</formula>
    </cfRule>
  </conditionalFormatting>
  <conditionalFormatting sqref="J16">
    <cfRule type="cellIs" dxfId="21500" priority="1075" operator="greaterThan">
      <formula>$P$16</formula>
    </cfRule>
    <cfRule type="cellIs" dxfId="21499" priority="1076" operator="between">
      <formula>$P$16*0.8</formula>
      <formula>$P$16</formula>
    </cfRule>
    <cfRule type="cellIs" dxfId="21498" priority="1077" operator="lessThan">
      <formula>$P$16*0.8</formula>
    </cfRule>
  </conditionalFormatting>
  <conditionalFormatting sqref="J17">
    <cfRule type="cellIs" dxfId="21497" priority="1072" operator="greaterThan">
      <formula>$P$17</formula>
    </cfRule>
    <cfRule type="cellIs" dxfId="21496" priority="1073" operator="between">
      <formula>$P$17*0.8</formula>
      <formula>$P$17</formula>
    </cfRule>
    <cfRule type="cellIs" dxfId="21495" priority="1074" operator="lessThan">
      <formula>$P$17*0.8</formula>
    </cfRule>
  </conditionalFormatting>
  <conditionalFormatting sqref="J18">
    <cfRule type="cellIs" dxfId="21494" priority="1069" operator="greaterThan">
      <formula>$P$18</formula>
    </cfRule>
    <cfRule type="cellIs" dxfId="21493" priority="1070" operator="between">
      <formula>$P$18*0.8</formula>
      <formula>$P$18</formula>
    </cfRule>
    <cfRule type="cellIs" dxfId="21492" priority="1071" operator="lessThan">
      <formula>$P$18*0.8</formula>
    </cfRule>
  </conditionalFormatting>
  <conditionalFormatting sqref="J6">
    <cfRule type="cellIs" dxfId="21491" priority="1066" operator="greaterThan">
      <formula>$P$6</formula>
    </cfRule>
    <cfRule type="cellIs" dxfId="21490" priority="1067" operator="between">
      <formula>$P$6*0.8</formula>
      <formula>$P$6</formula>
    </cfRule>
    <cfRule type="cellIs" dxfId="21489" priority="1068" operator="lessThan">
      <formula>$P$6*0.8</formula>
    </cfRule>
  </conditionalFormatting>
  <conditionalFormatting sqref="J7">
    <cfRule type="cellIs" dxfId="21488" priority="1063" operator="greaterThan">
      <formula>$P$7</formula>
    </cfRule>
    <cfRule type="cellIs" dxfId="21487" priority="1064" operator="between">
      <formula>$P$7*0.8</formula>
      <formula>$P$7</formula>
    </cfRule>
    <cfRule type="cellIs" dxfId="21486" priority="1065" operator="lessThan">
      <formula>$P$7*0.8</formula>
    </cfRule>
  </conditionalFormatting>
  <conditionalFormatting sqref="J8">
    <cfRule type="cellIs" dxfId="21485" priority="1060" operator="greaterThan">
      <formula>$P$8</formula>
    </cfRule>
    <cfRule type="cellIs" dxfId="21484" priority="1061" operator="between">
      <formula>$P$8*0.8</formula>
      <formula>$P$8</formula>
    </cfRule>
    <cfRule type="cellIs" dxfId="21483" priority="1062" operator="lessThan">
      <formula>$P$8*0.8</formula>
    </cfRule>
  </conditionalFormatting>
  <conditionalFormatting sqref="J11">
    <cfRule type="cellIs" dxfId="21482" priority="1057" operator="greaterThan">
      <formula>$P$11</formula>
    </cfRule>
    <cfRule type="cellIs" dxfId="21481" priority="1058" operator="between">
      <formula>$P$11*0.8</formula>
      <formula>$P$11</formula>
    </cfRule>
    <cfRule type="cellIs" dxfId="21480" priority="1059" operator="lessThan">
      <formula>$P$11*0.8</formula>
    </cfRule>
  </conditionalFormatting>
  <conditionalFormatting sqref="J12">
    <cfRule type="cellIs" dxfId="21479" priority="1054" operator="greaterThan">
      <formula>$P$12</formula>
    </cfRule>
    <cfRule type="cellIs" dxfId="21478" priority="1055" operator="between">
      <formula>$P$12*0.8</formula>
      <formula>$P$12</formula>
    </cfRule>
    <cfRule type="cellIs" dxfId="21477" priority="1056" operator="lessThan">
      <formula>$P$12*0.8</formula>
    </cfRule>
  </conditionalFormatting>
  <conditionalFormatting sqref="J13">
    <cfRule type="cellIs" dxfId="21476" priority="1051" operator="greaterThan">
      <formula>$P$13</formula>
    </cfRule>
    <cfRule type="cellIs" dxfId="21475" priority="1052" operator="between">
      <formula>$P$13*0.8</formula>
      <formula>$P$13</formula>
    </cfRule>
    <cfRule type="cellIs" dxfId="21474" priority="1053" operator="lessThan">
      <formula>$P$13*0.8</formula>
    </cfRule>
  </conditionalFormatting>
  <conditionalFormatting sqref="J16">
    <cfRule type="cellIs" dxfId="21473" priority="1048" operator="greaterThan">
      <formula>$P$16</formula>
    </cfRule>
    <cfRule type="cellIs" dxfId="21472" priority="1049" operator="between">
      <formula>$P$16*0.8</formula>
      <formula>$P$16</formula>
    </cfRule>
    <cfRule type="cellIs" dxfId="21471" priority="1050" operator="lessThan">
      <formula>$P$16*0.8</formula>
    </cfRule>
  </conditionalFormatting>
  <conditionalFormatting sqref="J17">
    <cfRule type="cellIs" dxfId="21470" priority="1045" operator="greaterThan">
      <formula>$P$17</formula>
    </cfRule>
    <cfRule type="cellIs" dxfId="21469" priority="1046" operator="between">
      <formula>$P$17*0.8</formula>
      <formula>$P$17</formula>
    </cfRule>
    <cfRule type="cellIs" dxfId="21468" priority="1047" operator="lessThan">
      <formula>$P$17*0.8</formula>
    </cfRule>
  </conditionalFormatting>
  <conditionalFormatting sqref="J18">
    <cfRule type="cellIs" dxfId="21467" priority="1042" operator="greaterThan">
      <formula>$P$18</formula>
    </cfRule>
    <cfRule type="cellIs" dxfId="21466" priority="1043" operator="between">
      <formula>$P$18*0.8</formula>
      <formula>$P$18</formula>
    </cfRule>
    <cfRule type="cellIs" dxfId="21465" priority="1044" operator="lessThan">
      <formula>$P$18*0.8</formula>
    </cfRule>
  </conditionalFormatting>
  <conditionalFormatting sqref="J6">
    <cfRule type="cellIs" dxfId="21464" priority="1039" operator="greaterThan">
      <formula>$O$6</formula>
    </cfRule>
    <cfRule type="cellIs" dxfId="21463" priority="1040" operator="between">
      <formula>$O$6*0.8</formula>
      <formula>$O$6</formula>
    </cfRule>
    <cfRule type="cellIs" dxfId="21462" priority="1041" operator="lessThan">
      <formula>$O$6*0.8</formula>
    </cfRule>
  </conditionalFormatting>
  <conditionalFormatting sqref="J7">
    <cfRule type="cellIs" dxfId="21461" priority="1036" operator="greaterThan">
      <formula>$O$7</formula>
    </cfRule>
    <cfRule type="cellIs" dxfId="21460" priority="1037" operator="between">
      <formula>$O$7*0.8</formula>
      <formula>$O$7</formula>
    </cfRule>
    <cfRule type="cellIs" dxfId="21459" priority="1038" operator="lessThan">
      <formula>$O$7*0.8</formula>
    </cfRule>
  </conditionalFormatting>
  <conditionalFormatting sqref="J8">
    <cfRule type="cellIs" dxfId="21458" priority="1033" operator="greaterThan">
      <formula>$O$8</formula>
    </cfRule>
    <cfRule type="cellIs" dxfId="21457" priority="1034" operator="between">
      <formula>$O$8*0.8</formula>
      <formula>$O$8</formula>
    </cfRule>
    <cfRule type="cellIs" dxfId="21456" priority="1035" operator="lessThan">
      <formula>$O$8*0.8</formula>
    </cfRule>
  </conditionalFormatting>
  <conditionalFormatting sqref="J11">
    <cfRule type="cellIs" dxfId="21455" priority="1030" operator="greaterThan">
      <formula>$O$11</formula>
    </cfRule>
    <cfRule type="cellIs" dxfId="21454" priority="1031" operator="between">
      <formula>$O$11*0.8</formula>
      <formula>$O$11</formula>
    </cfRule>
    <cfRule type="cellIs" dxfId="21453" priority="1032" operator="lessThan">
      <formula>$O$11*0.8</formula>
    </cfRule>
  </conditionalFormatting>
  <conditionalFormatting sqref="J12">
    <cfRule type="cellIs" dxfId="21452" priority="1027" operator="greaterThan">
      <formula>$O$12</formula>
    </cfRule>
    <cfRule type="cellIs" dxfId="21451" priority="1028" operator="between">
      <formula>$O$12*0.8</formula>
      <formula>$O$12</formula>
    </cfRule>
    <cfRule type="cellIs" dxfId="21450" priority="1029" operator="lessThan">
      <formula>$O$12*0.8</formula>
    </cfRule>
  </conditionalFormatting>
  <conditionalFormatting sqref="J13">
    <cfRule type="cellIs" dxfId="21449" priority="1024" operator="greaterThan">
      <formula>$O$13</formula>
    </cfRule>
    <cfRule type="cellIs" dxfId="21448" priority="1025" operator="between">
      <formula>$O$13*0.8</formula>
      <formula>$O$13</formula>
    </cfRule>
    <cfRule type="cellIs" dxfId="21447" priority="1026" operator="lessThan">
      <formula>$O$13*0.8</formula>
    </cfRule>
  </conditionalFormatting>
  <conditionalFormatting sqref="J16">
    <cfRule type="cellIs" dxfId="21446" priority="1021" operator="greaterThan">
      <formula>$O$16</formula>
    </cfRule>
    <cfRule type="cellIs" dxfId="21445" priority="1022" operator="between">
      <formula>$O$16*0.8</formula>
      <formula>$O$16</formula>
    </cfRule>
    <cfRule type="cellIs" dxfId="21444" priority="1023" operator="lessThan">
      <formula>$O$16*0.8</formula>
    </cfRule>
  </conditionalFormatting>
  <conditionalFormatting sqref="J17">
    <cfRule type="cellIs" dxfId="21443" priority="1018" operator="greaterThan">
      <formula>$O$17</formula>
    </cfRule>
    <cfRule type="cellIs" dxfId="21442" priority="1019" operator="between">
      <formula>$O$17*0.8</formula>
      <formula>$O$17</formula>
    </cfRule>
    <cfRule type="cellIs" dxfId="21441" priority="1020" operator="lessThan">
      <formula>$O$17*0.8</formula>
    </cfRule>
  </conditionalFormatting>
  <conditionalFormatting sqref="J18">
    <cfRule type="cellIs" dxfId="21440" priority="1015" operator="greaterThan">
      <formula>$O$18</formula>
    </cfRule>
    <cfRule type="cellIs" dxfId="21439" priority="1016" operator="between">
      <formula>$O$18*0.8</formula>
      <formula>$O$18</formula>
    </cfRule>
    <cfRule type="cellIs" dxfId="21438" priority="1017" operator="lessThan">
      <formula>$O$18*0.8</formula>
    </cfRule>
  </conditionalFormatting>
  <conditionalFormatting sqref="J6">
    <cfRule type="cellIs" dxfId="21437" priority="1012" operator="greaterThan">
      <formula>$O$6</formula>
    </cfRule>
    <cfRule type="cellIs" dxfId="21436" priority="1013" operator="between">
      <formula>$O$6*0.8</formula>
      <formula>$O$6</formula>
    </cfRule>
    <cfRule type="cellIs" dxfId="21435" priority="1014" operator="lessThan">
      <formula>$O$6*0.8</formula>
    </cfRule>
  </conditionalFormatting>
  <conditionalFormatting sqref="J7">
    <cfRule type="cellIs" dxfId="21434" priority="1009" operator="greaterThan">
      <formula>$O$7</formula>
    </cfRule>
    <cfRule type="cellIs" dxfId="21433" priority="1010" operator="between">
      <formula>$O$7*0.8</formula>
      <formula>$O$7</formula>
    </cfRule>
    <cfRule type="cellIs" dxfId="21432" priority="1011" operator="lessThan">
      <formula>$O$7*0.8</formula>
    </cfRule>
  </conditionalFormatting>
  <conditionalFormatting sqref="J8">
    <cfRule type="cellIs" dxfId="21431" priority="1006" operator="greaterThan">
      <formula>$O$8</formula>
    </cfRule>
    <cfRule type="cellIs" dxfId="21430" priority="1007" operator="between">
      <formula>$O$8*0.8</formula>
      <formula>$O$8</formula>
    </cfRule>
    <cfRule type="cellIs" dxfId="21429" priority="1008" operator="lessThan">
      <formula>$O$8*0.8</formula>
    </cfRule>
  </conditionalFormatting>
  <conditionalFormatting sqref="J11">
    <cfRule type="cellIs" dxfId="21428" priority="1003" operator="greaterThan">
      <formula>$O$11</formula>
    </cfRule>
    <cfRule type="cellIs" dxfId="21427" priority="1004" operator="between">
      <formula>$O$11*0.8</formula>
      <formula>$O$11</formula>
    </cfRule>
    <cfRule type="cellIs" dxfId="21426" priority="1005" operator="lessThan">
      <formula>$O$11*0.8</formula>
    </cfRule>
  </conditionalFormatting>
  <conditionalFormatting sqref="J12">
    <cfRule type="cellIs" dxfId="21425" priority="1000" operator="greaterThan">
      <formula>$O$12</formula>
    </cfRule>
    <cfRule type="cellIs" dxfId="21424" priority="1001" operator="between">
      <formula>$O$12*0.8</formula>
      <formula>$O$12</formula>
    </cfRule>
    <cfRule type="cellIs" dxfId="21423" priority="1002" operator="lessThan">
      <formula>$O$12*0.8</formula>
    </cfRule>
  </conditionalFormatting>
  <conditionalFormatting sqref="J13">
    <cfRule type="cellIs" dxfId="21422" priority="997" operator="greaterThan">
      <formula>$O$13</formula>
    </cfRule>
    <cfRule type="cellIs" dxfId="21421" priority="998" operator="between">
      <formula>$O$13*0.8</formula>
      <formula>$O$13</formula>
    </cfRule>
    <cfRule type="cellIs" dxfId="21420" priority="999" operator="lessThan">
      <formula>$O$13*0.8</formula>
    </cfRule>
  </conditionalFormatting>
  <conditionalFormatting sqref="J16">
    <cfRule type="cellIs" dxfId="21419" priority="994" operator="greaterThan">
      <formula>$O$16</formula>
    </cfRule>
    <cfRule type="cellIs" dxfId="21418" priority="995" operator="between">
      <formula>$O$16*0.8</formula>
      <formula>$O$16</formula>
    </cfRule>
    <cfRule type="cellIs" dxfId="21417" priority="996" operator="lessThan">
      <formula>$O$16*0.8</formula>
    </cfRule>
  </conditionalFormatting>
  <conditionalFormatting sqref="J17">
    <cfRule type="cellIs" dxfId="21416" priority="991" operator="greaterThan">
      <formula>$O$17</formula>
    </cfRule>
    <cfRule type="cellIs" dxfId="21415" priority="992" operator="between">
      <formula>$O$17*0.8</formula>
      <formula>$O$17</formula>
    </cfRule>
    <cfRule type="cellIs" dxfId="21414" priority="993" operator="lessThan">
      <formula>$O$17*0.8</formula>
    </cfRule>
  </conditionalFormatting>
  <conditionalFormatting sqref="J18">
    <cfRule type="cellIs" dxfId="21413" priority="988" operator="greaterThan">
      <formula>$O$18</formula>
    </cfRule>
    <cfRule type="cellIs" dxfId="21412" priority="989" operator="between">
      <formula>$O$18*0.8</formula>
      <formula>$O$18</formula>
    </cfRule>
    <cfRule type="cellIs" dxfId="21411" priority="990" operator="lessThan">
      <formula>$O$18*0.8</formula>
    </cfRule>
  </conditionalFormatting>
  <conditionalFormatting sqref="J6">
    <cfRule type="cellIs" dxfId="21410" priority="985" operator="greaterThan">
      <formula>$N$6</formula>
    </cfRule>
    <cfRule type="cellIs" dxfId="21409" priority="986" operator="between">
      <formula>$N$6*0.8</formula>
      <formula>$N$6</formula>
    </cfRule>
    <cfRule type="cellIs" dxfId="21408" priority="987" operator="lessThan">
      <formula>$N$6*0.8</formula>
    </cfRule>
  </conditionalFormatting>
  <conditionalFormatting sqref="J7">
    <cfRule type="cellIs" dxfId="21407" priority="982" operator="greaterThan">
      <formula>$N$7</formula>
    </cfRule>
    <cfRule type="cellIs" dxfId="21406" priority="983" operator="between">
      <formula>$N$7*0.8</formula>
      <formula>$N$7</formula>
    </cfRule>
    <cfRule type="cellIs" dxfId="21405" priority="984" operator="lessThan">
      <formula>$N$7*0.8</formula>
    </cfRule>
  </conditionalFormatting>
  <conditionalFormatting sqref="J8">
    <cfRule type="cellIs" dxfId="21404" priority="979" operator="greaterThan">
      <formula>$N$8</formula>
    </cfRule>
    <cfRule type="cellIs" dxfId="21403" priority="980" operator="between">
      <formula>$N$8*0.8</formula>
      <formula>$N$8</formula>
    </cfRule>
    <cfRule type="cellIs" dxfId="21402" priority="981" operator="lessThan">
      <formula>$N$8*0.8</formula>
    </cfRule>
  </conditionalFormatting>
  <conditionalFormatting sqref="J11">
    <cfRule type="cellIs" dxfId="21401" priority="976" operator="greaterThan">
      <formula>$N$11</formula>
    </cfRule>
    <cfRule type="cellIs" dxfId="21400" priority="977" operator="between">
      <formula>$N$11*0.8</formula>
      <formula>$N$11</formula>
    </cfRule>
    <cfRule type="cellIs" dxfId="21399" priority="978" operator="lessThan">
      <formula>$N$11*0.8</formula>
    </cfRule>
  </conditionalFormatting>
  <conditionalFormatting sqref="J12">
    <cfRule type="cellIs" dxfId="21398" priority="973" operator="greaterThan">
      <formula>$N$12</formula>
    </cfRule>
    <cfRule type="cellIs" dxfId="21397" priority="974" operator="between">
      <formula>$N$12*0.8</formula>
      <formula>$N$12</formula>
    </cfRule>
    <cfRule type="cellIs" dxfId="21396" priority="975" operator="lessThan">
      <formula>$N$12*0.8</formula>
    </cfRule>
  </conditionalFormatting>
  <conditionalFormatting sqref="J13">
    <cfRule type="cellIs" dxfId="21395" priority="970" operator="greaterThan">
      <formula>$N$13</formula>
    </cfRule>
    <cfRule type="cellIs" dxfId="21394" priority="971" operator="between">
      <formula>$N$13*0.8</formula>
      <formula>$N$13</formula>
    </cfRule>
    <cfRule type="cellIs" dxfId="21393" priority="972" operator="lessThan">
      <formula>$N$13*0.8</formula>
    </cfRule>
  </conditionalFormatting>
  <conditionalFormatting sqref="J16">
    <cfRule type="cellIs" dxfId="21392" priority="967" operator="greaterThan">
      <formula>$N$16</formula>
    </cfRule>
    <cfRule type="cellIs" dxfId="21391" priority="968" operator="between">
      <formula>$N$16*0.8</formula>
      <formula>$N$16</formula>
    </cfRule>
    <cfRule type="cellIs" dxfId="21390" priority="969" operator="lessThan">
      <formula>$N$16*0.8</formula>
    </cfRule>
  </conditionalFormatting>
  <conditionalFormatting sqref="J17">
    <cfRule type="cellIs" dxfId="21389" priority="964" operator="greaterThan">
      <formula>$N$17</formula>
    </cfRule>
    <cfRule type="cellIs" dxfId="21388" priority="965" operator="between">
      <formula>$N$17*0.8</formula>
      <formula>$N$17</formula>
    </cfRule>
    <cfRule type="cellIs" dxfId="21387" priority="966" operator="lessThan">
      <formula>$N$17*0.8</formula>
    </cfRule>
  </conditionalFormatting>
  <conditionalFormatting sqref="J18">
    <cfRule type="cellIs" dxfId="21386" priority="961" operator="greaterThan">
      <formula>$N$18</formula>
    </cfRule>
    <cfRule type="cellIs" dxfId="21385" priority="962" operator="between">
      <formula>$N$18*0.8</formula>
      <formula>$N$18</formula>
    </cfRule>
    <cfRule type="cellIs" dxfId="21384" priority="963" operator="lessThan">
      <formula>$N$18*0.8</formula>
    </cfRule>
  </conditionalFormatting>
  <conditionalFormatting sqref="J6">
    <cfRule type="cellIs" dxfId="21383" priority="958" operator="greaterThan">
      <formula>$N$6</formula>
    </cfRule>
    <cfRule type="cellIs" dxfId="21382" priority="959" operator="between">
      <formula>$N$6*0.8</formula>
      <formula>$N$6</formula>
    </cfRule>
    <cfRule type="cellIs" dxfId="21381" priority="960" operator="lessThan">
      <formula>$N$6*0.8</formula>
    </cfRule>
  </conditionalFormatting>
  <conditionalFormatting sqref="J7">
    <cfRule type="cellIs" dxfId="21380" priority="955" operator="greaterThan">
      <formula>$N$7</formula>
    </cfRule>
    <cfRule type="cellIs" dxfId="21379" priority="956" operator="between">
      <formula>$N$7*0.8</formula>
      <formula>$N$7</formula>
    </cfRule>
    <cfRule type="cellIs" dxfId="21378" priority="957" operator="lessThan">
      <formula>$N$7*0.8</formula>
    </cfRule>
  </conditionalFormatting>
  <conditionalFormatting sqref="J8">
    <cfRule type="cellIs" dxfId="21377" priority="952" operator="greaterThan">
      <formula>$N$8</formula>
    </cfRule>
    <cfRule type="cellIs" dxfId="21376" priority="953" operator="between">
      <formula>$N$8*0.8</formula>
      <formula>$N$8</formula>
    </cfRule>
    <cfRule type="cellIs" dxfId="21375" priority="954" operator="lessThan">
      <formula>$N$8*0.8</formula>
    </cfRule>
  </conditionalFormatting>
  <conditionalFormatting sqref="J11">
    <cfRule type="cellIs" dxfId="21374" priority="949" operator="greaterThan">
      <formula>$N$11</formula>
    </cfRule>
    <cfRule type="cellIs" dxfId="21373" priority="950" operator="between">
      <formula>$N$11*0.8</formula>
      <formula>$N$11</formula>
    </cfRule>
    <cfRule type="cellIs" dxfId="21372" priority="951" operator="lessThan">
      <formula>$N$11*0.8</formula>
    </cfRule>
  </conditionalFormatting>
  <conditionalFormatting sqref="J12">
    <cfRule type="cellIs" dxfId="21371" priority="946" operator="greaterThan">
      <formula>$N$12</formula>
    </cfRule>
    <cfRule type="cellIs" dxfId="21370" priority="947" operator="between">
      <formula>$N$12*0.8</formula>
      <formula>$N$12</formula>
    </cfRule>
    <cfRule type="cellIs" dxfId="21369" priority="948" operator="lessThan">
      <formula>$N$12*0.8</formula>
    </cfRule>
  </conditionalFormatting>
  <conditionalFormatting sqref="J13">
    <cfRule type="cellIs" dxfId="21368" priority="943" operator="greaterThan">
      <formula>$N$13</formula>
    </cfRule>
    <cfRule type="cellIs" dxfId="21367" priority="944" operator="between">
      <formula>$N$13*0.8</formula>
      <formula>$N$13</formula>
    </cfRule>
    <cfRule type="cellIs" dxfId="21366" priority="945" operator="lessThan">
      <formula>$N$13*0.8</formula>
    </cfRule>
  </conditionalFormatting>
  <conditionalFormatting sqref="J16">
    <cfRule type="cellIs" dxfId="21365" priority="940" operator="greaterThan">
      <formula>$N$16</formula>
    </cfRule>
    <cfRule type="cellIs" dxfId="21364" priority="941" operator="between">
      <formula>$N$16*0.8</formula>
      <formula>$N$16</formula>
    </cfRule>
    <cfRule type="cellIs" dxfId="21363" priority="942" operator="lessThan">
      <formula>$N$16*0.8</formula>
    </cfRule>
  </conditionalFormatting>
  <conditionalFormatting sqref="J17">
    <cfRule type="cellIs" dxfId="21362" priority="937" operator="greaterThan">
      <formula>$N$17</formula>
    </cfRule>
    <cfRule type="cellIs" dxfId="21361" priority="938" operator="between">
      <formula>$N$17*0.8</formula>
      <formula>$N$17</formula>
    </cfRule>
    <cfRule type="cellIs" dxfId="21360" priority="939" operator="lessThan">
      <formula>$N$17*0.8</formula>
    </cfRule>
  </conditionalFormatting>
  <conditionalFormatting sqref="J18">
    <cfRule type="cellIs" dxfId="21359" priority="934" operator="greaterThan">
      <formula>$N$18</formula>
    </cfRule>
    <cfRule type="cellIs" dxfId="21358" priority="935" operator="between">
      <formula>$N$18*0.8</formula>
      <formula>$N$18</formula>
    </cfRule>
    <cfRule type="cellIs" dxfId="21357" priority="936" operator="lessThan">
      <formula>$N$18*0.8</formula>
    </cfRule>
  </conditionalFormatting>
  <conditionalFormatting sqref="J6">
    <cfRule type="cellIs" dxfId="21356" priority="931" operator="greaterThan">
      <formula>$P$6</formula>
    </cfRule>
    <cfRule type="cellIs" dxfId="21355" priority="932" operator="between">
      <formula>$P$6*0.8</formula>
      <formula>$P$6</formula>
    </cfRule>
    <cfRule type="cellIs" dxfId="21354" priority="933" operator="lessThan">
      <formula>$P$6*0.8</formula>
    </cfRule>
  </conditionalFormatting>
  <conditionalFormatting sqref="J7">
    <cfRule type="cellIs" dxfId="21353" priority="928" operator="greaterThan">
      <formula>$P$7</formula>
    </cfRule>
    <cfRule type="cellIs" dxfId="21352" priority="929" operator="between">
      <formula>$P$7*0.8</formula>
      <formula>$P$7</formula>
    </cfRule>
    <cfRule type="cellIs" dxfId="21351" priority="930" operator="lessThan">
      <formula>$P$7*0.8</formula>
    </cfRule>
  </conditionalFormatting>
  <conditionalFormatting sqref="J8">
    <cfRule type="cellIs" dxfId="21350" priority="925" operator="greaterThan">
      <formula>$P$8</formula>
    </cfRule>
    <cfRule type="cellIs" dxfId="21349" priority="926" operator="between">
      <formula>$P$8*0.8</formula>
      <formula>$P$8</formula>
    </cfRule>
    <cfRule type="cellIs" dxfId="21348" priority="927" operator="lessThan">
      <formula>$P$8*0.8</formula>
    </cfRule>
  </conditionalFormatting>
  <conditionalFormatting sqref="J11">
    <cfRule type="cellIs" dxfId="21347" priority="922" operator="greaterThan">
      <formula>$P$11</formula>
    </cfRule>
    <cfRule type="cellIs" dxfId="21346" priority="923" operator="between">
      <formula>$P$11*0.8</formula>
      <formula>$P$11</formula>
    </cfRule>
    <cfRule type="cellIs" dxfId="21345" priority="924" operator="lessThan">
      <formula>$P$11*0.8</formula>
    </cfRule>
  </conditionalFormatting>
  <conditionalFormatting sqref="J12">
    <cfRule type="cellIs" dxfId="21344" priority="919" operator="greaterThan">
      <formula>$P$12</formula>
    </cfRule>
    <cfRule type="cellIs" dxfId="21343" priority="920" operator="between">
      <formula>$P$12*0.8</formula>
      <formula>$P$12</formula>
    </cfRule>
    <cfRule type="cellIs" dxfId="21342" priority="921" operator="lessThan">
      <formula>$P$12*0.8</formula>
    </cfRule>
  </conditionalFormatting>
  <conditionalFormatting sqref="J13">
    <cfRule type="cellIs" dxfId="21341" priority="916" operator="greaterThan">
      <formula>$P$13</formula>
    </cfRule>
    <cfRule type="cellIs" dxfId="21340" priority="917" operator="between">
      <formula>$P$13*0.8</formula>
      <formula>$P$13</formula>
    </cfRule>
    <cfRule type="cellIs" dxfId="21339" priority="918" operator="lessThan">
      <formula>$P$13*0.8</formula>
    </cfRule>
  </conditionalFormatting>
  <conditionalFormatting sqref="J16">
    <cfRule type="cellIs" dxfId="21338" priority="913" operator="greaterThan">
      <formula>$P$16</formula>
    </cfRule>
    <cfRule type="cellIs" dxfId="21337" priority="914" operator="between">
      <formula>$P$16*0.8</formula>
      <formula>$P$16</formula>
    </cfRule>
    <cfRule type="cellIs" dxfId="21336" priority="915" operator="lessThan">
      <formula>$P$16*0.8</formula>
    </cfRule>
  </conditionalFormatting>
  <conditionalFormatting sqref="J17">
    <cfRule type="cellIs" dxfId="21335" priority="910" operator="greaterThan">
      <formula>$P$17</formula>
    </cfRule>
    <cfRule type="cellIs" dxfId="21334" priority="911" operator="between">
      <formula>$P$17*0.8</formula>
      <formula>$P$17</formula>
    </cfRule>
    <cfRule type="cellIs" dxfId="21333" priority="912" operator="lessThan">
      <formula>$P$17*0.8</formula>
    </cfRule>
  </conditionalFormatting>
  <conditionalFormatting sqref="J18">
    <cfRule type="cellIs" dxfId="21332" priority="907" operator="greaterThan">
      <formula>$P$18</formula>
    </cfRule>
    <cfRule type="cellIs" dxfId="21331" priority="908" operator="between">
      <formula>$P$18*0.8</formula>
      <formula>$P$18</formula>
    </cfRule>
    <cfRule type="cellIs" dxfId="21330" priority="909" operator="lessThan">
      <formula>$P$18*0.8</formula>
    </cfRule>
  </conditionalFormatting>
  <conditionalFormatting sqref="J6">
    <cfRule type="cellIs" dxfId="21329" priority="904" operator="greaterThan">
      <formula>$P$6</formula>
    </cfRule>
    <cfRule type="cellIs" dxfId="21328" priority="905" operator="between">
      <formula>$P$6*0.8</formula>
      <formula>$P$6</formula>
    </cfRule>
    <cfRule type="cellIs" dxfId="21327" priority="906" operator="lessThan">
      <formula>$P$6*0.8</formula>
    </cfRule>
  </conditionalFormatting>
  <conditionalFormatting sqref="J7">
    <cfRule type="cellIs" dxfId="21326" priority="901" operator="greaterThan">
      <formula>$P$7</formula>
    </cfRule>
    <cfRule type="cellIs" dxfId="21325" priority="902" operator="between">
      <formula>$P$7*0.8</formula>
      <formula>$P$7</formula>
    </cfRule>
    <cfRule type="cellIs" dxfId="21324" priority="903" operator="lessThan">
      <formula>$P$7*0.8</formula>
    </cfRule>
  </conditionalFormatting>
  <conditionalFormatting sqref="J8">
    <cfRule type="cellIs" dxfId="21323" priority="898" operator="greaterThan">
      <formula>$P$8</formula>
    </cfRule>
    <cfRule type="cellIs" dxfId="21322" priority="899" operator="between">
      <formula>$P$8*0.8</formula>
      <formula>$P$8</formula>
    </cfRule>
    <cfRule type="cellIs" dxfId="21321" priority="900" operator="lessThan">
      <formula>$P$8*0.8</formula>
    </cfRule>
  </conditionalFormatting>
  <conditionalFormatting sqref="J11">
    <cfRule type="cellIs" dxfId="21320" priority="895" operator="greaterThan">
      <formula>$P$11</formula>
    </cfRule>
    <cfRule type="cellIs" dxfId="21319" priority="896" operator="between">
      <formula>$P$11*0.8</formula>
      <formula>$P$11</formula>
    </cfRule>
    <cfRule type="cellIs" dxfId="21318" priority="897" operator="lessThan">
      <formula>$P$11*0.8</formula>
    </cfRule>
  </conditionalFormatting>
  <conditionalFormatting sqref="J12">
    <cfRule type="cellIs" dxfId="21317" priority="892" operator="greaterThan">
      <formula>$P$12</formula>
    </cfRule>
    <cfRule type="cellIs" dxfId="21316" priority="893" operator="between">
      <formula>$P$12*0.8</formula>
      <formula>$P$12</formula>
    </cfRule>
    <cfRule type="cellIs" dxfId="21315" priority="894" operator="lessThan">
      <formula>$P$12*0.8</formula>
    </cfRule>
  </conditionalFormatting>
  <conditionalFormatting sqref="J13">
    <cfRule type="cellIs" dxfId="21314" priority="889" operator="greaterThan">
      <formula>$P$13</formula>
    </cfRule>
    <cfRule type="cellIs" dxfId="21313" priority="890" operator="between">
      <formula>$P$13*0.8</formula>
      <formula>$P$13</formula>
    </cfRule>
    <cfRule type="cellIs" dxfId="21312" priority="891" operator="lessThan">
      <formula>$P$13*0.8</formula>
    </cfRule>
  </conditionalFormatting>
  <conditionalFormatting sqref="J16">
    <cfRule type="cellIs" dxfId="21311" priority="886" operator="greaterThan">
      <formula>$P$16</formula>
    </cfRule>
    <cfRule type="cellIs" dxfId="21310" priority="887" operator="between">
      <formula>$P$16*0.8</formula>
      <formula>$P$16</formula>
    </cfRule>
    <cfRule type="cellIs" dxfId="21309" priority="888" operator="lessThan">
      <formula>$P$16*0.8</formula>
    </cfRule>
  </conditionalFormatting>
  <conditionalFormatting sqref="J17">
    <cfRule type="cellIs" dxfId="21308" priority="883" operator="greaterThan">
      <formula>$P$17</formula>
    </cfRule>
    <cfRule type="cellIs" dxfId="21307" priority="884" operator="between">
      <formula>$P$17*0.8</formula>
      <formula>$P$17</formula>
    </cfRule>
    <cfRule type="cellIs" dxfId="21306" priority="885" operator="lessThan">
      <formula>$P$17*0.8</formula>
    </cfRule>
  </conditionalFormatting>
  <conditionalFormatting sqref="J18">
    <cfRule type="cellIs" dxfId="21305" priority="880" operator="greaterThan">
      <formula>$P$18</formula>
    </cfRule>
    <cfRule type="cellIs" dxfId="21304" priority="881" operator="between">
      <formula>$P$18*0.8</formula>
      <formula>$P$18</formula>
    </cfRule>
    <cfRule type="cellIs" dxfId="21303" priority="882" operator="lessThan">
      <formula>$P$18*0.8</formula>
    </cfRule>
  </conditionalFormatting>
  <conditionalFormatting sqref="J6">
    <cfRule type="cellIs" dxfId="21302" priority="877" operator="greaterThan">
      <formula>$O$6</formula>
    </cfRule>
    <cfRule type="cellIs" dxfId="21301" priority="878" operator="between">
      <formula>$O$6*0.8</formula>
      <formula>$O$6</formula>
    </cfRule>
    <cfRule type="cellIs" dxfId="21300" priority="879" operator="lessThan">
      <formula>$O$6*0.8</formula>
    </cfRule>
  </conditionalFormatting>
  <conditionalFormatting sqref="J7">
    <cfRule type="cellIs" dxfId="21299" priority="874" operator="greaterThan">
      <formula>$O$7</formula>
    </cfRule>
    <cfRule type="cellIs" dxfId="21298" priority="875" operator="between">
      <formula>$O$7*0.8</formula>
      <formula>$O$7</formula>
    </cfRule>
    <cfRule type="cellIs" dxfId="21297" priority="876" operator="lessThan">
      <formula>$O$7*0.8</formula>
    </cfRule>
  </conditionalFormatting>
  <conditionalFormatting sqref="J8">
    <cfRule type="cellIs" dxfId="21296" priority="871" operator="greaterThan">
      <formula>$O$8</formula>
    </cfRule>
    <cfRule type="cellIs" dxfId="21295" priority="872" operator="between">
      <formula>$O$8*0.8</formula>
      <formula>$O$8</formula>
    </cfRule>
    <cfRule type="cellIs" dxfId="21294" priority="873" operator="lessThan">
      <formula>$O$8*0.8</formula>
    </cfRule>
  </conditionalFormatting>
  <conditionalFormatting sqref="J11">
    <cfRule type="cellIs" dxfId="21293" priority="868" operator="greaterThan">
      <formula>$O$11</formula>
    </cfRule>
    <cfRule type="cellIs" dxfId="21292" priority="869" operator="between">
      <formula>$O$11*0.8</formula>
      <formula>$O$11</formula>
    </cfRule>
    <cfRule type="cellIs" dxfId="21291" priority="870" operator="lessThan">
      <formula>$O$11*0.8</formula>
    </cfRule>
  </conditionalFormatting>
  <conditionalFormatting sqref="J12">
    <cfRule type="cellIs" dxfId="21290" priority="865" operator="greaterThan">
      <formula>$O$12</formula>
    </cfRule>
    <cfRule type="cellIs" dxfId="21289" priority="866" operator="between">
      <formula>$O$12*0.8</formula>
      <formula>$O$12</formula>
    </cfRule>
    <cfRule type="cellIs" dxfId="21288" priority="867" operator="lessThan">
      <formula>$O$12*0.8</formula>
    </cfRule>
  </conditionalFormatting>
  <conditionalFormatting sqref="J13">
    <cfRule type="cellIs" dxfId="21287" priority="862" operator="greaterThan">
      <formula>$O$13</formula>
    </cfRule>
    <cfRule type="cellIs" dxfId="21286" priority="863" operator="between">
      <formula>$O$13*0.8</formula>
      <formula>$O$13</formula>
    </cfRule>
    <cfRule type="cellIs" dxfId="21285" priority="864" operator="lessThan">
      <formula>$O$13*0.8</formula>
    </cfRule>
  </conditionalFormatting>
  <conditionalFormatting sqref="J16">
    <cfRule type="cellIs" dxfId="21284" priority="859" operator="greaterThan">
      <formula>$O$16</formula>
    </cfRule>
    <cfRule type="cellIs" dxfId="21283" priority="860" operator="between">
      <formula>$O$16*0.8</formula>
      <formula>$O$16</formula>
    </cfRule>
    <cfRule type="cellIs" dxfId="21282" priority="861" operator="lessThan">
      <formula>$O$16*0.8</formula>
    </cfRule>
  </conditionalFormatting>
  <conditionalFormatting sqref="J17">
    <cfRule type="cellIs" dxfId="21281" priority="856" operator="greaterThan">
      <formula>$O$17</formula>
    </cfRule>
    <cfRule type="cellIs" dxfId="21280" priority="857" operator="between">
      <formula>$O$17*0.8</formula>
      <formula>$O$17</formula>
    </cfRule>
    <cfRule type="cellIs" dxfId="21279" priority="858" operator="lessThan">
      <formula>$O$17*0.8</formula>
    </cfRule>
  </conditionalFormatting>
  <conditionalFormatting sqref="J18">
    <cfRule type="cellIs" dxfId="21278" priority="853" operator="greaterThan">
      <formula>$O$18</formula>
    </cfRule>
    <cfRule type="cellIs" dxfId="21277" priority="854" operator="between">
      <formula>$O$18*0.8</formula>
      <formula>$O$18</formula>
    </cfRule>
    <cfRule type="cellIs" dxfId="21276" priority="855" operator="lessThan">
      <formula>$O$18*0.8</formula>
    </cfRule>
  </conditionalFormatting>
  <conditionalFormatting sqref="J6">
    <cfRule type="cellIs" dxfId="21275" priority="850" operator="greaterThan">
      <formula>$O$6</formula>
    </cfRule>
    <cfRule type="cellIs" dxfId="21274" priority="851" operator="between">
      <formula>$O$6*0.8</formula>
      <formula>$O$6</formula>
    </cfRule>
    <cfRule type="cellIs" dxfId="21273" priority="852" operator="lessThan">
      <formula>$O$6*0.8</formula>
    </cfRule>
  </conditionalFormatting>
  <conditionalFormatting sqref="J7">
    <cfRule type="cellIs" dxfId="21272" priority="847" operator="greaterThan">
      <formula>$O$7</formula>
    </cfRule>
    <cfRule type="cellIs" dxfId="21271" priority="848" operator="between">
      <formula>$O$7*0.8</formula>
      <formula>$O$7</formula>
    </cfRule>
    <cfRule type="cellIs" dxfId="21270" priority="849" operator="lessThan">
      <formula>$O$7*0.8</formula>
    </cfRule>
  </conditionalFormatting>
  <conditionalFormatting sqref="J8">
    <cfRule type="cellIs" dxfId="21269" priority="844" operator="greaterThan">
      <formula>$O$8</formula>
    </cfRule>
    <cfRule type="cellIs" dxfId="21268" priority="845" operator="between">
      <formula>$O$8*0.8</formula>
      <formula>$O$8</formula>
    </cfRule>
    <cfRule type="cellIs" dxfId="21267" priority="846" operator="lessThan">
      <formula>$O$8*0.8</formula>
    </cfRule>
  </conditionalFormatting>
  <conditionalFormatting sqref="J11">
    <cfRule type="cellIs" dxfId="21266" priority="841" operator="greaterThan">
      <formula>$O$11</formula>
    </cfRule>
    <cfRule type="cellIs" dxfId="21265" priority="842" operator="between">
      <formula>$O$11*0.8</formula>
      <formula>$O$11</formula>
    </cfRule>
    <cfRule type="cellIs" dxfId="21264" priority="843" operator="lessThan">
      <formula>$O$11*0.8</formula>
    </cfRule>
  </conditionalFormatting>
  <conditionalFormatting sqref="J12">
    <cfRule type="cellIs" dxfId="21263" priority="838" operator="greaterThan">
      <formula>$O$12</formula>
    </cfRule>
    <cfRule type="cellIs" dxfId="21262" priority="839" operator="between">
      <formula>$O$12*0.8</formula>
      <formula>$O$12</formula>
    </cfRule>
    <cfRule type="cellIs" dxfId="21261" priority="840" operator="lessThan">
      <formula>$O$12*0.8</formula>
    </cfRule>
  </conditionalFormatting>
  <conditionalFormatting sqref="J13">
    <cfRule type="cellIs" dxfId="21260" priority="835" operator="greaterThan">
      <formula>$O$13</formula>
    </cfRule>
    <cfRule type="cellIs" dxfId="21259" priority="836" operator="between">
      <formula>$O$13*0.8</formula>
      <formula>$O$13</formula>
    </cfRule>
    <cfRule type="cellIs" dxfId="21258" priority="837" operator="lessThan">
      <formula>$O$13*0.8</formula>
    </cfRule>
  </conditionalFormatting>
  <conditionalFormatting sqref="J16">
    <cfRule type="cellIs" dxfId="21257" priority="832" operator="greaterThan">
      <formula>$O$16</formula>
    </cfRule>
    <cfRule type="cellIs" dxfId="21256" priority="833" operator="between">
      <formula>$O$16*0.8</formula>
      <formula>$O$16</formula>
    </cfRule>
    <cfRule type="cellIs" dxfId="21255" priority="834" operator="lessThan">
      <formula>$O$16*0.8</formula>
    </cfRule>
  </conditionalFormatting>
  <conditionalFormatting sqref="J17">
    <cfRule type="cellIs" dxfId="21254" priority="829" operator="greaterThan">
      <formula>$O$17</formula>
    </cfRule>
    <cfRule type="cellIs" dxfId="21253" priority="830" operator="between">
      <formula>$O$17*0.8</formula>
      <formula>$O$17</formula>
    </cfRule>
    <cfRule type="cellIs" dxfId="21252" priority="831" operator="lessThan">
      <formula>$O$17*0.8</formula>
    </cfRule>
  </conditionalFormatting>
  <conditionalFormatting sqref="J18">
    <cfRule type="cellIs" dxfId="21251" priority="826" operator="greaterThan">
      <formula>$O$18</formula>
    </cfRule>
    <cfRule type="cellIs" dxfId="21250" priority="827" operator="between">
      <formula>$O$18*0.8</formula>
      <formula>$O$18</formula>
    </cfRule>
    <cfRule type="cellIs" dxfId="21249" priority="828" operator="lessThan">
      <formula>$O$18*0.8</formula>
    </cfRule>
  </conditionalFormatting>
  <conditionalFormatting sqref="J6">
    <cfRule type="cellIs" dxfId="21248" priority="823" operator="greaterThan">
      <formula>$N$6</formula>
    </cfRule>
    <cfRule type="cellIs" dxfId="21247" priority="824" operator="between">
      <formula>$N$6*0.8</formula>
      <formula>$N$6</formula>
    </cfRule>
    <cfRule type="cellIs" dxfId="21246" priority="825" operator="lessThan">
      <formula>$N$6*0.8</formula>
    </cfRule>
  </conditionalFormatting>
  <conditionalFormatting sqref="J7">
    <cfRule type="cellIs" dxfId="21245" priority="820" operator="greaterThan">
      <formula>$N$7</formula>
    </cfRule>
    <cfRule type="cellIs" dxfId="21244" priority="821" operator="between">
      <formula>$N$7*0.8</formula>
      <formula>$N$7</formula>
    </cfRule>
    <cfRule type="cellIs" dxfId="21243" priority="822" operator="lessThan">
      <formula>$N$7*0.8</formula>
    </cfRule>
  </conditionalFormatting>
  <conditionalFormatting sqref="J8">
    <cfRule type="cellIs" dxfId="21242" priority="817" operator="greaterThan">
      <formula>$N$8</formula>
    </cfRule>
    <cfRule type="cellIs" dxfId="21241" priority="818" operator="between">
      <formula>$N$8*0.8</formula>
      <formula>$N$8</formula>
    </cfRule>
    <cfRule type="cellIs" dxfId="21240" priority="819" operator="lessThan">
      <formula>$N$8*0.8</formula>
    </cfRule>
  </conditionalFormatting>
  <conditionalFormatting sqref="J11">
    <cfRule type="cellIs" dxfId="21239" priority="814" operator="greaterThan">
      <formula>$N$11</formula>
    </cfRule>
    <cfRule type="cellIs" dxfId="21238" priority="815" operator="between">
      <formula>$N$11*0.8</formula>
      <formula>$N$11</formula>
    </cfRule>
    <cfRule type="cellIs" dxfId="21237" priority="816" operator="lessThan">
      <formula>$N$11*0.8</formula>
    </cfRule>
  </conditionalFormatting>
  <conditionalFormatting sqref="J12">
    <cfRule type="cellIs" dxfId="21236" priority="811" operator="greaterThan">
      <formula>$N$12</formula>
    </cfRule>
    <cfRule type="cellIs" dxfId="21235" priority="812" operator="between">
      <formula>$N$12*0.8</formula>
      <formula>$N$12</formula>
    </cfRule>
    <cfRule type="cellIs" dxfId="21234" priority="813" operator="lessThan">
      <formula>$N$12*0.8</formula>
    </cfRule>
  </conditionalFormatting>
  <conditionalFormatting sqref="J13">
    <cfRule type="cellIs" dxfId="21233" priority="808" operator="greaterThan">
      <formula>$N$13</formula>
    </cfRule>
    <cfRule type="cellIs" dxfId="21232" priority="809" operator="between">
      <formula>$N$13*0.8</formula>
      <formula>$N$13</formula>
    </cfRule>
    <cfRule type="cellIs" dxfId="21231" priority="810" operator="lessThan">
      <formula>$N$13*0.8</formula>
    </cfRule>
  </conditionalFormatting>
  <conditionalFormatting sqref="J16">
    <cfRule type="cellIs" dxfId="21230" priority="805" operator="greaterThan">
      <formula>$N$16</formula>
    </cfRule>
    <cfRule type="cellIs" dxfId="21229" priority="806" operator="between">
      <formula>$N$16*0.8</formula>
      <formula>$N$16</formula>
    </cfRule>
    <cfRule type="cellIs" dxfId="21228" priority="807" operator="lessThan">
      <formula>$N$16*0.8</formula>
    </cfRule>
  </conditionalFormatting>
  <conditionalFormatting sqref="J17">
    <cfRule type="cellIs" dxfId="21227" priority="802" operator="greaterThan">
      <formula>$N$17</formula>
    </cfRule>
    <cfRule type="cellIs" dxfId="21226" priority="803" operator="between">
      <formula>$N$17*0.8</formula>
      <formula>$N$17</formula>
    </cfRule>
    <cfRule type="cellIs" dxfId="21225" priority="804" operator="lessThan">
      <formula>$N$17*0.8</formula>
    </cfRule>
  </conditionalFormatting>
  <conditionalFormatting sqref="J18">
    <cfRule type="cellIs" dxfId="21224" priority="799" operator="greaterThan">
      <formula>$N$18</formula>
    </cfRule>
    <cfRule type="cellIs" dxfId="21223" priority="800" operator="between">
      <formula>$N$18*0.8</formula>
      <formula>$N$18</formula>
    </cfRule>
    <cfRule type="cellIs" dxfId="21222" priority="801" operator="lessThan">
      <formula>$N$18*0.8</formula>
    </cfRule>
  </conditionalFormatting>
  <conditionalFormatting sqref="J6">
    <cfRule type="cellIs" dxfId="21221" priority="796" operator="greaterThan">
      <formula>$N$6</formula>
    </cfRule>
    <cfRule type="cellIs" dxfId="21220" priority="797" operator="between">
      <formula>$N$6*0.8</formula>
      <formula>$N$6</formula>
    </cfRule>
    <cfRule type="cellIs" dxfId="21219" priority="798" operator="lessThan">
      <formula>$N$6*0.8</formula>
    </cfRule>
  </conditionalFormatting>
  <conditionalFormatting sqref="J7">
    <cfRule type="cellIs" dxfId="21218" priority="793" operator="greaterThan">
      <formula>$N$7</formula>
    </cfRule>
    <cfRule type="cellIs" dxfId="21217" priority="794" operator="between">
      <formula>$N$7*0.8</formula>
      <formula>$N$7</formula>
    </cfRule>
    <cfRule type="cellIs" dxfId="21216" priority="795" operator="lessThan">
      <formula>$N$7*0.8</formula>
    </cfRule>
  </conditionalFormatting>
  <conditionalFormatting sqref="J8">
    <cfRule type="cellIs" dxfId="21215" priority="790" operator="greaterThan">
      <formula>$N$8</formula>
    </cfRule>
    <cfRule type="cellIs" dxfId="21214" priority="791" operator="between">
      <formula>$N$8*0.8</formula>
      <formula>$N$8</formula>
    </cfRule>
    <cfRule type="cellIs" dxfId="21213" priority="792" operator="lessThan">
      <formula>$N$8*0.8</formula>
    </cfRule>
  </conditionalFormatting>
  <conditionalFormatting sqref="J11">
    <cfRule type="cellIs" dxfId="21212" priority="787" operator="greaterThan">
      <formula>$N$11</formula>
    </cfRule>
    <cfRule type="cellIs" dxfId="21211" priority="788" operator="between">
      <formula>$N$11*0.8</formula>
      <formula>$N$11</formula>
    </cfRule>
    <cfRule type="cellIs" dxfId="21210" priority="789" operator="lessThan">
      <formula>$N$11*0.8</formula>
    </cfRule>
  </conditionalFormatting>
  <conditionalFormatting sqref="J12">
    <cfRule type="cellIs" dxfId="21209" priority="784" operator="greaterThan">
      <formula>$N$12</formula>
    </cfRule>
    <cfRule type="cellIs" dxfId="21208" priority="785" operator="between">
      <formula>$N$12*0.8</formula>
      <formula>$N$12</formula>
    </cfRule>
    <cfRule type="cellIs" dxfId="21207" priority="786" operator="lessThan">
      <formula>$N$12*0.8</formula>
    </cfRule>
  </conditionalFormatting>
  <conditionalFormatting sqref="J13">
    <cfRule type="cellIs" dxfId="21206" priority="781" operator="greaterThan">
      <formula>$N$13</formula>
    </cfRule>
    <cfRule type="cellIs" dxfId="21205" priority="782" operator="between">
      <formula>$N$13*0.8</formula>
      <formula>$N$13</formula>
    </cfRule>
    <cfRule type="cellIs" dxfId="21204" priority="783" operator="lessThan">
      <formula>$N$13*0.8</formula>
    </cfRule>
  </conditionalFormatting>
  <conditionalFormatting sqref="J16">
    <cfRule type="cellIs" dxfId="21203" priority="778" operator="greaterThan">
      <formula>$N$16</formula>
    </cfRule>
    <cfRule type="cellIs" dxfId="21202" priority="779" operator="between">
      <formula>$N$16*0.8</formula>
      <formula>$N$16</formula>
    </cfRule>
    <cfRule type="cellIs" dxfId="21201" priority="780" operator="lessThan">
      <formula>$N$16*0.8</formula>
    </cfRule>
  </conditionalFormatting>
  <conditionalFormatting sqref="J17">
    <cfRule type="cellIs" dxfId="21200" priority="775" operator="greaterThan">
      <formula>$N$17</formula>
    </cfRule>
    <cfRule type="cellIs" dxfId="21199" priority="776" operator="between">
      <formula>$N$17*0.8</formula>
      <formula>$N$17</formula>
    </cfRule>
    <cfRule type="cellIs" dxfId="21198" priority="777" operator="lessThan">
      <formula>$N$17*0.8</formula>
    </cfRule>
  </conditionalFormatting>
  <conditionalFormatting sqref="J18">
    <cfRule type="cellIs" dxfId="21197" priority="772" operator="greaterThan">
      <formula>$N$18</formula>
    </cfRule>
    <cfRule type="cellIs" dxfId="21196" priority="773" operator="between">
      <formula>$N$18*0.8</formula>
      <formula>$N$18</formula>
    </cfRule>
    <cfRule type="cellIs" dxfId="21195" priority="774" operator="lessThan">
      <formula>$N$18*0.8</formula>
    </cfRule>
  </conditionalFormatting>
  <conditionalFormatting sqref="J6">
    <cfRule type="cellIs" dxfId="21194" priority="769" operator="greaterThan">
      <formula>$P$6</formula>
    </cfRule>
    <cfRule type="cellIs" dxfId="21193" priority="770" operator="between">
      <formula>$P$6*0.8</formula>
      <formula>$P$6</formula>
    </cfRule>
    <cfRule type="cellIs" dxfId="21192" priority="771" operator="lessThan">
      <formula>$P$6*0.8</formula>
    </cfRule>
  </conditionalFormatting>
  <conditionalFormatting sqref="J7">
    <cfRule type="cellIs" dxfId="21191" priority="766" operator="greaterThan">
      <formula>$P$7</formula>
    </cfRule>
    <cfRule type="cellIs" dxfId="21190" priority="767" operator="between">
      <formula>$P$7*0.8</formula>
      <formula>$P$7</formula>
    </cfRule>
    <cfRule type="cellIs" dxfId="21189" priority="768" operator="lessThan">
      <formula>$P$7*0.8</formula>
    </cfRule>
  </conditionalFormatting>
  <conditionalFormatting sqref="J8">
    <cfRule type="cellIs" dxfId="21188" priority="763" operator="greaterThan">
      <formula>$P$8</formula>
    </cfRule>
    <cfRule type="cellIs" dxfId="21187" priority="764" operator="between">
      <formula>$P$8*0.8</formula>
      <formula>$P$8</formula>
    </cfRule>
    <cfRule type="cellIs" dxfId="21186" priority="765" operator="lessThan">
      <formula>$P$8*0.8</formula>
    </cfRule>
  </conditionalFormatting>
  <conditionalFormatting sqref="J11">
    <cfRule type="cellIs" dxfId="21185" priority="760" operator="greaterThan">
      <formula>$P$11</formula>
    </cfRule>
    <cfRule type="cellIs" dxfId="21184" priority="761" operator="between">
      <formula>$P$11*0.8</formula>
      <formula>$P$11</formula>
    </cfRule>
    <cfRule type="cellIs" dxfId="21183" priority="762" operator="lessThan">
      <formula>$P$11*0.8</formula>
    </cfRule>
  </conditionalFormatting>
  <conditionalFormatting sqref="J12">
    <cfRule type="cellIs" dxfId="21182" priority="757" operator="greaterThan">
      <formula>$P$12</formula>
    </cfRule>
    <cfRule type="cellIs" dxfId="21181" priority="758" operator="between">
      <formula>$P$12*0.8</formula>
      <formula>$P$12</formula>
    </cfRule>
    <cfRule type="cellIs" dxfId="21180" priority="759" operator="lessThan">
      <formula>$P$12*0.8</formula>
    </cfRule>
  </conditionalFormatting>
  <conditionalFormatting sqref="J13">
    <cfRule type="cellIs" dxfId="21179" priority="754" operator="greaterThan">
      <formula>$P$13</formula>
    </cfRule>
    <cfRule type="cellIs" dxfId="21178" priority="755" operator="between">
      <formula>$P$13*0.8</formula>
      <formula>$P$13</formula>
    </cfRule>
    <cfRule type="cellIs" dxfId="21177" priority="756" operator="lessThan">
      <formula>$P$13*0.8</formula>
    </cfRule>
  </conditionalFormatting>
  <conditionalFormatting sqref="J16">
    <cfRule type="cellIs" dxfId="21176" priority="751" operator="greaterThan">
      <formula>$P$16</formula>
    </cfRule>
    <cfRule type="cellIs" dxfId="21175" priority="752" operator="between">
      <formula>$P$16*0.8</formula>
      <formula>$P$16</formula>
    </cfRule>
    <cfRule type="cellIs" dxfId="21174" priority="753" operator="lessThan">
      <formula>$P$16*0.8</formula>
    </cfRule>
  </conditionalFormatting>
  <conditionalFormatting sqref="J17">
    <cfRule type="cellIs" dxfId="21173" priority="748" operator="greaterThan">
      <formula>$P$17</formula>
    </cfRule>
    <cfRule type="cellIs" dxfId="21172" priority="749" operator="between">
      <formula>$P$17*0.8</formula>
      <formula>$P$17</formula>
    </cfRule>
    <cfRule type="cellIs" dxfId="21171" priority="750" operator="lessThan">
      <formula>$P$17*0.8</formula>
    </cfRule>
  </conditionalFormatting>
  <conditionalFormatting sqref="J18">
    <cfRule type="cellIs" dxfId="21170" priority="745" operator="greaterThan">
      <formula>$P$18</formula>
    </cfRule>
    <cfRule type="cellIs" dxfId="21169" priority="746" operator="between">
      <formula>$P$18*0.8</formula>
      <formula>$P$18</formula>
    </cfRule>
    <cfRule type="cellIs" dxfId="21168" priority="747" operator="lessThan">
      <formula>$P$18*0.8</formula>
    </cfRule>
  </conditionalFormatting>
  <conditionalFormatting sqref="J6">
    <cfRule type="cellIs" dxfId="21167" priority="742" operator="greaterThan">
      <formula>$P$6</formula>
    </cfRule>
    <cfRule type="cellIs" dxfId="21166" priority="743" operator="between">
      <formula>$P$6*0.8</formula>
      <formula>$P$6</formula>
    </cfRule>
    <cfRule type="cellIs" dxfId="21165" priority="744" operator="lessThan">
      <formula>$P$6*0.8</formula>
    </cfRule>
  </conditionalFormatting>
  <conditionalFormatting sqref="J7">
    <cfRule type="cellIs" dxfId="21164" priority="739" operator="greaterThan">
      <formula>$P$7</formula>
    </cfRule>
    <cfRule type="cellIs" dxfId="21163" priority="740" operator="between">
      <formula>$P$7*0.8</formula>
      <formula>$P$7</formula>
    </cfRule>
    <cfRule type="cellIs" dxfId="21162" priority="741" operator="lessThan">
      <formula>$P$7*0.8</formula>
    </cfRule>
  </conditionalFormatting>
  <conditionalFormatting sqref="J8">
    <cfRule type="cellIs" dxfId="21161" priority="736" operator="greaterThan">
      <formula>$P$8</formula>
    </cfRule>
    <cfRule type="cellIs" dxfId="21160" priority="737" operator="between">
      <formula>$P$8*0.8</formula>
      <formula>$P$8</formula>
    </cfRule>
    <cfRule type="cellIs" dxfId="21159" priority="738" operator="lessThan">
      <formula>$P$8*0.8</formula>
    </cfRule>
  </conditionalFormatting>
  <conditionalFormatting sqref="J11">
    <cfRule type="cellIs" dxfId="21158" priority="733" operator="greaterThan">
      <formula>$P$11</formula>
    </cfRule>
    <cfRule type="cellIs" dxfId="21157" priority="734" operator="between">
      <formula>$P$11*0.8</formula>
      <formula>$P$11</formula>
    </cfRule>
    <cfRule type="cellIs" dxfId="21156" priority="735" operator="lessThan">
      <formula>$P$11*0.8</formula>
    </cfRule>
  </conditionalFormatting>
  <conditionalFormatting sqref="J12">
    <cfRule type="cellIs" dxfId="21155" priority="730" operator="greaterThan">
      <formula>$P$12</formula>
    </cfRule>
    <cfRule type="cellIs" dxfId="21154" priority="731" operator="between">
      <formula>$P$12*0.8</formula>
      <formula>$P$12</formula>
    </cfRule>
    <cfRule type="cellIs" dxfId="21153" priority="732" operator="lessThan">
      <formula>$P$12*0.8</formula>
    </cfRule>
  </conditionalFormatting>
  <conditionalFormatting sqref="J13">
    <cfRule type="cellIs" dxfId="21152" priority="727" operator="greaterThan">
      <formula>$P$13</formula>
    </cfRule>
    <cfRule type="cellIs" dxfId="21151" priority="728" operator="between">
      <formula>$P$13*0.8</formula>
      <formula>$P$13</formula>
    </cfRule>
    <cfRule type="cellIs" dxfId="21150" priority="729" operator="lessThan">
      <formula>$P$13*0.8</formula>
    </cfRule>
  </conditionalFormatting>
  <conditionalFormatting sqref="J16">
    <cfRule type="cellIs" dxfId="21149" priority="724" operator="greaterThan">
      <formula>$P$16</formula>
    </cfRule>
    <cfRule type="cellIs" dxfId="21148" priority="725" operator="between">
      <formula>$P$16*0.8</formula>
      <formula>$P$16</formula>
    </cfRule>
    <cfRule type="cellIs" dxfId="21147" priority="726" operator="lessThan">
      <formula>$P$16*0.8</formula>
    </cfRule>
  </conditionalFormatting>
  <conditionalFormatting sqref="J17">
    <cfRule type="cellIs" dxfId="21146" priority="721" operator="greaterThan">
      <formula>$P$17</formula>
    </cfRule>
    <cfRule type="cellIs" dxfId="21145" priority="722" operator="between">
      <formula>$P$17*0.8</formula>
      <formula>$P$17</formula>
    </cfRule>
    <cfRule type="cellIs" dxfId="21144" priority="723" operator="lessThan">
      <formula>$P$17*0.8</formula>
    </cfRule>
  </conditionalFormatting>
  <conditionalFormatting sqref="J18">
    <cfRule type="cellIs" dxfId="21143" priority="718" operator="greaterThan">
      <formula>$P$18</formula>
    </cfRule>
    <cfRule type="cellIs" dxfId="21142" priority="719" operator="between">
      <formula>$P$18*0.8</formula>
      <formula>$P$18</formula>
    </cfRule>
    <cfRule type="cellIs" dxfId="21141" priority="720" operator="lessThan">
      <formula>$P$18*0.8</formula>
    </cfRule>
  </conditionalFormatting>
  <conditionalFormatting sqref="J6">
    <cfRule type="cellIs" dxfId="21140" priority="715" operator="greaterThan">
      <formula>$O$6</formula>
    </cfRule>
    <cfRule type="cellIs" dxfId="21139" priority="716" operator="between">
      <formula>$O$6*0.8</formula>
      <formula>$O$6</formula>
    </cfRule>
    <cfRule type="cellIs" dxfId="21138" priority="717" operator="lessThan">
      <formula>$O$6*0.8</formula>
    </cfRule>
  </conditionalFormatting>
  <conditionalFormatting sqref="J7">
    <cfRule type="cellIs" dxfId="21137" priority="712" operator="greaterThan">
      <formula>$O$7</formula>
    </cfRule>
    <cfRule type="cellIs" dxfId="21136" priority="713" operator="between">
      <formula>$O$7*0.8</formula>
      <formula>$O$7</formula>
    </cfRule>
    <cfRule type="cellIs" dxfId="21135" priority="714" operator="lessThan">
      <formula>$O$7*0.8</formula>
    </cfRule>
  </conditionalFormatting>
  <conditionalFormatting sqref="J8">
    <cfRule type="cellIs" dxfId="21134" priority="709" operator="greaterThan">
      <formula>$O$8</formula>
    </cfRule>
    <cfRule type="cellIs" dxfId="21133" priority="710" operator="between">
      <formula>$O$8*0.8</formula>
      <formula>$O$8</formula>
    </cfRule>
    <cfRule type="cellIs" dxfId="21132" priority="711" operator="lessThan">
      <formula>$O$8*0.8</formula>
    </cfRule>
  </conditionalFormatting>
  <conditionalFormatting sqref="J11">
    <cfRule type="cellIs" dxfId="21131" priority="706" operator="greaterThan">
      <formula>$O$11</formula>
    </cfRule>
    <cfRule type="cellIs" dxfId="21130" priority="707" operator="between">
      <formula>$O$11*0.8</formula>
      <formula>$O$11</formula>
    </cfRule>
    <cfRule type="cellIs" dxfId="21129" priority="708" operator="lessThan">
      <formula>$O$11*0.8</formula>
    </cfRule>
  </conditionalFormatting>
  <conditionalFormatting sqref="J12">
    <cfRule type="cellIs" dxfId="21128" priority="703" operator="greaterThan">
      <formula>$O$12</formula>
    </cfRule>
    <cfRule type="cellIs" dxfId="21127" priority="704" operator="between">
      <formula>$O$12*0.8</formula>
      <formula>$O$12</formula>
    </cfRule>
    <cfRule type="cellIs" dxfId="21126" priority="705" operator="lessThan">
      <formula>$O$12*0.8</formula>
    </cfRule>
  </conditionalFormatting>
  <conditionalFormatting sqref="J13">
    <cfRule type="cellIs" dxfId="21125" priority="700" operator="greaterThan">
      <formula>$O$13</formula>
    </cfRule>
    <cfRule type="cellIs" dxfId="21124" priority="701" operator="between">
      <formula>$O$13*0.8</formula>
      <formula>$O$13</formula>
    </cfRule>
    <cfRule type="cellIs" dxfId="21123" priority="702" operator="lessThan">
      <formula>$O$13*0.8</formula>
    </cfRule>
  </conditionalFormatting>
  <conditionalFormatting sqref="J16">
    <cfRule type="cellIs" dxfId="21122" priority="697" operator="greaterThan">
      <formula>$O$16</formula>
    </cfRule>
    <cfRule type="cellIs" dxfId="21121" priority="698" operator="between">
      <formula>$O$16*0.8</formula>
      <formula>$O$16</formula>
    </cfRule>
    <cfRule type="cellIs" dxfId="21120" priority="699" operator="lessThan">
      <formula>$O$16*0.8</formula>
    </cfRule>
  </conditionalFormatting>
  <conditionalFormatting sqref="J17">
    <cfRule type="cellIs" dxfId="21119" priority="694" operator="greaterThan">
      <formula>$O$17</formula>
    </cfRule>
    <cfRule type="cellIs" dxfId="21118" priority="695" operator="between">
      <formula>$O$17*0.8</formula>
      <formula>$O$17</formula>
    </cfRule>
    <cfRule type="cellIs" dxfId="21117" priority="696" operator="lessThan">
      <formula>$O$17*0.8</formula>
    </cfRule>
  </conditionalFormatting>
  <conditionalFormatting sqref="J18">
    <cfRule type="cellIs" dxfId="21116" priority="691" operator="greaterThan">
      <formula>$O$18</formula>
    </cfRule>
    <cfRule type="cellIs" dxfId="21115" priority="692" operator="between">
      <formula>$O$18*0.8</formula>
      <formula>$O$18</formula>
    </cfRule>
    <cfRule type="cellIs" dxfId="21114" priority="693" operator="lessThan">
      <formula>$O$18*0.8</formula>
    </cfRule>
  </conditionalFormatting>
  <conditionalFormatting sqref="J6">
    <cfRule type="cellIs" dxfId="21113" priority="688" operator="greaterThan">
      <formula>$O$6</formula>
    </cfRule>
    <cfRule type="cellIs" dxfId="21112" priority="689" operator="between">
      <formula>$O$6*0.8</formula>
      <formula>$O$6</formula>
    </cfRule>
    <cfRule type="cellIs" dxfId="21111" priority="690" operator="lessThan">
      <formula>$O$6*0.8</formula>
    </cfRule>
  </conditionalFormatting>
  <conditionalFormatting sqref="J7">
    <cfRule type="cellIs" dxfId="21110" priority="685" operator="greaterThan">
      <formula>$O$7</formula>
    </cfRule>
    <cfRule type="cellIs" dxfId="21109" priority="686" operator="between">
      <formula>$O$7*0.8</formula>
      <formula>$O$7</formula>
    </cfRule>
    <cfRule type="cellIs" dxfId="21108" priority="687" operator="lessThan">
      <formula>$O$7*0.8</formula>
    </cfRule>
  </conditionalFormatting>
  <conditionalFormatting sqref="J8">
    <cfRule type="cellIs" dxfId="21107" priority="682" operator="greaterThan">
      <formula>$O$8</formula>
    </cfRule>
    <cfRule type="cellIs" dxfId="21106" priority="683" operator="between">
      <formula>$O$8*0.8</formula>
      <formula>$O$8</formula>
    </cfRule>
    <cfRule type="cellIs" dxfId="21105" priority="684" operator="lessThan">
      <formula>$O$8*0.8</formula>
    </cfRule>
  </conditionalFormatting>
  <conditionalFormatting sqref="J11">
    <cfRule type="cellIs" dxfId="21104" priority="679" operator="greaterThan">
      <formula>$O$11</formula>
    </cfRule>
    <cfRule type="cellIs" dxfId="21103" priority="680" operator="between">
      <formula>$O$11*0.8</formula>
      <formula>$O$11</formula>
    </cfRule>
    <cfRule type="cellIs" dxfId="21102" priority="681" operator="lessThan">
      <formula>$O$11*0.8</formula>
    </cfRule>
  </conditionalFormatting>
  <conditionalFormatting sqref="J12">
    <cfRule type="cellIs" dxfId="21101" priority="676" operator="greaterThan">
      <formula>$O$12</formula>
    </cfRule>
    <cfRule type="cellIs" dxfId="21100" priority="677" operator="between">
      <formula>$O$12*0.8</formula>
      <formula>$O$12</formula>
    </cfRule>
    <cfRule type="cellIs" dxfId="21099" priority="678" operator="lessThan">
      <formula>$O$12*0.8</formula>
    </cfRule>
  </conditionalFormatting>
  <conditionalFormatting sqref="J13">
    <cfRule type="cellIs" dxfId="21098" priority="673" operator="greaterThan">
      <formula>$O$13</formula>
    </cfRule>
    <cfRule type="cellIs" dxfId="21097" priority="674" operator="between">
      <formula>$O$13*0.8</formula>
      <formula>$O$13</formula>
    </cfRule>
    <cfRule type="cellIs" dxfId="21096" priority="675" operator="lessThan">
      <formula>$O$13*0.8</formula>
    </cfRule>
  </conditionalFormatting>
  <conditionalFormatting sqref="J16">
    <cfRule type="cellIs" dxfId="21095" priority="670" operator="greaterThan">
      <formula>$O$16</formula>
    </cfRule>
    <cfRule type="cellIs" dxfId="21094" priority="671" operator="between">
      <formula>$O$16*0.8</formula>
      <formula>$O$16</formula>
    </cfRule>
    <cfRule type="cellIs" dxfId="21093" priority="672" operator="lessThan">
      <formula>$O$16*0.8</formula>
    </cfRule>
  </conditionalFormatting>
  <conditionalFormatting sqref="J17">
    <cfRule type="cellIs" dxfId="21092" priority="667" operator="greaterThan">
      <formula>$O$17</formula>
    </cfRule>
    <cfRule type="cellIs" dxfId="21091" priority="668" operator="between">
      <formula>$O$17*0.8</formula>
      <formula>$O$17</formula>
    </cfRule>
    <cfRule type="cellIs" dxfId="21090" priority="669" operator="lessThan">
      <formula>$O$17*0.8</formula>
    </cfRule>
  </conditionalFormatting>
  <conditionalFormatting sqref="J18">
    <cfRule type="cellIs" dxfId="21089" priority="664" operator="greaterThan">
      <formula>$O$18</formula>
    </cfRule>
    <cfRule type="cellIs" dxfId="21088" priority="665" operator="between">
      <formula>$O$18*0.8</formula>
      <formula>$O$18</formula>
    </cfRule>
    <cfRule type="cellIs" dxfId="21087" priority="666" operator="lessThan">
      <formula>$O$18*0.8</formula>
    </cfRule>
  </conditionalFormatting>
  <conditionalFormatting sqref="J6">
    <cfRule type="cellIs" dxfId="21086" priority="661" operator="greaterThan">
      <formula>$N$6</formula>
    </cfRule>
    <cfRule type="cellIs" dxfId="21085" priority="662" operator="between">
      <formula>$N$6*0.8</formula>
      <formula>$N$6</formula>
    </cfRule>
    <cfRule type="cellIs" dxfId="21084" priority="663" operator="lessThan">
      <formula>$N$6*0.8</formula>
    </cfRule>
  </conditionalFormatting>
  <conditionalFormatting sqref="J7">
    <cfRule type="cellIs" dxfId="21083" priority="658" operator="greaterThan">
      <formula>$N$7</formula>
    </cfRule>
    <cfRule type="cellIs" dxfId="21082" priority="659" operator="between">
      <formula>$N$7*0.8</formula>
      <formula>$N$7</formula>
    </cfRule>
    <cfRule type="cellIs" dxfId="21081" priority="660" operator="lessThan">
      <formula>$N$7*0.8</formula>
    </cfRule>
  </conditionalFormatting>
  <conditionalFormatting sqref="J8">
    <cfRule type="cellIs" dxfId="21080" priority="655" operator="greaterThan">
      <formula>$N$8</formula>
    </cfRule>
    <cfRule type="cellIs" dxfId="21079" priority="656" operator="between">
      <formula>$N$8*0.8</formula>
      <formula>$N$8</formula>
    </cfRule>
    <cfRule type="cellIs" dxfId="21078" priority="657" operator="lessThan">
      <formula>$N$8*0.8</formula>
    </cfRule>
  </conditionalFormatting>
  <conditionalFormatting sqref="J11">
    <cfRule type="cellIs" dxfId="21077" priority="652" operator="greaterThan">
      <formula>$N$11</formula>
    </cfRule>
    <cfRule type="cellIs" dxfId="21076" priority="653" operator="between">
      <formula>$N$11*0.8</formula>
      <formula>$N$11</formula>
    </cfRule>
    <cfRule type="cellIs" dxfId="21075" priority="654" operator="lessThan">
      <formula>$N$11*0.8</formula>
    </cfRule>
  </conditionalFormatting>
  <conditionalFormatting sqref="J12">
    <cfRule type="cellIs" dxfId="21074" priority="649" operator="greaterThan">
      <formula>$N$12</formula>
    </cfRule>
    <cfRule type="cellIs" dxfId="21073" priority="650" operator="between">
      <formula>$N$12*0.8</formula>
      <formula>$N$12</formula>
    </cfRule>
    <cfRule type="cellIs" dxfId="21072" priority="651" operator="lessThan">
      <formula>$N$12*0.8</formula>
    </cfRule>
  </conditionalFormatting>
  <conditionalFormatting sqref="J13">
    <cfRule type="cellIs" dxfId="21071" priority="646" operator="greaterThan">
      <formula>$N$13</formula>
    </cfRule>
    <cfRule type="cellIs" dxfId="21070" priority="647" operator="between">
      <formula>$N$13*0.8</formula>
      <formula>$N$13</formula>
    </cfRule>
    <cfRule type="cellIs" dxfId="21069" priority="648" operator="lessThan">
      <formula>$N$13*0.8</formula>
    </cfRule>
  </conditionalFormatting>
  <conditionalFormatting sqref="J16">
    <cfRule type="cellIs" dxfId="21068" priority="643" operator="greaterThan">
      <formula>$N$16</formula>
    </cfRule>
    <cfRule type="cellIs" dxfId="21067" priority="644" operator="between">
      <formula>$N$16*0.8</formula>
      <formula>$N$16</formula>
    </cfRule>
    <cfRule type="cellIs" dxfId="21066" priority="645" operator="lessThan">
      <formula>$N$16*0.8</formula>
    </cfRule>
  </conditionalFormatting>
  <conditionalFormatting sqref="J17">
    <cfRule type="cellIs" dxfId="21065" priority="640" operator="greaterThan">
      <formula>$N$17</formula>
    </cfRule>
    <cfRule type="cellIs" dxfId="21064" priority="641" operator="between">
      <formula>$N$17*0.8</formula>
      <formula>$N$17</formula>
    </cfRule>
    <cfRule type="cellIs" dxfId="21063" priority="642" operator="lessThan">
      <formula>$N$17*0.8</formula>
    </cfRule>
  </conditionalFormatting>
  <conditionalFormatting sqref="J18">
    <cfRule type="cellIs" dxfId="21062" priority="637" operator="greaterThan">
      <formula>$N$18</formula>
    </cfRule>
    <cfRule type="cellIs" dxfId="21061" priority="638" operator="between">
      <formula>$N$18*0.8</formula>
      <formula>$N$18</formula>
    </cfRule>
    <cfRule type="cellIs" dxfId="21060" priority="639" operator="lessThan">
      <formula>$N$18*0.8</formula>
    </cfRule>
  </conditionalFormatting>
  <conditionalFormatting sqref="J6">
    <cfRule type="cellIs" dxfId="21059" priority="634" operator="greaterThan">
      <formula>$N$6</formula>
    </cfRule>
    <cfRule type="cellIs" dxfId="21058" priority="635" operator="between">
      <formula>$N$6*0.8</formula>
      <formula>$N$6</formula>
    </cfRule>
    <cfRule type="cellIs" dxfId="21057" priority="636" operator="lessThan">
      <formula>$N$6*0.8</formula>
    </cfRule>
  </conditionalFormatting>
  <conditionalFormatting sqref="J7">
    <cfRule type="cellIs" dxfId="21056" priority="631" operator="greaterThan">
      <formula>$N$7</formula>
    </cfRule>
    <cfRule type="cellIs" dxfId="21055" priority="632" operator="between">
      <formula>$N$7*0.8</formula>
      <formula>$N$7</formula>
    </cfRule>
    <cfRule type="cellIs" dxfId="21054" priority="633" operator="lessThan">
      <formula>$N$7*0.8</formula>
    </cfRule>
  </conditionalFormatting>
  <conditionalFormatting sqref="J8">
    <cfRule type="cellIs" dxfId="21053" priority="628" operator="greaterThan">
      <formula>$N$8</formula>
    </cfRule>
    <cfRule type="cellIs" dxfId="21052" priority="629" operator="between">
      <formula>$N$8*0.8</formula>
      <formula>$N$8</formula>
    </cfRule>
    <cfRule type="cellIs" dxfId="21051" priority="630" operator="lessThan">
      <formula>$N$8*0.8</formula>
    </cfRule>
  </conditionalFormatting>
  <conditionalFormatting sqref="J11">
    <cfRule type="cellIs" dxfId="21050" priority="625" operator="greaterThan">
      <formula>$N$11</formula>
    </cfRule>
    <cfRule type="cellIs" dxfId="21049" priority="626" operator="between">
      <formula>$N$11*0.8</formula>
      <formula>$N$11</formula>
    </cfRule>
    <cfRule type="cellIs" dxfId="21048" priority="627" operator="lessThan">
      <formula>$N$11*0.8</formula>
    </cfRule>
  </conditionalFormatting>
  <conditionalFormatting sqref="J12">
    <cfRule type="cellIs" dxfId="21047" priority="622" operator="greaterThan">
      <formula>$N$12</formula>
    </cfRule>
    <cfRule type="cellIs" dxfId="21046" priority="623" operator="between">
      <formula>$N$12*0.8</formula>
      <formula>$N$12</formula>
    </cfRule>
    <cfRule type="cellIs" dxfId="21045" priority="624" operator="lessThan">
      <formula>$N$12*0.8</formula>
    </cfRule>
  </conditionalFormatting>
  <conditionalFormatting sqref="J13">
    <cfRule type="cellIs" dxfId="21044" priority="619" operator="greaterThan">
      <formula>$N$13</formula>
    </cfRule>
    <cfRule type="cellIs" dxfId="21043" priority="620" operator="between">
      <formula>$N$13*0.8</formula>
      <formula>$N$13</formula>
    </cfRule>
    <cfRule type="cellIs" dxfId="21042" priority="621" operator="lessThan">
      <formula>$N$13*0.8</formula>
    </cfRule>
  </conditionalFormatting>
  <conditionalFormatting sqref="J16">
    <cfRule type="cellIs" dxfId="21041" priority="616" operator="greaterThan">
      <formula>$N$16</formula>
    </cfRule>
    <cfRule type="cellIs" dxfId="21040" priority="617" operator="between">
      <formula>$N$16*0.8</formula>
      <formula>$N$16</formula>
    </cfRule>
    <cfRule type="cellIs" dxfId="21039" priority="618" operator="lessThan">
      <formula>$N$16*0.8</formula>
    </cfRule>
  </conditionalFormatting>
  <conditionalFormatting sqref="J17">
    <cfRule type="cellIs" dxfId="21038" priority="613" operator="greaterThan">
      <formula>$N$17</formula>
    </cfRule>
    <cfRule type="cellIs" dxfId="21037" priority="614" operator="between">
      <formula>$N$17*0.8</formula>
      <formula>$N$17</formula>
    </cfRule>
    <cfRule type="cellIs" dxfId="21036" priority="615" operator="lessThan">
      <formula>$N$17*0.8</formula>
    </cfRule>
  </conditionalFormatting>
  <conditionalFormatting sqref="J18">
    <cfRule type="cellIs" dxfId="21035" priority="610" operator="greaterThan">
      <formula>$N$18</formula>
    </cfRule>
    <cfRule type="cellIs" dxfId="21034" priority="611" operator="between">
      <formula>$N$18*0.8</formula>
      <formula>$N$18</formula>
    </cfRule>
    <cfRule type="cellIs" dxfId="21033" priority="612" operator="lessThan">
      <formula>$N$18*0.8</formula>
    </cfRule>
  </conditionalFormatting>
  <conditionalFormatting sqref="J6">
    <cfRule type="cellIs" dxfId="21032" priority="607" operator="greaterThan">
      <formula>$P$6</formula>
    </cfRule>
    <cfRule type="cellIs" dxfId="21031" priority="608" operator="between">
      <formula>$P$6*0.8</formula>
      <formula>$P$6</formula>
    </cfRule>
    <cfRule type="cellIs" dxfId="21030" priority="609" operator="lessThan">
      <formula>$P$6*0.8</formula>
    </cfRule>
  </conditionalFormatting>
  <conditionalFormatting sqref="J7">
    <cfRule type="cellIs" dxfId="21029" priority="604" operator="greaterThan">
      <formula>$P$7</formula>
    </cfRule>
    <cfRule type="cellIs" dxfId="21028" priority="605" operator="between">
      <formula>$P$7*0.8</formula>
      <formula>$P$7</formula>
    </cfRule>
    <cfRule type="cellIs" dxfId="21027" priority="606" operator="lessThan">
      <formula>$P$7*0.8</formula>
    </cfRule>
  </conditionalFormatting>
  <conditionalFormatting sqref="J8">
    <cfRule type="cellIs" dxfId="21026" priority="601" operator="greaterThan">
      <formula>$P$8</formula>
    </cfRule>
    <cfRule type="cellIs" dxfId="21025" priority="602" operator="between">
      <formula>$P$8*0.8</formula>
      <formula>$P$8</formula>
    </cfRule>
    <cfRule type="cellIs" dxfId="21024" priority="603" operator="lessThan">
      <formula>$P$8*0.8</formula>
    </cfRule>
  </conditionalFormatting>
  <conditionalFormatting sqref="J11">
    <cfRule type="cellIs" dxfId="21023" priority="598" operator="greaterThan">
      <formula>$P$11</formula>
    </cfRule>
    <cfRule type="cellIs" dxfId="21022" priority="599" operator="between">
      <formula>$P$11*0.8</formula>
      <formula>$P$11</formula>
    </cfRule>
    <cfRule type="cellIs" dxfId="21021" priority="600" operator="lessThan">
      <formula>$P$11*0.8</formula>
    </cfRule>
  </conditionalFormatting>
  <conditionalFormatting sqref="J12">
    <cfRule type="cellIs" dxfId="21020" priority="595" operator="greaterThan">
      <formula>$P$12</formula>
    </cfRule>
    <cfRule type="cellIs" dxfId="21019" priority="596" operator="between">
      <formula>$P$12*0.8</formula>
      <formula>$P$12</formula>
    </cfRule>
    <cfRule type="cellIs" dxfId="21018" priority="597" operator="lessThan">
      <formula>$P$12*0.8</formula>
    </cfRule>
  </conditionalFormatting>
  <conditionalFormatting sqref="J13">
    <cfRule type="cellIs" dxfId="21017" priority="592" operator="greaterThan">
      <formula>$P$13</formula>
    </cfRule>
    <cfRule type="cellIs" dxfId="21016" priority="593" operator="between">
      <formula>$P$13*0.8</formula>
      <formula>$P$13</formula>
    </cfRule>
    <cfRule type="cellIs" dxfId="21015" priority="594" operator="lessThan">
      <formula>$P$13*0.8</formula>
    </cfRule>
  </conditionalFormatting>
  <conditionalFormatting sqref="J16">
    <cfRule type="cellIs" dxfId="21014" priority="589" operator="greaterThan">
      <formula>$P$16</formula>
    </cfRule>
    <cfRule type="cellIs" dxfId="21013" priority="590" operator="between">
      <formula>$P$16*0.8</formula>
      <formula>$P$16</formula>
    </cfRule>
    <cfRule type="cellIs" dxfId="21012" priority="591" operator="lessThan">
      <formula>$P$16*0.8</formula>
    </cfRule>
  </conditionalFormatting>
  <conditionalFormatting sqref="J17">
    <cfRule type="cellIs" dxfId="21011" priority="586" operator="greaterThan">
      <formula>$P$17</formula>
    </cfRule>
    <cfRule type="cellIs" dxfId="21010" priority="587" operator="between">
      <formula>$P$17*0.8</formula>
      <formula>$P$17</formula>
    </cfRule>
    <cfRule type="cellIs" dxfId="21009" priority="588" operator="lessThan">
      <formula>$P$17*0.8</formula>
    </cfRule>
  </conditionalFormatting>
  <conditionalFormatting sqref="J18">
    <cfRule type="cellIs" dxfId="21008" priority="583" operator="greaterThan">
      <formula>$P$18</formula>
    </cfRule>
    <cfRule type="cellIs" dxfId="21007" priority="584" operator="between">
      <formula>$P$18*0.8</formula>
      <formula>$P$18</formula>
    </cfRule>
    <cfRule type="cellIs" dxfId="21006" priority="585" operator="lessThan">
      <formula>$P$18*0.8</formula>
    </cfRule>
  </conditionalFormatting>
  <conditionalFormatting sqref="J6">
    <cfRule type="cellIs" dxfId="21005" priority="580" operator="greaterThan">
      <formula>$P$6</formula>
    </cfRule>
    <cfRule type="cellIs" dxfId="21004" priority="581" operator="between">
      <formula>$P$6*0.8</formula>
      <formula>$P$6</formula>
    </cfRule>
    <cfRule type="cellIs" dxfId="21003" priority="582" operator="lessThan">
      <formula>$P$6*0.8</formula>
    </cfRule>
  </conditionalFormatting>
  <conditionalFormatting sqref="J7">
    <cfRule type="cellIs" dxfId="21002" priority="577" operator="greaterThan">
      <formula>$P$7</formula>
    </cfRule>
    <cfRule type="cellIs" dxfId="21001" priority="578" operator="between">
      <formula>$P$7*0.8</formula>
      <formula>$P$7</formula>
    </cfRule>
    <cfRule type="cellIs" dxfId="21000" priority="579" operator="lessThan">
      <formula>$P$7*0.8</formula>
    </cfRule>
  </conditionalFormatting>
  <conditionalFormatting sqref="J8">
    <cfRule type="cellIs" dxfId="20999" priority="574" operator="greaterThan">
      <formula>$P$8</formula>
    </cfRule>
    <cfRule type="cellIs" dxfId="20998" priority="575" operator="between">
      <formula>$P$8*0.8</formula>
      <formula>$P$8</formula>
    </cfRule>
    <cfRule type="cellIs" dxfId="20997" priority="576" operator="lessThan">
      <formula>$P$8*0.8</formula>
    </cfRule>
  </conditionalFormatting>
  <conditionalFormatting sqref="J11">
    <cfRule type="cellIs" dxfId="20996" priority="571" operator="greaterThan">
      <formula>$P$11</formula>
    </cfRule>
    <cfRule type="cellIs" dxfId="20995" priority="572" operator="between">
      <formula>$P$11*0.8</formula>
      <formula>$P$11</formula>
    </cfRule>
    <cfRule type="cellIs" dxfId="20994" priority="573" operator="lessThan">
      <formula>$P$11*0.8</formula>
    </cfRule>
  </conditionalFormatting>
  <conditionalFormatting sqref="J12">
    <cfRule type="cellIs" dxfId="20993" priority="568" operator="greaterThan">
      <formula>$P$12</formula>
    </cfRule>
    <cfRule type="cellIs" dxfId="20992" priority="569" operator="between">
      <formula>$P$12*0.8</formula>
      <formula>$P$12</formula>
    </cfRule>
    <cfRule type="cellIs" dxfId="20991" priority="570" operator="lessThan">
      <formula>$P$12*0.8</formula>
    </cfRule>
  </conditionalFormatting>
  <conditionalFormatting sqref="J13">
    <cfRule type="cellIs" dxfId="20990" priority="565" operator="greaterThan">
      <formula>$P$13</formula>
    </cfRule>
    <cfRule type="cellIs" dxfId="20989" priority="566" operator="between">
      <formula>$P$13*0.8</formula>
      <formula>$P$13</formula>
    </cfRule>
    <cfRule type="cellIs" dxfId="20988" priority="567" operator="lessThan">
      <formula>$P$13*0.8</formula>
    </cfRule>
  </conditionalFormatting>
  <conditionalFormatting sqref="J16">
    <cfRule type="cellIs" dxfId="20987" priority="562" operator="greaterThan">
      <formula>$P$16</formula>
    </cfRule>
    <cfRule type="cellIs" dxfId="20986" priority="563" operator="between">
      <formula>$P$16*0.8</formula>
      <formula>$P$16</formula>
    </cfRule>
    <cfRule type="cellIs" dxfId="20985" priority="564" operator="lessThan">
      <formula>$P$16*0.8</formula>
    </cfRule>
  </conditionalFormatting>
  <conditionalFormatting sqref="J17">
    <cfRule type="cellIs" dxfId="20984" priority="559" operator="greaterThan">
      <formula>$P$17</formula>
    </cfRule>
    <cfRule type="cellIs" dxfId="20983" priority="560" operator="between">
      <formula>$P$17*0.8</formula>
      <formula>$P$17</formula>
    </cfRule>
    <cfRule type="cellIs" dxfId="20982" priority="561" operator="lessThan">
      <formula>$P$17*0.8</formula>
    </cfRule>
  </conditionalFormatting>
  <conditionalFormatting sqref="J18">
    <cfRule type="cellIs" dxfId="20981" priority="556" operator="greaterThan">
      <formula>$P$18</formula>
    </cfRule>
    <cfRule type="cellIs" dxfId="20980" priority="557" operator="between">
      <formula>$P$18*0.8</formula>
      <formula>$P$18</formula>
    </cfRule>
    <cfRule type="cellIs" dxfId="20979" priority="558" operator="lessThan">
      <formula>$P$18*0.8</formula>
    </cfRule>
  </conditionalFormatting>
  <conditionalFormatting sqref="J6">
    <cfRule type="cellIs" dxfId="20978" priority="553" operator="greaterThan">
      <formula>$O$6</formula>
    </cfRule>
    <cfRule type="cellIs" dxfId="20977" priority="554" operator="between">
      <formula>$O$6*0.8</formula>
      <formula>$O$6</formula>
    </cfRule>
    <cfRule type="cellIs" dxfId="20976" priority="555" operator="lessThan">
      <formula>$O$6*0.8</formula>
    </cfRule>
  </conditionalFormatting>
  <conditionalFormatting sqref="J7">
    <cfRule type="cellIs" dxfId="20975" priority="550" operator="greaterThan">
      <formula>$O$7</formula>
    </cfRule>
    <cfRule type="cellIs" dxfId="20974" priority="551" operator="between">
      <formula>$O$7*0.8</formula>
      <formula>$O$7</formula>
    </cfRule>
    <cfRule type="cellIs" dxfId="20973" priority="552" operator="lessThan">
      <formula>$O$7*0.8</formula>
    </cfRule>
  </conditionalFormatting>
  <conditionalFormatting sqref="J8">
    <cfRule type="cellIs" dxfId="20972" priority="547" operator="greaterThan">
      <formula>$O$8</formula>
    </cfRule>
    <cfRule type="cellIs" dxfId="20971" priority="548" operator="between">
      <formula>$O$8*0.8</formula>
      <formula>$O$8</formula>
    </cfRule>
    <cfRule type="cellIs" dxfId="20970" priority="549" operator="lessThan">
      <formula>$O$8*0.8</formula>
    </cfRule>
  </conditionalFormatting>
  <conditionalFormatting sqref="J11">
    <cfRule type="cellIs" dxfId="20969" priority="544" operator="greaterThan">
      <formula>$O$11</formula>
    </cfRule>
    <cfRule type="cellIs" dxfId="20968" priority="545" operator="between">
      <formula>$O$11*0.8</formula>
      <formula>$O$11</formula>
    </cfRule>
    <cfRule type="cellIs" dxfId="20967" priority="546" operator="lessThan">
      <formula>$O$11*0.8</formula>
    </cfRule>
  </conditionalFormatting>
  <conditionalFormatting sqref="J12">
    <cfRule type="cellIs" dxfId="20966" priority="541" operator="greaterThan">
      <formula>$O$12</formula>
    </cfRule>
    <cfRule type="cellIs" dxfId="20965" priority="542" operator="between">
      <formula>$O$12*0.8</formula>
      <formula>$O$12</formula>
    </cfRule>
    <cfRule type="cellIs" dxfId="20964" priority="543" operator="lessThan">
      <formula>$O$12*0.8</formula>
    </cfRule>
  </conditionalFormatting>
  <conditionalFormatting sqref="J13">
    <cfRule type="cellIs" dxfId="20963" priority="538" operator="greaterThan">
      <formula>$O$13</formula>
    </cfRule>
    <cfRule type="cellIs" dxfId="20962" priority="539" operator="between">
      <formula>$O$13*0.8</formula>
      <formula>$O$13</formula>
    </cfRule>
    <cfRule type="cellIs" dxfId="20961" priority="540" operator="lessThan">
      <formula>$O$13*0.8</formula>
    </cfRule>
  </conditionalFormatting>
  <conditionalFormatting sqref="J16">
    <cfRule type="cellIs" dxfId="20960" priority="535" operator="greaterThan">
      <formula>$O$16</formula>
    </cfRule>
    <cfRule type="cellIs" dxfId="20959" priority="536" operator="between">
      <formula>$O$16*0.8</formula>
      <formula>$O$16</formula>
    </cfRule>
    <cfRule type="cellIs" dxfId="20958" priority="537" operator="lessThan">
      <formula>$O$16*0.8</formula>
    </cfRule>
  </conditionalFormatting>
  <conditionalFormatting sqref="J17">
    <cfRule type="cellIs" dxfId="20957" priority="532" operator="greaterThan">
      <formula>$O$17</formula>
    </cfRule>
    <cfRule type="cellIs" dxfId="20956" priority="533" operator="between">
      <formula>$O$17*0.8</formula>
      <formula>$O$17</formula>
    </cfRule>
    <cfRule type="cellIs" dxfId="20955" priority="534" operator="lessThan">
      <formula>$O$17*0.8</formula>
    </cfRule>
  </conditionalFormatting>
  <conditionalFormatting sqref="J18">
    <cfRule type="cellIs" dxfId="20954" priority="529" operator="greaterThan">
      <formula>$O$18</formula>
    </cfRule>
    <cfRule type="cellIs" dxfId="20953" priority="530" operator="between">
      <formula>$O$18*0.8</formula>
      <formula>$O$18</formula>
    </cfRule>
    <cfRule type="cellIs" dxfId="20952" priority="531" operator="lessThan">
      <formula>$O$18*0.8</formula>
    </cfRule>
  </conditionalFormatting>
  <conditionalFormatting sqref="J6">
    <cfRule type="cellIs" dxfId="20951" priority="526" operator="greaterThan">
      <formula>$O$6</formula>
    </cfRule>
    <cfRule type="cellIs" dxfId="20950" priority="527" operator="between">
      <formula>$O$6*0.8</formula>
      <formula>$O$6</formula>
    </cfRule>
    <cfRule type="cellIs" dxfId="20949" priority="528" operator="lessThan">
      <formula>$O$6*0.8</formula>
    </cfRule>
  </conditionalFormatting>
  <conditionalFormatting sqref="J7">
    <cfRule type="cellIs" dxfId="20948" priority="523" operator="greaterThan">
      <formula>$O$7</formula>
    </cfRule>
    <cfRule type="cellIs" dxfId="20947" priority="524" operator="between">
      <formula>$O$7*0.8</formula>
      <formula>$O$7</formula>
    </cfRule>
    <cfRule type="cellIs" dxfId="20946" priority="525" operator="lessThan">
      <formula>$O$7*0.8</formula>
    </cfRule>
  </conditionalFormatting>
  <conditionalFormatting sqref="J8">
    <cfRule type="cellIs" dxfId="20945" priority="520" operator="greaterThan">
      <formula>$O$8</formula>
    </cfRule>
    <cfRule type="cellIs" dxfId="20944" priority="521" operator="between">
      <formula>$O$8*0.8</formula>
      <formula>$O$8</formula>
    </cfRule>
    <cfRule type="cellIs" dxfId="20943" priority="522" operator="lessThan">
      <formula>$O$8*0.8</formula>
    </cfRule>
  </conditionalFormatting>
  <conditionalFormatting sqref="J11">
    <cfRule type="cellIs" dxfId="20942" priority="517" operator="greaterThan">
      <formula>$O$11</formula>
    </cfRule>
    <cfRule type="cellIs" dxfId="20941" priority="518" operator="between">
      <formula>$O$11*0.8</formula>
      <formula>$O$11</formula>
    </cfRule>
    <cfRule type="cellIs" dxfId="20940" priority="519" operator="lessThan">
      <formula>$O$11*0.8</formula>
    </cfRule>
  </conditionalFormatting>
  <conditionalFormatting sqref="J12">
    <cfRule type="cellIs" dxfId="20939" priority="514" operator="greaterThan">
      <formula>$O$12</formula>
    </cfRule>
    <cfRule type="cellIs" dxfId="20938" priority="515" operator="between">
      <formula>$O$12*0.8</formula>
      <formula>$O$12</formula>
    </cfRule>
    <cfRule type="cellIs" dxfId="20937" priority="516" operator="lessThan">
      <formula>$O$12*0.8</formula>
    </cfRule>
  </conditionalFormatting>
  <conditionalFormatting sqref="J13">
    <cfRule type="cellIs" dxfId="20936" priority="511" operator="greaterThan">
      <formula>$O$13</formula>
    </cfRule>
    <cfRule type="cellIs" dxfId="20935" priority="512" operator="between">
      <formula>$O$13*0.8</formula>
      <formula>$O$13</formula>
    </cfRule>
    <cfRule type="cellIs" dxfId="20934" priority="513" operator="lessThan">
      <formula>$O$13*0.8</formula>
    </cfRule>
  </conditionalFormatting>
  <conditionalFormatting sqref="J16">
    <cfRule type="cellIs" dxfId="20933" priority="508" operator="greaterThan">
      <formula>$O$16</formula>
    </cfRule>
    <cfRule type="cellIs" dxfId="20932" priority="509" operator="between">
      <formula>$O$16*0.8</formula>
      <formula>$O$16</formula>
    </cfRule>
    <cfRule type="cellIs" dxfId="20931" priority="510" operator="lessThan">
      <formula>$O$16*0.8</formula>
    </cfRule>
  </conditionalFormatting>
  <conditionalFormatting sqref="J17">
    <cfRule type="cellIs" dxfId="20930" priority="505" operator="greaterThan">
      <formula>$O$17</formula>
    </cfRule>
    <cfRule type="cellIs" dxfId="20929" priority="506" operator="between">
      <formula>$O$17*0.8</formula>
      <formula>$O$17</formula>
    </cfRule>
    <cfRule type="cellIs" dxfId="20928" priority="507" operator="lessThan">
      <formula>$O$17*0.8</formula>
    </cfRule>
  </conditionalFormatting>
  <conditionalFormatting sqref="J18">
    <cfRule type="cellIs" dxfId="20927" priority="502" operator="greaterThan">
      <formula>$O$18</formula>
    </cfRule>
    <cfRule type="cellIs" dxfId="20926" priority="503" operator="between">
      <formula>$O$18*0.8</formula>
      <formula>$O$18</formula>
    </cfRule>
    <cfRule type="cellIs" dxfId="20925" priority="504" operator="lessThan">
      <formula>$O$18*0.8</formula>
    </cfRule>
  </conditionalFormatting>
  <conditionalFormatting sqref="J6">
    <cfRule type="cellIs" dxfId="20924" priority="499" operator="greaterThan">
      <formula>$N$6</formula>
    </cfRule>
    <cfRule type="cellIs" dxfId="20923" priority="500" operator="between">
      <formula>$N$6*0.8</formula>
      <formula>$N$6</formula>
    </cfRule>
    <cfRule type="cellIs" dxfId="20922" priority="501" operator="lessThan">
      <formula>$N$6*0.8</formula>
    </cfRule>
  </conditionalFormatting>
  <conditionalFormatting sqref="J7">
    <cfRule type="cellIs" dxfId="20921" priority="496" operator="greaterThan">
      <formula>$N$7</formula>
    </cfRule>
    <cfRule type="cellIs" dxfId="20920" priority="497" operator="between">
      <formula>$N$7*0.8</formula>
      <formula>$N$7</formula>
    </cfRule>
    <cfRule type="cellIs" dxfId="20919" priority="498" operator="lessThan">
      <formula>$N$7*0.8</formula>
    </cfRule>
  </conditionalFormatting>
  <conditionalFormatting sqref="J8">
    <cfRule type="cellIs" dxfId="20918" priority="493" operator="greaterThan">
      <formula>$N$8</formula>
    </cfRule>
    <cfRule type="cellIs" dxfId="20917" priority="494" operator="between">
      <formula>$N$8*0.8</formula>
      <formula>$N$8</formula>
    </cfRule>
    <cfRule type="cellIs" dxfId="20916" priority="495" operator="lessThan">
      <formula>$N$8*0.8</formula>
    </cfRule>
  </conditionalFormatting>
  <conditionalFormatting sqref="J11">
    <cfRule type="cellIs" dxfId="20915" priority="490" operator="greaterThan">
      <formula>$N$11</formula>
    </cfRule>
    <cfRule type="cellIs" dxfId="20914" priority="491" operator="between">
      <formula>$N$11*0.8</formula>
      <formula>$N$11</formula>
    </cfRule>
    <cfRule type="cellIs" dxfId="20913" priority="492" operator="lessThan">
      <formula>$N$11*0.8</formula>
    </cfRule>
  </conditionalFormatting>
  <conditionalFormatting sqref="J12">
    <cfRule type="cellIs" dxfId="20912" priority="487" operator="greaterThan">
      <formula>$N$12</formula>
    </cfRule>
    <cfRule type="cellIs" dxfId="20911" priority="488" operator="between">
      <formula>$N$12*0.8</formula>
      <formula>$N$12</formula>
    </cfRule>
    <cfRule type="cellIs" dxfId="20910" priority="489" operator="lessThan">
      <formula>$N$12*0.8</formula>
    </cfRule>
  </conditionalFormatting>
  <conditionalFormatting sqref="J13">
    <cfRule type="cellIs" dxfId="20909" priority="484" operator="greaterThan">
      <formula>$N$13</formula>
    </cfRule>
    <cfRule type="cellIs" dxfId="20908" priority="485" operator="between">
      <formula>$N$13*0.8</formula>
      <formula>$N$13</formula>
    </cfRule>
    <cfRule type="cellIs" dxfId="20907" priority="486" operator="lessThan">
      <formula>$N$13*0.8</formula>
    </cfRule>
  </conditionalFormatting>
  <conditionalFormatting sqref="J16">
    <cfRule type="cellIs" dxfId="20906" priority="481" operator="greaterThan">
      <formula>$N$16</formula>
    </cfRule>
    <cfRule type="cellIs" dxfId="20905" priority="482" operator="between">
      <formula>$N$16*0.8</formula>
      <formula>$N$16</formula>
    </cfRule>
    <cfRule type="cellIs" dxfId="20904" priority="483" operator="lessThan">
      <formula>$N$16*0.8</formula>
    </cfRule>
  </conditionalFormatting>
  <conditionalFormatting sqref="J17">
    <cfRule type="cellIs" dxfId="20903" priority="478" operator="greaterThan">
      <formula>$N$17</formula>
    </cfRule>
    <cfRule type="cellIs" dxfId="20902" priority="479" operator="between">
      <formula>$N$17*0.8</formula>
      <formula>$N$17</formula>
    </cfRule>
    <cfRule type="cellIs" dxfId="20901" priority="480" operator="lessThan">
      <formula>$N$17*0.8</formula>
    </cfRule>
  </conditionalFormatting>
  <conditionalFormatting sqref="J18">
    <cfRule type="cellIs" dxfId="20900" priority="475" operator="greaterThan">
      <formula>$N$18</formula>
    </cfRule>
    <cfRule type="cellIs" dxfId="20899" priority="476" operator="between">
      <formula>$N$18*0.8</formula>
      <formula>$N$18</formula>
    </cfRule>
    <cfRule type="cellIs" dxfId="20898" priority="477" operator="lessThan">
      <formula>$N$18*0.8</formula>
    </cfRule>
  </conditionalFormatting>
  <conditionalFormatting sqref="J6">
    <cfRule type="cellIs" dxfId="20897" priority="472" operator="greaterThan">
      <formula>$N$6</formula>
    </cfRule>
    <cfRule type="cellIs" dxfId="20896" priority="473" operator="between">
      <formula>$N$6*0.8</formula>
      <formula>$N$6</formula>
    </cfRule>
    <cfRule type="cellIs" dxfId="20895" priority="474" operator="lessThan">
      <formula>$N$6*0.8</formula>
    </cfRule>
  </conditionalFormatting>
  <conditionalFormatting sqref="J7">
    <cfRule type="cellIs" dxfId="20894" priority="469" operator="greaterThan">
      <formula>$N$7</formula>
    </cfRule>
    <cfRule type="cellIs" dxfId="20893" priority="470" operator="between">
      <formula>$N$7*0.8</formula>
      <formula>$N$7</formula>
    </cfRule>
    <cfRule type="cellIs" dxfId="20892" priority="471" operator="lessThan">
      <formula>$N$7*0.8</formula>
    </cfRule>
  </conditionalFormatting>
  <conditionalFormatting sqref="J8">
    <cfRule type="cellIs" dxfId="20891" priority="466" operator="greaterThan">
      <formula>$N$8</formula>
    </cfRule>
    <cfRule type="cellIs" dxfId="20890" priority="467" operator="between">
      <formula>$N$8*0.8</formula>
      <formula>$N$8</formula>
    </cfRule>
    <cfRule type="cellIs" dxfId="20889" priority="468" operator="lessThan">
      <formula>$N$8*0.8</formula>
    </cfRule>
  </conditionalFormatting>
  <conditionalFormatting sqref="J11">
    <cfRule type="cellIs" dxfId="20888" priority="463" operator="greaterThan">
      <formula>$N$11</formula>
    </cfRule>
    <cfRule type="cellIs" dxfId="20887" priority="464" operator="between">
      <formula>$N$11*0.8</formula>
      <formula>$N$11</formula>
    </cfRule>
    <cfRule type="cellIs" dxfId="20886" priority="465" operator="lessThan">
      <formula>$N$11*0.8</formula>
    </cfRule>
  </conditionalFormatting>
  <conditionalFormatting sqref="J12">
    <cfRule type="cellIs" dxfId="20885" priority="460" operator="greaterThan">
      <formula>$N$12</formula>
    </cfRule>
    <cfRule type="cellIs" dxfId="20884" priority="461" operator="between">
      <formula>$N$12*0.8</formula>
      <formula>$N$12</formula>
    </cfRule>
    <cfRule type="cellIs" dxfId="20883" priority="462" operator="lessThan">
      <formula>$N$12*0.8</formula>
    </cfRule>
  </conditionalFormatting>
  <conditionalFormatting sqref="J13">
    <cfRule type="cellIs" dxfId="20882" priority="457" operator="greaterThan">
      <formula>$N$13</formula>
    </cfRule>
    <cfRule type="cellIs" dxfId="20881" priority="458" operator="between">
      <formula>$N$13*0.8</formula>
      <formula>$N$13</formula>
    </cfRule>
    <cfRule type="cellIs" dxfId="20880" priority="459" operator="lessThan">
      <formula>$N$13*0.8</formula>
    </cfRule>
  </conditionalFormatting>
  <conditionalFormatting sqref="J16">
    <cfRule type="cellIs" dxfId="20879" priority="454" operator="greaterThan">
      <formula>$N$16</formula>
    </cfRule>
    <cfRule type="cellIs" dxfId="20878" priority="455" operator="between">
      <formula>$N$16*0.8</formula>
      <formula>$N$16</formula>
    </cfRule>
    <cfRule type="cellIs" dxfId="20877" priority="456" operator="lessThan">
      <formula>$N$16*0.8</formula>
    </cfRule>
  </conditionalFormatting>
  <conditionalFormatting sqref="J17">
    <cfRule type="cellIs" dxfId="20876" priority="451" operator="greaterThan">
      <formula>$N$17</formula>
    </cfRule>
    <cfRule type="cellIs" dxfId="20875" priority="452" operator="between">
      <formula>$N$17*0.8</formula>
      <formula>$N$17</formula>
    </cfRule>
    <cfRule type="cellIs" dxfId="20874" priority="453" operator="lessThan">
      <formula>$N$17*0.8</formula>
    </cfRule>
  </conditionalFormatting>
  <conditionalFormatting sqref="J18">
    <cfRule type="cellIs" dxfId="20873" priority="448" operator="greaterThan">
      <formula>$N$18</formula>
    </cfRule>
    <cfRule type="cellIs" dxfId="20872" priority="449" operator="between">
      <formula>$N$18*0.8</formula>
      <formula>$N$18</formula>
    </cfRule>
    <cfRule type="cellIs" dxfId="20871" priority="450" operator="lessThan">
      <formula>$N$18*0.8</formula>
    </cfRule>
  </conditionalFormatting>
  <conditionalFormatting sqref="J6">
    <cfRule type="cellIs" dxfId="20870" priority="445" operator="greaterThan">
      <formula>$P$6</formula>
    </cfRule>
    <cfRule type="cellIs" dxfId="20869" priority="446" operator="between">
      <formula>$P$6*0.8</formula>
      <formula>$P$6</formula>
    </cfRule>
    <cfRule type="cellIs" dxfId="20868" priority="447" operator="lessThan">
      <formula>$P$6*0.8</formula>
    </cfRule>
  </conditionalFormatting>
  <conditionalFormatting sqref="J7">
    <cfRule type="cellIs" dxfId="20867" priority="442" operator="greaterThan">
      <formula>$P$7</formula>
    </cfRule>
    <cfRule type="cellIs" dxfId="20866" priority="443" operator="between">
      <formula>$P$7*0.8</formula>
      <formula>$P$7</formula>
    </cfRule>
    <cfRule type="cellIs" dxfId="20865" priority="444" operator="lessThan">
      <formula>$P$7*0.8</formula>
    </cfRule>
  </conditionalFormatting>
  <conditionalFormatting sqref="J8">
    <cfRule type="cellIs" dxfId="20864" priority="439" operator="greaterThan">
      <formula>$P$8</formula>
    </cfRule>
    <cfRule type="cellIs" dxfId="20863" priority="440" operator="between">
      <formula>$P$8*0.8</formula>
      <formula>$P$8</formula>
    </cfRule>
    <cfRule type="cellIs" dxfId="20862" priority="441" operator="lessThan">
      <formula>$P$8*0.8</formula>
    </cfRule>
  </conditionalFormatting>
  <conditionalFormatting sqref="J11">
    <cfRule type="cellIs" dxfId="20861" priority="436" operator="greaterThan">
      <formula>$P$11</formula>
    </cfRule>
    <cfRule type="cellIs" dxfId="20860" priority="437" operator="between">
      <formula>$P$11*0.8</formula>
      <formula>$P$11</formula>
    </cfRule>
    <cfRule type="cellIs" dxfId="20859" priority="438" operator="lessThan">
      <formula>$P$11*0.8</formula>
    </cfRule>
  </conditionalFormatting>
  <conditionalFormatting sqref="J12">
    <cfRule type="cellIs" dxfId="20858" priority="433" operator="greaterThan">
      <formula>$P$12</formula>
    </cfRule>
    <cfRule type="cellIs" dxfId="20857" priority="434" operator="between">
      <formula>$P$12*0.8</formula>
      <formula>$P$12</formula>
    </cfRule>
    <cfRule type="cellIs" dxfId="20856" priority="435" operator="lessThan">
      <formula>$P$12*0.8</formula>
    </cfRule>
  </conditionalFormatting>
  <conditionalFormatting sqref="J13">
    <cfRule type="cellIs" dxfId="20855" priority="430" operator="greaterThan">
      <formula>$P$13</formula>
    </cfRule>
    <cfRule type="cellIs" dxfId="20854" priority="431" operator="between">
      <formula>$P$13*0.8</formula>
      <formula>$P$13</formula>
    </cfRule>
    <cfRule type="cellIs" dxfId="20853" priority="432" operator="lessThan">
      <formula>$P$13*0.8</formula>
    </cfRule>
  </conditionalFormatting>
  <conditionalFormatting sqref="J16">
    <cfRule type="cellIs" dxfId="20852" priority="427" operator="greaterThan">
      <formula>$P$16</formula>
    </cfRule>
    <cfRule type="cellIs" dxfId="20851" priority="428" operator="between">
      <formula>$P$16*0.8</formula>
      <formula>$P$16</formula>
    </cfRule>
    <cfRule type="cellIs" dxfId="20850" priority="429" operator="lessThan">
      <formula>$P$16*0.8</formula>
    </cfRule>
  </conditionalFormatting>
  <conditionalFormatting sqref="J17">
    <cfRule type="cellIs" dxfId="20849" priority="424" operator="greaterThan">
      <formula>$P$17</formula>
    </cfRule>
    <cfRule type="cellIs" dxfId="20848" priority="425" operator="between">
      <formula>$P$17*0.8</formula>
      <formula>$P$17</formula>
    </cfRule>
    <cfRule type="cellIs" dxfId="20847" priority="426" operator="lessThan">
      <formula>$P$17*0.8</formula>
    </cfRule>
  </conditionalFormatting>
  <conditionalFormatting sqref="J18">
    <cfRule type="cellIs" dxfId="20846" priority="421" operator="greaterThan">
      <formula>$P$18</formula>
    </cfRule>
    <cfRule type="cellIs" dxfId="20845" priority="422" operator="between">
      <formula>$P$18*0.8</formula>
      <formula>$P$18</formula>
    </cfRule>
    <cfRule type="cellIs" dxfId="20844" priority="423" operator="lessThan">
      <formula>$P$18*0.8</formula>
    </cfRule>
  </conditionalFormatting>
  <conditionalFormatting sqref="J6">
    <cfRule type="cellIs" dxfId="20843" priority="418" operator="greaterThan">
      <formula>$P$6</formula>
    </cfRule>
    <cfRule type="cellIs" dxfId="20842" priority="419" operator="between">
      <formula>$P$6*0.8</formula>
      <formula>$P$6</formula>
    </cfRule>
    <cfRule type="cellIs" dxfId="20841" priority="420" operator="lessThan">
      <formula>$P$6*0.8</formula>
    </cfRule>
  </conditionalFormatting>
  <conditionalFormatting sqref="J7">
    <cfRule type="cellIs" dxfId="20840" priority="415" operator="greaterThan">
      <formula>$P$7</formula>
    </cfRule>
    <cfRule type="cellIs" dxfId="20839" priority="416" operator="between">
      <formula>$P$7*0.8</formula>
      <formula>$P$7</formula>
    </cfRule>
    <cfRule type="cellIs" dxfId="20838" priority="417" operator="lessThan">
      <formula>$P$7*0.8</formula>
    </cfRule>
  </conditionalFormatting>
  <conditionalFormatting sqref="J8">
    <cfRule type="cellIs" dxfId="20837" priority="412" operator="greaterThan">
      <formula>$P$8</formula>
    </cfRule>
    <cfRule type="cellIs" dxfId="20836" priority="413" operator="between">
      <formula>$P$8*0.8</formula>
      <formula>$P$8</formula>
    </cfRule>
    <cfRule type="cellIs" dxfId="20835" priority="414" operator="lessThan">
      <formula>$P$8*0.8</formula>
    </cfRule>
  </conditionalFormatting>
  <conditionalFormatting sqref="J11">
    <cfRule type="cellIs" dxfId="20834" priority="409" operator="greaterThan">
      <formula>$P$11</formula>
    </cfRule>
    <cfRule type="cellIs" dxfId="20833" priority="410" operator="between">
      <formula>$P$11*0.8</formula>
      <formula>$P$11</formula>
    </cfRule>
    <cfRule type="cellIs" dxfId="20832" priority="411" operator="lessThan">
      <formula>$P$11*0.8</formula>
    </cfRule>
  </conditionalFormatting>
  <conditionalFormatting sqref="J12">
    <cfRule type="cellIs" dxfId="20831" priority="406" operator="greaterThan">
      <formula>$P$12</formula>
    </cfRule>
    <cfRule type="cellIs" dxfId="20830" priority="407" operator="between">
      <formula>$P$12*0.8</formula>
      <formula>$P$12</formula>
    </cfRule>
    <cfRule type="cellIs" dxfId="20829" priority="408" operator="lessThan">
      <formula>$P$12*0.8</formula>
    </cfRule>
  </conditionalFormatting>
  <conditionalFormatting sqref="J13">
    <cfRule type="cellIs" dxfId="20828" priority="403" operator="greaterThan">
      <formula>$P$13</formula>
    </cfRule>
    <cfRule type="cellIs" dxfId="20827" priority="404" operator="between">
      <formula>$P$13*0.8</formula>
      <formula>$P$13</formula>
    </cfRule>
    <cfRule type="cellIs" dxfId="20826" priority="405" operator="lessThan">
      <formula>$P$13*0.8</formula>
    </cfRule>
  </conditionalFormatting>
  <conditionalFormatting sqref="J16">
    <cfRule type="cellIs" dxfId="20825" priority="400" operator="greaterThan">
      <formula>$P$16</formula>
    </cfRule>
    <cfRule type="cellIs" dxfId="20824" priority="401" operator="between">
      <formula>$P$16*0.8</formula>
      <formula>$P$16</formula>
    </cfRule>
    <cfRule type="cellIs" dxfId="20823" priority="402" operator="lessThan">
      <formula>$P$16*0.8</formula>
    </cfRule>
  </conditionalFormatting>
  <conditionalFormatting sqref="J17">
    <cfRule type="cellIs" dxfId="20822" priority="397" operator="greaterThan">
      <formula>$P$17</formula>
    </cfRule>
    <cfRule type="cellIs" dxfId="20821" priority="398" operator="between">
      <formula>$P$17*0.8</formula>
      <formula>$P$17</formula>
    </cfRule>
    <cfRule type="cellIs" dxfId="20820" priority="399" operator="lessThan">
      <formula>$P$17*0.8</formula>
    </cfRule>
  </conditionalFormatting>
  <conditionalFormatting sqref="J18">
    <cfRule type="cellIs" dxfId="20819" priority="394" operator="greaterThan">
      <formula>$P$18</formula>
    </cfRule>
    <cfRule type="cellIs" dxfId="20818" priority="395" operator="between">
      <formula>$P$18*0.8</formula>
      <formula>$P$18</formula>
    </cfRule>
    <cfRule type="cellIs" dxfId="20817" priority="396" operator="lessThan">
      <formula>$P$18*0.8</formula>
    </cfRule>
  </conditionalFormatting>
  <conditionalFormatting sqref="J6">
    <cfRule type="cellIs" dxfId="20816" priority="391" operator="greaterThan">
      <formula>$O$6</formula>
    </cfRule>
    <cfRule type="cellIs" dxfId="20815" priority="392" operator="between">
      <formula>$O$6*0.8</formula>
      <formula>$O$6</formula>
    </cfRule>
    <cfRule type="cellIs" dxfId="20814" priority="393" operator="lessThan">
      <formula>$O$6*0.8</formula>
    </cfRule>
  </conditionalFormatting>
  <conditionalFormatting sqref="J7">
    <cfRule type="cellIs" dxfId="20813" priority="388" operator="greaterThan">
      <formula>$O$7</formula>
    </cfRule>
    <cfRule type="cellIs" dxfId="20812" priority="389" operator="between">
      <formula>$O$7*0.8</formula>
      <formula>$O$7</formula>
    </cfRule>
    <cfRule type="cellIs" dxfId="20811" priority="390" operator="lessThan">
      <formula>$O$7*0.8</formula>
    </cfRule>
  </conditionalFormatting>
  <conditionalFormatting sqref="J8">
    <cfRule type="cellIs" dxfId="20810" priority="385" operator="greaterThan">
      <formula>$O$8</formula>
    </cfRule>
    <cfRule type="cellIs" dxfId="20809" priority="386" operator="between">
      <formula>$O$8*0.8</formula>
      <formula>$O$8</formula>
    </cfRule>
    <cfRule type="cellIs" dxfId="20808" priority="387" operator="lessThan">
      <formula>$O$8*0.8</formula>
    </cfRule>
  </conditionalFormatting>
  <conditionalFormatting sqref="J11">
    <cfRule type="cellIs" dxfId="20807" priority="382" operator="greaterThan">
      <formula>$O$11</formula>
    </cfRule>
    <cfRule type="cellIs" dxfId="20806" priority="383" operator="between">
      <formula>$O$11*0.8</formula>
      <formula>$O$11</formula>
    </cfRule>
    <cfRule type="cellIs" dxfId="20805" priority="384" operator="lessThan">
      <formula>$O$11*0.8</formula>
    </cfRule>
  </conditionalFormatting>
  <conditionalFormatting sqref="J12">
    <cfRule type="cellIs" dxfId="20804" priority="379" operator="greaterThan">
      <formula>$O$12</formula>
    </cfRule>
    <cfRule type="cellIs" dxfId="20803" priority="380" operator="between">
      <formula>$O$12*0.8</formula>
      <formula>$O$12</formula>
    </cfRule>
    <cfRule type="cellIs" dxfId="20802" priority="381" operator="lessThan">
      <formula>$O$12*0.8</formula>
    </cfRule>
  </conditionalFormatting>
  <conditionalFormatting sqref="J13">
    <cfRule type="cellIs" dxfId="20801" priority="376" operator="greaterThan">
      <formula>$O$13</formula>
    </cfRule>
    <cfRule type="cellIs" dxfId="20800" priority="377" operator="between">
      <formula>$O$13*0.8</formula>
      <formula>$O$13</formula>
    </cfRule>
    <cfRule type="cellIs" dxfId="20799" priority="378" operator="lessThan">
      <formula>$O$13*0.8</formula>
    </cfRule>
  </conditionalFormatting>
  <conditionalFormatting sqref="J16">
    <cfRule type="cellIs" dxfId="20798" priority="373" operator="greaterThan">
      <formula>$O$16</formula>
    </cfRule>
    <cfRule type="cellIs" dxfId="20797" priority="374" operator="between">
      <formula>$O$16*0.8</formula>
      <formula>$O$16</formula>
    </cfRule>
    <cfRule type="cellIs" dxfId="20796" priority="375" operator="lessThan">
      <formula>$O$16*0.8</formula>
    </cfRule>
  </conditionalFormatting>
  <conditionalFormatting sqref="J17">
    <cfRule type="cellIs" dxfId="20795" priority="370" operator="greaterThan">
      <formula>$O$17</formula>
    </cfRule>
    <cfRule type="cellIs" dxfId="20794" priority="371" operator="between">
      <formula>$O$17*0.8</formula>
      <formula>$O$17</formula>
    </cfRule>
    <cfRule type="cellIs" dxfId="20793" priority="372" operator="lessThan">
      <formula>$O$17*0.8</formula>
    </cfRule>
  </conditionalFormatting>
  <conditionalFormatting sqref="J18">
    <cfRule type="cellIs" dxfId="20792" priority="367" operator="greaterThan">
      <formula>$O$18</formula>
    </cfRule>
    <cfRule type="cellIs" dxfId="20791" priority="368" operator="between">
      <formula>$O$18*0.8</formula>
      <formula>$O$18</formula>
    </cfRule>
    <cfRule type="cellIs" dxfId="20790" priority="369" operator="lessThan">
      <formula>$O$18*0.8</formula>
    </cfRule>
  </conditionalFormatting>
  <conditionalFormatting sqref="J6">
    <cfRule type="cellIs" dxfId="20789" priority="364" operator="greaterThan">
      <formula>$O$6</formula>
    </cfRule>
    <cfRule type="cellIs" dxfId="20788" priority="365" operator="between">
      <formula>$O$6*0.8</formula>
      <formula>$O$6</formula>
    </cfRule>
    <cfRule type="cellIs" dxfId="20787" priority="366" operator="lessThan">
      <formula>$O$6*0.8</formula>
    </cfRule>
  </conditionalFormatting>
  <conditionalFormatting sqref="J7">
    <cfRule type="cellIs" dxfId="20786" priority="361" operator="greaterThan">
      <formula>$O$7</formula>
    </cfRule>
    <cfRule type="cellIs" dxfId="20785" priority="362" operator="between">
      <formula>$O$7*0.8</formula>
      <formula>$O$7</formula>
    </cfRule>
    <cfRule type="cellIs" dxfId="20784" priority="363" operator="lessThan">
      <formula>$O$7*0.8</formula>
    </cfRule>
  </conditionalFormatting>
  <conditionalFormatting sqref="J8">
    <cfRule type="cellIs" dxfId="20783" priority="358" operator="greaterThan">
      <formula>$O$8</formula>
    </cfRule>
    <cfRule type="cellIs" dxfId="20782" priority="359" operator="between">
      <formula>$O$8*0.8</formula>
      <formula>$O$8</formula>
    </cfRule>
    <cfRule type="cellIs" dxfId="20781" priority="360" operator="lessThan">
      <formula>$O$8*0.8</formula>
    </cfRule>
  </conditionalFormatting>
  <conditionalFormatting sqref="J11">
    <cfRule type="cellIs" dxfId="20780" priority="355" operator="greaterThan">
      <formula>$O$11</formula>
    </cfRule>
    <cfRule type="cellIs" dxfId="20779" priority="356" operator="between">
      <formula>$O$11*0.8</formula>
      <formula>$O$11</formula>
    </cfRule>
    <cfRule type="cellIs" dxfId="20778" priority="357" operator="lessThan">
      <formula>$O$11*0.8</formula>
    </cfRule>
  </conditionalFormatting>
  <conditionalFormatting sqref="J12">
    <cfRule type="cellIs" dxfId="20777" priority="352" operator="greaterThan">
      <formula>$O$12</formula>
    </cfRule>
    <cfRule type="cellIs" dxfId="20776" priority="353" operator="between">
      <formula>$O$12*0.8</formula>
      <formula>$O$12</formula>
    </cfRule>
    <cfRule type="cellIs" dxfId="20775" priority="354" operator="lessThan">
      <formula>$O$12*0.8</formula>
    </cfRule>
  </conditionalFormatting>
  <conditionalFormatting sqref="J13">
    <cfRule type="cellIs" dxfId="20774" priority="349" operator="greaterThan">
      <formula>$O$13</formula>
    </cfRule>
    <cfRule type="cellIs" dxfId="20773" priority="350" operator="between">
      <formula>$O$13*0.8</formula>
      <formula>$O$13</formula>
    </cfRule>
    <cfRule type="cellIs" dxfId="20772" priority="351" operator="lessThan">
      <formula>$O$13*0.8</formula>
    </cfRule>
  </conditionalFormatting>
  <conditionalFormatting sqref="J16">
    <cfRule type="cellIs" dxfId="20771" priority="346" operator="greaterThan">
      <formula>$O$16</formula>
    </cfRule>
    <cfRule type="cellIs" dxfId="20770" priority="347" operator="between">
      <formula>$O$16*0.8</formula>
      <formula>$O$16</formula>
    </cfRule>
    <cfRule type="cellIs" dxfId="20769" priority="348" operator="lessThan">
      <formula>$O$16*0.8</formula>
    </cfRule>
  </conditionalFormatting>
  <conditionalFormatting sqref="J17">
    <cfRule type="cellIs" dxfId="20768" priority="343" operator="greaterThan">
      <formula>$O$17</formula>
    </cfRule>
    <cfRule type="cellIs" dxfId="20767" priority="344" operator="between">
      <formula>$O$17*0.8</formula>
      <formula>$O$17</formula>
    </cfRule>
    <cfRule type="cellIs" dxfId="20766" priority="345" operator="lessThan">
      <formula>$O$17*0.8</formula>
    </cfRule>
  </conditionalFormatting>
  <conditionalFormatting sqref="J18">
    <cfRule type="cellIs" dxfId="20765" priority="340" operator="greaterThan">
      <formula>$O$18</formula>
    </cfRule>
    <cfRule type="cellIs" dxfId="20764" priority="341" operator="between">
      <formula>$O$18*0.8</formula>
      <formula>$O$18</formula>
    </cfRule>
    <cfRule type="cellIs" dxfId="20763" priority="342" operator="lessThan">
      <formula>$O$18*0.8</formula>
    </cfRule>
  </conditionalFormatting>
  <conditionalFormatting sqref="J6">
    <cfRule type="cellIs" dxfId="20762" priority="337" operator="greaterThan">
      <formula>$N$6</formula>
    </cfRule>
    <cfRule type="cellIs" dxfId="20761" priority="338" operator="between">
      <formula>$N$6*0.8</formula>
      <formula>$N$6</formula>
    </cfRule>
    <cfRule type="cellIs" dxfId="20760" priority="339" operator="lessThan">
      <formula>$N$6*0.8</formula>
    </cfRule>
  </conditionalFormatting>
  <conditionalFormatting sqref="J7">
    <cfRule type="cellIs" dxfId="20759" priority="334" operator="greaterThan">
      <formula>$N$7</formula>
    </cfRule>
    <cfRule type="cellIs" dxfId="20758" priority="335" operator="between">
      <formula>$N$7*0.8</formula>
      <formula>$N$7</formula>
    </cfRule>
    <cfRule type="cellIs" dxfId="20757" priority="336" operator="lessThan">
      <formula>$N$7*0.8</formula>
    </cfRule>
  </conditionalFormatting>
  <conditionalFormatting sqref="J8">
    <cfRule type="cellIs" dxfId="20756" priority="331" operator="greaterThan">
      <formula>$N$8</formula>
    </cfRule>
    <cfRule type="cellIs" dxfId="20755" priority="332" operator="between">
      <formula>$N$8*0.8</formula>
      <formula>$N$8</formula>
    </cfRule>
    <cfRule type="cellIs" dxfId="20754" priority="333" operator="lessThan">
      <formula>$N$8*0.8</formula>
    </cfRule>
  </conditionalFormatting>
  <conditionalFormatting sqref="J11">
    <cfRule type="cellIs" dxfId="20753" priority="328" operator="greaterThan">
      <formula>$N$11</formula>
    </cfRule>
    <cfRule type="cellIs" dxfId="20752" priority="329" operator="between">
      <formula>$N$11*0.8</formula>
      <formula>$N$11</formula>
    </cfRule>
    <cfRule type="cellIs" dxfId="20751" priority="330" operator="lessThan">
      <formula>$N$11*0.8</formula>
    </cfRule>
  </conditionalFormatting>
  <conditionalFormatting sqref="J12">
    <cfRule type="cellIs" dxfId="20750" priority="325" operator="greaterThan">
      <formula>$N$12</formula>
    </cfRule>
    <cfRule type="cellIs" dxfId="20749" priority="326" operator="between">
      <formula>$N$12*0.8</formula>
      <formula>$N$12</formula>
    </cfRule>
    <cfRule type="cellIs" dxfId="20748" priority="327" operator="lessThan">
      <formula>$N$12*0.8</formula>
    </cfRule>
  </conditionalFormatting>
  <conditionalFormatting sqref="J13">
    <cfRule type="cellIs" dxfId="20747" priority="322" operator="greaterThan">
      <formula>$N$13</formula>
    </cfRule>
    <cfRule type="cellIs" dxfId="20746" priority="323" operator="between">
      <formula>$N$13*0.8</formula>
      <formula>$N$13</formula>
    </cfRule>
    <cfRule type="cellIs" dxfId="20745" priority="324" operator="lessThan">
      <formula>$N$13*0.8</formula>
    </cfRule>
  </conditionalFormatting>
  <conditionalFormatting sqref="J16">
    <cfRule type="cellIs" dxfId="20744" priority="319" operator="greaterThan">
      <formula>$N$16</formula>
    </cfRule>
    <cfRule type="cellIs" dxfId="20743" priority="320" operator="between">
      <formula>$N$16*0.8</formula>
      <formula>$N$16</formula>
    </cfRule>
    <cfRule type="cellIs" dxfId="20742" priority="321" operator="lessThan">
      <formula>$N$16*0.8</formula>
    </cfRule>
  </conditionalFormatting>
  <conditionalFormatting sqref="J17">
    <cfRule type="cellIs" dxfId="20741" priority="316" operator="greaterThan">
      <formula>$N$17</formula>
    </cfRule>
    <cfRule type="cellIs" dxfId="20740" priority="317" operator="between">
      <formula>$N$17*0.8</formula>
      <formula>$N$17</formula>
    </cfRule>
    <cfRule type="cellIs" dxfId="20739" priority="318" operator="lessThan">
      <formula>$N$17*0.8</formula>
    </cfRule>
  </conditionalFormatting>
  <conditionalFormatting sqref="J18">
    <cfRule type="cellIs" dxfId="20738" priority="313" operator="greaterThan">
      <formula>$N$18</formula>
    </cfRule>
    <cfRule type="cellIs" dxfId="20737" priority="314" operator="between">
      <formula>$N$18*0.8</formula>
      <formula>$N$18</formula>
    </cfRule>
    <cfRule type="cellIs" dxfId="20736" priority="315" operator="lessThan">
      <formula>$N$18*0.8</formula>
    </cfRule>
  </conditionalFormatting>
  <conditionalFormatting sqref="J6">
    <cfRule type="cellIs" dxfId="20735" priority="310" operator="greaterThan">
      <formula>$N$6</formula>
    </cfRule>
    <cfRule type="cellIs" dxfId="20734" priority="311" operator="between">
      <formula>$N$6*0.8</formula>
      <formula>$N$6</formula>
    </cfRule>
    <cfRule type="cellIs" dxfId="20733" priority="312" operator="lessThan">
      <formula>$N$6*0.8</formula>
    </cfRule>
  </conditionalFormatting>
  <conditionalFormatting sqref="J7">
    <cfRule type="cellIs" dxfId="20732" priority="307" operator="greaterThan">
      <formula>$N$7</formula>
    </cfRule>
    <cfRule type="cellIs" dxfId="20731" priority="308" operator="between">
      <formula>$N$7*0.8</formula>
      <formula>$N$7</formula>
    </cfRule>
    <cfRule type="cellIs" dxfId="20730" priority="309" operator="lessThan">
      <formula>$N$7*0.8</formula>
    </cfRule>
  </conditionalFormatting>
  <conditionalFormatting sqref="J8">
    <cfRule type="cellIs" dxfId="20729" priority="304" operator="greaterThan">
      <formula>$N$8</formula>
    </cfRule>
    <cfRule type="cellIs" dxfId="20728" priority="305" operator="between">
      <formula>$N$8*0.8</formula>
      <formula>$N$8</formula>
    </cfRule>
    <cfRule type="cellIs" dxfId="20727" priority="306" operator="lessThan">
      <formula>$N$8*0.8</formula>
    </cfRule>
  </conditionalFormatting>
  <conditionalFormatting sqref="J11">
    <cfRule type="cellIs" dxfId="20726" priority="301" operator="greaterThan">
      <formula>$N$11</formula>
    </cfRule>
    <cfRule type="cellIs" dxfId="20725" priority="302" operator="between">
      <formula>$N$11*0.8</formula>
      <formula>$N$11</formula>
    </cfRule>
    <cfRule type="cellIs" dxfId="20724" priority="303" operator="lessThan">
      <formula>$N$11*0.8</formula>
    </cfRule>
  </conditionalFormatting>
  <conditionalFormatting sqref="J12">
    <cfRule type="cellIs" dxfId="20723" priority="298" operator="greaterThan">
      <formula>$N$12</formula>
    </cfRule>
    <cfRule type="cellIs" dxfId="20722" priority="299" operator="between">
      <formula>$N$12*0.8</formula>
      <formula>$N$12</formula>
    </cfRule>
    <cfRule type="cellIs" dxfId="20721" priority="300" operator="lessThan">
      <formula>$N$12*0.8</formula>
    </cfRule>
  </conditionalFormatting>
  <conditionalFormatting sqref="J13">
    <cfRule type="cellIs" dxfId="20720" priority="295" operator="greaterThan">
      <formula>$N$13</formula>
    </cfRule>
    <cfRule type="cellIs" dxfId="20719" priority="296" operator="between">
      <formula>$N$13*0.8</formula>
      <formula>$N$13</formula>
    </cfRule>
    <cfRule type="cellIs" dxfId="20718" priority="297" operator="lessThan">
      <formula>$N$13*0.8</formula>
    </cfRule>
  </conditionalFormatting>
  <conditionalFormatting sqref="J16">
    <cfRule type="cellIs" dxfId="20717" priority="292" operator="greaterThan">
      <formula>$N$16</formula>
    </cfRule>
    <cfRule type="cellIs" dxfId="20716" priority="293" operator="between">
      <formula>$N$16*0.8</formula>
      <formula>$N$16</formula>
    </cfRule>
    <cfRule type="cellIs" dxfId="20715" priority="294" operator="lessThan">
      <formula>$N$16*0.8</formula>
    </cfRule>
  </conditionalFormatting>
  <conditionalFormatting sqref="J17">
    <cfRule type="cellIs" dxfId="20714" priority="289" operator="greaterThan">
      <formula>$N$17</formula>
    </cfRule>
    <cfRule type="cellIs" dxfId="20713" priority="290" operator="between">
      <formula>$N$17*0.8</formula>
      <formula>$N$17</formula>
    </cfRule>
    <cfRule type="cellIs" dxfId="20712" priority="291" operator="lessThan">
      <formula>$N$17*0.8</formula>
    </cfRule>
  </conditionalFormatting>
  <conditionalFormatting sqref="J18">
    <cfRule type="cellIs" dxfId="20711" priority="286" operator="greaterThan">
      <formula>$N$18</formula>
    </cfRule>
    <cfRule type="cellIs" dxfId="20710" priority="287" operator="between">
      <formula>$N$18*0.8</formula>
      <formula>$N$18</formula>
    </cfRule>
    <cfRule type="cellIs" dxfId="20709" priority="288" operator="lessThan">
      <formula>$N$18*0.8</formula>
    </cfRule>
  </conditionalFormatting>
  <conditionalFormatting sqref="J6">
    <cfRule type="cellIs" dxfId="20708" priority="283" operator="greaterThan">
      <formula>$O$6</formula>
    </cfRule>
    <cfRule type="cellIs" dxfId="20707" priority="284" operator="between">
      <formula>$O$6*0.8</formula>
      <formula>$O$6</formula>
    </cfRule>
    <cfRule type="cellIs" dxfId="20706" priority="285" operator="lessThan">
      <formula>$O$6*0.8</formula>
    </cfRule>
  </conditionalFormatting>
  <conditionalFormatting sqref="J7">
    <cfRule type="cellIs" dxfId="20705" priority="280" operator="greaterThan">
      <formula>$O$7</formula>
    </cfRule>
    <cfRule type="cellIs" dxfId="20704" priority="281" operator="between">
      <formula>$O$7*0.8</formula>
      <formula>$O$7</formula>
    </cfRule>
    <cfRule type="cellIs" dxfId="20703" priority="282" operator="lessThan">
      <formula>$O$7*0.8</formula>
    </cfRule>
  </conditionalFormatting>
  <conditionalFormatting sqref="J8">
    <cfRule type="cellIs" dxfId="20702" priority="277" operator="greaterThan">
      <formula>$O$8</formula>
    </cfRule>
    <cfRule type="cellIs" dxfId="20701" priority="278" operator="between">
      <formula>$O$8*0.8</formula>
      <formula>$O$8</formula>
    </cfRule>
    <cfRule type="cellIs" dxfId="20700" priority="279" operator="lessThan">
      <formula>$O$8*0.8</formula>
    </cfRule>
  </conditionalFormatting>
  <conditionalFormatting sqref="J11">
    <cfRule type="cellIs" dxfId="20699" priority="274" operator="greaterThan">
      <formula>$O$11</formula>
    </cfRule>
    <cfRule type="cellIs" dxfId="20698" priority="275" operator="between">
      <formula>$O$11*0.8</formula>
      <formula>$O$11</formula>
    </cfRule>
    <cfRule type="cellIs" dxfId="20697" priority="276" operator="lessThan">
      <formula>$O$11*0.8</formula>
    </cfRule>
  </conditionalFormatting>
  <conditionalFormatting sqref="J12">
    <cfRule type="cellIs" dxfId="20696" priority="271" operator="greaterThan">
      <formula>$O$12</formula>
    </cfRule>
    <cfRule type="cellIs" dxfId="20695" priority="272" operator="between">
      <formula>$O$12*0.8</formula>
      <formula>$O$12</formula>
    </cfRule>
    <cfRule type="cellIs" dxfId="20694" priority="273" operator="lessThan">
      <formula>$O$12*0.8</formula>
    </cfRule>
  </conditionalFormatting>
  <conditionalFormatting sqref="J13">
    <cfRule type="cellIs" dxfId="20693" priority="268" operator="greaterThan">
      <formula>$O$13</formula>
    </cfRule>
    <cfRule type="cellIs" dxfId="20692" priority="269" operator="between">
      <formula>$O$13*0.8</formula>
      <formula>$O$13</formula>
    </cfRule>
    <cfRule type="cellIs" dxfId="20691" priority="270" operator="lessThan">
      <formula>$O$13*0.8</formula>
    </cfRule>
  </conditionalFormatting>
  <conditionalFormatting sqref="J16">
    <cfRule type="cellIs" dxfId="20690" priority="265" operator="greaterThan">
      <formula>$O$16</formula>
    </cfRule>
    <cfRule type="cellIs" dxfId="20689" priority="266" operator="between">
      <formula>$O$16*0.8</formula>
      <formula>$O$16</formula>
    </cfRule>
    <cfRule type="cellIs" dxfId="20688" priority="267" operator="lessThan">
      <formula>$O$16*0.8</formula>
    </cfRule>
  </conditionalFormatting>
  <conditionalFormatting sqref="J17">
    <cfRule type="cellIs" dxfId="20687" priority="262" operator="greaterThan">
      <formula>$O$17</formula>
    </cfRule>
    <cfRule type="cellIs" dxfId="20686" priority="263" operator="between">
      <formula>$O$17*0.8</formula>
      <formula>$O$17</formula>
    </cfRule>
    <cfRule type="cellIs" dxfId="20685" priority="264" operator="lessThan">
      <formula>$O$17*0.8</formula>
    </cfRule>
  </conditionalFormatting>
  <conditionalFormatting sqref="J18">
    <cfRule type="cellIs" dxfId="20684" priority="259" operator="greaterThan">
      <formula>$O$18</formula>
    </cfRule>
    <cfRule type="cellIs" dxfId="20683" priority="260" operator="between">
      <formula>$O$18*0.8</formula>
      <formula>$O$18</formula>
    </cfRule>
    <cfRule type="cellIs" dxfId="20682" priority="261" operator="lessThan">
      <formula>$O$18*0.8</formula>
    </cfRule>
  </conditionalFormatting>
  <conditionalFormatting sqref="J6">
    <cfRule type="cellIs" dxfId="20681" priority="256" operator="greaterThan">
      <formula>$O$6</formula>
    </cfRule>
    <cfRule type="cellIs" dxfId="20680" priority="257" operator="between">
      <formula>$O$6*0.8</formula>
      <formula>$O$6</formula>
    </cfRule>
    <cfRule type="cellIs" dxfId="20679" priority="258" operator="lessThan">
      <formula>$O$6*0.8</formula>
    </cfRule>
  </conditionalFormatting>
  <conditionalFormatting sqref="J7">
    <cfRule type="cellIs" dxfId="20678" priority="253" operator="greaterThan">
      <formula>$O$7</formula>
    </cfRule>
    <cfRule type="cellIs" dxfId="20677" priority="254" operator="between">
      <formula>$O$7*0.8</formula>
      <formula>$O$7</formula>
    </cfRule>
    <cfRule type="cellIs" dxfId="20676" priority="255" operator="lessThan">
      <formula>$O$7*0.8</formula>
    </cfRule>
  </conditionalFormatting>
  <conditionalFormatting sqref="J8">
    <cfRule type="cellIs" dxfId="20675" priority="250" operator="greaterThan">
      <formula>$O$8</formula>
    </cfRule>
    <cfRule type="cellIs" dxfId="20674" priority="251" operator="between">
      <formula>$O$8*0.8</formula>
      <formula>$O$8</formula>
    </cfRule>
    <cfRule type="cellIs" dxfId="20673" priority="252" operator="lessThan">
      <formula>$O$8*0.8</formula>
    </cfRule>
  </conditionalFormatting>
  <conditionalFormatting sqref="J11">
    <cfRule type="cellIs" dxfId="20672" priority="247" operator="greaterThan">
      <formula>$O$11</formula>
    </cfRule>
    <cfRule type="cellIs" dxfId="20671" priority="248" operator="between">
      <formula>$O$11*0.8</formula>
      <formula>$O$11</formula>
    </cfRule>
    <cfRule type="cellIs" dxfId="20670" priority="249" operator="lessThan">
      <formula>$O$11*0.8</formula>
    </cfRule>
  </conditionalFormatting>
  <conditionalFormatting sqref="J12">
    <cfRule type="cellIs" dxfId="20669" priority="244" operator="greaterThan">
      <formula>$O$12</formula>
    </cfRule>
    <cfRule type="cellIs" dxfId="20668" priority="245" operator="between">
      <formula>$O$12*0.8</formula>
      <formula>$O$12</formula>
    </cfRule>
    <cfRule type="cellIs" dxfId="20667" priority="246" operator="lessThan">
      <formula>$O$12*0.8</formula>
    </cfRule>
  </conditionalFormatting>
  <conditionalFormatting sqref="J13">
    <cfRule type="cellIs" dxfId="20666" priority="241" operator="greaterThan">
      <formula>$O$13</formula>
    </cfRule>
    <cfRule type="cellIs" dxfId="20665" priority="242" operator="between">
      <formula>$O$13*0.8</formula>
      <formula>$O$13</formula>
    </cfRule>
    <cfRule type="cellIs" dxfId="20664" priority="243" operator="lessThan">
      <formula>$O$13*0.8</formula>
    </cfRule>
  </conditionalFormatting>
  <conditionalFormatting sqref="J16">
    <cfRule type="cellIs" dxfId="20663" priority="238" operator="greaterThan">
      <formula>$O$16</formula>
    </cfRule>
    <cfRule type="cellIs" dxfId="20662" priority="239" operator="between">
      <formula>$O$16*0.8</formula>
      <formula>$O$16</formula>
    </cfRule>
    <cfRule type="cellIs" dxfId="20661" priority="240" operator="lessThan">
      <formula>$O$16*0.8</formula>
    </cfRule>
  </conditionalFormatting>
  <conditionalFormatting sqref="J17">
    <cfRule type="cellIs" dxfId="20660" priority="235" operator="greaterThan">
      <formula>$O$17</formula>
    </cfRule>
    <cfRule type="cellIs" dxfId="20659" priority="236" operator="between">
      <formula>$O$17*0.8</formula>
      <formula>$O$17</formula>
    </cfRule>
    <cfRule type="cellIs" dxfId="20658" priority="237" operator="lessThan">
      <formula>$O$17*0.8</formula>
    </cfRule>
  </conditionalFormatting>
  <conditionalFormatting sqref="J18">
    <cfRule type="cellIs" dxfId="20657" priority="232" operator="greaterThan">
      <formula>$O$18</formula>
    </cfRule>
    <cfRule type="cellIs" dxfId="20656" priority="233" operator="between">
      <formula>$O$18*0.8</formula>
      <formula>$O$18</formula>
    </cfRule>
    <cfRule type="cellIs" dxfId="20655" priority="234" operator="lessThan">
      <formula>$O$18*0.8</formula>
    </cfRule>
  </conditionalFormatting>
  <conditionalFormatting sqref="J6">
    <cfRule type="cellIs" dxfId="20654" priority="229" operator="greaterThan">
      <formula>$N$6</formula>
    </cfRule>
    <cfRule type="cellIs" dxfId="20653" priority="230" operator="between">
      <formula>$N$6*0.8</formula>
      <formula>$N$6</formula>
    </cfRule>
    <cfRule type="cellIs" dxfId="20652" priority="231" operator="lessThan">
      <formula>$N$6*0.8</formula>
    </cfRule>
  </conditionalFormatting>
  <conditionalFormatting sqref="J7">
    <cfRule type="cellIs" dxfId="20651" priority="226" operator="greaterThan">
      <formula>$N$7</formula>
    </cfRule>
    <cfRule type="cellIs" dxfId="20650" priority="227" operator="between">
      <formula>$N$7*0.8</formula>
      <formula>$N$7</formula>
    </cfRule>
    <cfRule type="cellIs" dxfId="20649" priority="228" operator="lessThan">
      <formula>$N$7*0.8</formula>
    </cfRule>
  </conditionalFormatting>
  <conditionalFormatting sqref="J8">
    <cfRule type="cellIs" dxfId="20648" priority="223" operator="greaterThan">
      <formula>$N$8</formula>
    </cfRule>
    <cfRule type="cellIs" dxfId="20647" priority="224" operator="between">
      <formula>$N$8*0.8</formula>
      <formula>$N$8</formula>
    </cfRule>
    <cfRule type="cellIs" dxfId="20646" priority="225" operator="lessThan">
      <formula>$N$8*0.8</formula>
    </cfRule>
  </conditionalFormatting>
  <conditionalFormatting sqref="J11">
    <cfRule type="cellIs" dxfId="20645" priority="220" operator="greaterThan">
      <formula>$N$11</formula>
    </cfRule>
    <cfRule type="cellIs" dxfId="20644" priority="221" operator="between">
      <formula>$N$11*0.8</formula>
      <formula>$N$11</formula>
    </cfRule>
    <cfRule type="cellIs" dxfId="20643" priority="222" operator="lessThan">
      <formula>$N$11*0.8</formula>
    </cfRule>
  </conditionalFormatting>
  <conditionalFormatting sqref="J12">
    <cfRule type="cellIs" dxfId="20642" priority="217" operator="greaterThan">
      <formula>$N$12</formula>
    </cfRule>
    <cfRule type="cellIs" dxfId="20641" priority="218" operator="between">
      <formula>$N$12*0.8</formula>
      <formula>$N$12</formula>
    </cfRule>
    <cfRule type="cellIs" dxfId="20640" priority="219" operator="lessThan">
      <formula>$N$12*0.8</formula>
    </cfRule>
  </conditionalFormatting>
  <conditionalFormatting sqref="J13">
    <cfRule type="cellIs" dxfId="20639" priority="214" operator="greaterThan">
      <formula>$N$13</formula>
    </cfRule>
    <cfRule type="cellIs" dxfId="20638" priority="215" operator="between">
      <formula>$N$13*0.8</formula>
      <formula>$N$13</formula>
    </cfRule>
    <cfRule type="cellIs" dxfId="20637" priority="216" operator="lessThan">
      <formula>$N$13*0.8</formula>
    </cfRule>
  </conditionalFormatting>
  <conditionalFormatting sqref="J16">
    <cfRule type="cellIs" dxfId="20636" priority="211" operator="greaterThan">
      <formula>$N$16</formula>
    </cfRule>
    <cfRule type="cellIs" dxfId="20635" priority="212" operator="between">
      <formula>$N$16*0.8</formula>
      <formula>$N$16</formula>
    </cfRule>
    <cfRule type="cellIs" dxfId="20634" priority="213" operator="lessThan">
      <formula>$N$16*0.8</formula>
    </cfRule>
  </conditionalFormatting>
  <conditionalFormatting sqref="J17">
    <cfRule type="cellIs" dxfId="20633" priority="208" operator="greaterThan">
      <formula>$N$17</formula>
    </cfRule>
    <cfRule type="cellIs" dxfId="20632" priority="209" operator="between">
      <formula>$N$17*0.8</formula>
      <formula>$N$17</formula>
    </cfRule>
    <cfRule type="cellIs" dxfId="20631" priority="210" operator="lessThan">
      <formula>$N$17*0.8</formula>
    </cfRule>
  </conditionalFormatting>
  <conditionalFormatting sqref="J18">
    <cfRule type="cellIs" dxfId="20630" priority="205" operator="greaterThan">
      <formula>$N$18</formula>
    </cfRule>
    <cfRule type="cellIs" dxfId="20629" priority="206" operator="between">
      <formula>$N$18*0.8</formula>
      <formula>$N$18</formula>
    </cfRule>
    <cfRule type="cellIs" dxfId="20628" priority="207" operator="lessThan">
      <formula>$N$18*0.8</formula>
    </cfRule>
  </conditionalFormatting>
  <conditionalFormatting sqref="J6">
    <cfRule type="cellIs" dxfId="20627" priority="202" operator="greaterThan">
      <formula>$N$6</formula>
    </cfRule>
    <cfRule type="cellIs" dxfId="20626" priority="203" operator="between">
      <formula>$N$6*0.8</formula>
      <formula>$N$6</formula>
    </cfRule>
    <cfRule type="cellIs" dxfId="20625" priority="204" operator="lessThan">
      <formula>$N$6*0.8</formula>
    </cfRule>
  </conditionalFormatting>
  <conditionalFormatting sqref="J7">
    <cfRule type="cellIs" dxfId="20624" priority="199" operator="greaterThan">
      <formula>$N$7</formula>
    </cfRule>
    <cfRule type="cellIs" dxfId="20623" priority="200" operator="between">
      <formula>$N$7*0.8</formula>
      <formula>$N$7</formula>
    </cfRule>
    <cfRule type="cellIs" dxfId="20622" priority="201" operator="lessThan">
      <formula>$N$7*0.8</formula>
    </cfRule>
  </conditionalFormatting>
  <conditionalFormatting sqref="J8">
    <cfRule type="cellIs" dxfId="20621" priority="196" operator="greaterThan">
      <formula>$N$8</formula>
    </cfRule>
    <cfRule type="cellIs" dxfId="20620" priority="197" operator="between">
      <formula>$N$8*0.8</formula>
      <formula>$N$8</formula>
    </cfRule>
    <cfRule type="cellIs" dxfId="20619" priority="198" operator="lessThan">
      <formula>$N$8*0.8</formula>
    </cfRule>
  </conditionalFormatting>
  <conditionalFormatting sqref="J11">
    <cfRule type="cellIs" dxfId="20618" priority="193" operator="greaterThan">
      <formula>$N$11</formula>
    </cfRule>
    <cfRule type="cellIs" dxfId="20617" priority="194" operator="between">
      <formula>$N$11*0.8</formula>
      <formula>$N$11</formula>
    </cfRule>
    <cfRule type="cellIs" dxfId="20616" priority="195" operator="lessThan">
      <formula>$N$11*0.8</formula>
    </cfRule>
  </conditionalFormatting>
  <conditionalFormatting sqref="J12">
    <cfRule type="cellIs" dxfId="20615" priority="190" operator="greaterThan">
      <formula>$N$12</formula>
    </cfRule>
    <cfRule type="cellIs" dxfId="20614" priority="191" operator="between">
      <formula>$N$12*0.8</formula>
      <formula>$N$12</formula>
    </cfRule>
    <cfRule type="cellIs" dxfId="20613" priority="192" operator="lessThan">
      <formula>$N$12*0.8</formula>
    </cfRule>
  </conditionalFormatting>
  <conditionalFormatting sqref="J13">
    <cfRule type="cellIs" dxfId="20612" priority="187" operator="greaterThan">
      <formula>$N$13</formula>
    </cfRule>
    <cfRule type="cellIs" dxfId="20611" priority="188" operator="between">
      <formula>$N$13*0.8</formula>
      <formula>$N$13</formula>
    </cfRule>
    <cfRule type="cellIs" dxfId="20610" priority="189" operator="lessThan">
      <formula>$N$13*0.8</formula>
    </cfRule>
  </conditionalFormatting>
  <conditionalFormatting sqref="J16">
    <cfRule type="cellIs" dxfId="20609" priority="184" operator="greaterThan">
      <formula>$N$16</formula>
    </cfRule>
    <cfRule type="cellIs" dxfId="20608" priority="185" operator="between">
      <formula>$N$16*0.8</formula>
      <formula>$N$16</formula>
    </cfRule>
    <cfRule type="cellIs" dxfId="20607" priority="186" operator="lessThan">
      <formula>$N$16*0.8</formula>
    </cfRule>
  </conditionalFormatting>
  <conditionalFormatting sqref="J17">
    <cfRule type="cellIs" dxfId="20606" priority="181" operator="greaterThan">
      <formula>$N$17</formula>
    </cfRule>
    <cfRule type="cellIs" dxfId="20605" priority="182" operator="between">
      <formula>$N$17*0.8</formula>
      <formula>$N$17</formula>
    </cfRule>
    <cfRule type="cellIs" dxfId="20604" priority="183" operator="lessThan">
      <formula>$N$17*0.8</formula>
    </cfRule>
  </conditionalFormatting>
  <conditionalFormatting sqref="J18">
    <cfRule type="cellIs" dxfId="20603" priority="178" operator="greaterThan">
      <formula>$N$18</formula>
    </cfRule>
    <cfRule type="cellIs" dxfId="20602" priority="179" operator="between">
      <formula>$N$18*0.8</formula>
      <formula>$N$18</formula>
    </cfRule>
    <cfRule type="cellIs" dxfId="20601" priority="180" operator="lessThan">
      <formula>$N$18*0.8</formula>
    </cfRule>
  </conditionalFormatting>
  <conditionalFormatting sqref="J6">
    <cfRule type="cellIs" dxfId="20600" priority="175" operator="greaterThan">
      <formula>$P$6</formula>
    </cfRule>
    <cfRule type="cellIs" dxfId="20599" priority="176" operator="between">
      <formula>$P$6*0.8</formula>
      <formula>$P$6</formula>
    </cfRule>
    <cfRule type="cellIs" dxfId="20598" priority="177" operator="lessThan">
      <formula>$P$6*0.8</formula>
    </cfRule>
  </conditionalFormatting>
  <conditionalFormatting sqref="J7">
    <cfRule type="cellIs" dxfId="20597" priority="172" operator="greaterThan">
      <formula>$P$7</formula>
    </cfRule>
    <cfRule type="cellIs" dxfId="20596" priority="173" operator="between">
      <formula>$P$7*0.8</formula>
      <formula>$P$7</formula>
    </cfRule>
    <cfRule type="cellIs" dxfId="20595" priority="174" operator="lessThan">
      <formula>$P$7*0.8</formula>
    </cfRule>
  </conditionalFormatting>
  <conditionalFormatting sqref="J8">
    <cfRule type="cellIs" dxfId="20594" priority="169" operator="greaterThan">
      <formula>$P$8</formula>
    </cfRule>
    <cfRule type="cellIs" dxfId="20593" priority="170" operator="between">
      <formula>$P$8*0.8</formula>
      <formula>$P$8</formula>
    </cfRule>
    <cfRule type="cellIs" dxfId="20592" priority="171" operator="lessThan">
      <formula>$P$8*0.8</formula>
    </cfRule>
  </conditionalFormatting>
  <conditionalFormatting sqref="J11">
    <cfRule type="cellIs" dxfId="20591" priority="166" operator="greaterThan">
      <formula>$P$11</formula>
    </cfRule>
    <cfRule type="cellIs" dxfId="20590" priority="167" operator="between">
      <formula>$P$11*0.8</formula>
      <formula>$P$11</formula>
    </cfRule>
    <cfRule type="cellIs" dxfId="20589" priority="168" operator="lessThan">
      <formula>$P$11*0.8</formula>
    </cfRule>
  </conditionalFormatting>
  <conditionalFormatting sqref="J12">
    <cfRule type="cellIs" dxfId="20588" priority="163" operator="greaterThan">
      <formula>$P$12</formula>
    </cfRule>
    <cfRule type="cellIs" dxfId="20587" priority="164" operator="between">
      <formula>$P$12*0.8</formula>
      <formula>$P$12</formula>
    </cfRule>
    <cfRule type="cellIs" dxfId="20586" priority="165" operator="lessThan">
      <formula>$P$12*0.8</formula>
    </cfRule>
  </conditionalFormatting>
  <conditionalFormatting sqref="J13">
    <cfRule type="cellIs" dxfId="20585" priority="160" operator="greaterThan">
      <formula>$P$13</formula>
    </cfRule>
    <cfRule type="cellIs" dxfId="20584" priority="161" operator="between">
      <formula>$P$13*0.8</formula>
      <formula>$P$13</formula>
    </cfRule>
    <cfRule type="cellIs" dxfId="20583" priority="162" operator="lessThan">
      <formula>$P$13*0.8</formula>
    </cfRule>
  </conditionalFormatting>
  <conditionalFormatting sqref="J16">
    <cfRule type="cellIs" dxfId="20582" priority="157" operator="greaterThan">
      <formula>$P$16</formula>
    </cfRule>
    <cfRule type="cellIs" dxfId="20581" priority="158" operator="between">
      <formula>$P$16*0.8</formula>
      <formula>$P$16</formula>
    </cfRule>
    <cfRule type="cellIs" dxfId="20580" priority="159" operator="lessThan">
      <formula>$P$16*0.8</formula>
    </cfRule>
  </conditionalFormatting>
  <conditionalFormatting sqref="J17">
    <cfRule type="cellIs" dxfId="20579" priority="154" operator="greaterThan">
      <formula>$P$17</formula>
    </cfRule>
    <cfRule type="cellIs" dxfId="20578" priority="155" operator="between">
      <formula>$P$17*0.8</formula>
      <formula>$P$17</formula>
    </cfRule>
    <cfRule type="cellIs" dxfId="20577" priority="156" operator="lessThan">
      <formula>$P$17*0.8</formula>
    </cfRule>
  </conditionalFormatting>
  <conditionalFormatting sqref="J18">
    <cfRule type="cellIs" dxfId="20576" priority="151" operator="greaterThan">
      <formula>$P$18</formula>
    </cfRule>
    <cfRule type="cellIs" dxfId="20575" priority="152" operator="between">
      <formula>$P$18*0.8</formula>
      <formula>$P$18</formula>
    </cfRule>
    <cfRule type="cellIs" dxfId="20574" priority="153" operator="lessThan">
      <formula>$P$18*0.8</formula>
    </cfRule>
  </conditionalFormatting>
  <conditionalFormatting sqref="J6">
    <cfRule type="cellIs" dxfId="20573" priority="148" operator="greaterThan">
      <formula>$P$6</formula>
    </cfRule>
    <cfRule type="cellIs" dxfId="20572" priority="149" operator="between">
      <formula>$P$6*0.8</formula>
      <formula>$P$6</formula>
    </cfRule>
    <cfRule type="cellIs" dxfId="20571" priority="150" operator="lessThan">
      <formula>$P$6*0.8</formula>
    </cfRule>
  </conditionalFormatting>
  <conditionalFormatting sqref="J7">
    <cfRule type="cellIs" dxfId="20570" priority="145" operator="greaterThan">
      <formula>$P$7</formula>
    </cfRule>
    <cfRule type="cellIs" dxfId="20569" priority="146" operator="between">
      <formula>$P$7*0.8</formula>
      <formula>$P$7</formula>
    </cfRule>
    <cfRule type="cellIs" dxfId="20568" priority="147" operator="lessThan">
      <formula>$P$7*0.8</formula>
    </cfRule>
  </conditionalFormatting>
  <conditionalFormatting sqref="J8">
    <cfRule type="cellIs" dxfId="20567" priority="142" operator="greaterThan">
      <formula>$P$8</formula>
    </cfRule>
    <cfRule type="cellIs" dxfId="20566" priority="143" operator="between">
      <formula>$P$8*0.8</formula>
      <formula>$P$8</formula>
    </cfRule>
    <cfRule type="cellIs" dxfId="20565" priority="144" operator="lessThan">
      <formula>$P$8*0.8</formula>
    </cfRule>
  </conditionalFormatting>
  <conditionalFormatting sqref="J11">
    <cfRule type="cellIs" dxfId="20564" priority="139" operator="greaterThan">
      <formula>$P$11</formula>
    </cfRule>
    <cfRule type="cellIs" dxfId="20563" priority="140" operator="between">
      <formula>$P$11*0.8</formula>
      <formula>$P$11</formula>
    </cfRule>
    <cfRule type="cellIs" dxfId="20562" priority="141" operator="lessThan">
      <formula>$P$11*0.8</formula>
    </cfRule>
  </conditionalFormatting>
  <conditionalFormatting sqref="J12">
    <cfRule type="cellIs" dxfId="20561" priority="136" operator="greaterThan">
      <formula>$P$12</formula>
    </cfRule>
    <cfRule type="cellIs" dxfId="20560" priority="137" operator="between">
      <formula>$P$12*0.8</formula>
      <formula>$P$12</formula>
    </cfRule>
    <cfRule type="cellIs" dxfId="20559" priority="138" operator="lessThan">
      <formula>$P$12*0.8</formula>
    </cfRule>
  </conditionalFormatting>
  <conditionalFormatting sqref="J13">
    <cfRule type="cellIs" dxfId="20558" priority="133" operator="greaterThan">
      <formula>$P$13</formula>
    </cfRule>
    <cfRule type="cellIs" dxfId="20557" priority="134" operator="between">
      <formula>$P$13*0.8</formula>
      <formula>$P$13</formula>
    </cfRule>
    <cfRule type="cellIs" dxfId="20556" priority="135" operator="lessThan">
      <formula>$P$13*0.8</formula>
    </cfRule>
  </conditionalFormatting>
  <conditionalFormatting sqref="J16">
    <cfRule type="cellIs" dxfId="20555" priority="130" operator="greaterThan">
      <formula>$P$16</formula>
    </cfRule>
    <cfRule type="cellIs" dxfId="20554" priority="131" operator="between">
      <formula>$P$16*0.8</formula>
      <formula>$P$16</formula>
    </cfRule>
    <cfRule type="cellIs" dxfId="20553" priority="132" operator="lessThan">
      <formula>$P$16*0.8</formula>
    </cfRule>
  </conditionalFormatting>
  <conditionalFormatting sqref="J17">
    <cfRule type="cellIs" dxfId="20552" priority="127" operator="greaterThan">
      <formula>$P$17</formula>
    </cfRule>
    <cfRule type="cellIs" dxfId="20551" priority="128" operator="between">
      <formula>$P$17*0.8</formula>
      <formula>$P$17</formula>
    </cfRule>
    <cfRule type="cellIs" dxfId="20550" priority="129" operator="lessThan">
      <formula>$P$17*0.8</formula>
    </cfRule>
  </conditionalFormatting>
  <conditionalFormatting sqref="J18">
    <cfRule type="cellIs" dxfId="20549" priority="124" operator="greaterThan">
      <formula>$P$18</formula>
    </cfRule>
    <cfRule type="cellIs" dxfId="20548" priority="125" operator="between">
      <formula>$P$18*0.8</formula>
      <formula>$P$18</formula>
    </cfRule>
    <cfRule type="cellIs" dxfId="20547" priority="126" operator="lessThan">
      <formula>$P$18*0.8</formula>
    </cfRule>
  </conditionalFormatting>
  <conditionalFormatting sqref="J6">
    <cfRule type="cellIs" dxfId="20546" priority="121" operator="greaterThan">
      <formula>$P$6</formula>
    </cfRule>
    <cfRule type="cellIs" dxfId="20545" priority="122" operator="between">
      <formula>$P$6*0.8</formula>
      <formula>$P$6</formula>
    </cfRule>
    <cfRule type="cellIs" dxfId="20544" priority="123" operator="lessThan">
      <formula>$P$6*0.8</formula>
    </cfRule>
  </conditionalFormatting>
  <conditionalFormatting sqref="J7">
    <cfRule type="cellIs" dxfId="20543" priority="118" operator="greaterThan">
      <formula>$P$7</formula>
    </cfRule>
    <cfRule type="cellIs" dxfId="20542" priority="119" operator="between">
      <formula>$P$7*0.8</formula>
      <formula>$P$7</formula>
    </cfRule>
    <cfRule type="cellIs" dxfId="20541" priority="120" operator="lessThan">
      <formula>$P$7*0.8</formula>
    </cfRule>
  </conditionalFormatting>
  <conditionalFormatting sqref="J8">
    <cfRule type="cellIs" dxfId="20540" priority="115" operator="greaterThan">
      <formula>$P$8</formula>
    </cfRule>
    <cfRule type="cellIs" dxfId="20539" priority="116" operator="between">
      <formula>$P$8*0.8</formula>
      <formula>$P$8</formula>
    </cfRule>
    <cfRule type="cellIs" dxfId="20538" priority="117" operator="lessThan">
      <formula>$P$8*0.8</formula>
    </cfRule>
  </conditionalFormatting>
  <conditionalFormatting sqref="J11">
    <cfRule type="cellIs" dxfId="20537" priority="112" operator="greaterThan">
      <formula>$P$11</formula>
    </cfRule>
    <cfRule type="cellIs" dxfId="20536" priority="113" operator="between">
      <formula>$P$11*0.8</formula>
      <formula>$P$11</formula>
    </cfRule>
    <cfRule type="cellIs" dxfId="20535" priority="114" operator="lessThan">
      <formula>$P$11*0.8</formula>
    </cfRule>
  </conditionalFormatting>
  <conditionalFormatting sqref="J12">
    <cfRule type="cellIs" dxfId="20534" priority="109" operator="greaterThan">
      <formula>$P$12</formula>
    </cfRule>
    <cfRule type="cellIs" dxfId="20533" priority="110" operator="between">
      <formula>$P$12*0.8</formula>
      <formula>$P$12</formula>
    </cfRule>
    <cfRule type="cellIs" dxfId="20532" priority="111" operator="lessThan">
      <formula>$P$12*0.8</formula>
    </cfRule>
  </conditionalFormatting>
  <conditionalFormatting sqref="J13">
    <cfRule type="cellIs" dxfId="20531" priority="106" operator="greaterThan">
      <formula>$P$13</formula>
    </cfRule>
    <cfRule type="cellIs" dxfId="20530" priority="107" operator="between">
      <formula>$P$13*0.8</formula>
      <formula>$P$13</formula>
    </cfRule>
    <cfRule type="cellIs" dxfId="20529" priority="108" operator="lessThan">
      <formula>$P$13*0.8</formula>
    </cfRule>
  </conditionalFormatting>
  <conditionalFormatting sqref="J16">
    <cfRule type="cellIs" dxfId="20528" priority="103" operator="greaterThan">
      <formula>$P$16</formula>
    </cfRule>
    <cfRule type="cellIs" dxfId="20527" priority="104" operator="between">
      <formula>$P$16*0.8</formula>
      <formula>$P$16</formula>
    </cfRule>
    <cfRule type="cellIs" dxfId="20526" priority="105" operator="lessThan">
      <formula>$P$16*0.8</formula>
    </cfRule>
  </conditionalFormatting>
  <conditionalFormatting sqref="J17">
    <cfRule type="cellIs" dxfId="20525" priority="100" operator="greaterThan">
      <formula>$P$17</formula>
    </cfRule>
    <cfRule type="cellIs" dxfId="20524" priority="101" operator="between">
      <formula>$P$17*0.8</formula>
      <formula>$P$17</formula>
    </cfRule>
    <cfRule type="cellIs" dxfId="20523" priority="102" operator="lessThan">
      <formula>$P$17*0.8</formula>
    </cfRule>
  </conditionalFormatting>
  <conditionalFormatting sqref="J18">
    <cfRule type="cellIs" dxfId="20522" priority="97" operator="greaterThan">
      <formula>$P$18</formula>
    </cfRule>
    <cfRule type="cellIs" dxfId="20521" priority="98" operator="between">
      <formula>$P$18*0.8</formula>
      <formula>$P$18</formula>
    </cfRule>
    <cfRule type="cellIs" dxfId="20520" priority="99" operator="lessThan">
      <formula>$P$18*0.8</formula>
    </cfRule>
  </conditionalFormatting>
  <conditionalFormatting sqref="J6">
    <cfRule type="cellIs" dxfId="20519" priority="94" operator="greaterThan">
      <formula>$P$6</formula>
    </cfRule>
    <cfRule type="cellIs" dxfId="20518" priority="95" operator="between">
      <formula>$P$6*0.8</formula>
      <formula>$P$6</formula>
    </cfRule>
    <cfRule type="cellIs" dxfId="20517" priority="96" operator="lessThan">
      <formula>$P$6*0.8</formula>
    </cfRule>
  </conditionalFormatting>
  <conditionalFormatting sqref="J7">
    <cfRule type="cellIs" dxfId="20516" priority="91" operator="greaterThan">
      <formula>$P$7</formula>
    </cfRule>
    <cfRule type="cellIs" dxfId="20515" priority="92" operator="between">
      <formula>$P$7*0.8</formula>
      <formula>$P$7</formula>
    </cfRule>
    <cfRule type="cellIs" dxfId="20514" priority="93" operator="lessThan">
      <formula>$P$7*0.8</formula>
    </cfRule>
  </conditionalFormatting>
  <conditionalFormatting sqref="J8">
    <cfRule type="cellIs" dxfId="20513" priority="88" operator="greaterThan">
      <formula>$P$8</formula>
    </cfRule>
    <cfRule type="cellIs" dxfId="20512" priority="89" operator="between">
      <formula>$P$8*0.8</formula>
      <formula>$P$8</formula>
    </cfRule>
    <cfRule type="cellIs" dxfId="20511" priority="90" operator="lessThan">
      <formula>$P$8*0.8</formula>
    </cfRule>
  </conditionalFormatting>
  <conditionalFormatting sqref="J11">
    <cfRule type="cellIs" dxfId="20510" priority="85" operator="greaterThan">
      <formula>$P$11</formula>
    </cfRule>
    <cfRule type="cellIs" dxfId="20509" priority="86" operator="between">
      <formula>$P$11*0.8</formula>
      <formula>$P$11</formula>
    </cfRule>
    <cfRule type="cellIs" dxfId="20508" priority="87" operator="lessThan">
      <formula>$P$11*0.8</formula>
    </cfRule>
  </conditionalFormatting>
  <conditionalFormatting sqref="J12">
    <cfRule type="cellIs" dxfId="20507" priority="82" operator="greaterThan">
      <formula>$P$12</formula>
    </cfRule>
    <cfRule type="cellIs" dxfId="20506" priority="83" operator="between">
      <formula>$P$12*0.8</formula>
      <formula>$P$12</formula>
    </cfRule>
    <cfRule type="cellIs" dxfId="20505" priority="84" operator="lessThan">
      <formula>$P$12*0.8</formula>
    </cfRule>
  </conditionalFormatting>
  <conditionalFormatting sqref="J13">
    <cfRule type="cellIs" dxfId="20504" priority="79" operator="greaterThan">
      <formula>$P$13</formula>
    </cfRule>
    <cfRule type="cellIs" dxfId="20503" priority="80" operator="between">
      <formula>$P$13*0.8</formula>
      <formula>$P$13</formula>
    </cfRule>
    <cfRule type="cellIs" dxfId="20502" priority="81" operator="lessThan">
      <formula>$P$13*0.8</formula>
    </cfRule>
  </conditionalFormatting>
  <conditionalFormatting sqref="J16">
    <cfRule type="cellIs" dxfId="20501" priority="76" operator="greaterThan">
      <formula>$P$16</formula>
    </cfRule>
    <cfRule type="cellIs" dxfId="20500" priority="77" operator="between">
      <formula>$P$16*0.8</formula>
      <formula>$P$16</formula>
    </cfRule>
    <cfRule type="cellIs" dxfId="20499" priority="78" operator="lessThan">
      <formula>$P$16*0.8</formula>
    </cfRule>
  </conditionalFormatting>
  <conditionalFormatting sqref="J17">
    <cfRule type="cellIs" dxfId="20498" priority="73" operator="greaterThan">
      <formula>$P$17</formula>
    </cfRule>
    <cfRule type="cellIs" dxfId="20497" priority="74" operator="between">
      <formula>$P$17*0.8</formula>
      <formula>$P$17</formula>
    </cfRule>
    <cfRule type="cellIs" dxfId="20496" priority="75" operator="lessThan">
      <formula>$P$17*0.8</formula>
    </cfRule>
  </conditionalFormatting>
  <conditionalFormatting sqref="J18">
    <cfRule type="cellIs" dxfId="20495" priority="70" operator="greaterThan">
      <formula>$P$18</formula>
    </cfRule>
    <cfRule type="cellIs" dxfId="20494" priority="71" operator="between">
      <formula>$P$18*0.8</formula>
      <formula>$P$18</formula>
    </cfRule>
    <cfRule type="cellIs" dxfId="20493" priority="72" operator="lessThan">
      <formula>$P$18*0.8</formula>
    </cfRule>
  </conditionalFormatting>
  <conditionalFormatting sqref="J6">
    <cfRule type="cellIs" dxfId="20492" priority="67" operator="greaterThan">
      <formula>$O$6</formula>
    </cfRule>
    <cfRule type="cellIs" dxfId="20491" priority="68" operator="between">
      <formula>$O$6*0.8</formula>
      <formula>$O$6</formula>
    </cfRule>
    <cfRule type="cellIs" dxfId="20490" priority="69" operator="lessThan">
      <formula>$O$6*0.8</formula>
    </cfRule>
  </conditionalFormatting>
  <conditionalFormatting sqref="J7">
    <cfRule type="cellIs" dxfId="20489" priority="64" operator="greaterThan">
      <formula>$O$7</formula>
    </cfRule>
    <cfRule type="cellIs" dxfId="20488" priority="65" operator="between">
      <formula>$O$7*0.8</formula>
      <formula>$O$7</formula>
    </cfRule>
    <cfRule type="cellIs" dxfId="20487" priority="66" operator="lessThan">
      <formula>$O$7*0.8</formula>
    </cfRule>
  </conditionalFormatting>
  <conditionalFormatting sqref="J8">
    <cfRule type="cellIs" dxfId="20486" priority="61" operator="greaterThan">
      <formula>$O$8</formula>
    </cfRule>
    <cfRule type="cellIs" dxfId="20485" priority="62" operator="between">
      <formula>$O$8*0.8</formula>
      <formula>$O$8</formula>
    </cfRule>
    <cfRule type="cellIs" dxfId="20484" priority="63" operator="lessThan">
      <formula>$O$8*0.8</formula>
    </cfRule>
  </conditionalFormatting>
  <conditionalFormatting sqref="J11">
    <cfRule type="cellIs" dxfId="20483" priority="58" operator="greaterThan">
      <formula>$O$11</formula>
    </cfRule>
    <cfRule type="cellIs" dxfId="20482" priority="59" operator="between">
      <formula>$O$11*0.8</formula>
      <formula>$O$11</formula>
    </cfRule>
    <cfRule type="cellIs" dxfId="20481" priority="60" operator="lessThan">
      <formula>$O$11*0.8</formula>
    </cfRule>
  </conditionalFormatting>
  <conditionalFormatting sqref="J12">
    <cfRule type="cellIs" dxfId="20480" priority="55" operator="greaterThan">
      <formula>$O$12</formula>
    </cfRule>
    <cfRule type="cellIs" dxfId="20479" priority="56" operator="between">
      <formula>$O$12*0.8</formula>
      <formula>$O$12</formula>
    </cfRule>
    <cfRule type="cellIs" dxfId="20478" priority="57" operator="lessThan">
      <formula>$O$12*0.8</formula>
    </cfRule>
  </conditionalFormatting>
  <conditionalFormatting sqref="J13">
    <cfRule type="cellIs" dxfId="20477" priority="52" operator="greaterThan">
      <formula>$O$13</formula>
    </cfRule>
    <cfRule type="cellIs" dxfId="20476" priority="53" operator="between">
      <formula>$O$13*0.8</formula>
      <formula>$O$13</formula>
    </cfRule>
    <cfRule type="cellIs" dxfId="20475" priority="54" operator="lessThan">
      <formula>$O$13*0.8</formula>
    </cfRule>
  </conditionalFormatting>
  <conditionalFormatting sqref="J16">
    <cfRule type="cellIs" dxfId="20474" priority="49" operator="greaterThan">
      <formula>$O$16</formula>
    </cfRule>
    <cfRule type="cellIs" dxfId="20473" priority="50" operator="between">
      <formula>$O$16*0.8</formula>
      <formula>$O$16</formula>
    </cfRule>
    <cfRule type="cellIs" dxfId="20472" priority="51" operator="lessThan">
      <formula>$O$16*0.8</formula>
    </cfRule>
  </conditionalFormatting>
  <conditionalFormatting sqref="J17">
    <cfRule type="cellIs" dxfId="20471" priority="46" operator="greaterThan">
      <formula>$O$17</formula>
    </cfRule>
    <cfRule type="cellIs" dxfId="20470" priority="47" operator="between">
      <formula>$O$17*0.8</formula>
      <formula>$O$17</formula>
    </cfRule>
    <cfRule type="cellIs" dxfId="20469" priority="48" operator="lessThan">
      <formula>$O$17*0.8</formula>
    </cfRule>
  </conditionalFormatting>
  <conditionalFormatting sqref="J18">
    <cfRule type="cellIs" dxfId="20468" priority="43" operator="greaterThan">
      <formula>$O$18</formula>
    </cfRule>
    <cfRule type="cellIs" dxfId="20467" priority="44" operator="between">
      <formula>$O$18*0.8</formula>
      <formula>$O$18</formula>
    </cfRule>
    <cfRule type="cellIs" dxfId="20466" priority="45" operator="lessThan">
      <formula>$O$18*0.8</formula>
    </cfRule>
  </conditionalFormatting>
  <conditionalFormatting sqref="J6">
    <cfRule type="cellIs" dxfId="20465" priority="40" operator="greaterThan">
      <formula>$O$6</formula>
    </cfRule>
    <cfRule type="cellIs" dxfId="20464" priority="41" operator="between">
      <formula>$O$6*0.8</formula>
      <formula>$O$6</formula>
    </cfRule>
    <cfRule type="cellIs" dxfId="20463" priority="42" operator="lessThan">
      <formula>$O$6*0.8</formula>
    </cfRule>
  </conditionalFormatting>
  <conditionalFormatting sqref="J7">
    <cfRule type="cellIs" dxfId="20462" priority="37" operator="greaterThan">
      <formula>$O$7</formula>
    </cfRule>
    <cfRule type="cellIs" dxfId="20461" priority="38" operator="between">
      <formula>$O$7*0.8</formula>
      <formula>$O$7</formula>
    </cfRule>
    <cfRule type="cellIs" dxfId="20460" priority="39" operator="lessThan">
      <formula>$O$7*0.8</formula>
    </cfRule>
  </conditionalFormatting>
  <conditionalFormatting sqref="J8">
    <cfRule type="cellIs" dxfId="20459" priority="34" operator="greaterThan">
      <formula>$O$8</formula>
    </cfRule>
    <cfRule type="cellIs" dxfId="20458" priority="35" operator="between">
      <formula>$O$8*0.8</formula>
      <formula>$O$8</formula>
    </cfRule>
    <cfRule type="cellIs" dxfId="20457" priority="36" operator="lessThan">
      <formula>$O$8*0.8</formula>
    </cfRule>
  </conditionalFormatting>
  <conditionalFormatting sqref="J11">
    <cfRule type="cellIs" dxfId="20456" priority="31" operator="greaterThan">
      <formula>$O$11</formula>
    </cfRule>
    <cfRule type="cellIs" dxfId="20455" priority="32" operator="between">
      <formula>$O$11*0.8</formula>
      <formula>$O$11</formula>
    </cfRule>
    <cfRule type="cellIs" dxfId="20454" priority="33" operator="lessThan">
      <formula>$O$11*0.8</formula>
    </cfRule>
  </conditionalFormatting>
  <conditionalFormatting sqref="J12">
    <cfRule type="cellIs" dxfId="20453" priority="28" operator="greaterThan">
      <formula>$O$12</formula>
    </cfRule>
    <cfRule type="cellIs" dxfId="20452" priority="29" operator="between">
      <formula>$O$12*0.8</formula>
      <formula>$O$12</formula>
    </cfRule>
    <cfRule type="cellIs" dxfId="20451" priority="30" operator="lessThan">
      <formula>$O$12*0.8</formula>
    </cfRule>
  </conditionalFormatting>
  <conditionalFormatting sqref="J13">
    <cfRule type="cellIs" dxfId="20450" priority="25" operator="greaterThan">
      <formula>$O$13</formula>
    </cfRule>
    <cfRule type="cellIs" dxfId="20449" priority="26" operator="between">
      <formula>$O$13*0.8</formula>
      <formula>$O$13</formula>
    </cfRule>
    <cfRule type="cellIs" dxfId="20448" priority="27" operator="lessThan">
      <formula>$O$13*0.8</formula>
    </cfRule>
  </conditionalFormatting>
  <conditionalFormatting sqref="J16">
    <cfRule type="cellIs" dxfId="20447" priority="22" operator="greaterThan">
      <formula>$O$16</formula>
    </cfRule>
    <cfRule type="cellIs" dxfId="20446" priority="23" operator="between">
      <formula>$O$16*0.8</formula>
      <formula>$O$16</formula>
    </cfRule>
    <cfRule type="cellIs" dxfId="20445" priority="24" operator="lessThan">
      <formula>$O$16*0.8</formula>
    </cfRule>
  </conditionalFormatting>
  <conditionalFormatting sqref="J17">
    <cfRule type="cellIs" dxfId="20444" priority="19" operator="greaterThan">
      <formula>$O$17</formula>
    </cfRule>
    <cfRule type="cellIs" dxfId="20443" priority="20" operator="between">
      <formula>$O$17*0.8</formula>
      <formula>$O$17</formula>
    </cfRule>
    <cfRule type="cellIs" dxfId="20442" priority="21" operator="lessThan">
      <formula>$O$17*0.8</formula>
    </cfRule>
  </conditionalFormatting>
  <conditionalFormatting sqref="J18">
    <cfRule type="cellIs" dxfId="20441" priority="16" operator="greaterThan">
      <formula>$O$18</formula>
    </cfRule>
    <cfRule type="cellIs" dxfId="20440" priority="17" operator="between">
      <formula>$O$18*0.8</formula>
      <formula>$O$18</formula>
    </cfRule>
    <cfRule type="cellIs" dxfId="20439" priority="18" operator="lessThan">
      <formula>$O$18*0.8</formula>
    </cfRule>
  </conditionalFormatting>
  <conditionalFormatting sqref="J6">
    <cfRule type="cellIs" dxfId="20438" priority="13" operator="greaterThan">
      <formula>$P6</formula>
    </cfRule>
    <cfRule type="cellIs" dxfId="20437" priority="14" operator="between">
      <formula>$P6*0.8</formula>
      <formula>$P6</formula>
    </cfRule>
    <cfRule type="cellIs" dxfId="20436" priority="15" operator="lessThan">
      <formula>$P6*0.8</formula>
    </cfRule>
  </conditionalFormatting>
  <conditionalFormatting sqref="J7:J8">
    <cfRule type="cellIs" dxfId="20435" priority="10" operator="greaterThan">
      <formula>$P7</formula>
    </cfRule>
    <cfRule type="cellIs" dxfId="20434" priority="11" operator="between">
      <formula>$P7*0.8</formula>
      <formula>$P7</formula>
    </cfRule>
    <cfRule type="cellIs" dxfId="20433" priority="12" operator="lessThan">
      <formula>$P7*0.8</formula>
    </cfRule>
  </conditionalFormatting>
  <conditionalFormatting sqref="J11">
    <cfRule type="cellIs" dxfId="20432" priority="7" operator="greaterThan">
      <formula>$P11</formula>
    </cfRule>
    <cfRule type="cellIs" dxfId="20431" priority="8" operator="between">
      <formula>$P11*0.8</formula>
      <formula>$P11</formula>
    </cfRule>
    <cfRule type="cellIs" dxfId="20430" priority="9" operator="lessThan">
      <formula>$P11*0.8</formula>
    </cfRule>
  </conditionalFormatting>
  <conditionalFormatting sqref="J12:J13">
    <cfRule type="cellIs" dxfId="20429" priority="4" operator="greaterThan">
      <formula>$P12</formula>
    </cfRule>
    <cfRule type="cellIs" dxfId="20428" priority="5" operator="between">
      <formula>$P12*0.8</formula>
      <formula>$P12</formula>
    </cfRule>
    <cfRule type="cellIs" dxfId="20427" priority="6" operator="lessThan">
      <formula>$P12*0.8</formula>
    </cfRule>
  </conditionalFormatting>
  <conditionalFormatting sqref="J16:J18">
    <cfRule type="cellIs" dxfId="20426" priority="1" operator="greaterThan">
      <formula>$P16</formula>
    </cfRule>
    <cfRule type="cellIs" dxfId="20425" priority="2" operator="between">
      <formula>$P16*0.8</formula>
      <formula>$P16</formula>
    </cfRule>
    <cfRule type="cellIs" dxfId="20424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34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1</v>
      </c>
      <c r="E6" s="9">
        <v>0.92300000000000004</v>
      </c>
      <c r="F6" s="9">
        <v>0.69700000000000006</v>
      </c>
      <c r="G6" s="28">
        <v>0.64600000000000002</v>
      </c>
      <c r="H6" s="28">
        <v>0.70799999999999996</v>
      </c>
      <c r="I6" s="28">
        <v>0.71399999999999997</v>
      </c>
      <c r="J6" s="28">
        <f>Data!AC22</f>
        <v>0.76500000000000001</v>
      </c>
      <c r="K6" s="118">
        <v>0.82</v>
      </c>
      <c r="L6" s="295">
        <v>0.77</v>
      </c>
      <c r="M6" s="331">
        <v>0.89800000000000002</v>
      </c>
      <c r="N6" s="295">
        <f>(M6/9)*10</f>
        <v>0.99777777777777787</v>
      </c>
      <c r="O6" s="295">
        <f>(F6/9)*10</f>
        <v>0.77444444444444449</v>
      </c>
      <c r="P6" s="118">
        <v>0.82</v>
      </c>
      <c r="Q6" s="315">
        <f>J6/M6</f>
        <v>0.85189309576837413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0.95399999999999996</v>
      </c>
      <c r="E7" s="3">
        <v>0.94699999999999995</v>
      </c>
      <c r="F7" s="3">
        <v>0.85199999999999998</v>
      </c>
      <c r="G7" s="26">
        <v>0.88200000000000001</v>
      </c>
      <c r="H7" s="26">
        <v>0.877</v>
      </c>
      <c r="I7" s="26">
        <v>0.90600000000000003</v>
      </c>
      <c r="J7" s="28">
        <f>Data!AE$22</f>
        <v>0.91299999999999992</v>
      </c>
      <c r="K7" s="38">
        <v>0.92</v>
      </c>
      <c r="L7" s="296">
        <v>0.85499999999999998</v>
      </c>
      <c r="M7" s="332">
        <v>0.92099999999999993</v>
      </c>
      <c r="N7" s="296">
        <f>(M7/9)*10</f>
        <v>1.0233333333333334</v>
      </c>
      <c r="O7" s="296">
        <f>(F7/9)*10</f>
        <v>0.94666666666666666</v>
      </c>
      <c r="P7" s="38">
        <v>0.92</v>
      </c>
      <c r="Q7" s="315">
        <f t="shared" ref="Q7:Q8" si="0">J7/M7</f>
        <v>0.99131378935939196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19953.7</v>
      </c>
      <c r="E8" s="4">
        <v>27650.3</v>
      </c>
      <c r="F8" s="4">
        <v>17540.900000000001</v>
      </c>
      <c r="G8" s="27">
        <v>18852.7</v>
      </c>
      <c r="H8" s="27">
        <v>21410.5</v>
      </c>
      <c r="I8" s="27">
        <v>23573.7</v>
      </c>
      <c r="J8" s="350">
        <f>Data!AG$22</f>
        <v>25345</v>
      </c>
      <c r="K8" s="39">
        <v>22755</v>
      </c>
      <c r="L8" s="343">
        <v>13750</v>
      </c>
      <c r="M8" s="333">
        <v>25676.3</v>
      </c>
      <c r="N8" s="297">
        <f>(M8/9)*10</f>
        <v>28529.222222222219</v>
      </c>
      <c r="O8" s="297">
        <f>(F8/9)*10</f>
        <v>19489.888888888891</v>
      </c>
      <c r="P8" s="39">
        <v>22755</v>
      </c>
      <c r="Q8" s="315">
        <f t="shared" si="0"/>
        <v>0.98709705058750674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1</v>
      </c>
      <c r="E11" s="9">
        <v>1</v>
      </c>
      <c r="F11" s="9">
        <v>0.92299999999999993</v>
      </c>
      <c r="G11" s="28">
        <v>0.69699999999999995</v>
      </c>
      <c r="H11" s="28">
        <v>0.625</v>
      </c>
      <c r="I11" s="28">
        <v>0.75</v>
      </c>
      <c r="J11" s="28">
        <f>Data!AI$22</f>
        <v>0.95200000000000007</v>
      </c>
      <c r="K11" s="42">
        <v>0.93</v>
      </c>
      <c r="L11" s="295">
        <v>0.77</v>
      </c>
      <c r="M11" s="331">
        <v>0.95799999999999996</v>
      </c>
      <c r="N11" s="295">
        <f>(M11/9)*10</f>
        <v>1.0644444444444443</v>
      </c>
      <c r="O11" s="295">
        <f>(F11/9)*10</f>
        <v>1.0255555555555556</v>
      </c>
      <c r="P11" s="42">
        <v>0.93</v>
      </c>
      <c r="Q11" s="315">
        <f t="shared" ref="Q11:Q13" si="1">J11/M11</f>
        <v>0.9937369519832987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0.6</v>
      </c>
      <c r="E12" s="3">
        <v>1</v>
      </c>
      <c r="F12" s="3">
        <v>0.83299999999999996</v>
      </c>
      <c r="G12" s="26">
        <v>0.91700000000000004</v>
      </c>
      <c r="H12" s="26">
        <v>0.9</v>
      </c>
      <c r="I12" s="26">
        <v>0.90900000000000003</v>
      </c>
      <c r="J12" s="28">
        <f>Data!AK$22</f>
        <v>1</v>
      </c>
      <c r="K12" s="40">
        <v>0.9</v>
      </c>
      <c r="L12" s="296">
        <v>0.79</v>
      </c>
      <c r="M12" s="332">
        <v>1.016</v>
      </c>
      <c r="N12" s="296">
        <f>(M12/9)*10</f>
        <v>1.1288888888888888</v>
      </c>
      <c r="O12" s="296">
        <f>(F12/9)*10</f>
        <v>0.92555555555555558</v>
      </c>
      <c r="P12" s="40">
        <v>0.9</v>
      </c>
      <c r="Q12" s="315">
        <f t="shared" si="1"/>
        <v>0.98425196850393704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14689</v>
      </c>
      <c r="E13" s="4">
        <v>18778.400000000001</v>
      </c>
      <c r="F13" s="4">
        <v>15045.8</v>
      </c>
      <c r="G13" s="27">
        <v>18260.7</v>
      </c>
      <c r="H13" s="27">
        <v>15695.3</v>
      </c>
      <c r="I13" s="27">
        <v>12356.7</v>
      </c>
      <c r="J13" s="350">
        <f>Data!AM$22</f>
        <v>10671.3</v>
      </c>
      <c r="K13" s="41">
        <v>18706</v>
      </c>
      <c r="L13" s="343">
        <v>13500</v>
      </c>
      <c r="M13" s="333">
        <v>14021.8</v>
      </c>
      <c r="N13" s="297">
        <f>(M13/9)*10</f>
        <v>15579.777777777777</v>
      </c>
      <c r="O13" s="297">
        <f>(F13/9)*10</f>
        <v>16717.555555555555</v>
      </c>
      <c r="P13" s="41">
        <v>18706</v>
      </c>
      <c r="Q13" s="315">
        <f t="shared" si="1"/>
        <v>0.76105064970260594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0.55000000000000004</v>
      </c>
      <c r="E16" s="11">
        <v>0.83299999999999996</v>
      </c>
      <c r="F16" s="11">
        <v>0.79400000000000004</v>
      </c>
      <c r="G16" s="29">
        <v>0.78300000000000003</v>
      </c>
      <c r="H16" s="29">
        <v>0.83599999999999997</v>
      </c>
      <c r="I16" s="29">
        <v>0.875</v>
      </c>
      <c r="J16" s="28">
        <f>Data!AQ$22</f>
        <v>0.91099999999999992</v>
      </c>
      <c r="K16" s="42">
        <v>0.53</v>
      </c>
      <c r="L16" s="315">
        <v>0.51</v>
      </c>
      <c r="M16" s="335">
        <v>0.88900000000000001</v>
      </c>
      <c r="N16" s="295">
        <f>(M16/9)*10</f>
        <v>0.98777777777777787</v>
      </c>
      <c r="O16" s="295">
        <f>(F16/9)*10</f>
        <v>0.88222222222222224</v>
      </c>
      <c r="P16" s="42">
        <v>0.53</v>
      </c>
      <c r="Q16" s="315">
        <f t="shared" ref="Q16:Q18" si="2">J16/M16</f>
        <v>1.0247469066366703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0.81</v>
      </c>
      <c r="E17" s="3">
        <v>0.83299999999999996</v>
      </c>
      <c r="F17" s="3">
        <v>0.86299999999999999</v>
      </c>
      <c r="G17" s="26">
        <v>0.88900000000000001</v>
      </c>
      <c r="H17" s="26">
        <v>0.90600000000000003</v>
      </c>
      <c r="I17" s="26">
        <v>0.90700000000000003</v>
      </c>
      <c r="J17" s="28">
        <f>Data!AO$22</f>
        <v>0.91500000000000004</v>
      </c>
      <c r="K17" s="40">
        <v>0.7</v>
      </c>
      <c r="L17" s="296">
        <v>0.315</v>
      </c>
      <c r="M17" s="332">
        <v>0.92599999999999993</v>
      </c>
      <c r="N17" s="296">
        <f>(M17/9)*10</f>
        <v>1.0288888888888887</v>
      </c>
      <c r="O17" s="296">
        <f>(F17/9)*10</f>
        <v>0.9588888888888889</v>
      </c>
      <c r="P17" s="40">
        <v>0.7</v>
      </c>
      <c r="Q17" s="315">
        <f t="shared" si="2"/>
        <v>0.98812095032397418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0.25</v>
      </c>
      <c r="E18" s="3">
        <v>1</v>
      </c>
      <c r="F18" s="3">
        <v>0.25</v>
      </c>
      <c r="G18" s="26">
        <v>0.6</v>
      </c>
      <c r="H18" s="26">
        <v>0.5</v>
      </c>
      <c r="I18" s="26">
        <v>0.75</v>
      </c>
      <c r="J18" s="28">
        <f>Data!AS$22</f>
        <v>0.66700000000000004</v>
      </c>
      <c r="K18" s="40">
        <v>0.51</v>
      </c>
      <c r="L18" s="296">
        <v>0.28999999999999998</v>
      </c>
      <c r="M18" s="332">
        <v>1.077</v>
      </c>
      <c r="N18" s="296">
        <f>(M18/9)*10</f>
        <v>1.1966666666666665</v>
      </c>
      <c r="O18" s="296">
        <f>(F18/9)*10</f>
        <v>0.27777777777777779</v>
      </c>
      <c r="P18" s="40">
        <v>0.51</v>
      </c>
      <c r="Q18" s="315">
        <f t="shared" si="2"/>
        <v>0.61931290622098423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0.48</v>
      </c>
      <c r="E21" s="9">
        <v>0.52</v>
      </c>
      <c r="F21" s="11">
        <v>0.57999999999999996</v>
      </c>
      <c r="G21" s="85">
        <v>0.57999999999999996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0.63500000000000001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0.77</v>
      </c>
      <c r="F22" s="7">
        <v>0.79</v>
      </c>
      <c r="G22" s="30">
        <v>0.78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0.78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.75" thickBot="1">
      <c r="A23" s="1">
        <v>12</v>
      </c>
      <c r="B23" s="56" t="s">
        <v>9</v>
      </c>
      <c r="C23" s="57">
        <v>12376</v>
      </c>
      <c r="D23" s="65">
        <v>10241</v>
      </c>
      <c r="E23" s="58">
        <v>10849</v>
      </c>
      <c r="F23" s="58">
        <v>11587</v>
      </c>
      <c r="G23" s="59">
        <v>11697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10500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20423" priority="6348" operator="greaterThan">
      <formula>$P$6</formula>
    </cfRule>
    <cfRule type="cellIs" dxfId="20422" priority="6349" operator="between">
      <formula>$P$6*0.8</formula>
      <formula>$P$6</formula>
    </cfRule>
    <cfRule type="cellIs" dxfId="20421" priority="6350" operator="lessThan">
      <formula>$P$6*0.8</formula>
    </cfRule>
  </conditionalFormatting>
  <conditionalFormatting sqref="G7:J7">
    <cfRule type="cellIs" dxfId="20420" priority="6345" operator="greaterThan">
      <formula>$P$7</formula>
    </cfRule>
    <cfRule type="cellIs" dxfId="20419" priority="6346" operator="between">
      <formula>$P$7*0.8</formula>
      <formula>$P$7</formula>
    </cfRule>
    <cfRule type="cellIs" dxfId="20418" priority="6347" operator="lessThan">
      <formula>$P$7*0.8</formula>
    </cfRule>
  </conditionalFormatting>
  <conditionalFormatting sqref="G8:J8">
    <cfRule type="cellIs" dxfId="20417" priority="6342" operator="greaterThan">
      <formula>$P$8</formula>
    </cfRule>
    <cfRule type="cellIs" dxfId="20416" priority="6343" operator="between">
      <formula>$P$8*0.8</formula>
      <formula>$P$8</formula>
    </cfRule>
    <cfRule type="cellIs" dxfId="20415" priority="6344" operator="lessThan">
      <formula>$P$8*0.8</formula>
    </cfRule>
  </conditionalFormatting>
  <conditionalFormatting sqref="G11:J11">
    <cfRule type="cellIs" dxfId="20414" priority="6339" operator="greaterThan">
      <formula>$P$11</formula>
    </cfRule>
    <cfRule type="cellIs" dxfId="20413" priority="6340" operator="between">
      <formula>$P$11*0.8</formula>
      <formula>$P$11</formula>
    </cfRule>
    <cfRule type="cellIs" dxfId="20412" priority="6341" operator="lessThan">
      <formula>$P$11*0.8</formula>
    </cfRule>
  </conditionalFormatting>
  <conditionalFormatting sqref="G12:J12">
    <cfRule type="cellIs" dxfId="20411" priority="6336" operator="greaterThan">
      <formula>$P$12</formula>
    </cfRule>
    <cfRule type="cellIs" dxfId="20410" priority="6337" operator="between">
      <formula>$P$12*0.8</formula>
      <formula>$P$12</formula>
    </cfRule>
    <cfRule type="cellIs" dxfId="20409" priority="6338" operator="lessThan">
      <formula>$P$12*0.8</formula>
    </cfRule>
  </conditionalFormatting>
  <conditionalFormatting sqref="G13:J13">
    <cfRule type="cellIs" dxfId="20408" priority="6333" operator="greaterThan">
      <formula>$P$13</formula>
    </cfRule>
    <cfRule type="cellIs" dxfId="20407" priority="6334" operator="between">
      <formula>$P$13*0.8</formula>
      <formula>$P$13</formula>
    </cfRule>
    <cfRule type="cellIs" dxfId="20406" priority="6335" operator="lessThan">
      <formula>$P$13*0.8</formula>
    </cfRule>
  </conditionalFormatting>
  <conditionalFormatting sqref="G16:J16">
    <cfRule type="cellIs" dxfId="20405" priority="6330" operator="greaterThan">
      <formula>$P$16</formula>
    </cfRule>
    <cfRule type="cellIs" dxfId="20404" priority="6331" operator="between">
      <formula>$P$16*0.8</formula>
      <formula>$P$16</formula>
    </cfRule>
    <cfRule type="cellIs" dxfId="20403" priority="6332" operator="lessThan">
      <formula>$P$16*0.8</formula>
    </cfRule>
  </conditionalFormatting>
  <conditionalFormatting sqref="G17:J17">
    <cfRule type="cellIs" dxfId="20402" priority="6327" operator="greaterThan">
      <formula>$P$17</formula>
    </cfRule>
    <cfRule type="cellIs" dxfId="20401" priority="6328" operator="between">
      <formula>$P$17*0.8</formula>
      <formula>$P$17</formula>
    </cfRule>
    <cfRule type="cellIs" dxfId="20400" priority="6329" operator="lessThan">
      <formula>$P$17*0.8</formula>
    </cfRule>
  </conditionalFormatting>
  <conditionalFormatting sqref="G18:J18">
    <cfRule type="cellIs" dxfId="20399" priority="6324" operator="greaterThan">
      <formula>$P$18</formula>
    </cfRule>
    <cfRule type="cellIs" dxfId="20398" priority="6325" operator="between">
      <formula>$P$18*0.8</formula>
      <formula>$P$18</formula>
    </cfRule>
    <cfRule type="cellIs" dxfId="20397" priority="6326" operator="lessThan">
      <formula>$P$18*0.8</formula>
    </cfRule>
  </conditionalFormatting>
  <conditionalFormatting sqref="G21:J21">
    <cfRule type="cellIs" dxfId="20396" priority="6321" operator="greaterThan">
      <formula>$P$21</formula>
    </cfRule>
    <cfRule type="cellIs" dxfId="20395" priority="6322" operator="between">
      <formula>$P$21*0.8</formula>
      <formula>$P$21</formula>
    </cfRule>
    <cfRule type="cellIs" dxfId="20394" priority="6323" operator="lessThan">
      <formula>$P$21*0.8</formula>
    </cfRule>
  </conditionalFormatting>
  <conditionalFormatting sqref="G22:J22">
    <cfRule type="cellIs" dxfId="20393" priority="6318" operator="greaterThan">
      <formula>$P$22</formula>
    </cfRule>
    <cfRule type="cellIs" dxfId="20392" priority="6319" operator="between">
      <formula>$L$22*0.8</formula>
      <formula>$P$22</formula>
    </cfRule>
    <cfRule type="cellIs" dxfId="20391" priority="6320" operator="lessThan">
      <formula>$P$22*0.8</formula>
    </cfRule>
  </conditionalFormatting>
  <conditionalFormatting sqref="G23:J23">
    <cfRule type="cellIs" dxfId="20390" priority="6315" operator="greaterThan">
      <formula>$P$23</formula>
    </cfRule>
    <cfRule type="cellIs" dxfId="20389" priority="6316" operator="between">
      <formula>$P$23*0.8</formula>
      <formula>$P$23</formula>
    </cfRule>
    <cfRule type="cellIs" dxfId="20388" priority="6317" operator="lessThan">
      <formula>$P$23*0.8</formula>
    </cfRule>
  </conditionalFormatting>
  <conditionalFormatting sqref="G6:J6">
    <cfRule type="cellIs" dxfId="20387" priority="6312" operator="greaterThan">
      <formula>$P$6</formula>
    </cfRule>
    <cfRule type="cellIs" dxfId="20386" priority="6313" operator="between">
      <formula>$P$6*0.8</formula>
      <formula>$P$6</formula>
    </cfRule>
    <cfRule type="cellIs" dxfId="20385" priority="6314" operator="lessThan">
      <formula>$P$6*0.8</formula>
    </cfRule>
  </conditionalFormatting>
  <conditionalFormatting sqref="G7:J7">
    <cfRule type="cellIs" dxfId="20384" priority="6309" operator="greaterThan">
      <formula>$P$7</formula>
    </cfRule>
    <cfRule type="cellIs" dxfId="20383" priority="6310" operator="between">
      <formula>$P$7*0.8</formula>
      <formula>$P$7</formula>
    </cfRule>
    <cfRule type="cellIs" dxfId="20382" priority="6311" operator="lessThan">
      <formula>$P$7*0.8</formula>
    </cfRule>
  </conditionalFormatting>
  <conditionalFormatting sqref="G8:J8">
    <cfRule type="cellIs" dxfId="20381" priority="6306" operator="greaterThan">
      <formula>$P$8</formula>
    </cfRule>
    <cfRule type="cellIs" dxfId="20380" priority="6307" operator="between">
      <formula>$P$8*0.8</formula>
      <formula>$P$8</formula>
    </cfRule>
    <cfRule type="cellIs" dxfId="20379" priority="6308" operator="lessThan">
      <formula>$P$8*0.8</formula>
    </cfRule>
  </conditionalFormatting>
  <conditionalFormatting sqref="G11:J11">
    <cfRule type="cellIs" dxfId="20378" priority="6303" operator="greaterThan">
      <formula>$P$11</formula>
    </cfRule>
    <cfRule type="cellIs" dxfId="20377" priority="6304" operator="between">
      <formula>$P$11*0.8</formula>
      <formula>$P$11</formula>
    </cfRule>
    <cfRule type="cellIs" dxfId="20376" priority="6305" operator="lessThan">
      <formula>$P$11*0.8</formula>
    </cfRule>
  </conditionalFormatting>
  <conditionalFormatting sqref="G12:J12">
    <cfRule type="cellIs" dxfId="20375" priority="6300" operator="greaterThan">
      <formula>$P$12</formula>
    </cfRule>
    <cfRule type="cellIs" dxfId="20374" priority="6301" operator="between">
      <formula>$P$12*0.8</formula>
      <formula>$P$12</formula>
    </cfRule>
    <cfRule type="cellIs" dxfId="20373" priority="6302" operator="lessThan">
      <formula>$P$12*0.8</formula>
    </cfRule>
  </conditionalFormatting>
  <conditionalFormatting sqref="G13:J13">
    <cfRule type="cellIs" dxfId="20372" priority="6297" operator="greaterThan">
      <formula>$P$13</formula>
    </cfRule>
    <cfRule type="cellIs" dxfId="20371" priority="6298" operator="between">
      <formula>$P$13*0.8</formula>
      <formula>$P$13</formula>
    </cfRule>
    <cfRule type="cellIs" dxfId="20370" priority="6299" operator="lessThan">
      <formula>$P$13*0.8</formula>
    </cfRule>
  </conditionalFormatting>
  <conditionalFormatting sqref="G16:J16">
    <cfRule type="cellIs" dxfId="20369" priority="6294" operator="greaterThan">
      <formula>$P$16</formula>
    </cfRule>
    <cfRule type="cellIs" dxfId="20368" priority="6295" operator="between">
      <formula>$P$16*0.8</formula>
      <formula>$P$16</formula>
    </cfRule>
    <cfRule type="cellIs" dxfId="20367" priority="6296" operator="lessThan">
      <formula>$P$16*0.8</formula>
    </cfRule>
  </conditionalFormatting>
  <conditionalFormatting sqref="G17:J17">
    <cfRule type="cellIs" dxfId="20366" priority="6291" operator="greaterThan">
      <formula>$P$17</formula>
    </cfRule>
    <cfRule type="cellIs" dxfId="20365" priority="6292" operator="between">
      <formula>$P$17*0.8</formula>
      <formula>$P$17</formula>
    </cfRule>
    <cfRule type="cellIs" dxfId="20364" priority="6293" operator="lessThan">
      <formula>$P$17*0.8</formula>
    </cfRule>
  </conditionalFormatting>
  <conditionalFormatting sqref="G18:J18">
    <cfRule type="cellIs" dxfId="20363" priority="6288" operator="greaterThan">
      <formula>$P$18</formula>
    </cfRule>
    <cfRule type="cellIs" dxfId="20362" priority="6289" operator="between">
      <formula>$P$18*0.8</formula>
      <formula>$P$18</formula>
    </cfRule>
    <cfRule type="cellIs" dxfId="20361" priority="6290" operator="lessThan">
      <formula>$P$18*0.8</formula>
    </cfRule>
  </conditionalFormatting>
  <conditionalFormatting sqref="G21:J21">
    <cfRule type="cellIs" dxfId="20360" priority="6285" operator="greaterThan">
      <formula>$P$21</formula>
    </cfRule>
    <cfRule type="cellIs" dxfId="20359" priority="6286" operator="between">
      <formula>$P$21*0.8</formula>
      <formula>$P$21</formula>
    </cfRule>
    <cfRule type="cellIs" dxfId="20358" priority="6287" operator="lessThan">
      <formula>$P$21*0.8</formula>
    </cfRule>
  </conditionalFormatting>
  <conditionalFormatting sqref="G22:J22">
    <cfRule type="cellIs" dxfId="20357" priority="6282" operator="greaterThan">
      <formula>$P$22</formula>
    </cfRule>
    <cfRule type="cellIs" dxfId="20356" priority="6283" operator="between">
      <formula>$L$22*0.8</formula>
      <formula>$P$22</formula>
    </cfRule>
    <cfRule type="cellIs" dxfId="20355" priority="6284" operator="lessThan">
      <formula>$P$22*0.8</formula>
    </cfRule>
  </conditionalFormatting>
  <conditionalFormatting sqref="G23:J23">
    <cfRule type="cellIs" dxfId="20354" priority="6279" operator="greaterThan">
      <formula>$P$23</formula>
    </cfRule>
    <cfRule type="cellIs" dxfId="20353" priority="6280" operator="between">
      <formula>$P$23*0.8</formula>
      <formula>$P$23</formula>
    </cfRule>
    <cfRule type="cellIs" dxfId="20352" priority="6281" operator="lessThan">
      <formula>$P$23*0.8</formula>
    </cfRule>
  </conditionalFormatting>
  <conditionalFormatting sqref="I21:J21">
    <cfRule type="cellIs" dxfId="20351" priority="4943" operator="greaterThan">
      <formula>$O$21</formula>
    </cfRule>
    <cfRule type="cellIs" dxfId="20350" priority="4944" operator="between">
      <formula>$O$21*0.8</formula>
      <formula>$O$21</formula>
    </cfRule>
    <cfRule type="cellIs" dxfId="20349" priority="4945" operator="lessThan">
      <formula>$O$21*0.8</formula>
    </cfRule>
  </conditionalFormatting>
  <conditionalFormatting sqref="I23:J23">
    <cfRule type="cellIs" dxfId="20348" priority="4937" operator="greaterThan">
      <formula>$O$23</formula>
    </cfRule>
    <cfRule type="cellIs" dxfId="20347" priority="4938" operator="between">
      <formula>$O$23*0.8</formula>
      <formula>$O$23</formula>
    </cfRule>
    <cfRule type="cellIs" dxfId="20346" priority="4939" operator="lessThan">
      <formula>$O$23*0.8</formula>
    </cfRule>
  </conditionalFormatting>
  <conditionalFormatting sqref="I21:J21">
    <cfRule type="cellIs" dxfId="20345" priority="4934" operator="greaterThan">
      <formula>$O$21</formula>
    </cfRule>
    <cfRule type="cellIs" dxfId="20344" priority="4935" operator="between">
      <formula>$O$21*0.8</formula>
      <formula>$O$21</formula>
    </cfRule>
    <cfRule type="cellIs" dxfId="20343" priority="4936" operator="lessThan">
      <formula>$O$21*0.8</formula>
    </cfRule>
  </conditionalFormatting>
  <conditionalFormatting sqref="I23:J23">
    <cfRule type="cellIs" dxfId="20342" priority="4928" operator="greaterThan">
      <formula>$O$23</formula>
    </cfRule>
    <cfRule type="cellIs" dxfId="20341" priority="4929" operator="between">
      <formula>$O$23*0.8</formula>
      <formula>$O$23</formula>
    </cfRule>
    <cfRule type="cellIs" dxfId="20340" priority="4930" operator="lessThan">
      <formula>$O$23*0.8</formula>
    </cfRule>
  </conditionalFormatting>
  <conditionalFormatting sqref="I21:J21">
    <cfRule type="cellIs" dxfId="20339" priority="4925" operator="greaterThan">
      <formula>$N$21</formula>
    </cfRule>
    <cfRule type="cellIs" dxfId="20338" priority="4926" operator="between">
      <formula>$N$21*0.8</formula>
      <formula>$N$21</formula>
    </cfRule>
    <cfRule type="cellIs" dxfId="20337" priority="4927" operator="lessThan">
      <formula>$N$21*0.8</formula>
    </cfRule>
  </conditionalFormatting>
  <conditionalFormatting sqref="I22:J22">
    <cfRule type="cellIs" dxfId="20336" priority="4922" operator="greaterThan">
      <formula>$N$22</formula>
    </cfRule>
    <cfRule type="cellIs" dxfId="20335" priority="4923" operator="between">
      <formula>#REF!*0.8</formula>
      <formula>$N$22</formula>
    </cfRule>
    <cfRule type="cellIs" dxfId="20334" priority="4924" operator="lessThan">
      <formula>$N$22*0.8</formula>
    </cfRule>
  </conditionalFormatting>
  <conditionalFormatting sqref="I23:J23">
    <cfRule type="cellIs" dxfId="20333" priority="4919" operator="greaterThan">
      <formula>$N$23</formula>
    </cfRule>
    <cfRule type="cellIs" dxfId="20332" priority="4920" operator="between">
      <formula>$N$23*0.8</formula>
      <formula>$N$23</formula>
    </cfRule>
    <cfRule type="cellIs" dxfId="20331" priority="4921" operator="lessThan">
      <formula>$N$23*0.8</formula>
    </cfRule>
  </conditionalFormatting>
  <conditionalFormatting sqref="I21:J21">
    <cfRule type="cellIs" dxfId="20330" priority="4916" operator="greaterThan">
      <formula>$N$21</formula>
    </cfRule>
    <cfRule type="cellIs" dxfId="20329" priority="4917" operator="between">
      <formula>$N$21*0.8</formula>
      <formula>$N$21</formula>
    </cfRule>
    <cfRule type="cellIs" dxfId="20328" priority="4918" operator="lessThan">
      <formula>$N$21*0.8</formula>
    </cfRule>
  </conditionalFormatting>
  <conditionalFormatting sqref="I22:J22">
    <cfRule type="cellIs" dxfId="20327" priority="4913" operator="greaterThan">
      <formula>$N$22</formula>
    </cfRule>
    <cfRule type="cellIs" dxfId="20326" priority="4914" operator="between">
      <formula>#REF!*0.8</formula>
      <formula>$N$22</formula>
    </cfRule>
    <cfRule type="cellIs" dxfId="20325" priority="4915" operator="lessThan">
      <formula>$N$22*0.8</formula>
    </cfRule>
  </conditionalFormatting>
  <conditionalFormatting sqref="I23:J23">
    <cfRule type="cellIs" dxfId="20324" priority="4910" operator="greaterThan">
      <formula>$N$23</formula>
    </cfRule>
    <cfRule type="cellIs" dxfId="20323" priority="4911" operator="between">
      <formula>$N$23*0.8</formula>
      <formula>$N$23</formula>
    </cfRule>
    <cfRule type="cellIs" dxfId="20322" priority="4912" operator="lessThan">
      <formula>$N$23*0.8</formula>
    </cfRule>
  </conditionalFormatting>
  <conditionalFormatting sqref="I6:J6">
    <cfRule type="cellIs" dxfId="20321" priority="3431" operator="greaterThan">
      <formula>$O$6</formula>
    </cfRule>
    <cfRule type="cellIs" dxfId="20320" priority="3432" operator="between">
      <formula>$O$6*0.8</formula>
      <formula>$O$6</formula>
    </cfRule>
    <cfRule type="cellIs" dxfId="20319" priority="3433" operator="lessThan">
      <formula>$O$6*0.8</formula>
    </cfRule>
  </conditionalFormatting>
  <conditionalFormatting sqref="I7:J7">
    <cfRule type="cellIs" dxfId="20318" priority="3428" operator="greaterThan">
      <formula>$O$7</formula>
    </cfRule>
    <cfRule type="cellIs" dxfId="20317" priority="3429" operator="between">
      <formula>$O$7*0.8</formula>
      <formula>$O$7</formula>
    </cfRule>
    <cfRule type="cellIs" dxfId="20316" priority="3430" operator="lessThan">
      <formula>$O$7*0.8</formula>
    </cfRule>
  </conditionalFormatting>
  <conditionalFormatting sqref="I8:J8">
    <cfRule type="cellIs" dxfId="20315" priority="3425" operator="greaterThan">
      <formula>$O$8</formula>
    </cfRule>
    <cfRule type="cellIs" dxfId="20314" priority="3426" operator="between">
      <formula>$O$8*0.8</formula>
      <formula>$O$8</formula>
    </cfRule>
    <cfRule type="cellIs" dxfId="20313" priority="3427" operator="lessThan">
      <formula>$O$8*0.8</formula>
    </cfRule>
  </conditionalFormatting>
  <conditionalFormatting sqref="I11:J11">
    <cfRule type="cellIs" dxfId="20312" priority="3422" operator="greaterThan">
      <formula>$O$11</formula>
    </cfRule>
    <cfRule type="cellIs" dxfId="20311" priority="3423" operator="between">
      <formula>$O$11*0.8</formula>
      <formula>$O$11</formula>
    </cfRule>
    <cfRule type="cellIs" dxfId="20310" priority="3424" operator="lessThan">
      <formula>$O$11*0.8</formula>
    </cfRule>
  </conditionalFormatting>
  <conditionalFormatting sqref="I12:J12">
    <cfRule type="cellIs" dxfId="20309" priority="3419" operator="greaterThan">
      <formula>$O$12</formula>
    </cfRule>
    <cfRule type="cellIs" dxfId="20308" priority="3420" operator="between">
      <formula>$O$12*0.8</formula>
      <formula>$O$12</formula>
    </cfRule>
    <cfRule type="cellIs" dxfId="20307" priority="3421" operator="lessThan">
      <formula>$O$12*0.8</formula>
    </cfRule>
  </conditionalFormatting>
  <conditionalFormatting sqref="I13:J13">
    <cfRule type="cellIs" dxfId="20306" priority="3416" operator="greaterThan">
      <formula>$O$13</formula>
    </cfRule>
    <cfRule type="cellIs" dxfId="20305" priority="3417" operator="between">
      <formula>$O$13*0.8</formula>
      <formula>$O$13</formula>
    </cfRule>
    <cfRule type="cellIs" dxfId="20304" priority="3418" operator="lessThan">
      <formula>$O$13*0.8</formula>
    </cfRule>
  </conditionalFormatting>
  <conditionalFormatting sqref="I16:J16">
    <cfRule type="cellIs" dxfId="20303" priority="3413" operator="greaterThan">
      <formula>$O$16</formula>
    </cfRule>
    <cfRule type="cellIs" dxfId="20302" priority="3414" operator="between">
      <formula>$O$16*0.8</formula>
      <formula>$O$16</formula>
    </cfRule>
    <cfRule type="cellIs" dxfId="20301" priority="3415" operator="lessThan">
      <formula>$O$16*0.8</formula>
    </cfRule>
  </conditionalFormatting>
  <conditionalFormatting sqref="I17:J17">
    <cfRule type="cellIs" dxfId="20300" priority="3410" operator="greaterThan">
      <formula>$O$17</formula>
    </cfRule>
    <cfRule type="cellIs" dxfId="20299" priority="3411" operator="between">
      <formula>$O$17*0.8</formula>
      <formula>$O$17</formula>
    </cfRule>
    <cfRule type="cellIs" dxfId="20298" priority="3412" operator="lessThan">
      <formula>$O$17*0.8</formula>
    </cfRule>
  </conditionalFormatting>
  <conditionalFormatting sqref="I18:J18">
    <cfRule type="cellIs" dxfId="20297" priority="3407" operator="greaterThan">
      <formula>$O$18</formula>
    </cfRule>
    <cfRule type="cellIs" dxfId="20296" priority="3408" operator="between">
      <formula>$O$18*0.8</formula>
      <formula>$O$18</formula>
    </cfRule>
    <cfRule type="cellIs" dxfId="20295" priority="3409" operator="lessThan">
      <formula>$O$18*0.8</formula>
    </cfRule>
  </conditionalFormatting>
  <conditionalFormatting sqref="I6:J6">
    <cfRule type="cellIs" dxfId="20294" priority="3395" operator="greaterThan">
      <formula>$O$6</formula>
    </cfRule>
    <cfRule type="cellIs" dxfId="20293" priority="3396" operator="between">
      <formula>$O$6*0.8</formula>
      <formula>$O$6</formula>
    </cfRule>
    <cfRule type="cellIs" dxfId="20292" priority="3397" operator="lessThan">
      <formula>$O$6*0.8</formula>
    </cfRule>
  </conditionalFormatting>
  <conditionalFormatting sqref="I7:J7">
    <cfRule type="cellIs" dxfId="20291" priority="3392" operator="greaterThan">
      <formula>$O$7</formula>
    </cfRule>
    <cfRule type="cellIs" dxfId="20290" priority="3393" operator="between">
      <formula>$O$7*0.8</formula>
      <formula>$O$7</formula>
    </cfRule>
    <cfRule type="cellIs" dxfId="20289" priority="3394" operator="lessThan">
      <formula>$O$7*0.8</formula>
    </cfRule>
  </conditionalFormatting>
  <conditionalFormatting sqref="I8:J8">
    <cfRule type="cellIs" dxfId="20288" priority="3389" operator="greaterThan">
      <formula>$O$8</formula>
    </cfRule>
    <cfRule type="cellIs" dxfId="20287" priority="3390" operator="between">
      <formula>$O$8*0.8</formula>
      <formula>$O$8</formula>
    </cfRule>
    <cfRule type="cellIs" dxfId="20286" priority="3391" operator="lessThan">
      <formula>$O$8*0.8</formula>
    </cfRule>
  </conditionalFormatting>
  <conditionalFormatting sqref="I11:J11">
    <cfRule type="cellIs" dxfId="20285" priority="3386" operator="greaterThan">
      <formula>$O$11</formula>
    </cfRule>
    <cfRule type="cellIs" dxfId="20284" priority="3387" operator="between">
      <formula>$O$11*0.8</formula>
      <formula>$O$11</formula>
    </cfRule>
    <cfRule type="cellIs" dxfId="20283" priority="3388" operator="lessThan">
      <formula>$O$11*0.8</formula>
    </cfRule>
  </conditionalFormatting>
  <conditionalFormatting sqref="I12:J12">
    <cfRule type="cellIs" dxfId="20282" priority="3383" operator="greaterThan">
      <formula>$O$12</formula>
    </cfRule>
    <cfRule type="cellIs" dxfId="20281" priority="3384" operator="between">
      <formula>$O$12*0.8</formula>
      <formula>$O$12</formula>
    </cfRule>
    <cfRule type="cellIs" dxfId="20280" priority="3385" operator="lessThan">
      <formula>$O$12*0.8</formula>
    </cfRule>
  </conditionalFormatting>
  <conditionalFormatting sqref="I13:J13">
    <cfRule type="cellIs" dxfId="20279" priority="3380" operator="greaterThan">
      <formula>$O$13</formula>
    </cfRule>
    <cfRule type="cellIs" dxfId="20278" priority="3381" operator="between">
      <formula>$O$13*0.8</formula>
      <formula>$O$13</formula>
    </cfRule>
    <cfRule type="cellIs" dxfId="20277" priority="3382" operator="lessThan">
      <formula>$O$13*0.8</formula>
    </cfRule>
  </conditionalFormatting>
  <conditionalFormatting sqref="I16:J16">
    <cfRule type="cellIs" dxfId="20276" priority="3377" operator="greaterThan">
      <formula>$O$16</formula>
    </cfRule>
    <cfRule type="cellIs" dxfId="20275" priority="3378" operator="between">
      <formula>$O$16*0.8</formula>
      <formula>$O$16</formula>
    </cfRule>
    <cfRule type="cellIs" dxfId="20274" priority="3379" operator="lessThan">
      <formula>$O$16*0.8</formula>
    </cfRule>
  </conditionalFormatting>
  <conditionalFormatting sqref="I17:J17">
    <cfRule type="cellIs" dxfId="20273" priority="3374" operator="greaterThan">
      <formula>$O$17</formula>
    </cfRule>
    <cfRule type="cellIs" dxfId="20272" priority="3375" operator="between">
      <formula>$O$17*0.8</formula>
      <formula>$O$17</formula>
    </cfRule>
    <cfRule type="cellIs" dxfId="20271" priority="3376" operator="lessThan">
      <formula>$O$17*0.8</formula>
    </cfRule>
  </conditionalFormatting>
  <conditionalFormatting sqref="I18:J18">
    <cfRule type="cellIs" dxfId="20270" priority="3371" operator="greaterThan">
      <formula>$O$18</formula>
    </cfRule>
    <cfRule type="cellIs" dxfId="20269" priority="3372" operator="between">
      <formula>$O$18*0.8</formula>
      <formula>$O$18</formula>
    </cfRule>
    <cfRule type="cellIs" dxfId="20268" priority="3373" operator="lessThan">
      <formula>$O$18*0.8</formula>
    </cfRule>
  </conditionalFormatting>
  <conditionalFormatting sqref="I6:J6">
    <cfRule type="cellIs" dxfId="20267" priority="3359" operator="greaterThan">
      <formula>$N$6</formula>
    </cfRule>
    <cfRule type="cellIs" dxfId="20266" priority="3360" operator="between">
      <formula>$N$6*0.8</formula>
      <formula>$N$6</formula>
    </cfRule>
    <cfRule type="cellIs" dxfId="20265" priority="3361" operator="lessThan">
      <formula>$N$6*0.8</formula>
    </cfRule>
  </conditionalFormatting>
  <conditionalFormatting sqref="I7:J7">
    <cfRule type="cellIs" dxfId="20264" priority="3356" operator="greaterThan">
      <formula>$N$7</formula>
    </cfRule>
    <cfRule type="cellIs" dxfId="20263" priority="3357" operator="between">
      <formula>$N$7*0.8</formula>
      <formula>$N$7</formula>
    </cfRule>
    <cfRule type="cellIs" dxfId="20262" priority="3358" operator="lessThan">
      <formula>$N$7*0.8</formula>
    </cfRule>
  </conditionalFormatting>
  <conditionalFormatting sqref="I8:J8">
    <cfRule type="cellIs" dxfId="20261" priority="3353" operator="greaterThan">
      <formula>$N$8</formula>
    </cfRule>
    <cfRule type="cellIs" dxfId="20260" priority="3354" operator="between">
      <formula>$N$8*0.8</formula>
      <formula>$N$8</formula>
    </cfRule>
    <cfRule type="cellIs" dxfId="20259" priority="3355" operator="lessThan">
      <formula>$N$8*0.8</formula>
    </cfRule>
  </conditionalFormatting>
  <conditionalFormatting sqref="I11:J11">
    <cfRule type="cellIs" dxfId="20258" priority="3350" operator="greaterThan">
      <formula>$N$11</formula>
    </cfRule>
    <cfRule type="cellIs" dxfId="20257" priority="3351" operator="between">
      <formula>$N$11*0.8</formula>
      <formula>$N$11</formula>
    </cfRule>
    <cfRule type="cellIs" dxfId="20256" priority="3352" operator="lessThan">
      <formula>$N$11*0.8</formula>
    </cfRule>
  </conditionalFormatting>
  <conditionalFormatting sqref="I12:J12">
    <cfRule type="cellIs" dxfId="20255" priority="3347" operator="greaterThan">
      <formula>$N$12</formula>
    </cfRule>
    <cfRule type="cellIs" dxfId="20254" priority="3348" operator="between">
      <formula>$N$12*0.8</formula>
      <formula>$N$12</formula>
    </cfRule>
    <cfRule type="cellIs" dxfId="20253" priority="3349" operator="lessThan">
      <formula>$N$12*0.8</formula>
    </cfRule>
  </conditionalFormatting>
  <conditionalFormatting sqref="I13:J13">
    <cfRule type="cellIs" dxfId="20252" priority="3344" operator="greaterThan">
      <formula>$N$13</formula>
    </cfRule>
    <cfRule type="cellIs" dxfId="20251" priority="3345" operator="between">
      <formula>$N$13*0.8</formula>
      <formula>$N$13</formula>
    </cfRule>
    <cfRule type="cellIs" dxfId="20250" priority="3346" operator="lessThan">
      <formula>$N$13*0.8</formula>
    </cfRule>
  </conditionalFormatting>
  <conditionalFormatting sqref="I16:J16">
    <cfRule type="cellIs" dxfId="20249" priority="3341" operator="greaterThan">
      <formula>$N$16</formula>
    </cfRule>
    <cfRule type="cellIs" dxfId="20248" priority="3342" operator="between">
      <formula>$N$16*0.8</formula>
      <formula>$N$16</formula>
    </cfRule>
    <cfRule type="cellIs" dxfId="20247" priority="3343" operator="lessThan">
      <formula>$N$16*0.8</formula>
    </cfRule>
  </conditionalFormatting>
  <conditionalFormatting sqref="I17:J17">
    <cfRule type="cellIs" dxfId="20246" priority="3338" operator="greaterThan">
      <formula>$N$17</formula>
    </cfRule>
    <cfRule type="cellIs" dxfId="20245" priority="3339" operator="between">
      <formula>$N$17*0.8</formula>
      <formula>$N$17</formula>
    </cfRule>
    <cfRule type="cellIs" dxfId="20244" priority="3340" operator="lessThan">
      <formula>$N$17*0.8</formula>
    </cfRule>
  </conditionalFormatting>
  <conditionalFormatting sqref="I18:J18">
    <cfRule type="cellIs" dxfId="20243" priority="3335" operator="greaterThan">
      <formula>$N$18</formula>
    </cfRule>
    <cfRule type="cellIs" dxfId="20242" priority="3336" operator="between">
      <formula>$N$18*0.8</formula>
      <formula>$N$18</formula>
    </cfRule>
    <cfRule type="cellIs" dxfId="20241" priority="3337" operator="lessThan">
      <formula>$N$18*0.8</formula>
    </cfRule>
  </conditionalFormatting>
  <conditionalFormatting sqref="I6:J6">
    <cfRule type="cellIs" dxfId="20240" priority="3323" operator="greaterThan">
      <formula>$N$6</formula>
    </cfRule>
    <cfRule type="cellIs" dxfId="20239" priority="3324" operator="between">
      <formula>$N$6*0.8</formula>
      <formula>$N$6</formula>
    </cfRule>
    <cfRule type="cellIs" dxfId="20238" priority="3325" operator="lessThan">
      <formula>$N$6*0.8</formula>
    </cfRule>
  </conditionalFormatting>
  <conditionalFormatting sqref="I7:J7">
    <cfRule type="cellIs" dxfId="20237" priority="3320" operator="greaterThan">
      <formula>$N$7</formula>
    </cfRule>
    <cfRule type="cellIs" dxfId="20236" priority="3321" operator="between">
      <formula>$N$7*0.8</formula>
      <formula>$N$7</formula>
    </cfRule>
    <cfRule type="cellIs" dxfId="20235" priority="3322" operator="lessThan">
      <formula>$N$7*0.8</formula>
    </cfRule>
  </conditionalFormatting>
  <conditionalFormatting sqref="I8:J8">
    <cfRule type="cellIs" dxfId="20234" priority="3317" operator="greaterThan">
      <formula>$N$8</formula>
    </cfRule>
    <cfRule type="cellIs" dxfId="20233" priority="3318" operator="between">
      <formula>$N$8*0.8</formula>
      <formula>$N$8</formula>
    </cfRule>
    <cfRule type="cellIs" dxfId="20232" priority="3319" operator="lessThan">
      <formula>$N$8*0.8</formula>
    </cfRule>
  </conditionalFormatting>
  <conditionalFormatting sqref="I11:J11">
    <cfRule type="cellIs" dxfId="20231" priority="3314" operator="greaterThan">
      <formula>$N$11</formula>
    </cfRule>
    <cfRule type="cellIs" dxfId="20230" priority="3315" operator="between">
      <formula>$N$11*0.8</formula>
      <formula>$N$11</formula>
    </cfRule>
    <cfRule type="cellIs" dxfId="20229" priority="3316" operator="lessThan">
      <formula>$N$11*0.8</formula>
    </cfRule>
  </conditionalFormatting>
  <conditionalFormatting sqref="I12:J12">
    <cfRule type="cellIs" dxfId="20228" priority="3311" operator="greaterThan">
      <formula>$N$12</formula>
    </cfRule>
    <cfRule type="cellIs" dxfId="20227" priority="3312" operator="between">
      <formula>$N$12*0.8</formula>
      <formula>$N$12</formula>
    </cfRule>
    <cfRule type="cellIs" dxfId="20226" priority="3313" operator="lessThan">
      <formula>$N$12*0.8</formula>
    </cfRule>
  </conditionalFormatting>
  <conditionalFormatting sqref="I13:J13">
    <cfRule type="cellIs" dxfId="20225" priority="3308" operator="greaterThan">
      <formula>$N$13</formula>
    </cfRule>
    <cfRule type="cellIs" dxfId="20224" priority="3309" operator="between">
      <formula>$N$13*0.8</formula>
      <formula>$N$13</formula>
    </cfRule>
    <cfRule type="cellIs" dxfId="20223" priority="3310" operator="lessThan">
      <formula>$N$13*0.8</formula>
    </cfRule>
  </conditionalFormatting>
  <conditionalFormatting sqref="I16:J16">
    <cfRule type="cellIs" dxfId="20222" priority="3305" operator="greaterThan">
      <formula>$N$16</formula>
    </cfRule>
    <cfRule type="cellIs" dxfId="20221" priority="3306" operator="between">
      <formula>$N$16*0.8</formula>
      <formula>$N$16</formula>
    </cfRule>
    <cfRule type="cellIs" dxfId="20220" priority="3307" operator="lessThan">
      <formula>$N$16*0.8</formula>
    </cfRule>
  </conditionalFormatting>
  <conditionalFormatting sqref="I17:J17">
    <cfRule type="cellIs" dxfId="20219" priority="3302" operator="greaterThan">
      <formula>$N$17</formula>
    </cfRule>
    <cfRule type="cellIs" dxfId="20218" priority="3303" operator="between">
      <formula>$N$17*0.8</formula>
      <formula>$N$17</formula>
    </cfRule>
    <cfRule type="cellIs" dxfId="20217" priority="3304" operator="lessThan">
      <formula>$N$17*0.8</formula>
    </cfRule>
  </conditionalFormatting>
  <conditionalFormatting sqref="I18:J18">
    <cfRule type="cellIs" dxfId="20216" priority="3299" operator="greaterThan">
      <formula>$N$18</formula>
    </cfRule>
    <cfRule type="cellIs" dxfId="20215" priority="3300" operator="between">
      <formula>$N$18*0.8</formula>
      <formula>$N$18</formula>
    </cfRule>
    <cfRule type="cellIs" dxfId="20214" priority="3301" operator="lessThan">
      <formula>$N$18*0.8</formula>
    </cfRule>
  </conditionalFormatting>
  <conditionalFormatting sqref="I22:J22">
    <cfRule type="cellIs" dxfId="20213" priority="3077" operator="greaterThan">
      <formula>$O$22</formula>
    </cfRule>
    <cfRule type="cellIs" dxfId="20212" priority="3078" operator="between">
      <formula>#REF!*0.8</formula>
      <formula>$O$22</formula>
    </cfRule>
    <cfRule type="cellIs" dxfId="20211" priority="3079" operator="lessThan">
      <formula>$O$22*0.8</formula>
    </cfRule>
  </conditionalFormatting>
  <conditionalFormatting sqref="I22:J22">
    <cfRule type="cellIs" dxfId="20210" priority="3041" operator="greaterThan">
      <formula>$O$22</formula>
    </cfRule>
    <cfRule type="cellIs" dxfId="20209" priority="3042" operator="between">
      <formula>#REF!*0.8</formula>
      <formula>$O$22</formula>
    </cfRule>
    <cfRule type="cellIs" dxfId="20208" priority="3043" operator="lessThan">
      <formula>$O$22*0.8</formula>
    </cfRule>
  </conditionalFormatting>
  <conditionalFormatting sqref="I21:J23 H21:H22">
    <cfRule type="cellIs" dxfId="20207" priority="2776" operator="equal">
      <formula>"Not Available"</formula>
    </cfRule>
  </conditionalFormatting>
  <conditionalFormatting sqref="H23">
    <cfRule type="cellIs" dxfId="20206" priority="2770" operator="equal">
      <formula>"Not Available"</formula>
    </cfRule>
    <cfRule type="cellIs" priority="2771" operator="equal">
      <formula>"Not Available"</formula>
    </cfRule>
  </conditionalFormatting>
  <conditionalFormatting sqref="I22:J22">
    <cfRule type="cellIs" dxfId="20205" priority="6351" operator="greaterThan">
      <formula>$O$22</formula>
    </cfRule>
    <cfRule type="cellIs" dxfId="20204" priority="6352" operator="between">
      <formula>$H$22*0.8</formula>
      <formula>$O$22</formula>
    </cfRule>
    <cfRule type="cellIs" dxfId="20203" priority="6353" operator="lessThan">
      <formula>$O$22*0.8</formula>
    </cfRule>
  </conditionalFormatting>
  <conditionalFormatting sqref="I22:J22">
    <cfRule type="cellIs" dxfId="20202" priority="6354" operator="greaterThan">
      <formula>$O$22</formula>
    </cfRule>
    <cfRule type="cellIs" dxfId="20201" priority="6355" operator="between">
      <formula>$H$22*0.8</formula>
      <formula>$O$22</formula>
    </cfRule>
    <cfRule type="cellIs" dxfId="20200" priority="6356" operator="lessThan">
      <formula>$O$22*0.8</formula>
    </cfRule>
  </conditionalFormatting>
  <conditionalFormatting sqref="J6">
    <cfRule type="cellIs" dxfId="20199" priority="2713" operator="greaterThan">
      <formula>$P$6</formula>
    </cfRule>
    <cfRule type="cellIs" dxfId="20198" priority="2714" operator="between">
      <formula>$P$6*0.8</formula>
      <formula>$P$6</formula>
    </cfRule>
    <cfRule type="cellIs" dxfId="20197" priority="2715" operator="lessThan">
      <formula>$P$6*0.8</formula>
    </cfRule>
  </conditionalFormatting>
  <conditionalFormatting sqref="J7">
    <cfRule type="cellIs" dxfId="20196" priority="2710" operator="greaterThan">
      <formula>$P$7</formula>
    </cfRule>
    <cfRule type="cellIs" dxfId="20195" priority="2711" operator="between">
      <formula>$P$7*0.8</formula>
      <formula>$P$7</formula>
    </cfRule>
    <cfRule type="cellIs" dxfId="20194" priority="2712" operator="lessThan">
      <formula>$P$7*0.8</formula>
    </cfRule>
  </conditionalFormatting>
  <conditionalFormatting sqref="J8">
    <cfRule type="cellIs" dxfId="20193" priority="2707" operator="greaterThan">
      <formula>$P$8</formula>
    </cfRule>
    <cfRule type="cellIs" dxfId="20192" priority="2708" operator="between">
      <formula>$P$8*0.8</formula>
      <formula>$P$8</formula>
    </cfRule>
    <cfRule type="cellIs" dxfId="20191" priority="2709" operator="lessThan">
      <formula>$P$8*0.8</formula>
    </cfRule>
  </conditionalFormatting>
  <conditionalFormatting sqref="J11">
    <cfRule type="cellIs" dxfId="20190" priority="2704" operator="greaterThan">
      <formula>$P$11</formula>
    </cfRule>
    <cfRule type="cellIs" dxfId="20189" priority="2705" operator="between">
      <formula>$P$11*0.8</formula>
      <formula>$P$11</formula>
    </cfRule>
    <cfRule type="cellIs" dxfId="20188" priority="2706" operator="lessThan">
      <formula>$P$11*0.8</formula>
    </cfRule>
  </conditionalFormatting>
  <conditionalFormatting sqref="J12">
    <cfRule type="cellIs" dxfId="20187" priority="2701" operator="greaterThan">
      <formula>$P$12</formula>
    </cfRule>
    <cfRule type="cellIs" dxfId="20186" priority="2702" operator="between">
      <formula>$P$12*0.8</formula>
      <formula>$P$12</formula>
    </cfRule>
    <cfRule type="cellIs" dxfId="20185" priority="2703" operator="lessThan">
      <formula>$P$12*0.8</formula>
    </cfRule>
  </conditionalFormatting>
  <conditionalFormatting sqref="J13">
    <cfRule type="cellIs" dxfId="20184" priority="2698" operator="greaterThan">
      <formula>$P$13</formula>
    </cfRule>
    <cfRule type="cellIs" dxfId="20183" priority="2699" operator="between">
      <formula>$P$13*0.8</formula>
      <formula>$P$13</formula>
    </cfRule>
    <cfRule type="cellIs" dxfId="20182" priority="2700" operator="lessThan">
      <formula>$P$13*0.8</formula>
    </cfRule>
  </conditionalFormatting>
  <conditionalFormatting sqref="J16">
    <cfRule type="cellIs" dxfId="20181" priority="2695" operator="greaterThan">
      <formula>$P$16</formula>
    </cfRule>
    <cfRule type="cellIs" dxfId="20180" priority="2696" operator="between">
      <formula>$P$16*0.8</formula>
      <formula>$P$16</formula>
    </cfRule>
    <cfRule type="cellIs" dxfId="20179" priority="2697" operator="lessThan">
      <formula>$P$16*0.8</formula>
    </cfRule>
  </conditionalFormatting>
  <conditionalFormatting sqref="J17">
    <cfRule type="cellIs" dxfId="20178" priority="2692" operator="greaterThan">
      <formula>$P$17</formula>
    </cfRule>
    <cfRule type="cellIs" dxfId="20177" priority="2693" operator="between">
      <formula>$P$17*0.8</formula>
      <formula>$P$17</formula>
    </cfRule>
    <cfRule type="cellIs" dxfId="20176" priority="2694" operator="lessThan">
      <formula>$P$17*0.8</formula>
    </cfRule>
  </conditionalFormatting>
  <conditionalFormatting sqref="J18">
    <cfRule type="cellIs" dxfId="20175" priority="2689" operator="greaterThan">
      <formula>$P$18</formula>
    </cfRule>
    <cfRule type="cellIs" dxfId="20174" priority="2690" operator="between">
      <formula>$P$18*0.8</formula>
      <formula>$P$18</formula>
    </cfRule>
    <cfRule type="cellIs" dxfId="20173" priority="2691" operator="lessThan">
      <formula>$P$18*0.8</formula>
    </cfRule>
  </conditionalFormatting>
  <conditionalFormatting sqref="J6">
    <cfRule type="cellIs" dxfId="20172" priority="2686" operator="greaterThan">
      <formula>$P$6</formula>
    </cfRule>
    <cfRule type="cellIs" dxfId="20171" priority="2687" operator="between">
      <formula>$P$6*0.8</formula>
      <formula>$P$6</formula>
    </cfRule>
    <cfRule type="cellIs" dxfId="20170" priority="2688" operator="lessThan">
      <formula>$P$6*0.8</formula>
    </cfRule>
  </conditionalFormatting>
  <conditionalFormatting sqref="J7">
    <cfRule type="cellIs" dxfId="20169" priority="2683" operator="greaterThan">
      <formula>$P$7</formula>
    </cfRule>
    <cfRule type="cellIs" dxfId="20168" priority="2684" operator="between">
      <formula>$P$7*0.8</formula>
      <formula>$P$7</formula>
    </cfRule>
    <cfRule type="cellIs" dxfId="20167" priority="2685" operator="lessThan">
      <formula>$P$7*0.8</formula>
    </cfRule>
  </conditionalFormatting>
  <conditionalFormatting sqref="J8">
    <cfRule type="cellIs" dxfId="20166" priority="2680" operator="greaterThan">
      <formula>$P$8</formula>
    </cfRule>
    <cfRule type="cellIs" dxfId="20165" priority="2681" operator="between">
      <formula>$P$8*0.8</formula>
      <formula>$P$8</formula>
    </cfRule>
    <cfRule type="cellIs" dxfId="20164" priority="2682" operator="lessThan">
      <formula>$P$8*0.8</formula>
    </cfRule>
  </conditionalFormatting>
  <conditionalFormatting sqref="J11">
    <cfRule type="cellIs" dxfId="20163" priority="2677" operator="greaterThan">
      <formula>$P$11</formula>
    </cfRule>
    <cfRule type="cellIs" dxfId="20162" priority="2678" operator="between">
      <formula>$P$11*0.8</formula>
      <formula>$P$11</formula>
    </cfRule>
    <cfRule type="cellIs" dxfId="20161" priority="2679" operator="lessThan">
      <formula>$P$11*0.8</formula>
    </cfRule>
  </conditionalFormatting>
  <conditionalFormatting sqref="J12">
    <cfRule type="cellIs" dxfId="20160" priority="2674" operator="greaterThan">
      <formula>$P$12</formula>
    </cfRule>
    <cfRule type="cellIs" dxfId="20159" priority="2675" operator="between">
      <formula>$P$12*0.8</formula>
      <formula>$P$12</formula>
    </cfRule>
    <cfRule type="cellIs" dxfId="20158" priority="2676" operator="lessThan">
      <formula>$P$12*0.8</formula>
    </cfRule>
  </conditionalFormatting>
  <conditionalFormatting sqref="J13">
    <cfRule type="cellIs" dxfId="20157" priority="2671" operator="greaterThan">
      <formula>$P$13</formula>
    </cfRule>
    <cfRule type="cellIs" dxfId="20156" priority="2672" operator="between">
      <formula>$P$13*0.8</formula>
      <formula>$P$13</formula>
    </cfRule>
    <cfRule type="cellIs" dxfId="20155" priority="2673" operator="lessThan">
      <formula>$P$13*0.8</formula>
    </cfRule>
  </conditionalFormatting>
  <conditionalFormatting sqref="J16">
    <cfRule type="cellIs" dxfId="20154" priority="2668" operator="greaterThan">
      <formula>$P$16</formula>
    </cfRule>
    <cfRule type="cellIs" dxfId="20153" priority="2669" operator="between">
      <formula>$P$16*0.8</formula>
      <formula>$P$16</formula>
    </cfRule>
    <cfRule type="cellIs" dxfId="20152" priority="2670" operator="lessThan">
      <formula>$P$16*0.8</formula>
    </cfRule>
  </conditionalFormatting>
  <conditionalFormatting sqref="J17">
    <cfRule type="cellIs" dxfId="20151" priority="2665" operator="greaterThan">
      <formula>$P$17</formula>
    </cfRule>
    <cfRule type="cellIs" dxfId="20150" priority="2666" operator="between">
      <formula>$P$17*0.8</formula>
      <formula>$P$17</formula>
    </cfRule>
    <cfRule type="cellIs" dxfId="20149" priority="2667" operator="lessThan">
      <formula>$P$17*0.8</formula>
    </cfRule>
  </conditionalFormatting>
  <conditionalFormatting sqref="J18">
    <cfRule type="cellIs" dxfId="20148" priority="2662" operator="greaterThan">
      <formula>$P$18</formula>
    </cfRule>
    <cfRule type="cellIs" dxfId="20147" priority="2663" operator="between">
      <formula>$P$18*0.8</formula>
      <formula>$P$18</formula>
    </cfRule>
    <cfRule type="cellIs" dxfId="20146" priority="2664" operator="lessThan">
      <formula>$P$18*0.8</formula>
    </cfRule>
  </conditionalFormatting>
  <conditionalFormatting sqref="J6">
    <cfRule type="cellIs" dxfId="20145" priority="2659" operator="greaterThan">
      <formula>$O$6</formula>
    </cfRule>
    <cfRule type="cellIs" dxfId="20144" priority="2660" operator="between">
      <formula>$O$6*0.8</formula>
      <formula>$O$6</formula>
    </cfRule>
    <cfRule type="cellIs" dxfId="20143" priority="2661" operator="lessThan">
      <formula>$O$6*0.8</formula>
    </cfRule>
  </conditionalFormatting>
  <conditionalFormatting sqref="J7">
    <cfRule type="cellIs" dxfId="20142" priority="2656" operator="greaterThan">
      <formula>$O$7</formula>
    </cfRule>
    <cfRule type="cellIs" dxfId="20141" priority="2657" operator="between">
      <formula>$O$7*0.8</formula>
      <formula>$O$7</formula>
    </cfRule>
    <cfRule type="cellIs" dxfId="20140" priority="2658" operator="lessThan">
      <formula>$O$7*0.8</formula>
    </cfRule>
  </conditionalFormatting>
  <conditionalFormatting sqref="J8">
    <cfRule type="cellIs" dxfId="20139" priority="2653" operator="greaterThan">
      <formula>$O$8</formula>
    </cfRule>
    <cfRule type="cellIs" dxfId="20138" priority="2654" operator="between">
      <formula>$O$8*0.8</formula>
      <formula>$O$8</formula>
    </cfRule>
    <cfRule type="cellIs" dxfId="20137" priority="2655" operator="lessThan">
      <formula>$O$8*0.8</formula>
    </cfRule>
  </conditionalFormatting>
  <conditionalFormatting sqref="J11">
    <cfRule type="cellIs" dxfId="20136" priority="2650" operator="greaterThan">
      <formula>$O$11</formula>
    </cfRule>
    <cfRule type="cellIs" dxfId="20135" priority="2651" operator="between">
      <formula>$O$11*0.8</formula>
      <formula>$O$11</formula>
    </cfRule>
    <cfRule type="cellIs" dxfId="20134" priority="2652" operator="lessThan">
      <formula>$O$11*0.8</formula>
    </cfRule>
  </conditionalFormatting>
  <conditionalFormatting sqref="J12">
    <cfRule type="cellIs" dxfId="20133" priority="2647" operator="greaterThan">
      <formula>$O$12</formula>
    </cfRule>
    <cfRule type="cellIs" dxfId="20132" priority="2648" operator="between">
      <formula>$O$12*0.8</formula>
      <formula>$O$12</formula>
    </cfRule>
    <cfRule type="cellIs" dxfId="20131" priority="2649" operator="lessThan">
      <formula>$O$12*0.8</formula>
    </cfRule>
  </conditionalFormatting>
  <conditionalFormatting sqref="J13">
    <cfRule type="cellIs" dxfId="20130" priority="2644" operator="greaterThan">
      <formula>$O$13</formula>
    </cfRule>
    <cfRule type="cellIs" dxfId="20129" priority="2645" operator="between">
      <formula>$O$13*0.8</formula>
      <formula>$O$13</formula>
    </cfRule>
    <cfRule type="cellIs" dxfId="20128" priority="2646" operator="lessThan">
      <formula>$O$13*0.8</formula>
    </cfRule>
  </conditionalFormatting>
  <conditionalFormatting sqref="J16">
    <cfRule type="cellIs" dxfId="20127" priority="2641" operator="greaterThan">
      <formula>$O$16</formula>
    </cfRule>
    <cfRule type="cellIs" dxfId="20126" priority="2642" operator="between">
      <formula>$O$16*0.8</formula>
      <formula>$O$16</formula>
    </cfRule>
    <cfRule type="cellIs" dxfId="20125" priority="2643" operator="lessThan">
      <formula>$O$16*0.8</formula>
    </cfRule>
  </conditionalFormatting>
  <conditionalFormatting sqref="J17">
    <cfRule type="cellIs" dxfId="20124" priority="2638" operator="greaterThan">
      <formula>$O$17</formula>
    </cfRule>
    <cfRule type="cellIs" dxfId="20123" priority="2639" operator="between">
      <formula>$O$17*0.8</formula>
      <formula>$O$17</formula>
    </cfRule>
    <cfRule type="cellIs" dxfId="20122" priority="2640" operator="lessThan">
      <formula>$O$17*0.8</formula>
    </cfRule>
  </conditionalFormatting>
  <conditionalFormatting sqref="J18">
    <cfRule type="cellIs" dxfId="20121" priority="2635" operator="greaterThan">
      <formula>$O$18</formula>
    </cfRule>
    <cfRule type="cellIs" dxfId="20120" priority="2636" operator="between">
      <formula>$O$18*0.8</formula>
      <formula>$O$18</formula>
    </cfRule>
    <cfRule type="cellIs" dxfId="20119" priority="2637" operator="lessThan">
      <formula>$O$18*0.8</formula>
    </cfRule>
  </conditionalFormatting>
  <conditionalFormatting sqref="J6">
    <cfRule type="cellIs" dxfId="20118" priority="2632" operator="greaterThan">
      <formula>$O$6</formula>
    </cfRule>
    <cfRule type="cellIs" dxfId="20117" priority="2633" operator="between">
      <formula>$O$6*0.8</formula>
      <formula>$O$6</formula>
    </cfRule>
    <cfRule type="cellIs" dxfId="20116" priority="2634" operator="lessThan">
      <formula>$O$6*0.8</formula>
    </cfRule>
  </conditionalFormatting>
  <conditionalFormatting sqref="J7">
    <cfRule type="cellIs" dxfId="20115" priority="2629" operator="greaterThan">
      <formula>$O$7</formula>
    </cfRule>
    <cfRule type="cellIs" dxfId="20114" priority="2630" operator="between">
      <formula>$O$7*0.8</formula>
      <formula>$O$7</formula>
    </cfRule>
    <cfRule type="cellIs" dxfId="20113" priority="2631" operator="lessThan">
      <formula>$O$7*0.8</formula>
    </cfRule>
  </conditionalFormatting>
  <conditionalFormatting sqref="J8">
    <cfRule type="cellIs" dxfId="20112" priority="2626" operator="greaterThan">
      <formula>$O$8</formula>
    </cfRule>
    <cfRule type="cellIs" dxfId="20111" priority="2627" operator="between">
      <formula>$O$8*0.8</formula>
      <formula>$O$8</formula>
    </cfRule>
    <cfRule type="cellIs" dxfId="20110" priority="2628" operator="lessThan">
      <formula>$O$8*0.8</formula>
    </cfRule>
  </conditionalFormatting>
  <conditionalFormatting sqref="J11">
    <cfRule type="cellIs" dxfId="20109" priority="2623" operator="greaterThan">
      <formula>$O$11</formula>
    </cfRule>
    <cfRule type="cellIs" dxfId="20108" priority="2624" operator="between">
      <formula>$O$11*0.8</formula>
      <formula>$O$11</formula>
    </cfRule>
    <cfRule type="cellIs" dxfId="20107" priority="2625" operator="lessThan">
      <formula>$O$11*0.8</formula>
    </cfRule>
  </conditionalFormatting>
  <conditionalFormatting sqref="J12">
    <cfRule type="cellIs" dxfId="20106" priority="2620" operator="greaterThan">
      <formula>$O$12</formula>
    </cfRule>
    <cfRule type="cellIs" dxfId="20105" priority="2621" operator="between">
      <formula>$O$12*0.8</formula>
      <formula>$O$12</formula>
    </cfRule>
    <cfRule type="cellIs" dxfId="20104" priority="2622" operator="lessThan">
      <formula>$O$12*0.8</formula>
    </cfRule>
  </conditionalFormatting>
  <conditionalFormatting sqref="J13">
    <cfRule type="cellIs" dxfId="20103" priority="2617" operator="greaterThan">
      <formula>$O$13</formula>
    </cfRule>
    <cfRule type="cellIs" dxfId="20102" priority="2618" operator="between">
      <formula>$O$13*0.8</formula>
      <formula>$O$13</formula>
    </cfRule>
    <cfRule type="cellIs" dxfId="20101" priority="2619" operator="lessThan">
      <formula>$O$13*0.8</formula>
    </cfRule>
  </conditionalFormatting>
  <conditionalFormatting sqref="J16">
    <cfRule type="cellIs" dxfId="20100" priority="2614" operator="greaterThan">
      <formula>$O$16</formula>
    </cfRule>
    <cfRule type="cellIs" dxfId="20099" priority="2615" operator="between">
      <formula>$O$16*0.8</formula>
      <formula>$O$16</formula>
    </cfRule>
    <cfRule type="cellIs" dxfId="20098" priority="2616" operator="lessThan">
      <formula>$O$16*0.8</formula>
    </cfRule>
  </conditionalFormatting>
  <conditionalFormatting sqref="J17">
    <cfRule type="cellIs" dxfId="20097" priority="2611" operator="greaterThan">
      <formula>$O$17</formula>
    </cfRule>
    <cfRule type="cellIs" dxfId="20096" priority="2612" operator="between">
      <formula>$O$17*0.8</formula>
      <formula>$O$17</formula>
    </cfRule>
    <cfRule type="cellIs" dxfId="20095" priority="2613" operator="lessThan">
      <formula>$O$17*0.8</formula>
    </cfRule>
  </conditionalFormatting>
  <conditionalFormatting sqref="J18">
    <cfRule type="cellIs" dxfId="20094" priority="2608" operator="greaterThan">
      <formula>$O$18</formula>
    </cfRule>
    <cfRule type="cellIs" dxfId="20093" priority="2609" operator="between">
      <formula>$O$18*0.8</formula>
      <formula>$O$18</formula>
    </cfRule>
    <cfRule type="cellIs" dxfId="20092" priority="2610" operator="lessThan">
      <formula>$O$18*0.8</formula>
    </cfRule>
  </conditionalFormatting>
  <conditionalFormatting sqref="J6">
    <cfRule type="cellIs" dxfId="20091" priority="2605" operator="greaterThan">
      <formula>$N$6</formula>
    </cfRule>
    <cfRule type="cellIs" dxfId="20090" priority="2606" operator="between">
      <formula>$N$6*0.8</formula>
      <formula>$N$6</formula>
    </cfRule>
    <cfRule type="cellIs" dxfId="20089" priority="2607" operator="lessThan">
      <formula>$N$6*0.8</formula>
    </cfRule>
  </conditionalFormatting>
  <conditionalFormatting sqref="J7">
    <cfRule type="cellIs" dxfId="20088" priority="2602" operator="greaterThan">
      <formula>$N$7</formula>
    </cfRule>
    <cfRule type="cellIs" dxfId="20087" priority="2603" operator="between">
      <formula>$N$7*0.8</formula>
      <formula>$N$7</formula>
    </cfRule>
    <cfRule type="cellIs" dxfId="20086" priority="2604" operator="lessThan">
      <formula>$N$7*0.8</formula>
    </cfRule>
  </conditionalFormatting>
  <conditionalFormatting sqref="J8">
    <cfRule type="cellIs" dxfId="20085" priority="2599" operator="greaterThan">
      <formula>$N$8</formula>
    </cfRule>
    <cfRule type="cellIs" dxfId="20084" priority="2600" operator="between">
      <formula>$N$8*0.8</formula>
      <formula>$N$8</formula>
    </cfRule>
    <cfRule type="cellIs" dxfId="20083" priority="2601" operator="lessThan">
      <formula>$N$8*0.8</formula>
    </cfRule>
  </conditionalFormatting>
  <conditionalFormatting sqref="J11">
    <cfRule type="cellIs" dxfId="20082" priority="2596" operator="greaterThan">
      <formula>$N$11</formula>
    </cfRule>
    <cfRule type="cellIs" dxfId="20081" priority="2597" operator="between">
      <formula>$N$11*0.8</formula>
      <formula>$N$11</formula>
    </cfRule>
    <cfRule type="cellIs" dxfId="20080" priority="2598" operator="lessThan">
      <formula>$N$11*0.8</formula>
    </cfRule>
  </conditionalFormatting>
  <conditionalFormatting sqref="J12">
    <cfRule type="cellIs" dxfId="20079" priority="2593" operator="greaterThan">
      <formula>$N$12</formula>
    </cfRule>
    <cfRule type="cellIs" dxfId="20078" priority="2594" operator="between">
      <formula>$N$12*0.8</formula>
      <formula>$N$12</formula>
    </cfRule>
    <cfRule type="cellIs" dxfId="20077" priority="2595" operator="lessThan">
      <formula>$N$12*0.8</formula>
    </cfRule>
  </conditionalFormatting>
  <conditionalFormatting sqref="J13">
    <cfRule type="cellIs" dxfId="20076" priority="2590" operator="greaterThan">
      <formula>$N$13</formula>
    </cfRule>
    <cfRule type="cellIs" dxfId="20075" priority="2591" operator="between">
      <formula>$N$13*0.8</formula>
      <formula>$N$13</formula>
    </cfRule>
    <cfRule type="cellIs" dxfId="20074" priority="2592" operator="lessThan">
      <formula>$N$13*0.8</formula>
    </cfRule>
  </conditionalFormatting>
  <conditionalFormatting sqref="J16">
    <cfRule type="cellIs" dxfId="20073" priority="2587" operator="greaterThan">
      <formula>$N$16</formula>
    </cfRule>
    <cfRule type="cellIs" dxfId="20072" priority="2588" operator="between">
      <formula>$N$16*0.8</formula>
      <formula>$N$16</formula>
    </cfRule>
    <cfRule type="cellIs" dxfId="20071" priority="2589" operator="lessThan">
      <formula>$N$16*0.8</formula>
    </cfRule>
  </conditionalFormatting>
  <conditionalFormatting sqref="J17">
    <cfRule type="cellIs" dxfId="20070" priority="2584" operator="greaterThan">
      <formula>$N$17</formula>
    </cfRule>
    <cfRule type="cellIs" dxfId="20069" priority="2585" operator="between">
      <formula>$N$17*0.8</formula>
      <formula>$N$17</formula>
    </cfRule>
    <cfRule type="cellIs" dxfId="20068" priority="2586" operator="lessThan">
      <formula>$N$17*0.8</formula>
    </cfRule>
  </conditionalFormatting>
  <conditionalFormatting sqref="J18">
    <cfRule type="cellIs" dxfId="20067" priority="2581" operator="greaterThan">
      <formula>$N$18</formula>
    </cfRule>
    <cfRule type="cellIs" dxfId="20066" priority="2582" operator="between">
      <formula>$N$18*0.8</formula>
      <formula>$N$18</formula>
    </cfRule>
    <cfRule type="cellIs" dxfId="20065" priority="2583" operator="lessThan">
      <formula>$N$18*0.8</formula>
    </cfRule>
  </conditionalFormatting>
  <conditionalFormatting sqref="J6">
    <cfRule type="cellIs" dxfId="20064" priority="2578" operator="greaterThan">
      <formula>$N$6</formula>
    </cfRule>
    <cfRule type="cellIs" dxfId="20063" priority="2579" operator="between">
      <formula>$N$6*0.8</formula>
      <formula>$N$6</formula>
    </cfRule>
    <cfRule type="cellIs" dxfId="20062" priority="2580" operator="lessThan">
      <formula>$N$6*0.8</formula>
    </cfRule>
  </conditionalFormatting>
  <conditionalFormatting sqref="J7">
    <cfRule type="cellIs" dxfId="20061" priority="2575" operator="greaterThan">
      <formula>$N$7</formula>
    </cfRule>
    <cfRule type="cellIs" dxfId="20060" priority="2576" operator="between">
      <formula>$N$7*0.8</formula>
      <formula>$N$7</formula>
    </cfRule>
    <cfRule type="cellIs" dxfId="20059" priority="2577" operator="lessThan">
      <formula>$N$7*0.8</formula>
    </cfRule>
  </conditionalFormatting>
  <conditionalFormatting sqref="J8">
    <cfRule type="cellIs" dxfId="20058" priority="2572" operator="greaterThan">
      <formula>$N$8</formula>
    </cfRule>
    <cfRule type="cellIs" dxfId="20057" priority="2573" operator="between">
      <formula>$N$8*0.8</formula>
      <formula>$N$8</formula>
    </cfRule>
    <cfRule type="cellIs" dxfId="20056" priority="2574" operator="lessThan">
      <formula>$N$8*0.8</formula>
    </cfRule>
  </conditionalFormatting>
  <conditionalFormatting sqref="J11">
    <cfRule type="cellIs" dxfId="20055" priority="2569" operator="greaterThan">
      <formula>$N$11</formula>
    </cfRule>
    <cfRule type="cellIs" dxfId="20054" priority="2570" operator="between">
      <formula>$N$11*0.8</formula>
      <formula>$N$11</formula>
    </cfRule>
    <cfRule type="cellIs" dxfId="20053" priority="2571" operator="lessThan">
      <formula>$N$11*0.8</formula>
    </cfRule>
  </conditionalFormatting>
  <conditionalFormatting sqref="J12">
    <cfRule type="cellIs" dxfId="20052" priority="2566" operator="greaterThan">
      <formula>$N$12</formula>
    </cfRule>
    <cfRule type="cellIs" dxfId="20051" priority="2567" operator="between">
      <formula>$N$12*0.8</formula>
      <formula>$N$12</formula>
    </cfRule>
    <cfRule type="cellIs" dxfId="20050" priority="2568" operator="lessThan">
      <formula>$N$12*0.8</formula>
    </cfRule>
  </conditionalFormatting>
  <conditionalFormatting sqref="J13">
    <cfRule type="cellIs" dxfId="20049" priority="2563" operator="greaterThan">
      <formula>$N$13</formula>
    </cfRule>
    <cfRule type="cellIs" dxfId="20048" priority="2564" operator="between">
      <formula>$N$13*0.8</formula>
      <formula>$N$13</formula>
    </cfRule>
    <cfRule type="cellIs" dxfId="20047" priority="2565" operator="lessThan">
      <formula>$N$13*0.8</formula>
    </cfRule>
  </conditionalFormatting>
  <conditionalFormatting sqref="J16">
    <cfRule type="cellIs" dxfId="20046" priority="2560" operator="greaterThan">
      <formula>$N$16</formula>
    </cfRule>
    <cfRule type="cellIs" dxfId="20045" priority="2561" operator="between">
      <formula>$N$16*0.8</formula>
      <formula>$N$16</formula>
    </cfRule>
    <cfRule type="cellIs" dxfId="20044" priority="2562" operator="lessThan">
      <formula>$N$16*0.8</formula>
    </cfRule>
  </conditionalFormatting>
  <conditionalFormatting sqref="J17">
    <cfRule type="cellIs" dxfId="20043" priority="2557" operator="greaterThan">
      <formula>$N$17</formula>
    </cfRule>
    <cfRule type="cellIs" dxfId="20042" priority="2558" operator="between">
      <formula>$N$17*0.8</formula>
      <formula>$N$17</formula>
    </cfRule>
    <cfRule type="cellIs" dxfId="20041" priority="2559" operator="lessThan">
      <formula>$N$17*0.8</formula>
    </cfRule>
  </conditionalFormatting>
  <conditionalFormatting sqref="J18">
    <cfRule type="cellIs" dxfId="20040" priority="2554" operator="greaterThan">
      <formula>$N$18</formula>
    </cfRule>
    <cfRule type="cellIs" dxfId="20039" priority="2555" operator="between">
      <formula>$N$18*0.8</formula>
      <formula>$N$18</formula>
    </cfRule>
    <cfRule type="cellIs" dxfId="20038" priority="2556" operator="lessThan">
      <formula>$N$18*0.8</formula>
    </cfRule>
  </conditionalFormatting>
  <conditionalFormatting sqref="J6">
    <cfRule type="cellIs" dxfId="20037" priority="2551" operator="greaterThan">
      <formula>$P$6</formula>
    </cfRule>
    <cfRule type="cellIs" dxfId="20036" priority="2552" operator="between">
      <formula>$P$6*0.8</formula>
      <formula>$P$6</formula>
    </cfRule>
    <cfRule type="cellIs" dxfId="20035" priority="2553" operator="lessThan">
      <formula>$P$6*0.8</formula>
    </cfRule>
  </conditionalFormatting>
  <conditionalFormatting sqref="J7">
    <cfRule type="cellIs" dxfId="20034" priority="2548" operator="greaterThan">
      <formula>$P$7</formula>
    </cfRule>
    <cfRule type="cellIs" dxfId="20033" priority="2549" operator="between">
      <formula>$P$7*0.8</formula>
      <formula>$P$7</formula>
    </cfRule>
    <cfRule type="cellIs" dxfId="20032" priority="2550" operator="lessThan">
      <formula>$P$7*0.8</formula>
    </cfRule>
  </conditionalFormatting>
  <conditionalFormatting sqref="J8">
    <cfRule type="cellIs" dxfId="20031" priority="2545" operator="greaterThan">
      <formula>$P$8</formula>
    </cfRule>
    <cfRule type="cellIs" dxfId="20030" priority="2546" operator="between">
      <formula>$P$8*0.8</formula>
      <formula>$P$8</formula>
    </cfRule>
    <cfRule type="cellIs" dxfId="20029" priority="2547" operator="lessThan">
      <formula>$P$8*0.8</formula>
    </cfRule>
  </conditionalFormatting>
  <conditionalFormatting sqref="J11">
    <cfRule type="cellIs" dxfId="20028" priority="2542" operator="greaterThan">
      <formula>$P$11</formula>
    </cfRule>
    <cfRule type="cellIs" dxfId="20027" priority="2543" operator="between">
      <formula>$P$11*0.8</formula>
      <formula>$P$11</formula>
    </cfRule>
    <cfRule type="cellIs" dxfId="20026" priority="2544" operator="lessThan">
      <formula>$P$11*0.8</formula>
    </cfRule>
  </conditionalFormatting>
  <conditionalFormatting sqref="J12">
    <cfRule type="cellIs" dxfId="20025" priority="2539" operator="greaterThan">
      <formula>$P$12</formula>
    </cfRule>
    <cfRule type="cellIs" dxfId="20024" priority="2540" operator="between">
      <formula>$P$12*0.8</formula>
      <formula>$P$12</formula>
    </cfRule>
    <cfRule type="cellIs" dxfId="20023" priority="2541" operator="lessThan">
      <formula>$P$12*0.8</formula>
    </cfRule>
  </conditionalFormatting>
  <conditionalFormatting sqref="J13">
    <cfRule type="cellIs" dxfId="20022" priority="2536" operator="greaterThan">
      <formula>$P$13</formula>
    </cfRule>
    <cfRule type="cellIs" dxfId="20021" priority="2537" operator="between">
      <formula>$P$13*0.8</formula>
      <formula>$P$13</formula>
    </cfRule>
    <cfRule type="cellIs" dxfId="20020" priority="2538" operator="lessThan">
      <formula>$P$13*0.8</formula>
    </cfRule>
  </conditionalFormatting>
  <conditionalFormatting sqref="J16">
    <cfRule type="cellIs" dxfId="20019" priority="2533" operator="greaterThan">
      <formula>$P$16</formula>
    </cfRule>
    <cfRule type="cellIs" dxfId="20018" priority="2534" operator="between">
      <formula>$P$16*0.8</formula>
      <formula>$P$16</formula>
    </cfRule>
    <cfRule type="cellIs" dxfId="20017" priority="2535" operator="lessThan">
      <formula>$P$16*0.8</formula>
    </cfRule>
  </conditionalFormatting>
  <conditionalFormatting sqref="J17">
    <cfRule type="cellIs" dxfId="20016" priority="2530" operator="greaterThan">
      <formula>$P$17</formula>
    </cfRule>
    <cfRule type="cellIs" dxfId="20015" priority="2531" operator="between">
      <formula>$P$17*0.8</formula>
      <formula>$P$17</formula>
    </cfRule>
    <cfRule type="cellIs" dxfId="20014" priority="2532" operator="lessThan">
      <formula>$P$17*0.8</formula>
    </cfRule>
  </conditionalFormatting>
  <conditionalFormatting sqref="J18">
    <cfRule type="cellIs" dxfId="20013" priority="2527" operator="greaterThan">
      <formula>$P$18</formula>
    </cfRule>
    <cfRule type="cellIs" dxfId="20012" priority="2528" operator="between">
      <formula>$P$18*0.8</formula>
      <formula>$P$18</formula>
    </cfRule>
    <cfRule type="cellIs" dxfId="20011" priority="2529" operator="lessThan">
      <formula>$P$18*0.8</formula>
    </cfRule>
  </conditionalFormatting>
  <conditionalFormatting sqref="J6">
    <cfRule type="cellIs" dxfId="20010" priority="2524" operator="greaterThan">
      <formula>$P$6</formula>
    </cfRule>
    <cfRule type="cellIs" dxfId="20009" priority="2525" operator="between">
      <formula>$P$6*0.8</formula>
      <formula>$P$6</formula>
    </cfRule>
    <cfRule type="cellIs" dxfId="20008" priority="2526" operator="lessThan">
      <formula>$P$6*0.8</formula>
    </cfRule>
  </conditionalFormatting>
  <conditionalFormatting sqref="J7">
    <cfRule type="cellIs" dxfId="20007" priority="2521" operator="greaterThan">
      <formula>$P$7</formula>
    </cfRule>
    <cfRule type="cellIs" dxfId="20006" priority="2522" operator="between">
      <formula>$P$7*0.8</formula>
      <formula>$P$7</formula>
    </cfRule>
    <cfRule type="cellIs" dxfId="20005" priority="2523" operator="lessThan">
      <formula>$P$7*0.8</formula>
    </cfRule>
  </conditionalFormatting>
  <conditionalFormatting sqref="J8">
    <cfRule type="cellIs" dxfId="20004" priority="2518" operator="greaterThan">
      <formula>$P$8</formula>
    </cfRule>
    <cfRule type="cellIs" dxfId="20003" priority="2519" operator="between">
      <formula>$P$8*0.8</formula>
      <formula>$P$8</formula>
    </cfRule>
    <cfRule type="cellIs" dxfId="20002" priority="2520" operator="lessThan">
      <formula>$P$8*0.8</formula>
    </cfRule>
  </conditionalFormatting>
  <conditionalFormatting sqref="J11">
    <cfRule type="cellIs" dxfId="20001" priority="2515" operator="greaterThan">
      <formula>$P$11</formula>
    </cfRule>
    <cfRule type="cellIs" dxfId="20000" priority="2516" operator="between">
      <formula>$P$11*0.8</formula>
      <formula>$P$11</formula>
    </cfRule>
    <cfRule type="cellIs" dxfId="19999" priority="2517" operator="lessThan">
      <formula>$P$11*0.8</formula>
    </cfRule>
  </conditionalFormatting>
  <conditionalFormatting sqref="J12">
    <cfRule type="cellIs" dxfId="19998" priority="2512" operator="greaterThan">
      <formula>$P$12</formula>
    </cfRule>
    <cfRule type="cellIs" dxfId="19997" priority="2513" operator="between">
      <formula>$P$12*0.8</formula>
      <formula>$P$12</formula>
    </cfRule>
    <cfRule type="cellIs" dxfId="19996" priority="2514" operator="lessThan">
      <formula>$P$12*0.8</formula>
    </cfRule>
  </conditionalFormatting>
  <conditionalFormatting sqref="J13">
    <cfRule type="cellIs" dxfId="19995" priority="2509" operator="greaterThan">
      <formula>$P$13</formula>
    </cfRule>
    <cfRule type="cellIs" dxfId="19994" priority="2510" operator="between">
      <formula>$P$13*0.8</formula>
      <formula>$P$13</formula>
    </cfRule>
    <cfRule type="cellIs" dxfId="19993" priority="2511" operator="lessThan">
      <formula>$P$13*0.8</formula>
    </cfRule>
  </conditionalFormatting>
  <conditionalFormatting sqref="J16">
    <cfRule type="cellIs" dxfId="19992" priority="2506" operator="greaterThan">
      <formula>$P$16</formula>
    </cfRule>
    <cfRule type="cellIs" dxfId="19991" priority="2507" operator="between">
      <formula>$P$16*0.8</formula>
      <formula>$P$16</formula>
    </cfRule>
    <cfRule type="cellIs" dxfId="19990" priority="2508" operator="lessThan">
      <formula>$P$16*0.8</formula>
    </cfRule>
  </conditionalFormatting>
  <conditionalFormatting sqref="J17">
    <cfRule type="cellIs" dxfId="19989" priority="2503" operator="greaterThan">
      <formula>$P$17</formula>
    </cfRule>
    <cfRule type="cellIs" dxfId="19988" priority="2504" operator="between">
      <formula>$P$17*0.8</formula>
      <formula>$P$17</formula>
    </cfRule>
    <cfRule type="cellIs" dxfId="19987" priority="2505" operator="lessThan">
      <formula>$P$17*0.8</formula>
    </cfRule>
  </conditionalFormatting>
  <conditionalFormatting sqref="J18">
    <cfRule type="cellIs" dxfId="19986" priority="2500" operator="greaterThan">
      <formula>$P$18</formula>
    </cfRule>
    <cfRule type="cellIs" dxfId="19985" priority="2501" operator="between">
      <formula>$P$18*0.8</formula>
      <formula>$P$18</formula>
    </cfRule>
    <cfRule type="cellIs" dxfId="19984" priority="2502" operator="lessThan">
      <formula>$P$18*0.8</formula>
    </cfRule>
  </conditionalFormatting>
  <conditionalFormatting sqref="J6">
    <cfRule type="cellIs" dxfId="19983" priority="2497" operator="greaterThan">
      <formula>$O$6</formula>
    </cfRule>
    <cfRule type="cellIs" dxfId="19982" priority="2498" operator="between">
      <formula>$O$6*0.8</formula>
      <formula>$O$6</formula>
    </cfRule>
    <cfRule type="cellIs" dxfId="19981" priority="2499" operator="lessThan">
      <formula>$O$6*0.8</formula>
    </cfRule>
  </conditionalFormatting>
  <conditionalFormatting sqref="J7">
    <cfRule type="cellIs" dxfId="19980" priority="2494" operator="greaterThan">
      <formula>$O$7</formula>
    </cfRule>
    <cfRule type="cellIs" dxfId="19979" priority="2495" operator="between">
      <formula>$O$7*0.8</formula>
      <formula>$O$7</formula>
    </cfRule>
    <cfRule type="cellIs" dxfId="19978" priority="2496" operator="lessThan">
      <formula>$O$7*0.8</formula>
    </cfRule>
  </conditionalFormatting>
  <conditionalFormatting sqref="J8">
    <cfRule type="cellIs" dxfId="19977" priority="2491" operator="greaterThan">
      <formula>$O$8</formula>
    </cfRule>
    <cfRule type="cellIs" dxfId="19976" priority="2492" operator="between">
      <formula>$O$8*0.8</formula>
      <formula>$O$8</formula>
    </cfRule>
    <cfRule type="cellIs" dxfId="19975" priority="2493" operator="lessThan">
      <formula>$O$8*0.8</formula>
    </cfRule>
  </conditionalFormatting>
  <conditionalFormatting sqref="J11">
    <cfRule type="cellIs" dxfId="19974" priority="2488" operator="greaterThan">
      <formula>$O$11</formula>
    </cfRule>
    <cfRule type="cellIs" dxfId="19973" priority="2489" operator="between">
      <formula>$O$11*0.8</formula>
      <formula>$O$11</formula>
    </cfRule>
    <cfRule type="cellIs" dxfId="19972" priority="2490" operator="lessThan">
      <formula>$O$11*0.8</formula>
    </cfRule>
  </conditionalFormatting>
  <conditionalFormatting sqref="J12">
    <cfRule type="cellIs" dxfId="19971" priority="2485" operator="greaterThan">
      <formula>$O$12</formula>
    </cfRule>
    <cfRule type="cellIs" dxfId="19970" priority="2486" operator="between">
      <formula>$O$12*0.8</formula>
      <formula>$O$12</formula>
    </cfRule>
    <cfRule type="cellIs" dxfId="19969" priority="2487" operator="lessThan">
      <formula>$O$12*0.8</formula>
    </cfRule>
  </conditionalFormatting>
  <conditionalFormatting sqref="J13">
    <cfRule type="cellIs" dxfId="19968" priority="2482" operator="greaterThan">
      <formula>$O$13</formula>
    </cfRule>
    <cfRule type="cellIs" dxfId="19967" priority="2483" operator="between">
      <formula>$O$13*0.8</formula>
      <formula>$O$13</formula>
    </cfRule>
    <cfRule type="cellIs" dxfId="19966" priority="2484" operator="lessThan">
      <formula>$O$13*0.8</formula>
    </cfRule>
  </conditionalFormatting>
  <conditionalFormatting sqref="J16">
    <cfRule type="cellIs" dxfId="19965" priority="2479" operator="greaterThan">
      <formula>$O$16</formula>
    </cfRule>
    <cfRule type="cellIs" dxfId="19964" priority="2480" operator="between">
      <formula>$O$16*0.8</formula>
      <formula>$O$16</formula>
    </cfRule>
    <cfRule type="cellIs" dxfId="19963" priority="2481" operator="lessThan">
      <formula>$O$16*0.8</formula>
    </cfRule>
  </conditionalFormatting>
  <conditionalFormatting sqref="J17">
    <cfRule type="cellIs" dxfId="19962" priority="2476" operator="greaterThan">
      <formula>$O$17</formula>
    </cfRule>
    <cfRule type="cellIs" dxfId="19961" priority="2477" operator="between">
      <formula>$O$17*0.8</formula>
      <formula>$O$17</formula>
    </cfRule>
    <cfRule type="cellIs" dxfId="19960" priority="2478" operator="lessThan">
      <formula>$O$17*0.8</formula>
    </cfRule>
  </conditionalFormatting>
  <conditionalFormatting sqref="J18">
    <cfRule type="cellIs" dxfId="19959" priority="2473" operator="greaterThan">
      <formula>$O$18</formula>
    </cfRule>
    <cfRule type="cellIs" dxfId="19958" priority="2474" operator="between">
      <formula>$O$18*0.8</formula>
      <formula>$O$18</formula>
    </cfRule>
    <cfRule type="cellIs" dxfId="19957" priority="2475" operator="lessThan">
      <formula>$O$18*0.8</formula>
    </cfRule>
  </conditionalFormatting>
  <conditionalFormatting sqref="J6">
    <cfRule type="cellIs" dxfId="19956" priority="2470" operator="greaterThan">
      <formula>$O$6</formula>
    </cfRule>
    <cfRule type="cellIs" dxfId="19955" priority="2471" operator="between">
      <formula>$O$6*0.8</formula>
      <formula>$O$6</formula>
    </cfRule>
    <cfRule type="cellIs" dxfId="19954" priority="2472" operator="lessThan">
      <formula>$O$6*0.8</formula>
    </cfRule>
  </conditionalFormatting>
  <conditionalFormatting sqref="J7">
    <cfRule type="cellIs" dxfId="19953" priority="2467" operator="greaterThan">
      <formula>$O$7</formula>
    </cfRule>
    <cfRule type="cellIs" dxfId="19952" priority="2468" operator="between">
      <formula>$O$7*0.8</formula>
      <formula>$O$7</formula>
    </cfRule>
    <cfRule type="cellIs" dxfId="19951" priority="2469" operator="lessThan">
      <formula>$O$7*0.8</formula>
    </cfRule>
  </conditionalFormatting>
  <conditionalFormatting sqref="J8">
    <cfRule type="cellIs" dxfId="19950" priority="2464" operator="greaterThan">
      <formula>$O$8</formula>
    </cfRule>
    <cfRule type="cellIs" dxfId="19949" priority="2465" operator="between">
      <formula>$O$8*0.8</formula>
      <formula>$O$8</formula>
    </cfRule>
    <cfRule type="cellIs" dxfId="19948" priority="2466" operator="lessThan">
      <formula>$O$8*0.8</formula>
    </cfRule>
  </conditionalFormatting>
  <conditionalFormatting sqref="J11">
    <cfRule type="cellIs" dxfId="19947" priority="2461" operator="greaterThan">
      <formula>$O$11</formula>
    </cfRule>
    <cfRule type="cellIs" dxfId="19946" priority="2462" operator="between">
      <formula>$O$11*0.8</formula>
      <formula>$O$11</formula>
    </cfRule>
    <cfRule type="cellIs" dxfId="19945" priority="2463" operator="lessThan">
      <formula>$O$11*0.8</formula>
    </cfRule>
  </conditionalFormatting>
  <conditionalFormatting sqref="J12">
    <cfRule type="cellIs" dxfId="19944" priority="2458" operator="greaterThan">
      <formula>$O$12</formula>
    </cfRule>
    <cfRule type="cellIs" dxfId="19943" priority="2459" operator="between">
      <formula>$O$12*0.8</formula>
      <formula>$O$12</formula>
    </cfRule>
    <cfRule type="cellIs" dxfId="19942" priority="2460" operator="lessThan">
      <formula>$O$12*0.8</formula>
    </cfRule>
  </conditionalFormatting>
  <conditionalFormatting sqref="J13">
    <cfRule type="cellIs" dxfId="19941" priority="2455" operator="greaterThan">
      <formula>$O$13</formula>
    </cfRule>
    <cfRule type="cellIs" dxfId="19940" priority="2456" operator="between">
      <formula>$O$13*0.8</formula>
      <formula>$O$13</formula>
    </cfRule>
    <cfRule type="cellIs" dxfId="19939" priority="2457" operator="lessThan">
      <formula>$O$13*0.8</formula>
    </cfRule>
  </conditionalFormatting>
  <conditionalFormatting sqref="J16">
    <cfRule type="cellIs" dxfId="19938" priority="2452" operator="greaterThan">
      <formula>$O$16</formula>
    </cfRule>
    <cfRule type="cellIs" dxfId="19937" priority="2453" operator="between">
      <formula>$O$16*0.8</formula>
      <formula>$O$16</formula>
    </cfRule>
    <cfRule type="cellIs" dxfId="19936" priority="2454" operator="lessThan">
      <formula>$O$16*0.8</formula>
    </cfRule>
  </conditionalFormatting>
  <conditionalFormatting sqref="J17">
    <cfRule type="cellIs" dxfId="19935" priority="2449" operator="greaterThan">
      <formula>$O$17</formula>
    </cfRule>
    <cfRule type="cellIs" dxfId="19934" priority="2450" operator="between">
      <formula>$O$17*0.8</formula>
      <formula>$O$17</formula>
    </cfRule>
    <cfRule type="cellIs" dxfId="19933" priority="2451" operator="lessThan">
      <formula>$O$17*0.8</formula>
    </cfRule>
  </conditionalFormatting>
  <conditionalFormatting sqref="J18">
    <cfRule type="cellIs" dxfId="19932" priority="2446" operator="greaterThan">
      <formula>$O$18</formula>
    </cfRule>
    <cfRule type="cellIs" dxfId="19931" priority="2447" operator="between">
      <formula>$O$18*0.8</formula>
      <formula>$O$18</formula>
    </cfRule>
    <cfRule type="cellIs" dxfId="19930" priority="2448" operator="lessThan">
      <formula>$O$18*0.8</formula>
    </cfRule>
  </conditionalFormatting>
  <conditionalFormatting sqref="J6">
    <cfRule type="cellIs" dxfId="19929" priority="2443" operator="greaterThan">
      <formula>$N$6</formula>
    </cfRule>
    <cfRule type="cellIs" dxfId="19928" priority="2444" operator="between">
      <formula>$N$6*0.8</formula>
      <formula>$N$6</formula>
    </cfRule>
    <cfRule type="cellIs" dxfId="19927" priority="2445" operator="lessThan">
      <formula>$N$6*0.8</formula>
    </cfRule>
  </conditionalFormatting>
  <conditionalFormatting sqref="J7">
    <cfRule type="cellIs" dxfId="19926" priority="2440" operator="greaterThan">
      <formula>$N$7</formula>
    </cfRule>
    <cfRule type="cellIs" dxfId="19925" priority="2441" operator="between">
      <formula>$N$7*0.8</formula>
      <formula>$N$7</formula>
    </cfRule>
    <cfRule type="cellIs" dxfId="19924" priority="2442" operator="lessThan">
      <formula>$N$7*0.8</formula>
    </cfRule>
  </conditionalFormatting>
  <conditionalFormatting sqref="J8">
    <cfRule type="cellIs" dxfId="19923" priority="2437" operator="greaterThan">
      <formula>$N$8</formula>
    </cfRule>
    <cfRule type="cellIs" dxfId="19922" priority="2438" operator="between">
      <formula>$N$8*0.8</formula>
      <formula>$N$8</formula>
    </cfRule>
    <cfRule type="cellIs" dxfId="19921" priority="2439" operator="lessThan">
      <formula>$N$8*0.8</formula>
    </cfRule>
  </conditionalFormatting>
  <conditionalFormatting sqref="J11">
    <cfRule type="cellIs" dxfId="19920" priority="2434" operator="greaterThan">
      <formula>$N$11</formula>
    </cfRule>
    <cfRule type="cellIs" dxfId="19919" priority="2435" operator="between">
      <formula>$N$11*0.8</formula>
      <formula>$N$11</formula>
    </cfRule>
    <cfRule type="cellIs" dxfId="19918" priority="2436" operator="lessThan">
      <formula>$N$11*0.8</formula>
    </cfRule>
  </conditionalFormatting>
  <conditionalFormatting sqref="J12">
    <cfRule type="cellIs" dxfId="19917" priority="2431" operator="greaterThan">
      <formula>$N$12</formula>
    </cfRule>
    <cfRule type="cellIs" dxfId="19916" priority="2432" operator="between">
      <formula>$N$12*0.8</formula>
      <formula>$N$12</formula>
    </cfRule>
    <cfRule type="cellIs" dxfId="19915" priority="2433" operator="lessThan">
      <formula>$N$12*0.8</formula>
    </cfRule>
  </conditionalFormatting>
  <conditionalFormatting sqref="J13">
    <cfRule type="cellIs" dxfId="19914" priority="2428" operator="greaterThan">
      <formula>$N$13</formula>
    </cfRule>
    <cfRule type="cellIs" dxfId="19913" priority="2429" operator="between">
      <formula>$N$13*0.8</formula>
      <formula>$N$13</formula>
    </cfRule>
    <cfRule type="cellIs" dxfId="19912" priority="2430" operator="lessThan">
      <formula>$N$13*0.8</formula>
    </cfRule>
  </conditionalFormatting>
  <conditionalFormatting sqref="J16">
    <cfRule type="cellIs" dxfId="19911" priority="2425" operator="greaterThan">
      <formula>$N$16</formula>
    </cfRule>
    <cfRule type="cellIs" dxfId="19910" priority="2426" operator="between">
      <formula>$N$16*0.8</formula>
      <formula>$N$16</formula>
    </cfRule>
    <cfRule type="cellIs" dxfId="19909" priority="2427" operator="lessThan">
      <formula>$N$16*0.8</formula>
    </cfRule>
  </conditionalFormatting>
  <conditionalFormatting sqref="J17">
    <cfRule type="cellIs" dxfId="19908" priority="2422" operator="greaterThan">
      <formula>$N$17</formula>
    </cfRule>
    <cfRule type="cellIs" dxfId="19907" priority="2423" operator="between">
      <formula>$N$17*0.8</formula>
      <formula>$N$17</formula>
    </cfRule>
    <cfRule type="cellIs" dxfId="19906" priority="2424" operator="lessThan">
      <formula>$N$17*0.8</formula>
    </cfRule>
  </conditionalFormatting>
  <conditionalFormatting sqref="J18">
    <cfRule type="cellIs" dxfId="19905" priority="2419" operator="greaterThan">
      <formula>$N$18</formula>
    </cfRule>
    <cfRule type="cellIs" dxfId="19904" priority="2420" operator="between">
      <formula>$N$18*0.8</formula>
      <formula>$N$18</formula>
    </cfRule>
    <cfRule type="cellIs" dxfId="19903" priority="2421" operator="lessThan">
      <formula>$N$18*0.8</formula>
    </cfRule>
  </conditionalFormatting>
  <conditionalFormatting sqref="J6">
    <cfRule type="cellIs" dxfId="19902" priority="2416" operator="greaterThan">
      <formula>$N$6</formula>
    </cfRule>
    <cfRule type="cellIs" dxfId="19901" priority="2417" operator="between">
      <formula>$N$6*0.8</formula>
      <formula>$N$6</formula>
    </cfRule>
    <cfRule type="cellIs" dxfId="19900" priority="2418" operator="lessThan">
      <formula>$N$6*0.8</formula>
    </cfRule>
  </conditionalFormatting>
  <conditionalFormatting sqref="J7">
    <cfRule type="cellIs" dxfId="19899" priority="2413" operator="greaterThan">
      <formula>$N$7</formula>
    </cfRule>
    <cfRule type="cellIs" dxfId="19898" priority="2414" operator="between">
      <formula>$N$7*0.8</formula>
      <formula>$N$7</formula>
    </cfRule>
    <cfRule type="cellIs" dxfId="19897" priority="2415" operator="lessThan">
      <formula>$N$7*0.8</formula>
    </cfRule>
  </conditionalFormatting>
  <conditionalFormatting sqref="J8">
    <cfRule type="cellIs" dxfId="19896" priority="2410" operator="greaterThan">
      <formula>$N$8</formula>
    </cfRule>
    <cfRule type="cellIs" dxfId="19895" priority="2411" operator="between">
      <formula>$N$8*0.8</formula>
      <formula>$N$8</formula>
    </cfRule>
    <cfRule type="cellIs" dxfId="19894" priority="2412" operator="lessThan">
      <formula>$N$8*0.8</formula>
    </cfRule>
  </conditionalFormatting>
  <conditionalFormatting sqref="J11">
    <cfRule type="cellIs" dxfId="19893" priority="2407" operator="greaterThan">
      <formula>$N$11</formula>
    </cfRule>
    <cfRule type="cellIs" dxfId="19892" priority="2408" operator="between">
      <formula>$N$11*0.8</formula>
      <formula>$N$11</formula>
    </cfRule>
    <cfRule type="cellIs" dxfId="19891" priority="2409" operator="lessThan">
      <formula>$N$11*0.8</formula>
    </cfRule>
  </conditionalFormatting>
  <conditionalFormatting sqref="J12">
    <cfRule type="cellIs" dxfId="19890" priority="2404" operator="greaterThan">
      <formula>$N$12</formula>
    </cfRule>
    <cfRule type="cellIs" dxfId="19889" priority="2405" operator="between">
      <formula>$N$12*0.8</formula>
      <formula>$N$12</formula>
    </cfRule>
    <cfRule type="cellIs" dxfId="19888" priority="2406" operator="lessThan">
      <formula>$N$12*0.8</formula>
    </cfRule>
  </conditionalFormatting>
  <conditionalFormatting sqref="J13">
    <cfRule type="cellIs" dxfId="19887" priority="2401" operator="greaterThan">
      <formula>$N$13</formula>
    </cfRule>
    <cfRule type="cellIs" dxfId="19886" priority="2402" operator="between">
      <formula>$N$13*0.8</formula>
      <formula>$N$13</formula>
    </cfRule>
    <cfRule type="cellIs" dxfId="19885" priority="2403" operator="lessThan">
      <formula>$N$13*0.8</formula>
    </cfRule>
  </conditionalFormatting>
  <conditionalFormatting sqref="J16">
    <cfRule type="cellIs" dxfId="19884" priority="2398" operator="greaterThan">
      <formula>$N$16</formula>
    </cfRule>
    <cfRule type="cellIs" dxfId="19883" priority="2399" operator="between">
      <formula>$N$16*0.8</formula>
      <formula>$N$16</formula>
    </cfRule>
    <cfRule type="cellIs" dxfId="19882" priority="2400" operator="lessThan">
      <formula>$N$16*0.8</formula>
    </cfRule>
  </conditionalFormatting>
  <conditionalFormatting sqref="J17">
    <cfRule type="cellIs" dxfId="19881" priority="2395" operator="greaterThan">
      <formula>$N$17</formula>
    </cfRule>
    <cfRule type="cellIs" dxfId="19880" priority="2396" operator="between">
      <formula>$N$17*0.8</formula>
      <formula>$N$17</formula>
    </cfRule>
    <cfRule type="cellIs" dxfId="19879" priority="2397" operator="lessThan">
      <formula>$N$17*0.8</formula>
    </cfRule>
  </conditionalFormatting>
  <conditionalFormatting sqref="J18">
    <cfRule type="cellIs" dxfId="19878" priority="2392" operator="greaterThan">
      <formula>$N$18</formula>
    </cfRule>
    <cfRule type="cellIs" dxfId="19877" priority="2393" operator="between">
      <formula>$N$18*0.8</formula>
      <formula>$N$18</formula>
    </cfRule>
    <cfRule type="cellIs" dxfId="19876" priority="2394" operator="lessThan">
      <formula>$N$18*0.8</formula>
    </cfRule>
  </conditionalFormatting>
  <conditionalFormatting sqref="J6">
    <cfRule type="cellIs" dxfId="19875" priority="2389" operator="greaterThan">
      <formula>$P$6</formula>
    </cfRule>
    <cfRule type="cellIs" dxfId="19874" priority="2390" operator="between">
      <formula>$P$6*0.8</formula>
      <formula>$P$6</formula>
    </cfRule>
    <cfRule type="cellIs" dxfId="19873" priority="2391" operator="lessThan">
      <formula>$P$6*0.8</formula>
    </cfRule>
  </conditionalFormatting>
  <conditionalFormatting sqref="J7">
    <cfRule type="cellIs" dxfId="19872" priority="2386" operator="greaterThan">
      <formula>$P$7</formula>
    </cfRule>
    <cfRule type="cellIs" dxfId="19871" priority="2387" operator="between">
      <formula>$P$7*0.8</formula>
      <formula>$P$7</formula>
    </cfRule>
    <cfRule type="cellIs" dxfId="19870" priority="2388" operator="lessThan">
      <formula>$P$7*0.8</formula>
    </cfRule>
  </conditionalFormatting>
  <conditionalFormatting sqref="J8">
    <cfRule type="cellIs" dxfId="19869" priority="2383" operator="greaterThan">
      <formula>$P$8</formula>
    </cfRule>
    <cfRule type="cellIs" dxfId="19868" priority="2384" operator="between">
      <formula>$P$8*0.8</formula>
      <formula>$P$8</formula>
    </cfRule>
    <cfRule type="cellIs" dxfId="19867" priority="2385" operator="lessThan">
      <formula>$P$8*0.8</formula>
    </cfRule>
  </conditionalFormatting>
  <conditionalFormatting sqref="J11">
    <cfRule type="cellIs" dxfId="19866" priority="2380" operator="greaterThan">
      <formula>$P$11</formula>
    </cfRule>
    <cfRule type="cellIs" dxfId="19865" priority="2381" operator="between">
      <formula>$P$11*0.8</formula>
      <formula>$P$11</formula>
    </cfRule>
    <cfRule type="cellIs" dxfId="19864" priority="2382" operator="lessThan">
      <formula>$P$11*0.8</formula>
    </cfRule>
  </conditionalFormatting>
  <conditionalFormatting sqref="J12">
    <cfRule type="cellIs" dxfId="19863" priority="2377" operator="greaterThan">
      <formula>$P$12</formula>
    </cfRule>
    <cfRule type="cellIs" dxfId="19862" priority="2378" operator="between">
      <formula>$P$12*0.8</formula>
      <formula>$P$12</formula>
    </cfRule>
    <cfRule type="cellIs" dxfId="19861" priority="2379" operator="lessThan">
      <formula>$P$12*0.8</formula>
    </cfRule>
  </conditionalFormatting>
  <conditionalFormatting sqref="J13">
    <cfRule type="cellIs" dxfId="19860" priority="2374" operator="greaterThan">
      <formula>$P$13</formula>
    </cfRule>
    <cfRule type="cellIs" dxfId="19859" priority="2375" operator="between">
      <formula>$P$13*0.8</formula>
      <formula>$P$13</formula>
    </cfRule>
    <cfRule type="cellIs" dxfId="19858" priority="2376" operator="lessThan">
      <formula>$P$13*0.8</formula>
    </cfRule>
  </conditionalFormatting>
  <conditionalFormatting sqref="J16">
    <cfRule type="cellIs" dxfId="19857" priority="2371" operator="greaterThan">
      <formula>$P$16</formula>
    </cfRule>
    <cfRule type="cellIs" dxfId="19856" priority="2372" operator="between">
      <formula>$P$16*0.8</formula>
      <formula>$P$16</formula>
    </cfRule>
    <cfRule type="cellIs" dxfId="19855" priority="2373" operator="lessThan">
      <formula>$P$16*0.8</formula>
    </cfRule>
  </conditionalFormatting>
  <conditionalFormatting sqref="J17">
    <cfRule type="cellIs" dxfId="19854" priority="2368" operator="greaterThan">
      <formula>$P$17</formula>
    </cfRule>
    <cfRule type="cellIs" dxfId="19853" priority="2369" operator="between">
      <formula>$P$17*0.8</formula>
      <formula>$P$17</formula>
    </cfRule>
    <cfRule type="cellIs" dxfId="19852" priority="2370" operator="lessThan">
      <formula>$P$17*0.8</formula>
    </cfRule>
  </conditionalFormatting>
  <conditionalFormatting sqref="J18">
    <cfRule type="cellIs" dxfId="19851" priority="2365" operator="greaterThan">
      <formula>$P$18</formula>
    </cfRule>
    <cfRule type="cellIs" dxfId="19850" priority="2366" operator="between">
      <formula>$P$18*0.8</formula>
      <formula>$P$18</formula>
    </cfRule>
    <cfRule type="cellIs" dxfId="19849" priority="2367" operator="lessThan">
      <formula>$P$18*0.8</formula>
    </cfRule>
  </conditionalFormatting>
  <conditionalFormatting sqref="J6">
    <cfRule type="cellIs" dxfId="19848" priority="2362" operator="greaterThan">
      <formula>$P$6</formula>
    </cfRule>
    <cfRule type="cellIs" dxfId="19847" priority="2363" operator="between">
      <formula>$P$6*0.8</formula>
      <formula>$P$6</formula>
    </cfRule>
    <cfRule type="cellIs" dxfId="19846" priority="2364" operator="lessThan">
      <formula>$P$6*0.8</formula>
    </cfRule>
  </conditionalFormatting>
  <conditionalFormatting sqref="J7">
    <cfRule type="cellIs" dxfId="19845" priority="2359" operator="greaterThan">
      <formula>$P$7</formula>
    </cfRule>
    <cfRule type="cellIs" dxfId="19844" priority="2360" operator="between">
      <formula>$P$7*0.8</formula>
      <formula>$P$7</formula>
    </cfRule>
    <cfRule type="cellIs" dxfId="19843" priority="2361" operator="lessThan">
      <formula>$P$7*0.8</formula>
    </cfRule>
  </conditionalFormatting>
  <conditionalFormatting sqref="J8">
    <cfRule type="cellIs" dxfId="19842" priority="2356" operator="greaterThan">
      <formula>$P$8</formula>
    </cfRule>
    <cfRule type="cellIs" dxfId="19841" priority="2357" operator="between">
      <formula>$P$8*0.8</formula>
      <formula>$P$8</formula>
    </cfRule>
    <cfRule type="cellIs" dxfId="19840" priority="2358" operator="lessThan">
      <formula>$P$8*0.8</formula>
    </cfRule>
  </conditionalFormatting>
  <conditionalFormatting sqref="J11">
    <cfRule type="cellIs" dxfId="19839" priority="2353" operator="greaterThan">
      <formula>$P$11</formula>
    </cfRule>
    <cfRule type="cellIs" dxfId="19838" priority="2354" operator="between">
      <formula>$P$11*0.8</formula>
      <formula>$P$11</formula>
    </cfRule>
    <cfRule type="cellIs" dxfId="19837" priority="2355" operator="lessThan">
      <formula>$P$11*0.8</formula>
    </cfRule>
  </conditionalFormatting>
  <conditionalFormatting sqref="J12">
    <cfRule type="cellIs" dxfId="19836" priority="2350" operator="greaterThan">
      <formula>$P$12</formula>
    </cfRule>
    <cfRule type="cellIs" dxfId="19835" priority="2351" operator="between">
      <formula>$P$12*0.8</formula>
      <formula>$P$12</formula>
    </cfRule>
    <cfRule type="cellIs" dxfId="19834" priority="2352" operator="lessThan">
      <formula>$P$12*0.8</formula>
    </cfRule>
  </conditionalFormatting>
  <conditionalFormatting sqref="J13">
    <cfRule type="cellIs" dxfId="19833" priority="2347" operator="greaterThan">
      <formula>$P$13</formula>
    </cfRule>
    <cfRule type="cellIs" dxfId="19832" priority="2348" operator="between">
      <formula>$P$13*0.8</formula>
      <formula>$P$13</formula>
    </cfRule>
    <cfRule type="cellIs" dxfId="19831" priority="2349" operator="lessThan">
      <formula>$P$13*0.8</formula>
    </cfRule>
  </conditionalFormatting>
  <conditionalFormatting sqref="J16">
    <cfRule type="cellIs" dxfId="19830" priority="2344" operator="greaterThan">
      <formula>$P$16</formula>
    </cfRule>
    <cfRule type="cellIs" dxfId="19829" priority="2345" operator="between">
      <formula>$P$16*0.8</formula>
      <formula>$P$16</formula>
    </cfRule>
    <cfRule type="cellIs" dxfId="19828" priority="2346" operator="lessThan">
      <formula>$P$16*0.8</formula>
    </cfRule>
  </conditionalFormatting>
  <conditionalFormatting sqref="J17">
    <cfRule type="cellIs" dxfId="19827" priority="2341" operator="greaterThan">
      <formula>$P$17</formula>
    </cfRule>
    <cfRule type="cellIs" dxfId="19826" priority="2342" operator="between">
      <formula>$P$17*0.8</formula>
      <formula>$P$17</formula>
    </cfRule>
    <cfRule type="cellIs" dxfId="19825" priority="2343" operator="lessThan">
      <formula>$P$17*0.8</formula>
    </cfRule>
  </conditionalFormatting>
  <conditionalFormatting sqref="J18">
    <cfRule type="cellIs" dxfId="19824" priority="2338" operator="greaterThan">
      <formula>$P$18</formula>
    </cfRule>
    <cfRule type="cellIs" dxfId="19823" priority="2339" operator="between">
      <formula>$P$18*0.8</formula>
      <formula>$P$18</formula>
    </cfRule>
    <cfRule type="cellIs" dxfId="19822" priority="2340" operator="lessThan">
      <formula>$P$18*0.8</formula>
    </cfRule>
  </conditionalFormatting>
  <conditionalFormatting sqref="J6">
    <cfRule type="cellIs" dxfId="19821" priority="2335" operator="greaterThan">
      <formula>$O$6</formula>
    </cfRule>
    <cfRule type="cellIs" dxfId="19820" priority="2336" operator="between">
      <formula>$O$6*0.8</formula>
      <formula>$O$6</formula>
    </cfRule>
    <cfRule type="cellIs" dxfId="19819" priority="2337" operator="lessThan">
      <formula>$O$6*0.8</formula>
    </cfRule>
  </conditionalFormatting>
  <conditionalFormatting sqref="J7">
    <cfRule type="cellIs" dxfId="19818" priority="2332" operator="greaterThan">
      <formula>$O$7</formula>
    </cfRule>
    <cfRule type="cellIs" dxfId="19817" priority="2333" operator="between">
      <formula>$O$7*0.8</formula>
      <formula>$O$7</formula>
    </cfRule>
    <cfRule type="cellIs" dxfId="19816" priority="2334" operator="lessThan">
      <formula>$O$7*0.8</formula>
    </cfRule>
  </conditionalFormatting>
  <conditionalFormatting sqref="J8">
    <cfRule type="cellIs" dxfId="19815" priority="2329" operator="greaterThan">
      <formula>$O$8</formula>
    </cfRule>
    <cfRule type="cellIs" dxfId="19814" priority="2330" operator="between">
      <formula>$O$8*0.8</formula>
      <formula>$O$8</formula>
    </cfRule>
    <cfRule type="cellIs" dxfId="19813" priority="2331" operator="lessThan">
      <formula>$O$8*0.8</formula>
    </cfRule>
  </conditionalFormatting>
  <conditionalFormatting sqref="J11">
    <cfRule type="cellIs" dxfId="19812" priority="2326" operator="greaterThan">
      <formula>$O$11</formula>
    </cfRule>
    <cfRule type="cellIs" dxfId="19811" priority="2327" operator="between">
      <formula>$O$11*0.8</formula>
      <formula>$O$11</formula>
    </cfRule>
    <cfRule type="cellIs" dxfId="19810" priority="2328" operator="lessThan">
      <formula>$O$11*0.8</formula>
    </cfRule>
  </conditionalFormatting>
  <conditionalFormatting sqref="J12">
    <cfRule type="cellIs" dxfId="19809" priority="2323" operator="greaterThan">
      <formula>$O$12</formula>
    </cfRule>
    <cfRule type="cellIs" dxfId="19808" priority="2324" operator="between">
      <formula>$O$12*0.8</formula>
      <formula>$O$12</formula>
    </cfRule>
    <cfRule type="cellIs" dxfId="19807" priority="2325" operator="lessThan">
      <formula>$O$12*0.8</formula>
    </cfRule>
  </conditionalFormatting>
  <conditionalFormatting sqref="J13">
    <cfRule type="cellIs" dxfId="19806" priority="2320" operator="greaterThan">
      <formula>$O$13</formula>
    </cfRule>
    <cfRule type="cellIs" dxfId="19805" priority="2321" operator="between">
      <formula>$O$13*0.8</formula>
      <formula>$O$13</formula>
    </cfRule>
    <cfRule type="cellIs" dxfId="19804" priority="2322" operator="lessThan">
      <formula>$O$13*0.8</formula>
    </cfRule>
  </conditionalFormatting>
  <conditionalFormatting sqref="J16">
    <cfRule type="cellIs" dxfId="19803" priority="2317" operator="greaterThan">
      <formula>$O$16</formula>
    </cfRule>
    <cfRule type="cellIs" dxfId="19802" priority="2318" operator="between">
      <formula>$O$16*0.8</formula>
      <formula>$O$16</formula>
    </cfRule>
    <cfRule type="cellIs" dxfId="19801" priority="2319" operator="lessThan">
      <formula>$O$16*0.8</formula>
    </cfRule>
  </conditionalFormatting>
  <conditionalFormatting sqref="J17">
    <cfRule type="cellIs" dxfId="19800" priority="2314" operator="greaterThan">
      <formula>$O$17</formula>
    </cfRule>
    <cfRule type="cellIs" dxfId="19799" priority="2315" operator="between">
      <formula>$O$17*0.8</formula>
      <formula>$O$17</formula>
    </cfRule>
    <cfRule type="cellIs" dxfId="19798" priority="2316" operator="lessThan">
      <formula>$O$17*0.8</formula>
    </cfRule>
  </conditionalFormatting>
  <conditionalFormatting sqref="J18">
    <cfRule type="cellIs" dxfId="19797" priority="2311" operator="greaterThan">
      <formula>$O$18</formula>
    </cfRule>
    <cfRule type="cellIs" dxfId="19796" priority="2312" operator="between">
      <formula>$O$18*0.8</formula>
      <formula>$O$18</formula>
    </cfRule>
    <cfRule type="cellIs" dxfId="19795" priority="2313" operator="lessThan">
      <formula>$O$18*0.8</formula>
    </cfRule>
  </conditionalFormatting>
  <conditionalFormatting sqref="J6">
    <cfRule type="cellIs" dxfId="19794" priority="2308" operator="greaterThan">
      <formula>$O$6</formula>
    </cfRule>
    <cfRule type="cellIs" dxfId="19793" priority="2309" operator="between">
      <formula>$O$6*0.8</formula>
      <formula>$O$6</formula>
    </cfRule>
    <cfRule type="cellIs" dxfId="19792" priority="2310" operator="lessThan">
      <formula>$O$6*0.8</formula>
    </cfRule>
  </conditionalFormatting>
  <conditionalFormatting sqref="J7">
    <cfRule type="cellIs" dxfId="19791" priority="2305" operator="greaterThan">
      <formula>$O$7</formula>
    </cfRule>
    <cfRule type="cellIs" dxfId="19790" priority="2306" operator="between">
      <formula>$O$7*0.8</formula>
      <formula>$O$7</formula>
    </cfRule>
    <cfRule type="cellIs" dxfId="19789" priority="2307" operator="lessThan">
      <formula>$O$7*0.8</formula>
    </cfRule>
  </conditionalFormatting>
  <conditionalFormatting sqref="J8">
    <cfRule type="cellIs" dxfId="19788" priority="2302" operator="greaterThan">
      <formula>$O$8</formula>
    </cfRule>
    <cfRule type="cellIs" dxfId="19787" priority="2303" operator="between">
      <formula>$O$8*0.8</formula>
      <formula>$O$8</formula>
    </cfRule>
    <cfRule type="cellIs" dxfId="19786" priority="2304" operator="lessThan">
      <formula>$O$8*0.8</formula>
    </cfRule>
  </conditionalFormatting>
  <conditionalFormatting sqref="J11">
    <cfRule type="cellIs" dxfId="19785" priority="2299" operator="greaterThan">
      <formula>$O$11</formula>
    </cfRule>
    <cfRule type="cellIs" dxfId="19784" priority="2300" operator="between">
      <formula>$O$11*0.8</formula>
      <formula>$O$11</formula>
    </cfRule>
    <cfRule type="cellIs" dxfId="19783" priority="2301" operator="lessThan">
      <formula>$O$11*0.8</formula>
    </cfRule>
  </conditionalFormatting>
  <conditionalFormatting sqref="J12">
    <cfRule type="cellIs" dxfId="19782" priority="2296" operator="greaterThan">
      <formula>$O$12</formula>
    </cfRule>
    <cfRule type="cellIs" dxfId="19781" priority="2297" operator="between">
      <formula>$O$12*0.8</formula>
      <formula>$O$12</formula>
    </cfRule>
    <cfRule type="cellIs" dxfId="19780" priority="2298" operator="lessThan">
      <formula>$O$12*0.8</formula>
    </cfRule>
  </conditionalFormatting>
  <conditionalFormatting sqref="J13">
    <cfRule type="cellIs" dxfId="19779" priority="2293" operator="greaterThan">
      <formula>$O$13</formula>
    </cfRule>
    <cfRule type="cellIs" dxfId="19778" priority="2294" operator="between">
      <formula>$O$13*0.8</formula>
      <formula>$O$13</formula>
    </cfRule>
    <cfRule type="cellIs" dxfId="19777" priority="2295" operator="lessThan">
      <formula>$O$13*0.8</formula>
    </cfRule>
  </conditionalFormatting>
  <conditionalFormatting sqref="J16">
    <cfRule type="cellIs" dxfId="19776" priority="2290" operator="greaterThan">
      <formula>$O$16</formula>
    </cfRule>
    <cfRule type="cellIs" dxfId="19775" priority="2291" operator="between">
      <formula>$O$16*0.8</formula>
      <formula>$O$16</formula>
    </cfRule>
    <cfRule type="cellIs" dxfId="19774" priority="2292" operator="lessThan">
      <formula>$O$16*0.8</formula>
    </cfRule>
  </conditionalFormatting>
  <conditionalFormatting sqref="J17">
    <cfRule type="cellIs" dxfId="19773" priority="2287" operator="greaterThan">
      <formula>$O$17</formula>
    </cfRule>
    <cfRule type="cellIs" dxfId="19772" priority="2288" operator="between">
      <formula>$O$17*0.8</formula>
      <formula>$O$17</formula>
    </cfRule>
    <cfRule type="cellIs" dxfId="19771" priority="2289" operator="lessThan">
      <formula>$O$17*0.8</formula>
    </cfRule>
  </conditionalFormatting>
  <conditionalFormatting sqref="J18">
    <cfRule type="cellIs" dxfId="19770" priority="2284" operator="greaterThan">
      <formula>$O$18</formula>
    </cfRule>
    <cfRule type="cellIs" dxfId="19769" priority="2285" operator="between">
      <formula>$O$18*0.8</formula>
      <formula>$O$18</formula>
    </cfRule>
    <cfRule type="cellIs" dxfId="19768" priority="2286" operator="lessThan">
      <formula>$O$18*0.8</formula>
    </cfRule>
  </conditionalFormatting>
  <conditionalFormatting sqref="J6">
    <cfRule type="cellIs" dxfId="19767" priority="2281" operator="greaterThan">
      <formula>$N$6</formula>
    </cfRule>
    <cfRule type="cellIs" dxfId="19766" priority="2282" operator="between">
      <formula>$N$6*0.8</formula>
      <formula>$N$6</formula>
    </cfRule>
    <cfRule type="cellIs" dxfId="19765" priority="2283" operator="lessThan">
      <formula>$N$6*0.8</formula>
    </cfRule>
  </conditionalFormatting>
  <conditionalFormatting sqref="J7">
    <cfRule type="cellIs" dxfId="19764" priority="2278" operator="greaterThan">
      <formula>$N$7</formula>
    </cfRule>
    <cfRule type="cellIs" dxfId="19763" priority="2279" operator="between">
      <formula>$N$7*0.8</formula>
      <formula>$N$7</formula>
    </cfRule>
    <cfRule type="cellIs" dxfId="19762" priority="2280" operator="lessThan">
      <formula>$N$7*0.8</formula>
    </cfRule>
  </conditionalFormatting>
  <conditionalFormatting sqref="J8">
    <cfRule type="cellIs" dxfId="19761" priority="2275" operator="greaterThan">
      <formula>$N$8</formula>
    </cfRule>
    <cfRule type="cellIs" dxfId="19760" priority="2276" operator="between">
      <formula>$N$8*0.8</formula>
      <formula>$N$8</formula>
    </cfRule>
    <cfRule type="cellIs" dxfId="19759" priority="2277" operator="lessThan">
      <formula>$N$8*0.8</formula>
    </cfRule>
  </conditionalFormatting>
  <conditionalFormatting sqref="J11">
    <cfRule type="cellIs" dxfId="19758" priority="2272" operator="greaterThan">
      <formula>$N$11</formula>
    </cfRule>
    <cfRule type="cellIs" dxfId="19757" priority="2273" operator="between">
      <formula>$N$11*0.8</formula>
      <formula>$N$11</formula>
    </cfRule>
    <cfRule type="cellIs" dxfId="19756" priority="2274" operator="lessThan">
      <formula>$N$11*0.8</formula>
    </cfRule>
  </conditionalFormatting>
  <conditionalFormatting sqref="J12">
    <cfRule type="cellIs" dxfId="19755" priority="2269" operator="greaterThan">
      <formula>$N$12</formula>
    </cfRule>
    <cfRule type="cellIs" dxfId="19754" priority="2270" operator="between">
      <formula>$N$12*0.8</formula>
      <formula>$N$12</formula>
    </cfRule>
    <cfRule type="cellIs" dxfId="19753" priority="2271" operator="lessThan">
      <formula>$N$12*0.8</formula>
    </cfRule>
  </conditionalFormatting>
  <conditionalFormatting sqref="J13">
    <cfRule type="cellIs" dxfId="19752" priority="2266" operator="greaterThan">
      <formula>$N$13</formula>
    </cfRule>
    <cfRule type="cellIs" dxfId="19751" priority="2267" operator="between">
      <formula>$N$13*0.8</formula>
      <formula>$N$13</formula>
    </cfRule>
    <cfRule type="cellIs" dxfId="19750" priority="2268" operator="lessThan">
      <formula>$N$13*0.8</formula>
    </cfRule>
  </conditionalFormatting>
  <conditionalFormatting sqref="J16">
    <cfRule type="cellIs" dxfId="19749" priority="2263" operator="greaterThan">
      <formula>$N$16</formula>
    </cfRule>
    <cfRule type="cellIs" dxfId="19748" priority="2264" operator="between">
      <formula>$N$16*0.8</formula>
      <formula>$N$16</formula>
    </cfRule>
    <cfRule type="cellIs" dxfId="19747" priority="2265" operator="lessThan">
      <formula>$N$16*0.8</formula>
    </cfRule>
  </conditionalFormatting>
  <conditionalFormatting sqref="J17">
    <cfRule type="cellIs" dxfId="19746" priority="2260" operator="greaterThan">
      <formula>$N$17</formula>
    </cfRule>
    <cfRule type="cellIs" dxfId="19745" priority="2261" operator="between">
      <formula>$N$17*0.8</formula>
      <formula>$N$17</formula>
    </cfRule>
    <cfRule type="cellIs" dxfId="19744" priority="2262" operator="lessThan">
      <formula>$N$17*0.8</formula>
    </cfRule>
  </conditionalFormatting>
  <conditionalFormatting sqref="J18">
    <cfRule type="cellIs" dxfId="19743" priority="2257" operator="greaterThan">
      <formula>$N$18</formula>
    </cfRule>
    <cfRule type="cellIs" dxfId="19742" priority="2258" operator="between">
      <formula>$N$18*0.8</formula>
      <formula>$N$18</formula>
    </cfRule>
    <cfRule type="cellIs" dxfId="19741" priority="2259" operator="lessThan">
      <formula>$N$18*0.8</formula>
    </cfRule>
  </conditionalFormatting>
  <conditionalFormatting sqref="J6">
    <cfRule type="cellIs" dxfId="19740" priority="2254" operator="greaterThan">
      <formula>$N$6</formula>
    </cfRule>
    <cfRule type="cellIs" dxfId="19739" priority="2255" operator="between">
      <formula>$N$6*0.8</formula>
      <formula>$N$6</formula>
    </cfRule>
    <cfRule type="cellIs" dxfId="19738" priority="2256" operator="lessThan">
      <formula>$N$6*0.8</formula>
    </cfRule>
  </conditionalFormatting>
  <conditionalFormatting sqref="J7">
    <cfRule type="cellIs" dxfId="19737" priority="2251" operator="greaterThan">
      <formula>$N$7</formula>
    </cfRule>
    <cfRule type="cellIs" dxfId="19736" priority="2252" operator="between">
      <formula>$N$7*0.8</formula>
      <formula>$N$7</formula>
    </cfRule>
    <cfRule type="cellIs" dxfId="19735" priority="2253" operator="lessThan">
      <formula>$N$7*0.8</formula>
    </cfRule>
  </conditionalFormatting>
  <conditionalFormatting sqref="J8">
    <cfRule type="cellIs" dxfId="19734" priority="2248" operator="greaterThan">
      <formula>$N$8</formula>
    </cfRule>
    <cfRule type="cellIs" dxfId="19733" priority="2249" operator="between">
      <formula>$N$8*0.8</formula>
      <formula>$N$8</formula>
    </cfRule>
    <cfRule type="cellIs" dxfId="19732" priority="2250" operator="lessThan">
      <formula>$N$8*0.8</formula>
    </cfRule>
  </conditionalFormatting>
  <conditionalFormatting sqref="J11">
    <cfRule type="cellIs" dxfId="19731" priority="2245" operator="greaterThan">
      <formula>$N$11</formula>
    </cfRule>
    <cfRule type="cellIs" dxfId="19730" priority="2246" operator="between">
      <formula>$N$11*0.8</formula>
      <formula>$N$11</formula>
    </cfRule>
    <cfRule type="cellIs" dxfId="19729" priority="2247" operator="lessThan">
      <formula>$N$11*0.8</formula>
    </cfRule>
  </conditionalFormatting>
  <conditionalFormatting sqref="J12">
    <cfRule type="cellIs" dxfId="19728" priority="2242" operator="greaterThan">
      <formula>$N$12</formula>
    </cfRule>
    <cfRule type="cellIs" dxfId="19727" priority="2243" operator="between">
      <formula>$N$12*0.8</formula>
      <formula>$N$12</formula>
    </cfRule>
    <cfRule type="cellIs" dxfId="19726" priority="2244" operator="lessThan">
      <formula>$N$12*0.8</formula>
    </cfRule>
  </conditionalFormatting>
  <conditionalFormatting sqref="J13">
    <cfRule type="cellIs" dxfId="19725" priority="2239" operator="greaterThan">
      <formula>$N$13</formula>
    </cfRule>
    <cfRule type="cellIs" dxfId="19724" priority="2240" operator="between">
      <formula>$N$13*0.8</formula>
      <formula>$N$13</formula>
    </cfRule>
    <cfRule type="cellIs" dxfId="19723" priority="2241" operator="lessThan">
      <formula>$N$13*0.8</formula>
    </cfRule>
  </conditionalFormatting>
  <conditionalFormatting sqref="J16">
    <cfRule type="cellIs" dxfId="19722" priority="2236" operator="greaterThan">
      <formula>$N$16</formula>
    </cfRule>
    <cfRule type="cellIs" dxfId="19721" priority="2237" operator="between">
      <formula>$N$16*0.8</formula>
      <formula>$N$16</formula>
    </cfRule>
    <cfRule type="cellIs" dxfId="19720" priority="2238" operator="lessThan">
      <formula>$N$16*0.8</formula>
    </cfRule>
  </conditionalFormatting>
  <conditionalFormatting sqref="J17">
    <cfRule type="cellIs" dxfId="19719" priority="2233" operator="greaterThan">
      <formula>$N$17</formula>
    </cfRule>
    <cfRule type="cellIs" dxfId="19718" priority="2234" operator="between">
      <formula>$N$17*0.8</formula>
      <formula>$N$17</formula>
    </cfRule>
    <cfRule type="cellIs" dxfId="19717" priority="2235" operator="lessThan">
      <formula>$N$17*0.8</formula>
    </cfRule>
  </conditionalFormatting>
  <conditionalFormatting sqref="J18">
    <cfRule type="cellIs" dxfId="19716" priority="2230" operator="greaterThan">
      <formula>$N$18</formula>
    </cfRule>
    <cfRule type="cellIs" dxfId="19715" priority="2231" operator="between">
      <formula>$N$18*0.8</formula>
      <formula>$N$18</formula>
    </cfRule>
    <cfRule type="cellIs" dxfId="19714" priority="2232" operator="lessThan">
      <formula>$N$18*0.8</formula>
    </cfRule>
  </conditionalFormatting>
  <conditionalFormatting sqref="J6">
    <cfRule type="cellIs" dxfId="19713" priority="2227" operator="greaterThan">
      <formula>$P$6</formula>
    </cfRule>
    <cfRule type="cellIs" dxfId="19712" priority="2228" operator="between">
      <formula>$P$6*0.8</formula>
      <formula>$P$6</formula>
    </cfRule>
    <cfRule type="cellIs" dxfId="19711" priority="2229" operator="lessThan">
      <formula>$P$6*0.8</formula>
    </cfRule>
  </conditionalFormatting>
  <conditionalFormatting sqref="J7">
    <cfRule type="cellIs" dxfId="19710" priority="2224" operator="greaterThan">
      <formula>$P$7</formula>
    </cfRule>
    <cfRule type="cellIs" dxfId="19709" priority="2225" operator="between">
      <formula>$P$7*0.8</formula>
      <formula>$P$7</formula>
    </cfRule>
    <cfRule type="cellIs" dxfId="19708" priority="2226" operator="lessThan">
      <formula>$P$7*0.8</formula>
    </cfRule>
  </conditionalFormatting>
  <conditionalFormatting sqref="J8">
    <cfRule type="cellIs" dxfId="19707" priority="2221" operator="greaterThan">
      <formula>$P$8</formula>
    </cfRule>
    <cfRule type="cellIs" dxfId="19706" priority="2222" operator="between">
      <formula>$P$8*0.8</formula>
      <formula>$P$8</formula>
    </cfRule>
    <cfRule type="cellIs" dxfId="19705" priority="2223" operator="lessThan">
      <formula>$P$8*0.8</formula>
    </cfRule>
  </conditionalFormatting>
  <conditionalFormatting sqref="J11">
    <cfRule type="cellIs" dxfId="19704" priority="2218" operator="greaterThan">
      <formula>$P$11</formula>
    </cfRule>
    <cfRule type="cellIs" dxfId="19703" priority="2219" operator="between">
      <formula>$P$11*0.8</formula>
      <formula>$P$11</formula>
    </cfRule>
    <cfRule type="cellIs" dxfId="19702" priority="2220" operator="lessThan">
      <formula>$P$11*0.8</formula>
    </cfRule>
  </conditionalFormatting>
  <conditionalFormatting sqref="J12">
    <cfRule type="cellIs" dxfId="19701" priority="2215" operator="greaterThan">
      <formula>$P$12</formula>
    </cfRule>
    <cfRule type="cellIs" dxfId="19700" priority="2216" operator="between">
      <formula>$P$12*0.8</formula>
      <formula>$P$12</formula>
    </cfRule>
    <cfRule type="cellIs" dxfId="19699" priority="2217" operator="lessThan">
      <formula>$P$12*0.8</formula>
    </cfRule>
  </conditionalFormatting>
  <conditionalFormatting sqref="J13">
    <cfRule type="cellIs" dxfId="19698" priority="2212" operator="greaterThan">
      <formula>$P$13</formula>
    </cfRule>
    <cfRule type="cellIs" dxfId="19697" priority="2213" operator="between">
      <formula>$P$13*0.8</formula>
      <formula>$P$13</formula>
    </cfRule>
    <cfRule type="cellIs" dxfId="19696" priority="2214" operator="lessThan">
      <formula>$P$13*0.8</formula>
    </cfRule>
  </conditionalFormatting>
  <conditionalFormatting sqref="J16">
    <cfRule type="cellIs" dxfId="19695" priority="2209" operator="greaterThan">
      <formula>$P$16</formula>
    </cfRule>
    <cfRule type="cellIs" dxfId="19694" priority="2210" operator="between">
      <formula>$P$16*0.8</formula>
      <formula>$P$16</formula>
    </cfRule>
    <cfRule type="cellIs" dxfId="19693" priority="2211" operator="lessThan">
      <formula>$P$16*0.8</formula>
    </cfRule>
  </conditionalFormatting>
  <conditionalFormatting sqref="J17">
    <cfRule type="cellIs" dxfId="19692" priority="2206" operator="greaterThan">
      <formula>$P$17</formula>
    </cfRule>
    <cfRule type="cellIs" dxfId="19691" priority="2207" operator="between">
      <formula>$P$17*0.8</formula>
      <formula>$P$17</formula>
    </cfRule>
    <cfRule type="cellIs" dxfId="19690" priority="2208" operator="lessThan">
      <formula>$P$17*0.8</formula>
    </cfRule>
  </conditionalFormatting>
  <conditionalFormatting sqref="J18">
    <cfRule type="cellIs" dxfId="19689" priority="2203" operator="greaterThan">
      <formula>$P$18</formula>
    </cfRule>
    <cfRule type="cellIs" dxfId="19688" priority="2204" operator="between">
      <formula>$P$18*0.8</formula>
      <formula>$P$18</formula>
    </cfRule>
    <cfRule type="cellIs" dxfId="19687" priority="2205" operator="lessThan">
      <formula>$P$18*0.8</formula>
    </cfRule>
  </conditionalFormatting>
  <conditionalFormatting sqref="J6">
    <cfRule type="cellIs" dxfId="19686" priority="2200" operator="greaterThan">
      <formula>$P$6</formula>
    </cfRule>
    <cfRule type="cellIs" dxfId="19685" priority="2201" operator="between">
      <formula>$P$6*0.8</formula>
      <formula>$P$6</formula>
    </cfRule>
    <cfRule type="cellIs" dxfId="19684" priority="2202" operator="lessThan">
      <formula>$P$6*0.8</formula>
    </cfRule>
  </conditionalFormatting>
  <conditionalFormatting sqref="J7">
    <cfRule type="cellIs" dxfId="19683" priority="2197" operator="greaterThan">
      <formula>$P$7</formula>
    </cfRule>
    <cfRule type="cellIs" dxfId="19682" priority="2198" operator="between">
      <formula>$P$7*0.8</formula>
      <formula>$P$7</formula>
    </cfRule>
    <cfRule type="cellIs" dxfId="19681" priority="2199" operator="lessThan">
      <formula>$P$7*0.8</formula>
    </cfRule>
  </conditionalFormatting>
  <conditionalFormatting sqref="J8">
    <cfRule type="cellIs" dxfId="19680" priority="2194" operator="greaterThan">
      <formula>$P$8</formula>
    </cfRule>
    <cfRule type="cellIs" dxfId="19679" priority="2195" operator="between">
      <formula>$P$8*0.8</formula>
      <formula>$P$8</formula>
    </cfRule>
    <cfRule type="cellIs" dxfId="19678" priority="2196" operator="lessThan">
      <formula>$P$8*0.8</formula>
    </cfRule>
  </conditionalFormatting>
  <conditionalFormatting sqref="J11">
    <cfRule type="cellIs" dxfId="19677" priority="2191" operator="greaterThan">
      <formula>$P$11</formula>
    </cfRule>
    <cfRule type="cellIs" dxfId="19676" priority="2192" operator="between">
      <formula>$P$11*0.8</formula>
      <formula>$P$11</formula>
    </cfRule>
    <cfRule type="cellIs" dxfId="19675" priority="2193" operator="lessThan">
      <formula>$P$11*0.8</formula>
    </cfRule>
  </conditionalFormatting>
  <conditionalFormatting sqref="J12">
    <cfRule type="cellIs" dxfId="19674" priority="2188" operator="greaterThan">
      <formula>$P$12</formula>
    </cfRule>
    <cfRule type="cellIs" dxfId="19673" priority="2189" operator="between">
      <formula>$P$12*0.8</formula>
      <formula>$P$12</formula>
    </cfRule>
    <cfRule type="cellIs" dxfId="19672" priority="2190" operator="lessThan">
      <formula>$P$12*0.8</formula>
    </cfRule>
  </conditionalFormatting>
  <conditionalFormatting sqref="J13">
    <cfRule type="cellIs" dxfId="19671" priority="2185" operator="greaterThan">
      <formula>$P$13</formula>
    </cfRule>
    <cfRule type="cellIs" dxfId="19670" priority="2186" operator="between">
      <formula>$P$13*0.8</formula>
      <formula>$P$13</formula>
    </cfRule>
    <cfRule type="cellIs" dxfId="19669" priority="2187" operator="lessThan">
      <formula>$P$13*0.8</formula>
    </cfRule>
  </conditionalFormatting>
  <conditionalFormatting sqref="J16">
    <cfRule type="cellIs" dxfId="19668" priority="2182" operator="greaterThan">
      <formula>$P$16</formula>
    </cfRule>
    <cfRule type="cellIs" dxfId="19667" priority="2183" operator="between">
      <formula>$P$16*0.8</formula>
      <formula>$P$16</formula>
    </cfRule>
    <cfRule type="cellIs" dxfId="19666" priority="2184" operator="lessThan">
      <formula>$P$16*0.8</formula>
    </cfRule>
  </conditionalFormatting>
  <conditionalFormatting sqref="J17">
    <cfRule type="cellIs" dxfId="19665" priority="2179" operator="greaterThan">
      <formula>$P$17</formula>
    </cfRule>
    <cfRule type="cellIs" dxfId="19664" priority="2180" operator="between">
      <formula>$P$17*0.8</formula>
      <formula>$P$17</formula>
    </cfRule>
    <cfRule type="cellIs" dxfId="19663" priority="2181" operator="lessThan">
      <formula>$P$17*0.8</formula>
    </cfRule>
  </conditionalFormatting>
  <conditionalFormatting sqref="J18">
    <cfRule type="cellIs" dxfId="19662" priority="2176" operator="greaterThan">
      <formula>$P$18</formula>
    </cfRule>
    <cfRule type="cellIs" dxfId="19661" priority="2177" operator="between">
      <formula>$P$18*0.8</formula>
      <formula>$P$18</formula>
    </cfRule>
    <cfRule type="cellIs" dxfId="19660" priority="2178" operator="lessThan">
      <formula>$P$18*0.8</formula>
    </cfRule>
  </conditionalFormatting>
  <conditionalFormatting sqref="J6">
    <cfRule type="cellIs" dxfId="19659" priority="2173" operator="greaterThan">
      <formula>$O$6</formula>
    </cfRule>
    <cfRule type="cellIs" dxfId="19658" priority="2174" operator="between">
      <formula>$O$6*0.8</formula>
      <formula>$O$6</formula>
    </cfRule>
    <cfRule type="cellIs" dxfId="19657" priority="2175" operator="lessThan">
      <formula>$O$6*0.8</formula>
    </cfRule>
  </conditionalFormatting>
  <conditionalFormatting sqref="J7">
    <cfRule type="cellIs" dxfId="19656" priority="2170" operator="greaterThan">
      <formula>$O$7</formula>
    </cfRule>
    <cfRule type="cellIs" dxfId="19655" priority="2171" operator="between">
      <formula>$O$7*0.8</formula>
      <formula>$O$7</formula>
    </cfRule>
    <cfRule type="cellIs" dxfId="19654" priority="2172" operator="lessThan">
      <formula>$O$7*0.8</formula>
    </cfRule>
  </conditionalFormatting>
  <conditionalFormatting sqref="J8">
    <cfRule type="cellIs" dxfId="19653" priority="2167" operator="greaterThan">
      <formula>$O$8</formula>
    </cfRule>
    <cfRule type="cellIs" dxfId="19652" priority="2168" operator="between">
      <formula>$O$8*0.8</formula>
      <formula>$O$8</formula>
    </cfRule>
    <cfRule type="cellIs" dxfId="19651" priority="2169" operator="lessThan">
      <formula>$O$8*0.8</formula>
    </cfRule>
  </conditionalFormatting>
  <conditionalFormatting sqref="J11">
    <cfRule type="cellIs" dxfId="19650" priority="2164" operator="greaterThan">
      <formula>$O$11</formula>
    </cfRule>
    <cfRule type="cellIs" dxfId="19649" priority="2165" operator="between">
      <formula>$O$11*0.8</formula>
      <formula>$O$11</formula>
    </cfRule>
    <cfRule type="cellIs" dxfId="19648" priority="2166" operator="lessThan">
      <formula>$O$11*0.8</formula>
    </cfRule>
  </conditionalFormatting>
  <conditionalFormatting sqref="J12">
    <cfRule type="cellIs" dxfId="19647" priority="2161" operator="greaterThan">
      <formula>$O$12</formula>
    </cfRule>
    <cfRule type="cellIs" dxfId="19646" priority="2162" operator="between">
      <formula>$O$12*0.8</formula>
      <formula>$O$12</formula>
    </cfRule>
    <cfRule type="cellIs" dxfId="19645" priority="2163" operator="lessThan">
      <formula>$O$12*0.8</formula>
    </cfRule>
  </conditionalFormatting>
  <conditionalFormatting sqref="J13">
    <cfRule type="cellIs" dxfId="19644" priority="2158" operator="greaterThan">
      <formula>$O$13</formula>
    </cfRule>
    <cfRule type="cellIs" dxfId="19643" priority="2159" operator="between">
      <formula>$O$13*0.8</formula>
      <formula>$O$13</formula>
    </cfRule>
    <cfRule type="cellIs" dxfId="19642" priority="2160" operator="lessThan">
      <formula>$O$13*0.8</formula>
    </cfRule>
  </conditionalFormatting>
  <conditionalFormatting sqref="J16">
    <cfRule type="cellIs" dxfId="19641" priority="2155" operator="greaterThan">
      <formula>$O$16</formula>
    </cfRule>
    <cfRule type="cellIs" dxfId="19640" priority="2156" operator="between">
      <formula>$O$16*0.8</formula>
      <formula>$O$16</formula>
    </cfRule>
    <cfRule type="cellIs" dxfId="19639" priority="2157" operator="lessThan">
      <formula>$O$16*0.8</formula>
    </cfRule>
  </conditionalFormatting>
  <conditionalFormatting sqref="J17">
    <cfRule type="cellIs" dxfId="19638" priority="2152" operator="greaterThan">
      <formula>$O$17</formula>
    </cfRule>
    <cfRule type="cellIs" dxfId="19637" priority="2153" operator="between">
      <formula>$O$17*0.8</formula>
      <formula>$O$17</formula>
    </cfRule>
    <cfRule type="cellIs" dxfId="19636" priority="2154" operator="lessThan">
      <formula>$O$17*0.8</formula>
    </cfRule>
  </conditionalFormatting>
  <conditionalFormatting sqref="J18">
    <cfRule type="cellIs" dxfId="19635" priority="2149" operator="greaterThan">
      <formula>$O$18</formula>
    </cfRule>
    <cfRule type="cellIs" dxfId="19634" priority="2150" operator="between">
      <formula>$O$18*0.8</formula>
      <formula>$O$18</formula>
    </cfRule>
    <cfRule type="cellIs" dxfId="19633" priority="2151" operator="lessThan">
      <formula>$O$18*0.8</formula>
    </cfRule>
  </conditionalFormatting>
  <conditionalFormatting sqref="J6">
    <cfRule type="cellIs" dxfId="19632" priority="2146" operator="greaterThan">
      <formula>$O$6</formula>
    </cfRule>
    <cfRule type="cellIs" dxfId="19631" priority="2147" operator="between">
      <formula>$O$6*0.8</formula>
      <formula>$O$6</formula>
    </cfRule>
    <cfRule type="cellIs" dxfId="19630" priority="2148" operator="lessThan">
      <formula>$O$6*0.8</formula>
    </cfRule>
  </conditionalFormatting>
  <conditionalFormatting sqref="J7">
    <cfRule type="cellIs" dxfId="19629" priority="2143" operator="greaterThan">
      <formula>$O$7</formula>
    </cfRule>
    <cfRule type="cellIs" dxfId="19628" priority="2144" operator="between">
      <formula>$O$7*0.8</formula>
      <formula>$O$7</formula>
    </cfRule>
    <cfRule type="cellIs" dxfId="19627" priority="2145" operator="lessThan">
      <formula>$O$7*0.8</formula>
    </cfRule>
  </conditionalFormatting>
  <conditionalFormatting sqref="J8">
    <cfRule type="cellIs" dxfId="19626" priority="2140" operator="greaterThan">
      <formula>$O$8</formula>
    </cfRule>
    <cfRule type="cellIs" dxfId="19625" priority="2141" operator="between">
      <formula>$O$8*0.8</formula>
      <formula>$O$8</formula>
    </cfRule>
    <cfRule type="cellIs" dxfId="19624" priority="2142" operator="lessThan">
      <formula>$O$8*0.8</formula>
    </cfRule>
  </conditionalFormatting>
  <conditionalFormatting sqref="J11">
    <cfRule type="cellIs" dxfId="19623" priority="2137" operator="greaterThan">
      <formula>$O$11</formula>
    </cfRule>
    <cfRule type="cellIs" dxfId="19622" priority="2138" operator="between">
      <formula>$O$11*0.8</formula>
      <formula>$O$11</formula>
    </cfRule>
    <cfRule type="cellIs" dxfId="19621" priority="2139" operator="lessThan">
      <formula>$O$11*0.8</formula>
    </cfRule>
  </conditionalFormatting>
  <conditionalFormatting sqref="J12">
    <cfRule type="cellIs" dxfId="19620" priority="2134" operator="greaterThan">
      <formula>$O$12</formula>
    </cfRule>
    <cfRule type="cellIs" dxfId="19619" priority="2135" operator="between">
      <formula>$O$12*0.8</formula>
      <formula>$O$12</formula>
    </cfRule>
    <cfRule type="cellIs" dxfId="19618" priority="2136" operator="lessThan">
      <formula>$O$12*0.8</formula>
    </cfRule>
  </conditionalFormatting>
  <conditionalFormatting sqref="J13">
    <cfRule type="cellIs" dxfId="19617" priority="2131" operator="greaterThan">
      <formula>$O$13</formula>
    </cfRule>
    <cfRule type="cellIs" dxfId="19616" priority="2132" operator="between">
      <formula>$O$13*0.8</formula>
      <formula>$O$13</formula>
    </cfRule>
    <cfRule type="cellIs" dxfId="19615" priority="2133" operator="lessThan">
      <formula>$O$13*0.8</formula>
    </cfRule>
  </conditionalFormatting>
  <conditionalFormatting sqref="J16">
    <cfRule type="cellIs" dxfId="19614" priority="2128" operator="greaterThan">
      <formula>$O$16</formula>
    </cfRule>
    <cfRule type="cellIs" dxfId="19613" priority="2129" operator="between">
      <formula>$O$16*0.8</formula>
      <formula>$O$16</formula>
    </cfRule>
    <cfRule type="cellIs" dxfId="19612" priority="2130" operator="lessThan">
      <formula>$O$16*0.8</formula>
    </cfRule>
  </conditionalFormatting>
  <conditionalFormatting sqref="J17">
    <cfRule type="cellIs" dxfId="19611" priority="2125" operator="greaterThan">
      <formula>$O$17</formula>
    </cfRule>
    <cfRule type="cellIs" dxfId="19610" priority="2126" operator="between">
      <formula>$O$17*0.8</formula>
      <formula>$O$17</formula>
    </cfRule>
    <cfRule type="cellIs" dxfId="19609" priority="2127" operator="lessThan">
      <formula>$O$17*0.8</formula>
    </cfRule>
  </conditionalFormatting>
  <conditionalFormatting sqref="J18">
    <cfRule type="cellIs" dxfId="19608" priority="2122" operator="greaterThan">
      <formula>$O$18</formula>
    </cfRule>
    <cfRule type="cellIs" dxfId="19607" priority="2123" operator="between">
      <formula>$O$18*0.8</formula>
      <formula>$O$18</formula>
    </cfRule>
    <cfRule type="cellIs" dxfId="19606" priority="2124" operator="lessThan">
      <formula>$O$18*0.8</formula>
    </cfRule>
  </conditionalFormatting>
  <conditionalFormatting sqref="J6">
    <cfRule type="cellIs" dxfId="19605" priority="2119" operator="greaterThan">
      <formula>$N$6</formula>
    </cfRule>
    <cfRule type="cellIs" dxfId="19604" priority="2120" operator="between">
      <formula>$N$6*0.8</formula>
      <formula>$N$6</formula>
    </cfRule>
    <cfRule type="cellIs" dxfId="19603" priority="2121" operator="lessThan">
      <formula>$N$6*0.8</formula>
    </cfRule>
  </conditionalFormatting>
  <conditionalFormatting sqref="J7">
    <cfRule type="cellIs" dxfId="19602" priority="2116" operator="greaterThan">
      <formula>$N$7</formula>
    </cfRule>
    <cfRule type="cellIs" dxfId="19601" priority="2117" operator="between">
      <formula>$N$7*0.8</formula>
      <formula>$N$7</formula>
    </cfRule>
    <cfRule type="cellIs" dxfId="19600" priority="2118" operator="lessThan">
      <formula>$N$7*0.8</formula>
    </cfRule>
  </conditionalFormatting>
  <conditionalFormatting sqref="J8">
    <cfRule type="cellIs" dxfId="19599" priority="2113" operator="greaterThan">
      <formula>$N$8</formula>
    </cfRule>
    <cfRule type="cellIs" dxfId="19598" priority="2114" operator="between">
      <formula>$N$8*0.8</formula>
      <formula>$N$8</formula>
    </cfRule>
    <cfRule type="cellIs" dxfId="19597" priority="2115" operator="lessThan">
      <formula>$N$8*0.8</formula>
    </cfRule>
  </conditionalFormatting>
  <conditionalFormatting sqref="J11">
    <cfRule type="cellIs" dxfId="19596" priority="2110" operator="greaterThan">
      <formula>$N$11</formula>
    </cfRule>
    <cfRule type="cellIs" dxfId="19595" priority="2111" operator="between">
      <formula>$N$11*0.8</formula>
      <formula>$N$11</formula>
    </cfRule>
    <cfRule type="cellIs" dxfId="19594" priority="2112" operator="lessThan">
      <formula>$N$11*0.8</formula>
    </cfRule>
  </conditionalFormatting>
  <conditionalFormatting sqref="J12">
    <cfRule type="cellIs" dxfId="19593" priority="2107" operator="greaterThan">
      <formula>$N$12</formula>
    </cfRule>
    <cfRule type="cellIs" dxfId="19592" priority="2108" operator="between">
      <formula>$N$12*0.8</formula>
      <formula>$N$12</formula>
    </cfRule>
    <cfRule type="cellIs" dxfId="19591" priority="2109" operator="lessThan">
      <formula>$N$12*0.8</formula>
    </cfRule>
  </conditionalFormatting>
  <conditionalFormatting sqref="J13">
    <cfRule type="cellIs" dxfId="19590" priority="2104" operator="greaterThan">
      <formula>$N$13</formula>
    </cfRule>
    <cfRule type="cellIs" dxfId="19589" priority="2105" operator="between">
      <formula>$N$13*0.8</formula>
      <formula>$N$13</formula>
    </cfRule>
    <cfRule type="cellIs" dxfId="19588" priority="2106" operator="lessThan">
      <formula>$N$13*0.8</formula>
    </cfRule>
  </conditionalFormatting>
  <conditionalFormatting sqref="J16">
    <cfRule type="cellIs" dxfId="19587" priority="2101" operator="greaterThan">
      <formula>$N$16</formula>
    </cfRule>
    <cfRule type="cellIs" dxfId="19586" priority="2102" operator="between">
      <formula>$N$16*0.8</formula>
      <formula>$N$16</formula>
    </cfRule>
    <cfRule type="cellIs" dxfId="19585" priority="2103" operator="lessThan">
      <formula>$N$16*0.8</formula>
    </cfRule>
  </conditionalFormatting>
  <conditionalFormatting sqref="J17">
    <cfRule type="cellIs" dxfId="19584" priority="2098" operator="greaterThan">
      <formula>$N$17</formula>
    </cfRule>
    <cfRule type="cellIs" dxfId="19583" priority="2099" operator="between">
      <formula>$N$17*0.8</formula>
      <formula>$N$17</formula>
    </cfRule>
    <cfRule type="cellIs" dxfId="19582" priority="2100" operator="lessThan">
      <formula>$N$17*0.8</formula>
    </cfRule>
  </conditionalFormatting>
  <conditionalFormatting sqref="J18">
    <cfRule type="cellIs" dxfId="19581" priority="2095" operator="greaterThan">
      <formula>$N$18</formula>
    </cfRule>
    <cfRule type="cellIs" dxfId="19580" priority="2096" operator="between">
      <formula>$N$18*0.8</formula>
      <formula>$N$18</formula>
    </cfRule>
    <cfRule type="cellIs" dxfId="19579" priority="2097" operator="lessThan">
      <formula>$N$18*0.8</formula>
    </cfRule>
  </conditionalFormatting>
  <conditionalFormatting sqref="J6">
    <cfRule type="cellIs" dxfId="19578" priority="2092" operator="greaterThan">
      <formula>$N$6</formula>
    </cfRule>
    <cfRule type="cellIs" dxfId="19577" priority="2093" operator="between">
      <formula>$N$6*0.8</formula>
      <formula>$N$6</formula>
    </cfRule>
    <cfRule type="cellIs" dxfId="19576" priority="2094" operator="lessThan">
      <formula>$N$6*0.8</formula>
    </cfRule>
  </conditionalFormatting>
  <conditionalFormatting sqref="J7">
    <cfRule type="cellIs" dxfId="19575" priority="2089" operator="greaterThan">
      <formula>$N$7</formula>
    </cfRule>
    <cfRule type="cellIs" dxfId="19574" priority="2090" operator="between">
      <formula>$N$7*0.8</formula>
      <formula>$N$7</formula>
    </cfRule>
    <cfRule type="cellIs" dxfId="19573" priority="2091" operator="lessThan">
      <formula>$N$7*0.8</formula>
    </cfRule>
  </conditionalFormatting>
  <conditionalFormatting sqref="J8">
    <cfRule type="cellIs" dxfId="19572" priority="2086" operator="greaterThan">
      <formula>$N$8</formula>
    </cfRule>
    <cfRule type="cellIs" dxfId="19571" priority="2087" operator="between">
      <formula>$N$8*0.8</formula>
      <formula>$N$8</formula>
    </cfRule>
    <cfRule type="cellIs" dxfId="19570" priority="2088" operator="lessThan">
      <formula>$N$8*0.8</formula>
    </cfRule>
  </conditionalFormatting>
  <conditionalFormatting sqref="J11">
    <cfRule type="cellIs" dxfId="19569" priority="2083" operator="greaterThan">
      <formula>$N$11</formula>
    </cfRule>
    <cfRule type="cellIs" dxfId="19568" priority="2084" operator="between">
      <formula>$N$11*0.8</formula>
      <formula>$N$11</formula>
    </cfRule>
    <cfRule type="cellIs" dxfId="19567" priority="2085" operator="lessThan">
      <formula>$N$11*0.8</formula>
    </cfRule>
  </conditionalFormatting>
  <conditionalFormatting sqref="J12">
    <cfRule type="cellIs" dxfId="19566" priority="2080" operator="greaterThan">
      <formula>$N$12</formula>
    </cfRule>
    <cfRule type="cellIs" dxfId="19565" priority="2081" operator="between">
      <formula>$N$12*0.8</formula>
      <formula>$N$12</formula>
    </cfRule>
    <cfRule type="cellIs" dxfId="19564" priority="2082" operator="lessThan">
      <formula>$N$12*0.8</formula>
    </cfRule>
  </conditionalFormatting>
  <conditionalFormatting sqref="J13">
    <cfRule type="cellIs" dxfId="19563" priority="2077" operator="greaterThan">
      <formula>$N$13</formula>
    </cfRule>
    <cfRule type="cellIs" dxfId="19562" priority="2078" operator="between">
      <formula>$N$13*0.8</formula>
      <formula>$N$13</formula>
    </cfRule>
    <cfRule type="cellIs" dxfId="19561" priority="2079" operator="lessThan">
      <formula>$N$13*0.8</formula>
    </cfRule>
  </conditionalFormatting>
  <conditionalFormatting sqref="J16">
    <cfRule type="cellIs" dxfId="19560" priority="2074" operator="greaterThan">
      <formula>$N$16</formula>
    </cfRule>
    <cfRule type="cellIs" dxfId="19559" priority="2075" operator="between">
      <formula>$N$16*0.8</formula>
      <formula>$N$16</formula>
    </cfRule>
    <cfRule type="cellIs" dxfId="19558" priority="2076" operator="lessThan">
      <formula>$N$16*0.8</formula>
    </cfRule>
  </conditionalFormatting>
  <conditionalFormatting sqref="J17">
    <cfRule type="cellIs" dxfId="19557" priority="2071" operator="greaterThan">
      <formula>$N$17</formula>
    </cfRule>
    <cfRule type="cellIs" dxfId="19556" priority="2072" operator="between">
      <formula>$N$17*0.8</formula>
      <formula>$N$17</formula>
    </cfRule>
    <cfRule type="cellIs" dxfId="19555" priority="2073" operator="lessThan">
      <formula>$N$17*0.8</formula>
    </cfRule>
  </conditionalFormatting>
  <conditionalFormatting sqref="J18">
    <cfRule type="cellIs" dxfId="19554" priority="2068" operator="greaterThan">
      <formula>$N$18</formula>
    </cfRule>
    <cfRule type="cellIs" dxfId="19553" priority="2069" operator="between">
      <formula>$N$18*0.8</formula>
      <formula>$N$18</formula>
    </cfRule>
    <cfRule type="cellIs" dxfId="19552" priority="2070" operator="lessThan">
      <formula>$N$18*0.8</formula>
    </cfRule>
  </conditionalFormatting>
  <conditionalFormatting sqref="J6">
    <cfRule type="cellIs" dxfId="19551" priority="2065" operator="greaterThan">
      <formula>$P$6</formula>
    </cfRule>
    <cfRule type="cellIs" dxfId="19550" priority="2066" operator="between">
      <formula>$P$6*0.8</formula>
      <formula>$P$6</formula>
    </cfRule>
    <cfRule type="cellIs" dxfId="19549" priority="2067" operator="lessThan">
      <formula>$P$6*0.8</formula>
    </cfRule>
  </conditionalFormatting>
  <conditionalFormatting sqref="J7">
    <cfRule type="cellIs" dxfId="19548" priority="2062" operator="greaterThan">
      <formula>$P$7</formula>
    </cfRule>
    <cfRule type="cellIs" dxfId="19547" priority="2063" operator="between">
      <formula>$P$7*0.8</formula>
      <formula>$P$7</formula>
    </cfRule>
    <cfRule type="cellIs" dxfId="19546" priority="2064" operator="lessThan">
      <formula>$P$7*0.8</formula>
    </cfRule>
  </conditionalFormatting>
  <conditionalFormatting sqref="J8">
    <cfRule type="cellIs" dxfId="19545" priority="2059" operator="greaterThan">
      <formula>$P$8</formula>
    </cfRule>
    <cfRule type="cellIs" dxfId="19544" priority="2060" operator="between">
      <formula>$P$8*0.8</formula>
      <formula>$P$8</formula>
    </cfRule>
    <cfRule type="cellIs" dxfId="19543" priority="2061" operator="lessThan">
      <formula>$P$8*0.8</formula>
    </cfRule>
  </conditionalFormatting>
  <conditionalFormatting sqref="J11">
    <cfRule type="cellIs" dxfId="19542" priority="2056" operator="greaterThan">
      <formula>$P$11</formula>
    </cfRule>
    <cfRule type="cellIs" dxfId="19541" priority="2057" operator="between">
      <formula>$P$11*0.8</formula>
      <formula>$P$11</formula>
    </cfRule>
    <cfRule type="cellIs" dxfId="19540" priority="2058" operator="lessThan">
      <formula>$P$11*0.8</formula>
    </cfRule>
  </conditionalFormatting>
  <conditionalFormatting sqref="J12">
    <cfRule type="cellIs" dxfId="19539" priority="2053" operator="greaterThan">
      <formula>$P$12</formula>
    </cfRule>
    <cfRule type="cellIs" dxfId="19538" priority="2054" operator="between">
      <formula>$P$12*0.8</formula>
      <formula>$P$12</formula>
    </cfRule>
    <cfRule type="cellIs" dxfId="19537" priority="2055" operator="lessThan">
      <formula>$P$12*0.8</formula>
    </cfRule>
  </conditionalFormatting>
  <conditionalFormatting sqref="J13">
    <cfRule type="cellIs" dxfId="19536" priority="2050" operator="greaterThan">
      <formula>$P$13</formula>
    </cfRule>
    <cfRule type="cellIs" dxfId="19535" priority="2051" operator="between">
      <formula>$P$13*0.8</formula>
      <formula>$P$13</formula>
    </cfRule>
    <cfRule type="cellIs" dxfId="19534" priority="2052" operator="lessThan">
      <formula>$P$13*0.8</formula>
    </cfRule>
  </conditionalFormatting>
  <conditionalFormatting sqref="J16">
    <cfRule type="cellIs" dxfId="19533" priority="2047" operator="greaterThan">
      <formula>$P$16</formula>
    </cfRule>
    <cfRule type="cellIs" dxfId="19532" priority="2048" operator="between">
      <formula>$P$16*0.8</formula>
      <formula>$P$16</formula>
    </cfRule>
    <cfRule type="cellIs" dxfId="19531" priority="2049" operator="lessThan">
      <formula>$P$16*0.8</formula>
    </cfRule>
  </conditionalFormatting>
  <conditionalFormatting sqref="J17">
    <cfRule type="cellIs" dxfId="19530" priority="2044" operator="greaterThan">
      <formula>$P$17</formula>
    </cfRule>
    <cfRule type="cellIs" dxfId="19529" priority="2045" operator="between">
      <formula>$P$17*0.8</formula>
      <formula>$P$17</formula>
    </cfRule>
    <cfRule type="cellIs" dxfId="19528" priority="2046" operator="lessThan">
      <formula>$P$17*0.8</formula>
    </cfRule>
  </conditionalFormatting>
  <conditionalFormatting sqref="J18">
    <cfRule type="cellIs" dxfId="19527" priority="2041" operator="greaterThan">
      <formula>$P$18</formula>
    </cfRule>
    <cfRule type="cellIs" dxfId="19526" priority="2042" operator="between">
      <formula>$P$18*0.8</formula>
      <formula>$P$18</formula>
    </cfRule>
    <cfRule type="cellIs" dxfId="19525" priority="2043" operator="lessThan">
      <formula>$P$18*0.8</formula>
    </cfRule>
  </conditionalFormatting>
  <conditionalFormatting sqref="J6">
    <cfRule type="cellIs" dxfId="19524" priority="2038" operator="greaterThan">
      <formula>$P$6</formula>
    </cfRule>
    <cfRule type="cellIs" dxfId="19523" priority="2039" operator="between">
      <formula>$P$6*0.8</formula>
      <formula>$P$6</formula>
    </cfRule>
    <cfRule type="cellIs" dxfId="19522" priority="2040" operator="lessThan">
      <formula>$P$6*0.8</formula>
    </cfRule>
  </conditionalFormatting>
  <conditionalFormatting sqref="J7">
    <cfRule type="cellIs" dxfId="19521" priority="2035" operator="greaterThan">
      <formula>$P$7</formula>
    </cfRule>
    <cfRule type="cellIs" dxfId="19520" priority="2036" operator="between">
      <formula>$P$7*0.8</formula>
      <formula>$P$7</formula>
    </cfRule>
    <cfRule type="cellIs" dxfId="19519" priority="2037" operator="lessThan">
      <formula>$P$7*0.8</formula>
    </cfRule>
  </conditionalFormatting>
  <conditionalFormatting sqref="J8">
    <cfRule type="cellIs" dxfId="19518" priority="2032" operator="greaterThan">
      <formula>$P$8</formula>
    </cfRule>
    <cfRule type="cellIs" dxfId="19517" priority="2033" operator="between">
      <formula>$P$8*0.8</formula>
      <formula>$P$8</formula>
    </cfRule>
    <cfRule type="cellIs" dxfId="19516" priority="2034" operator="lessThan">
      <formula>$P$8*0.8</formula>
    </cfRule>
  </conditionalFormatting>
  <conditionalFormatting sqref="J11">
    <cfRule type="cellIs" dxfId="19515" priority="2029" operator="greaterThan">
      <formula>$P$11</formula>
    </cfRule>
    <cfRule type="cellIs" dxfId="19514" priority="2030" operator="between">
      <formula>$P$11*0.8</formula>
      <formula>$P$11</formula>
    </cfRule>
    <cfRule type="cellIs" dxfId="19513" priority="2031" operator="lessThan">
      <formula>$P$11*0.8</formula>
    </cfRule>
  </conditionalFormatting>
  <conditionalFormatting sqref="J12">
    <cfRule type="cellIs" dxfId="19512" priority="2026" operator="greaterThan">
      <formula>$P$12</formula>
    </cfRule>
    <cfRule type="cellIs" dxfId="19511" priority="2027" operator="between">
      <formula>$P$12*0.8</formula>
      <formula>$P$12</formula>
    </cfRule>
    <cfRule type="cellIs" dxfId="19510" priority="2028" operator="lessThan">
      <formula>$P$12*0.8</formula>
    </cfRule>
  </conditionalFormatting>
  <conditionalFormatting sqref="J13">
    <cfRule type="cellIs" dxfId="19509" priority="2023" operator="greaterThan">
      <formula>$P$13</formula>
    </cfRule>
    <cfRule type="cellIs" dxfId="19508" priority="2024" operator="between">
      <formula>$P$13*0.8</formula>
      <formula>$P$13</formula>
    </cfRule>
    <cfRule type="cellIs" dxfId="19507" priority="2025" operator="lessThan">
      <formula>$P$13*0.8</formula>
    </cfRule>
  </conditionalFormatting>
  <conditionalFormatting sqref="J16">
    <cfRule type="cellIs" dxfId="19506" priority="2020" operator="greaterThan">
      <formula>$P$16</formula>
    </cfRule>
    <cfRule type="cellIs" dxfId="19505" priority="2021" operator="between">
      <formula>$P$16*0.8</formula>
      <formula>$P$16</formula>
    </cfRule>
    <cfRule type="cellIs" dxfId="19504" priority="2022" operator="lessThan">
      <formula>$P$16*0.8</formula>
    </cfRule>
  </conditionalFormatting>
  <conditionalFormatting sqref="J17">
    <cfRule type="cellIs" dxfId="19503" priority="2017" operator="greaterThan">
      <formula>$P$17</formula>
    </cfRule>
    <cfRule type="cellIs" dxfId="19502" priority="2018" operator="between">
      <formula>$P$17*0.8</formula>
      <formula>$P$17</formula>
    </cfRule>
    <cfRule type="cellIs" dxfId="19501" priority="2019" operator="lessThan">
      <formula>$P$17*0.8</formula>
    </cfRule>
  </conditionalFormatting>
  <conditionalFormatting sqref="J18">
    <cfRule type="cellIs" dxfId="19500" priority="2014" operator="greaterThan">
      <formula>$P$18</formula>
    </cfRule>
    <cfRule type="cellIs" dxfId="19499" priority="2015" operator="between">
      <formula>$P$18*0.8</formula>
      <formula>$P$18</formula>
    </cfRule>
    <cfRule type="cellIs" dxfId="19498" priority="2016" operator="lessThan">
      <formula>$P$18*0.8</formula>
    </cfRule>
  </conditionalFormatting>
  <conditionalFormatting sqref="J6">
    <cfRule type="cellIs" dxfId="19497" priority="2011" operator="greaterThan">
      <formula>$O$6</formula>
    </cfRule>
    <cfRule type="cellIs" dxfId="19496" priority="2012" operator="between">
      <formula>$O$6*0.8</formula>
      <formula>$O$6</formula>
    </cfRule>
    <cfRule type="cellIs" dxfId="19495" priority="2013" operator="lessThan">
      <formula>$O$6*0.8</formula>
    </cfRule>
  </conditionalFormatting>
  <conditionalFormatting sqref="J7">
    <cfRule type="cellIs" dxfId="19494" priority="2008" operator="greaterThan">
      <formula>$O$7</formula>
    </cfRule>
    <cfRule type="cellIs" dxfId="19493" priority="2009" operator="between">
      <formula>$O$7*0.8</formula>
      <formula>$O$7</formula>
    </cfRule>
    <cfRule type="cellIs" dxfId="19492" priority="2010" operator="lessThan">
      <formula>$O$7*0.8</formula>
    </cfRule>
  </conditionalFormatting>
  <conditionalFormatting sqref="J8">
    <cfRule type="cellIs" dxfId="19491" priority="2005" operator="greaterThan">
      <formula>$O$8</formula>
    </cfRule>
    <cfRule type="cellIs" dxfId="19490" priority="2006" operator="between">
      <formula>$O$8*0.8</formula>
      <formula>$O$8</formula>
    </cfRule>
    <cfRule type="cellIs" dxfId="19489" priority="2007" operator="lessThan">
      <formula>$O$8*0.8</formula>
    </cfRule>
  </conditionalFormatting>
  <conditionalFormatting sqref="J11">
    <cfRule type="cellIs" dxfId="19488" priority="2002" operator="greaterThan">
      <formula>$O$11</formula>
    </cfRule>
    <cfRule type="cellIs" dxfId="19487" priority="2003" operator="between">
      <formula>$O$11*0.8</formula>
      <formula>$O$11</formula>
    </cfRule>
    <cfRule type="cellIs" dxfId="19486" priority="2004" operator="lessThan">
      <formula>$O$11*0.8</formula>
    </cfRule>
  </conditionalFormatting>
  <conditionalFormatting sqref="J12">
    <cfRule type="cellIs" dxfId="19485" priority="1999" operator="greaterThan">
      <formula>$O$12</formula>
    </cfRule>
    <cfRule type="cellIs" dxfId="19484" priority="2000" operator="between">
      <formula>$O$12*0.8</formula>
      <formula>$O$12</formula>
    </cfRule>
    <cfRule type="cellIs" dxfId="19483" priority="2001" operator="lessThan">
      <formula>$O$12*0.8</formula>
    </cfRule>
  </conditionalFormatting>
  <conditionalFormatting sqref="J13">
    <cfRule type="cellIs" dxfId="19482" priority="1996" operator="greaterThan">
      <formula>$O$13</formula>
    </cfRule>
    <cfRule type="cellIs" dxfId="19481" priority="1997" operator="between">
      <formula>$O$13*0.8</formula>
      <formula>$O$13</formula>
    </cfRule>
    <cfRule type="cellIs" dxfId="19480" priority="1998" operator="lessThan">
      <formula>$O$13*0.8</formula>
    </cfRule>
  </conditionalFormatting>
  <conditionalFormatting sqref="J16">
    <cfRule type="cellIs" dxfId="19479" priority="1993" operator="greaterThan">
      <formula>$O$16</formula>
    </cfRule>
    <cfRule type="cellIs" dxfId="19478" priority="1994" operator="between">
      <formula>$O$16*0.8</formula>
      <formula>$O$16</formula>
    </cfRule>
    <cfRule type="cellIs" dxfId="19477" priority="1995" operator="lessThan">
      <formula>$O$16*0.8</formula>
    </cfRule>
  </conditionalFormatting>
  <conditionalFormatting sqref="J17">
    <cfRule type="cellIs" dxfId="19476" priority="1990" operator="greaterThan">
      <formula>$O$17</formula>
    </cfRule>
    <cfRule type="cellIs" dxfId="19475" priority="1991" operator="between">
      <formula>$O$17*0.8</formula>
      <formula>$O$17</formula>
    </cfRule>
    <cfRule type="cellIs" dxfId="19474" priority="1992" operator="lessThan">
      <formula>$O$17*0.8</formula>
    </cfRule>
  </conditionalFormatting>
  <conditionalFormatting sqref="J18">
    <cfRule type="cellIs" dxfId="19473" priority="1987" operator="greaterThan">
      <formula>$O$18</formula>
    </cfRule>
    <cfRule type="cellIs" dxfId="19472" priority="1988" operator="between">
      <formula>$O$18*0.8</formula>
      <formula>$O$18</formula>
    </cfRule>
    <cfRule type="cellIs" dxfId="19471" priority="1989" operator="lessThan">
      <formula>$O$18*0.8</formula>
    </cfRule>
  </conditionalFormatting>
  <conditionalFormatting sqref="J6">
    <cfRule type="cellIs" dxfId="19470" priority="1984" operator="greaterThan">
      <formula>$O$6</formula>
    </cfRule>
    <cfRule type="cellIs" dxfId="19469" priority="1985" operator="between">
      <formula>$O$6*0.8</formula>
      <formula>$O$6</formula>
    </cfRule>
    <cfRule type="cellIs" dxfId="19468" priority="1986" operator="lessThan">
      <formula>$O$6*0.8</formula>
    </cfRule>
  </conditionalFormatting>
  <conditionalFormatting sqref="J7">
    <cfRule type="cellIs" dxfId="19467" priority="1981" operator="greaterThan">
      <formula>$O$7</formula>
    </cfRule>
    <cfRule type="cellIs" dxfId="19466" priority="1982" operator="between">
      <formula>$O$7*0.8</formula>
      <formula>$O$7</formula>
    </cfRule>
    <cfRule type="cellIs" dxfId="19465" priority="1983" operator="lessThan">
      <formula>$O$7*0.8</formula>
    </cfRule>
  </conditionalFormatting>
  <conditionalFormatting sqref="J8">
    <cfRule type="cellIs" dxfId="19464" priority="1978" operator="greaterThan">
      <formula>$O$8</formula>
    </cfRule>
    <cfRule type="cellIs" dxfId="19463" priority="1979" operator="between">
      <formula>$O$8*0.8</formula>
      <formula>$O$8</formula>
    </cfRule>
    <cfRule type="cellIs" dxfId="19462" priority="1980" operator="lessThan">
      <formula>$O$8*0.8</formula>
    </cfRule>
  </conditionalFormatting>
  <conditionalFormatting sqref="J11">
    <cfRule type="cellIs" dxfId="19461" priority="1975" operator="greaterThan">
      <formula>$O$11</formula>
    </cfRule>
    <cfRule type="cellIs" dxfId="19460" priority="1976" operator="between">
      <formula>$O$11*0.8</formula>
      <formula>$O$11</formula>
    </cfRule>
    <cfRule type="cellIs" dxfId="19459" priority="1977" operator="lessThan">
      <formula>$O$11*0.8</formula>
    </cfRule>
  </conditionalFormatting>
  <conditionalFormatting sqref="J12">
    <cfRule type="cellIs" dxfId="19458" priority="1972" operator="greaterThan">
      <formula>$O$12</formula>
    </cfRule>
    <cfRule type="cellIs" dxfId="19457" priority="1973" operator="between">
      <formula>$O$12*0.8</formula>
      <formula>$O$12</formula>
    </cfRule>
    <cfRule type="cellIs" dxfId="19456" priority="1974" operator="lessThan">
      <formula>$O$12*0.8</formula>
    </cfRule>
  </conditionalFormatting>
  <conditionalFormatting sqref="J13">
    <cfRule type="cellIs" dxfId="19455" priority="1969" operator="greaterThan">
      <formula>$O$13</formula>
    </cfRule>
    <cfRule type="cellIs" dxfId="19454" priority="1970" operator="between">
      <formula>$O$13*0.8</formula>
      <formula>$O$13</formula>
    </cfRule>
    <cfRule type="cellIs" dxfId="19453" priority="1971" operator="lessThan">
      <formula>$O$13*0.8</formula>
    </cfRule>
  </conditionalFormatting>
  <conditionalFormatting sqref="J16">
    <cfRule type="cellIs" dxfId="19452" priority="1966" operator="greaterThan">
      <formula>$O$16</formula>
    </cfRule>
    <cfRule type="cellIs" dxfId="19451" priority="1967" operator="between">
      <formula>$O$16*0.8</formula>
      <formula>$O$16</formula>
    </cfRule>
    <cfRule type="cellIs" dxfId="19450" priority="1968" operator="lessThan">
      <formula>$O$16*0.8</formula>
    </cfRule>
  </conditionalFormatting>
  <conditionalFormatting sqref="J17">
    <cfRule type="cellIs" dxfId="19449" priority="1963" operator="greaterThan">
      <formula>$O$17</formula>
    </cfRule>
    <cfRule type="cellIs" dxfId="19448" priority="1964" operator="between">
      <formula>$O$17*0.8</formula>
      <formula>$O$17</formula>
    </cfRule>
    <cfRule type="cellIs" dxfId="19447" priority="1965" operator="lessThan">
      <formula>$O$17*0.8</formula>
    </cfRule>
  </conditionalFormatting>
  <conditionalFormatting sqref="J18">
    <cfRule type="cellIs" dxfId="19446" priority="1960" operator="greaterThan">
      <formula>$O$18</formula>
    </cfRule>
    <cfRule type="cellIs" dxfId="19445" priority="1961" operator="between">
      <formula>$O$18*0.8</formula>
      <formula>$O$18</formula>
    </cfRule>
    <cfRule type="cellIs" dxfId="19444" priority="1962" operator="lessThan">
      <formula>$O$18*0.8</formula>
    </cfRule>
  </conditionalFormatting>
  <conditionalFormatting sqref="J6">
    <cfRule type="cellIs" dxfId="19443" priority="1957" operator="greaterThan">
      <formula>$N$6</formula>
    </cfRule>
    <cfRule type="cellIs" dxfId="19442" priority="1958" operator="between">
      <formula>$N$6*0.8</formula>
      <formula>$N$6</formula>
    </cfRule>
    <cfRule type="cellIs" dxfId="19441" priority="1959" operator="lessThan">
      <formula>$N$6*0.8</formula>
    </cfRule>
  </conditionalFormatting>
  <conditionalFormatting sqref="J7">
    <cfRule type="cellIs" dxfId="19440" priority="1954" operator="greaterThan">
      <formula>$N$7</formula>
    </cfRule>
    <cfRule type="cellIs" dxfId="19439" priority="1955" operator="between">
      <formula>$N$7*0.8</formula>
      <formula>$N$7</formula>
    </cfRule>
    <cfRule type="cellIs" dxfId="19438" priority="1956" operator="lessThan">
      <formula>$N$7*0.8</formula>
    </cfRule>
  </conditionalFormatting>
  <conditionalFormatting sqref="J8">
    <cfRule type="cellIs" dxfId="19437" priority="1951" operator="greaterThan">
      <formula>$N$8</formula>
    </cfRule>
    <cfRule type="cellIs" dxfId="19436" priority="1952" operator="between">
      <formula>$N$8*0.8</formula>
      <formula>$N$8</formula>
    </cfRule>
    <cfRule type="cellIs" dxfId="19435" priority="1953" operator="lessThan">
      <formula>$N$8*0.8</formula>
    </cfRule>
  </conditionalFormatting>
  <conditionalFormatting sqref="J11">
    <cfRule type="cellIs" dxfId="19434" priority="1948" operator="greaterThan">
      <formula>$N$11</formula>
    </cfRule>
    <cfRule type="cellIs" dxfId="19433" priority="1949" operator="between">
      <formula>$N$11*0.8</formula>
      <formula>$N$11</formula>
    </cfRule>
    <cfRule type="cellIs" dxfId="19432" priority="1950" operator="lessThan">
      <formula>$N$11*0.8</formula>
    </cfRule>
  </conditionalFormatting>
  <conditionalFormatting sqref="J12">
    <cfRule type="cellIs" dxfId="19431" priority="1945" operator="greaterThan">
      <formula>$N$12</formula>
    </cfRule>
    <cfRule type="cellIs" dxfId="19430" priority="1946" operator="between">
      <formula>$N$12*0.8</formula>
      <formula>$N$12</formula>
    </cfRule>
    <cfRule type="cellIs" dxfId="19429" priority="1947" operator="lessThan">
      <formula>$N$12*0.8</formula>
    </cfRule>
  </conditionalFormatting>
  <conditionalFormatting sqref="J13">
    <cfRule type="cellIs" dxfId="19428" priority="1942" operator="greaterThan">
      <formula>$N$13</formula>
    </cfRule>
    <cfRule type="cellIs" dxfId="19427" priority="1943" operator="between">
      <formula>$N$13*0.8</formula>
      <formula>$N$13</formula>
    </cfRule>
    <cfRule type="cellIs" dxfId="19426" priority="1944" operator="lessThan">
      <formula>$N$13*0.8</formula>
    </cfRule>
  </conditionalFormatting>
  <conditionalFormatting sqref="J16">
    <cfRule type="cellIs" dxfId="19425" priority="1939" operator="greaterThan">
      <formula>$N$16</formula>
    </cfRule>
    <cfRule type="cellIs" dxfId="19424" priority="1940" operator="between">
      <formula>$N$16*0.8</formula>
      <formula>$N$16</formula>
    </cfRule>
    <cfRule type="cellIs" dxfId="19423" priority="1941" operator="lessThan">
      <formula>$N$16*0.8</formula>
    </cfRule>
  </conditionalFormatting>
  <conditionalFormatting sqref="J17">
    <cfRule type="cellIs" dxfId="19422" priority="1936" operator="greaterThan">
      <formula>$N$17</formula>
    </cfRule>
    <cfRule type="cellIs" dxfId="19421" priority="1937" operator="between">
      <formula>$N$17*0.8</formula>
      <formula>$N$17</formula>
    </cfRule>
    <cfRule type="cellIs" dxfId="19420" priority="1938" operator="lessThan">
      <formula>$N$17*0.8</formula>
    </cfRule>
  </conditionalFormatting>
  <conditionalFormatting sqref="J18">
    <cfRule type="cellIs" dxfId="19419" priority="1933" operator="greaterThan">
      <formula>$N$18</formula>
    </cfRule>
    <cfRule type="cellIs" dxfId="19418" priority="1934" operator="between">
      <formula>$N$18*0.8</formula>
      <formula>$N$18</formula>
    </cfRule>
    <cfRule type="cellIs" dxfId="19417" priority="1935" operator="lessThan">
      <formula>$N$18*0.8</formula>
    </cfRule>
  </conditionalFormatting>
  <conditionalFormatting sqref="J6">
    <cfRule type="cellIs" dxfId="19416" priority="1930" operator="greaterThan">
      <formula>$N$6</formula>
    </cfRule>
    <cfRule type="cellIs" dxfId="19415" priority="1931" operator="between">
      <formula>$N$6*0.8</formula>
      <formula>$N$6</formula>
    </cfRule>
    <cfRule type="cellIs" dxfId="19414" priority="1932" operator="lessThan">
      <formula>$N$6*0.8</formula>
    </cfRule>
  </conditionalFormatting>
  <conditionalFormatting sqref="J7">
    <cfRule type="cellIs" dxfId="19413" priority="1927" operator="greaterThan">
      <formula>$N$7</formula>
    </cfRule>
    <cfRule type="cellIs" dxfId="19412" priority="1928" operator="between">
      <formula>$N$7*0.8</formula>
      <formula>$N$7</formula>
    </cfRule>
    <cfRule type="cellIs" dxfId="19411" priority="1929" operator="lessThan">
      <formula>$N$7*0.8</formula>
    </cfRule>
  </conditionalFormatting>
  <conditionalFormatting sqref="J8">
    <cfRule type="cellIs" dxfId="19410" priority="1924" operator="greaterThan">
      <formula>$N$8</formula>
    </cfRule>
    <cfRule type="cellIs" dxfId="19409" priority="1925" operator="between">
      <formula>$N$8*0.8</formula>
      <formula>$N$8</formula>
    </cfRule>
    <cfRule type="cellIs" dxfId="19408" priority="1926" operator="lessThan">
      <formula>$N$8*0.8</formula>
    </cfRule>
  </conditionalFormatting>
  <conditionalFormatting sqref="J11">
    <cfRule type="cellIs" dxfId="19407" priority="1921" operator="greaterThan">
      <formula>$N$11</formula>
    </cfRule>
    <cfRule type="cellIs" dxfId="19406" priority="1922" operator="between">
      <formula>$N$11*0.8</formula>
      <formula>$N$11</formula>
    </cfRule>
    <cfRule type="cellIs" dxfId="19405" priority="1923" operator="lessThan">
      <formula>$N$11*0.8</formula>
    </cfRule>
  </conditionalFormatting>
  <conditionalFormatting sqref="J12">
    <cfRule type="cellIs" dxfId="19404" priority="1918" operator="greaterThan">
      <formula>$N$12</formula>
    </cfRule>
    <cfRule type="cellIs" dxfId="19403" priority="1919" operator="between">
      <formula>$N$12*0.8</formula>
      <formula>$N$12</formula>
    </cfRule>
    <cfRule type="cellIs" dxfId="19402" priority="1920" operator="lessThan">
      <formula>$N$12*0.8</formula>
    </cfRule>
  </conditionalFormatting>
  <conditionalFormatting sqref="J13">
    <cfRule type="cellIs" dxfId="19401" priority="1915" operator="greaterThan">
      <formula>$N$13</formula>
    </cfRule>
    <cfRule type="cellIs" dxfId="19400" priority="1916" operator="between">
      <formula>$N$13*0.8</formula>
      <formula>$N$13</formula>
    </cfRule>
    <cfRule type="cellIs" dxfId="19399" priority="1917" operator="lessThan">
      <formula>$N$13*0.8</formula>
    </cfRule>
  </conditionalFormatting>
  <conditionalFormatting sqref="J16">
    <cfRule type="cellIs" dxfId="19398" priority="1912" operator="greaterThan">
      <formula>$N$16</formula>
    </cfRule>
    <cfRule type="cellIs" dxfId="19397" priority="1913" operator="between">
      <formula>$N$16*0.8</formula>
      <formula>$N$16</formula>
    </cfRule>
    <cfRule type="cellIs" dxfId="19396" priority="1914" operator="lessThan">
      <formula>$N$16*0.8</formula>
    </cfRule>
  </conditionalFormatting>
  <conditionalFormatting sqref="J17">
    <cfRule type="cellIs" dxfId="19395" priority="1909" operator="greaterThan">
      <formula>$N$17</formula>
    </cfRule>
    <cfRule type="cellIs" dxfId="19394" priority="1910" operator="between">
      <formula>$N$17*0.8</formula>
      <formula>$N$17</formula>
    </cfRule>
    <cfRule type="cellIs" dxfId="19393" priority="1911" operator="lessThan">
      <formula>$N$17*0.8</formula>
    </cfRule>
  </conditionalFormatting>
  <conditionalFormatting sqref="J18">
    <cfRule type="cellIs" dxfId="19392" priority="1906" operator="greaterThan">
      <formula>$N$18</formula>
    </cfRule>
    <cfRule type="cellIs" dxfId="19391" priority="1907" operator="between">
      <formula>$N$18*0.8</formula>
      <formula>$N$18</formula>
    </cfRule>
    <cfRule type="cellIs" dxfId="19390" priority="1908" operator="lessThan">
      <formula>$N$18*0.8</formula>
    </cfRule>
  </conditionalFormatting>
  <conditionalFormatting sqref="J6">
    <cfRule type="cellIs" dxfId="19389" priority="1903" operator="greaterThan">
      <formula>$P$6</formula>
    </cfRule>
    <cfRule type="cellIs" dxfId="19388" priority="1904" operator="between">
      <formula>$P$6*0.8</formula>
      <formula>$P$6</formula>
    </cfRule>
    <cfRule type="cellIs" dxfId="19387" priority="1905" operator="lessThan">
      <formula>$P$6*0.8</formula>
    </cfRule>
  </conditionalFormatting>
  <conditionalFormatting sqref="J7">
    <cfRule type="cellIs" dxfId="19386" priority="1900" operator="greaterThan">
      <formula>$P$7</formula>
    </cfRule>
    <cfRule type="cellIs" dxfId="19385" priority="1901" operator="between">
      <formula>$P$7*0.8</formula>
      <formula>$P$7</formula>
    </cfRule>
    <cfRule type="cellIs" dxfId="19384" priority="1902" operator="lessThan">
      <formula>$P$7*0.8</formula>
    </cfRule>
  </conditionalFormatting>
  <conditionalFormatting sqref="J8">
    <cfRule type="cellIs" dxfId="19383" priority="1897" operator="greaterThan">
      <formula>$P$8</formula>
    </cfRule>
    <cfRule type="cellIs" dxfId="19382" priority="1898" operator="between">
      <formula>$P$8*0.8</formula>
      <formula>$P$8</formula>
    </cfRule>
    <cfRule type="cellIs" dxfId="19381" priority="1899" operator="lessThan">
      <formula>$P$8*0.8</formula>
    </cfRule>
  </conditionalFormatting>
  <conditionalFormatting sqref="J11">
    <cfRule type="cellIs" dxfId="19380" priority="1894" operator="greaterThan">
      <formula>$P$11</formula>
    </cfRule>
    <cfRule type="cellIs" dxfId="19379" priority="1895" operator="between">
      <formula>$P$11*0.8</formula>
      <formula>$P$11</formula>
    </cfRule>
    <cfRule type="cellIs" dxfId="19378" priority="1896" operator="lessThan">
      <formula>$P$11*0.8</formula>
    </cfRule>
  </conditionalFormatting>
  <conditionalFormatting sqref="J12">
    <cfRule type="cellIs" dxfId="19377" priority="1891" operator="greaterThan">
      <formula>$P$12</formula>
    </cfRule>
    <cfRule type="cellIs" dxfId="19376" priority="1892" operator="between">
      <formula>$P$12*0.8</formula>
      <formula>$P$12</formula>
    </cfRule>
    <cfRule type="cellIs" dxfId="19375" priority="1893" operator="lessThan">
      <formula>$P$12*0.8</formula>
    </cfRule>
  </conditionalFormatting>
  <conditionalFormatting sqref="J13">
    <cfRule type="cellIs" dxfId="19374" priority="1888" operator="greaterThan">
      <formula>$P$13</formula>
    </cfRule>
    <cfRule type="cellIs" dxfId="19373" priority="1889" operator="between">
      <formula>$P$13*0.8</formula>
      <formula>$P$13</formula>
    </cfRule>
    <cfRule type="cellIs" dxfId="19372" priority="1890" operator="lessThan">
      <formula>$P$13*0.8</formula>
    </cfRule>
  </conditionalFormatting>
  <conditionalFormatting sqref="J16">
    <cfRule type="cellIs" dxfId="19371" priority="1885" operator="greaterThan">
      <formula>$P$16</formula>
    </cfRule>
    <cfRule type="cellIs" dxfId="19370" priority="1886" operator="between">
      <formula>$P$16*0.8</formula>
      <formula>$P$16</formula>
    </cfRule>
    <cfRule type="cellIs" dxfId="19369" priority="1887" operator="lessThan">
      <formula>$P$16*0.8</formula>
    </cfRule>
  </conditionalFormatting>
  <conditionalFormatting sqref="J17">
    <cfRule type="cellIs" dxfId="19368" priority="1882" operator="greaterThan">
      <formula>$P$17</formula>
    </cfRule>
    <cfRule type="cellIs" dxfId="19367" priority="1883" operator="between">
      <formula>$P$17*0.8</formula>
      <formula>$P$17</formula>
    </cfRule>
    <cfRule type="cellIs" dxfId="19366" priority="1884" operator="lessThan">
      <formula>$P$17*0.8</formula>
    </cfRule>
  </conditionalFormatting>
  <conditionalFormatting sqref="J18">
    <cfRule type="cellIs" dxfId="19365" priority="1879" operator="greaterThan">
      <formula>$P$18</formula>
    </cfRule>
    <cfRule type="cellIs" dxfId="19364" priority="1880" operator="between">
      <formula>$P$18*0.8</formula>
      <formula>$P$18</formula>
    </cfRule>
    <cfRule type="cellIs" dxfId="19363" priority="1881" operator="lessThan">
      <formula>$P$18*0.8</formula>
    </cfRule>
  </conditionalFormatting>
  <conditionalFormatting sqref="J6">
    <cfRule type="cellIs" dxfId="19362" priority="1876" operator="greaterThan">
      <formula>$P$6</formula>
    </cfRule>
    <cfRule type="cellIs" dxfId="19361" priority="1877" operator="between">
      <formula>$P$6*0.8</formula>
      <formula>$P$6</formula>
    </cfRule>
    <cfRule type="cellIs" dxfId="19360" priority="1878" operator="lessThan">
      <formula>$P$6*0.8</formula>
    </cfRule>
  </conditionalFormatting>
  <conditionalFormatting sqref="J7">
    <cfRule type="cellIs" dxfId="19359" priority="1873" operator="greaterThan">
      <formula>$P$7</formula>
    </cfRule>
    <cfRule type="cellIs" dxfId="19358" priority="1874" operator="between">
      <formula>$P$7*0.8</formula>
      <formula>$P$7</formula>
    </cfRule>
    <cfRule type="cellIs" dxfId="19357" priority="1875" operator="lessThan">
      <formula>$P$7*0.8</formula>
    </cfRule>
  </conditionalFormatting>
  <conditionalFormatting sqref="J8">
    <cfRule type="cellIs" dxfId="19356" priority="1870" operator="greaterThan">
      <formula>$P$8</formula>
    </cfRule>
    <cfRule type="cellIs" dxfId="19355" priority="1871" operator="between">
      <formula>$P$8*0.8</formula>
      <formula>$P$8</formula>
    </cfRule>
    <cfRule type="cellIs" dxfId="19354" priority="1872" operator="lessThan">
      <formula>$P$8*0.8</formula>
    </cfRule>
  </conditionalFormatting>
  <conditionalFormatting sqref="J11">
    <cfRule type="cellIs" dxfId="19353" priority="1867" operator="greaterThan">
      <formula>$P$11</formula>
    </cfRule>
    <cfRule type="cellIs" dxfId="19352" priority="1868" operator="between">
      <formula>$P$11*0.8</formula>
      <formula>$P$11</formula>
    </cfRule>
    <cfRule type="cellIs" dxfId="19351" priority="1869" operator="lessThan">
      <formula>$P$11*0.8</formula>
    </cfRule>
  </conditionalFormatting>
  <conditionalFormatting sqref="J12">
    <cfRule type="cellIs" dxfId="19350" priority="1864" operator="greaterThan">
      <formula>$P$12</formula>
    </cfRule>
    <cfRule type="cellIs" dxfId="19349" priority="1865" operator="between">
      <formula>$P$12*0.8</formula>
      <formula>$P$12</formula>
    </cfRule>
    <cfRule type="cellIs" dxfId="19348" priority="1866" operator="lessThan">
      <formula>$P$12*0.8</formula>
    </cfRule>
  </conditionalFormatting>
  <conditionalFormatting sqref="J13">
    <cfRule type="cellIs" dxfId="19347" priority="1861" operator="greaterThan">
      <formula>$P$13</formula>
    </cfRule>
    <cfRule type="cellIs" dxfId="19346" priority="1862" operator="between">
      <formula>$P$13*0.8</formula>
      <formula>$P$13</formula>
    </cfRule>
    <cfRule type="cellIs" dxfId="19345" priority="1863" operator="lessThan">
      <formula>$P$13*0.8</formula>
    </cfRule>
  </conditionalFormatting>
  <conditionalFormatting sqref="J16">
    <cfRule type="cellIs" dxfId="19344" priority="1858" operator="greaterThan">
      <formula>$P$16</formula>
    </cfRule>
    <cfRule type="cellIs" dxfId="19343" priority="1859" operator="between">
      <formula>$P$16*0.8</formula>
      <formula>$P$16</formula>
    </cfRule>
    <cfRule type="cellIs" dxfId="19342" priority="1860" operator="lessThan">
      <formula>$P$16*0.8</formula>
    </cfRule>
  </conditionalFormatting>
  <conditionalFormatting sqref="J17">
    <cfRule type="cellIs" dxfId="19341" priority="1855" operator="greaterThan">
      <formula>$P$17</formula>
    </cfRule>
    <cfRule type="cellIs" dxfId="19340" priority="1856" operator="between">
      <formula>$P$17*0.8</formula>
      <formula>$P$17</formula>
    </cfRule>
    <cfRule type="cellIs" dxfId="19339" priority="1857" operator="lessThan">
      <formula>$P$17*0.8</formula>
    </cfRule>
  </conditionalFormatting>
  <conditionalFormatting sqref="J18">
    <cfRule type="cellIs" dxfId="19338" priority="1852" operator="greaterThan">
      <formula>$P$18</formula>
    </cfRule>
    <cfRule type="cellIs" dxfId="19337" priority="1853" operator="between">
      <formula>$P$18*0.8</formula>
      <formula>$P$18</formula>
    </cfRule>
    <cfRule type="cellIs" dxfId="19336" priority="1854" operator="lessThan">
      <formula>$P$18*0.8</formula>
    </cfRule>
  </conditionalFormatting>
  <conditionalFormatting sqref="J6">
    <cfRule type="cellIs" dxfId="19335" priority="1849" operator="greaterThan">
      <formula>$O$6</formula>
    </cfRule>
    <cfRule type="cellIs" dxfId="19334" priority="1850" operator="between">
      <formula>$O$6*0.8</formula>
      <formula>$O$6</formula>
    </cfRule>
    <cfRule type="cellIs" dxfId="19333" priority="1851" operator="lessThan">
      <formula>$O$6*0.8</formula>
    </cfRule>
  </conditionalFormatting>
  <conditionalFormatting sqref="J7">
    <cfRule type="cellIs" dxfId="19332" priority="1846" operator="greaterThan">
      <formula>$O$7</formula>
    </cfRule>
    <cfRule type="cellIs" dxfId="19331" priority="1847" operator="between">
      <formula>$O$7*0.8</formula>
      <formula>$O$7</formula>
    </cfRule>
    <cfRule type="cellIs" dxfId="19330" priority="1848" operator="lessThan">
      <formula>$O$7*0.8</formula>
    </cfRule>
  </conditionalFormatting>
  <conditionalFormatting sqref="J8">
    <cfRule type="cellIs" dxfId="19329" priority="1843" operator="greaterThan">
      <formula>$O$8</formula>
    </cfRule>
    <cfRule type="cellIs" dxfId="19328" priority="1844" operator="between">
      <formula>$O$8*0.8</formula>
      <formula>$O$8</formula>
    </cfRule>
    <cfRule type="cellIs" dxfId="19327" priority="1845" operator="lessThan">
      <formula>$O$8*0.8</formula>
    </cfRule>
  </conditionalFormatting>
  <conditionalFormatting sqref="J11">
    <cfRule type="cellIs" dxfId="19326" priority="1840" operator="greaterThan">
      <formula>$O$11</formula>
    </cfRule>
    <cfRule type="cellIs" dxfId="19325" priority="1841" operator="between">
      <formula>$O$11*0.8</formula>
      <formula>$O$11</formula>
    </cfRule>
    <cfRule type="cellIs" dxfId="19324" priority="1842" operator="lessThan">
      <formula>$O$11*0.8</formula>
    </cfRule>
  </conditionalFormatting>
  <conditionalFormatting sqref="J12">
    <cfRule type="cellIs" dxfId="19323" priority="1837" operator="greaterThan">
      <formula>$O$12</formula>
    </cfRule>
    <cfRule type="cellIs" dxfId="19322" priority="1838" operator="between">
      <formula>$O$12*0.8</formula>
      <formula>$O$12</formula>
    </cfRule>
    <cfRule type="cellIs" dxfId="19321" priority="1839" operator="lessThan">
      <formula>$O$12*0.8</formula>
    </cfRule>
  </conditionalFormatting>
  <conditionalFormatting sqref="J13">
    <cfRule type="cellIs" dxfId="19320" priority="1834" operator="greaterThan">
      <formula>$O$13</formula>
    </cfRule>
    <cfRule type="cellIs" dxfId="19319" priority="1835" operator="between">
      <formula>$O$13*0.8</formula>
      <formula>$O$13</formula>
    </cfRule>
    <cfRule type="cellIs" dxfId="19318" priority="1836" operator="lessThan">
      <formula>$O$13*0.8</formula>
    </cfRule>
  </conditionalFormatting>
  <conditionalFormatting sqref="J16">
    <cfRule type="cellIs" dxfId="19317" priority="1831" operator="greaterThan">
      <formula>$O$16</formula>
    </cfRule>
    <cfRule type="cellIs" dxfId="19316" priority="1832" operator="between">
      <formula>$O$16*0.8</formula>
      <formula>$O$16</formula>
    </cfRule>
    <cfRule type="cellIs" dxfId="19315" priority="1833" operator="lessThan">
      <formula>$O$16*0.8</formula>
    </cfRule>
  </conditionalFormatting>
  <conditionalFormatting sqref="J17">
    <cfRule type="cellIs" dxfId="19314" priority="1828" operator="greaterThan">
      <formula>$O$17</formula>
    </cfRule>
    <cfRule type="cellIs" dxfId="19313" priority="1829" operator="between">
      <formula>$O$17*0.8</formula>
      <formula>$O$17</formula>
    </cfRule>
    <cfRule type="cellIs" dxfId="19312" priority="1830" operator="lessThan">
      <formula>$O$17*0.8</formula>
    </cfRule>
  </conditionalFormatting>
  <conditionalFormatting sqref="J18">
    <cfRule type="cellIs" dxfId="19311" priority="1825" operator="greaterThan">
      <formula>$O$18</formula>
    </cfRule>
    <cfRule type="cellIs" dxfId="19310" priority="1826" operator="between">
      <formula>$O$18*0.8</formula>
      <formula>$O$18</formula>
    </cfRule>
    <cfRule type="cellIs" dxfId="19309" priority="1827" operator="lessThan">
      <formula>$O$18*0.8</formula>
    </cfRule>
  </conditionalFormatting>
  <conditionalFormatting sqref="J6">
    <cfRule type="cellIs" dxfId="19308" priority="1822" operator="greaterThan">
      <formula>$O$6</formula>
    </cfRule>
    <cfRule type="cellIs" dxfId="19307" priority="1823" operator="between">
      <formula>$O$6*0.8</formula>
      <formula>$O$6</formula>
    </cfRule>
    <cfRule type="cellIs" dxfId="19306" priority="1824" operator="lessThan">
      <formula>$O$6*0.8</formula>
    </cfRule>
  </conditionalFormatting>
  <conditionalFormatting sqref="J7">
    <cfRule type="cellIs" dxfId="19305" priority="1819" operator="greaterThan">
      <formula>$O$7</formula>
    </cfRule>
    <cfRule type="cellIs" dxfId="19304" priority="1820" operator="between">
      <formula>$O$7*0.8</formula>
      <formula>$O$7</formula>
    </cfRule>
    <cfRule type="cellIs" dxfId="19303" priority="1821" operator="lessThan">
      <formula>$O$7*0.8</formula>
    </cfRule>
  </conditionalFormatting>
  <conditionalFormatting sqref="J8">
    <cfRule type="cellIs" dxfId="19302" priority="1816" operator="greaterThan">
      <formula>$O$8</formula>
    </cfRule>
    <cfRule type="cellIs" dxfId="19301" priority="1817" operator="between">
      <formula>$O$8*0.8</formula>
      <formula>$O$8</formula>
    </cfRule>
    <cfRule type="cellIs" dxfId="19300" priority="1818" operator="lessThan">
      <formula>$O$8*0.8</formula>
    </cfRule>
  </conditionalFormatting>
  <conditionalFormatting sqref="J11">
    <cfRule type="cellIs" dxfId="19299" priority="1813" operator="greaterThan">
      <formula>$O$11</formula>
    </cfRule>
    <cfRule type="cellIs" dxfId="19298" priority="1814" operator="between">
      <formula>$O$11*0.8</formula>
      <formula>$O$11</formula>
    </cfRule>
    <cfRule type="cellIs" dxfId="19297" priority="1815" operator="lessThan">
      <formula>$O$11*0.8</formula>
    </cfRule>
  </conditionalFormatting>
  <conditionalFormatting sqref="J12">
    <cfRule type="cellIs" dxfId="19296" priority="1810" operator="greaterThan">
      <formula>$O$12</formula>
    </cfRule>
    <cfRule type="cellIs" dxfId="19295" priority="1811" operator="between">
      <formula>$O$12*0.8</formula>
      <formula>$O$12</formula>
    </cfRule>
    <cfRule type="cellIs" dxfId="19294" priority="1812" operator="lessThan">
      <formula>$O$12*0.8</formula>
    </cfRule>
  </conditionalFormatting>
  <conditionalFormatting sqref="J13">
    <cfRule type="cellIs" dxfId="19293" priority="1807" operator="greaterThan">
      <formula>$O$13</formula>
    </cfRule>
    <cfRule type="cellIs" dxfId="19292" priority="1808" operator="between">
      <formula>$O$13*0.8</formula>
      <formula>$O$13</formula>
    </cfRule>
    <cfRule type="cellIs" dxfId="19291" priority="1809" operator="lessThan">
      <formula>$O$13*0.8</formula>
    </cfRule>
  </conditionalFormatting>
  <conditionalFormatting sqref="J16">
    <cfRule type="cellIs" dxfId="19290" priority="1804" operator="greaterThan">
      <formula>$O$16</formula>
    </cfRule>
    <cfRule type="cellIs" dxfId="19289" priority="1805" operator="between">
      <formula>$O$16*0.8</formula>
      <formula>$O$16</formula>
    </cfRule>
    <cfRule type="cellIs" dxfId="19288" priority="1806" operator="lessThan">
      <formula>$O$16*0.8</formula>
    </cfRule>
  </conditionalFormatting>
  <conditionalFormatting sqref="J17">
    <cfRule type="cellIs" dxfId="19287" priority="1801" operator="greaterThan">
      <formula>$O$17</formula>
    </cfRule>
    <cfRule type="cellIs" dxfId="19286" priority="1802" operator="between">
      <formula>$O$17*0.8</formula>
      <formula>$O$17</formula>
    </cfRule>
    <cfRule type="cellIs" dxfId="19285" priority="1803" operator="lessThan">
      <formula>$O$17*0.8</formula>
    </cfRule>
  </conditionalFormatting>
  <conditionalFormatting sqref="J18">
    <cfRule type="cellIs" dxfId="19284" priority="1798" operator="greaterThan">
      <formula>$O$18</formula>
    </cfRule>
    <cfRule type="cellIs" dxfId="19283" priority="1799" operator="between">
      <formula>$O$18*0.8</formula>
      <formula>$O$18</formula>
    </cfRule>
    <cfRule type="cellIs" dxfId="19282" priority="1800" operator="lessThan">
      <formula>$O$18*0.8</formula>
    </cfRule>
  </conditionalFormatting>
  <conditionalFormatting sqref="J6">
    <cfRule type="cellIs" dxfId="19281" priority="1795" operator="greaterThan">
      <formula>$N$6</formula>
    </cfRule>
    <cfRule type="cellIs" dxfId="19280" priority="1796" operator="between">
      <formula>$N$6*0.8</formula>
      <formula>$N$6</formula>
    </cfRule>
    <cfRule type="cellIs" dxfId="19279" priority="1797" operator="lessThan">
      <formula>$N$6*0.8</formula>
    </cfRule>
  </conditionalFormatting>
  <conditionalFormatting sqref="J7">
    <cfRule type="cellIs" dxfId="19278" priority="1792" operator="greaterThan">
      <formula>$N$7</formula>
    </cfRule>
    <cfRule type="cellIs" dxfId="19277" priority="1793" operator="between">
      <formula>$N$7*0.8</formula>
      <formula>$N$7</formula>
    </cfRule>
    <cfRule type="cellIs" dxfId="19276" priority="1794" operator="lessThan">
      <formula>$N$7*0.8</formula>
    </cfRule>
  </conditionalFormatting>
  <conditionalFormatting sqref="J8">
    <cfRule type="cellIs" dxfId="19275" priority="1789" operator="greaterThan">
      <formula>$N$8</formula>
    </cfRule>
    <cfRule type="cellIs" dxfId="19274" priority="1790" operator="between">
      <formula>$N$8*0.8</formula>
      <formula>$N$8</formula>
    </cfRule>
    <cfRule type="cellIs" dxfId="19273" priority="1791" operator="lessThan">
      <formula>$N$8*0.8</formula>
    </cfRule>
  </conditionalFormatting>
  <conditionalFormatting sqref="J11">
    <cfRule type="cellIs" dxfId="19272" priority="1786" operator="greaterThan">
      <formula>$N$11</formula>
    </cfRule>
    <cfRule type="cellIs" dxfId="19271" priority="1787" operator="between">
      <formula>$N$11*0.8</formula>
      <formula>$N$11</formula>
    </cfRule>
    <cfRule type="cellIs" dxfId="19270" priority="1788" operator="lessThan">
      <formula>$N$11*0.8</formula>
    </cfRule>
  </conditionalFormatting>
  <conditionalFormatting sqref="J12">
    <cfRule type="cellIs" dxfId="19269" priority="1783" operator="greaterThan">
      <formula>$N$12</formula>
    </cfRule>
    <cfRule type="cellIs" dxfId="19268" priority="1784" operator="between">
      <formula>$N$12*0.8</formula>
      <formula>$N$12</formula>
    </cfRule>
    <cfRule type="cellIs" dxfId="19267" priority="1785" operator="lessThan">
      <formula>$N$12*0.8</formula>
    </cfRule>
  </conditionalFormatting>
  <conditionalFormatting sqref="J13">
    <cfRule type="cellIs" dxfId="19266" priority="1780" operator="greaterThan">
      <formula>$N$13</formula>
    </cfRule>
    <cfRule type="cellIs" dxfId="19265" priority="1781" operator="between">
      <formula>$N$13*0.8</formula>
      <formula>$N$13</formula>
    </cfRule>
    <cfRule type="cellIs" dxfId="19264" priority="1782" operator="lessThan">
      <formula>$N$13*0.8</formula>
    </cfRule>
  </conditionalFormatting>
  <conditionalFormatting sqref="J16">
    <cfRule type="cellIs" dxfId="19263" priority="1777" operator="greaterThan">
      <formula>$N$16</formula>
    </cfRule>
    <cfRule type="cellIs" dxfId="19262" priority="1778" operator="between">
      <formula>$N$16*0.8</formula>
      <formula>$N$16</formula>
    </cfRule>
    <cfRule type="cellIs" dxfId="19261" priority="1779" operator="lessThan">
      <formula>$N$16*0.8</formula>
    </cfRule>
  </conditionalFormatting>
  <conditionalFormatting sqref="J17">
    <cfRule type="cellIs" dxfId="19260" priority="1774" operator="greaterThan">
      <formula>$N$17</formula>
    </cfRule>
    <cfRule type="cellIs" dxfId="19259" priority="1775" operator="between">
      <formula>$N$17*0.8</formula>
      <formula>$N$17</formula>
    </cfRule>
    <cfRule type="cellIs" dxfId="19258" priority="1776" operator="lessThan">
      <formula>$N$17*0.8</formula>
    </cfRule>
  </conditionalFormatting>
  <conditionalFormatting sqref="J18">
    <cfRule type="cellIs" dxfId="19257" priority="1771" operator="greaterThan">
      <formula>$N$18</formula>
    </cfRule>
    <cfRule type="cellIs" dxfId="19256" priority="1772" operator="between">
      <formula>$N$18*0.8</formula>
      <formula>$N$18</formula>
    </cfRule>
    <cfRule type="cellIs" dxfId="19255" priority="1773" operator="lessThan">
      <formula>$N$18*0.8</formula>
    </cfRule>
  </conditionalFormatting>
  <conditionalFormatting sqref="J6">
    <cfRule type="cellIs" dxfId="19254" priority="1768" operator="greaterThan">
      <formula>$N$6</formula>
    </cfRule>
    <cfRule type="cellIs" dxfId="19253" priority="1769" operator="between">
      <formula>$N$6*0.8</formula>
      <formula>$N$6</formula>
    </cfRule>
    <cfRule type="cellIs" dxfId="19252" priority="1770" operator="lessThan">
      <formula>$N$6*0.8</formula>
    </cfRule>
  </conditionalFormatting>
  <conditionalFormatting sqref="J7">
    <cfRule type="cellIs" dxfId="19251" priority="1765" operator="greaterThan">
      <formula>$N$7</formula>
    </cfRule>
    <cfRule type="cellIs" dxfId="19250" priority="1766" operator="between">
      <formula>$N$7*0.8</formula>
      <formula>$N$7</formula>
    </cfRule>
    <cfRule type="cellIs" dxfId="19249" priority="1767" operator="lessThan">
      <formula>$N$7*0.8</formula>
    </cfRule>
  </conditionalFormatting>
  <conditionalFormatting sqref="J8">
    <cfRule type="cellIs" dxfId="19248" priority="1762" operator="greaterThan">
      <formula>$N$8</formula>
    </cfRule>
    <cfRule type="cellIs" dxfId="19247" priority="1763" operator="between">
      <formula>$N$8*0.8</formula>
      <formula>$N$8</formula>
    </cfRule>
    <cfRule type="cellIs" dxfId="19246" priority="1764" operator="lessThan">
      <formula>$N$8*0.8</formula>
    </cfRule>
  </conditionalFormatting>
  <conditionalFormatting sqref="J11">
    <cfRule type="cellIs" dxfId="19245" priority="1759" operator="greaterThan">
      <formula>$N$11</formula>
    </cfRule>
    <cfRule type="cellIs" dxfId="19244" priority="1760" operator="between">
      <formula>$N$11*0.8</formula>
      <formula>$N$11</formula>
    </cfRule>
    <cfRule type="cellIs" dxfId="19243" priority="1761" operator="lessThan">
      <formula>$N$11*0.8</formula>
    </cfRule>
  </conditionalFormatting>
  <conditionalFormatting sqref="J12">
    <cfRule type="cellIs" dxfId="19242" priority="1756" operator="greaterThan">
      <formula>$N$12</formula>
    </cfRule>
    <cfRule type="cellIs" dxfId="19241" priority="1757" operator="between">
      <formula>$N$12*0.8</formula>
      <formula>$N$12</formula>
    </cfRule>
    <cfRule type="cellIs" dxfId="19240" priority="1758" operator="lessThan">
      <formula>$N$12*0.8</formula>
    </cfRule>
  </conditionalFormatting>
  <conditionalFormatting sqref="J13">
    <cfRule type="cellIs" dxfId="19239" priority="1753" operator="greaterThan">
      <formula>$N$13</formula>
    </cfRule>
    <cfRule type="cellIs" dxfId="19238" priority="1754" operator="between">
      <formula>$N$13*0.8</formula>
      <formula>$N$13</formula>
    </cfRule>
    <cfRule type="cellIs" dxfId="19237" priority="1755" operator="lessThan">
      <formula>$N$13*0.8</formula>
    </cfRule>
  </conditionalFormatting>
  <conditionalFormatting sqref="J16">
    <cfRule type="cellIs" dxfId="19236" priority="1750" operator="greaterThan">
      <formula>$N$16</formula>
    </cfRule>
    <cfRule type="cellIs" dxfId="19235" priority="1751" operator="between">
      <formula>$N$16*0.8</formula>
      <formula>$N$16</formula>
    </cfRule>
    <cfRule type="cellIs" dxfId="19234" priority="1752" operator="lessThan">
      <formula>$N$16*0.8</formula>
    </cfRule>
  </conditionalFormatting>
  <conditionalFormatting sqref="J17">
    <cfRule type="cellIs" dxfId="19233" priority="1747" operator="greaterThan">
      <formula>$N$17</formula>
    </cfRule>
    <cfRule type="cellIs" dxfId="19232" priority="1748" operator="between">
      <formula>$N$17*0.8</formula>
      <formula>$N$17</formula>
    </cfRule>
    <cfRule type="cellIs" dxfId="19231" priority="1749" operator="lessThan">
      <formula>$N$17*0.8</formula>
    </cfRule>
  </conditionalFormatting>
  <conditionalFormatting sqref="J18">
    <cfRule type="cellIs" dxfId="19230" priority="1744" operator="greaterThan">
      <formula>$N$18</formula>
    </cfRule>
    <cfRule type="cellIs" dxfId="19229" priority="1745" operator="between">
      <formula>$N$18*0.8</formula>
      <formula>$N$18</formula>
    </cfRule>
    <cfRule type="cellIs" dxfId="19228" priority="1746" operator="lessThan">
      <formula>$N$18*0.8</formula>
    </cfRule>
  </conditionalFormatting>
  <conditionalFormatting sqref="J6">
    <cfRule type="cellIs" dxfId="19227" priority="1741" operator="greaterThan">
      <formula>$P$6</formula>
    </cfRule>
    <cfRule type="cellIs" dxfId="19226" priority="1742" operator="between">
      <formula>$P$6*0.8</formula>
      <formula>$P$6</formula>
    </cfRule>
    <cfRule type="cellIs" dxfId="19225" priority="1743" operator="lessThan">
      <formula>$P$6*0.8</formula>
    </cfRule>
  </conditionalFormatting>
  <conditionalFormatting sqref="J7">
    <cfRule type="cellIs" dxfId="19224" priority="1738" operator="greaterThan">
      <formula>$P$7</formula>
    </cfRule>
    <cfRule type="cellIs" dxfId="19223" priority="1739" operator="between">
      <formula>$P$7*0.8</formula>
      <formula>$P$7</formula>
    </cfRule>
    <cfRule type="cellIs" dxfId="19222" priority="1740" operator="lessThan">
      <formula>$P$7*0.8</formula>
    </cfRule>
  </conditionalFormatting>
  <conditionalFormatting sqref="J8">
    <cfRule type="cellIs" dxfId="19221" priority="1735" operator="greaterThan">
      <formula>$P$8</formula>
    </cfRule>
    <cfRule type="cellIs" dxfId="19220" priority="1736" operator="between">
      <formula>$P$8*0.8</formula>
      <formula>$P$8</formula>
    </cfRule>
    <cfRule type="cellIs" dxfId="19219" priority="1737" operator="lessThan">
      <formula>$P$8*0.8</formula>
    </cfRule>
  </conditionalFormatting>
  <conditionalFormatting sqref="J11">
    <cfRule type="cellIs" dxfId="19218" priority="1732" operator="greaterThan">
      <formula>$P$11</formula>
    </cfRule>
    <cfRule type="cellIs" dxfId="19217" priority="1733" operator="between">
      <formula>$P$11*0.8</formula>
      <formula>$P$11</formula>
    </cfRule>
    <cfRule type="cellIs" dxfId="19216" priority="1734" operator="lessThan">
      <formula>$P$11*0.8</formula>
    </cfRule>
  </conditionalFormatting>
  <conditionalFormatting sqref="J12">
    <cfRule type="cellIs" dxfId="19215" priority="1729" operator="greaterThan">
      <formula>$P$12</formula>
    </cfRule>
    <cfRule type="cellIs" dxfId="19214" priority="1730" operator="between">
      <formula>$P$12*0.8</formula>
      <formula>$P$12</formula>
    </cfRule>
    <cfRule type="cellIs" dxfId="19213" priority="1731" operator="lessThan">
      <formula>$P$12*0.8</formula>
    </cfRule>
  </conditionalFormatting>
  <conditionalFormatting sqref="J13">
    <cfRule type="cellIs" dxfId="19212" priority="1726" operator="greaterThan">
      <formula>$P$13</formula>
    </cfRule>
    <cfRule type="cellIs" dxfId="19211" priority="1727" operator="between">
      <formula>$P$13*0.8</formula>
      <formula>$P$13</formula>
    </cfRule>
    <cfRule type="cellIs" dxfId="19210" priority="1728" operator="lessThan">
      <formula>$P$13*0.8</formula>
    </cfRule>
  </conditionalFormatting>
  <conditionalFormatting sqref="J16">
    <cfRule type="cellIs" dxfId="19209" priority="1723" operator="greaterThan">
      <formula>$P$16</formula>
    </cfRule>
    <cfRule type="cellIs" dxfId="19208" priority="1724" operator="between">
      <formula>$P$16*0.8</formula>
      <formula>$P$16</formula>
    </cfRule>
    <cfRule type="cellIs" dxfId="19207" priority="1725" operator="lessThan">
      <formula>$P$16*0.8</formula>
    </cfRule>
  </conditionalFormatting>
  <conditionalFormatting sqref="J17">
    <cfRule type="cellIs" dxfId="19206" priority="1720" operator="greaterThan">
      <formula>$P$17</formula>
    </cfRule>
    <cfRule type="cellIs" dxfId="19205" priority="1721" operator="between">
      <formula>$P$17*0.8</formula>
      <formula>$P$17</formula>
    </cfRule>
    <cfRule type="cellIs" dxfId="19204" priority="1722" operator="lessThan">
      <formula>$P$17*0.8</formula>
    </cfRule>
  </conditionalFormatting>
  <conditionalFormatting sqref="J18">
    <cfRule type="cellIs" dxfId="19203" priority="1717" operator="greaterThan">
      <formula>$P$18</formula>
    </cfRule>
    <cfRule type="cellIs" dxfId="19202" priority="1718" operator="between">
      <formula>$P$18*0.8</formula>
      <formula>$P$18</formula>
    </cfRule>
    <cfRule type="cellIs" dxfId="19201" priority="1719" operator="lessThan">
      <formula>$P$18*0.8</formula>
    </cfRule>
  </conditionalFormatting>
  <conditionalFormatting sqref="J6">
    <cfRule type="cellIs" dxfId="19200" priority="1714" operator="greaterThan">
      <formula>$P$6</formula>
    </cfRule>
    <cfRule type="cellIs" dxfId="19199" priority="1715" operator="between">
      <formula>$P$6*0.8</formula>
      <formula>$P$6</formula>
    </cfRule>
    <cfRule type="cellIs" dxfId="19198" priority="1716" operator="lessThan">
      <formula>$P$6*0.8</formula>
    </cfRule>
  </conditionalFormatting>
  <conditionalFormatting sqref="J7">
    <cfRule type="cellIs" dxfId="19197" priority="1711" operator="greaterThan">
      <formula>$P$7</formula>
    </cfRule>
    <cfRule type="cellIs" dxfId="19196" priority="1712" operator="between">
      <formula>$P$7*0.8</formula>
      <formula>$P$7</formula>
    </cfRule>
    <cfRule type="cellIs" dxfId="19195" priority="1713" operator="lessThan">
      <formula>$P$7*0.8</formula>
    </cfRule>
  </conditionalFormatting>
  <conditionalFormatting sqref="J8">
    <cfRule type="cellIs" dxfId="19194" priority="1708" operator="greaterThan">
      <formula>$P$8</formula>
    </cfRule>
    <cfRule type="cellIs" dxfId="19193" priority="1709" operator="between">
      <formula>$P$8*0.8</formula>
      <formula>$P$8</formula>
    </cfRule>
    <cfRule type="cellIs" dxfId="19192" priority="1710" operator="lessThan">
      <formula>$P$8*0.8</formula>
    </cfRule>
  </conditionalFormatting>
  <conditionalFormatting sqref="J11">
    <cfRule type="cellIs" dxfId="19191" priority="1705" operator="greaterThan">
      <formula>$P$11</formula>
    </cfRule>
    <cfRule type="cellIs" dxfId="19190" priority="1706" operator="between">
      <formula>$P$11*0.8</formula>
      <formula>$P$11</formula>
    </cfRule>
    <cfRule type="cellIs" dxfId="19189" priority="1707" operator="lessThan">
      <formula>$P$11*0.8</formula>
    </cfRule>
  </conditionalFormatting>
  <conditionalFormatting sqref="J12">
    <cfRule type="cellIs" dxfId="19188" priority="1702" operator="greaterThan">
      <formula>$P$12</formula>
    </cfRule>
    <cfRule type="cellIs" dxfId="19187" priority="1703" operator="between">
      <formula>$P$12*0.8</formula>
      <formula>$P$12</formula>
    </cfRule>
    <cfRule type="cellIs" dxfId="19186" priority="1704" operator="lessThan">
      <formula>$P$12*0.8</formula>
    </cfRule>
  </conditionalFormatting>
  <conditionalFormatting sqref="J13">
    <cfRule type="cellIs" dxfId="19185" priority="1699" operator="greaterThan">
      <formula>$P$13</formula>
    </cfRule>
    <cfRule type="cellIs" dxfId="19184" priority="1700" operator="between">
      <formula>$P$13*0.8</formula>
      <formula>$P$13</formula>
    </cfRule>
    <cfRule type="cellIs" dxfId="19183" priority="1701" operator="lessThan">
      <formula>$P$13*0.8</formula>
    </cfRule>
  </conditionalFormatting>
  <conditionalFormatting sqref="J16">
    <cfRule type="cellIs" dxfId="19182" priority="1696" operator="greaterThan">
      <formula>$P$16</formula>
    </cfRule>
    <cfRule type="cellIs" dxfId="19181" priority="1697" operator="between">
      <formula>$P$16*0.8</formula>
      <formula>$P$16</formula>
    </cfRule>
    <cfRule type="cellIs" dxfId="19180" priority="1698" operator="lessThan">
      <formula>$P$16*0.8</formula>
    </cfRule>
  </conditionalFormatting>
  <conditionalFormatting sqref="J17">
    <cfRule type="cellIs" dxfId="19179" priority="1693" operator="greaterThan">
      <formula>$P$17</formula>
    </cfRule>
    <cfRule type="cellIs" dxfId="19178" priority="1694" operator="between">
      <formula>$P$17*0.8</formula>
      <formula>$P$17</formula>
    </cfRule>
    <cfRule type="cellIs" dxfId="19177" priority="1695" operator="lessThan">
      <formula>$P$17*0.8</formula>
    </cfRule>
  </conditionalFormatting>
  <conditionalFormatting sqref="J18">
    <cfRule type="cellIs" dxfId="19176" priority="1690" operator="greaterThan">
      <formula>$P$18</formula>
    </cfRule>
    <cfRule type="cellIs" dxfId="19175" priority="1691" operator="between">
      <formula>$P$18*0.8</formula>
      <formula>$P$18</formula>
    </cfRule>
    <cfRule type="cellIs" dxfId="19174" priority="1692" operator="lessThan">
      <formula>$P$18*0.8</formula>
    </cfRule>
  </conditionalFormatting>
  <conditionalFormatting sqref="J6">
    <cfRule type="cellIs" dxfId="19173" priority="1687" operator="greaterThan">
      <formula>$O$6</formula>
    </cfRule>
    <cfRule type="cellIs" dxfId="19172" priority="1688" operator="between">
      <formula>$O$6*0.8</formula>
      <formula>$O$6</formula>
    </cfRule>
    <cfRule type="cellIs" dxfId="19171" priority="1689" operator="lessThan">
      <formula>$O$6*0.8</formula>
    </cfRule>
  </conditionalFormatting>
  <conditionalFormatting sqref="J7">
    <cfRule type="cellIs" dxfId="19170" priority="1684" operator="greaterThan">
      <formula>$O$7</formula>
    </cfRule>
    <cfRule type="cellIs" dxfId="19169" priority="1685" operator="between">
      <formula>$O$7*0.8</formula>
      <formula>$O$7</formula>
    </cfRule>
    <cfRule type="cellIs" dxfId="19168" priority="1686" operator="lessThan">
      <formula>$O$7*0.8</formula>
    </cfRule>
  </conditionalFormatting>
  <conditionalFormatting sqref="J8">
    <cfRule type="cellIs" dxfId="19167" priority="1681" operator="greaterThan">
      <formula>$O$8</formula>
    </cfRule>
    <cfRule type="cellIs" dxfId="19166" priority="1682" operator="between">
      <formula>$O$8*0.8</formula>
      <formula>$O$8</formula>
    </cfRule>
    <cfRule type="cellIs" dxfId="19165" priority="1683" operator="lessThan">
      <formula>$O$8*0.8</formula>
    </cfRule>
  </conditionalFormatting>
  <conditionalFormatting sqref="J11">
    <cfRule type="cellIs" dxfId="19164" priority="1678" operator="greaterThan">
      <formula>$O$11</formula>
    </cfRule>
    <cfRule type="cellIs" dxfId="19163" priority="1679" operator="between">
      <formula>$O$11*0.8</formula>
      <formula>$O$11</formula>
    </cfRule>
    <cfRule type="cellIs" dxfId="19162" priority="1680" operator="lessThan">
      <formula>$O$11*0.8</formula>
    </cfRule>
  </conditionalFormatting>
  <conditionalFormatting sqref="J12">
    <cfRule type="cellIs" dxfId="19161" priority="1675" operator="greaterThan">
      <formula>$O$12</formula>
    </cfRule>
    <cfRule type="cellIs" dxfId="19160" priority="1676" operator="between">
      <formula>$O$12*0.8</formula>
      <formula>$O$12</formula>
    </cfRule>
    <cfRule type="cellIs" dxfId="19159" priority="1677" operator="lessThan">
      <formula>$O$12*0.8</formula>
    </cfRule>
  </conditionalFormatting>
  <conditionalFormatting sqref="J13">
    <cfRule type="cellIs" dxfId="19158" priority="1672" operator="greaterThan">
      <formula>$O$13</formula>
    </cfRule>
    <cfRule type="cellIs" dxfId="19157" priority="1673" operator="between">
      <formula>$O$13*0.8</formula>
      <formula>$O$13</formula>
    </cfRule>
    <cfRule type="cellIs" dxfId="19156" priority="1674" operator="lessThan">
      <formula>$O$13*0.8</formula>
    </cfRule>
  </conditionalFormatting>
  <conditionalFormatting sqref="J16">
    <cfRule type="cellIs" dxfId="19155" priority="1669" operator="greaterThan">
      <formula>$O$16</formula>
    </cfRule>
    <cfRule type="cellIs" dxfId="19154" priority="1670" operator="between">
      <formula>$O$16*0.8</formula>
      <formula>$O$16</formula>
    </cfRule>
    <cfRule type="cellIs" dxfId="19153" priority="1671" operator="lessThan">
      <formula>$O$16*0.8</formula>
    </cfRule>
  </conditionalFormatting>
  <conditionalFormatting sqref="J17">
    <cfRule type="cellIs" dxfId="19152" priority="1666" operator="greaterThan">
      <formula>$O$17</formula>
    </cfRule>
    <cfRule type="cellIs" dxfId="19151" priority="1667" operator="between">
      <formula>$O$17*0.8</formula>
      <formula>$O$17</formula>
    </cfRule>
    <cfRule type="cellIs" dxfId="19150" priority="1668" operator="lessThan">
      <formula>$O$17*0.8</formula>
    </cfRule>
  </conditionalFormatting>
  <conditionalFormatting sqref="J18">
    <cfRule type="cellIs" dxfId="19149" priority="1663" operator="greaterThan">
      <formula>$O$18</formula>
    </cfRule>
    <cfRule type="cellIs" dxfId="19148" priority="1664" operator="between">
      <formula>$O$18*0.8</formula>
      <formula>$O$18</formula>
    </cfRule>
    <cfRule type="cellIs" dxfId="19147" priority="1665" operator="lessThan">
      <formula>$O$18*0.8</formula>
    </cfRule>
  </conditionalFormatting>
  <conditionalFormatting sqref="J6">
    <cfRule type="cellIs" dxfId="19146" priority="1660" operator="greaterThan">
      <formula>$O$6</formula>
    </cfRule>
    <cfRule type="cellIs" dxfId="19145" priority="1661" operator="between">
      <formula>$O$6*0.8</formula>
      <formula>$O$6</formula>
    </cfRule>
    <cfRule type="cellIs" dxfId="19144" priority="1662" operator="lessThan">
      <formula>$O$6*0.8</formula>
    </cfRule>
  </conditionalFormatting>
  <conditionalFormatting sqref="J7">
    <cfRule type="cellIs" dxfId="19143" priority="1657" operator="greaterThan">
      <formula>$O$7</formula>
    </cfRule>
    <cfRule type="cellIs" dxfId="19142" priority="1658" operator="between">
      <formula>$O$7*0.8</formula>
      <formula>$O$7</formula>
    </cfRule>
    <cfRule type="cellIs" dxfId="19141" priority="1659" operator="lessThan">
      <formula>$O$7*0.8</formula>
    </cfRule>
  </conditionalFormatting>
  <conditionalFormatting sqref="J8">
    <cfRule type="cellIs" dxfId="19140" priority="1654" operator="greaterThan">
      <formula>$O$8</formula>
    </cfRule>
    <cfRule type="cellIs" dxfId="19139" priority="1655" operator="between">
      <formula>$O$8*0.8</formula>
      <formula>$O$8</formula>
    </cfRule>
    <cfRule type="cellIs" dxfId="19138" priority="1656" operator="lessThan">
      <formula>$O$8*0.8</formula>
    </cfRule>
  </conditionalFormatting>
  <conditionalFormatting sqref="J11">
    <cfRule type="cellIs" dxfId="19137" priority="1651" operator="greaterThan">
      <formula>$O$11</formula>
    </cfRule>
    <cfRule type="cellIs" dxfId="19136" priority="1652" operator="between">
      <formula>$O$11*0.8</formula>
      <formula>$O$11</formula>
    </cfRule>
    <cfRule type="cellIs" dxfId="19135" priority="1653" operator="lessThan">
      <formula>$O$11*0.8</formula>
    </cfRule>
  </conditionalFormatting>
  <conditionalFormatting sqref="J12">
    <cfRule type="cellIs" dxfId="19134" priority="1648" operator="greaterThan">
      <formula>$O$12</formula>
    </cfRule>
    <cfRule type="cellIs" dxfId="19133" priority="1649" operator="between">
      <formula>$O$12*0.8</formula>
      <formula>$O$12</formula>
    </cfRule>
    <cfRule type="cellIs" dxfId="19132" priority="1650" operator="lessThan">
      <formula>$O$12*0.8</formula>
    </cfRule>
  </conditionalFormatting>
  <conditionalFormatting sqref="J13">
    <cfRule type="cellIs" dxfId="19131" priority="1645" operator="greaterThan">
      <formula>$O$13</formula>
    </cfRule>
    <cfRule type="cellIs" dxfId="19130" priority="1646" operator="between">
      <formula>$O$13*0.8</formula>
      <formula>$O$13</formula>
    </cfRule>
    <cfRule type="cellIs" dxfId="19129" priority="1647" operator="lessThan">
      <formula>$O$13*0.8</formula>
    </cfRule>
  </conditionalFormatting>
  <conditionalFormatting sqref="J16">
    <cfRule type="cellIs" dxfId="19128" priority="1642" operator="greaterThan">
      <formula>$O$16</formula>
    </cfRule>
    <cfRule type="cellIs" dxfId="19127" priority="1643" operator="between">
      <formula>$O$16*0.8</formula>
      <formula>$O$16</formula>
    </cfRule>
    <cfRule type="cellIs" dxfId="19126" priority="1644" operator="lessThan">
      <formula>$O$16*0.8</formula>
    </cfRule>
  </conditionalFormatting>
  <conditionalFormatting sqref="J17">
    <cfRule type="cellIs" dxfId="19125" priority="1639" operator="greaterThan">
      <formula>$O$17</formula>
    </cfRule>
    <cfRule type="cellIs" dxfId="19124" priority="1640" operator="between">
      <formula>$O$17*0.8</formula>
      <formula>$O$17</formula>
    </cfRule>
    <cfRule type="cellIs" dxfId="19123" priority="1641" operator="lessThan">
      <formula>$O$17*0.8</formula>
    </cfRule>
  </conditionalFormatting>
  <conditionalFormatting sqref="J18">
    <cfRule type="cellIs" dxfId="19122" priority="1636" operator="greaterThan">
      <formula>$O$18</formula>
    </cfRule>
    <cfRule type="cellIs" dxfId="19121" priority="1637" operator="between">
      <formula>$O$18*0.8</formula>
      <formula>$O$18</formula>
    </cfRule>
    <cfRule type="cellIs" dxfId="19120" priority="1638" operator="lessThan">
      <formula>$O$18*0.8</formula>
    </cfRule>
  </conditionalFormatting>
  <conditionalFormatting sqref="J6">
    <cfRule type="cellIs" dxfId="19119" priority="1633" operator="greaterThan">
      <formula>$N$6</formula>
    </cfRule>
    <cfRule type="cellIs" dxfId="19118" priority="1634" operator="between">
      <formula>$N$6*0.8</formula>
      <formula>$N$6</formula>
    </cfRule>
    <cfRule type="cellIs" dxfId="19117" priority="1635" operator="lessThan">
      <formula>$N$6*0.8</formula>
    </cfRule>
  </conditionalFormatting>
  <conditionalFormatting sqref="J7">
    <cfRule type="cellIs" dxfId="19116" priority="1630" operator="greaterThan">
      <formula>$N$7</formula>
    </cfRule>
    <cfRule type="cellIs" dxfId="19115" priority="1631" operator="between">
      <formula>$N$7*0.8</formula>
      <formula>$N$7</formula>
    </cfRule>
    <cfRule type="cellIs" dxfId="19114" priority="1632" operator="lessThan">
      <formula>$N$7*0.8</formula>
    </cfRule>
  </conditionalFormatting>
  <conditionalFormatting sqref="J8">
    <cfRule type="cellIs" dxfId="19113" priority="1627" operator="greaterThan">
      <formula>$N$8</formula>
    </cfRule>
    <cfRule type="cellIs" dxfId="19112" priority="1628" operator="between">
      <formula>$N$8*0.8</formula>
      <formula>$N$8</formula>
    </cfRule>
    <cfRule type="cellIs" dxfId="19111" priority="1629" operator="lessThan">
      <formula>$N$8*0.8</formula>
    </cfRule>
  </conditionalFormatting>
  <conditionalFormatting sqref="J11">
    <cfRule type="cellIs" dxfId="19110" priority="1624" operator="greaterThan">
      <formula>$N$11</formula>
    </cfRule>
    <cfRule type="cellIs" dxfId="19109" priority="1625" operator="between">
      <formula>$N$11*0.8</formula>
      <formula>$N$11</formula>
    </cfRule>
    <cfRule type="cellIs" dxfId="19108" priority="1626" operator="lessThan">
      <formula>$N$11*0.8</formula>
    </cfRule>
  </conditionalFormatting>
  <conditionalFormatting sqref="J12">
    <cfRule type="cellIs" dxfId="19107" priority="1621" operator="greaterThan">
      <formula>$N$12</formula>
    </cfRule>
    <cfRule type="cellIs" dxfId="19106" priority="1622" operator="between">
      <formula>$N$12*0.8</formula>
      <formula>$N$12</formula>
    </cfRule>
    <cfRule type="cellIs" dxfId="19105" priority="1623" operator="lessThan">
      <formula>$N$12*0.8</formula>
    </cfRule>
  </conditionalFormatting>
  <conditionalFormatting sqref="J13">
    <cfRule type="cellIs" dxfId="19104" priority="1618" operator="greaterThan">
      <formula>$N$13</formula>
    </cfRule>
    <cfRule type="cellIs" dxfId="19103" priority="1619" operator="between">
      <formula>$N$13*0.8</formula>
      <formula>$N$13</formula>
    </cfRule>
    <cfRule type="cellIs" dxfId="19102" priority="1620" operator="lessThan">
      <formula>$N$13*0.8</formula>
    </cfRule>
  </conditionalFormatting>
  <conditionalFormatting sqref="J16">
    <cfRule type="cellIs" dxfId="19101" priority="1615" operator="greaterThan">
      <formula>$N$16</formula>
    </cfRule>
    <cfRule type="cellIs" dxfId="19100" priority="1616" operator="between">
      <formula>$N$16*0.8</formula>
      <formula>$N$16</formula>
    </cfRule>
    <cfRule type="cellIs" dxfId="19099" priority="1617" operator="lessThan">
      <formula>$N$16*0.8</formula>
    </cfRule>
  </conditionalFormatting>
  <conditionalFormatting sqref="J17">
    <cfRule type="cellIs" dxfId="19098" priority="1612" operator="greaterThan">
      <formula>$N$17</formula>
    </cfRule>
    <cfRule type="cellIs" dxfId="19097" priority="1613" operator="between">
      <formula>$N$17*0.8</formula>
      <formula>$N$17</formula>
    </cfRule>
    <cfRule type="cellIs" dxfId="19096" priority="1614" operator="lessThan">
      <formula>$N$17*0.8</formula>
    </cfRule>
  </conditionalFormatting>
  <conditionalFormatting sqref="J18">
    <cfRule type="cellIs" dxfId="19095" priority="1609" operator="greaterThan">
      <formula>$N$18</formula>
    </cfRule>
    <cfRule type="cellIs" dxfId="19094" priority="1610" operator="between">
      <formula>$N$18*0.8</formula>
      <formula>$N$18</formula>
    </cfRule>
    <cfRule type="cellIs" dxfId="19093" priority="1611" operator="lessThan">
      <formula>$N$18*0.8</formula>
    </cfRule>
  </conditionalFormatting>
  <conditionalFormatting sqref="J6">
    <cfRule type="cellIs" dxfId="19092" priority="1606" operator="greaterThan">
      <formula>$N$6</formula>
    </cfRule>
    <cfRule type="cellIs" dxfId="19091" priority="1607" operator="between">
      <formula>$N$6*0.8</formula>
      <formula>$N$6</formula>
    </cfRule>
    <cfRule type="cellIs" dxfId="19090" priority="1608" operator="lessThan">
      <formula>$N$6*0.8</formula>
    </cfRule>
  </conditionalFormatting>
  <conditionalFormatting sqref="J7">
    <cfRule type="cellIs" dxfId="19089" priority="1603" operator="greaterThan">
      <formula>$N$7</formula>
    </cfRule>
    <cfRule type="cellIs" dxfId="19088" priority="1604" operator="between">
      <formula>$N$7*0.8</formula>
      <formula>$N$7</formula>
    </cfRule>
    <cfRule type="cellIs" dxfId="19087" priority="1605" operator="lessThan">
      <formula>$N$7*0.8</formula>
    </cfRule>
  </conditionalFormatting>
  <conditionalFormatting sqref="J8">
    <cfRule type="cellIs" dxfId="19086" priority="1600" operator="greaterThan">
      <formula>$N$8</formula>
    </cfRule>
    <cfRule type="cellIs" dxfId="19085" priority="1601" operator="between">
      <formula>$N$8*0.8</formula>
      <formula>$N$8</formula>
    </cfRule>
    <cfRule type="cellIs" dxfId="19084" priority="1602" operator="lessThan">
      <formula>$N$8*0.8</formula>
    </cfRule>
  </conditionalFormatting>
  <conditionalFormatting sqref="J11">
    <cfRule type="cellIs" dxfId="19083" priority="1597" operator="greaterThan">
      <formula>$N$11</formula>
    </cfRule>
    <cfRule type="cellIs" dxfId="19082" priority="1598" operator="between">
      <formula>$N$11*0.8</formula>
      <formula>$N$11</formula>
    </cfRule>
    <cfRule type="cellIs" dxfId="19081" priority="1599" operator="lessThan">
      <formula>$N$11*0.8</formula>
    </cfRule>
  </conditionalFormatting>
  <conditionalFormatting sqref="J12">
    <cfRule type="cellIs" dxfId="19080" priority="1594" operator="greaterThan">
      <formula>$N$12</formula>
    </cfRule>
    <cfRule type="cellIs" dxfId="19079" priority="1595" operator="between">
      <formula>$N$12*0.8</formula>
      <formula>$N$12</formula>
    </cfRule>
    <cfRule type="cellIs" dxfId="19078" priority="1596" operator="lessThan">
      <formula>$N$12*0.8</formula>
    </cfRule>
  </conditionalFormatting>
  <conditionalFormatting sqref="J13">
    <cfRule type="cellIs" dxfId="19077" priority="1591" operator="greaterThan">
      <formula>$N$13</formula>
    </cfRule>
    <cfRule type="cellIs" dxfId="19076" priority="1592" operator="between">
      <formula>$N$13*0.8</formula>
      <formula>$N$13</formula>
    </cfRule>
    <cfRule type="cellIs" dxfId="19075" priority="1593" operator="lessThan">
      <formula>$N$13*0.8</formula>
    </cfRule>
  </conditionalFormatting>
  <conditionalFormatting sqref="J16">
    <cfRule type="cellIs" dxfId="19074" priority="1588" operator="greaterThan">
      <formula>$N$16</formula>
    </cfRule>
    <cfRule type="cellIs" dxfId="19073" priority="1589" operator="between">
      <formula>$N$16*0.8</formula>
      <formula>$N$16</formula>
    </cfRule>
    <cfRule type="cellIs" dxfId="19072" priority="1590" operator="lessThan">
      <formula>$N$16*0.8</formula>
    </cfRule>
  </conditionalFormatting>
  <conditionalFormatting sqref="J17">
    <cfRule type="cellIs" dxfId="19071" priority="1585" operator="greaterThan">
      <formula>$N$17</formula>
    </cfRule>
    <cfRule type="cellIs" dxfId="19070" priority="1586" operator="between">
      <formula>$N$17*0.8</formula>
      <formula>$N$17</formula>
    </cfRule>
    <cfRule type="cellIs" dxfId="19069" priority="1587" operator="lessThan">
      <formula>$N$17*0.8</formula>
    </cfRule>
  </conditionalFormatting>
  <conditionalFormatting sqref="J18">
    <cfRule type="cellIs" dxfId="19068" priority="1582" operator="greaterThan">
      <formula>$N$18</formula>
    </cfRule>
    <cfRule type="cellIs" dxfId="19067" priority="1583" operator="between">
      <formula>$N$18*0.8</formula>
      <formula>$N$18</formula>
    </cfRule>
    <cfRule type="cellIs" dxfId="19066" priority="1584" operator="lessThan">
      <formula>$N$18*0.8</formula>
    </cfRule>
  </conditionalFormatting>
  <conditionalFormatting sqref="J6">
    <cfRule type="cellIs" dxfId="19065" priority="1579" operator="greaterThan">
      <formula>$P$6</formula>
    </cfRule>
    <cfRule type="cellIs" dxfId="19064" priority="1580" operator="between">
      <formula>$P$6*0.8</formula>
      <formula>$P$6</formula>
    </cfRule>
    <cfRule type="cellIs" dxfId="19063" priority="1581" operator="lessThan">
      <formula>$P$6*0.8</formula>
    </cfRule>
  </conditionalFormatting>
  <conditionalFormatting sqref="J7">
    <cfRule type="cellIs" dxfId="19062" priority="1576" operator="greaterThan">
      <formula>$P$7</formula>
    </cfRule>
    <cfRule type="cellIs" dxfId="19061" priority="1577" operator="between">
      <formula>$P$7*0.8</formula>
      <formula>$P$7</formula>
    </cfRule>
    <cfRule type="cellIs" dxfId="19060" priority="1578" operator="lessThan">
      <formula>$P$7*0.8</formula>
    </cfRule>
  </conditionalFormatting>
  <conditionalFormatting sqref="J8">
    <cfRule type="cellIs" dxfId="19059" priority="1573" operator="greaterThan">
      <formula>$P$8</formula>
    </cfRule>
    <cfRule type="cellIs" dxfId="19058" priority="1574" operator="between">
      <formula>$P$8*0.8</formula>
      <formula>$P$8</formula>
    </cfRule>
    <cfRule type="cellIs" dxfId="19057" priority="1575" operator="lessThan">
      <formula>$P$8*0.8</formula>
    </cfRule>
  </conditionalFormatting>
  <conditionalFormatting sqref="J11">
    <cfRule type="cellIs" dxfId="19056" priority="1570" operator="greaterThan">
      <formula>$P$11</formula>
    </cfRule>
    <cfRule type="cellIs" dxfId="19055" priority="1571" operator="between">
      <formula>$P$11*0.8</formula>
      <formula>$P$11</formula>
    </cfRule>
    <cfRule type="cellIs" dxfId="19054" priority="1572" operator="lessThan">
      <formula>$P$11*0.8</formula>
    </cfRule>
  </conditionalFormatting>
  <conditionalFormatting sqref="J12">
    <cfRule type="cellIs" dxfId="19053" priority="1567" operator="greaterThan">
      <formula>$P$12</formula>
    </cfRule>
    <cfRule type="cellIs" dxfId="19052" priority="1568" operator="between">
      <formula>$P$12*0.8</formula>
      <formula>$P$12</formula>
    </cfRule>
    <cfRule type="cellIs" dxfId="19051" priority="1569" operator="lessThan">
      <formula>$P$12*0.8</formula>
    </cfRule>
  </conditionalFormatting>
  <conditionalFormatting sqref="J13">
    <cfRule type="cellIs" dxfId="19050" priority="1564" operator="greaterThan">
      <formula>$P$13</formula>
    </cfRule>
    <cfRule type="cellIs" dxfId="19049" priority="1565" operator="between">
      <formula>$P$13*0.8</formula>
      <formula>$P$13</formula>
    </cfRule>
    <cfRule type="cellIs" dxfId="19048" priority="1566" operator="lessThan">
      <formula>$P$13*0.8</formula>
    </cfRule>
  </conditionalFormatting>
  <conditionalFormatting sqref="J16">
    <cfRule type="cellIs" dxfId="19047" priority="1561" operator="greaterThan">
      <formula>$P$16</formula>
    </cfRule>
    <cfRule type="cellIs" dxfId="19046" priority="1562" operator="between">
      <formula>$P$16*0.8</formula>
      <formula>$P$16</formula>
    </cfRule>
    <cfRule type="cellIs" dxfId="19045" priority="1563" operator="lessThan">
      <formula>$P$16*0.8</formula>
    </cfRule>
  </conditionalFormatting>
  <conditionalFormatting sqref="J17">
    <cfRule type="cellIs" dxfId="19044" priority="1558" operator="greaterThan">
      <formula>$P$17</formula>
    </cfRule>
    <cfRule type="cellIs" dxfId="19043" priority="1559" operator="between">
      <formula>$P$17*0.8</formula>
      <formula>$P$17</formula>
    </cfRule>
    <cfRule type="cellIs" dxfId="19042" priority="1560" operator="lessThan">
      <formula>$P$17*0.8</formula>
    </cfRule>
  </conditionalFormatting>
  <conditionalFormatting sqref="J18">
    <cfRule type="cellIs" dxfId="19041" priority="1555" operator="greaterThan">
      <formula>$P$18</formula>
    </cfRule>
    <cfRule type="cellIs" dxfId="19040" priority="1556" operator="between">
      <formula>$P$18*0.8</formula>
      <formula>$P$18</formula>
    </cfRule>
    <cfRule type="cellIs" dxfId="19039" priority="1557" operator="lessThan">
      <formula>$P$18*0.8</formula>
    </cfRule>
  </conditionalFormatting>
  <conditionalFormatting sqref="J6">
    <cfRule type="cellIs" dxfId="19038" priority="1552" operator="greaterThan">
      <formula>$P$6</formula>
    </cfRule>
    <cfRule type="cellIs" dxfId="19037" priority="1553" operator="between">
      <formula>$P$6*0.8</formula>
      <formula>$P$6</formula>
    </cfRule>
    <cfRule type="cellIs" dxfId="19036" priority="1554" operator="lessThan">
      <formula>$P$6*0.8</formula>
    </cfRule>
  </conditionalFormatting>
  <conditionalFormatting sqref="J7">
    <cfRule type="cellIs" dxfId="19035" priority="1549" operator="greaterThan">
      <formula>$P$7</formula>
    </cfRule>
    <cfRule type="cellIs" dxfId="19034" priority="1550" operator="between">
      <formula>$P$7*0.8</formula>
      <formula>$P$7</formula>
    </cfRule>
    <cfRule type="cellIs" dxfId="19033" priority="1551" operator="lessThan">
      <formula>$P$7*0.8</formula>
    </cfRule>
  </conditionalFormatting>
  <conditionalFormatting sqref="J8">
    <cfRule type="cellIs" dxfId="19032" priority="1546" operator="greaterThan">
      <formula>$P$8</formula>
    </cfRule>
    <cfRule type="cellIs" dxfId="19031" priority="1547" operator="between">
      <formula>$P$8*0.8</formula>
      <formula>$P$8</formula>
    </cfRule>
    <cfRule type="cellIs" dxfId="19030" priority="1548" operator="lessThan">
      <formula>$P$8*0.8</formula>
    </cfRule>
  </conditionalFormatting>
  <conditionalFormatting sqref="J11">
    <cfRule type="cellIs" dxfId="19029" priority="1543" operator="greaterThan">
      <formula>$P$11</formula>
    </cfRule>
    <cfRule type="cellIs" dxfId="19028" priority="1544" operator="between">
      <formula>$P$11*0.8</formula>
      <formula>$P$11</formula>
    </cfRule>
    <cfRule type="cellIs" dxfId="19027" priority="1545" operator="lessThan">
      <formula>$P$11*0.8</formula>
    </cfRule>
  </conditionalFormatting>
  <conditionalFormatting sqref="J12">
    <cfRule type="cellIs" dxfId="19026" priority="1540" operator="greaterThan">
      <formula>$P$12</formula>
    </cfRule>
    <cfRule type="cellIs" dxfId="19025" priority="1541" operator="between">
      <formula>$P$12*0.8</formula>
      <formula>$P$12</formula>
    </cfRule>
    <cfRule type="cellIs" dxfId="19024" priority="1542" operator="lessThan">
      <formula>$P$12*0.8</formula>
    </cfRule>
  </conditionalFormatting>
  <conditionalFormatting sqref="J13">
    <cfRule type="cellIs" dxfId="19023" priority="1537" operator="greaterThan">
      <formula>$P$13</formula>
    </cfRule>
    <cfRule type="cellIs" dxfId="19022" priority="1538" operator="between">
      <formula>$P$13*0.8</formula>
      <formula>$P$13</formula>
    </cfRule>
    <cfRule type="cellIs" dxfId="19021" priority="1539" operator="lessThan">
      <formula>$P$13*0.8</formula>
    </cfRule>
  </conditionalFormatting>
  <conditionalFormatting sqref="J16">
    <cfRule type="cellIs" dxfId="19020" priority="1534" operator="greaterThan">
      <formula>$P$16</formula>
    </cfRule>
    <cfRule type="cellIs" dxfId="19019" priority="1535" operator="between">
      <formula>$P$16*0.8</formula>
      <formula>$P$16</formula>
    </cfRule>
    <cfRule type="cellIs" dxfId="19018" priority="1536" operator="lessThan">
      <formula>$P$16*0.8</formula>
    </cfRule>
  </conditionalFormatting>
  <conditionalFormatting sqref="J17">
    <cfRule type="cellIs" dxfId="19017" priority="1531" operator="greaterThan">
      <formula>$P$17</formula>
    </cfRule>
    <cfRule type="cellIs" dxfId="19016" priority="1532" operator="between">
      <formula>$P$17*0.8</formula>
      <formula>$P$17</formula>
    </cfRule>
    <cfRule type="cellIs" dxfId="19015" priority="1533" operator="lessThan">
      <formula>$P$17*0.8</formula>
    </cfRule>
  </conditionalFormatting>
  <conditionalFormatting sqref="J18">
    <cfRule type="cellIs" dxfId="19014" priority="1528" operator="greaterThan">
      <formula>$P$18</formula>
    </cfRule>
    <cfRule type="cellIs" dxfId="19013" priority="1529" operator="between">
      <formula>$P$18*0.8</formula>
      <formula>$P$18</formula>
    </cfRule>
    <cfRule type="cellIs" dxfId="19012" priority="1530" operator="lessThan">
      <formula>$P$18*0.8</formula>
    </cfRule>
  </conditionalFormatting>
  <conditionalFormatting sqref="J6">
    <cfRule type="cellIs" dxfId="19011" priority="1525" operator="greaterThan">
      <formula>$O$6</formula>
    </cfRule>
    <cfRule type="cellIs" dxfId="19010" priority="1526" operator="between">
      <formula>$O$6*0.8</formula>
      <formula>$O$6</formula>
    </cfRule>
    <cfRule type="cellIs" dxfId="19009" priority="1527" operator="lessThan">
      <formula>$O$6*0.8</formula>
    </cfRule>
  </conditionalFormatting>
  <conditionalFormatting sqref="J7">
    <cfRule type="cellIs" dxfId="19008" priority="1522" operator="greaterThan">
      <formula>$O$7</formula>
    </cfRule>
    <cfRule type="cellIs" dxfId="19007" priority="1523" operator="between">
      <formula>$O$7*0.8</formula>
      <formula>$O$7</formula>
    </cfRule>
    <cfRule type="cellIs" dxfId="19006" priority="1524" operator="lessThan">
      <formula>$O$7*0.8</formula>
    </cfRule>
  </conditionalFormatting>
  <conditionalFormatting sqref="J8">
    <cfRule type="cellIs" dxfId="19005" priority="1519" operator="greaterThan">
      <formula>$O$8</formula>
    </cfRule>
    <cfRule type="cellIs" dxfId="19004" priority="1520" operator="between">
      <formula>$O$8*0.8</formula>
      <formula>$O$8</formula>
    </cfRule>
    <cfRule type="cellIs" dxfId="19003" priority="1521" operator="lessThan">
      <formula>$O$8*0.8</formula>
    </cfRule>
  </conditionalFormatting>
  <conditionalFormatting sqref="J11">
    <cfRule type="cellIs" dxfId="19002" priority="1516" operator="greaterThan">
      <formula>$O$11</formula>
    </cfRule>
    <cfRule type="cellIs" dxfId="19001" priority="1517" operator="between">
      <formula>$O$11*0.8</formula>
      <formula>$O$11</formula>
    </cfRule>
    <cfRule type="cellIs" dxfId="19000" priority="1518" operator="lessThan">
      <formula>$O$11*0.8</formula>
    </cfRule>
  </conditionalFormatting>
  <conditionalFormatting sqref="J12">
    <cfRule type="cellIs" dxfId="18999" priority="1513" operator="greaterThan">
      <formula>$O$12</formula>
    </cfRule>
    <cfRule type="cellIs" dxfId="18998" priority="1514" operator="between">
      <formula>$O$12*0.8</formula>
      <formula>$O$12</formula>
    </cfRule>
    <cfRule type="cellIs" dxfId="18997" priority="1515" operator="lessThan">
      <formula>$O$12*0.8</formula>
    </cfRule>
  </conditionalFormatting>
  <conditionalFormatting sqref="J13">
    <cfRule type="cellIs" dxfId="18996" priority="1510" operator="greaterThan">
      <formula>$O$13</formula>
    </cfRule>
    <cfRule type="cellIs" dxfId="18995" priority="1511" operator="between">
      <formula>$O$13*0.8</formula>
      <formula>$O$13</formula>
    </cfRule>
    <cfRule type="cellIs" dxfId="18994" priority="1512" operator="lessThan">
      <formula>$O$13*0.8</formula>
    </cfRule>
  </conditionalFormatting>
  <conditionalFormatting sqref="J16">
    <cfRule type="cellIs" dxfId="18993" priority="1507" operator="greaterThan">
      <formula>$O$16</formula>
    </cfRule>
    <cfRule type="cellIs" dxfId="18992" priority="1508" operator="between">
      <formula>$O$16*0.8</formula>
      <formula>$O$16</formula>
    </cfRule>
    <cfRule type="cellIs" dxfId="18991" priority="1509" operator="lessThan">
      <formula>$O$16*0.8</formula>
    </cfRule>
  </conditionalFormatting>
  <conditionalFormatting sqref="J17">
    <cfRule type="cellIs" dxfId="18990" priority="1504" operator="greaterThan">
      <formula>$O$17</formula>
    </cfRule>
    <cfRule type="cellIs" dxfId="18989" priority="1505" operator="between">
      <formula>$O$17*0.8</formula>
      <formula>$O$17</formula>
    </cfRule>
    <cfRule type="cellIs" dxfId="18988" priority="1506" operator="lessThan">
      <formula>$O$17*0.8</formula>
    </cfRule>
  </conditionalFormatting>
  <conditionalFormatting sqref="J18">
    <cfRule type="cellIs" dxfId="18987" priority="1501" operator="greaterThan">
      <formula>$O$18</formula>
    </cfRule>
    <cfRule type="cellIs" dxfId="18986" priority="1502" operator="between">
      <formula>$O$18*0.8</formula>
      <formula>$O$18</formula>
    </cfRule>
    <cfRule type="cellIs" dxfId="18985" priority="1503" operator="lessThan">
      <formula>$O$18*0.8</formula>
    </cfRule>
  </conditionalFormatting>
  <conditionalFormatting sqref="J6">
    <cfRule type="cellIs" dxfId="18984" priority="1498" operator="greaterThan">
      <formula>$O$6</formula>
    </cfRule>
    <cfRule type="cellIs" dxfId="18983" priority="1499" operator="between">
      <formula>$O$6*0.8</formula>
      <formula>$O$6</formula>
    </cfRule>
    <cfRule type="cellIs" dxfId="18982" priority="1500" operator="lessThan">
      <formula>$O$6*0.8</formula>
    </cfRule>
  </conditionalFormatting>
  <conditionalFormatting sqref="J7">
    <cfRule type="cellIs" dxfId="18981" priority="1495" operator="greaterThan">
      <formula>$O$7</formula>
    </cfRule>
    <cfRule type="cellIs" dxfId="18980" priority="1496" operator="between">
      <formula>$O$7*0.8</formula>
      <formula>$O$7</formula>
    </cfRule>
    <cfRule type="cellIs" dxfId="18979" priority="1497" operator="lessThan">
      <formula>$O$7*0.8</formula>
    </cfRule>
  </conditionalFormatting>
  <conditionalFormatting sqref="J8">
    <cfRule type="cellIs" dxfId="18978" priority="1492" operator="greaterThan">
      <formula>$O$8</formula>
    </cfRule>
    <cfRule type="cellIs" dxfId="18977" priority="1493" operator="between">
      <formula>$O$8*0.8</formula>
      <formula>$O$8</formula>
    </cfRule>
    <cfRule type="cellIs" dxfId="18976" priority="1494" operator="lessThan">
      <formula>$O$8*0.8</formula>
    </cfRule>
  </conditionalFormatting>
  <conditionalFormatting sqref="J11">
    <cfRule type="cellIs" dxfId="18975" priority="1489" operator="greaterThan">
      <formula>$O$11</formula>
    </cfRule>
    <cfRule type="cellIs" dxfId="18974" priority="1490" operator="between">
      <formula>$O$11*0.8</formula>
      <formula>$O$11</formula>
    </cfRule>
    <cfRule type="cellIs" dxfId="18973" priority="1491" operator="lessThan">
      <formula>$O$11*0.8</formula>
    </cfRule>
  </conditionalFormatting>
  <conditionalFormatting sqref="J12">
    <cfRule type="cellIs" dxfId="18972" priority="1486" operator="greaterThan">
      <formula>$O$12</formula>
    </cfRule>
    <cfRule type="cellIs" dxfId="18971" priority="1487" operator="between">
      <formula>$O$12*0.8</formula>
      <formula>$O$12</formula>
    </cfRule>
    <cfRule type="cellIs" dxfId="18970" priority="1488" operator="lessThan">
      <formula>$O$12*0.8</formula>
    </cfRule>
  </conditionalFormatting>
  <conditionalFormatting sqref="J13">
    <cfRule type="cellIs" dxfId="18969" priority="1483" operator="greaterThan">
      <formula>$O$13</formula>
    </cfRule>
    <cfRule type="cellIs" dxfId="18968" priority="1484" operator="between">
      <formula>$O$13*0.8</formula>
      <formula>$O$13</formula>
    </cfRule>
    <cfRule type="cellIs" dxfId="18967" priority="1485" operator="lessThan">
      <formula>$O$13*0.8</formula>
    </cfRule>
  </conditionalFormatting>
  <conditionalFormatting sqref="J16">
    <cfRule type="cellIs" dxfId="18966" priority="1480" operator="greaterThan">
      <formula>$O$16</formula>
    </cfRule>
    <cfRule type="cellIs" dxfId="18965" priority="1481" operator="between">
      <formula>$O$16*0.8</formula>
      <formula>$O$16</formula>
    </cfRule>
    <cfRule type="cellIs" dxfId="18964" priority="1482" operator="lessThan">
      <formula>$O$16*0.8</formula>
    </cfRule>
  </conditionalFormatting>
  <conditionalFormatting sqref="J17">
    <cfRule type="cellIs" dxfId="18963" priority="1477" operator="greaterThan">
      <formula>$O$17</formula>
    </cfRule>
    <cfRule type="cellIs" dxfId="18962" priority="1478" operator="between">
      <formula>$O$17*0.8</formula>
      <formula>$O$17</formula>
    </cfRule>
    <cfRule type="cellIs" dxfId="18961" priority="1479" operator="lessThan">
      <formula>$O$17*0.8</formula>
    </cfRule>
  </conditionalFormatting>
  <conditionalFormatting sqref="J18">
    <cfRule type="cellIs" dxfId="18960" priority="1474" operator="greaterThan">
      <formula>$O$18</formula>
    </cfRule>
    <cfRule type="cellIs" dxfId="18959" priority="1475" operator="between">
      <formula>$O$18*0.8</formula>
      <formula>$O$18</formula>
    </cfRule>
    <cfRule type="cellIs" dxfId="18958" priority="1476" operator="lessThan">
      <formula>$O$18*0.8</formula>
    </cfRule>
  </conditionalFormatting>
  <conditionalFormatting sqref="J6">
    <cfRule type="cellIs" dxfId="18957" priority="1471" operator="greaterThan">
      <formula>$N$6</formula>
    </cfRule>
    <cfRule type="cellIs" dxfId="18956" priority="1472" operator="between">
      <formula>$N$6*0.8</formula>
      <formula>$N$6</formula>
    </cfRule>
    <cfRule type="cellIs" dxfId="18955" priority="1473" operator="lessThan">
      <formula>$N$6*0.8</formula>
    </cfRule>
  </conditionalFormatting>
  <conditionalFormatting sqref="J7">
    <cfRule type="cellIs" dxfId="18954" priority="1468" operator="greaterThan">
      <formula>$N$7</formula>
    </cfRule>
    <cfRule type="cellIs" dxfId="18953" priority="1469" operator="between">
      <formula>$N$7*0.8</formula>
      <formula>$N$7</formula>
    </cfRule>
    <cfRule type="cellIs" dxfId="18952" priority="1470" operator="lessThan">
      <formula>$N$7*0.8</formula>
    </cfRule>
  </conditionalFormatting>
  <conditionalFormatting sqref="J8">
    <cfRule type="cellIs" dxfId="18951" priority="1465" operator="greaterThan">
      <formula>$N$8</formula>
    </cfRule>
    <cfRule type="cellIs" dxfId="18950" priority="1466" operator="between">
      <formula>$N$8*0.8</formula>
      <formula>$N$8</formula>
    </cfRule>
    <cfRule type="cellIs" dxfId="18949" priority="1467" operator="lessThan">
      <formula>$N$8*0.8</formula>
    </cfRule>
  </conditionalFormatting>
  <conditionalFormatting sqref="J11">
    <cfRule type="cellIs" dxfId="18948" priority="1462" operator="greaterThan">
      <formula>$N$11</formula>
    </cfRule>
    <cfRule type="cellIs" dxfId="18947" priority="1463" operator="between">
      <formula>$N$11*0.8</formula>
      <formula>$N$11</formula>
    </cfRule>
    <cfRule type="cellIs" dxfId="18946" priority="1464" operator="lessThan">
      <formula>$N$11*0.8</formula>
    </cfRule>
  </conditionalFormatting>
  <conditionalFormatting sqref="J12">
    <cfRule type="cellIs" dxfId="18945" priority="1459" operator="greaterThan">
      <formula>$N$12</formula>
    </cfRule>
    <cfRule type="cellIs" dxfId="18944" priority="1460" operator="between">
      <formula>$N$12*0.8</formula>
      <formula>$N$12</formula>
    </cfRule>
    <cfRule type="cellIs" dxfId="18943" priority="1461" operator="lessThan">
      <formula>$N$12*0.8</formula>
    </cfRule>
  </conditionalFormatting>
  <conditionalFormatting sqref="J13">
    <cfRule type="cellIs" dxfId="18942" priority="1456" operator="greaterThan">
      <formula>$N$13</formula>
    </cfRule>
    <cfRule type="cellIs" dxfId="18941" priority="1457" operator="between">
      <formula>$N$13*0.8</formula>
      <formula>$N$13</formula>
    </cfRule>
    <cfRule type="cellIs" dxfId="18940" priority="1458" operator="lessThan">
      <formula>$N$13*0.8</formula>
    </cfRule>
  </conditionalFormatting>
  <conditionalFormatting sqref="J16">
    <cfRule type="cellIs" dxfId="18939" priority="1453" operator="greaterThan">
      <formula>$N$16</formula>
    </cfRule>
    <cfRule type="cellIs" dxfId="18938" priority="1454" operator="between">
      <formula>$N$16*0.8</formula>
      <formula>$N$16</formula>
    </cfRule>
    <cfRule type="cellIs" dxfId="18937" priority="1455" operator="lessThan">
      <formula>$N$16*0.8</formula>
    </cfRule>
  </conditionalFormatting>
  <conditionalFormatting sqref="J17">
    <cfRule type="cellIs" dxfId="18936" priority="1450" operator="greaterThan">
      <formula>$N$17</formula>
    </cfRule>
    <cfRule type="cellIs" dxfId="18935" priority="1451" operator="between">
      <formula>$N$17*0.8</formula>
      <formula>$N$17</formula>
    </cfRule>
    <cfRule type="cellIs" dxfId="18934" priority="1452" operator="lessThan">
      <formula>$N$17*0.8</formula>
    </cfRule>
  </conditionalFormatting>
  <conditionalFormatting sqref="J18">
    <cfRule type="cellIs" dxfId="18933" priority="1447" operator="greaterThan">
      <formula>$N$18</formula>
    </cfRule>
    <cfRule type="cellIs" dxfId="18932" priority="1448" operator="between">
      <formula>$N$18*0.8</formula>
      <formula>$N$18</formula>
    </cfRule>
    <cfRule type="cellIs" dxfId="18931" priority="1449" operator="lessThan">
      <formula>$N$18*0.8</formula>
    </cfRule>
  </conditionalFormatting>
  <conditionalFormatting sqref="J6">
    <cfRule type="cellIs" dxfId="18930" priority="1444" operator="greaterThan">
      <formula>$N$6</formula>
    </cfRule>
    <cfRule type="cellIs" dxfId="18929" priority="1445" operator="between">
      <formula>$N$6*0.8</formula>
      <formula>$N$6</formula>
    </cfRule>
    <cfRule type="cellIs" dxfId="18928" priority="1446" operator="lessThan">
      <formula>$N$6*0.8</formula>
    </cfRule>
  </conditionalFormatting>
  <conditionalFormatting sqref="J7">
    <cfRule type="cellIs" dxfId="18927" priority="1441" operator="greaterThan">
      <formula>$N$7</formula>
    </cfRule>
    <cfRule type="cellIs" dxfId="18926" priority="1442" operator="between">
      <formula>$N$7*0.8</formula>
      <formula>$N$7</formula>
    </cfRule>
    <cfRule type="cellIs" dxfId="18925" priority="1443" operator="lessThan">
      <formula>$N$7*0.8</formula>
    </cfRule>
  </conditionalFormatting>
  <conditionalFormatting sqref="J8">
    <cfRule type="cellIs" dxfId="18924" priority="1438" operator="greaterThan">
      <formula>$N$8</formula>
    </cfRule>
    <cfRule type="cellIs" dxfId="18923" priority="1439" operator="between">
      <formula>$N$8*0.8</formula>
      <formula>$N$8</formula>
    </cfRule>
    <cfRule type="cellIs" dxfId="18922" priority="1440" operator="lessThan">
      <formula>$N$8*0.8</formula>
    </cfRule>
  </conditionalFormatting>
  <conditionalFormatting sqref="J11">
    <cfRule type="cellIs" dxfId="18921" priority="1435" operator="greaterThan">
      <formula>$N$11</formula>
    </cfRule>
    <cfRule type="cellIs" dxfId="18920" priority="1436" operator="between">
      <formula>$N$11*0.8</formula>
      <formula>$N$11</formula>
    </cfRule>
    <cfRule type="cellIs" dxfId="18919" priority="1437" operator="lessThan">
      <formula>$N$11*0.8</formula>
    </cfRule>
  </conditionalFormatting>
  <conditionalFormatting sqref="J12">
    <cfRule type="cellIs" dxfId="18918" priority="1432" operator="greaterThan">
      <formula>$N$12</formula>
    </cfRule>
    <cfRule type="cellIs" dxfId="18917" priority="1433" operator="between">
      <formula>$N$12*0.8</formula>
      <formula>$N$12</formula>
    </cfRule>
    <cfRule type="cellIs" dxfId="18916" priority="1434" operator="lessThan">
      <formula>$N$12*0.8</formula>
    </cfRule>
  </conditionalFormatting>
  <conditionalFormatting sqref="J13">
    <cfRule type="cellIs" dxfId="18915" priority="1429" operator="greaterThan">
      <formula>$N$13</formula>
    </cfRule>
    <cfRule type="cellIs" dxfId="18914" priority="1430" operator="between">
      <formula>$N$13*0.8</formula>
      <formula>$N$13</formula>
    </cfRule>
    <cfRule type="cellIs" dxfId="18913" priority="1431" operator="lessThan">
      <formula>$N$13*0.8</formula>
    </cfRule>
  </conditionalFormatting>
  <conditionalFormatting sqref="J16">
    <cfRule type="cellIs" dxfId="18912" priority="1426" operator="greaterThan">
      <formula>$N$16</formula>
    </cfRule>
    <cfRule type="cellIs" dxfId="18911" priority="1427" operator="between">
      <formula>$N$16*0.8</formula>
      <formula>$N$16</formula>
    </cfRule>
    <cfRule type="cellIs" dxfId="18910" priority="1428" operator="lessThan">
      <formula>$N$16*0.8</formula>
    </cfRule>
  </conditionalFormatting>
  <conditionalFormatting sqref="J17">
    <cfRule type="cellIs" dxfId="18909" priority="1423" operator="greaterThan">
      <formula>$N$17</formula>
    </cfRule>
    <cfRule type="cellIs" dxfId="18908" priority="1424" operator="between">
      <formula>$N$17*0.8</formula>
      <formula>$N$17</formula>
    </cfRule>
    <cfRule type="cellIs" dxfId="18907" priority="1425" operator="lessThan">
      <formula>$N$17*0.8</formula>
    </cfRule>
  </conditionalFormatting>
  <conditionalFormatting sqref="J18">
    <cfRule type="cellIs" dxfId="18906" priority="1420" operator="greaterThan">
      <formula>$N$18</formula>
    </cfRule>
    <cfRule type="cellIs" dxfId="18905" priority="1421" operator="between">
      <formula>$N$18*0.8</formula>
      <formula>$N$18</formula>
    </cfRule>
    <cfRule type="cellIs" dxfId="18904" priority="1422" operator="lessThan">
      <formula>$N$18*0.8</formula>
    </cfRule>
  </conditionalFormatting>
  <conditionalFormatting sqref="J6">
    <cfRule type="cellIs" dxfId="18903" priority="1417" operator="greaterThan">
      <formula>$P$6</formula>
    </cfRule>
    <cfRule type="cellIs" dxfId="18902" priority="1418" operator="between">
      <formula>$P$6*0.8</formula>
      <formula>$P$6</formula>
    </cfRule>
    <cfRule type="cellIs" dxfId="18901" priority="1419" operator="lessThan">
      <formula>$P$6*0.8</formula>
    </cfRule>
  </conditionalFormatting>
  <conditionalFormatting sqref="J7">
    <cfRule type="cellIs" dxfId="18900" priority="1414" operator="greaterThan">
      <formula>$P$7</formula>
    </cfRule>
    <cfRule type="cellIs" dxfId="18899" priority="1415" operator="between">
      <formula>$P$7*0.8</formula>
      <formula>$P$7</formula>
    </cfRule>
    <cfRule type="cellIs" dxfId="18898" priority="1416" operator="lessThan">
      <formula>$P$7*0.8</formula>
    </cfRule>
  </conditionalFormatting>
  <conditionalFormatting sqref="J8">
    <cfRule type="cellIs" dxfId="18897" priority="1411" operator="greaterThan">
      <formula>$P$8</formula>
    </cfRule>
    <cfRule type="cellIs" dxfId="18896" priority="1412" operator="between">
      <formula>$P$8*0.8</formula>
      <formula>$P$8</formula>
    </cfRule>
    <cfRule type="cellIs" dxfId="18895" priority="1413" operator="lessThan">
      <formula>$P$8*0.8</formula>
    </cfRule>
  </conditionalFormatting>
  <conditionalFormatting sqref="J11">
    <cfRule type="cellIs" dxfId="18894" priority="1408" operator="greaterThan">
      <formula>$P$11</formula>
    </cfRule>
    <cfRule type="cellIs" dxfId="18893" priority="1409" operator="between">
      <formula>$P$11*0.8</formula>
      <formula>$P$11</formula>
    </cfRule>
    <cfRule type="cellIs" dxfId="18892" priority="1410" operator="lessThan">
      <formula>$P$11*0.8</formula>
    </cfRule>
  </conditionalFormatting>
  <conditionalFormatting sqref="J12">
    <cfRule type="cellIs" dxfId="18891" priority="1405" operator="greaterThan">
      <formula>$P$12</formula>
    </cfRule>
    <cfRule type="cellIs" dxfId="18890" priority="1406" operator="between">
      <formula>$P$12*0.8</formula>
      <formula>$P$12</formula>
    </cfRule>
    <cfRule type="cellIs" dxfId="18889" priority="1407" operator="lessThan">
      <formula>$P$12*0.8</formula>
    </cfRule>
  </conditionalFormatting>
  <conditionalFormatting sqref="J13">
    <cfRule type="cellIs" dxfId="18888" priority="1402" operator="greaterThan">
      <formula>$P$13</formula>
    </cfRule>
    <cfRule type="cellIs" dxfId="18887" priority="1403" operator="between">
      <formula>$P$13*0.8</formula>
      <formula>$P$13</formula>
    </cfRule>
    <cfRule type="cellIs" dxfId="18886" priority="1404" operator="lessThan">
      <formula>$P$13*0.8</formula>
    </cfRule>
  </conditionalFormatting>
  <conditionalFormatting sqref="J16">
    <cfRule type="cellIs" dxfId="18885" priority="1399" operator="greaterThan">
      <formula>$P$16</formula>
    </cfRule>
    <cfRule type="cellIs" dxfId="18884" priority="1400" operator="between">
      <formula>$P$16*0.8</formula>
      <formula>$P$16</formula>
    </cfRule>
    <cfRule type="cellIs" dxfId="18883" priority="1401" operator="lessThan">
      <formula>$P$16*0.8</formula>
    </cfRule>
  </conditionalFormatting>
  <conditionalFormatting sqref="J17">
    <cfRule type="cellIs" dxfId="18882" priority="1396" operator="greaterThan">
      <formula>$P$17</formula>
    </cfRule>
    <cfRule type="cellIs" dxfId="18881" priority="1397" operator="between">
      <formula>$P$17*0.8</formula>
      <formula>$P$17</formula>
    </cfRule>
    <cfRule type="cellIs" dxfId="18880" priority="1398" operator="lessThan">
      <formula>$P$17*0.8</formula>
    </cfRule>
  </conditionalFormatting>
  <conditionalFormatting sqref="J18">
    <cfRule type="cellIs" dxfId="18879" priority="1393" operator="greaterThan">
      <formula>$P$18</formula>
    </cfRule>
    <cfRule type="cellIs" dxfId="18878" priority="1394" operator="between">
      <formula>$P$18*0.8</formula>
      <formula>$P$18</formula>
    </cfRule>
    <cfRule type="cellIs" dxfId="18877" priority="1395" operator="lessThan">
      <formula>$P$18*0.8</formula>
    </cfRule>
  </conditionalFormatting>
  <conditionalFormatting sqref="J6">
    <cfRule type="cellIs" dxfId="18876" priority="1390" operator="greaterThan">
      <formula>$P$6</formula>
    </cfRule>
    <cfRule type="cellIs" dxfId="18875" priority="1391" operator="between">
      <formula>$P$6*0.8</formula>
      <formula>$P$6</formula>
    </cfRule>
    <cfRule type="cellIs" dxfId="18874" priority="1392" operator="lessThan">
      <formula>$P$6*0.8</formula>
    </cfRule>
  </conditionalFormatting>
  <conditionalFormatting sqref="J7">
    <cfRule type="cellIs" dxfId="18873" priority="1387" operator="greaterThan">
      <formula>$P$7</formula>
    </cfRule>
    <cfRule type="cellIs" dxfId="18872" priority="1388" operator="between">
      <formula>$P$7*0.8</formula>
      <formula>$P$7</formula>
    </cfRule>
    <cfRule type="cellIs" dxfId="18871" priority="1389" operator="lessThan">
      <formula>$P$7*0.8</formula>
    </cfRule>
  </conditionalFormatting>
  <conditionalFormatting sqref="J8">
    <cfRule type="cellIs" dxfId="18870" priority="1384" operator="greaterThan">
      <formula>$P$8</formula>
    </cfRule>
    <cfRule type="cellIs" dxfId="18869" priority="1385" operator="between">
      <formula>$P$8*0.8</formula>
      <formula>$P$8</formula>
    </cfRule>
    <cfRule type="cellIs" dxfId="18868" priority="1386" operator="lessThan">
      <formula>$P$8*0.8</formula>
    </cfRule>
  </conditionalFormatting>
  <conditionalFormatting sqref="J11">
    <cfRule type="cellIs" dxfId="18867" priority="1381" operator="greaterThan">
      <formula>$P$11</formula>
    </cfRule>
    <cfRule type="cellIs" dxfId="18866" priority="1382" operator="between">
      <formula>$P$11*0.8</formula>
      <formula>$P$11</formula>
    </cfRule>
    <cfRule type="cellIs" dxfId="18865" priority="1383" operator="lessThan">
      <formula>$P$11*0.8</formula>
    </cfRule>
  </conditionalFormatting>
  <conditionalFormatting sqref="J12">
    <cfRule type="cellIs" dxfId="18864" priority="1378" operator="greaterThan">
      <formula>$P$12</formula>
    </cfRule>
    <cfRule type="cellIs" dxfId="18863" priority="1379" operator="between">
      <formula>$P$12*0.8</formula>
      <formula>$P$12</formula>
    </cfRule>
    <cfRule type="cellIs" dxfId="18862" priority="1380" operator="lessThan">
      <formula>$P$12*0.8</formula>
    </cfRule>
  </conditionalFormatting>
  <conditionalFormatting sqref="J13">
    <cfRule type="cellIs" dxfId="18861" priority="1375" operator="greaterThan">
      <formula>$P$13</formula>
    </cfRule>
    <cfRule type="cellIs" dxfId="18860" priority="1376" operator="between">
      <formula>$P$13*0.8</formula>
      <formula>$P$13</formula>
    </cfRule>
    <cfRule type="cellIs" dxfId="18859" priority="1377" operator="lessThan">
      <formula>$P$13*0.8</formula>
    </cfRule>
  </conditionalFormatting>
  <conditionalFormatting sqref="J16">
    <cfRule type="cellIs" dxfId="18858" priority="1372" operator="greaterThan">
      <formula>$P$16</formula>
    </cfRule>
    <cfRule type="cellIs" dxfId="18857" priority="1373" operator="between">
      <formula>$P$16*0.8</formula>
      <formula>$P$16</formula>
    </cfRule>
    <cfRule type="cellIs" dxfId="18856" priority="1374" operator="lessThan">
      <formula>$P$16*0.8</formula>
    </cfRule>
  </conditionalFormatting>
  <conditionalFormatting sqref="J17">
    <cfRule type="cellIs" dxfId="18855" priority="1369" operator="greaterThan">
      <formula>$P$17</formula>
    </cfRule>
    <cfRule type="cellIs" dxfId="18854" priority="1370" operator="between">
      <formula>$P$17*0.8</formula>
      <formula>$P$17</formula>
    </cfRule>
    <cfRule type="cellIs" dxfId="18853" priority="1371" operator="lessThan">
      <formula>$P$17*0.8</formula>
    </cfRule>
  </conditionalFormatting>
  <conditionalFormatting sqref="J18">
    <cfRule type="cellIs" dxfId="18852" priority="1366" operator="greaterThan">
      <formula>$P$18</formula>
    </cfRule>
    <cfRule type="cellIs" dxfId="18851" priority="1367" operator="between">
      <formula>$P$18*0.8</formula>
      <formula>$P$18</formula>
    </cfRule>
    <cfRule type="cellIs" dxfId="18850" priority="1368" operator="lessThan">
      <formula>$P$18*0.8</formula>
    </cfRule>
  </conditionalFormatting>
  <conditionalFormatting sqref="J6">
    <cfRule type="cellIs" dxfId="18849" priority="1363" operator="greaterThan">
      <formula>$O$6</formula>
    </cfRule>
    <cfRule type="cellIs" dxfId="18848" priority="1364" operator="between">
      <formula>$O$6*0.8</formula>
      <formula>$O$6</formula>
    </cfRule>
    <cfRule type="cellIs" dxfId="18847" priority="1365" operator="lessThan">
      <formula>$O$6*0.8</formula>
    </cfRule>
  </conditionalFormatting>
  <conditionalFormatting sqref="J7">
    <cfRule type="cellIs" dxfId="18846" priority="1360" operator="greaterThan">
      <formula>$O$7</formula>
    </cfRule>
    <cfRule type="cellIs" dxfId="18845" priority="1361" operator="between">
      <formula>$O$7*0.8</formula>
      <formula>$O$7</formula>
    </cfRule>
    <cfRule type="cellIs" dxfId="18844" priority="1362" operator="lessThan">
      <formula>$O$7*0.8</formula>
    </cfRule>
  </conditionalFormatting>
  <conditionalFormatting sqref="J8">
    <cfRule type="cellIs" dxfId="18843" priority="1357" operator="greaterThan">
      <formula>$O$8</formula>
    </cfRule>
    <cfRule type="cellIs" dxfId="18842" priority="1358" operator="between">
      <formula>$O$8*0.8</formula>
      <formula>$O$8</formula>
    </cfRule>
    <cfRule type="cellIs" dxfId="18841" priority="1359" operator="lessThan">
      <formula>$O$8*0.8</formula>
    </cfRule>
  </conditionalFormatting>
  <conditionalFormatting sqref="J11">
    <cfRule type="cellIs" dxfId="18840" priority="1354" operator="greaterThan">
      <formula>$O$11</formula>
    </cfRule>
    <cfRule type="cellIs" dxfId="18839" priority="1355" operator="between">
      <formula>$O$11*0.8</formula>
      <formula>$O$11</formula>
    </cfRule>
    <cfRule type="cellIs" dxfId="18838" priority="1356" operator="lessThan">
      <formula>$O$11*0.8</formula>
    </cfRule>
  </conditionalFormatting>
  <conditionalFormatting sqref="J12">
    <cfRule type="cellIs" dxfId="18837" priority="1351" operator="greaterThan">
      <formula>$O$12</formula>
    </cfRule>
    <cfRule type="cellIs" dxfId="18836" priority="1352" operator="between">
      <formula>$O$12*0.8</formula>
      <formula>$O$12</formula>
    </cfRule>
    <cfRule type="cellIs" dxfId="18835" priority="1353" operator="lessThan">
      <formula>$O$12*0.8</formula>
    </cfRule>
  </conditionalFormatting>
  <conditionalFormatting sqref="J13">
    <cfRule type="cellIs" dxfId="18834" priority="1348" operator="greaterThan">
      <formula>$O$13</formula>
    </cfRule>
    <cfRule type="cellIs" dxfId="18833" priority="1349" operator="between">
      <formula>$O$13*0.8</formula>
      <formula>$O$13</formula>
    </cfRule>
    <cfRule type="cellIs" dxfId="18832" priority="1350" operator="lessThan">
      <formula>$O$13*0.8</formula>
    </cfRule>
  </conditionalFormatting>
  <conditionalFormatting sqref="J16">
    <cfRule type="cellIs" dxfId="18831" priority="1345" operator="greaterThan">
      <formula>$O$16</formula>
    </cfRule>
    <cfRule type="cellIs" dxfId="18830" priority="1346" operator="between">
      <formula>$O$16*0.8</formula>
      <formula>$O$16</formula>
    </cfRule>
    <cfRule type="cellIs" dxfId="18829" priority="1347" operator="lessThan">
      <formula>$O$16*0.8</formula>
    </cfRule>
  </conditionalFormatting>
  <conditionalFormatting sqref="J17">
    <cfRule type="cellIs" dxfId="18828" priority="1342" operator="greaterThan">
      <formula>$O$17</formula>
    </cfRule>
    <cfRule type="cellIs" dxfId="18827" priority="1343" operator="between">
      <formula>$O$17*0.8</formula>
      <formula>$O$17</formula>
    </cfRule>
    <cfRule type="cellIs" dxfId="18826" priority="1344" operator="lessThan">
      <formula>$O$17*0.8</formula>
    </cfRule>
  </conditionalFormatting>
  <conditionalFormatting sqref="J18">
    <cfRule type="cellIs" dxfId="18825" priority="1339" operator="greaterThan">
      <formula>$O$18</formula>
    </cfRule>
    <cfRule type="cellIs" dxfId="18824" priority="1340" operator="between">
      <formula>$O$18*0.8</formula>
      <formula>$O$18</formula>
    </cfRule>
    <cfRule type="cellIs" dxfId="18823" priority="1341" operator="lessThan">
      <formula>$O$18*0.8</formula>
    </cfRule>
  </conditionalFormatting>
  <conditionalFormatting sqref="J6">
    <cfRule type="cellIs" dxfId="18822" priority="1336" operator="greaterThan">
      <formula>$O$6</formula>
    </cfRule>
    <cfRule type="cellIs" dxfId="18821" priority="1337" operator="between">
      <formula>$O$6*0.8</formula>
      <formula>$O$6</formula>
    </cfRule>
    <cfRule type="cellIs" dxfId="18820" priority="1338" operator="lessThan">
      <formula>$O$6*0.8</formula>
    </cfRule>
  </conditionalFormatting>
  <conditionalFormatting sqref="J7">
    <cfRule type="cellIs" dxfId="18819" priority="1333" operator="greaterThan">
      <formula>$O$7</formula>
    </cfRule>
    <cfRule type="cellIs" dxfId="18818" priority="1334" operator="between">
      <formula>$O$7*0.8</formula>
      <formula>$O$7</formula>
    </cfRule>
    <cfRule type="cellIs" dxfId="18817" priority="1335" operator="lessThan">
      <formula>$O$7*0.8</formula>
    </cfRule>
  </conditionalFormatting>
  <conditionalFormatting sqref="J8">
    <cfRule type="cellIs" dxfId="18816" priority="1330" operator="greaterThan">
      <formula>$O$8</formula>
    </cfRule>
    <cfRule type="cellIs" dxfId="18815" priority="1331" operator="between">
      <formula>$O$8*0.8</formula>
      <formula>$O$8</formula>
    </cfRule>
    <cfRule type="cellIs" dxfId="18814" priority="1332" operator="lessThan">
      <formula>$O$8*0.8</formula>
    </cfRule>
  </conditionalFormatting>
  <conditionalFormatting sqref="J11">
    <cfRule type="cellIs" dxfId="18813" priority="1327" operator="greaterThan">
      <formula>$O$11</formula>
    </cfRule>
    <cfRule type="cellIs" dxfId="18812" priority="1328" operator="between">
      <formula>$O$11*0.8</formula>
      <formula>$O$11</formula>
    </cfRule>
    <cfRule type="cellIs" dxfId="18811" priority="1329" operator="lessThan">
      <formula>$O$11*0.8</formula>
    </cfRule>
  </conditionalFormatting>
  <conditionalFormatting sqref="J12">
    <cfRule type="cellIs" dxfId="18810" priority="1324" operator="greaterThan">
      <formula>$O$12</formula>
    </cfRule>
    <cfRule type="cellIs" dxfId="18809" priority="1325" operator="between">
      <formula>$O$12*0.8</formula>
      <formula>$O$12</formula>
    </cfRule>
    <cfRule type="cellIs" dxfId="18808" priority="1326" operator="lessThan">
      <formula>$O$12*0.8</formula>
    </cfRule>
  </conditionalFormatting>
  <conditionalFormatting sqref="J13">
    <cfRule type="cellIs" dxfId="18807" priority="1321" operator="greaterThan">
      <formula>$O$13</formula>
    </cfRule>
    <cfRule type="cellIs" dxfId="18806" priority="1322" operator="between">
      <formula>$O$13*0.8</formula>
      <formula>$O$13</formula>
    </cfRule>
    <cfRule type="cellIs" dxfId="18805" priority="1323" operator="lessThan">
      <formula>$O$13*0.8</formula>
    </cfRule>
  </conditionalFormatting>
  <conditionalFormatting sqref="J16">
    <cfRule type="cellIs" dxfId="18804" priority="1318" operator="greaterThan">
      <formula>$O$16</formula>
    </cfRule>
    <cfRule type="cellIs" dxfId="18803" priority="1319" operator="between">
      <formula>$O$16*0.8</formula>
      <formula>$O$16</formula>
    </cfRule>
    <cfRule type="cellIs" dxfId="18802" priority="1320" operator="lessThan">
      <formula>$O$16*0.8</formula>
    </cfRule>
  </conditionalFormatting>
  <conditionalFormatting sqref="J17">
    <cfRule type="cellIs" dxfId="18801" priority="1315" operator="greaterThan">
      <formula>$O$17</formula>
    </cfRule>
    <cfRule type="cellIs" dxfId="18800" priority="1316" operator="between">
      <formula>$O$17*0.8</formula>
      <formula>$O$17</formula>
    </cfRule>
    <cfRule type="cellIs" dxfId="18799" priority="1317" operator="lessThan">
      <formula>$O$17*0.8</formula>
    </cfRule>
  </conditionalFormatting>
  <conditionalFormatting sqref="J18">
    <cfRule type="cellIs" dxfId="18798" priority="1312" operator="greaterThan">
      <formula>$O$18</formula>
    </cfRule>
    <cfRule type="cellIs" dxfId="18797" priority="1313" operator="between">
      <formula>$O$18*0.8</formula>
      <formula>$O$18</formula>
    </cfRule>
    <cfRule type="cellIs" dxfId="18796" priority="1314" operator="lessThan">
      <formula>$O$18*0.8</formula>
    </cfRule>
  </conditionalFormatting>
  <conditionalFormatting sqref="J6">
    <cfRule type="cellIs" dxfId="18795" priority="1309" operator="greaterThan">
      <formula>$N$6</formula>
    </cfRule>
    <cfRule type="cellIs" dxfId="18794" priority="1310" operator="between">
      <formula>$N$6*0.8</formula>
      <formula>$N$6</formula>
    </cfRule>
    <cfRule type="cellIs" dxfId="18793" priority="1311" operator="lessThan">
      <formula>$N$6*0.8</formula>
    </cfRule>
  </conditionalFormatting>
  <conditionalFormatting sqref="J7">
    <cfRule type="cellIs" dxfId="18792" priority="1306" operator="greaterThan">
      <formula>$N$7</formula>
    </cfRule>
    <cfRule type="cellIs" dxfId="18791" priority="1307" operator="between">
      <formula>$N$7*0.8</formula>
      <formula>$N$7</formula>
    </cfRule>
    <cfRule type="cellIs" dxfId="18790" priority="1308" operator="lessThan">
      <formula>$N$7*0.8</formula>
    </cfRule>
  </conditionalFormatting>
  <conditionalFormatting sqref="J8">
    <cfRule type="cellIs" dxfId="18789" priority="1303" operator="greaterThan">
      <formula>$N$8</formula>
    </cfRule>
    <cfRule type="cellIs" dxfId="18788" priority="1304" operator="between">
      <formula>$N$8*0.8</formula>
      <formula>$N$8</formula>
    </cfRule>
    <cfRule type="cellIs" dxfId="18787" priority="1305" operator="lessThan">
      <formula>$N$8*0.8</formula>
    </cfRule>
  </conditionalFormatting>
  <conditionalFormatting sqref="J11">
    <cfRule type="cellIs" dxfId="18786" priority="1300" operator="greaterThan">
      <formula>$N$11</formula>
    </cfRule>
    <cfRule type="cellIs" dxfId="18785" priority="1301" operator="between">
      <formula>$N$11*0.8</formula>
      <formula>$N$11</formula>
    </cfRule>
    <cfRule type="cellIs" dxfId="18784" priority="1302" operator="lessThan">
      <formula>$N$11*0.8</formula>
    </cfRule>
  </conditionalFormatting>
  <conditionalFormatting sqref="J12">
    <cfRule type="cellIs" dxfId="18783" priority="1297" operator="greaterThan">
      <formula>$N$12</formula>
    </cfRule>
    <cfRule type="cellIs" dxfId="18782" priority="1298" operator="between">
      <formula>$N$12*0.8</formula>
      <formula>$N$12</formula>
    </cfRule>
    <cfRule type="cellIs" dxfId="18781" priority="1299" operator="lessThan">
      <formula>$N$12*0.8</formula>
    </cfRule>
  </conditionalFormatting>
  <conditionalFormatting sqref="J13">
    <cfRule type="cellIs" dxfId="18780" priority="1294" operator="greaterThan">
      <formula>$N$13</formula>
    </cfRule>
    <cfRule type="cellIs" dxfId="18779" priority="1295" operator="between">
      <formula>$N$13*0.8</formula>
      <formula>$N$13</formula>
    </cfRule>
    <cfRule type="cellIs" dxfId="18778" priority="1296" operator="lessThan">
      <formula>$N$13*0.8</formula>
    </cfRule>
  </conditionalFormatting>
  <conditionalFormatting sqref="J16">
    <cfRule type="cellIs" dxfId="18777" priority="1291" operator="greaterThan">
      <formula>$N$16</formula>
    </cfRule>
    <cfRule type="cellIs" dxfId="18776" priority="1292" operator="between">
      <formula>$N$16*0.8</formula>
      <formula>$N$16</formula>
    </cfRule>
    <cfRule type="cellIs" dxfId="18775" priority="1293" operator="lessThan">
      <formula>$N$16*0.8</formula>
    </cfRule>
  </conditionalFormatting>
  <conditionalFormatting sqref="J17">
    <cfRule type="cellIs" dxfId="18774" priority="1288" operator="greaterThan">
      <formula>$N$17</formula>
    </cfRule>
    <cfRule type="cellIs" dxfId="18773" priority="1289" operator="between">
      <formula>$N$17*0.8</formula>
      <formula>$N$17</formula>
    </cfRule>
    <cfRule type="cellIs" dxfId="18772" priority="1290" operator="lessThan">
      <formula>$N$17*0.8</formula>
    </cfRule>
  </conditionalFormatting>
  <conditionalFormatting sqref="J18">
    <cfRule type="cellIs" dxfId="18771" priority="1285" operator="greaterThan">
      <formula>$N$18</formula>
    </cfRule>
    <cfRule type="cellIs" dxfId="18770" priority="1286" operator="between">
      <formula>$N$18*0.8</formula>
      <formula>$N$18</formula>
    </cfRule>
    <cfRule type="cellIs" dxfId="18769" priority="1287" operator="lessThan">
      <formula>$N$18*0.8</formula>
    </cfRule>
  </conditionalFormatting>
  <conditionalFormatting sqref="J6">
    <cfRule type="cellIs" dxfId="18768" priority="1282" operator="greaterThan">
      <formula>$N$6</formula>
    </cfRule>
    <cfRule type="cellIs" dxfId="18767" priority="1283" operator="between">
      <formula>$N$6*0.8</formula>
      <formula>$N$6</formula>
    </cfRule>
    <cfRule type="cellIs" dxfId="18766" priority="1284" operator="lessThan">
      <formula>$N$6*0.8</formula>
    </cfRule>
  </conditionalFormatting>
  <conditionalFormatting sqref="J7">
    <cfRule type="cellIs" dxfId="18765" priority="1279" operator="greaterThan">
      <formula>$N$7</formula>
    </cfRule>
    <cfRule type="cellIs" dxfId="18764" priority="1280" operator="between">
      <formula>$N$7*0.8</formula>
      <formula>$N$7</formula>
    </cfRule>
    <cfRule type="cellIs" dxfId="18763" priority="1281" operator="lessThan">
      <formula>$N$7*0.8</formula>
    </cfRule>
  </conditionalFormatting>
  <conditionalFormatting sqref="J8">
    <cfRule type="cellIs" dxfId="18762" priority="1276" operator="greaterThan">
      <formula>$N$8</formula>
    </cfRule>
    <cfRule type="cellIs" dxfId="18761" priority="1277" operator="between">
      <formula>$N$8*0.8</formula>
      <formula>$N$8</formula>
    </cfRule>
    <cfRule type="cellIs" dxfId="18760" priority="1278" operator="lessThan">
      <formula>$N$8*0.8</formula>
    </cfRule>
  </conditionalFormatting>
  <conditionalFormatting sqref="J11">
    <cfRule type="cellIs" dxfId="18759" priority="1273" operator="greaterThan">
      <formula>$N$11</formula>
    </cfRule>
    <cfRule type="cellIs" dxfId="18758" priority="1274" operator="between">
      <formula>$N$11*0.8</formula>
      <formula>$N$11</formula>
    </cfRule>
    <cfRule type="cellIs" dxfId="18757" priority="1275" operator="lessThan">
      <formula>$N$11*0.8</formula>
    </cfRule>
  </conditionalFormatting>
  <conditionalFormatting sqref="J12">
    <cfRule type="cellIs" dxfId="18756" priority="1270" operator="greaterThan">
      <formula>$N$12</formula>
    </cfRule>
    <cfRule type="cellIs" dxfId="18755" priority="1271" operator="between">
      <formula>$N$12*0.8</formula>
      <formula>$N$12</formula>
    </cfRule>
    <cfRule type="cellIs" dxfId="18754" priority="1272" operator="lessThan">
      <formula>$N$12*0.8</formula>
    </cfRule>
  </conditionalFormatting>
  <conditionalFormatting sqref="J13">
    <cfRule type="cellIs" dxfId="18753" priority="1267" operator="greaterThan">
      <formula>$N$13</formula>
    </cfRule>
    <cfRule type="cellIs" dxfId="18752" priority="1268" operator="between">
      <formula>$N$13*0.8</formula>
      <formula>$N$13</formula>
    </cfRule>
    <cfRule type="cellIs" dxfId="18751" priority="1269" operator="lessThan">
      <formula>$N$13*0.8</formula>
    </cfRule>
  </conditionalFormatting>
  <conditionalFormatting sqref="J16">
    <cfRule type="cellIs" dxfId="18750" priority="1264" operator="greaterThan">
      <formula>$N$16</formula>
    </cfRule>
    <cfRule type="cellIs" dxfId="18749" priority="1265" operator="between">
      <formula>$N$16*0.8</formula>
      <formula>$N$16</formula>
    </cfRule>
    <cfRule type="cellIs" dxfId="18748" priority="1266" operator="lessThan">
      <formula>$N$16*0.8</formula>
    </cfRule>
  </conditionalFormatting>
  <conditionalFormatting sqref="J17">
    <cfRule type="cellIs" dxfId="18747" priority="1261" operator="greaterThan">
      <formula>$N$17</formula>
    </cfRule>
    <cfRule type="cellIs" dxfId="18746" priority="1262" operator="between">
      <formula>$N$17*0.8</formula>
      <formula>$N$17</formula>
    </cfRule>
    <cfRule type="cellIs" dxfId="18745" priority="1263" operator="lessThan">
      <formula>$N$17*0.8</formula>
    </cfRule>
  </conditionalFormatting>
  <conditionalFormatting sqref="J18">
    <cfRule type="cellIs" dxfId="18744" priority="1258" operator="greaterThan">
      <formula>$N$18</formula>
    </cfRule>
    <cfRule type="cellIs" dxfId="18743" priority="1259" operator="between">
      <formula>$N$18*0.8</formula>
      <formula>$N$18</formula>
    </cfRule>
    <cfRule type="cellIs" dxfId="18742" priority="1260" operator="lessThan">
      <formula>$N$18*0.8</formula>
    </cfRule>
  </conditionalFormatting>
  <conditionalFormatting sqref="J6">
    <cfRule type="cellIs" dxfId="18741" priority="1255" operator="greaterThan">
      <formula>$P$6</formula>
    </cfRule>
    <cfRule type="cellIs" dxfId="18740" priority="1256" operator="between">
      <formula>$P$6*0.8</formula>
      <formula>$P$6</formula>
    </cfRule>
    <cfRule type="cellIs" dxfId="18739" priority="1257" operator="lessThan">
      <formula>$P$6*0.8</formula>
    </cfRule>
  </conditionalFormatting>
  <conditionalFormatting sqref="J7">
    <cfRule type="cellIs" dxfId="18738" priority="1252" operator="greaterThan">
      <formula>$P$7</formula>
    </cfRule>
    <cfRule type="cellIs" dxfId="18737" priority="1253" operator="between">
      <formula>$P$7*0.8</formula>
      <formula>$P$7</formula>
    </cfRule>
    <cfRule type="cellIs" dxfId="18736" priority="1254" operator="lessThan">
      <formula>$P$7*0.8</formula>
    </cfRule>
  </conditionalFormatting>
  <conditionalFormatting sqref="J8">
    <cfRule type="cellIs" dxfId="18735" priority="1249" operator="greaterThan">
      <formula>$P$8</formula>
    </cfRule>
    <cfRule type="cellIs" dxfId="18734" priority="1250" operator="between">
      <formula>$P$8*0.8</formula>
      <formula>$P$8</formula>
    </cfRule>
    <cfRule type="cellIs" dxfId="18733" priority="1251" operator="lessThan">
      <formula>$P$8*0.8</formula>
    </cfRule>
  </conditionalFormatting>
  <conditionalFormatting sqref="J11">
    <cfRule type="cellIs" dxfId="18732" priority="1246" operator="greaterThan">
      <formula>$P$11</formula>
    </cfRule>
    <cfRule type="cellIs" dxfId="18731" priority="1247" operator="between">
      <formula>$P$11*0.8</formula>
      <formula>$P$11</formula>
    </cfRule>
    <cfRule type="cellIs" dxfId="18730" priority="1248" operator="lessThan">
      <formula>$P$11*0.8</formula>
    </cfRule>
  </conditionalFormatting>
  <conditionalFormatting sqref="J12">
    <cfRule type="cellIs" dxfId="18729" priority="1243" operator="greaterThan">
      <formula>$P$12</formula>
    </cfRule>
    <cfRule type="cellIs" dxfId="18728" priority="1244" operator="between">
      <formula>$P$12*0.8</formula>
      <formula>$P$12</formula>
    </cfRule>
    <cfRule type="cellIs" dxfId="18727" priority="1245" operator="lessThan">
      <formula>$P$12*0.8</formula>
    </cfRule>
  </conditionalFormatting>
  <conditionalFormatting sqref="J13">
    <cfRule type="cellIs" dxfId="18726" priority="1240" operator="greaterThan">
      <formula>$P$13</formula>
    </cfRule>
    <cfRule type="cellIs" dxfId="18725" priority="1241" operator="between">
      <formula>$P$13*0.8</formula>
      <formula>$P$13</formula>
    </cfRule>
    <cfRule type="cellIs" dxfId="18724" priority="1242" operator="lessThan">
      <formula>$P$13*0.8</formula>
    </cfRule>
  </conditionalFormatting>
  <conditionalFormatting sqref="J16">
    <cfRule type="cellIs" dxfId="18723" priority="1237" operator="greaterThan">
      <formula>$P$16</formula>
    </cfRule>
    <cfRule type="cellIs" dxfId="18722" priority="1238" operator="between">
      <formula>$P$16*0.8</formula>
      <formula>$P$16</formula>
    </cfRule>
    <cfRule type="cellIs" dxfId="18721" priority="1239" operator="lessThan">
      <formula>$P$16*0.8</formula>
    </cfRule>
  </conditionalFormatting>
  <conditionalFormatting sqref="J17">
    <cfRule type="cellIs" dxfId="18720" priority="1234" operator="greaterThan">
      <formula>$P$17</formula>
    </cfRule>
    <cfRule type="cellIs" dxfId="18719" priority="1235" operator="between">
      <formula>$P$17*0.8</formula>
      <formula>$P$17</formula>
    </cfRule>
    <cfRule type="cellIs" dxfId="18718" priority="1236" operator="lessThan">
      <formula>$P$17*0.8</formula>
    </cfRule>
  </conditionalFormatting>
  <conditionalFormatting sqref="J18">
    <cfRule type="cellIs" dxfId="18717" priority="1231" operator="greaterThan">
      <formula>$P$18</formula>
    </cfRule>
    <cfRule type="cellIs" dxfId="18716" priority="1232" operator="between">
      <formula>$P$18*0.8</formula>
      <formula>$P$18</formula>
    </cfRule>
    <cfRule type="cellIs" dxfId="18715" priority="1233" operator="lessThan">
      <formula>$P$18*0.8</formula>
    </cfRule>
  </conditionalFormatting>
  <conditionalFormatting sqref="J6">
    <cfRule type="cellIs" dxfId="18714" priority="1228" operator="greaterThan">
      <formula>$P$6</formula>
    </cfRule>
    <cfRule type="cellIs" dxfId="18713" priority="1229" operator="between">
      <formula>$P$6*0.8</formula>
      <formula>$P$6</formula>
    </cfRule>
    <cfRule type="cellIs" dxfId="18712" priority="1230" operator="lessThan">
      <formula>$P$6*0.8</formula>
    </cfRule>
  </conditionalFormatting>
  <conditionalFormatting sqref="J7">
    <cfRule type="cellIs" dxfId="18711" priority="1225" operator="greaterThan">
      <formula>$P$7</formula>
    </cfRule>
    <cfRule type="cellIs" dxfId="18710" priority="1226" operator="between">
      <formula>$P$7*0.8</formula>
      <formula>$P$7</formula>
    </cfRule>
    <cfRule type="cellIs" dxfId="18709" priority="1227" operator="lessThan">
      <formula>$P$7*0.8</formula>
    </cfRule>
  </conditionalFormatting>
  <conditionalFormatting sqref="J8">
    <cfRule type="cellIs" dxfId="18708" priority="1222" operator="greaterThan">
      <formula>$P$8</formula>
    </cfRule>
    <cfRule type="cellIs" dxfId="18707" priority="1223" operator="between">
      <formula>$P$8*0.8</formula>
      <formula>$P$8</formula>
    </cfRule>
    <cfRule type="cellIs" dxfId="18706" priority="1224" operator="lessThan">
      <formula>$P$8*0.8</formula>
    </cfRule>
  </conditionalFormatting>
  <conditionalFormatting sqref="J11">
    <cfRule type="cellIs" dxfId="18705" priority="1219" operator="greaterThan">
      <formula>$P$11</formula>
    </cfRule>
    <cfRule type="cellIs" dxfId="18704" priority="1220" operator="between">
      <formula>$P$11*0.8</formula>
      <formula>$P$11</formula>
    </cfRule>
    <cfRule type="cellIs" dxfId="18703" priority="1221" operator="lessThan">
      <formula>$P$11*0.8</formula>
    </cfRule>
  </conditionalFormatting>
  <conditionalFormatting sqref="J12">
    <cfRule type="cellIs" dxfId="18702" priority="1216" operator="greaterThan">
      <formula>$P$12</formula>
    </cfRule>
    <cfRule type="cellIs" dxfId="18701" priority="1217" operator="between">
      <formula>$P$12*0.8</formula>
      <formula>$P$12</formula>
    </cfRule>
    <cfRule type="cellIs" dxfId="18700" priority="1218" operator="lessThan">
      <formula>$P$12*0.8</formula>
    </cfRule>
  </conditionalFormatting>
  <conditionalFormatting sqref="J13">
    <cfRule type="cellIs" dxfId="18699" priority="1213" operator="greaterThan">
      <formula>$P$13</formula>
    </cfRule>
    <cfRule type="cellIs" dxfId="18698" priority="1214" operator="between">
      <formula>$P$13*0.8</formula>
      <formula>$P$13</formula>
    </cfRule>
    <cfRule type="cellIs" dxfId="18697" priority="1215" operator="lessThan">
      <formula>$P$13*0.8</formula>
    </cfRule>
  </conditionalFormatting>
  <conditionalFormatting sqref="J16">
    <cfRule type="cellIs" dxfId="18696" priority="1210" operator="greaterThan">
      <formula>$P$16</formula>
    </cfRule>
    <cfRule type="cellIs" dxfId="18695" priority="1211" operator="between">
      <formula>$P$16*0.8</formula>
      <formula>$P$16</formula>
    </cfRule>
    <cfRule type="cellIs" dxfId="18694" priority="1212" operator="lessThan">
      <formula>$P$16*0.8</formula>
    </cfRule>
  </conditionalFormatting>
  <conditionalFormatting sqref="J17">
    <cfRule type="cellIs" dxfId="18693" priority="1207" operator="greaterThan">
      <formula>$P$17</formula>
    </cfRule>
    <cfRule type="cellIs" dxfId="18692" priority="1208" operator="between">
      <formula>$P$17*0.8</formula>
      <formula>$P$17</formula>
    </cfRule>
    <cfRule type="cellIs" dxfId="18691" priority="1209" operator="lessThan">
      <formula>$P$17*0.8</formula>
    </cfRule>
  </conditionalFormatting>
  <conditionalFormatting sqref="J18">
    <cfRule type="cellIs" dxfId="18690" priority="1204" operator="greaterThan">
      <formula>$P$18</formula>
    </cfRule>
    <cfRule type="cellIs" dxfId="18689" priority="1205" operator="between">
      <formula>$P$18*0.8</formula>
      <formula>$P$18</formula>
    </cfRule>
    <cfRule type="cellIs" dxfId="18688" priority="1206" operator="lessThan">
      <formula>$P$18*0.8</formula>
    </cfRule>
  </conditionalFormatting>
  <conditionalFormatting sqref="J6">
    <cfRule type="cellIs" dxfId="18687" priority="1201" operator="greaterThan">
      <formula>$O$6</formula>
    </cfRule>
    <cfRule type="cellIs" dxfId="18686" priority="1202" operator="between">
      <formula>$O$6*0.8</formula>
      <formula>$O$6</formula>
    </cfRule>
    <cfRule type="cellIs" dxfId="18685" priority="1203" operator="lessThan">
      <formula>$O$6*0.8</formula>
    </cfRule>
  </conditionalFormatting>
  <conditionalFormatting sqref="J7">
    <cfRule type="cellIs" dxfId="18684" priority="1198" operator="greaterThan">
      <formula>$O$7</formula>
    </cfRule>
    <cfRule type="cellIs" dxfId="18683" priority="1199" operator="between">
      <formula>$O$7*0.8</formula>
      <formula>$O$7</formula>
    </cfRule>
    <cfRule type="cellIs" dxfId="18682" priority="1200" operator="lessThan">
      <formula>$O$7*0.8</formula>
    </cfRule>
  </conditionalFormatting>
  <conditionalFormatting sqref="J8">
    <cfRule type="cellIs" dxfId="18681" priority="1195" operator="greaterThan">
      <formula>$O$8</formula>
    </cfRule>
    <cfRule type="cellIs" dxfId="18680" priority="1196" operator="between">
      <formula>$O$8*0.8</formula>
      <formula>$O$8</formula>
    </cfRule>
    <cfRule type="cellIs" dxfId="18679" priority="1197" operator="lessThan">
      <formula>$O$8*0.8</formula>
    </cfRule>
  </conditionalFormatting>
  <conditionalFormatting sqref="J11">
    <cfRule type="cellIs" dxfId="18678" priority="1192" operator="greaterThan">
      <formula>$O$11</formula>
    </cfRule>
    <cfRule type="cellIs" dxfId="18677" priority="1193" operator="between">
      <formula>$O$11*0.8</formula>
      <formula>$O$11</formula>
    </cfRule>
    <cfRule type="cellIs" dxfId="18676" priority="1194" operator="lessThan">
      <formula>$O$11*0.8</formula>
    </cfRule>
  </conditionalFormatting>
  <conditionalFormatting sqref="J12">
    <cfRule type="cellIs" dxfId="18675" priority="1189" operator="greaterThan">
      <formula>$O$12</formula>
    </cfRule>
    <cfRule type="cellIs" dxfId="18674" priority="1190" operator="between">
      <formula>$O$12*0.8</formula>
      <formula>$O$12</formula>
    </cfRule>
    <cfRule type="cellIs" dxfId="18673" priority="1191" operator="lessThan">
      <formula>$O$12*0.8</formula>
    </cfRule>
  </conditionalFormatting>
  <conditionalFormatting sqref="J13">
    <cfRule type="cellIs" dxfId="18672" priority="1186" operator="greaterThan">
      <formula>$O$13</formula>
    </cfRule>
    <cfRule type="cellIs" dxfId="18671" priority="1187" operator="between">
      <formula>$O$13*0.8</formula>
      <formula>$O$13</formula>
    </cfRule>
    <cfRule type="cellIs" dxfId="18670" priority="1188" operator="lessThan">
      <formula>$O$13*0.8</formula>
    </cfRule>
  </conditionalFormatting>
  <conditionalFormatting sqref="J16">
    <cfRule type="cellIs" dxfId="18669" priority="1183" operator="greaterThan">
      <formula>$O$16</formula>
    </cfRule>
    <cfRule type="cellIs" dxfId="18668" priority="1184" operator="between">
      <formula>$O$16*0.8</formula>
      <formula>$O$16</formula>
    </cfRule>
    <cfRule type="cellIs" dxfId="18667" priority="1185" operator="lessThan">
      <formula>$O$16*0.8</formula>
    </cfRule>
  </conditionalFormatting>
  <conditionalFormatting sqref="J17">
    <cfRule type="cellIs" dxfId="18666" priority="1180" operator="greaterThan">
      <formula>$O$17</formula>
    </cfRule>
    <cfRule type="cellIs" dxfId="18665" priority="1181" operator="between">
      <formula>$O$17*0.8</formula>
      <formula>$O$17</formula>
    </cfRule>
    <cfRule type="cellIs" dxfId="18664" priority="1182" operator="lessThan">
      <formula>$O$17*0.8</formula>
    </cfRule>
  </conditionalFormatting>
  <conditionalFormatting sqref="J18">
    <cfRule type="cellIs" dxfId="18663" priority="1177" operator="greaterThan">
      <formula>$O$18</formula>
    </cfRule>
    <cfRule type="cellIs" dxfId="18662" priority="1178" operator="between">
      <formula>$O$18*0.8</formula>
      <formula>$O$18</formula>
    </cfRule>
    <cfRule type="cellIs" dxfId="18661" priority="1179" operator="lessThan">
      <formula>$O$18*0.8</formula>
    </cfRule>
  </conditionalFormatting>
  <conditionalFormatting sqref="J6">
    <cfRule type="cellIs" dxfId="18660" priority="1174" operator="greaterThan">
      <formula>$O$6</formula>
    </cfRule>
    <cfRule type="cellIs" dxfId="18659" priority="1175" operator="between">
      <formula>$O$6*0.8</formula>
      <formula>$O$6</formula>
    </cfRule>
    <cfRule type="cellIs" dxfId="18658" priority="1176" operator="lessThan">
      <formula>$O$6*0.8</formula>
    </cfRule>
  </conditionalFormatting>
  <conditionalFormatting sqref="J7">
    <cfRule type="cellIs" dxfId="18657" priority="1171" operator="greaterThan">
      <formula>$O$7</formula>
    </cfRule>
    <cfRule type="cellIs" dxfId="18656" priority="1172" operator="between">
      <formula>$O$7*0.8</formula>
      <formula>$O$7</formula>
    </cfRule>
    <cfRule type="cellIs" dxfId="18655" priority="1173" operator="lessThan">
      <formula>$O$7*0.8</formula>
    </cfRule>
  </conditionalFormatting>
  <conditionalFormatting sqref="J8">
    <cfRule type="cellIs" dxfId="18654" priority="1168" operator="greaterThan">
      <formula>$O$8</formula>
    </cfRule>
    <cfRule type="cellIs" dxfId="18653" priority="1169" operator="between">
      <formula>$O$8*0.8</formula>
      <formula>$O$8</formula>
    </cfRule>
    <cfRule type="cellIs" dxfId="18652" priority="1170" operator="lessThan">
      <formula>$O$8*0.8</formula>
    </cfRule>
  </conditionalFormatting>
  <conditionalFormatting sqref="J11">
    <cfRule type="cellIs" dxfId="18651" priority="1165" operator="greaterThan">
      <formula>$O$11</formula>
    </cfRule>
    <cfRule type="cellIs" dxfId="18650" priority="1166" operator="between">
      <formula>$O$11*0.8</formula>
      <formula>$O$11</formula>
    </cfRule>
    <cfRule type="cellIs" dxfId="18649" priority="1167" operator="lessThan">
      <formula>$O$11*0.8</formula>
    </cfRule>
  </conditionalFormatting>
  <conditionalFormatting sqref="J12">
    <cfRule type="cellIs" dxfId="18648" priority="1162" operator="greaterThan">
      <formula>$O$12</formula>
    </cfRule>
    <cfRule type="cellIs" dxfId="18647" priority="1163" operator="between">
      <formula>$O$12*0.8</formula>
      <formula>$O$12</formula>
    </cfRule>
    <cfRule type="cellIs" dxfId="18646" priority="1164" operator="lessThan">
      <formula>$O$12*0.8</formula>
    </cfRule>
  </conditionalFormatting>
  <conditionalFormatting sqref="J13">
    <cfRule type="cellIs" dxfId="18645" priority="1159" operator="greaterThan">
      <formula>$O$13</formula>
    </cfRule>
    <cfRule type="cellIs" dxfId="18644" priority="1160" operator="between">
      <formula>$O$13*0.8</formula>
      <formula>$O$13</formula>
    </cfRule>
    <cfRule type="cellIs" dxfId="18643" priority="1161" operator="lessThan">
      <formula>$O$13*0.8</formula>
    </cfRule>
  </conditionalFormatting>
  <conditionalFormatting sqref="J16">
    <cfRule type="cellIs" dxfId="18642" priority="1156" operator="greaterThan">
      <formula>$O$16</formula>
    </cfRule>
    <cfRule type="cellIs" dxfId="18641" priority="1157" operator="between">
      <formula>$O$16*0.8</formula>
      <formula>$O$16</formula>
    </cfRule>
    <cfRule type="cellIs" dxfId="18640" priority="1158" operator="lessThan">
      <formula>$O$16*0.8</formula>
    </cfRule>
  </conditionalFormatting>
  <conditionalFormatting sqref="J17">
    <cfRule type="cellIs" dxfId="18639" priority="1153" operator="greaterThan">
      <formula>$O$17</formula>
    </cfRule>
    <cfRule type="cellIs" dxfId="18638" priority="1154" operator="between">
      <formula>$O$17*0.8</formula>
      <formula>$O$17</formula>
    </cfRule>
    <cfRule type="cellIs" dxfId="18637" priority="1155" operator="lessThan">
      <formula>$O$17*0.8</formula>
    </cfRule>
  </conditionalFormatting>
  <conditionalFormatting sqref="J18">
    <cfRule type="cellIs" dxfId="18636" priority="1150" operator="greaterThan">
      <formula>$O$18</formula>
    </cfRule>
    <cfRule type="cellIs" dxfId="18635" priority="1151" operator="between">
      <formula>$O$18*0.8</formula>
      <formula>$O$18</formula>
    </cfRule>
    <cfRule type="cellIs" dxfId="18634" priority="1152" operator="lessThan">
      <formula>$O$18*0.8</formula>
    </cfRule>
  </conditionalFormatting>
  <conditionalFormatting sqref="J6">
    <cfRule type="cellIs" dxfId="18633" priority="1147" operator="greaterThan">
      <formula>$N$6</formula>
    </cfRule>
    <cfRule type="cellIs" dxfId="18632" priority="1148" operator="between">
      <formula>$N$6*0.8</formula>
      <formula>$N$6</formula>
    </cfRule>
    <cfRule type="cellIs" dxfId="18631" priority="1149" operator="lessThan">
      <formula>$N$6*0.8</formula>
    </cfRule>
  </conditionalFormatting>
  <conditionalFormatting sqref="J7">
    <cfRule type="cellIs" dxfId="18630" priority="1144" operator="greaterThan">
      <formula>$N$7</formula>
    </cfRule>
    <cfRule type="cellIs" dxfId="18629" priority="1145" operator="between">
      <formula>$N$7*0.8</formula>
      <formula>$N$7</formula>
    </cfRule>
    <cfRule type="cellIs" dxfId="18628" priority="1146" operator="lessThan">
      <formula>$N$7*0.8</formula>
    </cfRule>
  </conditionalFormatting>
  <conditionalFormatting sqref="J8">
    <cfRule type="cellIs" dxfId="18627" priority="1141" operator="greaterThan">
      <formula>$N$8</formula>
    </cfRule>
    <cfRule type="cellIs" dxfId="18626" priority="1142" operator="between">
      <formula>$N$8*0.8</formula>
      <formula>$N$8</formula>
    </cfRule>
    <cfRule type="cellIs" dxfId="18625" priority="1143" operator="lessThan">
      <formula>$N$8*0.8</formula>
    </cfRule>
  </conditionalFormatting>
  <conditionalFormatting sqref="J11">
    <cfRule type="cellIs" dxfId="18624" priority="1138" operator="greaterThan">
      <formula>$N$11</formula>
    </cfRule>
    <cfRule type="cellIs" dxfId="18623" priority="1139" operator="between">
      <formula>$N$11*0.8</formula>
      <formula>$N$11</formula>
    </cfRule>
    <cfRule type="cellIs" dxfId="18622" priority="1140" operator="lessThan">
      <formula>$N$11*0.8</formula>
    </cfRule>
  </conditionalFormatting>
  <conditionalFormatting sqref="J12">
    <cfRule type="cellIs" dxfId="18621" priority="1135" operator="greaterThan">
      <formula>$N$12</formula>
    </cfRule>
    <cfRule type="cellIs" dxfId="18620" priority="1136" operator="between">
      <formula>$N$12*0.8</formula>
      <formula>$N$12</formula>
    </cfRule>
    <cfRule type="cellIs" dxfId="18619" priority="1137" operator="lessThan">
      <formula>$N$12*0.8</formula>
    </cfRule>
  </conditionalFormatting>
  <conditionalFormatting sqref="J13">
    <cfRule type="cellIs" dxfId="18618" priority="1132" operator="greaterThan">
      <formula>$N$13</formula>
    </cfRule>
    <cfRule type="cellIs" dxfId="18617" priority="1133" operator="between">
      <formula>$N$13*0.8</formula>
      <formula>$N$13</formula>
    </cfRule>
    <cfRule type="cellIs" dxfId="18616" priority="1134" operator="lessThan">
      <formula>$N$13*0.8</formula>
    </cfRule>
  </conditionalFormatting>
  <conditionalFormatting sqref="J16">
    <cfRule type="cellIs" dxfId="18615" priority="1129" operator="greaterThan">
      <formula>$N$16</formula>
    </cfRule>
    <cfRule type="cellIs" dxfId="18614" priority="1130" operator="between">
      <formula>$N$16*0.8</formula>
      <formula>$N$16</formula>
    </cfRule>
    <cfRule type="cellIs" dxfId="18613" priority="1131" operator="lessThan">
      <formula>$N$16*0.8</formula>
    </cfRule>
  </conditionalFormatting>
  <conditionalFormatting sqref="J17">
    <cfRule type="cellIs" dxfId="18612" priority="1126" operator="greaterThan">
      <formula>$N$17</formula>
    </cfRule>
    <cfRule type="cellIs" dxfId="18611" priority="1127" operator="between">
      <formula>$N$17*0.8</formula>
      <formula>$N$17</formula>
    </cfRule>
    <cfRule type="cellIs" dxfId="18610" priority="1128" operator="lessThan">
      <formula>$N$17*0.8</formula>
    </cfRule>
  </conditionalFormatting>
  <conditionalFormatting sqref="J18">
    <cfRule type="cellIs" dxfId="18609" priority="1123" operator="greaterThan">
      <formula>$N$18</formula>
    </cfRule>
    <cfRule type="cellIs" dxfId="18608" priority="1124" operator="between">
      <formula>$N$18*0.8</formula>
      <formula>$N$18</formula>
    </cfRule>
    <cfRule type="cellIs" dxfId="18607" priority="1125" operator="lessThan">
      <formula>$N$18*0.8</formula>
    </cfRule>
  </conditionalFormatting>
  <conditionalFormatting sqref="J6">
    <cfRule type="cellIs" dxfId="18606" priority="1120" operator="greaterThan">
      <formula>$N$6</formula>
    </cfRule>
    <cfRule type="cellIs" dxfId="18605" priority="1121" operator="between">
      <formula>$N$6*0.8</formula>
      <formula>$N$6</formula>
    </cfRule>
    <cfRule type="cellIs" dxfId="18604" priority="1122" operator="lessThan">
      <formula>$N$6*0.8</formula>
    </cfRule>
  </conditionalFormatting>
  <conditionalFormatting sqref="J7">
    <cfRule type="cellIs" dxfId="18603" priority="1117" operator="greaterThan">
      <formula>$N$7</formula>
    </cfRule>
    <cfRule type="cellIs" dxfId="18602" priority="1118" operator="between">
      <formula>$N$7*0.8</formula>
      <formula>$N$7</formula>
    </cfRule>
    <cfRule type="cellIs" dxfId="18601" priority="1119" operator="lessThan">
      <formula>$N$7*0.8</formula>
    </cfRule>
  </conditionalFormatting>
  <conditionalFormatting sqref="J8">
    <cfRule type="cellIs" dxfId="18600" priority="1114" operator="greaterThan">
      <formula>$N$8</formula>
    </cfRule>
    <cfRule type="cellIs" dxfId="18599" priority="1115" operator="between">
      <formula>$N$8*0.8</formula>
      <formula>$N$8</formula>
    </cfRule>
    <cfRule type="cellIs" dxfId="18598" priority="1116" operator="lessThan">
      <formula>$N$8*0.8</formula>
    </cfRule>
  </conditionalFormatting>
  <conditionalFormatting sqref="J11">
    <cfRule type="cellIs" dxfId="18597" priority="1111" operator="greaterThan">
      <formula>$N$11</formula>
    </cfRule>
    <cfRule type="cellIs" dxfId="18596" priority="1112" operator="between">
      <formula>$N$11*0.8</formula>
      <formula>$N$11</formula>
    </cfRule>
    <cfRule type="cellIs" dxfId="18595" priority="1113" operator="lessThan">
      <formula>$N$11*0.8</formula>
    </cfRule>
  </conditionalFormatting>
  <conditionalFormatting sqref="J12">
    <cfRule type="cellIs" dxfId="18594" priority="1108" operator="greaterThan">
      <formula>$N$12</formula>
    </cfRule>
    <cfRule type="cellIs" dxfId="18593" priority="1109" operator="between">
      <formula>$N$12*0.8</formula>
      <formula>$N$12</formula>
    </cfRule>
    <cfRule type="cellIs" dxfId="18592" priority="1110" operator="lessThan">
      <formula>$N$12*0.8</formula>
    </cfRule>
  </conditionalFormatting>
  <conditionalFormatting sqref="J13">
    <cfRule type="cellIs" dxfId="18591" priority="1105" operator="greaterThan">
      <formula>$N$13</formula>
    </cfRule>
    <cfRule type="cellIs" dxfId="18590" priority="1106" operator="between">
      <formula>$N$13*0.8</formula>
      <formula>$N$13</formula>
    </cfRule>
    <cfRule type="cellIs" dxfId="18589" priority="1107" operator="lessThan">
      <formula>$N$13*0.8</formula>
    </cfRule>
  </conditionalFormatting>
  <conditionalFormatting sqref="J16">
    <cfRule type="cellIs" dxfId="18588" priority="1102" operator="greaterThan">
      <formula>$N$16</formula>
    </cfRule>
    <cfRule type="cellIs" dxfId="18587" priority="1103" operator="between">
      <formula>$N$16*0.8</formula>
      <formula>$N$16</formula>
    </cfRule>
    <cfRule type="cellIs" dxfId="18586" priority="1104" operator="lessThan">
      <formula>$N$16*0.8</formula>
    </cfRule>
  </conditionalFormatting>
  <conditionalFormatting sqref="J17">
    <cfRule type="cellIs" dxfId="18585" priority="1099" operator="greaterThan">
      <formula>$N$17</formula>
    </cfRule>
    <cfRule type="cellIs" dxfId="18584" priority="1100" operator="between">
      <formula>$N$17*0.8</formula>
      <formula>$N$17</formula>
    </cfRule>
    <cfRule type="cellIs" dxfId="18583" priority="1101" operator="lessThan">
      <formula>$N$17*0.8</formula>
    </cfRule>
  </conditionalFormatting>
  <conditionalFormatting sqref="J18">
    <cfRule type="cellIs" dxfId="18582" priority="1096" operator="greaterThan">
      <formula>$N$18</formula>
    </cfRule>
    <cfRule type="cellIs" dxfId="18581" priority="1097" operator="between">
      <formula>$N$18*0.8</formula>
      <formula>$N$18</formula>
    </cfRule>
    <cfRule type="cellIs" dxfId="18580" priority="1098" operator="lessThan">
      <formula>$N$18*0.8</formula>
    </cfRule>
  </conditionalFormatting>
  <conditionalFormatting sqref="J6">
    <cfRule type="cellIs" dxfId="18579" priority="1093" operator="greaterThan">
      <formula>$P$6</formula>
    </cfRule>
    <cfRule type="cellIs" dxfId="18578" priority="1094" operator="between">
      <formula>$P$6*0.8</formula>
      <formula>$P$6</formula>
    </cfRule>
    <cfRule type="cellIs" dxfId="18577" priority="1095" operator="lessThan">
      <formula>$P$6*0.8</formula>
    </cfRule>
  </conditionalFormatting>
  <conditionalFormatting sqref="J7">
    <cfRule type="cellIs" dxfId="18576" priority="1090" operator="greaterThan">
      <formula>$P$7</formula>
    </cfRule>
    <cfRule type="cellIs" dxfId="18575" priority="1091" operator="between">
      <formula>$P$7*0.8</formula>
      <formula>$P$7</formula>
    </cfRule>
    <cfRule type="cellIs" dxfId="18574" priority="1092" operator="lessThan">
      <formula>$P$7*0.8</formula>
    </cfRule>
  </conditionalFormatting>
  <conditionalFormatting sqref="J8">
    <cfRule type="cellIs" dxfId="18573" priority="1087" operator="greaterThan">
      <formula>$P$8</formula>
    </cfRule>
    <cfRule type="cellIs" dxfId="18572" priority="1088" operator="between">
      <formula>$P$8*0.8</formula>
      <formula>$P$8</formula>
    </cfRule>
    <cfRule type="cellIs" dxfId="18571" priority="1089" operator="lessThan">
      <formula>$P$8*0.8</formula>
    </cfRule>
  </conditionalFormatting>
  <conditionalFormatting sqref="J11">
    <cfRule type="cellIs" dxfId="18570" priority="1084" operator="greaterThan">
      <formula>$P$11</formula>
    </cfRule>
    <cfRule type="cellIs" dxfId="18569" priority="1085" operator="between">
      <formula>$P$11*0.8</formula>
      <formula>$P$11</formula>
    </cfRule>
    <cfRule type="cellIs" dxfId="18568" priority="1086" operator="lessThan">
      <formula>$P$11*0.8</formula>
    </cfRule>
  </conditionalFormatting>
  <conditionalFormatting sqref="J12">
    <cfRule type="cellIs" dxfId="18567" priority="1081" operator="greaterThan">
      <formula>$P$12</formula>
    </cfRule>
    <cfRule type="cellIs" dxfId="18566" priority="1082" operator="between">
      <formula>$P$12*0.8</formula>
      <formula>$P$12</formula>
    </cfRule>
    <cfRule type="cellIs" dxfId="18565" priority="1083" operator="lessThan">
      <formula>$P$12*0.8</formula>
    </cfRule>
  </conditionalFormatting>
  <conditionalFormatting sqref="J13">
    <cfRule type="cellIs" dxfId="18564" priority="1078" operator="greaterThan">
      <formula>$P$13</formula>
    </cfRule>
    <cfRule type="cellIs" dxfId="18563" priority="1079" operator="between">
      <formula>$P$13*0.8</formula>
      <formula>$P$13</formula>
    </cfRule>
    <cfRule type="cellIs" dxfId="18562" priority="1080" operator="lessThan">
      <formula>$P$13*0.8</formula>
    </cfRule>
  </conditionalFormatting>
  <conditionalFormatting sqref="J16">
    <cfRule type="cellIs" dxfId="18561" priority="1075" operator="greaterThan">
      <formula>$P$16</formula>
    </cfRule>
    <cfRule type="cellIs" dxfId="18560" priority="1076" operator="between">
      <formula>$P$16*0.8</formula>
      <formula>$P$16</formula>
    </cfRule>
    <cfRule type="cellIs" dxfId="18559" priority="1077" operator="lessThan">
      <formula>$P$16*0.8</formula>
    </cfRule>
  </conditionalFormatting>
  <conditionalFormatting sqref="J17">
    <cfRule type="cellIs" dxfId="18558" priority="1072" operator="greaterThan">
      <formula>$P$17</formula>
    </cfRule>
    <cfRule type="cellIs" dxfId="18557" priority="1073" operator="between">
      <formula>$P$17*0.8</formula>
      <formula>$P$17</formula>
    </cfRule>
    <cfRule type="cellIs" dxfId="18556" priority="1074" operator="lessThan">
      <formula>$P$17*0.8</formula>
    </cfRule>
  </conditionalFormatting>
  <conditionalFormatting sqref="J18">
    <cfRule type="cellIs" dxfId="18555" priority="1069" operator="greaterThan">
      <formula>$P$18</formula>
    </cfRule>
    <cfRule type="cellIs" dxfId="18554" priority="1070" operator="between">
      <formula>$P$18*0.8</formula>
      <formula>$P$18</formula>
    </cfRule>
    <cfRule type="cellIs" dxfId="18553" priority="1071" operator="lessThan">
      <formula>$P$18*0.8</formula>
    </cfRule>
  </conditionalFormatting>
  <conditionalFormatting sqref="J6">
    <cfRule type="cellIs" dxfId="18552" priority="1066" operator="greaterThan">
      <formula>$P$6</formula>
    </cfRule>
    <cfRule type="cellIs" dxfId="18551" priority="1067" operator="between">
      <formula>$P$6*0.8</formula>
      <formula>$P$6</formula>
    </cfRule>
    <cfRule type="cellIs" dxfId="18550" priority="1068" operator="lessThan">
      <formula>$P$6*0.8</formula>
    </cfRule>
  </conditionalFormatting>
  <conditionalFormatting sqref="J7">
    <cfRule type="cellIs" dxfId="18549" priority="1063" operator="greaterThan">
      <formula>$P$7</formula>
    </cfRule>
    <cfRule type="cellIs" dxfId="18548" priority="1064" operator="between">
      <formula>$P$7*0.8</formula>
      <formula>$P$7</formula>
    </cfRule>
    <cfRule type="cellIs" dxfId="18547" priority="1065" operator="lessThan">
      <formula>$P$7*0.8</formula>
    </cfRule>
  </conditionalFormatting>
  <conditionalFormatting sqref="J8">
    <cfRule type="cellIs" dxfId="18546" priority="1060" operator="greaterThan">
      <formula>$P$8</formula>
    </cfRule>
    <cfRule type="cellIs" dxfId="18545" priority="1061" operator="between">
      <formula>$P$8*0.8</formula>
      <formula>$P$8</formula>
    </cfRule>
    <cfRule type="cellIs" dxfId="18544" priority="1062" operator="lessThan">
      <formula>$P$8*0.8</formula>
    </cfRule>
  </conditionalFormatting>
  <conditionalFormatting sqref="J11">
    <cfRule type="cellIs" dxfId="18543" priority="1057" operator="greaterThan">
      <formula>$P$11</formula>
    </cfRule>
    <cfRule type="cellIs" dxfId="18542" priority="1058" operator="between">
      <formula>$P$11*0.8</formula>
      <formula>$P$11</formula>
    </cfRule>
    <cfRule type="cellIs" dxfId="18541" priority="1059" operator="lessThan">
      <formula>$P$11*0.8</formula>
    </cfRule>
  </conditionalFormatting>
  <conditionalFormatting sqref="J12">
    <cfRule type="cellIs" dxfId="18540" priority="1054" operator="greaterThan">
      <formula>$P$12</formula>
    </cfRule>
    <cfRule type="cellIs" dxfId="18539" priority="1055" operator="between">
      <formula>$P$12*0.8</formula>
      <formula>$P$12</formula>
    </cfRule>
    <cfRule type="cellIs" dxfId="18538" priority="1056" operator="lessThan">
      <formula>$P$12*0.8</formula>
    </cfRule>
  </conditionalFormatting>
  <conditionalFormatting sqref="J13">
    <cfRule type="cellIs" dxfId="18537" priority="1051" operator="greaterThan">
      <formula>$P$13</formula>
    </cfRule>
    <cfRule type="cellIs" dxfId="18536" priority="1052" operator="between">
      <formula>$P$13*0.8</formula>
      <formula>$P$13</formula>
    </cfRule>
    <cfRule type="cellIs" dxfId="18535" priority="1053" operator="lessThan">
      <formula>$P$13*0.8</formula>
    </cfRule>
  </conditionalFormatting>
  <conditionalFormatting sqref="J16">
    <cfRule type="cellIs" dxfId="18534" priority="1048" operator="greaterThan">
      <formula>$P$16</formula>
    </cfRule>
    <cfRule type="cellIs" dxfId="18533" priority="1049" operator="between">
      <formula>$P$16*0.8</formula>
      <formula>$P$16</formula>
    </cfRule>
    <cfRule type="cellIs" dxfId="18532" priority="1050" operator="lessThan">
      <formula>$P$16*0.8</formula>
    </cfRule>
  </conditionalFormatting>
  <conditionalFormatting sqref="J17">
    <cfRule type="cellIs" dxfId="18531" priority="1045" operator="greaterThan">
      <formula>$P$17</formula>
    </cfRule>
    <cfRule type="cellIs" dxfId="18530" priority="1046" operator="between">
      <formula>$P$17*0.8</formula>
      <formula>$P$17</formula>
    </cfRule>
    <cfRule type="cellIs" dxfId="18529" priority="1047" operator="lessThan">
      <formula>$P$17*0.8</formula>
    </cfRule>
  </conditionalFormatting>
  <conditionalFormatting sqref="J18">
    <cfRule type="cellIs" dxfId="18528" priority="1042" operator="greaterThan">
      <formula>$P$18</formula>
    </cfRule>
    <cfRule type="cellIs" dxfId="18527" priority="1043" operator="between">
      <formula>$P$18*0.8</formula>
      <formula>$P$18</formula>
    </cfRule>
    <cfRule type="cellIs" dxfId="18526" priority="1044" operator="lessThan">
      <formula>$P$18*0.8</formula>
    </cfRule>
  </conditionalFormatting>
  <conditionalFormatting sqref="J6">
    <cfRule type="cellIs" dxfId="18525" priority="1039" operator="greaterThan">
      <formula>$O$6</formula>
    </cfRule>
    <cfRule type="cellIs" dxfId="18524" priority="1040" operator="between">
      <formula>$O$6*0.8</formula>
      <formula>$O$6</formula>
    </cfRule>
    <cfRule type="cellIs" dxfId="18523" priority="1041" operator="lessThan">
      <formula>$O$6*0.8</formula>
    </cfRule>
  </conditionalFormatting>
  <conditionalFormatting sqref="J7">
    <cfRule type="cellIs" dxfId="18522" priority="1036" operator="greaterThan">
      <formula>$O$7</formula>
    </cfRule>
    <cfRule type="cellIs" dxfId="18521" priority="1037" operator="between">
      <formula>$O$7*0.8</formula>
      <formula>$O$7</formula>
    </cfRule>
    <cfRule type="cellIs" dxfId="18520" priority="1038" operator="lessThan">
      <formula>$O$7*0.8</formula>
    </cfRule>
  </conditionalFormatting>
  <conditionalFormatting sqref="J8">
    <cfRule type="cellIs" dxfId="18519" priority="1033" operator="greaterThan">
      <formula>$O$8</formula>
    </cfRule>
    <cfRule type="cellIs" dxfId="18518" priority="1034" operator="between">
      <formula>$O$8*0.8</formula>
      <formula>$O$8</formula>
    </cfRule>
    <cfRule type="cellIs" dxfId="18517" priority="1035" operator="lessThan">
      <formula>$O$8*0.8</formula>
    </cfRule>
  </conditionalFormatting>
  <conditionalFormatting sqref="J11">
    <cfRule type="cellIs" dxfId="18516" priority="1030" operator="greaterThan">
      <formula>$O$11</formula>
    </cfRule>
    <cfRule type="cellIs" dxfId="18515" priority="1031" operator="between">
      <formula>$O$11*0.8</formula>
      <formula>$O$11</formula>
    </cfRule>
    <cfRule type="cellIs" dxfId="18514" priority="1032" operator="lessThan">
      <formula>$O$11*0.8</formula>
    </cfRule>
  </conditionalFormatting>
  <conditionalFormatting sqref="J12">
    <cfRule type="cellIs" dxfId="18513" priority="1027" operator="greaterThan">
      <formula>$O$12</formula>
    </cfRule>
    <cfRule type="cellIs" dxfId="18512" priority="1028" operator="between">
      <formula>$O$12*0.8</formula>
      <formula>$O$12</formula>
    </cfRule>
    <cfRule type="cellIs" dxfId="18511" priority="1029" operator="lessThan">
      <formula>$O$12*0.8</formula>
    </cfRule>
  </conditionalFormatting>
  <conditionalFormatting sqref="J13">
    <cfRule type="cellIs" dxfId="18510" priority="1024" operator="greaterThan">
      <formula>$O$13</formula>
    </cfRule>
    <cfRule type="cellIs" dxfId="18509" priority="1025" operator="between">
      <formula>$O$13*0.8</formula>
      <formula>$O$13</formula>
    </cfRule>
    <cfRule type="cellIs" dxfId="18508" priority="1026" operator="lessThan">
      <formula>$O$13*0.8</formula>
    </cfRule>
  </conditionalFormatting>
  <conditionalFormatting sqref="J16">
    <cfRule type="cellIs" dxfId="18507" priority="1021" operator="greaterThan">
      <formula>$O$16</formula>
    </cfRule>
    <cfRule type="cellIs" dxfId="18506" priority="1022" operator="between">
      <formula>$O$16*0.8</formula>
      <formula>$O$16</formula>
    </cfRule>
    <cfRule type="cellIs" dxfId="18505" priority="1023" operator="lessThan">
      <formula>$O$16*0.8</formula>
    </cfRule>
  </conditionalFormatting>
  <conditionalFormatting sqref="J17">
    <cfRule type="cellIs" dxfId="18504" priority="1018" operator="greaterThan">
      <formula>$O$17</formula>
    </cfRule>
    <cfRule type="cellIs" dxfId="18503" priority="1019" operator="between">
      <formula>$O$17*0.8</formula>
      <formula>$O$17</formula>
    </cfRule>
    <cfRule type="cellIs" dxfId="18502" priority="1020" operator="lessThan">
      <formula>$O$17*0.8</formula>
    </cfRule>
  </conditionalFormatting>
  <conditionalFormatting sqref="J18">
    <cfRule type="cellIs" dxfId="18501" priority="1015" operator="greaterThan">
      <formula>$O$18</formula>
    </cfRule>
    <cfRule type="cellIs" dxfId="18500" priority="1016" operator="between">
      <formula>$O$18*0.8</formula>
      <formula>$O$18</formula>
    </cfRule>
    <cfRule type="cellIs" dxfId="18499" priority="1017" operator="lessThan">
      <formula>$O$18*0.8</formula>
    </cfRule>
  </conditionalFormatting>
  <conditionalFormatting sqref="J6">
    <cfRule type="cellIs" dxfId="18498" priority="1012" operator="greaterThan">
      <formula>$O$6</formula>
    </cfRule>
    <cfRule type="cellIs" dxfId="18497" priority="1013" operator="between">
      <formula>$O$6*0.8</formula>
      <formula>$O$6</formula>
    </cfRule>
    <cfRule type="cellIs" dxfId="18496" priority="1014" operator="lessThan">
      <formula>$O$6*0.8</formula>
    </cfRule>
  </conditionalFormatting>
  <conditionalFormatting sqref="J7">
    <cfRule type="cellIs" dxfId="18495" priority="1009" operator="greaterThan">
      <formula>$O$7</formula>
    </cfRule>
    <cfRule type="cellIs" dxfId="18494" priority="1010" operator="between">
      <formula>$O$7*0.8</formula>
      <formula>$O$7</formula>
    </cfRule>
    <cfRule type="cellIs" dxfId="18493" priority="1011" operator="lessThan">
      <formula>$O$7*0.8</formula>
    </cfRule>
  </conditionalFormatting>
  <conditionalFormatting sqref="J8">
    <cfRule type="cellIs" dxfId="18492" priority="1006" operator="greaterThan">
      <formula>$O$8</formula>
    </cfRule>
    <cfRule type="cellIs" dxfId="18491" priority="1007" operator="between">
      <formula>$O$8*0.8</formula>
      <formula>$O$8</formula>
    </cfRule>
    <cfRule type="cellIs" dxfId="18490" priority="1008" operator="lessThan">
      <formula>$O$8*0.8</formula>
    </cfRule>
  </conditionalFormatting>
  <conditionalFormatting sqref="J11">
    <cfRule type="cellIs" dxfId="18489" priority="1003" operator="greaterThan">
      <formula>$O$11</formula>
    </cfRule>
    <cfRule type="cellIs" dxfId="18488" priority="1004" operator="between">
      <formula>$O$11*0.8</formula>
      <formula>$O$11</formula>
    </cfRule>
    <cfRule type="cellIs" dxfId="18487" priority="1005" operator="lessThan">
      <formula>$O$11*0.8</formula>
    </cfRule>
  </conditionalFormatting>
  <conditionalFormatting sqref="J12">
    <cfRule type="cellIs" dxfId="18486" priority="1000" operator="greaterThan">
      <formula>$O$12</formula>
    </cfRule>
    <cfRule type="cellIs" dxfId="18485" priority="1001" operator="between">
      <formula>$O$12*0.8</formula>
      <formula>$O$12</formula>
    </cfRule>
    <cfRule type="cellIs" dxfId="18484" priority="1002" operator="lessThan">
      <formula>$O$12*0.8</formula>
    </cfRule>
  </conditionalFormatting>
  <conditionalFormatting sqref="J13">
    <cfRule type="cellIs" dxfId="18483" priority="997" operator="greaterThan">
      <formula>$O$13</formula>
    </cfRule>
    <cfRule type="cellIs" dxfId="18482" priority="998" operator="between">
      <formula>$O$13*0.8</formula>
      <formula>$O$13</formula>
    </cfRule>
    <cfRule type="cellIs" dxfId="18481" priority="999" operator="lessThan">
      <formula>$O$13*0.8</formula>
    </cfRule>
  </conditionalFormatting>
  <conditionalFormatting sqref="J16">
    <cfRule type="cellIs" dxfId="18480" priority="994" operator="greaterThan">
      <formula>$O$16</formula>
    </cfRule>
    <cfRule type="cellIs" dxfId="18479" priority="995" operator="between">
      <formula>$O$16*0.8</formula>
      <formula>$O$16</formula>
    </cfRule>
    <cfRule type="cellIs" dxfId="18478" priority="996" operator="lessThan">
      <formula>$O$16*0.8</formula>
    </cfRule>
  </conditionalFormatting>
  <conditionalFormatting sqref="J17">
    <cfRule type="cellIs" dxfId="18477" priority="991" operator="greaterThan">
      <formula>$O$17</formula>
    </cfRule>
    <cfRule type="cellIs" dxfId="18476" priority="992" operator="between">
      <formula>$O$17*0.8</formula>
      <formula>$O$17</formula>
    </cfRule>
    <cfRule type="cellIs" dxfId="18475" priority="993" operator="lessThan">
      <formula>$O$17*0.8</formula>
    </cfRule>
  </conditionalFormatting>
  <conditionalFormatting sqref="J18">
    <cfRule type="cellIs" dxfId="18474" priority="988" operator="greaterThan">
      <formula>$O$18</formula>
    </cfRule>
    <cfRule type="cellIs" dxfId="18473" priority="989" operator="between">
      <formula>$O$18*0.8</formula>
      <formula>$O$18</formula>
    </cfRule>
    <cfRule type="cellIs" dxfId="18472" priority="990" operator="lessThan">
      <formula>$O$18*0.8</formula>
    </cfRule>
  </conditionalFormatting>
  <conditionalFormatting sqref="J6">
    <cfRule type="cellIs" dxfId="18471" priority="985" operator="greaterThan">
      <formula>$N$6</formula>
    </cfRule>
    <cfRule type="cellIs" dxfId="18470" priority="986" operator="between">
      <formula>$N$6*0.8</formula>
      <formula>$N$6</formula>
    </cfRule>
    <cfRule type="cellIs" dxfId="18469" priority="987" operator="lessThan">
      <formula>$N$6*0.8</formula>
    </cfRule>
  </conditionalFormatting>
  <conditionalFormatting sqref="J7">
    <cfRule type="cellIs" dxfId="18468" priority="982" operator="greaterThan">
      <formula>$N$7</formula>
    </cfRule>
    <cfRule type="cellIs" dxfId="18467" priority="983" operator="between">
      <formula>$N$7*0.8</formula>
      <formula>$N$7</formula>
    </cfRule>
    <cfRule type="cellIs" dxfId="18466" priority="984" operator="lessThan">
      <formula>$N$7*0.8</formula>
    </cfRule>
  </conditionalFormatting>
  <conditionalFormatting sqref="J8">
    <cfRule type="cellIs" dxfId="18465" priority="979" operator="greaterThan">
      <formula>$N$8</formula>
    </cfRule>
    <cfRule type="cellIs" dxfId="18464" priority="980" operator="between">
      <formula>$N$8*0.8</formula>
      <formula>$N$8</formula>
    </cfRule>
    <cfRule type="cellIs" dxfId="18463" priority="981" operator="lessThan">
      <formula>$N$8*0.8</formula>
    </cfRule>
  </conditionalFormatting>
  <conditionalFormatting sqref="J11">
    <cfRule type="cellIs" dxfId="18462" priority="976" operator="greaterThan">
      <formula>$N$11</formula>
    </cfRule>
    <cfRule type="cellIs" dxfId="18461" priority="977" operator="between">
      <formula>$N$11*0.8</formula>
      <formula>$N$11</formula>
    </cfRule>
    <cfRule type="cellIs" dxfId="18460" priority="978" operator="lessThan">
      <formula>$N$11*0.8</formula>
    </cfRule>
  </conditionalFormatting>
  <conditionalFormatting sqref="J12">
    <cfRule type="cellIs" dxfId="18459" priority="973" operator="greaterThan">
      <formula>$N$12</formula>
    </cfRule>
    <cfRule type="cellIs" dxfId="18458" priority="974" operator="between">
      <formula>$N$12*0.8</formula>
      <formula>$N$12</formula>
    </cfRule>
    <cfRule type="cellIs" dxfId="18457" priority="975" operator="lessThan">
      <formula>$N$12*0.8</formula>
    </cfRule>
  </conditionalFormatting>
  <conditionalFormatting sqref="J13">
    <cfRule type="cellIs" dxfId="18456" priority="970" operator="greaterThan">
      <formula>$N$13</formula>
    </cfRule>
    <cfRule type="cellIs" dxfId="18455" priority="971" operator="between">
      <formula>$N$13*0.8</formula>
      <formula>$N$13</formula>
    </cfRule>
    <cfRule type="cellIs" dxfId="18454" priority="972" operator="lessThan">
      <formula>$N$13*0.8</formula>
    </cfRule>
  </conditionalFormatting>
  <conditionalFormatting sqref="J16">
    <cfRule type="cellIs" dxfId="18453" priority="967" operator="greaterThan">
      <formula>$N$16</formula>
    </cfRule>
    <cfRule type="cellIs" dxfId="18452" priority="968" operator="between">
      <formula>$N$16*0.8</formula>
      <formula>$N$16</formula>
    </cfRule>
    <cfRule type="cellIs" dxfId="18451" priority="969" operator="lessThan">
      <formula>$N$16*0.8</formula>
    </cfRule>
  </conditionalFormatting>
  <conditionalFormatting sqref="J17">
    <cfRule type="cellIs" dxfId="18450" priority="964" operator="greaterThan">
      <formula>$N$17</formula>
    </cfRule>
    <cfRule type="cellIs" dxfId="18449" priority="965" operator="between">
      <formula>$N$17*0.8</formula>
      <formula>$N$17</formula>
    </cfRule>
    <cfRule type="cellIs" dxfId="18448" priority="966" operator="lessThan">
      <formula>$N$17*0.8</formula>
    </cfRule>
  </conditionalFormatting>
  <conditionalFormatting sqref="J18">
    <cfRule type="cellIs" dxfId="18447" priority="961" operator="greaterThan">
      <formula>$N$18</formula>
    </cfRule>
    <cfRule type="cellIs" dxfId="18446" priority="962" operator="between">
      <formula>$N$18*0.8</formula>
      <formula>$N$18</formula>
    </cfRule>
    <cfRule type="cellIs" dxfId="18445" priority="963" operator="lessThan">
      <formula>$N$18*0.8</formula>
    </cfRule>
  </conditionalFormatting>
  <conditionalFormatting sqref="J6">
    <cfRule type="cellIs" dxfId="18444" priority="958" operator="greaterThan">
      <formula>$N$6</formula>
    </cfRule>
    <cfRule type="cellIs" dxfId="18443" priority="959" operator="between">
      <formula>$N$6*0.8</formula>
      <formula>$N$6</formula>
    </cfRule>
    <cfRule type="cellIs" dxfId="18442" priority="960" operator="lessThan">
      <formula>$N$6*0.8</formula>
    </cfRule>
  </conditionalFormatting>
  <conditionalFormatting sqref="J7">
    <cfRule type="cellIs" dxfId="18441" priority="955" operator="greaterThan">
      <formula>$N$7</formula>
    </cfRule>
    <cfRule type="cellIs" dxfId="18440" priority="956" operator="between">
      <formula>$N$7*0.8</formula>
      <formula>$N$7</formula>
    </cfRule>
    <cfRule type="cellIs" dxfId="18439" priority="957" operator="lessThan">
      <formula>$N$7*0.8</formula>
    </cfRule>
  </conditionalFormatting>
  <conditionalFormatting sqref="J8">
    <cfRule type="cellIs" dxfId="18438" priority="952" operator="greaterThan">
      <formula>$N$8</formula>
    </cfRule>
    <cfRule type="cellIs" dxfId="18437" priority="953" operator="between">
      <formula>$N$8*0.8</formula>
      <formula>$N$8</formula>
    </cfRule>
    <cfRule type="cellIs" dxfId="18436" priority="954" operator="lessThan">
      <formula>$N$8*0.8</formula>
    </cfRule>
  </conditionalFormatting>
  <conditionalFormatting sqref="J11">
    <cfRule type="cellIs" dxfId="18435" priority="949" operator="greaterThan">
      <formula>$N$11</formula>
    </cfRule>
    <cfRule type="cellIs" dxfId="18434" priority="950" operator="between">
      <formula>$N$11*0.8</formula>
      <formula>$N$11</formula>
    </cfRule>
    <cfRule type="cellIs" dxfId="18433" priority="951" operator="lessThan">
      <formula>$N$11*0.8</formula>
    </cfRule>
  </conditionalFormatting>
  <conditionalFormatting sqref="J12">
    <cfRule type="cellIs" dxfId="18432" priority="946" operator="greaterThan">
      <formula>$N$12</formula>
    </cfRule>
    <cfRule type="cellIs" dxfId="18431" priority="947" operator="between">
      <formula>$N$12*0.8</formula>
      <formula>$N$12</formula>
    </cfRule>
    <cfRule type="cellIs" dxfId="18430" priority="948" operator="lessThan">
      <formula>$N$12*0.8</formula>
    </cfRule>
  </conditionalFormatting>
  <conditionalFormatting sqref="J13">
    <cfRule type="cellIs" dxfId="18429" priority="943" operator="greaterThan">
      <formula>$N$13</formula>
    </cfRule>
    <cfRule type="cellIs" dxfId="18428" priority="944" operator="between">
      <formula>$N$13*0.8</formula>
      <formula>$N$13</formula>
    </cfRule>
    <cfRule type="cellIs" dxfId="18427" priority="945" operator="lessThan">
      <formula>$N$13*0.8</formula>
    </cfRule>
  </conditionalFormatting>
  <conditionalFormatting sqref="J16">
    <cfRule type="cellIs" dxfId="18426" priority="940" operator="greaterThan">
      <formula>$N$16</formula>
    </cfRule>
    <cfRule type="cellIs" dxfId="18425" priority="941" operator="between">
      <formula>$N$16*0.8</formula>
      <formula>$N$16</formula>
    </cfRule>
    <cfRule type="cellIs" dxfId="18424" priority="942" operator="lessThan">
      <formula>$N$16*0.8</formula>
    </cfRule>
  </conditionalFormatting>
  <conditionalFormatting sqref="J17">
    <cfRule type="cellIs" dxfId="18423" priority="937" operator="greaterThan">
      <formula>$N$17</formula>
    </cfRule>
    <cfRule type="cellIs" dxfId="18422" priority="938" operator="between">
      <formula>$N$17*0.8</formula>
      <formula>$N$17</formula>
    </cfRule>
    <cfRule type="cellIs" dxfId="18421" priority="939" operator="lessThan">
      <formula>$N$17*0.8</formula>
    </cfRule>
  </conditionalFormatting>
  <conditionalFormatting sqref="J18">
    <cfRule type="cellIs" dxfId="18420" priority="934" operator="greaterThan">
      <formula>$N$18</formula>
    </cfRule>
    <cfRule type="cellIs" dxfId="18419" priority="935" operator="between">
      <formula>$N$18*0.8</formula>
      <formula>$N$18</formula>
    </cfRule>
    <cfRule type="cellIs" dxfId="18418" priority="936" operator="lessThan">
      <formula>$N$18*0.8</formula>
    </cfRule>
  </conditionalFormatting>
  <conditionalFormatting sqref="J6">
    <cfRule type="cellIs" dxfId="18417" priority="931" operator="greaterThan">
      <formula>$P$6</formula>
    </cfRule>
    <cfRule type="cellIs" dxfId="18416" priority="932" operator="between">
      <formula>$P$6*0.8</formula>
      <formula>$P$6</formula>
    </cfRule>
    <cfRule type="cellIs" dxfId="18415" priority="933" operator="lessThan">
      <formula>$P$6*0.8</formula>
    </cfRule>
  </conditionalFormatting>
  <conditionalFormatting sqref="J7">
    <cfRule type="cellIs" dxfId="18414" priority="928" operator="greaterThan">
      <formula>$P$7</formula>
    </cfRule>
    <cfRule type="cellIs" dxfId="18413" priority="929" operator="between">
      <formula>$P$7*0.8</formula>
      <formula>$P$7</formula>
    </cfRule>
    <cfRule type="cellIs" dxfId="18412" priority="930" operator="lessThan">
      <formula>$P$7*0.8</formula>
    </cfRule>
  </conditionalFormatting>
  <conditionalFormatting sqref="J8">
    <cfRule type="cellIs" dxfId="18411" priority="925" operator="greaterThan">
      <formula>$P$8</formula>
    </cfRule>
    <cfRule type="cellIs" dxfId="18410" priority="926" operator="between">
      <formula>$P$8*0.8</formula>
      <formula>$P$8</formula>
    </cfRule>
    <cfRule type="cellIs" dxfId="18409" priority="927" operator="lessThan">
      <formula>$P$8*0.8</formula>
    </cfRule>
  </conditionalFormatting>
  <conditionalFormatting sqref="J11">
    <cfRule type="cellIs" dxfId="18408" priority="922" operator="greaterThan">
      <formula>$P$11</formula>
    </cfRule>
    <cfRule type="cellIs" dxfId="18407" priority="923" operator="between">
      <formula>$P$11*0.8</formula>
      <formula>$P$11</formula>
    </cfRule>
    <cfRule type="cellIs" dxfId="18406" priority="924" operator="lessThan">
      <formula>$P$11*0.8</formula>
    </cfRule>
  </conditionalFormatting>
  <conditionalFormatting sqref="J12">
    <cfRule type="cellIs" dxfId="18405" priority="919" operator="greaterThan">
      <formula>$P$12</formula>
    </cfRule>
    <cfRule type="cellIs" dxfId="18404" priority="920" operator="between">
      <formula>$P$12*0.8</formula>
      <formula>$P$12</formula>
    </cfRule>
    <cfRule type="cellIs" dxfId="18403" priority="921" operator="lessThan">
      <formula>$P$12*0.8</formula>
    </cfRule>
  </conditionalFormatting>
  <conditionalFormatting sqref="J13">
    <cfRule type="cellIs" dxfId="18402" priority="916" operator="greaterThan">
      <formula>$P$13</formula>
    </cfRule>
    <cfRule type="cellIs" dxfId="18401" priority="917" operator="between">
      <formula>$P$13*0.8</formula>
      <formula>$P$13</formula>
    </cfRule>
    <cfRule type="cellIs" dxfId="18400" priority="918" operator="lessThan">
      <formula>$P$13*0.8</formula>
    </cfRule>
  </conditionalFormatting>
  <conditionalFormatting sqref="J16">
    <cfRule type="cellIs" dxfId="18399" priority="913" operator="greaterThan">
      <formula>$P$16</formula>
    </cfRule>
    <cfRule type="cellIs" dxfId="18398" priority="914" operator="between">
      <formula>$P$16*0.8</formula>
      <formula>$P$16</formula>
    </cfRule>
    <cfRule type="cellIs" dxfId="18397" priority="915" operator="lessThan">
      <formula>$P$16*0.8</formula>
    </cfRule>
  </conditionalFormatting>
  <conditionalFormatting sqref="J17">
    <cfRule type="cellIs" dxfId="18396" priority="910" operator="greaterThan">
      <formula>$P$17</formula>
    </cfRule>
    <cfRule type="cellIs" dxfId="18395" priority="911" operator="between">
      <formula>$P$17*0.8</formula>
      <formula>$P$17</formula>
    </cfRule>
    <cfRule type="cellIs" dxfId="18394" priority="912" operator="lessThan">
      <formula>$P$17*0.8</formula>
    </cfRule>
  </conditionalFormatting>
  <conditionalFormatting sqref="J18">
    <cfRule type="cellIs" dxfId="18393" priority="907" operator="greaterThan">
      <formula>$P$18</formula>
    </cfRule>
    <cfRule type="cellIs" dxfId="18392" priority="908" operator="between">
      <formula>$P$18*0.8</formula>
      <formula>$P$18</formula>
    </cfRule>
    <cfRule type="cellIs" dxfId="18391" priority="909" operator="lessThan">
      <formula>$P$18*0.8</formula>
    </cfRule>
  </conditionalFormatting>
  <conditionalFormatting sqref="J6">
    <cfRule type="cellIs" dxfId="18390" priority="904" operator="greaterThan">
      <formula>$P$6</formula>
    </cfRule>
    <cfRule type="cellIs" dxfId="18389" priority="905" operator="between">
      <formula>$P$6*0.8</formula>
      <formula>$P$6</formula>
    </cfRule>
    <cfRule type="cellIs" dxfId="18388" priority="906" operator="lessThan">
      <formula>$P$6*0.8</formula>
    </cfRule>
  </conditionalFormatting>
  <conditionalFormatting sqref="J7">
    <cfRule type="cellIs" dxfId="18387" priority="901" operator="greaterThan">
      <formula>$P$7</formula>
    </cfRule>
    <cfRule type="cellIs" dxfId="18386" priority="902" operator="between">
      <formula>$P$7*0.8</formula>
      <formula>$P$7</formula>
    </cfRule>
    <cfRule type="cellIs" dxfId="18385" priority="903" operator="lessThan">
      <formula>$P$7*0.8</formula>
    </cfRule>
  </conditionalFormatting>
  <conditionalFormatting sqref="J8">
    <cfRule type="cellIs" dxfId="18384" priority="898" operator="greaterThan">
      <formula>$P$8</formula>
    </cfRule>
    <cfRule type="cellIs" dxfId="18383" priority="899" operator="between">
      <formula>$P$8*0.8</formula>
      <formula>$P$8</formula>
    </cfRule>
    <cfRule type="cellIs" dxfId="18382" priority="900" operator="lessThan">
      <formula>$P$8*0.8</formula>
    </cfRule>
  </conditionalFormatting>
  <conditionalFormatting sqref="J11">
    <cfRule type="cellIs" dxfId="18381" priority="895" operator="greaterThan">
      <formula>$P$11</formula>
    </cfRule>
    <cfRule type="cellIs" dxfId="18380" priority="896" operator="between">
      <formula>$P$11*0.8</formula>
      <formula>$P$11</formula>
    </cfRule>
    <cfRule type="cellIs" dxfId="18379" priority="897" operator="lessThan">
      <formula>$P$11*0.8</formula>
    </cfRule>
  </conditionalFormatting>
  <conditionalFormatting sqref="J12">
    <cfRule type="cellIs" dxfId="18378" priority="892" operator="greaterThan">
      <formula>$P$12</formula>
    </cfRule>
    <cfRule type="cellIs" dxfId="18377" priority="893" operator="between">
      <formula>$P$12*0.8</formula>
      <formula>$P$12</formula>
    </cfRule>
    <cfRule type="cellIs" dxfId="18376" priority="894" operator="lessThan">
      <formula>$P$12*0.8</formula>
    </cfRule>
  </conditionalFormatting>
  <conditionalFormatting sqref="J13">
    <cfRule type="cellIs" dxfId="18375" priority="889" operator="greaterThan">
      <formula>$P$13</formula>
    </cfRule>
    <cfRule type="cellIs" dxfId="18374" priority="890" operator="between">
      <formula>$P$13*0.8</formula>
      <formula>$P$13</formula>
    </cfRule>
    <cfRule type="cellIs" dxfId="18373" priority="891" operator="lessThan">
      <formula>$P$13*0.8</formula>
    </cfRule>
  </conditionalFormatting>
  <conditionalFormatting sqref="J16">
    <cfRule type="cellIs" dxfId="18372" priority="886" operator="greaterThan">
      <formula>$P$16</formula>
    </cfRule>
    <cfRule type="cellIs" dxfId="18371" priority="887" operator="between">
      <formula>$P$16*0.8</formula>
      <formula>$P$16</formula>
    </cfRule>
    <cfRule type="cellIs" dxfId="18370" priority="888" operator="lessThan">
      <formula>$P$16*0.8</formula>
    </cfRule>
  </conditionalFormatting>
  <conditionalFormatting sqref="J17">
    <cfRule type="cellIs" dxfId="18369" priority="883" operator="greaterThan">
      <formula>$P$17</formula>
    </cfRule>
    <cfRule type="cellIs" dxfId="18368" priority="884" operator="between">
      <formula>$P$17*0.8</formula>
      <formula>$P$17</formula>
    </cfRule>
    <cfRule type="cellIs" dxfId="18367" priority="885" operator="lessThan">
      <formula>$P$17*0.8</formula>
    </cfRule>
  </conditionalFormatting>
  <conditionalFormatting sqref="J18">
    <cfRule type="cellIs" dxfId="18366" priority="880" operator="greaterThan">
      <formula>$P$18</formula>
    </cfRule>
    <cfRule type="cellIs" dxfId="18365" priority="881" operator="between">
      <formula>$P$18*0.8</formula>
      <formula>$P$18</formula>
    </cfRule>
    <cfRule type="cellIs" dxfId="18364" priority="882" operator="lessThan">
      <formula>$P$18*0.8</formula>
    </cfRule>
  </conditionalFormatting>
  <conditionalFormatting sqref="J6">
    <cfRule type="cellIs" dxfId="18363" priority="877" operator="greaterThan">
      <formula>$O$6</formula>
    </cfRule>
    <cfRule type="cellIs" dxfId="18362" priority="878" operator="between">
      <formula>$O$6*0.8</formula>
      <formula>$O$6</formula>
    </cfRule>
    <cfRule type="cellIs" dxfId="18361" priority="879" operator="lessThan">
      <formula>$O$6*0.8</formula>
    </cfRule>
  </conditionalFormatting>
  <conditionalFormatting sqref="J7">
    <cfRule type="cellIs" dxfId="18360" priority="874" operator="greaterThan">
      <formula>$O$7</formula>
    </cfRule>
    <cfRule type="cellIs" dxfId="18359" priority="875" operator="between">
      <formula>$O$7*0.8</formula>
      <formula>$O$7</formula>
    </cfRule>
    <cfRule type="cellIs" dxfId="18358" priority="876" operator="lessThan">
      <formula>$O$7*0.8</formula>
    </cfRule>
  </conditionalFormatting>
  <conditionalFormatting sqref="J8">
    <cfRule type="cellIs" dxfId="18357" priority="871" operator="greaterThan">
      <formula>$O$8</formula>
    </cfRule>
    <cfRule type="cellIs" dxfId="18356" priority="872" operator="between">
      <formula>$O$8*0.8</formula>
      <formula>$O$8</formula>
    </cfRule>
    <cfRule type="cellIs" dxfId="18355" priority="873" operator="lessThan">
      <formula>$O$8*0.8</formula>
    </cfRule>
  </conditionalFormatting>
  <conditionalFormatting sqref="J11">
    <cfRule type="cellIs" dxfId="18354" priority="868" operator="greaterThan">
      <formula>$O$11</formula>
    </cfRule>
    <cfRule type="cellIs" dxfId="18353" priority="869" operator="between">
      <formula>$O$11*0.8</formula>
      <formula>$O$11</formula>
    </cfRule>
    <cfRule type="cellIs" dxfId="18352" priority="870" operator="lessThan">
      <formula>$O$11*0.8</formula>
    </cfRule>
  </conditionalFormatting>
  <conditionalFormatting sqref="J12">
    <cfRule type="cellIs" dxfId="18351" priority="865" operator="greaterThan">
      <formula>$O$12</formula>
    </cfRule>
    <cfRule type="cellIs" dxfId="18350" priority="866" operator="between">
      <formula>$O$12*0.8</formula>
      <formula>$O$12</formula>
    </cfRule>
    <cfRule type="cellIs" dxfId="18349" priority="867" operator="lessThan">
      <formula>$O$12*0.8</formula>
    </cfRule>
  </conditionalFormatting>
  <conditionalFormatting sqref="J13">
    <cfRule type="cellIs" dxfId="18348" priority="862" operator="greaterThan">
      <formula>$O$13</formula>
    </cfRule>
    <cfRule type="cellIs" dxfId="18347" priority="863" operator="between">
      <formula>$O$13*0.8</formula>
      <formula>$O$13</formula>
    </cfRule>
    <cfRule type="cellIs" dxfId="18346" priority="864" operator="lessThan">
      <formula>$O$13*0.8</formula>
    </cfRule>
  </conditionalFormatting>
  <conditionalFormatting sqref="J16">
    <cfRule type="cellIs" dxfId="18345" priority="859" operator="greaterThan">
      <formula>$O$16</formula>
    </cfRule>
    <cfRule type="cellIs" dxfId="18344" priority="860" operator="between">
      <formula>$O$16*0.8</formula>
      <formula>$O$16</formula>
    </cfRule>
    <cfRule type="cellIs" dxfId="18343" priority="861" operator="lessThan">
      <formula>$O$16*0.8</formula>
    </cfRule>
  </conditionalFormatting>
  <conditionalFormatting sqref="J17">
    <cfRule type="cellIs" dxfId="18342" priority="856" operator="greaterThan">
      <formula>$O$17</formula>
    </cfRule>
    <cfRule type="cellIs" dxfId="18341" priority="857" operator="between">
      <formula>$O$17*0.8</formula>
      <formula>$O$17</formula>
    </cfRule>
    <cfRule type="cellIs" dxfId="18340" priority="858" operator="lessThan">
      <formula>$O$17*0.8</formula>
    </cfRule>
  </conditionalFormatting>
  <conditionalFormatting sqref="J18">
    <cfRule type="cellIs" dxfId="18339" priority="853" operator="greaterThan">
      <formula>$O$18</formula>
    </cfRule>
    <cfRule type="cellIs" dxfId="18338" priority="854" operator="between">
      <formula>$O$18*0.8</formula>
      <formula>$O$18</formula>
    </cfRule>
    <cfRule type="cellIs" dxfId="18337" priority="855" operator="lessThan">
      <formula>$O$18*0.8</formula>
    </cfRule>
  </conditionalFormatting>
  <conditionalFormatting sqref="J6">
    <cfRule type="cellIs" dxfId="18336" priority="850" operator="greaterThan">
      <formula>$O$6</formula>
    </cfRule>
    <cfRule type="cellIs" dxfId="18335" priority="851" operator="between">
      <formula>$O$6*0.8</formula>
      <formula>$O$6</formula>
    </cfRule>
    <cfRule type="cellIs" dxfId="18334" priority="852" operator="lessThan">
      <formula>$O$6*0.8</formula>
    </cfRule>
  </conditionalFormatting>
  <conditionalFormatting sqref="J7">
    <cfRule type="cellIs" dxfId="18333" priority="847" operator="greaterThan">
      <formula>$O$7</formula>
    </cfRule>
    <cfRule type="cellIs" dxfId="18332" priority="848" operator="between">
      <formula>$O$7*0.8</formula>
      <formula>$O$7</formula>
    </cfRule>
    <cfRule type="cellIs" dxfId="18331" priority="849" operator="lessThan">
      <formula>$O$7*0.8</formula>
    </cfRule>
  </conditionalFormatting>
  <conditionalFormatting sqref="J8">
    <cfRule type="cellIs" dxfId="18330" priority="844" operator="greaterThan">
      <formula>$O$8</formula>
    </cfRule>
    <cfRule type="cellIs" dxfId="18329" priority="845" operator="between">
      <formula>$O$8*0.8</formula>
      <formula>$O$8</formula>
    </cfRule>
    <cfRule type="cellIs" dxfId="18328" priority="846" operator="lessThan">
      <formula>$O$8*0.8</formula>
    </cfRule>
  </conditionalFormatting>
  <conditionalFormatting sqref="J11">
    <cfRule type="cellIs" dxfId="18327" priority="841" operator="greaterThan">
      <formula>$O$11</formula>
    </cfRule>
    <cfRule type="cellIs" dxfId="18326" priority="842" operator="between">
      <formula>$O$11*0.8</formula>
      <formula>$O$11</formula>
    </cfRule>
    <cfRule type="cellIs" dxfId="18325" priority="843" operator="lessThan">
      <formula>$O$11*0.8</formula>
    </cfRule>
  </conditionalFormatting>
  <conditionalFormatting sqref="J12">
    <cfRule type="cellIs" dxfId="18324" priority="838" operator="greaterThan">
      <formula>$O$12</formula>
    </cfRule>
    <cfRule type="cellIs" dxfId="18323" priority="839" operator="between">
      <formula>$O$12*0.8</formula>
      <formula>$O$12</formula>
    </cfRule>
    <cfRule type="cellIs" dxfId="18322" priority="840" operator="lessThan">
      <formula>$O$12*0.8</formula>
    </cfRule>
  </conditionalFormatting>
  <conditionalFormatting sqref="J13">
    <cfRule type="cellIs" dxfId="18321" priority="835" operator="greaterThan">
      <formula>$O$13</formula>
    </cfRule>
    <cfRule type="cellIs" dxfId="18320" priority="836" operator="between">
      <formula>$O$13*0.8</formula>
      <formula>$O$13</formula>
    </cfRule>
    <cfRule type="cellIs" dxfId="18319" priority="837" operator="lessThan">
      <formula>$O$13*0.8</formula>
    </cfRule>
  </conditionalFormatting>
  <conditionalFormatting sqref="J16">
    <cfRule type="cellIs" dxfId="18318" priority="832" operator="greaterThan">
      <formula>$O$16</formula>
    </cfRule>
    <cfRule type="cellIs" dxfId="18317" priority="833" operator="between">
      <formula>$O$16*0.8</formula>
      <formula>$O$16</formula>
    </cfRule>
    <cfRule type="cellIs" dxfId="18316" priority="834" operator="lessThan">
      <formula>$O$16*0.8</formula>
    </cfRule>
  </conditionalFormatting>
  <conditionalFormatting sqref="J17">
    <cfRule type="cellIs" dxfId="18315" priority="829" operator="greaterThan">
      <formula>$O$17</formula>
    </cfRule>
    <cfRule type="cellIs" dxfId="18314" priority="830" operator="between">
      <formula>$O$17*0.8</formula>
      <formula>$O$17</formula>
    </cfRule>
    <cfRule type="cellIs" dxfId="18313" priority="831" operator="lessThan">
      <formula>$O$17*0.8</formula>
    </cfRule>
  </conditionalFormatting>
  <conditionalFormatting sqref="J18">
    <cfRule type="cellIs" dxfId="18312" priority="826" operator="greaterThan">
      <formula>$O$18</formula>
    </cfRule>
    <cfRule type="cellIs" dxfId="18311" priority="827" operator="between">
      <formula>$O$18*0.8</formula>
      <formula>$O$18</formula>
    </cfRule>
    <cfRule type="cellIs" dxfId="18310" priority="828" operator="lessThan">
      <formula>$O$18*0.8</formula>
    </cfRule>
  </conditionalFormatting>
  <conditionalFormatting sqref="J6">
    <cfRule type="cellIs" dxfId="18309" priority="823" operator="greaterThan">
      <formula>$N$6</formula>
    </cfRule>
    <cfRule type="cellIs" dxfId="18308" priority="824" operator="between">
      <formula>$N$6*0.8</formula>
      <formula>$N$6</formula>
    </cfRule>
    <cfRule type="cellIs" dxfId="18307" priority="825" operator="lessThan">
      <formula>$N$6*0.8</formula>
    </cfRule>
  </conditionalFormatting>
  <conditionalFormatting sqref="J7">
    <cfRule type="cellIs" dxfId="18306" priority="820" operator="greaterThan">
      <formula>$N$7</formula>
    </cfRule>
    <cfRule type="cellIs" dxfId="18305" priority="821" operator="between">
      <formula>$N$7*0.8</formula>
      <formula>$N$7</formula>
    </cfRule>
    <cfRule type="cellIs" dxfId="18304" priority="822" operator="lessThan">
      <formula>$N$7*0.8</formula>
    </cfRule>
  </conditionalFormatting>
  <conditionalFormatting sqref="J8">
    <cfRule type="cellIs" dxfId="18303" priority="817" operator="greaterThan">
      <formula>$N$8</formula>
    </cfRule>
    <cfRule type="cellIs" dxfId="18302" priority="818" operator="between">
      <formula>$N$8*0.8</formula>
      <formula>$N$8</formula>
    </cfRule>
    <cfRule type="cellIs" dxfId="18301" priority="819" operator="lessThan">
      <formula>$N$8*0.8</formula>
    </cfRule>
  </conditionalFormatting>
  <conditionalFormatting sqref="J11">
    <cfRule type="cellIs" dxfId="18300" priority="814" operator="greaterThan">
      <formula>$N$11</formula>
    </cfRule>
    <cfRule type="cellIs" dxfId="18299" priority="815" operator="between">
      <formula>$N$11*0.8</formula>
      <formula>$N$11</formula>
    </cfRule>
    <cfRule type="cellIs" dxfId="18298" priority="816" operator="lessThan">
      <formula>$N$11*0.8</formula>
    </cfRule>
  </conditionalFormatting>
  <conditionalFormatting sqref="J12">
    <cfRule type="cellIs" dxfId="18297" priority="811" operator="greaterThan">
      <formula>$N$12</formula>
    </cfRule>
    <cfRule type="cellIs" dxfId="18296" priority="812" operator="between">
      <formula>$N$12*0.8</formula>
      <formula>$N$12</formula>
    </cfRule>
    <cfRule type="cellIs" dxfId="18295" priority="813" operator="lessThan">
      <formula>$N$12*0.8</formula>
    </cfRule>
  </conditionalFormatting>
  <conditionalFormatting sqref="J13">
    <cfRule type="cellIs" dxfId="18294" priority="808" operator="greaterThan">
      <formula>$N$13</formula>
    </cfRule>
    <cfRule type="cellIs" dxfId="18293" priority="809" operator="between">
      <formula>$N$13*0.8</formula>
      <formula>$N$13</formula>
    </cfRule>
    <cfRule type="cellIs" dxfId="18292" priority="810" operator="lessThan">
      <formula>$N$13*0.8</formula>
    </cfRule>
  </conditionalFormatting>
  <conditionalFormatting sqref="J16">
    <cfRule type="cellIs" dxfId="18291" priority="805" operator="greaterThan">
      <formula>$N$16</formula>
    </cfRule>
    <cfRule type="cellIs" dxfId="18290" priority="806" operator="between">
      <formula>$N$16*0.8</formula>
      <formula>$N$16</formula>
    </cfRule>
    <cfRule type="cellIs" dxfId="18289" priority="807" operator="lessThan">
      <formula>$N$16*0.8</formula>
    </cfRule>
  </conditionalFormatting>
  <conditionalFormatting sqref="J17">
    <cfRule type="cellIs" dxfId="18288" priority="802" operator="greaterThan">
      <formula>$N$17</formula>
    </cfRule>
    <cfRule type="cellIs" dxfId="18287" priority="803" operator="between">
      <formula>$N$17*0.8</formula>
      <formula>$N$17</formula>
    </cfRule>
    <cfRule type="cellIs" dxfId="18286" priority="804" operator="lessThan">
      <formula>$N$17*0.8</formula>
    </cfRule>
  </conditionalFormatting>
  <conditionalFormatting sqref="J18">
    <cfRule type="cellIs" dxfId="18285" priority="799" operator="greaterThan">
      <formula>$N$18</formula>
    </cfRule>
    <cfRule type="cellIs" dxfId="18284" priority="800" operator="between">
      <formula>$N$18*0.8</formula>
      <formula>$N$18</formula>
    </cfRule>
    <cfRule type="cellIs" dxfId="18283" priority="801" operator="lessThan">
      <formula>$N$18*0.8</formula>
    </cfRule>
  </conditionalFormatting>
  <conditionalFormatting sqref="J6">
    <cfRule type="cellIs" dxfId="18282" priority="796" operator="greaterThan">
      <formula>$N$6</formula>
    </cfRule>
    <cfRule type="cellIs" dxfId="18281" priority="797" operator="between">
      <formula>$N$6*0.8</formula>
      <formula>$N$6</formula>
    </cfRule>
    <cfRule type="cellIs" dxfId="18280" priority="798" operator="lessThan">
      <formula>$N$6*0.8</formula>
    </cfRule>
  </conditionalFormatting>
  <conditionalFormatting sqref="J7">
    <cfRule type="cellIs" dxfId="18279" priority="793" operator="greaterThan">
      <formula>$N$7</formula>
    </cfRule>
    <cfRule type="cellIs" dxfId="18278" priority="794" operator="between">
      <formula>$N$7*0.8</formula>
      <formula>$N$7</formula>
    </cfRule>
    <cfRule type="cellIs" dxfId="18277" priority="795" operator="lessThan">
      <formula>$N$7*0.8</formula>
    </cfRule>
  </conditionalFormatting>
  <conditionalFormatting sqref="J8">
    <cfRule type="cellIs" dxfId="18276" priority="790" operator="greaterThan">
      <formula>$N$8</formula>
    </cfRule>
    <cfRule type="cellIs" dxfId="18275" priority="791" operator="between">
      <formula>$N$8*0.8</formula>
      <formula>$N$8</formula>
    </cfRule>
    <cfRule type="cellIs" dxfId="18274" priority="792" operator="lessThan">
      <formula>$N$8*0.8</formula>
    </cfRule>
  </conditionalFormatting>
  <conditionalFormatting sqref="J11">
    <cfRule type="cellIs" dxfId="18273" priority="787" operator="greaterThan">
      <formula>$N$11</formula>
    </cfRule>
    <cfRule type="cellIs" dxfId="18272" priority="788" operator="between">
      <formula>$N$11*0.8</formula>
      <formula>$N$11</formula>
    </cfRule>
    <cfRule type="cellIs" dxfId="18271" priority="789" operator="lessThan">
      <formula>$N$11*0.8</formula>
    </cfRule>
  </conditionalFormatting>
  <conditionalFormatting sqref="J12">
    <cfRule type="cellIs" dxfId="18270" priority="784" operator="greaterThan">
      <formula>$N$12</formula>
    </cfRule>
    <cfRule type="cellIs" dxfId="18269" priority="785" operator="between">
      <formula>$N$12*0.8</formula>
      <formula>$N$12</formula>
    </cfRule>
    <cfRule type="cellIs" dxfId="18268" priority="786" operator="lessThan">
      <formula>$N$12*0.8</formula>
    </cfRule>
  </conditionalFormatting>
  <conditionalFormatting sqref="J13">
    <cfRule type="cellIs" dxfId="18267" priority="781" operator="greaterThan">
      <formula>$N$13</formula>
    </cfRule>
    <cfRule type="cellIs" dxfId="18266" priority="782" operator="between">
      <formula>$N$13*0.8</formula>
      <formula>$N$13</formula>
    </cfRule>
    <cfRule type="cellIs" dxfId="18265" priority="783" operator="lessThan">
      <formula>$N$13*0.8</formula>
    </cfRule>
  </conditionalFormatting>
  <conditionalFormatting sqref="J16">
    <cfRule type="cellIs" dxfId="18264" priority="778" operator="greaterThan">
      <formula>$N$16</formula>
    </cfRule>
    <cfRule type="cellIs" dxfId="18263" priority="779" operator="between">
      <formula>$N$16*0.8</formula>
      <formula>$N$16</formula>
    </cfRule>
    <cfRule type="cellIs" dxfId="18262" priority="780" operator="lessThan">
      <formula>$N$16*0.8</formula>
    </cfRule>
  </conditionalFormatting>
  <conditionalFormatting sqref="J17">
    <cfRule type="cellIs" dxfId="18261" priority="775" operator="greaterThan">
      <formula>$N$17</formula>
    </cfRule>
    <cfRule type="cellIs" dxfId="18260" priority="776" operator="between">
      <formula>$N$17*0.8</formula>
      <formula>$N$17</formula>
    </cfRule>
    <cfRule type="cellIs" dxfId="18259" priority="777" operator="lessThan">
      <formula>$N$17*0.8</formula>
    </cfRule>
  </conditionalFormatting>
  <conditionalFormatting sqref="J18">
    <cfRule type="cellIs" dxfId="18258" priority="772" operator="greaterThan">
      <formula>$N$18</formula>
    </cfRule>
    <cfRule type="cellIs" dxfId="18257" priority="773" operator="between">
      <formula>$N$18*0.8</formula>
      <formula>$N$18</formula>
    </cfRule>
    <cfRule type="cellIs" dxfId="18256" priority="774" operator="lessThan">
      <formula>$N$18*0.8</formula>
    </cfRule>
  </conditionalFormatting>
  <conditionalFormatting sqref="J6">
    <cfRule type="cellIs" dxfId="18255" priority="769" operator="greaterThan">
      <formula>$P$6</formula>
    </cfRule>
    <cfRule type="cellIs" dxfId="18254" priority="770" operator="between">
      <formula>$P$6*0.8</formula>
      <formula>$P$6</formula>
    </cfRule>
    <cfRule type="cellIs" dxfId="18253" priority="771" operator="lessThan">
      <formula>$P$6*0.8</formula>
    </cfRule>
  </conditionalFormatting>
  <conditionalFormatting sqref="J7">
    <cfRule type="cellIs" dxfId="18252" priority="766" operator="greaterThan">
      <formula>$P$7</formula>
    </cfRule>
    <cfRule type="cellIs" dxfId="18251" priority="767" operator="between">
      <formula>$P$7*0.8</formula>
      <formula>$P$7</formula>
    </cfRule>
    <cfRule type="cellIs" dxfId="18250" priority="768" operator="lessThan">
      <formula>$P$7*0.8</formula>
    </cfRule>
  </conditionalFormatting>
  <conditionalFormatting sqref="J8">
    <cfRule type="cellIs" dxfId="18249" priority="763" operator="greaterThan">
      <formula>$P$8</formula>
    </cfRule>
    <cfRule type="cellIs" dxfId="18248" priority="764" operator="between">
      <formula>$P$8*0.8</formula>
      <formula>$P$8</formula>
    </cfRule>
    <cfRule type="cellIs" dxfId="18247" priority="765" operator="lessThan">
      <formula>$P$8*0.8</formula>
    </cfRule>
  </conditionalFormatting>
  <conditionalFormatting sqref="J11">
    <cfRule type="cellIs" dxfId="18246" priority="760" operator="greaterThan">
      <formula>$P$11</formula>
    </cfRule>
    <cfRule type="cellIs" dxfId="18245" priority="761" operator="between">
      <formula>$P$11*0.8</formula>
      <formula>$P$11</formula>
    </cfRule>
    <cfRule type="cellIs" dxfId="18244" priority="762" operator="lessThan">
      <formula>$P$11*0.8</formula>
    </cfRule>
  </conditionalFormatting>
  <conditionalFormatting sqref="J12">
    <cfRule type="cellIs" dxfId="18243" priority="757" operator="greaterThan">
      <formula>$P$12</formula>
    </cfRule>
    <cfRule type="cellIs" dxfId="18242" priority="758" operator="between">
      <formula>$P$12*0.8</formula>
      <formula>$P$12</formula>
    </cfRule>
    <cfRule type="cellIs" dxfId="18241" priority="759" operator="lessThan">
      <formula>$P$12*0.8</formula>
    </cfRule>
  </conditionalFormatting>
  <conditionalFormatting sqref="J13">
    <cfRule type="cellIs" dxfId="18240" priority="754" operator="greaterThan">
      <formula>$P$13</formula>
    </cfRule>
    <cfRule type="cellIs" dxfId="18239" priority="755" operator="between">
      <formula>$P$13*0.8</formula>
      <formula>$P$13</formula>
    </cfRule>
    <cfRule type="cellIs" dxfId="18238" priority="756" operator="lessThan">
      <formula>$P$13*0.8</formula>
    </cfRule>
  </conditionalFormatting>
  <conditionalFormatting sqref="J16">
    <cfRule type="cellIs" dxfId="18237" priority="751" operator="greaterThan">
      <formula>$P$16</formula>
    </cfRule>
    <cfRule type="cellIs" dxfId="18236" priority="752" operator="between">
      <formula>$P$16*0.8</formula>
      <formula>$P$16</formula>
    </cfRule>
    <cfRule type="cellIs" dxfId="18235" priority="753" operator="lessThan">
      <formula>$P$16*0.8</formula>
    </cfRule>
  </conditionalFormatting>
  <conditionalFormatting sqref="J17">
    <cfRule type="cellIs" dxfId="18234" priority="748" operator="greaterThan">
      <formula>$P$17</formula>
    </cfRule>
    <cfRule type="cellIs" dxfId="18233" priority="749" operator="between">
      <formula>$P$17*0.8</formula>
      <formula>$P$17</formula>
    </cfRule>
    <cfRule type="cellIs" dxfId="18232" priority="750" operator="lessThan">
      <formula>$P$17*0.8</formula>
    </cfRule>
  </conditionalFormatting>
  <conditionalFormatting sqref="J18">
    <cfRule type="cellIs" dxfId="18231" priority="745" operator="greaterThan">
      <formula>$P$18</formula>
    </cfRule>
    <cfRule type="cellIs" dxfId="18230" priority="746" operator="between">
      <formula>$P$18*0.8</formula>
      <formula>$P$18</formula>
    </cfRule>
    <cfRule type="cellIs" dxfId="18229" priority="747" operator="lessThan">
      <formula>$P$18*0.8</formula>
    </cfRule>
  </conditionalFormatting>
  <conditionalFormatting sqref="J6">
    <cfRule type="cellIs" dxfId="18228" priority="742" operator="greaterThan">
      <formula>$P$6</formula>
    </cfRule>
    <cfRule type="cellIs" dxfId="18227" priority="743" operator="between">
      <formula>$P$6*0.8</formula>
      <formula>$P$6</formula>
    </cfRule>
    <cfRule type="cellIs" dxfId="18226" priority="744" operator="lessThan">
      <formula>$P$6*0.8</formula>
    </cfRule>
  </conditionalFormatting>
  <conditionalFormatting sqref="J7">
    <cfRule type="cellIs" dxfId="18225" priority="739" operator="greaterThan">
      <formula>$P$7</formula>
    </cfRule>
    <cfRule type="cellIs" dxfId="18224" priority="740" operator="between">
      <formula>$P$7*0.8</formula>
      <formula>$P$7</formula>
    </cfRule>
    <cfRule type="cellIs" dxfId="18223" priority="741" operator="lessThan">
      <formula>$P$7*0.8</formula>
    </cfRule>
  </conditionalFormatting>
  <conditionalFormatting sqref="J8">
    <cfRule type="cellIs" dxfId="18222" priority="736" operator="greaterThan">
      <formula>$P$8</formula>
    </cfRule>
    <cfRule type="cellIs" dxfId="18221" priority="737" operator="between">
      <formula>$P$8*0.8</formula>
      <formula>$P$8</formula>
    </cfRule>
    <cfRule type="cellIs" dxfId="18220" priority="738" operator="lessThan">
      <formula>$P$8*0.8</formula>
    </cfRule>
  </conditionalFormatting>
  <conditionalFormatting sqref="J11">
    <cfRule type="cellIs" dxfId="18219" priority="733" operator="greaterThan">
      <formula>$P$11</formula>
    </cfRule>
    <cfRule type="cellIs" dxfId="18218" priority="734" operator="between">
      <formula>$P$11*0.8</formula>
      <formula>$P$11</formula>
    </cfRule>
    <cfRule type="cellIs" dxfId="18217" priority="735" operator="lessThan">
      <formula>$P$11*0.8</formula>
    </cfRule>
  </conditionalFormatting>
  <conditionalFormatting sqref="J12">
    <cfRule type="cellIs" dxfId="18216" priority="730" operator="greaterThan">
      <formula>$P$12</formula>
    </cfRule>
    <cfRule type="cellIs" dxfId="18215" priority="731" operator="between">
      <formula>$P$12*0.8</formula>
      <formula>$P$12</formula>
    </cfRule>
    <cfRule type="cellIs" dxfId="18214" priority="732" operator="lessThan">
      <formula>$P$12*0.8</formula>
    </cfRule>
  </conditionalFormatting>
  <conditionalFormatting sqref="J13">
    <cfRule type="cellIs" dxfId="18213" priority="727" operator="greaterThan">
      <formula>$P$13</formula>
    </cfRule>
    <cfRule type="cellIs" dxfId="18212" priority="728" operator="between">
      <formula>$P$13*0.8</formula>
      <formula>$P$13</formula>
    </cfRule>
    <cfRule type="cellIs" dxfId="18211" priority="729" operator="lessThan">
      <formula>$P$13*0.8</formula>
    </cfRule>
  </conditionalFormatting>
  <conditionalFormatting sqref="J16">
    <cfRule type="cellIs" dxfId="18210" priority="724" operator="greaterThan">
      <formula>$P$16</formula>
    </cfRule>
    <cfRule type="cellIs" dxfId="18209" priority="725" operator="between">
      <formula>$P$16*0.8</formula>
      <formula>$P$16</formula>
    </cfRule>
    <cfRule type="cellIs" dxfId="18208" priority="726" operator="lessThan">
      <formula>$P$16*0.8</formula>
    </cfRule>
  </conditionalFormatting>
  <conditionalFormatting sqref="J17">
    <cfRule type="cellIs" dxfId="18207" priority="721" operator="greaterThan">
      <formula>$P$17</formula>
    </cfRule>
    <cfRule type="cellIs" dxfId="18206" priority="722" operator="between">
      <formula>$P$17*0.8</formula>
      <formula>$P$17</formula>
    </cfRule>
    <cfRule type="cellIs" dxfId="18205" priority="723" operator="lessThan">
      <formula>$P$17*0.8</formula>
    </cfRule>
  </conditionalFormatting>
  <conditionalFormatting sqref="J18">
    <cfRule type="cellIs" dxfId="18204" priority="718" operator="greaterThan">
      <formula>$P$18</formula>
    </cfRule>
    <cfRule type="cellIs" dxfId="18203" priority="719" operator="between">
      <formula>$P$18*0.8</formula>
      <formula>$P$18</formula>
    </cfRule>
    <cfRule type="cellIs" dxfId="18202" priority="720" operator="lessThan">
      <formula>$P$18*0.8</formula>
    </cfRule>
  </conditionalFormatting>
  <conditionalFormatting sqref="J6">
    <cfRule type="cellIs" dxfId="18201" priority="715" operator="greaterThan">
      <formula>$O$6</formula>
    </cfRule>
    <cfRule type="cellIs" dxfId="18200" priority="716" operator="between">
      <formula>$O$6*0.8</formula>
      <formula>$O$6</formula>
    </cfRule>
    <cfRule type="cellIs" dxfId="18199" priority="717" operator="lessThan">
      <formula>$O$6*0.8</formula>
    </cfRule>
  </conditionalFormatting>
  <conditionalFormatting sqref="J7">
    <cfRule type="cellIs" dxfId="18198" priority="712" operator="greaterThan">
      <formula>$O$7</formula>
    </cfRule>
    <cfRule type="cellIs" dxfId="18197" priority="713" operator="between">
      <formula>$O$7*0.8</formula>
      <formula>$O$7</formula>
    </cfRule>
    <cfRule type="cellIs" dxfId="18196" priority="714" operator="lessThan">
      <formula>$O$7*0.8</formula>
    </cfRule>
  </conditionalFormatting>
  <conditionalFormatting sqref="J8">
    <cfRule type="cellIs" dxfId="18195" priority="709" operator="greaterThan">
      <formula>$O$8</formula>
    </cfRule>
    <cfRule type="cellIs" dxfId="18194" priority="710" operator="between">
      <formula>$O$8*0.8</formula>
      <formula>$O$8</formula>
    </cfRule>
    <cfRule type="cellIs" dxfId="18193" priority="711" operator="lessThan">
      <formula>$O$8*0.8</formula>
    </cfRule>
  </conditionalFormatting>
  <conditionalFormatting sqref="J11">
    <cfRule type="cellIs" dxfId="18192" priority="706" operator="greaterThan">
      <formula>$O$11</formula>
    </cfRule>
    <cfRule type="cellIs" dxfId="18191" priority="707" operator="between">
      <formula>$O$11*0.8</formula>
      <formula>$O$11</formula>
    </cfRule>
    <cfRule type="cellIs" dxfId="18190" priority="708" operator="lessThan">
      <formula>$O$11*0.8</formula>
    </cfRule>
  </conditionalFormatting>
  <conditionalFormatting sqref="J12">
    <cfRule type="cellIs" dxfId="18189" priority="703" operator="greaterThan">
      <formula>$O$12</formula>
    </cfRule>
    <cfRule type="cellIs" dxfId="18188" priority="704" operator="between">
      <formula>$O$12*0.8</formula>
      <formula>$O$12</formula>
    </cfRule>
    <cfRule type="cellIs" dxfId="18187" priority="705" operator="lessThan">
      <formula>$O$12*0.8</formula>
    </cfRule>
  </conditionalFormatting>
  <conditionalFormatting sqref="J13">
    <cfRule type="cellIs" dxfId="18186" priority="700" operator="greaterThan">
      <formula>$O$13</formula>
    </cfRule>
    <cfRule type="cellIs" dxfId="18185" priority="701" operator="between">
      <formula>$O$13*0.8</formula>
      <formula>$O$13</formula>
    </cfRule>
    <cfRule type="cellIs" dxfId="18184" priority="702" operator="lessThan">
      <formula>$O$13*0.8</formula>
    </cfRule>
  </conditionalFormatting>
  <conditionalFormatting sqref="J16">
    <cfRule type="cellIs" dxfId="18183" priority="697" operator="greaterThan">
      <formula>$O$16</formula>
    </cfRule>
    <cfRule type="cellIs" dxfId="18182" priority="698" operator="between">
      <formula>$O$16*0.8</formula>
      <formula>$O$16</formula>
    </cfRule>
    <cfRule type="cellIs" dxfId="18181" priority="699" operator="lessThan">
      <formula>$O$16*0.8</formula>
    </cfRule>
  </conditionalFormatting>
  <conditionalFormatting sqref="J17">
    <cfRule type="cellIs" dxfId="18180" priority="694" operator="greaterThan">
      <formula>$O$17</formula>
    </cfRule>
    <cfRule type="cellIs" dxfId="18179" priority="695" operator="between">
      <formula>$O$17*0.8</formula>
      <formula>$O$17</formula>
    </cfRule>
    <cfRule type="cellIs" dxfId="18178" priority="696" operator="lessThan">
      <formula>$O$17*0.8</formula>
    </cfRule>
  </conditionalFormatting>
  <conditionalFormatting sqref="J18">
    <cfRule type="cellIs" dxfId="18177" priority="691" operator="greaterThan">
      <formula>$O$18</formula>
    </cfRule>
    <cfRule type="cellIs" dxfId="18176" priority="692" operator="between">
      <formula>$O$18*0.8</formula>
      <formula>$O$18</formula>
    </cfRule>
    <cfRule type="cellIs" dxfId="18175" priority="693" operator="lessThan">
      <formula>$O$18*0.8</formula>
    </cfRule>
  </conditionalFormatting>
  <conditionalFormatting sqref="J6">
    <cfRule type="cellIs" dxfId="18174" priority="688" operator="greaterThan">
      <formula>$O$6</formula>
    </cfRule>
    <cfRule type="cellIs" dxfId="18173" priority="689" operator="between">
      <formula>$O$6*0.8</formula>
      <formula>$O$6</formula>
    </cfRule>
    <cfRule type="cellIs" dxfId="18172" priority="690" operator="lessThan">
      <formula>$O$6*0.8</formula>
    </cfRule>
  </conditionalFormatting>
  <conditionalFormatting sqref="J7">
    <cfRule type="cellIs" dxfId="18171" priority="685" operator="greaterThan">
      <formula>$O$7</formula>
    </cfRule>
    <cfRule type="cellIs" dxfId="18170" priority="686" operator="between">
      <formula>$O$7*0.8</formula>
      <formula>$O$7</formula>
    </cfRule>
    <cfRule type="cellIs" dxfId="18169" priority="687" operator="lessThan">
      <formula>$O$7*0.8</formula>
    </cfRule>
  </conditionalFormatting>
  <conditionalFormatting sqref="J8">
    <cfRule type="cellIs" dxfId="18168" priority="682" operator="greaterThan">
      <formula>$O$8</formula>
    </cfRule>
    <cfRule type="cellIs" dxfId="18167" priority="683" operator="between">
      <formula>$O$8*0.8</formula>
      <formula>$O$8</formula>
    </cfRule>
    <cfRule type="cellIs" dxfId="18166" priority="684" operator="lessThan">
      <formula>$O$8*0.8</formula>
    </cfRule>
  </conditionalFormatting>
  <conditionalFormatting sqref="J11">
    <cfRule type="cellIs" dxfId="18165" priority="679" operator="greaterThan">
      <formula>$O$11</formula>
    </cfRule>
    <cfRule type="cellIs" dxfId="18164" priority="680" operator="between">
      <formula>$O$11*0.8</formula>
      <formula>$O$11</formula>
    </cfRule>
    <cfRule type="cellIs" dxfId="18163" priority="681" operator="lessThan">
      <formula>$O$11*0.8</formula>
    </cfRule>
  </conditionalFormatting>
  <conditionalFormatting sqref="J12">
    <cfRule type="cellIs" dxfId="18162" priority="676" operator="greaterThan">
      <formula>$O$12</formula>
    </cfRule>
    <cfRule type="cellIs" dxfId="18161" priority="677" operator="between">
      <formula>$O$12*0.8</formula>
      <formula>$O$12</formula>
    </cfRule>
    <cfRule type="cellIs" dxfId="18160" priority="678" operator="lessThan">
      <formula>$O$12*0.8</formula>
    </cfRule>
  </conditionalFormatting>
  <conditionalFormatting sqref="J13">
    <cfRule type="cellIs" dxfId="18159" priority="673" operator="greaterThan">
      <formula>$O$13</formula>
    </cfRule>
    <cfRule type="cellIs" dxfId="18158" priority="674" operator="between">
      <formula>$O$13*0.8</formula>
      <formula>$O$13</formula>
    </cfRule>
    <cfRule type="cellIs" dxfId="18157" priority="675" operator="lessThan">
      <formula>$O$13*0.8</formula>
    </cfRule>
  </conditionalFormatting>
  <conditionalFormatting sqref="J16">
    <cfRule type="cellIs" dxfId="18156" priority="670" operator="greaterThan">
      <formula>$O$16</formula>
    </cfRule>
    <cfRule type="cellIs" dxfId="18155" priority="671" operator="between">
      <formula>$O$16*0.8</formula>
      <formula>$O$16</formula>
    </cfRule>
    <cfRule type="cellIs" dxfId="18154" priority="672" operator="lessThan">
      <formula>$O$16*0.8</formula>
    </cfRule>
  </conditionalFormatting>
  <conditionalFormatting sqref="J17">
    <cfRule type="cellIs" dxfId="18153" priority="667" operator="greaterThan">
      <formula>$O$17</formula>
    </cfRule>
    <cfRule type="cellIs" dxfId="18152" priority="668" operator="between">
      <formula>$O$17*0.8</formula>
      <formula>$O$17</formula>
    </cfRule>
    <cfRule type="cellIs" dxfId="18151" priority="669" operator="lessThan">
      <formula>$O$17*0.8</formula>
    </cfRule>
  </conditionalFormatting>
  <conditionalFormatting sqref="J18">
    <cfRule type="cellIs" dxfId="18150" priority="664" operator="greaterThan">
      <formula>$O$18</formula>
    </cfRule>
    <cfRule type="cellIs" dxfId="18149" priority="665" operator="between">
      <formula>$O$18*0.8</formula>
      <formula>$O$18</formula>
    </cfRule>
    <cfRule type="cellIs" dxfId="18148" priority="666" operator="lessThan">
      <formula>$O$18*0.8</formula>
    </cfRule>
  </conditionalFormatting>
  <conditionalFormatting sqref="J6">
    <cfRule type="cellIs" dxfId="18147" priority="661" operator="greaterThan">
      <formula>$N$6</formula>
    </cfRule>
    <cfRule type="cellIs" dxfId="18146" priority="662" operator="between">
      <formula>$N$6*0.8</formula>
      <formula>$N$6</formula>
    </cfRule>
    <cfRule type="cellIs" dxfId="18145" priority="663" operator="lessThan">
      <formula>$N$6*0.8</formula>
    </cfRule>
  </conditionalFormatting>
  <conditionalFormatting sqref="J7">
    <cfRule type="cellIs" dxfId="18144" priority="658" operator="greaterThan">
      <formula>$N$7</formula>
    </cfRule>
    <cfRule type="cellIs" dxfId="18143" priority="659" operator="between">
      <formula>$N$7*0.8</formula>
      <formula>$N$7</formula>
    </cfRule>
    <cfRule type="cellIs" dxfId="18142" priority="660" operator="lessThan">
      <formula>$N$7*0.8</formula>
    </cfRule>
  </conditionalFormatting>
  <conditionalFormatting sqref="J8">
    <cfRule type="cellIs" dxfId="18141" priority="655" operator="greaterThan">
      <formula>$N$8</formula>
    </cfRule>
    <cfRule type="cellIs" dxfId="18140" priority="656" operator="between">
      <formula>$N$8*0.8</formula>
      <formula>$N$8</formula>
    </cfRule>
    <cfRule type="cellIs" dxfId="18139" priority="657" operator="lessThan">
      <formula>$N$8*0.8</formula>
    </cfRule>
  </conditionalFormatting>
  <conditionalFormatting sqref="J11">
    <cfRule type="cellIs" dxfId="18138" priority="652" operator="greaterThan">
      <formula>$N$11</formula>
    </cfRule>
    <cfRule type="cellIs" dxfId="18137" priority="653" operator="between">
      <formula>$N$11*0.8</formula>
      <formula>$N$11</formula>
    </cfRule>
    <cfRule type="cellIs" dxfId="18136" priority="654" operator="lessThan">
      <formula>$N$11*0.8</formula>
    </cfRule>
  </conditionalFormatting>
  <conditionalFormatting sqref="J12">
    <cfRule type="cellIs" dxfId="18135" priority="649" operator="greaterThan">
      <formula>$N$12</formula>
    </cfRule>
    <cfRule type="cellIs" dxfId="18134" priority="650" operator="between">
      <formula>$N$12*0.8</formula>
      <formula>$N$12</formula>
    </cfRule>
    <cfRule type="cellIs" dxfId="18133" priority="651" operator="lessThan">
      <formula>$N$12*0.8</formula>
    </cfRule>
  </conditionalFormatting>
  <conditionalFormatting sqref="J13">
    <cfRule type="cellIs" dxfId="18132" priority="646" operator="greaterThan">
      <formula>$N$13</formula>
    </cfRule>
    <cfRule type="cellIs" dxfId="18131" priority="647" operator="between">
      <formula>$N$13*0.8</formula>
      <formula>$N$13</formula>
    </cfRule>
    <cfRule type="cellIs" dxfId="18130" priority="648" operator="lessThan">
      <formula>$N$13*0.8</formula>
    </cfRule>
  </conditionalFormatting>
  <conditionalFormatting sqref="J16">
    <cfRule type="cellIs" dxfId="18129" priority="643" operator="greaterThan">
      <formula>$N$16</formula>
    </cfRule>
    <cfRule type="cellIs" dxfId="18128" priority="644" operator="between">
      <formula>$N$16*0.8</formula>
      <formula>$N$16</formula>
    </cfRule>
    <cfRule type="cellIs" dxfId="18127" priority="645" operator="lessThan">
      <formula>$N$16*0.8</formula>
    </cfRule>
  </conditionalFormatting>
  <conditionalFormatting sqref="J17">
    <cfRule type="cellIs" dxfId="18126" priority="640" operator="greaterThan">
      <formula>$N$17</formula>
    </cfRule>
    <cfRule type="cellIs" dxfId="18125" priority="641" operator="between">
      <formula>$N$17*0.8</formula>
      <formula>$N$17</formula>
    </cfRule>
    <cfRule type="cellIs" dxfId="18124" priority="642" operator="lessThan">
      <formula>$N$17*0.8</formula>
    </cfRule>
  </conditionalFormatting>
  <conditionalFormatting sqref="J18">
    <cfRule type="cellIs" dxfId="18123" priority="637" operator="greaterThan">
      <formula>$N$18</formula>
    </cfRule>
    <cfRule type="cellIs" dxfId="18122" priority="638" operator="between">
      <formula>$N$18*0.8</formula>
      <formula>$N$18</formula>
    </cfRule>
    <cfRule type="cellIs" dxfId="18121" priority="639" operator="lessThan">
      <formula>$N$18*0.8</formula>
    </cfRule>
  </conditionalFormatting>
  <conditionalFormatting sqref="J6">
    <cfRule type="cellIs" dxfId="18120" priority="634" operator="greaterThan">
      <formula>$N$6</formula>
    </cfRule>
    <cfRule type="cellIs" dxfId="18119" priority="635" operator="between">
      <formula>$N$6*0.8</formula>
      <formula>$N$6</formula>
    </cfRule>
    <cfRule type="cellIs" dxfId="18118" priority="636" operator="lessThan">
      <formula>$N$6*0.8</formula>
    </cfRule>
  </conditionalFormatting>
  <conditionalFormatting sqref="J7">
    <cfRule type="cellIs" dxfId="18117" priority="631" operator="greaterThan">
      <formula>$N$7</formula>
    </cfRule>
    <cfRule type="cellIs" dxfId="18116" priority="632" operator="between">
      <formula>$N$7*0.8</formula>
      <formula>$N$7</formula>
    </cfRule>
    <cfRule type="cellIs" dxfId="18115" priority="633" operator="lessThan">
      <formula>$N$7*0.8</formula>
    </cfRule>
  </conditionalFormatting>
  <conditionalFormatting sqref="J8">
    <cfRule type="cellIs" dxfId="18114" priority="628" operator="greaterThan">
      <formula>$N$8</formula>
    </cfRule>
    <cfRule type="cellIs" dxfId="18113" priority="629" operator="between">
      <formula>$N$8*0.8</formula>
      <formula>$N$8</formula>
    </cfRule>
    <cfRule type="cellIs" dxfId="18112" priority="630" operator="lessThan">
      <formula>$N$8*0.8</formula>
    </cfRule>
  </conditionalFormatting>
  <conditionalFormatting sqref="J11">
    <cfRule type="cellIs" dxfId="18111" priority="625" operator="greaterThan">
      <formula>$N$11</formula>
    </cfRule>
    <cfRule type="cellIs" dxfId="18110" priority="626" operator="between">
      <formula>$N$11*0.8</formula>
      <formula>$N$11</formula>
    </cfRule>
    <cfRule type="cellIs" dxfId="18109" priority="627" operator="lessThan">
      <formula>$N$11*0.8</formula>
    </cfRule>
  </conditionalFormatting>
  <conditionalFormatting sqref="J12">
    <cfRule type="cellIs" dxfId="18108" priority="622" operator="greaterThan">
      <formula>$N$12</formula>
    </cfRule>
    <cfRule type="cellIs" dxfId="18107" priority="623" operator="between">
      <formula>$N$12*0.8</formula>
      <formula>$N$12</formula>
    </cfRule>
    <cfRule type="cellIs" dxfId="18106" priority="624" operator="lessThan">
      <formula>$N$12*0.8</formula>
    </cfRule>
  </conditionalFormatting>
  <conditionalFormatting sqref="J13">
    <cfRule type="cellIs" dxfId="18105" priority="619" operator="greaterThan">
      <formula>$N$13</formula>
    </cfRule>
    <cfRule type="cellIs" dxfId="18104" priority="620" operator="between">
      <formula>$N$13*0.8</formula>
      <formula>$N$13</formula>
    </cfRule>
    <cfRule type="cellIs" dxfId="18103" priority="621" operator="lessThan">
      <formula>$N$13*0.8</formula>
    </cfRule>
  </conditionalFormatting>
  <conditionalFormatting sqref="J16">
    <cfRule type="cellIs" dxfId="18102" priority="616" operator="greaterThan">
      <formula>$N$16</formula>
    </cfRule>
    <cfRule type="cellIs" dxfId="18101" priority="617" operator="between">
      <formula>$N$16*0.8</formula>
      <formula>$N$16</formula>
    </cfRule>
    <cfRule type="cellIs" dxfId="18100" priority="618" operator="lessThan">
      <formula>$N$16*0.8</formula>
    </cfRule>
  </conditionalFormatting>
  <conditionalFormatting sqref="J17">
    <cfRule type="cellIs" dxfId="18099" priority="613" operator="greaterThan">
      <formula>$N$17</formula>
    </cfRule>
    <cfRule type="cellIs" dxfId="18098" priority="614" operator="between">
      <formula>$N$17*0.8</formula>
      <formula>$N$17</formula>
    </cfRule>
    <cfRule type="cellIs" dxfId="18097" priority="615" operator="lessThan">
      <formula>$N$17*0.8</formula>
    </cfRule>
  </conditionalFormatting>
  <conditionalFormatting sqref="J18">
    <cfRule type="cellIs" dxfId="18096" priority="610" operator="greaterThan">
      <formula>$N$18</formula>
    </cfRule>
    <cfRule type="cellIs" dxfId="18095" priority="611" operator="between">
      <formula>$N$18*0.8</formula>
      <formula>$N$18</formula>
    </cfRule>
    <cfRule type="cellIs" dxfId="18094" priority="612" operator="lessThan">
      <formula>$N$18*0.8</formula>
    </cfRule>
  </conditionalFormatting>
  <conditionalFormatting sqref="J6">
    <cfRule type="cellIs" dxfId="18093" priority="607" operator="greaterThan">
      <formula>$P$6</formula>
    </cfRule>
    <cfRule type="cellIs" dxfId="18092" priority="608" operator="between">
      <formula>$P$6*0.8</formula>
      <formula>$P$6</formula>
    </cfRule>
    <cfRule type="cellIs" dxfId="18091" priority="609" operator="lessThan">
      <formula>$P$6*0.8</formula>
    </cfRule>
  </conditionalFormatting>
  <conditionalFormatting sqref="J7">
    <cfRule type="cellIs" dxfId="18090" priority="604" operator="greaterThan">
      <formula>$P$7</formula>
    </cfRule>
    <cfRule type="cellIs" dxfId="18089" priority="605" operator="between">
      <formula>$P$7*0.8</formula>
      <formula>$P$7</formula>
    </cfRule>
    <cfRule type="cellIs" dxfId="18088" priority="606" operator="lessThan">
      <formula>$P$7*0.8</formula>
    </cfRule>
  </conditionalFormatting>
  <conditionalFormatting sqref="J8">
    <cfRule type="cellIs" dxfId="18087" priority="601" operator="greaterThan">
      <formula>$P$8</formula>
    </cfRule>
    <cfRule type="cellIs" dxfId="18086" priority="602" operator="between">
      <formula>$P$8*0.8</formula>
      <formula>$P$8</formula>
    </cfRule>
    <cfRule type="cellIs" dxfId="18085" priority="603" operator="lessThan">
      <formula>$P$8*0.8</formula>
    </cfRule>
  </conditionalFormatting>
  <conditionalFormatting sqref="J11">
    <cfRule type="cellIs" dxfId="18084" priority="598" operator="greaterThan">
      <formula>$P$11</formula>
    </cfRule>
    <cfRule type="cellIs" dxfId="18083" priority="599" operator="between">
      <formula>$P$11*0.8</formula>
      <formula>$P$11</formula>
    </cfRule>
    <cfRule type="cellIs" dxfId="18082" priority="600" operator="lessThan">
      <formula>$P$11*0.8</formula>
    </cfRule>
  </conditionalFormatting>
  <conditionalFormatting sqref="J12">
    <cfRule type="cellIs" dxfId="18081" priority="595" operator="greaterThan">
      <formula>$P$12</formula>
    </cfRule>
    <cfRule type="cellIs" dxfId="18080" priority="596" operator="between">
      <formula>$P$12*0.8</formula>
      <formula>$P$12</formula>
    </cfRule>
    <cfRule type="cellIs" dxfId="18079" priority="597" operator="lessThan">
      <formula>$P$12*0.8</formula>
    </cfRule>
  </conditionalFormatting>
  <conditionalFormatting sqref="J13">
    <cfRule type="cellIs" dxfId="18078" priority="592" operator="greaterThan">
      <formula>$P$13</formula>
    </cfRule>
    <cfRule type="cellIs" dxfId="18077" priority="593" operator="between">
      <formula>$P$13*0.8</formula>
      <formula>$P$13</formula>
    </cfRule>
    <cfRule type="cellIs" dxfId="18076" priority="594" operator="lessThan">
      <formula>$P$13*0.8</formula>
    </cfRule>
  </conditionalFormatting>
  <conditionalFormatting sqref="J16">
    <cfRule type="cellIs" dxfId="18075" priority="589" operator="greaterThan">
      <formula>$P$16</formula>
    </cfRule>
    <cfRule type="cellIs" dxfId="18074" priority="590" operator="between">
      <formula>$P$16*0.8</formula>
      <formula>$P$16</formula>
    </cfRule>
    <cfRule type="cellIs" dxfId="18073" priority="591" operator="lessThan">
      <formula>$P$16*0.8</formula>
    </cfRule>
  </conditionalFormatting>
  <conditionalFormatting sqref="J17">
    <cfRule type="cellIs" dxfId="18072" priority="586" operator="greaterThan">
      <formula>$P$17</formula>
    </cfRule>
    <cfRule type="cellIs" dxfId="18071" priority="587" operator="between">
      <formula>$P$17*0.8</formula>
      <formula>$P$17</formula>
    </cfRule>
    <cfRule type="cellIs" dxfId="18070" priority="588" operator="lessThan">
      <formula>$P$17*0.8</formula>
    </cfRule>
  </conditionalFormatting>
  <conditionalFormatting sqref="J18">
    <cfRule type="cellIs" dxfId="18069" priority="583" operator="greaterThan">
      <formula>$P$18</formula>
    </cfRule>
    <cfRule type="cellIs" dxfId="18068" priority="584" operator="between">
      <formula>$P$18*0.8</formula>
      <formula>$P$18</formula>
    </cfRule>
    <cfRule type="cellIs" dxfId="18067" priority="585" operator="lessThan">
      <formula>$P$18*0.8</formula>
    </cfRule>
  </conditionalFormatting>
  <conditionalFormatting sqref="J6">
    <cfRule type="cellIs" dxfId="18066" priority="580" operator="greaterThan">
      <formula>$P$6</formula>
    </cfRule>
    <cfRule type="cellIs" dxfId="18065" priority="581" operator="between">
      <formula>$P$6*0.8</formula>
      <formula>$P$6</formula>
    </cfRule>
    <cfRule type="cellIs" dxfId="18064" priority="582" operator="lessThan">
      <formula>$P$6*0.8</formula>
    </cfRule>
  </conditionalFormatting>
  <conditionalFormatting sqref="J7">
    <cfRule type="cellIs" dxfId="18063" priority="577" operator="greaterThan">
      <formula>$P$7</formula>
    </cfRule>
    <cfRule type="cellIs" dxfId="18062" priority="578" operator="between">
      <formula>$P$7*0.8</formula>
      <formula>$P$7</formula>
    </cfRule>
    <cfRule type="cellIs" dxfId="18061" priority="579" operator="lessThan">
      <formula>$P$7*0.8</formula>
    </cfRule>
  </conditionalFormatting>
  <conditionalFormatting sqref="J8">
    <cfRule type="cellIs" dxfId="18060" priority="574" operator="greaterThan">
      <formula>$P$8</formula>
    </cfRule>
    <cfRule type="cellIs" dxfId="18059" priority="575" operator="between">
      <formula>$P$8*0.8</formula>
      <formula>$P$8</formula>
    </cfRule>
    <cfRule type="cellIs" dxfId="18058" priority="576" operator="lessThan">
      <formula>$P$8*0.8</formula>
    </cfRule>
  </conditionalFormatting>
  <conditionalFormatting sqref="J11">
    <cfRule type="cellIs" dxfId="18057" priority="571" operator="greaterThan">
      <formula>$P$11</formula>
    </cfRule>
    <cfRule type="cellIs" dxfId="18056" priority="572" operator="between">
      <formula>$P$11*0.8</formula>
      <formula>$P$11</formula>
    </cfRule>
    <cfRule type="cellIs" dxfId="18055" priority="573" operator="lessThan">
      <formula>$P$11*0.8</formula>
    </cfRule>
  </conditionalFormatting>
  <conditionalFormatting sqref="J12">
    <cfRule type="cellIs" dxfId="18054" priority="568" operator="greaterThan">
      <formula>$P$12</formula>
    </cfRule>
    <cfRule type="cellIs" dxfId="18053" priority="569" operator="between">
      <formula>$P$12*0.8</formula>
      <formula>$P$12</formula>
    </cfRule>
    <cfRule type="cellIs" dxfId="18052" priority="570" operator="lessThan">
      <formula>$P$12*0.8</formula>
    </cfRule>
  </conditionalFormatting>
  <conditionalFormatting sqref="J13">
    <cfRule type="cellIs" dxfId="18051" priority="565" operator="greaterThan">
      <formula>$P$13</formula>
    </cfRule>
    <cfRule type="cellIs" dxfId="18050" priority="566" operator="between">
      <formula>$P$13*0.8</formula>
      <formula>$P$13</formula>
    </cfRule>
    <cfRule type="cellIs" dxfId="18049" priority="567" operator="lessThan">
      <formula>$P$13*0.8</formula>
    </cfRule>
  </conditionalFormatting>
  <conditionalFormatting sqref="J16">
    <cfRule type="cellIs" dxfId="18048" priority="562" operator="greaterThan">
      <formula>$P$16</formula>
    </cfRule>
    <cfRule type="cellIs" dxfId="18047" priority="563" operator="between">
      <formula>$P$16*0.8</formula>
      <formula>$P$16</formula>
    </cfRule>
    <cfRule type="cellIs" dxfId="18046" priority="564" operator="lessThan">
      <formula>$P$16*0.8</formula>
    </cfRule>
  </conditionalFormatting>
  <conditionalFormatting sqref="J17">
    <cfRule type="cellIs" dxfId="18045" priority="559" operator="greaterThan">
      <formula>$P$17</formula>
    </cfRule>
    <cfRule type="cellIs" dxfId="18044" priority="560" operator="between">
      <formula>$P$17*0.8</formula>
      <formula>$P$17</formula>
    </cfRule>
    <cfRule type="cellIs" dxfId="18043" priority="561" operator="lessThan">
      <formula>$P$17*0.8</formula>
    </cfRule>
  </conditionalFormatting>
  <conditionalFormatting sqref="J18">
    <cfRule type="cellIs" dxfId="18042" priority="556" operator="greaterThan">
      <formula>$P$18</formula>
    </cfRule>
    <cfRule type="cellIs" dxfId="18041" priority="557" operator="between">
      <formula>$P$18*0.8</formula>
      <formula>$P$18</formula>
    </cfRule>
    <cfRule type="cellIs" dxfId="18040" priority="558" operator="lessThan">
      <formula>$P$18*0.8</formula>
    </cfRule>
  </conditionalFormatting>
  <conditionalFormatting sqref="J6">
    <cfRule type="cellIs" dxfId="18039" priority="553" operator="greaterThan">
      <formula>$O$6</formula>
    </cfRule>
    <cfRule type="cellIs" dxfId="18038" priority="554" operator="between">
      <formula>$O$6*0.8</formula>
      <formula>$O$6</formula>
    </cfRule>
    <cfRule type="cellIs" dxfId="18037" priority="555" operator="lessThan">
      <formula>$O$6*0.8</formula>
    </cfRule>
  </conditionalFormatting>
  <conditionalFormatting sqref="J7">
    <cfRule type="cellIs" dxfId="18036" priority="550" operator="greaterThan">
      <formula>$O$7</formula>
    </cfRule>
    <cfRule type="cellIs" dxfId="18035" priority="551" operator="between">
      <formula>$O$7*0.8</formula>
      <formula>$O$7</formula>
    </cfRule>
    <cfRule type="cellIs" dxfId="18034" priority="552" operator="lessThan">
      <formula>$O$7*0.8</formula>
    </cfRule>
  </conditionalFormatting>
  <conditionalFormatting sqref="J8">
    <cfRule type="cellIs" dxfId="18033" priority="547" operator="greaterThan">
      <formula>$O$8</formula>
    </cfRule>
    <cfRule type="cellIs" dxfId="18032" priority="548" operator="between">
      <formula>$O$8*0.8</formula>
      <formula>$O$8</formula>
    </cfRule>
    <cfRule type="cellIs" dxfId="18031" priority="549" operator="lessThan">
      <formula>$O$8*0.8</formula>
    </cfRule>
  </conditionalFormatting>
  <conditionalFormatting sqref="J11">
    <cfRule type="cellIs" dxfId="18030" priority="544" operator="greaterThan">
      <formula>$O$11</formula>
    </cfRule>
    <cfRule type="cellIs" dxfId="18029" priority="545" operator="between">
      <formula>$O$11*0.8</formula>
      <formula>$O$11</formula>
    </cfRule>
    <cfRule type="cellIs" dxfId="18028" priority="546" operator="lessThan">
      <formula>$O$11*0.8</formula>
    </cfRule>
  </conditionalFormatting>
  <conditionalFormatting sqref="J12">
    <cfRule type="cellIs" dxfId="18027" priority="541" operator="greaterThan">
      <formula>$O$12</formula>
    </cfRule>
    <cfRule type="cellIs" dxfId="18026" priority="542" operator="between">
      <formula>$O$12*0.8</formula>
      <formula>$O$12</formula>
    </cfRule>
    <cfRule type="cellIs" dxfId="18025" priority="543" operator="lessThan">
      <formula>$O$12*0.8</formula>
    </cfRule>
  </conditionalFormatting>
  <conditionalFormatting sqref="J13">
    <cfRule type="cellIs" dxfId="18024" priority="538" operator="greaterThan">
      <formula>$O$13</formula>
    </cfRule>
    <cfRule type="cellIs" dxfId="18023" priority="539" operator="between">
      <formula>$O$13*0.8</formula>
      <formula>$O$13</formula>
    </cfRule>
    <cfRule type="cellIs" dxfId="18022" priority="540" operator="lessThan">
      <formula>$O$13*0.8</formula>
    </cfRule>
  </conditionalFormatting>
  <conditionalFormatting sqref="J16">
    <cfRule type="cellIs" dxfId="18021" priority="535" operator="greaterThan">
      <formula>$O$16</formula>
    </cfRule>
    <cfRule type="cellIs" dxfId="18020" priority="536" operator="between">
      <formula>$O$16*0.8</formula>
      <formula>$O$16</formula>
    </cfRule>
    <cfRule type="cellIs" dxfId="18019" priority="537" operator="lessThan">
      <formula>$O$16*0.8</formula>
    </cfRule>
  </conditionalFormatting>
  <conditionalFormatting sqref="J17">
    <cfRule type="cellIs" dxfId="18018" priority="532" operator="greaterThan">
      <formula>$O$17</formula>
    </cfRule>
    <cfRule type="cellIs" dxfId="18017" priority="533" operator="between">
      <formula>$O$17*0.8</formula>
      <formula>$O$17</formula>
    </cfRule>
    <cfRule type="cellIs" dxfId="18016" priority="534" operator="lessThan">
      <formula>$O$17*0.8</formula>
    </cfRule>
  </conditionalFormatting>
  <conditionalFormatting sqref="J18">
    <cfRule type="cellIs" dxfId="18015" priority="529" operator="greaterThan">
      <formula>$O$18</formula>
    </cfRule>
    <cfRule type="cellIs" dxfId="18014" priority="530" operator="between">
      <formula>$O$18*0.8</formula>
      <formula>$O$18</formula>
    </cfRule>
    <cfRule type="cellIs" dxfId="18013" priority="531" operator="lessThan">
      <formula>$O$18*0.8</formula>
    </cfRule>
  </conditionalFormatting>
  <conditionalFormatting sqref="J6">
    <cfRule type="cellIs" dxfId="18012" priority="526" operator="greaterThan">
      <formula>$O$6</formula>
    </cfRule>
    <cfRule type="cellIs" dxfId="18011" priority="527" operator="between">
      <formula>$O$6*0.8</formula>
      <formula>$O$6</formula>
    </cfRule>
    <cfRule type="cellIs" dxfId="18010" priority="528" operator="lessThan">
      <formula>$O$6*0.8</formula>
    </cfRule>
  </conditionalFormatting>
  <conditionalFormatting sqref="J7">
    <cfRule type="cellIs" dxfId="18009" priority="523" operator="greaterThan">
      <formula>$O$7</formula>
    </cfRule>
    <cfRule type="cellIs" dxfId="18008" priority="524" operator="between">
      <formula>$O$7*0.8</formula>
      <formula>$O$7</formula>
    </cfRule>
    <cfRule type="cellIs" dxfId="18007" priority="525" operator="lessThan">
      <formula>$O$7*0.8</formula>
    </cfRule>
  </conditionalFormatting>
  <conditionalFormatting sqref="J8">
    <cfRule type="cellIs" dxfId="18006" priority="520" operator="greaterThan">
      <formula>$O$8</formula>
    </cfRule>
    <cfRule type="cellIs" dxfId="18005" priority="521" operator="between">
      <formula>$O$8*0.8</formula>
      <formula>$O$8</formula>
    </cfRule>
    <cfRule type="cellIs" dxfId="18004" priority="522" operator="lessThan">
      <formula>$O$8*0.8</formula>
    </cfRule>
  </conditionalFormatting>
  <conditionalFormatting sqref="J11">
    <cfRule type="cellIs" dxfId="18003" priority="517" operator="greaterThan">
      <formula>$O$11</formula>
    </cfRule>
    <cfRule type="cellIs" dxfId="18002" priority="518" operator="between">
      <formula>$O$11*0.8</formula>
      <formula>$O$11</formula>
    </cfRule>
    <cfRule type="cellIs" dxfId="18001" priority="519" operator="lessThan">
      <formula>$O$11*0.8</formula>
    </cfRule>
  </conditionalFormatting>
  <conditionalFormatting sqref="J12">
    <cfRule type="cellIs" dxfId="18000" priority="514" operator="greaterThan">
      <formula>$O$12</formula>
    </cfRule>
    <cfRule type="cellIs" dxfId="17999" priority="515" operator="between">
      <formula>$O$12*0.8</formula>
      <formula>$O$12</formula>
    </cfRule>
    <cfRule type="cellIs" dxfId="17998" priority="516" operator="lessThan">
      <formula>$O$12*0.8</formula>
    </cfRule>
  </conditionalFormatting>
  <conditionalFormatting sqref="J13">
    <cfRule type="cellIs" dxfId="17997" priority="511" operator="greaterThan">
      <formula>$O$13</formula>
    </cfRule>
    <cfRule type="cellIs" dxfId="17996" priority="512" operator="between">
      <formula>$O$13*0.8</formula>
      <formula>$O$13</formula>
    </cfRule>
    <cfRule type="cellIs" dxfId="17995" priority="513" operator="lessThan">
      <formula>$O$13*0.8</formula>
    </cfRule>
  </conditionalFormatting>
  <conditionalFormatting sqref="J16">
    <cfRule type="cellIs" dxfId="17994" priority="508" operator="greaterThan">
      <formula>$O$16</formula>
    </cfRule>
    <cfRule type="cellIs" dxfId="17993" priority="509" operator="between">
      <formula>$O$16*0.8</formula>
      <formula>$O$16</formula>
    </cfRule>
    <cfRule type="cellIs" dxfId="17992" priority="510" operator="lessThan">
      <formula>$O$16*0.8</formula>
    </cfRule>
  </conditionalFormatting>
  <conditionalFormatting sqref="J17">
    <cfRule type="cellIs" dxfId="17991" priority="505" operator="greaterThan">
      <formula>$O$17</formula>
    </cfRule>
    <cfRule type="cellIs" dxfId="17990" priority="506" operator="between">
      <formula>$O$17*0.8</formula>
      <formula>$O$17</formula>
    </cfRule>
    <cfRule type="cellIs" dxfId="17989" priority="507" operator="lessThan">
      <formula>$O$17*0.8</formula>
    </cfRule>
  </conditionalFormatting>
  <conditionalFormatting sqref="J18">
    <cfRule type="cellIs" dxfId="17988" priority="502" operator="greaterThan">
      <formula>$O$18</formula>
    </cfRule>
    <cfRule type="cellIs" dxfId="17987" priority="503" operator="between">
      <formula>$O$18*0.8</formula>
      <formula>$O$18</formula>
    </cfRule>
    <cfRule type="cellIs" dxfId="17986" priority="504" operator="lessThan">
      <formula>$O$18*0.8</formula>
    </cfRule>
  </conditionalFormatting>
  <conditionalFormatting sqref="J6">
    <cfRule type="cellIs" dxfId="17985" priority="499" operator="greaterThan">
      <formula>$N$6</formula>
    </cfRule>
    <cfRule type="cellIs" dxfId="17984" priority="500" operator="between">
      <formula>$N$6*0.8</formula>
      <formula>$N$6</formula>
    </cfRule>
    <cfRule type="cellIs" dxfId="17983" priority="501" operator="lessThan">
      <formula>$N$6*0.8</formula>
    </cfRule>
  </conditionalFormatting>
  <conditionalFormatting sqref="J7">
    <cfRule type="cellIs" dxfId="17982" priority="496" operator="greaterThan">
      <formula>$N$7</formula>
    </cfRule>
    <cfRule type="cellIs" dxfId="17981" priority="497" operator="between">
      <formula>$N$7*0.8</formula>
      <formula>$N$7</formula>
    </cfRule>
    <cfRule type="cellIs" dxfId="17980" priority="498" operator="lessThan">
      <formula>$N$7*0.8</formula>
    </cfRule>
  </conditionalFormatting>
  <conditionalFormatting sqref="J8">
    <cfRule type="cellIs" dxfId="17979" priority="493" operator="greaterThan">
      <formula>$N$8</formula>
    </cfRule>
    <cfRule type="cellIs" dxfId="17978" priority="494" operator="between">
      <formula>$N$8*0.8</formula>
      <formula>$N$8</formula>
    </cfRule>
    <cfRule type="cellIs" dxfId="17977" priority="495" operator="lessThan">
      <formula>$N$8*0.8</formula>
    </cfRule>
  </conditionalFormatting>
  <conditionalFormatting sqref="J11">
    <cfRule type="cellIs" dxfId="17976" priority="490" operator="greaterThan">
      <formula>$N$11</formula>
    </cfRule>
    <cfRule type="cellIs" dxfId="17975" priority="491" operator="between">
      <formula>$N$11*0.8</formula>
      <formula>$N$11</formula>
    </cfRule>
    <cfRule type="cellIs" dxfId="17974" priority="492" operator="lessThan">
      <formula>$N$11*0.8</formula>
    </cfRule>
  </conditionalFormatting>
  <conditionalFormatting sqref="J12">
    <cfRule type="cellIs" dxfId="17973" priority="487" operator="greaterThan">
      <formula>$N$12</formula>
    </cfRule>
    <cfRule type="cellIs" dxfId="17972" priority="488" operator="between">
      <formula>$N$12*0.8</formula>
      <formula>$N$12</formula>
    </cfRule>
    <cfRule type="cellIs" dxfId="17971" priority="489" operator="lessThan">
      <formula>$N$12*0.8</formula>
    </cfRule>
  </conditionalFormatting>
  <conditionalFormatting sqref="J13">
    <cfRule type="cellIs" dxfId="17970" priority="484" operator="greaterThan">
      <formula>$N$13</formula>
    </cfRule>
    <cfRule type="cellIs" dxfId="17969" priority="485" operator="between">
      <formula>$N$13*0.8</formula>
      <formula>$N$13</formula>
    </cfRule>
    <cfRule type="cellIs" dxfId="17968" priority="486" operator="lessThan">
      <formula>$N$13*0.8</formula>
    </cfRule>
  </conditionalFormatting>
  <conditionalFormatting sqref="J16">
    <cfRule type="cellIs" dxfId="17967" priority="481" operator="greaterThan">
      <formula>$N$16</formula>
    </cfRule>
    <cfRule type="cellIs" dxfId="17966" priority="482" operator="between">
      <formula>$N$16*0.8</formula>
      <formula>$N$16</formula>
    </cfRule>
    <cfRule type="cellIs" dxfId="17965" priority="483" operator="lessThan">
      <formula>$N$16*0.8</formula>
    </cfRule>
  </conditionalFormatting>
  <conditionalFormatting sqref="J17">
    <cfRule type="cellIs" dxfId="17964" priority="478" operator="greaterThan">
      <formula>$N$17</formula>
    </cfRule>
    <cfRule type="cellIs" dxfId="17963" priority="479" operator="between">
      <formula>$N$17*0.8</formula>
      <formula>$N$17</formula>
    </cfRule>
    <cfRule type="cellIs" dxfId="17962" priority="480" operator="lessThan">
      <formula>$N$17*0.8</formula>
    </cfRule>
  </conditionalFormatting>
  <conditionalFormatting sqref="J18">
    <cfRule type="cellIs" dxfId="17961" priority="475" operator="greaterThan">
      <formula>$N$18</formula>
    </cfRule>
    <cfRule type="cellIs" dxfId="17960" priority="476" operator="between">
      <formula>$N$18*0.8</formula>
      <formula>$N$18</formula>
    </cfRule>
    <cfRule type="cellIs" dxfId="17959" priority="477" operator="lessThan">
      <formula>$N$18*0.8</formula>
    </cfRule>
  </conditionalFormatting>
  <conditionalFormatting sqref="J6">
    <cfRule type="cellIs" dxfId="17958" priority="472" operator="greaterThan">
      <formula>$N$6</formula>
    </cfRule>
    <cfRule type="cellIs" dxfId="17957" priority="473" operator="between">
      <formula>$N$6*0.8</formula>
      <formula>$N$6</formula>
    </cfRule>
    <cfRule type="cellIs" dxfId="17956" priority="474" operator="lessThan">
      <formula>$N$6*0.8</formula>
    </cfRule>
  </conditionalFormatting>
  <conditionalFormatting sqref="J7">
    <cfRule type="cellIs" dxfId="17955" priority="469" operator="greaterThan">
      <formula>$N$7</formula>
    </cfRule>
    <cfRule type="cellIs" dxfId="17954" priority="470" operator="between">
      <formula>$N$7*0.8</formula>
      <formula>$N$7</formula>
    </cfRule>
    <cfRule type="cellIs" dxfId="17953" priority="471" operator="lessThan">
      <formula>$N$7*0.8</formula>
    </cfRule>
  </conditionalFormatting>
  <conditionalFormatting sqref="J8">
    <cfRule type="cellIs" dxfId="17952" priority="466" operator="greaterThan">
      <formula>$N$8</formula>
    </cfRule>
    <cfRule type="cellIs" dxfId="17951" priority="467" operator="between">
      <formula>$N$8*0.8</formula>
      <formula>$N$8</formula>
    </cfRule>
    <cfRule type="cellIs" dxfId="17950" priority="468" operator="lessThan">
      <formula>$N$8*0.8</formula>
    </cfRule>
  </conditionalFormatting>
  <conditionalFormatting sqref="J11">
    <cfRule type="cellIs" dxfId="17949" priority="463" operator="greaterThan">
      <formula>$N$11</formula>
    </cfRule>
    <cfRule type="cellIs" dxfId="17948" priority="464" operator="between">
      <formula>$N$11*0.8</formula>
      <formula>$N$11</formula>
    </cfRule>
    <cfRule type="cellIs" dxfId="17947" priority="465" operator="lessThan">
      <formula>$N$11*0.8</formula>
    </cfRule>
  </conditionalFormatting>
  <conditionalFormatting sqref="J12">
    <cfRule type="cellIs" dxfId="17946" priority="460" operator="greaterThan">
      <formula>$N$12</formula>
    </cfRule>
    <cfRule type="cellIs" dxfId="17945" priority="461" operator="between">
      <formula>$N$12*0.8</formula>
      <formula>$N$12</formula>
    </cfRule>
    <cfRule type="cellIs" dxfId="17944" priority="462" operator="lessThan">
      <formula>$N$12*0.8</formula>
    </cfRule>
  </conditionalFormatting>
  <conditionalFormatting sqref="J13">
    <cfRule type="cellIs" dxfId="17943" priority="457" operator="greaterThan">
      <formula>$N$13</formula>
    </cfRule>
    <cfRule type="cellIs" dxfId="17942" priority="458" operator="between">
      <formula>$N$13*0.8</formula>
      <formula>$N$13</formula>
    </cfRule>
    <cfRule type="cellIs" dxfId="17941" priority="459" operator="lessThan">
      <formula>$N$13*0.8</formula>
    </cfRule>
  </conditionalFormatting>
  <conditionalFormatting sqref="J16">
    <cfRule type="cellIs" dxfId="17940" priority="454" operator="greaterThan">
      <formula>$N$16</formula>
    </cfRule>
    <cfRule type="cellIs" dxfId="17939" priority="455" operator="between">
      <formula>$N$16*0.8</formula>
      <formula>$N$16</formula>
    </cfRule>
    <cfRule type="cellIs" dxfId="17938" priority="456" operator="lessThan">
      <formula>$N$16*0.8</formula>
    </cfRule>
  </conditionalFormatting>
  <conditionalFormatting sqref="J17">
    <cfRule type="cellIs" dxfId="17937" priority="451" operator="greaterThan">
      <formula>$N$17</formula>
    </cfRule>
    <cfRule type="cellIs" dxfId="17936" priority="452" operator="between">
      <formula>$N$17*0.8</formula>
      <formula>$N$17</formula>
    </cfRule>
    <cfRule type="cellIs" dxfId="17935" priority="453" operator="lessThan">
      <formula>$N$17*0.8</formula>
    </cfRule>
  </conditionalFormatting>
  <conditionalFormatting sqref="J18">
    <cfRule type="cellIs" dxfId="17934" priority="448" operator="greaterThan">
      <formula>$N$18</formula>
    </cfRule>
    <cfRule type="cellIs" dxfId="17933" priority="449" operator="between">
      <formula>$N$18*0.8</formula>
      <formula>$N$18</formula>
    </cfRule>
    <cfRule type="cellIs" dxfId="17932" priority="450" operator="lessThan">
      <formula>$N$18*0.8</formula>
    </cfRule>
  </conditionalFormatting>
  <conditionalFormatting sqref="J6">
    <cfRule type="cellIs" dxfId="17931" priority="445" operator="greaterThan">
      <formula>$P$6</formula>
    </cfRule>
    <cfRule type="cellIs" dxfId="17930" priority="446" operator="between">
      <formula>$P$6*0.8</formula>
      <formula>$P$6</formula>
    </cfRule>
    <cfRule type="cellIs" dxfId="17929" priority="447" operator="lessThan">
      <formula>$P$6*0.8</formula>
    </cfRule>
  </conditionalFormatting>
  <conditionalFormatting sqref="J7">
    <cfRule type="cellIs" dxfId="17928" priority="442" operator="greaterThan">
      <formula>$P$7</formula>
    </cfRule>
    <cfRule type="cellIs" dxfId="17927" priority="443" operator="between">
      <formula>$P$7*0.8</formula>
      <formula>$P$7</formula>
    </cfRule>
    <cfRule type="cellIs" dxfId="17926" priority="444" operator="lessThan">
      <formula>$P$7*0.8</formula>
    </cfRule>
  </conditionalFormatting>
  <conditionalFormatting sqref="J8">
    <cfRule type="cellIs" dxfId="17925" priority="439" operator="greaterThan">
      <formula>$P$8</formula>
    </cfRule>
    <cfRule type="cellIs" dxfId="17924" priority="440" operator="between">
      <formula>$P$8*0.8</formula>
      <formula>$P$8</formula>
    </cfRule>
    <cfRule type="cellIs" dxfId="17923" priority="441" operator="lessThan">
      <formula>$P$8*0.8</formula>
    </cfRule>
  </conditionalFormatting>
  <conditionalFormatting sqref="J11">
    <cfRule type="cellIs" dxfId="17922" priority="436" operator="greaterThan">
      <formula>$P$11</formula>
    </cfRule>
    <cfRule type="cellIs" dxfId="17921" priority="437" operator="between">
      <formula>$P$11*0.8</formula>
      <formula>$P$11</formula>
    </cfRule>
    <cfRule type="cellIs" dxfId="17920" priority="438" operator="lessThan">
      <formula>$P$11*0.8</formula>
    </cfRule>
  </conditionalFormatting>
  <conditionalFormatting sqref="J12">
    <cfRule type="cellIs" dxfId="17919" priority="433" operator="greaterThan">
      <formula>$P$12</formula>
    </cfRule>
    <cfRule type="cellIs" dxfId="17918" priority="434" operator="between">
      <formula>$P$12*0.8</formula>
      <formula>$P$12</formula>
    </cfRule>
    <cfRule type="cellIs" dxfId="17917" priority="435" operator="lessThan">
      <formula>$P$12*0.8</formula>
    </cfRule>
  </conditionalFormatting>
  <conditionalFormatting sqref="J13">
    <cfRule type="cellIs" dxfId="17916" priority="430" operator="greaterThan">
      <formula>$P$13</formula>
    </cfRule>
    <cfRule type="cellIs" dxfId="17915" priority="431" operator="between">
      <formula>$P$13*0.8</formula>
      <formula>$P$13</formula>
    </cfRule>
    <cfRule type="cellIs" dxfId="17914" priority="432" operator="lessThan">
      <formula>$P$13*0.8</formula>
    </cfRule>
  </conditionalFormatting>
  <conditionalFormatting sqref="J16">
    <cfRule type="cellIs" dxfId="17913" priority="427" operator="greaterThan">
      <formula>$P$16</formula>
    </cfRule>
    <cfRule type="cellIs" dxfId="17912" priority="428" operator="between">
      <formula>$P$16*0.8</formula>
      <formula>$P$16</formula>
    </cfRule>
    <cfRule type="cellIs" dxfId="17911" priority="429" operator="lessThan">
      <formula>$P$16*0.8</formula>
    </cfRule>
  </conditionalFormatting>
  <conditionalFormatting sqref="J17">
    <cfRule type="cellIs" dxfId="17910" priority="424" operator="greaterThan">
      <formula>$P$17</formula>
    </cfRule>
    <cfRule type="cellIs" dxfId="17909" priority="425" operator="between">
      <formula>$P$17*0.8</formula>
      <formula>$P$17</formula>
    </cfRule>
    <cfRule type="cellIs" dxfId="17908" priority="426" operator="lessThan">
      <formula>$P$17*0.8</formula>
    </cfRule>
  </conditionalFormatting>
  <conditionalFormatting sqref="J18">
    <cfRule type="cellIs" dxfId="17907" priority="421" operator="greaterThan">
      <formula>$P$18</formula>
    </cfRule>
    <cfRule type="cellIs" dxfId="17906" priority="422" operator="between">
      <formula>$P$18*0.8</formula>
      <formula>$P$18</formula>
    </cfRule>
    <cfRule type="cellIs" dxfId="17905" priority="423" operator="lessThan">
      <formula>$P$18*0.8</formula>
    </cfRule>
  </conditionalFormatting>
  <conditionalFormatting sqref="J6">
    <cfRule type="cellIs" dxfId="17904" priority="418" operator="greaterThan">
      <formula>$P$6</formula>
    </cfRule>
    <cfRule type="cellIs" dxfId="17903" priority="419" operator="between">
      <formula>$P$6*0.8</formula>
      <formula>$P$6</formula>
    </cfRule>
    <cfRule type="cellIs" dxfId="17902" priority="420" operator="lessThan">
      <formula>$P$6*0.8</formula>
    </cfRule>
  </conditionalFormatting>
  <conditionalFormatting sqref="J7">
    <cfRule type="cellIs" dxfId="17901" priority="415" operator="greaterThan">
      <formula>$P$7</formula>
    </cfRule>
    <cfRule type="cellIs" dxfId="17900" priority="416" operator="between">
      <formula>$P$7*0.8</formula>
      <formula>$P$7</formula>
    </cfRule>
    <cfRule type="cellIs" dxfId="17899" priority="417" operator="lessThan">
      <formula>$P$7*0.8</formula>
    </cfRule>
  </conditionalFormatting>
  <conditionalFormatting sqref="J8">
    <cfRule type="cellIs" dxfId="17898" priority="412" operator="greaterThan">
      <formula>$P$8</formula>
    </cfRule>
    <cfRule type="cellIs" dxfId="17897" priority="413" operator="between">
      <formula>$P$8*0.8</formula>
      <formula>$P$8</formula>
    </cfRule>
    <cfRule type="cellIs" dxfId="17896" priority="414" operator="lessThan">
      <formula>$P$8*0.8</formula>
    </cfRule>
  </conditionalFormatting>
  <conditionalFormatting sqref="J11">
    <cfRule type="cellIs" dxfId="17895" priority="409" operator="greaterThan">
      <formula>$P$11</formula>
    </cfRule>
    <cfRule type="cellIs" dxfId="17894" priority="410" operator="between">
      <formula>$P$11*0.8</formula>
      <formula>$P$11</formula>
    </cfRule>
    <cfRule type="cellIs" dxfId="17893" priority="411" operator="lessThan">
      <formula>$P$11*0.8</formula>
    </cfRule>
  </conditionalFormatting>
  <conditionalFormatting sqref="J12">
    <cfRule type="cellIs" dxfId="17892" priority="406" operator="greaterThan">
      <formula>$P$12</formula>
    </cfRule>
    <cfRule type="cellIs" dxfId="17891" priority="407" operator="between">
      <formula>$P$12*0.8</formula>
      <formula>$P$12</formula>
    </cfRule>
    <cfRule type="cellIs" dxfId="17890" priority="408" operator="lessThan">
      <formula>$P$12*0.8</formula>
    </cfRule>
  </conditionalFormatting>
  <conditionalFormatting sqref="J13">
    <cfRule type="cellIs" dxfId="17889" priority="403" operator="greaterThan">
      <formula>$P$13</formula>
    </cfRule>
    <cfRule type="cellIs" dxfId="17888" priority="404" operator="between">
      <formula>$P$13*0.8</formula>
      <formula>$P$13</formula>
    </cfRule>
    <cfRule type="cellIs" dxfId="17887" priority="405" operator="lessThan">
      <formula>$P$13*0.8</formula>
    </cfRule>
  </conditionalFormatting>
  <conditionalFormatting sqref="J16">
    <cfRule type="cellIs" dxfId="17886" priority="400" operator="greaterThan">
      <formula>$P$16</formula>
    </cfRule>
    <cfRule type="cellIs" dxfId="17885" priority="401" operator="between">
      <formula>$P$16*0.8</formula>
      <formula>$P$16</formula>
    </cfRule>
    <cfRule type="cellIs" dxfId="17884" priority="402" operator="lessThan">
      <formula>$P$16*0.8</formula>
    </cfRule>
  </conditionalFormatting>
  <conditionalFormatting sqref="J17">
    <cfRule type="cellIs" dxfId="17883" priority="397" operator="greaterThan">
      <formula>$P$17</formula>
    </cfRule>
    <cfRule type="cellIs" dxfId="17882" priority="398" operator="between">
      <formula>$P$17*0.8</formula>
      <formula>$P$17</formula>
    </cfRule>
    <cfRule type="cellIs" dxfId="17881" priority="399" operator="lessThan">
      <formula>$P$17*0.8</formula>
    </cfRule>
  </conditionalFormatting>
  <conditionalFormatting sqref="J18">
    <cfRule type="cellIs" dxfId="17880" priority="394" operator="greaterThan">
      <formula>$P$18</formula>
    </cfRule>
    <cfRule type="cellIs" dxfId="17879" priority="395" operator="between">
      <formula>$P$18*0.8</formula>
      <formula>$P$18</formula>
    </cfRule>
    <cfRule type="cellIs" dxfId="17878" priority="396" operator="lessThan">
      <formula>$P$18*0.8</formula>
    </cfRule>
  </conditionalFormatting>
  <conditionalFormatting sqref="J6">
    <cfRule type="cellIs" dxfId="17877" priority="391" operator="greaterThan">
      <formula>$O$6</formula>
    </cfRule>
    <cfRule type="cellIs" dxfId="17876" priority="392" operator="between">
      <formula>$O$6*0.8</formula>
      <formula>$O$6</formula>
    </cfRule>
    <cfRule type="cellIs" dxfId="17875" priority="393" operator="lessThan">
      <formula>$O$6*0.8</formula>
    </cfRule>
  </conditionalFormatting>
  <conditionalFormatting sqref="J7">
    <cfRule type="cellIs" dxfId="17874" priority="388" operator="greaterThan">
      <formula>$O$7</formula>
    </cfRule>
    <cfRule type="cellIs" dxfId="17873" priority="389" operator="between">
      <formula>$O$7*0.8</formula>
      <formula>$O$7</formula>
    </cfRule>
    <cfRule type="cellIs" dxfId="17872" priority="390" operator="lessThan">
      <formula>$O$7*0.8</formula>
    </cfRule>
  </conditionalFormatting>
  <conditionalFormatting sqref="J8">
    <cfRule type="cellIs" dxfId="17871" priority="385" operator="greaterThan">
      <formula>$O$8</formula>
    </cfRule>
    <cfRule type="cellIs" dxfId="17870" priority="386" operator="between">
      <formula>$O$8*0.8</formula>
      <formula>$O$8</formula>
    </cfRule>
    <cfRule type="cellIs" dxfId="17869" priority="387" operator="lessThan">
      <formula>$O$8*0.8</formula>
    </cfRule>
  </conditionalFormatting>
  <conditionalFormatting sqref="J11">
    <cfRule type="cellIs" dxfId="17868" priority="382" operator="greaterThan">
      <formula>$O$11</formula>
    </cfRule>
    <cfRule type="cellIs" dxfId="17867" priority="383" operator="between">
      <formula>$O$11*0.8</formula>
      <formula>$O$11</formula>
    </cfRule>
    <cfRule type="cellIs" dxfId="17866" priority="384" operator="lessThan">
      <formula>$O$11*0.8</formula>
    </cfRule>
  </conditionalFormatting>
  <conditionalFormatting sqref="J12">
    <cfRule type="cellIs" dxfId="17865" priority="379" operator="greaterThan">
      <formula>$O$12</formula>
    </cfRule>
    <cfRule type="cellIs" dxfId="17864" priority="380" operator="between">
      <formula>$O$12*0.8</formula>
      <formula>$O$12</formula>
    </cfRule>
    <cfRule type="cellIs" dxfId="17863" priority="381" operator="lessThan">
      <formula>$O$12*0.8</formula>
    </cfRule>
  </conditionalFormatting>
  <conditionalFormatting sqref="J13">
    <cfRule type="cellIs" dxfId="17862" priority="376" operator="greaterThan">
      <formula>$O$13</formula>
    </cfRule>
    <cfRule type="cellIs" dxfId="17861" priority="377" operator="between">
      <formula>$O$13*0.8</formula>
      <formula>$O$13</formula>
    </cfRule>
    <cfRule type="cellIs" dxfId="17860" priority="378" operator="lessThan">
      <formula>$O$13*0.8</formula>
    </cfRule>
  </conditionalFormatting>
  <conditionalFormatting sqref="J16">
    <cfRule type="cellIs" dxfId="17859" priority="373" operator="greaterThan">
      <formula>$O$16</formula>
    </cfRule>
    <cfRule type="cellIs" dxfId="17858" priority="374" operator="between">
      <formula>$O$16*0.8</formula>
      <formula>$O$16</formula>
    </cfRule>
    <cfRule type="cellIs" dxfId="17857" priority="375" operator="lessThan">
      <formula>$O$16*0.8</formula>
    </cfRule>
  </conditionalFormatting>
  <conditionalFormatting sqref="J17">
    <cfRule type="cellIs" dxfId="17856" priority="370" operator="greaterThan">
      <formula>$O$17</formula>
    </cfRule>
    <cfRule type="cellIs" dxfId="17855" priority="371" operator="between">
      <formula>$O$17*0.8</formula>
      <formula>$O$17</formula>
    </cfRule>
    <cfRule type="cellIs" dxfId="17854" priority="372" operator="lessThan">
      <formula>$O$17*0.8</formula>
    </cfRule>
  </conditionalFormatting>
  <conditionalFormatting sqref="J18">
    <cfRule type="cellIs" dxfId="17853" priority="367" operator="greaterThan">
      <formula>$O$18</formula>
    </cfRule>
    <cfRule type="cellIs" dxfId="17852" priority="368" operator="between">
      <formula>$O$18*0.8</formula>
      <formula>$O$18</formula>
    </cfRule>
    <cfRule type="cellIs" dxfId="17851" priority="369" operator="lessThan">
      <formula>$O$18*0.8</formula>
    </cfRule>
  </conditionalFormatting>
  <conditionalFormatting sqref="J6">
    <cfRule type="cellIs" dxfId="17850" priority="364" operator="greaterThan">
      <formula>$O$6</formula>
    </cfRule>
    <cfRule type="cellIs" dxfId="17849" priority="365" operator="between">
      <formula>$O$6*0.8</formula>
      <formula>$O$6</formula>
    </cfRule>
    <cfRule type="cellIs" dxfId="17848" priority="366" operator="lessThan">
      <formula>$O$6*0.8</formula>
    </cfRule>
  </conditionalFormatting>
  <conditionalFormatting sqref="J7">
    <cfRule type="cellIs" dxfId="17847" priority="361" operator="greaterThan">
      <formula>$O$7</formula>
    </cfRule>
    <cfRule type="cellIs" dxfId="17846" priority="362" operator="between">
      <formula>$O$7*0.8</formula>
      <formula>$O$7</formula>
    </cfRule>
    <cfRule type="cellIs" dxfId="17845" priority="363" operator="lessThan">
      <formula>$O$7*0.8</formula>
    </cfRule>
  </conditionalFormatting>
  <conditionalFormatting sqref="J8">
    <cfRule type="cellIs" dxfId="17844" priority="358" operator="greaterThan">
      <formula>$O$8</formula>
    </cfRule>
    <cfRule type="cellIs" dxfId="17843" priority="359" operator="between">
      <formula>$O$8*0.8</formula>
      <formula>$O$8</formula>
    </cfRule>
    <cfRule type="cellIs" dxfId="17842" priority="360" operator="lessThan">
      <formula>$O$8*0.8</formula>
    </cfRule>
  </conditionalFormatting>
  <conditionalFormatting sqref="J11">
    <cfRule type="cellIs" dxfId="17841" priority="355" operator="greaterThan">
      <formula>$O$11</formula>
    </cfRule>
    <cfRule type="cellIs" dxfId="17840" priority="356" operator="between">
      <formula>$O$11*0.8</formula>
      <formula>$O$11</formula>
    </cfRule>
    <cfRule type="cellIs" dxfId="17839" priority="357" operator="lessThan">
      <formula>$O$11*0.8</formula>
    </cfRule>
  </conditionalFormatting>
  <conditionalFormatting sqref="J12">
    <cfRule type="cellIs" dxfId="17838" priority="352" operator="greaterThan">
      <formula>$O$12</formula>
    </cfRule>
    <cfRule type="cellIs" dxfId="17837" priority="353" operator="between">
      <formula>$O$12*0.8</formula>
      <formula>$O$12</formula>
    </cfRule>
    <cfRule type="cellIs" dxfId="17836" priority="354" operator="lessThan">
      <formula>$O$12*0.8</formula>
    </cfRule>
  </conditionalFormatting>
  <conditionalFormatting sqref="J13">
    <cfRule type="cellIs" dxfId="17835" priority="349" operator="greaterThan">
      <formula>$O$13</formula>
    </cfRule>
    <cfRule type="cellIs" dxfId="17834" priority="350" operator="between">
      <formula>$O$13*0.8</formula>
      <formula>$O$13</formula>
    </cfRule>
    <cfRule type="cellIs" dxfId="17833" priority="351" operator="lessThan">
      <formula>$O$13*0.8</formula>
    </cfRule>
  </conditionalFormatting>
  <conditionalFormatting sqref="J16">
    <cfRule type="cellIs" dxfId="17832" priority="346" operator="greaterThan">
      <formula>$O$16</formula>
    </cfRule>
    <cfRule type="cellIs" dxfId="17831" priority="347" operator="between">
      <formula>$O$16*0.8</formula>
      <formula>$O$16</formula>
    </cfRule>
    <cfRule type="cellIs" dxfId="17830" priority="348" operator="lessThan">
      <formula>$O$16*0.8</formula>
    </cfRule>
  </conditionalFormatting>
  <conditionalFormatting sqref="J17">
    <cfRule type="cellIs" dxfId="17829" priority="343" operator="greaterThan">
      <formula>$O$17</formula>
    </cfRule>
    <cfRule type="cellIs" dxfId="17828" priority="344" operator="between">
      <formula>$O$17*0.8</formula>
      <formula>$O$17</formula>
    </cfRule>
    <cfRule type="cellIs" dxfId="17827" priority="345" operator="lessThan">
      <formula>$O$17*0.8</formula>
    </cfRule>
  </conditionalFormatting>
  <conditionalFormatting sqref="J18">
    <cfRule type="cellIs" dxfId="17826" priority="340" operator="greaterThan">
      <formula>$O$18</formula>
    </cfRule>
    <cfRule type="cellIs" dxfId="17825" priority="341" operator="between">
      <formula>$O$18*0.8</formula>
      <formula>$O$18</formula>
    </cfRule>
    <cfRule type="cellIs" dxfId="17824" priority="342" operator="lessThan">
      <formula>$O$18*0.8</formula>
    </cfRule>
  </conditionalFormatting>
  <conditionalFormatting sqref="J6">
    <cfRule type="cellIs" dxfId="17823" priority="337" operator="greaterThan">
      <formula>$N$6</formula>
    </cfRule>
    <cfRule type="cellIs" dxfId="17822" priority="338" operator="between">
      <formula>$N$6*0.8</formula>
      <formula>$N$6</formula>
    </cfRule>
    <cfRule type="cellIs" dxfId="17821" priority="339" operator="lessThan">
      <formula>$N$6*0.8</formula>
    </cfRule>
  </conditionalFormatting>
  <conditionalFormatting sqref="J7">
    <cfRule type="cellIs" dxfId="17820" priority="334" operator="greaterThan">
      <formula>$N$7</formula>
    </cfRule>
    <cfRule type="cellIs" dxfId="17819" priority="335" operator="between">
      <formula>$N$7*0.8</formula>
      <formula>$N$7</formula>
    </cfRule>
    <cfRule type="cellIs" dxfId="17818" priority="336" operator="lessThan">
      <formula>$N$7*0.8</formula>
    </cfRule>
  </conditionalFormatting>
  <conditionalFormatting sqref="J8">
    <cfRule type="cellIs" dxfId="17817" priority="331" operator="greaterThan">
      <formula>$N$8</formula>
    </cfRule>
    <cfRule type="cellIs" dxfId="17816" priority="332" operator="between">
      <formula>$N$8*0.8</formula>
      <formula>$N$8</formula>
    </cfRule>
    <cfRule type="cellIs" dxfId="17815" priority="333" operator="lessThan">
      <formula>$N$8*0.8</formula>
    </cfRule>
  </conditionalFormatting>
  <conditionalFormatting sqref="J11">
    <cfRule type="cellIs" dxfId="17814" priority="328" operator="greaterThan">
      <formula>$N$11</formula>
    </cfRule>
    <cfRule type="cellIs" dxfId="17813" priority="329" operator="between">
      <formula>$N$11*0.8</formula>
      <formula>$N$11</formula>
    </cfRule>
    <cfRule type="cellIs" dxfId="17812" priority="330" operator="lessThan">
      <formula>$N$11*0.8</formula>
    </cfRule>
  </conditionalFormatting>
  <conditionalFormatting sqref="J12">
    <cfRule type="cellIs" dxfId="17811" priority="325" operator="greaterThan">
      <formula>$N$12</formula>
    </cfRule>
    <cfRule type="cellIs" dxfId="17810" priority="326" operator="between">
      <formula>$N$12*0.8</formula>
      <formula>$N$12</formula>
    </cfRule>
    <cfRule type="cellIs" dxfId="17809" priority="327" operator="lessThan">
      <formula>$N$12*0.8</formula>
    </cfRule>
  </conditionalFormatting>
  <conditionalFormatting sqref="J13">
    <cfRule type="cellIs" dxfId="17808" priority="322" operator="greaterThan">
      <formula>$N$13</formula>
    </cfRule>
    <cfRule type="cellIs" dxfId="17807" priority="323" operator="between">
      <formula>$N$13*0.8</formula>
      <formula>$N$13</formula>
    </cfRule>
    <cfRule type="cellIs" dxfId="17806" priority="324" operator="lessThan">
      <formula>$N$13*0.8</formula>
    </cfRule>
  </conditionalFormatting>
  <conditionalFormatting sqref="J16">
    <cfRule type="cellIs" dxfId="17805" priority="319" operator="greaterThan">
      <formula>$N$16</formula>
    </cfRule>
    <cfRule type="cellIs" dxfId="17804" priority="320" operator="between">
      <formula>$N$16*0.8</formula>
      <formula>$N$16</formula>
    </cfRule>
    <cfRule type="cellIs" dxfId="17803" priority="321" operator="lessThan">
      <formula>$N$16*0.8</formula>
    </cfRule>
  </conditionalFormatting>
  <conditionalFormatting sqref="J17">
    <cfRule type="cellIs" dxfId="17802" priority="316" operator="greaterThan">
      <formula>$N$17</formula>
    </cfRule>
    <cfRule type="cellIs" dxfId="17801" priority="317" operator="between">
      <formula>$N$17*0.8</formula>
      <formula>$N$17</formula>
    </cfRule>
    <cfRule type="cellIs" dxfId="17800" priority="318" operator="lessThan">
      <formula>$N$17*0.8</formula>
    </cfRule>
  </conditionalFormatting>
  <conditionalFormatting sqref="J18">
    <cfRule type="cellIs" dxfId="17799" priority="313" operator="greaterThan">
      <formula>$N$18</formula>
    </cfRule>
    <cfRule type="cellIs" dxfId="17798" priority="314" operator="between">
      <formula>$N$18*0.8</formula>
      <formula>$N$18</formula>
    </cfRule>
    <cfRule type="cellIs" dxfId="17797" priority="315" operator="lessThan">
      <formula>$N$18*0.8</formula>
    </cfRule>
  </conditionalFormatting>
  <conditionalFormatting sqref="J6">
    <cfRule type="cellIs" dxfId="17796" priority="310" operator="greaterThan">
      <formula>$N$6</formula>
    </cfRule>
    <cfRule type="cellIs" dxfId="17795" priority="311" operator="between">
      <formula>$N$6*0.8</formula>
      <formula>$N$6</formula>
    </cfRule>
    <cfRule type="cellIs" dxfId="17794" priority="312" operator="lessThan">
      <formula>$N$6*0.8</formula>
    </cfRule>
  </conditionalFormatting>
  <conditionalFormatting sqref="J7">
    <cfRule type="cellIs" dxfId="17793" priority="307" operator="greaterThan">
      <formula>$N$7</formula>
    </cfRule>
    <cfRule type="cellIs" dxfId="17792" priority="308" operator="between">
      <formula>$N$7*0.8</formula>
      <formula>$N$7</formula>
    </cfRule>
    <cfRule type="cellIs" dxfId="17791" priority="309" operator="lessThan">
      <formula>$N$7*0.8</formula>
    </cfRule>
  </conditionalFormatting>
  <conditionalFormatting sqref="J8">
    <cfRule type="cellIs" dxfId="17790" priority="304" operator="greaterThan">
      <formula>$N$8</formula>
    </cfRule>
    <cfRule type="cellIs" dxfId="17789" priority="305" operator="between">
      <formula>$N$8*0.8</formula>
      <formula>$N$8</formula>
    </cfRule>
    <cfRule type="cellIs" dxfId="17788" priority="306" operator="lessThan">
      <formula>$N$8*0.8</formula>
    </cfRule>
  </conditionalFormatting>
  <conditionalFormatting sqref="J11">
    <cfRule type="cellIs" dxfId="17787" priority="301" operator="greaterThan">
      <formula>$N$11</formula>
    </cfRule>
    <cfRule type="cellIs" dxfId="17786" priority="302" operator="between">
      <formula>$N$11*0.8</formula>
      <formula>$N$11</formula>
    </cfRule>
    <cfRule type="cellIs" dxfId="17785" priority="303" operator="lessThan">
      <formula>$N$11*0.8</formula>
    </cfRule>
  </conditionalFormatting>
  <conditionalFormatting sqref="J12">
    <cfRule type="cellIs" dxfId="17784" priority="298" operator="greaterThan">
      <formula>$N$12</formula>
    </cfRule>
    <cfRule type="cellIs" dxfId="17783" priority="299" operator="between">
      <formula>$N$12*0.8</formula>
      <formula>$N$12</formula>
    </cfRule>
    <cfRule type="cellIs" dxfId="17782" priority="300" operator="lessThan">
      <formula>$N$12*0.8</formula>
    </cfRule>
  </conditionalFormatting>
  <conditionalFormatting sqref="J13">
    <cfRule type="cellIs" dxfId="17781" priority="295" operator="greaterThan">
      <formula>$N$13</formula>
    </cfRule>
    <cfRule type="cellIs" dxfId="17780" priority="296" operator="between">
      <formula>$N$13*0.8</formula>
      <formula>$N$13</formula>
    </cfRule>
    <cfRule type="cellIs" dxfId="17779" priority="297" operator="lessThan">
      <formula>$N$13*0.8</formula>
    </cfRule>
  </conditionalFormatting>
  <conditionalFormatting sqref="J16">
    <cfRule type="cellIs" dxfId="17778" priority="292" operator="greaterThan">
      <formula>$N$16</formula>
    </cfRule>
    <cfRule type="cellIs" dxfId="17777" priority="293" operator="between">
      <formula>$N$16*0.8</formula>
      <formula>$N$16</formula>
    </cfRule>
    <cfRule type="cellIs" dxfId="17776" priority="294" operator="lessThan">
      <formula>$N$16*0.8</formula>
    </cfRule>
  </conditionalFormatting>
  <conditionalFormatting sqref="J17">
    <cfRule type="cellIs" dxfId="17775" priority="289" operator="greaterThan">
      <formula>$N$17</formula>
    </cfRule>
    <cfRule type="cellIs" dxfId="17774" priority="290" operator="between">
      <formula>$N$17*0.8</formula>
      <formula>$N$17</formula>
    </cfRule>
    <cfRule type="cellIs" dxfId="17773" priority="291" operator="lessThan">
      <formula>$N$17*0.8</formula>
    </cfRule>
  </conditionalFormatting>
  <conditionalFormatting sqref="J18">
    <cfRule type="cellIs" dxfId="17772" priority="286" operator="greaterThan">
      <formula>$N$18</formula>
    </cfRule>
    <cfRule type="cellIs" dxfId="17771" priority="287" operator="between">
      <formula>$N$18*0.8</formula>
      <formula>$N$18</formula>
    </cfRule>
    <cfRule type="cellIs" dxfId="17770" priority="288" operator="lessThan">
      <formula>$N$18*0.8</formula>
    </cfRule>
  </conditionalFormatting>
  <conditionalFormatting sqref="J6">
    <cfRule type="cellIs" dxfId="17769" priority="283" operator="greaterThan">
      <formula>$O$6</formula>
    </cfRule>
    <cfRule type="cellIs" dxfId="17768" priority="284" operator="between">
      <formula>$O$6*0.8</formula>
      <formula>$O$6</formula>
    </cfRule>
    <cfRule type="cellIs" dxfId="17767" priority="285" operator="lessThan">
      <formula>$O$6*0.8</formula>
    </cfRule>
  </conditionalFormatting>
  <conditionalFormatting sqref="J7">
    <cfRule type="cellIs" dxfId="17766" priority="280" operator="greaterThan">
      <formula>$O$7</formula>
    </cfRule>
    <cfRule type="cellIs" dxfId="17765" priority="281" operator="between">
      <formula>$O$7*0.8</formula>
      <formula>$O$7</formula>
    </cfRule>
    <cfRule type="cellIs" dxfId="17764" priority="282" operator="lessThan">
      <formula>$O$7*0.8</formula>
    </cfRule>
  </conditionalFormatting>
  <conditionalFormatting sqref="J8">
    <cfRule type="cellIs" dxfId="17763" priority="277" operator="greaterThan">
      <formula>$O$8</formula>
    </cfRule>
    <cfRule type="cellIs" dxfId="17762" priority="278" operator="between">
      <formula>$O$8*0.8</formula>
      <formula>$O$8</formula>
    </cfRule>
    <cfRule type="cellIs" dxfId="17761" priority="279" operator="lessThan">
      <formula>$O$8*0.8</formula>
    </cfRule>
  </conditionalFormatting>
  <conditionalFormatting sqref="J11">
    <cfRule type="cellIs" dxfId="17760" priority="274" operator="greaterThan">
      <formula>$O$11</formula>
    </cfRule>
    <cfRule type="cellIs" dxfId="17759" priority="275" operator="between">
      <formula>$O$11*0.8</formula>
      <formula>$O$11</formula>
    </cfRule>
    <cfRule type="cellIs" dxfId="17758" priority="276" operator="lessThan">
      <formula>$O$11*0.8</formula>
    </cfRule>
  </conditionalFormatting>
  <conditionalFormatting sqref="J12">
    <cfRule type="cellIs" dxfId="17757" priority="271" operator="greaterThan">
      <formula>$O$12</formula>
    </cfRule>
    <cfRule type="cellIs" dxfId="17756" priority="272" operator="between">
      <formula>$O$12*0.8</formula>
      <formula>$O$12</formula>
    </cfRule>
    <cfRule type="cellIs" dxfId="17755" priority="273" operator="lessThan">
      <formula>$O$12*0.8</formula>
    </cfRule>
  </conditionalFormatting>
  <conditionalFormatting sqref="J13">
    <cfRule type="cellIs" dxfId="17754" priority="268" operator="greaterThan">
      <formula>$O$13</formula>
    </cfRule>
    <cfRule type="cellIs" dxfId="17753" priority="269" operator="between">
      <formula>$O$13*0.8</formula>
      <formula>$O$13</formula>
    </cfRule>
    <cfRule type="cellIs" dxfId="17752" priority="270" operator="lessThan">
      <formula>$O$13*0.8</formula>
    </cfRule>
  </conditionalFormatting>
  <conditionalFormatting sqref="J16">
    <cfRule type="cellIs" dxfId="17751" priority="265" operator="greaterThan">
      <formula>$O$16</formula>
    </cfRule>
    <cfRule type="cellIs" dxfId="17750" priority="266" operator="between">
      <formula>$O$16*0.8</formula>
      <formula>$O$16</formula>
    </cfRule>
    <cfRule type="cellIs" dxfId="17749" priority="267" operator="lessThan">
      <formula>$O$16*0.8</formula>
    </cfRule>
  </conditionalFormatting>
  <conditionalFormatting sqref="J17">
    <cfRule type="cellIs" dxfId="17748" priority="262" operator="greaterThan">
      <formula>$O$17</formula>
    </cfRule>
    <cfRule type="cellIs" dxfId="17747" priority="263" operator="between">
      <formula>$O$17*0.8</formula>
      <formula>$O$17</formula>
    </cfRule>
    <cfRule type="cellIs" dxfId="17746" priority="264" operator="lessThan">
      <formula>$O$17*0.8</formula>
    </cfRule>
  </conditionalFormatting>
  <conditionalFormatting sqref="J18">
    <cfRule type="cellIs" dxfId="17745" priority="259" operator="greaterThan">
      <formula>$O$18</formula>
    </cfRule>
    <cfRule type="cellIs" dxfId="17744" priority="260" operator="between">
      <formula>$O$18*0.8</formula>
      <formula>$O$18</formula>
    </cfRule>
    <cfRule type="cellIs" dxfId="17743" priority="261" operator="lessThan">
      <formula>$O$18*0.8</formula>
    </cfRule>
  </conditionalFormatting>
  <conditionalFormatting sqref="J6">
    <cfRule type="cellIs" dxfId="17742" priority="256" operator="greaterThan">
      <formula>$O$6</formula>
    </cfRule>
    <cfRule type="cellIs" dxfId="17741" priority="257" operator="between">
      <formula>$O$6*0.8</formula>
      <formula>$O$6</formula>
    </cfRule>
    <cfRule type="cellIs" dxfId="17740" priority="258" operator="lessThan">
      <formula>$O$6*0.8</formula>
    </cfRule>
  </conditionalFormatting>
  <conditionalFormatting sqref="J7">
    <cfRule type="cellIs" dxfId="17739" priority="253" operator="greaterThan">
      <formula>$O$7</formula>
    </cfRule>
    <cfRule type="cellIs" dxfId="17738" priority="254" operator="between">
      <formula>$O$7*0.8</formula>
      <formula>$O$7</formula>
    </cfRule>
    <cfRule type="cellIs" dxfId="17737" priority="255" operator="lessThan">
      <formula>$O$7*0.8</formula>
    </cfRule>
  </conditionalFormatting>
  <conditionalFormatting sqref="J8">
    <cfRule type="cellIs" dxfId="17736" priority="250" operator="greaterThan">
      <formula>$O$8</formula>
    </cfRule>
    <cfRule type="cellIs" dxfId="17735" priority="251" operator="between">
      <formula>$O$8*0.8</formula>
      <formula>$O$8</formula>
    </cfRule>
    <cfRule type="cellIs" dxfId="17734" priority="252" operator="lessThan">
      <formula>$O$8*0.8</formula>
    </cfRule>
  </conditionalFormatting>
  <conditionalFormatting sqref="J11">
    <cfRule type="cellIs" dxfId="17733" priority="247" operator="greaterThan">
      <formula>$O$11</formula>
    </cfRule>
    <cfRule type="cellIs" dxfId="17732" priority="248" operator="between">
      <formula>$O$11*0.8</formula>
      <formula>$O$11</formula>
    </cfRule>
    <cfRule type="cellIs" dxfId="17731" priority="249" operator="lessThan">
      <formula>$O$11*0.8</formula>
    </cfRule>
  </conditionalFormatting>
  <conditionalFormatting sqref="J12">
    <cfRule type="cellIs" dxfId="17730" priority="244" operator="greaterThan">
      <formula>$O$12</formula>
    </cfRule>
    <cfRule type="cellIs" dxfId="17729" priority="245" operator="between">
      <formula>$O$12*0.8</formula>
      <formula>$O$12</formula>
    </cfRule>
    <cfRule type="cellIs" dxfId="17728" priority="246" operator="lessThan">
      <formula>$O$12*0.8</formula>
    </cfRule>
  </conditionalFormatting>
  <conditionalFormatting sqref="J13">
    <cfRule type="cellIs" dxfId="17727" priority="241" operator="greaterThan">
      <formula>$O$13</formula>
    </cfRule>
    <cfRule type="cellIs" dxfId="17726" priority="242" operator="between">
      <formula>$O$13*0.8</formula>
      <formula>$O$13</formula>
    </cfRule>
    <cfRule type="cellIs" dxfId="17725" priority="243" operator="lessThan">
      <formula>$O$13*0.8</formula>
    </cfRule>
  </conditionalFormatting>
  <conditionalFormatting sqref="J16">
    <cfRule type="cellIs" dxfId="17724" priority="238" operator="greaterThan">
      <formula>$O$16</formula>
    </cfRule>
    <cfRule type="cellIs" dxfId="17723" priority="239" operator="between">
      <formula>$O$16*0.8</formula>
      <formula>$O$16</formula>
    </cfRule>
    <cfRule type="cellIs" dxfId="17722" priority="240" operator="lessThan">
      <formula>$O$16*0.8</formula>
    </cfRule>
  </conditionalFormatting>
  <conditionalFormatting sqref="J17">
    <cfRule type="cellIs" dxfId="17721" priority="235" operator="greaterThan">
      <formula>$O$17</formula>
    </cfRule>
    <cfRule type="cellIs" dxfId="17720" priority="236" operator="between">
      <formula>$O$17*0.8</formula>
      <formula>$O$17</formula>
    </cfRule>
    <cfRule type="cellIs" dxfId="17719" priority="237" operator="lessThan">
      <formula>$O$17*0.8</formula>
    </cfRule>
  </conditionalFormatting>
  <conditionalFormatting sqref="J18">
    <cfRule type="cellIs" dxfId="17718" priority="232" operator="greaterThan">
      <formula>$O$18</formula>
    </cfRule>
    <cfRule type="cellIs" dxfId="17717" priority="233" operator="between">
      <formula>$O$18*0.8</formula>
      <formula>$O$18</formula>
    </cfRule>
    <cfRule type="cellIs" dxfId="17716" priority="234" operator="lessThan">
      <formula>$O$18*0.8</formula>
    </cfRule>
  </conditionalFormatting>
  <conditionalFormatting sqref="J6">
    <cfRule type="cellIs" dxfId="17715" priority="229" operator="greaterThan">
      <formula>$N$6</formula>
    </cfRule>
    <cfRule type="cellIs" dxfId="17714" priority="230" operator="between">
      <formula>$N$6*0.8</formula>
      <formula>$N$6</formula>
    </cfRule>
    <cfRule type="cellIs" dxfId="17713" priority="231" operator="lessThan">
      <formula>$N$6*0.8</formula>
    </cfRule>
  </conditionalFormatting>
  <conditionalFormatting sqref="J7">
    <cfRule type="cellIs" dxfId="17712" priority="226" operator="greaterThan">
      <formula>$N$7</formula>
    </cfRule>
    <cfRule type="cellIs" dxfId="17711" priority="227" operator="between">
      <formula>$N$7*0.8</formula>
      <formula>$N$7</formula>
    </cfRule>
    <cfRule type="cellIs" dxfId="17710" priority="228" operator="lessThan">
      <formula>$N$7*0.8</formula>
    </cfRule>
  </conditionalFormatting>
  <conditionalFormatting sqref="J8">
    <cfRule type="cellIs" dxfId="17709" priority="223" operator="greaterThan">
      <formula>$N$8</formula>
    </cfRule>
    <cfRule type="cellIs" dxfId="17708" priority="224" operator="between">
      <formula>$N$8*0.8</formula>
      <formula>$N$8</formula>
    </cfRule>
    <cfRule type="cellIs" dxfId="17707" priority="225" operator="lessThan">
      <formula>$N$8*0.8</formula>
    </cfRule>
  </conditionalFormatting>
  <conditionalFormatting sqref="J11">
    <cfRule type="cellIs" dxfId="17706" priority="220" operator="greaterThan">
      <formula>$N$11</formula>
    </cfRule>
    <cfRule type="cellIs" dxfId="17705" priority="221" operator="between">
      <formula>$N$11*0.8</formula>
      <formula>$N$11</formula>
    </cfRule>
    <cfRule type="cellIs" dxfId="17704" priority="222" operator="lessThan">
      <formula>$N$11*0.8</formula>
    </cfRule>
  </conditionalFormatting>
  <conditionalFormatting sqref="J12">
    <cfRule type="cellIs" dxfId="17703" priority="217" operator="greaterThan">
      <formula>$N$12</formula>
    </cfRule>
    <cfRule type="cellIs" dxfId="17702" priority="218" operator="between">
      <formula>$N$12*0.8</formula>
      <formula>$N$12</formula>
    </cfRule>
    <cfRule type="cellIs" dxfId="17701" priority="219" operator="lessThan">
      <formula>$N$12*0.8</formula>
    </cfRule>
  </conditionalFormatting>
  <conditionalFormatting sqref="J13">
    <cfRule type="cellIs" dxfId="17700" priority="214" operator="greaterThan">
      <formula>$N$13</formula>
    </cfRule>
    <cfRule type="cellIs" dxfId="17699" priority="215" operator="between">
      <formula>$N$13*0.8</formula>
      <formula>$N$13</formula>
    </cfRule>
    <cfRule type="cellIs" dxfId="17698" priority="216" operator="lessThan">
      <formula>$N$13*0.8</formula>
    </cfRule>
  </conditionalFormatting>
  <conditionalFormatting sqref="J16">
    <cfRule type="cellIs" dxfId="17697" priority="211" operator="greaterThan">
      <formula>$N$16</formula>
    </cfRule>
    <cfRule type="cellIs" dxfId="17696" priority="212" operator="between">
      <formula>$N$16*0.8</formula>
      <formula>$N$16</formula>
    </cfRule>
    <cfRule type="cellIs" dxfId="17695" priority="213" operator="lessThan">
      <formula>$N$16*0.8</formula>
    </cfRule>
  </conditionalFormatting>
  <conditionalFormatting sqref="J17">
    <cfRule type="cellIs" dxfId="17694" priority="208" operator="greaterThan">
      <formula>$N$17</formula>
    </cfRule>
    <cfRule type="cellIs" dxfId="17693" priority="209" operator="between">
      <formula>$N$17*0.8</formula>
      <formula>$N$17</formula>
    </cfRule>
    <cfRule type="cellIs" dxfId="17692" priority="210" operator="lessThan">
      <formula>$N$17*0.8</formula>
    </cfRule>
  </conditionalFormatting>
  <conditionalFormatting sqref="J18">
    <cfRule type="cellIs" dxfId="17691" priority="205" operator="greaterThan">
      <formula>$N$18</formula>
    </cfRule>
    <cfRule type="cellIs" dxfId="17690" priority="206" operator="between">
      <formula>$N$18*0.8</formula>
      <formula>$N$18</formula>
    </cfRule>
    <cfRule type="cellIs" dxfId="17689" priority="207" operator="lessThan">
      <formula>$N$18*0.8</formula>
    </cfRule>
  </conditionalFormatting>
  <conditionalFormatting sqref="J6">
    <cfRule type="cellIs" dxfId="17688" priority="202" operator="greaterThan">
      <formula>$N$6</formula>
    </cfRule>
    <cfRule type="cellIs" dxfId="17687" priority="203" operator="between">
      <formula>$N$6*0.8</formula>
      <formula>$N$6</formula>
    </cfRule>
    <cfRule type="cellIs" dxfId="17686" priority="204" operator="lessThan">
      <formula>$N$6*0.8</formula>
    </cfRule>
  </conditionalFormatting>
  <conditionalFormatting sqref="J7">
    <cfRule type="cellIs" dxfId="17685" priority="199" operator="greaterThan">
      <formula>$N$7</formula>
    </cfRule>
    <cfRule type="cellIs" dxfId="17684" priority="200" operator="between">
      <formula>$N$7*0.8</formula>
      <formula>$N$7</formula>
    </cfRule>
    <cfRule type="cellIs" dxfId="17683" priority="201" operator="lessThan">
      <formula>$N$7*0.8</formula>
    </cfRule>
  </conditionalFormatting>
  <conditionalFormatting sqref="J8">
    <cfRule type="cellIs" dxfId="17682" priority="196" operator="greaterThan">
      <formula>$N$8</formula>
    </cfRule>
    <cfRule type="cellIs" dxfId="17681" priority="197" operator="between">
      <formula>$N$8*0.8</formula>
      <formula>$N$8</formula>
    </cfRule>
    <cfRule type="cellIs" dxfId="17680" priority="198" operator="lessThan">
      <formula>$N$8*0.8</formula>
    </cfRule>
  </conditionalFormatting>
  <conditionalFormatting sqref="J11">
    <cfRule type="cellIs" dxfId="17679" priority="193" operator="greaterThan">
      <formula>$N$11</formula>
    </cfRule>
    <cfRule type="cellIs" dxfId="17678" priority="194" operator="between">
      <formula>$N$11*0.8</formula>
      <formula>$N$11</formula>
    </cfRule>
    <cfRule type="cellIs" dxfId="17677" priority="195" operator="lessThan">
      <formula>$N$11*0.8</formula>
    </cfRule>
  </conditionalFormatting>
  <conditionalFormatting sqref="J12">
    <cfRule type="cellIs" dxfId="17676" priority="190" operator="greaterThan">
      <formula>$N$12</formula>
    </cfRule>
    <cfRule type="cellIs" dxfId="17675" priority="191" operator="between">
      <formula>$N$12*0.8</formula>
      <formula>$N$12</formula>
    </cfRule>
    <cfRule type="cellIs" dxfId="17674" priority="192" operator="lessThan">
      <formula>$N$12*0.8</formula>
    </cfRule>
  </conditionalFormatting>
  <conditionalFormatting sqref="J13">
    <cfRule type="cellIs" dxfId="17673" priority="187" operator="greaterThan">
      <formula>$N$13</formula>
    </cfRule>
    <cfRule type="cellIs" dxfId="17672" priority="188" operator="between">
      <formula>$N$13*0.8</formula>
      <formula>$N$13</formula>
    </cfRule>
    <cfRule type="cellIs" dxfId="17671" priority="189" operator="lessThan">
      <formula>$N$13*0.8</formula>
    </cfRule>
  </conditionalFormatting>
  <conditionalFormatting sqref="J16">
    <cfRule type="cellIs" dxfId="17670" priority="184" operator="greaterThan">
      <formula>$N$16</formula>
    </cfRule>
    <cfRule type="cellIs" dxfId="17669" priority="185" operator="between">
      <formula>$N$16*0.8</formula>
      <formula>$N$16</formula>
    </cfRule>
    <cfRule type="cellIs" dxfId="17668" priority="186" operator="lessThan">
      <formula>$N$16*0.8</formula>
    </cfRule>
  </conditionalFormatting>
  <conditionalFormatting sqref="J17">
    <cfRule type="cellIs" dxfId="17667" priority="181" operator="greaterThan">
      <formula>$N$17</formula>
    </cfRule>
    <cfRule type="cellIs" dxfId="17666" priority="182" operator="between">
      <formula>$N$17*0.8</formula>
      <formula>$N$17</formula>
    </cfRule>
    <cfRule type="cellIs" dxfId="17665" priority="183" operator="lessThan">
      <formula>$N$17*0.8</formula>
    </cfRule>
  </conditionalFormatting>
  <conditionalFormatting sqref="J18">
    <cfRule type="cellIs" dxfId="17664" priority="178" operator="greaterThan">
      <formula>$N$18</formula>
    </cfRule>
    <cfRule type="cellIs" dxfId="17663" priority="179" operator="between">
      <formula>$N$18*0.8</formula>
      <formula>$N$18</formula>
    </cfRule>
    <cfRule type="cellIs" dxfId="17662" priority="180" operator="lessThan">
      <formula>$N$18*0.8</formula>
    </cfRule>
  </conditionalFormatting>
  <conditionalFormatting sqref="J6">
    <cfRule type="cellIs" dxfId="17661" priority="175" operator="greaterThan">
      <formula>$P$6</formula>
    </cfRule>
    <cfRule type="cellIs" dxfId="17660" priority="176" operator="between">
      <formula>$P$6*0.8</formula>
      <formula>$P$6</formula>
    </cfRule>
    <cfRule type="cellIs" dxfId="17659" priority="177" operator="lessThan">
      <formula>$P$6*0.8</formula>
    </cfRule>
  </conditionalFormatting>
  <conditionalFormatting sqref="J7">
    <cfRule type="cellIs" dxfId="17658" priority="172" operator="greaterThan">
      <formula>$P$7</formula>
    </cfRule>
    <cfRule type="cellIs" dxfId="17657" priority="173" operator="between">
      <formula>$P$7*0.8</formula>
      <formula>$P$7</formula>
    </cfRule>
    <cfRule type="cellIs" dxfId="17656" priority="174" operator="lessThan">
      <formula>$P$7*0.8</formula>
    </cfRule>
  </conditionalFormatting>
  <conditionalFormatting sqref="J8">
    <cfRule type="cellIs" dxfId="17655" priority="169" operator="greaterThan">
      <formula>$P$8</formula>
    </cfRule>
    <cfRule type="cellIs" dxfId="17654" priority="170" operator="between">
      <formula>$P$8*0.8</formula>
      <formula>$P$8</formula>
    </cfRule>
    <cfRule type="cellIs" dxfId="17653" priority="171" operator="lessThan">
      <formula>$P$8*0.8</formula>
    </cfRule>
  </conditionalFormatting>
  <conditionalFormatting sqref="J11">
    <cfRule type="cellIs" dxfId="17652" priority="166" operator="greaterThan">
      <formula>$P$11</formula>
    </cfRule>
    <cfRule type="cellIs" dxfId="17651" priority="167" operator="between">
      <formula>$P$11*0.8</formula>
      <formula>$P$11</formula>
    </cfRule>
    <cfRule type="cellIs" dxfId="17650" priority="168" operator="lessThan">
      <formula>$P$11*0.8</formula>
    </cfRule>
  </conditionalFormatting>
  <conditionalFormatting sqref="J12">
    <cfRule type="cellIs" dxfId="17649" priority="163" operator="greaterThan">
      <formula>$P$12</formula>
    </cfRule>
    <cfRule type="cellIs" dxfId="17648" priority="164" operator="between">
      <formula>$P$12*0.8</formula>
      <formula>$P$12</formula>
    </cfRule>
    <cfRule type="cellIs" dxfId="17647" priority="165" operator="lessThan">
      <formula>$P$12*0.8</formula>
    </cfRule>
  </conditionalFormatting>
  <conditionalFormatting sqref="J13">
    <cfRule type="cellIs" dxfId="17646" priority="160" operator="greaterThan">
      <formula>$P$13</formula>
    </cfRule>
    <cfRule type="cellIs" dxfId="17645" priority="161" operator="between">
      <formula>$P$13*0.8</formula>
      <formula>$P$13</formula>
    </cfRule>
    <cfRule type="cellIs" dxfId="17644" priority="162" operator="lessThan">
      <formula>$P$13*0.8</formula>
    </cfRule>
  </conditionalFormatting>
  <conditionalFormatting sqref="J16">
    <cfRule type="cellIs" dxfId="17643" priority="157" operator="greaterThan">
      <formula>$P$16</formula>
    </cfRule>
    <cfRule type="cellIs" dxfId="17642" priority="158" operator="between">
      <formula>$P$16*0.8</formula>
      <formula>$P$16</formula>
    </cfRule>
    <cfRule type="cellIs" dxfId="17641" priority="159" operator="lessThan">
      <formula>$P$16*0.8</formula>
    </cfRule>
  </conditionalFormatting>
  <conditionalFormatting sqref="J17">
    <cfRule type="cellIs" dxfId="17640" priority="154" operator="greaterThan">
      <formula>$P$17</formula>
    </cfRule>
    <cfRule type="cellIs" dxfId="17639" priority="155" operator="between">
      <formula>$P$17*0.8</formula>
      <formula>$P$17</formula>
    </cfRule>
    <cfRule type="cellIs" dxfId="17638" priority="156" operator="lessThan">
      <formula>$P$17*0.8</formula>
    </cfRule>
  </conditionalFormatting>
  <conditionalFormatting sqref="J18">
    <cfRule type="cellIs" dxfId="17637" priority="151" operator="greaterThan">
      <formula>$P$18</formula>
    </cfRule>
    <cfRule type="cellIs" dxfId="17636" priority="152" operator="between">
      <formula>$P$18*0.8</formula>
      <formula>$P$18</formula>
    </cfRule>
    <cfRule type="cellIs" dxfId="17635" priority="153" operator="lessThan">
      <formula>$P$18*0.8</formula>
    </cfRule>
  </conditionalFormatting>
  <conditionalFormatting sqref="J6">
    <cfRule type="cellIs" dxfId="17634" priority="148" operator="greaterThan">
      <formula>$P$6</formula>
    </cfRule>
    <cfRule type="cellIs" dxfId="17633" priority="149" operator="between">
      <formula>$P$6*0.8</formula>
      <formula>$P$6</formula>
    </cfRule>
    <cfRule type="cellIs" dxfId="17632" priority="150" operator="lessThan">
      <formula>$P$6*0.8</formula>
    </cfRule>
  </conditionalFormatting>
  <conditionalFormatting sqref="J7">
    <cfRule type="cellIs" dxfId="17631" priority="145" operator="greaterThan">
      <formula>$P$7</formula>
    </cfRule>
    <cfRule type="cellIs" dxfId="17630" priority="146" operator="between">
      <formula>$P$7*0.8</formula>
      <formula>$P$7</formula>
    </cfRule>
    <cfRule type="cellIs" dxfId="17629" priority="147" operator="lessThan">
      <formula>$P$7*0.8</formula>
    </cfRule>
  </conditionalFormatting>
  <conditionalFormatting sqref="J8">
    <cfRule type="cellIs" dxfId="17628" priority="142" operator="greaterThan">
      <formula>$P$8</formula>
    </cfRule>
    <cfRule type="cellIs" dxfId="17627" priority="143" operator="between">
      <formula>$P$8*0.8</formula>
      <formula>$P$8</formula>
    </cfRule>
    <cfRule type="cellIs" dxfId="17626" priority="144" operator="lessThan">
      <formula>$P$8*0.8</formula>
    </cfRule>
  </conditionalFormatting>
  <conditionalFormatting sqref="J11">
    <cfRule type="cellIs" dxfId="17625" priority="139" operator="greaterThan">
      <formula>$P$11</formula>
    </cfRule>
    <cfRule type="cellIs" dxfId="17624" priority="140" operator="between">
      <formula>$P$11*0.8</formula>
      <formula>$P$11</formula>
    </cfRule>
    <cfRule type="cellIs" dxfId="17623" priority="141" operator="lessThan">
      <formula>$P$11*0.8</formula>
    </cfRule>
  </conditionalFormatting>
  <conditionalFormatting sqref="J12">
    <cfRule type="cellIs" dxfId="17622" priority="136" operator="greaterThan">
      <formula>$P$12</formula>
    </cfRule>
    <cfRule type="cellIs" dxfId="17621" priority="137" operator="between">
      <formula>$P$12*0.8</formula>
      <formula>$P$12</formula>
    </cfRule>
    <cfRule type="cellIs" dxfId="17620" priority="138" operator="lessThan">
      <formula>$P$12*0.8</formula>
    </cfRule>
  </conditionalFormatting>
  <conditionalFormatting sqref="J13">
    <cfRule type="cellIs" dxfId="17619" priority="133" operator="greaterThan">
      <formula>$P$13</formula>
    </cfRule>
    <cfRule type="cellIs" dxfId="17618" priority="134" operator="between">
      <formula>$P$13*0.8</formula>
      <formula>$P$13</formula>
    </cfRule>
    <cfRule type="cellIs" dxfId="17617" priority="135" operator="lessThan">
      <formula>$P$13*0.8</formula>
    </cfRule>
  </conditionalFormatting>
  <conditionalFormatting sqref="J16">
    <cfRule type="cellIs" dxfId="17616" priority="130" operator="greaterThan">
      <formula>$P$16</formula>
    </cfRule>
    <cfRule type="cellIs" dxfId="17615" priority="131" operator="between">
      <formula>$P$16*0.8</formula>
      <formula>$P$16</formula>
    </cfRule>
    <cfRule type="cellIs" dxfId="17614" priority="132" operator="lessThan">
      <formula>$P$16*0.8</formula>
    </cfRule>
  </conditionalFormatting>
  <conditionalFormatting sqref="J17">
    <cfRule type="cellIs" dxfId="17613" priority="127" operator="greaterThan">
      <formula>$P$17</formula>
    </cfRule>
    <cfRule type="cellIs" dxfId="17612" priority="128" operator="between">
      <formula>$P$17*0.8</formula>
      <formula>$P$17</formula>
    </cfRule>
    <cfRule type="cellIs" dxfId="17611" priority="129" operator="lessThan">
      <formula>$P$17*0.8</formula>
    </cfRule>
  </conditionalFormatting>
  <conditionalFormatting sqref="J18">
    <cfRule type="cellIs" dxfId="17610" priority="124" operator="greaterThan">
      <formula>$P$18</formula>
    </cfRule>
    <cfRule type="cellIs" dxfId="17609" priority="125" operator="between">
      <formula>$P$18*0.8</formula>
      <formula>$P$18</formula>
    </cfRule>
    <cfRule type="cellIs" dxfId="17608" priority="126" operator="lessThan">
      <formula>$P$18*0.8</formula>
    </cfRule>
  </conditionalFormatting>
  <conditionalFormatting sqref="J6">
    <cfRule type="cellIs" dxfId="17607" priority="121" operator="greaterThan">
      <formula>$P$6</formula>
    </cfRule>
    <cfRule type="cellIs" dxfId="17606" priority="122" operator="between">
      <formula>$P$6*0.8</formula>
      <formula>$P$6</formula>
    </cfRule>
    <cfRule type="cellIs" dxfId="17605" priority="123" operator="lessThan">
      <formula>$P$6*0.8</formula>
    </cfRule>
  </conditionalFormatting>
  <conditionalFormatting sqref="J7">
    <cfRule type="cellIs" dxfId="17604" priority="118" operator="greaterThan">
      <formula>$P$7</formula>
    </cfRule>
    <cfRule type="cellIs" dxfId="17603" priority="119" operator="between">
      <formula>$P$7*0.8</formula>
      <formula>$P$7</formula>
    </cfRule>
    <cfRule type="cellIs" dxfId="17602" priority="120" operator="lessThan">
      <formula>$P$7*0.8</formula>
    </cfRule>
  </conditionalFormatting>
  <conditionalFormatting sqref="J8">
    <cfRule type="cellIs" dxfId="17601" priority="115" operator="greaterThan">
      <formula>$P$8</formula>
    </cfRule>
    <cfRule type="cellIs" dxfId="17600" priority="116" operator="between">
      <formula>$P$8*0.8</formula>
      <formula>$P$8</formula>
    </cfRule>
    <cfRule type="cellIs" dxfId="17599" priority="117" operator="lessThan">
      <formula>$P$8*0.8</formula>
    </cfRule>
  </conditionalFormatting>
  <conditionalFormatting sqref="J11">
    <cfRule type="cellIs" dxfId="17598" priority="112" operator="greaterThan">
      <formula>$P$11</formula>
    </cfRule>
    <cfRule type="cellIs" dxfId="17597" priority="113" operator="between">
      <formula>$P$11*0.8</formula>
      <formula>$P$11</formula>
    </cfRule>
    <cfRule type="cellIs" dxfId="17596" priority="114" operator="lessThan">
      <formula>$P$11*0.8</formula>
    </cfRule>
  </conditionalFormatting>
  <conditionalFormatting sqref="J12">
    <cfRule type="cellIs" dxfId="17595" priority="109" operator="greaterThan">
      <formula>$P$12</formula>
    </cfRule>
    <cfRule type="cellIs" dxfId="17594" priority="110" operator="between">
      <formula>$P$12*0.8</formula>
      <formula>$P$12</formula>
    </cfRule>
    <cfRule type="cellIs" dxfId="17593" priority="111" operator="lessThan">
      <formula>$P$12*0.8</formula>
    </cfRule>
  </conditionalFormatting>
  <conditionalFormatting sqref="J13">
    <cfRule type="cellIs" dxfId="17592" priority="106" operator="greaterThan">
      <formula>$P$13</formula>
    </cfRule>
    <cfRule type="cellIs" dxfId="17591" priority="107" operator="between">
      <formula>$P$13*0.8</formula>
      <formula>$P$13</formula>
    </cfRule>
    <cfRule type="cellIs" dxfId="17590" priority="108" operator="lessThan">
      <formula>$P$13*0.8</formula>
    </cfRule>
  </conditionalFormatting>
  <conditionalFormatting sqref="J16">
    <cfRule type="cellIs" dxfId="17589" priority="103" operator="greaterThan">
      <formula>$P$16</formula>
    </cfRule>
    <cfRule type="cellIs" dxfId="17588" priority="104" operator="between">
      <formula>$P$16*0.8</formula>
      <formula>$P$16</formula>
    </cfRule>
    <cfRule type="cellIs" dxfId="17587" priority="105" operator="lessThan">
      <formula>$P$16*0.8</formula>
    </cfRule>
  </conditionalFormatting>
  <conditionalFormatting sqref="J17">
    <cfRule type="cellIs" dxfId="17586" priority="100" operator="greaterThan">
      <formula>$P$17</formula>
    </cfRule>
    <cfRule type="cellIs" dxfId="17585" priority="101" operator="between">
      <formula>$P$17*0.8</formula>
      <formula>$P$17</formula>
    </cfRule>
    <cfRule type="cellIs" dxfId="17584" priority="102" operator="lessThan">
      <formula>$P$17*0.8</formula>
    </cfRule>
  </conditionalFormatting>
  <conditionalFormatting sqref="J18">
    <cfRule type="cellIs" dxfId="17583" priority="97" operator="greaterThan">
      <formula>$P$18</formula>
    </cfRule>
    <cfRule type="cellIs" dxfId="17582" priority="98" operator="between">
      <formula>$P$18*0.8</formula>
      <formula>$P$18</formula>
    </cfRule>
    <cfRule type="cellIs" dxfId="17581" priority="99" operator="lessThan">
      <formula>$P$18*0.8</formula>
    </cfRule>
  </conditionalFormatting>
  <conditionalFormatting sqref="J6">
    <cfRule type="cellIs" dxfId="17580" priority="94" operator="greaterThan">
      <formula>$P$6</formula>
    </cfRule>
    <cfRule type="cellIs" dxfId="17579" priority="95" operator="between">
      <formula>$P$6*0.8</formula>
      <formula>$P$6</formula>
    </cfRule>
    <cfRule type="cellIs" dxfId="17578" priority="96" operator="lessThan">
      <formula>$P$6*0.8</formula>
    </cfRule>
  </conditionalFormatting>
  <conditionalFormatting sqref="J7">
    <cfRule type="cellIs" dxfId="17577" priority="91" operator="greaterThan">
      <formula>$P$7</formula>
    </cfRule>
    <cfRule type="cellIs" dxfId="17576" priority="92" operator="between">
      <formula>$P$7*0.8</formula>
      <formula>$P$7</formula>
    </cfRule>
    <cfRule type="cellIs" dxfId="17575" priority="93" operator="lessThan">
      <formula>$P$7*0.8</formula>
    </cfRule>
  </conditionalFormatting>
  <conditionalFormatting sqref="J8">
    <cfRule type="cellIs" dxfId="17574" priority="88" operator="greaterThan">
      <formula>$P$8</formula>
    </cfRule>
    <cfRule type="cellIs" dxfId="17573" priority="89" operator="between">
      <formula>$P$8*0.8</formula>
      <formula>$P$8</formula>
    </cfRule>
    <cfRule type="cellIs" dxfId="17572" priority="90" operator="lessThan">
      <formula>$P$8*0.8</formula>
    </cfRule>
  </conditionalFormatting>
  <conditionalFormatting sqref="J11">
    <cfRule type="cellIs" dxfId="17571" priority="85" operator="greaterThan">
      <formula>$P$11</formula>
    </cfRule>
    <cfRule type="cellIs" dxfId="17570" priority="86" operator="between">
      <formula>$P$11*0.8</formula>
      <formula>$P$11</formula>
    </cfRule>
    <cfRule type="cellIs" dxfId="17569" priority="87" operator="lessThan">
      <formula>$P$11*0.8</formula>
    </cfRule>
  </conditionalFormatting>
  <conditionalFormatting sqref="J12">
    <cfRule type="cellIs" dxfId="17568" priority="82" operator="greaterThan">
      <formula>$P$12</formula>
    </cfRule>
    <cfRule type="cellIs" dxfId="17567" priority="83" operator="between">
      <formula>$P$12*0.8</formula>
      <formula>$P$12</formula>
    </cfRule>
    <cfRule type="cellIs" dxfId="17566" priority="84" operator="lessThan">
      <formula>$P$12*0.8</formula>
    </cfRule>
  </conditionalFormatting>
  <conditionalFormatting sqref="J13">
    <cfRule type="cellIs" dxfId="17565" priority="79" operator="greaterThan">
      <formula>$P$13</formula>
    </cfRule>
    <cfRule type="cellIs" dxfId="17564" priority="80" operator="between">
      <formula>$P$13*0.8</formula>
      <formula>$P$13</formula>
    </cfRule>
    <cfRule type="cellIs" dxfId="17563" priority="81" operator="lessThan">
      <formula>$P$13*0.8</formula>
    </cfRule>
  </conditionalFormatting>
  <conditionalFormatting sqref="J16">
    <cfRule type="cellIs" dxfId="17562" priority="76" operator="greaterThan">
      <formula>$P$16</formula>
    </cfRule>
    <cfRule type="cellIs" dxfId="17561" priority="77" operator="between">
      <formula>$P$16*0.8</formula>
      <formula>$P$16</formula>
    </cfRule>
    <cfRule type="cellIs" dxfId="17560" priority="78" operator="lessThan">
      <formula>$P$16*0.8</formula>
    </cfRule>
  </conditionalFormatting>
  <conditionalFormatting sqref="J17">
    <cfRule type="cellIs" dxfId="17559" priority="73" operator="greaterThan">
      <formula>$P$17</formula>
    </cfRule>
    <cfRule type="cellIs" dxfId="17558" priority="74" operator="between">
      <formula>$P$17*0.8</formula>
      <formula>$P$17</formula>
    </cfRule>
    <cfRule type="cellIs" dxfId="17557" priority="75" operator="lessThan">
      <formula>$P$17*0.8</formula>
    </cfRule>
  </conditionalFormatting>
  <conditionalFormatting sqref="J18">
    <cfRule type="cellIs" dxfId="17556" priority="70" operator="greaterThan">
      <formula>$P$18</formula>
    </cfRule>
    <cfRule type="cellIs" dxfId="17555" priority="71" operator="between">
      <formula>$P$18*0.8</formula>
      <formula>$P$18</formula>
    </cfRule>
    <cfRule type="cellIs" dxfId="17554" priority="72" operator="lessThan">
      <formula>$P$18*0.8</formula>
    </cfRule>
  </conditionalFormatting>
  <conditionalFormatting sqref="J6">
    <cfRule type="cellIs" dxfId="17553" priority="67" operator="greaterThan">
      <formula>$O$6</formula>
    </cfRule>
    <cfRule type="cellIs" dxfId="17552" priority="68" operator="between">
      <formula>$O$6*0.8</formula>
      <formula>$O$6</formula>
    </cfRule>
    <cfRule type="cellIs" dxfId="17551" priority="69" operator="lessThan">
      <formula>$O$6*0.8</formula>
    </cfRule>
  </conditionalFormatting>
  <conditionalFormatting sqref="J7">
    <cfRule type="cellIs" dxfId="17550" priority="64" operator="greaterThan">
      <formula>$O$7</formula>
    </cfRule>
    <cfRule type="cellIs" dxfId="17549" priority="65" operator="between">
      <formula>$O$7*0.8</formula>
      <formula>$O$7</formula>
    </cfRule>
    <cfRule type="cellIs" dxfId="17548" priority="66" operator="lessThan">
      <formula>$O$7*0.8</formula>
    </cfRule>
  </conditionalFormatting>
  <conditionalFormatting sqref="J8">
    <cfRule type="cellIs" dxfId="17547" priority="61" operator="greaterThan">
      <formula>$O$8</formula>
    </cfRule>
    <cfRule type="cellIs" dxfId="17546" priority="62" operator="between">
      <formula>$O$8*0.8</formula>
      <formula>$O$8</formula>
    </cfRule>
    <cfRule type="cellIs" dxfId="17545" priority="63" operator="lessThan">
      <formula>$O$8*0.8</formula>
    </cfRule>
  </conditionalFormatting>
  <conditionalFormatting sqref="J11">
    <cfRule type="cellIs" dxfId="17544" priority="58" operator="greaterThan">
      <formula>$O$11</formula>
    </cfRule>
    <cfRule type="cellIs" dxfId="17543" priority="59" operator="between">
      <formula>$O$11*0.8</formula>
      <formula>$O$11</formula>
    </cfRule>
    <cfRule type="cellIs" dxfId="17542" priority="60" operator="lessThan">
      <formula>$O$11*0.8</formula>
    </cfRule>
  </conditionalFormatting>
  <conditionalFormatting sqref="J12">
    <cfRule type="cellIs" dxfId="17541" priority="55" operator="greaterThan">
      <formula>$O$12</formula>
    </cfRule>
    <cfRule type="cellIs" dxfId="17540" priority="56" operator="between">
      <formula>$O$12*0.8</formula>
      <formula>$O$12</formula>
    </cfRule>
    <cfRule type="cellIs" dxfId="17539" priority="57" operator="lessThan">
      <formula>$O$12*0.8</formula>
    </cfRule>
  </conditionalFormatting>
  <conditionalFormatting sqref="J13">
    <cfRule type="cellIs" dxfId="17538" priority="52" operator="greaterThan">
      <formula>$O$13</formula>
    </cfRule>
    <cfRule type="cellIs" dxfId="17537" priority="53" operator="between">
      <formula>$O$13*0.8</formula>
      <formula>$O$13</formula>
    </cfRule>
    <cfRule type="cellIs" dxfId="17536" priority="54" operator="lessThan">
      <formula>$O$13*0.8</formula>
    </cfRule>
  </conditionalFormatting>
  <conditionalFormatting sqref="J16">
    <cfRule type="cellIs" dxfId="17535" priority="49" operator="greaterThan">
      <formula>$O$16</formula>
    </cfRule>
    <cfRule type="cellIs" dxfId="17534" priority="50" operator="between">
      <formula>$O$16*0.8</formula>
      <formula>$O$16</formula>
    </cfRule>
    <cfRule type="cellIs" dxfId="17533" priority="51" operator="lessThan">
      <formula>$O$16*0.8</formula>
    </cfRule>
  </conditionalFormatting>
  <conditionalFormatting sqref="J17">
    <cfRule type="cellIs" dxfId="17532" priority="46" operator="greaterThan">
      <formula>$O$17</formula>
    </cfRule>
    <cfRule type="cellIs" dxfId="17531" priority="47" operator="between">
      <formula>$O$17*0.8</formula>
      <formula>$O$17</formula>
    </cfRule>
    <cfRule type="cellIs" dxfId="17530" priority="48" operator="lessThan">
      <formula>$O$17*0.8</formula>
    </cfRule>
  </conditionalFormatting>
  <conditionalFormatting sqref="J18">
    <cfRule type="cellIs" dxfId="17529" priority="43" operator="greaterThan">
      <formula>$O$18</formula>
    </cfRule>
    <cfRule type="cellIs" dxfId="17528" priority="44" operator="between">
      <formula>$O$18*0.8</formula>
      <formula>$O$18</formula>
    </cfRule>
    <cfRule type="cellIs" dxfId="17527" priority="45" operator="lessThan">
      <formula>$O$18*0.8</formula>
    </cfRule>
  </conditionalFormatting>
  <conditionalFormatting sqref="J6">
    <cfRule type="cellIs" dxfId="17526" priority="40" operator="greaterThan">
      <formula>$O$6</formula>
    </cfRule>
    <cfRule type="cellIs" dxfId="17525" priority="41" operator="between">
      <formula>$O$6*0.8</formula>
      <formula>$O$6</formula>
    </cfRule>
    <cfRule type="cellIs" dxfId="17524" priority="42" operator="lessThan">
      <formula>$O$6*0.8</formula>
    </cfRule>
  </conditionalFormatting>
  <conditionalFormatting sqref="J7">
    <cfRule type="cellIs" dxfId="17523" priority="37" operator="greaterThan">
      <formula>$O$7</formula>
    </cfRule>
    <cfRule type="cellIs" dxfId="17522" priority="38" operator="between">
      <formula>$O$7*0.8</formula>
      <formula>$O$7</formula>
    </cfRule>
    <cfRule type="cellIs" dxfId="17521" priority="39" operator="lessThan">
      <formula>$O$7*0.8</formula>
    </cfRule>
  </conditionalFormatting>
  <conditionalFormatting sqref="J8">
    <cfRule type="cellIs" dxfId="17520" priority="34" operator="greaterThan">
      <formula>$O$8</formula>
    </cfRule>
    <cfRule type="cellIs" dxfId="17519" priority="35" operator="between">
      <formula>$O$8*0.8</formula>
      <formula>$O$8</formula>
    </cfRule>
    <cfRule type="cellIs" dxfId="17518" priority="36" operator="lessThan">
      <formula>$O$8*0.8</formula>
    </cfRule>
  </conditionalFormatting>
  <conditionalFormatting sqref="J11">
    <cfRule type="cellIs" dxfId="17517" priority="31" operator="greaterThan">
      <formula>$O$11</formula>
    </cfRule>
    <cfRule type="cellIs" dxfId="17516" priority="32" operator="between">
      <formula>$O$11*0.8</formula>
      <formula>$O$11</formula>
    </cfRule>
    <cfRule type="cellIs" dxfId="17515" priority="33" operator="lessThan">
      <formula>$O$11*0.8</formula>
    </cfRule>
  </conditionalFormatting>
  <conditionalFormatting sqref="J12">
    <cfRule type="cellIs" dxfId="17514" priority="28" operator="greaterThan">
      <formula>$O$12</formula>
    </cfRule>
    <cfRule type="cellIs" dxfId="17513" priority="29" operator="between">
      <formula>$O$12*0.8</formula>
      <formula>$O$12</formula>
    </cfRule>
    <cfRule type="cellIs" dxfId="17512" priority="30" operator="lessThan">
      <formula>$O$12*0.8</formula>
    </cfRule>
  </conditionalFormatting>
  <conditionalFormatting sqref="J13">
    <cfRule type="cellIs" dxfId="17511" priority="25" operator="greaterThan">
      <formula>$O$13</formula>
    </cfRule>
    <cfRule type="cellIs" dxfId="17510" priority="26" operator="between">
      <formula>$O$13*0.8</formula>
      <formula>$O$13</formula>
    </cfRule>
    <cfRule type="cellIs" dxfId="17509" priority="27" operator="lessThan">
      <formula>$O$13*0.8</formula>
    </cfRule>
  </conditionalFormatting>
  <conditionalFormatting sqref="J16">
    <cfRule type="cellIs" dxfId="17508" priority="22" operator="greaterThan">
      <formula>$O$16</formula>
    </cfRule>
    <cfRule type="cellIs" dxfId="17507" priority="23" operator="between">
      <formula>$O$16*0.8</formula>
      <formula>$O$16</formula>
    </cfRule>
    <cfRule type="cellIs" dxfId="17506" priority="24" operator="lessThan">
      <formula>$O$16*0.8</formula>
    </cfRule>
  </conditionalFormatting>
  <conditionalFormatting sqref="J17">
    <cfRule type="cellIs" dxfId="17505" priority="19" operator="greaterThan">
      <formula>$O$17</formula>
    </cfRule>
    <cfRule type="cellIs" dxfId="17504" priority="20" operator="between">
      <formula>$O$17*0.8</formula>
      <formula>$O$17</formula>
    </cfRule>
    <cfRule type="cellIs" dxfId="17503" priority="21" operator="lessThan">
      <formula>$O$17*0.8</formula>
    </cfRule>
  </conditionalFormatting>
  <conditionalFormatting sqref="J18">
    <cfRule type="cellIs" dxfId="17502" priority="16" operator="greaterThan">
      <formula>$O$18</formula>
    </cfRule>
    <cfRule type="cellIs" dxfId="17501" priority="17" operator="between">
      <formula>$O$18*0.8</formula>
      <formula>$O$18</formula>
    </cfRule>
    <cfRule type="cellIs" dxfId="17500" priority="18" operator="lessThan">
      <formula>$O$18*0.8</formula>
    </cfRule>
  </conditionalFormatting>
  <conditionalFormatting sqref="J6">
    <cfRule type="cellIs" dxfId="17499" priority="13" operator="greaterThan">
      <formula>$P6</formula>
    </cfRule>
    <cfRule type="cellIs" dxfId="17498" priority="14" operator="between">
      <formula>$P6*0.8</formula>
      <formula>$P6</formula>
    </cfRule>
    <cfRule type="cellIs" dxfId="17497" priority="15" operator="lessThan">
      <formula>$P6*0.8</formula>
    </cfRule>
  </conditionalFormatting>
  <conditionalFormatting sqref="J7:J8">
    <cfRule type="cellIs" dxfId="17496" priority="10" operator="greaterThan">
      <formula>$P7</formula>
    </cfRule>
    <cfRule type="cellIs" dxfId="17495" priority="11" operator="between">
      <formula>$P7*0.8</formula>
      <formula>$P7</formula>
    </cfRule>
    <cfRule type="cellIs" dxfId="17494" priority="12" operator="lessThan">
      <formula>$P7*0.8</formula>
    </cfRule>
  </conditionalFormatting>
  <conditionalFormatting sqref="J11">
    <cfRule type="cellIs" dxfId="17493" priority="7" operator="greaterThan">
      <formula>$P11</formula>
    </cfRule>
    <cfRule type="cellIs" dxfId="17492" priority="8" operator="between">
      <formula>$P11*0.8</formula>
      <formula>$P11</formula>
    </cfRule>
    <cfRule type="cellIs" dxfId="17491" priority="9" operator="lessThan">
      <formula>$P11*0.8</formula>
    </cfRule>
  </conditionalFormatting>
  <conditionalFormatting sqref="J12:J13">
    <cfRule type="cellIs" dxfId="17490" priority="4" operator="greaterThan">
      <formula>$P12</formula>
    </cfRule>
    <cfRule type="cellIs" dxfId="17489" priority="5" operator="between">
      <formula>$P12*0.8</formula>
      <formula>$P12</formula>
    </cfRule>
    <cfRule type="cellIs" dxfId="17488" priority="6" operator="lessThan">
      <formula>$P12*0.8</formula>
    </cfRule>
  </conditionalFormatting>
  <conditionalFormatting sqref="J16:J18">
    <cfRule type="cellIs" dxfId="17487" priority="1" operator="greaterThan">
      <formula>$P16</formula>
    </cfRule>
    <cfRule type="cellIs" dxfId="17486" priority="2" operator="between">
      <formula>$P16*0.8</formula>
      <formula>$P16</formula>
    </cfRule>
    <cfRule type="cellIs" dxfId="17485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33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0.65300000000000002</v>
      </c>
      <c r="E6" s="9">
        <v>0.90400000000000003</v>
      </c>
      <c r="F6" s="9">
        <v>0.74900000000000011</v>
      </c>
      <c r="G6" s="28">
        <v>0.69599999999999995</v>
      </c>
      <c r="H6" s="28">
        <v>0.69299999999999995</v>
      </c>
      <c r="I6" s="28">
        <v>0.82899999999999996</v>
      </c>
      <c r="J6" s="28">
        <f>Data!AC23</f>
        <v>0.85499999999999998</v>
      </c>
      <c r="K6" s="118">
        <v>0.82</v>
      </c>
      <c r="L6" s="295">
        <v>0.77</v>
      </c>
      <c r="M6" s="331">
        <v>0.89900000000000002</v>
      </c>
      <c r="N6" s="295">
        <f>(M6/9)*10</f>
        <v>0.99888888888888894</v>
      </c>
      <c r="O6" s="295">
        <f>(F6/9)*10</f>
        <v>0.83222222222222242</v>
      </c>
      <c r="P6" s="118">
        <v>0.82</v>
      </c>
      <c r="Q6" s="315">
        <f>J6/M6</f>
        <v>0.95105672969966626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0.87</v>
      </c>
      <c r="E7" s="3">
        <v>0.96399999999999997</v>
      </c>
      <c r="F7" s="3">
        <v>0.89800000000000002</v>
      </c>
      <c r="G7" s="26">
        <v>0.92500000000000004</v>
      </c>
      <c r="H7" s="26">
        <v>0.93300000000000005</v>
      </c>
      <c r="I7" s="26">
        <v>0.92200000000000004</v>
      </c>
      <c r="J7" s="28">
        <f>Data!AE$23</f>
        <v>0.91900000000000004</v>
      </c>
      <c r="K7" s="38">
        <v>0.92</v>
      </c>
      <c r="L7" s="296">
        <v>0.85499999999999998</v>
      </c>
      <c r="M7" s="332">
        <v>0.93900000000000006</v>
      </c>
      <c r="N7" s="296">
        <f>(M7/9)*10</f>
        <v>1.0433333333333334</v>
      </c>
      <c r="O7" s="296">
        <f>(F7/9)*10</f>
        <v>0.99777777777777787</v>
      </c>
      <c r="P7" s="38">
        <v>0.92</v>
      </c>
      <c r="Q7" s="315">
        <f t="shared" ref="Q7:Q8" si="0">J7/M7</f>
        <v>0.9787007454739084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21479.7</v>
      </c>
      <c r="E8" s="4">
        <v>25872.3</v>
      </c>
      <c r="F8" s="4">
        <v>16286.4</v>
      </c>
      <c r="G8" s="27">
        <v>17490.3</v>
      </c>
      <c r="H8" s="27">
        <v>17293.400000000001</v>
      </c>
      <c r="I8" s="27">
        <v>17388.400000000001</v>
      </c>
      <c r="J8" s="350">
        <f>Data!AG$23</f>
        <v>15496.3</v>
      </c>
      <c r="K8" s="39">
        <v>22755</v>
      </c>
      <c r="L8" s="343">
        <v>14750</v>
      </c>
      <c r="M8" s="333">
        <v>23252.7</v>
      </c>
      <c r="N8" s="297">
        <f>(M8/9)*10</f>
        <v>25836.333333333332</v>
      </c>
      <c r="O8" s="297">
        <f>(F8/9)*10</f>
        <v>18096</v>
      </c>
      <c r="P8" s="39">
        <v>22755</v>
      </c>
      <c r="Q8" s="315">
        <f t="shared" si="0"/>
        <v>0.66643013499507575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0.71099999999999997</v>
      </c>
      <c r="E11" s="9">
        <v>0.93899999999999995</v>
      </c>
      <c r="F11" s="9">
        <v>0.82599999999999996</v>
      </c>
      <c r="G11" s="28">
        <v>0.78300000000000003</v>
      </c>
      <c r="H11" s="28">
        <v>0.77900000000000003</v>
      </c>
      <c r="I11" s="28">
        <v>0.84199999999999997</v>
      </c>
      <c r="J11" s="28">
        <f>Data!AI$23</f>
        <v>0.91500000000000004</v>
      </c>
      <c r="K11" s="42">
        <v>0.93</v>
      </c>
      <c r="L11" s="295">
        <v>0.77</v>
      </c>
      <c r="M11" s="331">
        <v>0.92900000000000005</v>
      </c>
      <c r="N11" s="295">
        <f>(M11/9)*10</f>
        <v>1.0322222222222224</v>
      </c>
      <c r="O11" s="295">
        <f>(F11/9)*10</f>
        <v>0.9177777777777778</v>
      </c>
      <c r="P11" s="42">
        <v>0.93</v>
      </c>
      <c r="Q11" s="315">
        <f t="shared" ref="Q11:Q13" si="1">J11/M11</f>
        <v>0.98493003229278797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0.81899999999999995</v>
      </c>
      <c r="E12" s="3">
        <v>0.83799999999999997</v>
      </c>
      <c r="F12" s="3">
        <v>0.93299999999999994</v>
      </c>
      <c r="G12" s="26">
        <v>0.92100000000000004</v>
      </c>
      <c r="H12" s="26">
        <v>0.89200000000000002</v>
      </c>
      <c r="I12" s="26">
        <v>0.89700000000000002</v>
      </c>
      <c r="J12" s="28">
        <f>Data!AK$23</f>
        <v>0.88900000000000001</v>
      </c>
      <c r="K12" s="40">
        <v>0.9</v>
      </c>
      <c r="L12" s="296">
        <v>0.86</v>
      </c>
      <c r="M12" s="332">
        <v>0.83400000000000007</v>
      </c>
      <c r="N12" s="296">
        <f>(M12/9)*10</f>
        <v>0.92666666666666675</v>
      </c>
      <c r="O12" s="296">
        <f>(F12/9)*10</f>
        <v>1.0366666666666666</v>
      </c>
      <c r="P12" s="40">
        <v>0.9</v>
      </c>
      <c r="Q12" s="315">
        <f t="shared" si="1"/>
        <v>1.0659472422062348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13783.9</v>
      </c>
      <c r="E13" s="4">
        <v>16220</v>
      </c>
      <c r="F13" s="4">
        <v>15080.4</v>
      </c>
      <c r="G13" s="27">
        <v>15022.6</v>
      </c>
      <c r="H13" s="27">
        <v>14607.7</v>
      </c>
      <c r="I13" s="27">
        <v>14663.2</v>
      </c>
      <c r="J13" s="350">
        <f>Data!AM$23</f>
        <v>14503.4</v>
      </c>
      <c r="K13" s="41">
        <v>18706</v>
      </c>
      <c r="L13" s="343">
        <v>14750</v>
      </c>
      <c r="M13" s="333">
        <v>14955.5</v>
      </c>
      <c r="N13" s="297">
        <f>(M13/9)*10</f>
        <v>16617.222222222223</v>
      </c>
      <c r="O13" s="297">
        <f>(F13/9)*10</f>
        <v>16756</v>
      </c>
      <c r="P13" s="41">
        <v>18706</v>
      </c>
      <c r="Q13" s="315">
        <f t="shared" si="1"/>
        <v>0.9697703186118819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0.314</v>
      </c>
      <c r="E16" s="11">
        <v>0.40400000000000003</v>
      </c>
      <c r="F16" s="11">
        <v>0.53299999999999992</v>
      </c>
      <c r="G16" s="29">
        <v>0.56000000000000005</v>
      </c>
      <c r="H16" s="29">
        <v>0.57399999999999995</v>
      </c>
      <c r="I16" s="29">
        <v>0.48899999999999999</v>
      </c>
      <c r="J16" s="28">
        <f>Data!AQ$23</f>
        <v>0.505</v>
      </c>
      <c r="K16" s="42">
        <v>0.53</v>
      </c>
      <c r="L16" s="315">
        <v>0.57999999999999996</v>
      </c>
      <c r="M16" s="335">
        <v>0.44700000000000001</v>
      </c>
      <c r="N16" s="295">
        <f>(M16/9)*10</f>
        <v>0.49666666666666665</v>
      </c>
      <c r="O16" s="295">
        <f>(F16/9)*10</f>
        <v>0.59222222222222209</v>
      </c>
      <c r="P16" s="42">
        <v>0.53</v>
      </c>
      <c r="Q16" s="315">
        <f t="shared" ref="Q16:Q18" si="2">J16/M16</f>
        <v>1.1297539149888143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0.70899999999999996</v>
      </c>
      <c r="E17" s="3">
        <v>0.42599999999999999</v>
      </c>
      <c r="F17" s="3">
        <v>0.61399999999999999</v>
      </c>
      <c r="G17" s="26">
        <v>0.51700000000000002</v>
      </c>
      <c r="H17" s="26">
        <v>0.54300000000000004</v>
      </c>
      <c r="I17" s="26">
        <v>0.308</v>
      </c>
      <c r="J17" s="28">
        <f>Data!AO$23</f>
        <v>0.29600000000000004</v>
      </c>
      <c r="K17" s="40">
        <v>0.7</v>
      </c>
      <c r="L17" s="296">
        <v>0.43</v>
      </c>
      <c r="M17" s="332">
        <v>0.38400000000000001</v>
      </c>
      <c r="N17" s="296">
        <f>(M17/9)*10</f>
        <v>0.42666666666666664</v>
      </c>
      <c r="O17" s="296">
        <f>(F17/9)*10</f>
        <v>0.68222222222222229</v>
      </c>
      <c r="P17" s="40">
        <v>0.7</v>
      </c>
      <c r="Q17" s="315">
        <f t="shared" si="2"/>
        <v>0.77083333333333337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0.55000000000000004</v>
      </c>
      <c r="E18" s="3">
        <v>0.27200000000000002</v>
      </c>
      <c r="F18" s="3">
        <v>0.13400000000000001</v>
      </c>
      <c r="G18" s="26">
        <v>0.16900000000000001</v>
      </c>
      <c r="H18" s="26">
        <v>0.156</v>
      </c>
      <c r="I18" s="26">
        <v>0.25800000000000001</v>
      </c>
      <c r="J18" s="28">
        <f>Data!AS$23</f>
        <v>0.41499999999999998</v>
      </c>
      <c r="K18" s="40">
        <v>0.51</v>
      </c>
      <c r="L18" s="296">
        <v>0.28999999999999998</v>
      </c>
      <c r="M18" s="332">
        <v>0.24299999999999999</v>
      </c>
      <c r="N18" s="296">
        <f>(M18/9)*10</f>
        <v>0.27</v>
      </c>
      <c r="O18" s="296">
        <f>(F18/9)*10</f>
        <v>0.1488888888888889</v>
      </c>
      <c r="P18" s="40">
        <v>0.51</v>
      </c>
      <c r="Q18" s="315">
        <f t="shared" si="2"/>
        <v>1.7078189300411522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0.43</v>
      </c>
      <c r="E21" s="9">
        <v>0.48</v>
      </c>
      <c r="F21" s="11">
        <v>0.54</v>
      </c>
      <c r="G21" s="85">
        <v>0.55000000000000004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0.63500000000000001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0.76</v>
      </c>
      <c r="E22" s="3">
        <v>0.79</v>
      </c>
      <c r="F22" s="7">
        <v>0.8</v>
      </c>
      <c r="G22" s="30">
        <v>0.81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11985</v>
      </c>
      <c r="E23" s="58">
        <v>12739</v>
      </c>
      <c r="F23" s="58">
        <v>12411</v>
      </c>
      <c r="G23" s="59">
        <v>12598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11600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17484" priority="6420" operator="greaterThan">
      <formula>$P$6</formula>
    </cfRule>
    <cfRule type="cellIs" dxfId="17483" priority="6421" operator="between">
      <formula>$P$6*0.8</formula>
      <formula>$P$6</formula>
    </cfRule>
    <cfRule type="cellIs" dxfId="17482" priority="6422" operator="lessThan">
      <formula>$P$6*0.8</formula>
    </cfRule>
  </conditionalFormatting>
  <conditionalFormatting sqref="G7:J7">
    <cfRule type="cellIs" dxfId="17481" priority="6417" operator="greaterThan">
      <formula>$P$7</formula>
    </cfRule>
    <cfRule type="cellIs" dxfId="17480" priority="6418" operator="between">
      <formula>$P$7*0.8</formula>
      <formula>$P$7</formula>
    </cfRule>
    <cfRule type="cellIs" dxfId="17479" priority="6419" operator="lessThan">
      <formula>$P$7*0.8</formula>
    </cfRule>
  </conditionalFormatting>
  <conditionalFormatting sqref="G8:J8">
    <cfRule type="cellIs" dxfId="17478" priority="6414" operator="greaterThan">
      <formula>$P$8</formula>
    </cfRule>
    <cfRule type="cellIs" dxfId="17477" priority="6415" operator="between">
      <formula>$P$8*0.8</formula>
      <formula>$P$8</formula>
    </cfRule>
    <cfRule type="cellIs" dxfId="17476" priority="6416" operator="lessThan">
      <formula>$P$8*0.8</formula>
    </cfRule>
  </conditionalFormatting>
  <conditionalFormatting sqref="G11:J11">
    <cfRule type="cellIs" dxfId="17475" priority="6411" operator="greaterThan">
      <formula>$P$11</formula>
    </cfRule>
    <cfRule type="cellIs" dxfId="17474" priority="6412" operator="between">
      <formula>$P$11*0.8</formula>
      <formula>$P$11</formula>
    </cfRule>
    <cfRule type="cellIs" dxfId="17473" priority="6413" operator="lessThan">
      <formula>$P$11*0.8</formula>
    </cfRule>
  </conditionalFormatting>
  <conditionalFormatting sqref="G12:J12">
    <cfRule type="cellIs" dxfId="17472" priority="6408" operator="greaterThan">
      <formula>$P$12</formula>
    </cfRule>
    <cfRule type="cellIs" dxfId="17471" priority="6409" operator="between">
      <formula>$P$12*0.8</formula>
      <formula>$P$12</formula>
    </cfRule>
    <cfRule type="cellIs" dxfId="17470" priority="6410" operator="lessThan">
      <formula>$P$12*0.8</formula>
    </cfRule>
  </conditionalFormatting>
  <conditionalFormatting sqref="G13:J13">
    <cfRule type="cellIs" dxfId="17469" priority="6405" operator="greaterThan">
      <formula>$P$13</formula>
    </cfRule>
    <cfRule type="cellIs" dxfId="17468" priority="6406" operator="between">
      <formula>$P$13*0.8</formula>
      <formula>$P$13</formula>
    </cfRule>
    <cfRule type="cellIs" dxfId="17467" priority="6407" operator="lessThan">
      <formula>$P$13*0.8</formula>
    </cfRule>
  </conditionalFormatting>
  <conditionalFormatting sqref="G16:J16">
    <cfRule type="cellIs" dxfId="17466" priority="6402" operator="greaterThan">
      <formula>$P$16</formula>
    </cfRule>
    <cfRule type="cellIs" dxfId="17465" priority="6403" operator="between">
      <formula>$P$16*0.8</formula>
      <formula>$P$16</formula>
    </cfRule>
    <cfRule type="cellIs" dxfId="17464" priority="6404" operator="lessThan">
      <formula>$P$16*0.8</formula>
    </cfRule>
  </conditionalFormatting>
  <conditionalFormatting sqref="G17:J17">
    <cfRule type="cellIs" dxfId="17463" priority="6399" operator="greaterThan">
      <formula>$P$17</formula>
    </cfRule>
    <cfRule type="cellIs" dxfId="17462" priority="6400" operator="between">
      <formula>$P$17*0.8</formula>
      <formula>$P$17</formula>
    </cfRule>
    <cfRule type="cellIs" dxfId="17461" priority="6401" operator="lessThan">
      <formula>$P$17*0.8</formula>
    </cfRule>
  </conditionalFormatting>
  <conditionalFormatting sqref="G18:J18">
    <cfRule type="cellIs" dxfId="17460" priority="6396" operator="greaterThan">
      <formula>$P$18</formula>
    </cfRule>
    <cfRule type="cellIs" dxfId="17459" priority="6397" operator="between">
      <formula>$P$18*0.8</formula>
      <formula>$P$18</formula>
    </cfRule>
    <cfRule type="cellIs" dxfId="17458" priority="6398" operator="lessThan">
      <formula>$P$18*0.8</formula>
    </cfRule>
  </conditionalFormatting>
  <conditionalFormatting sqref="G21:J21">
    <cfRule type="cellIs" dxfId="17457" priority="6393" operator="greaterThan">
      <formula>$P$21</formula>
    </cfRule>
    <cfRule type="cellIs" dxfId="17456" priority="6394" operator="between">
      <formula>$P$21*0.8</formula>
      <formula>$P$21</formula>
    </cfRule>
    <cfRule type="cellIs" dxfId="17455" priority="6395" operator="lessThan">
      <formula>$P$21*0.8</formula>
    </cfRule>
  </conditionalFormatting>
  <conditionalFormatting sqref="G22:J22">
    <cfRule type="cellIs" dxfId="17454" priority="6390" operator="greaterThan">
      <formula>$P$22</formula>
    </cfRule>
    <cfRule type="cellIs" dxfId="17453" priority="6391" operator="between">
      <formula>$L$22*0.8</formula>
      <formula>$P$22</formula>
    </cfRule>
    <cfRule type="cellIs" dxfId="17452" priority="6392" operator="lessThan">
      <formula>$P$22*0.8</formula>
    </cfRule>
  </conditionalFormatting>
  <conditionalFormatting sqref="G23:J23">
    <cfRule type="cellIs" dxfId="17451" priority="6387" operator="greaterThan">
      <formula>$P$23</formula>
    </cfRule>
    <cfRule type="cellIs" dxfId="17450" priority="6388" operator="between">
      <formula>$P$23*0.8</formula>
      <formula>$P$23</formula>
    </cfRule>
    <cfRule type="cellIs" dxfId="17449" priority="6389" operator="lessThan">
      <formula>$P$23*0.8</formula>
    </cfRule>
  </conditionalFormatting>
  <conditionalFormatting sqref="G6:J6">
    <cfRule type="cellIs" dxfId="17448" priority="6384" operator="greaterThan">
      <formula>$P$6</formula>
    </cfRule>
    <cfRule type="cellIs" dxfId="17447" priority="6385" operator="between">
      <formula>$P$6*0.8</formula>
      <formula>$P$6</formula>
    </cfRule>
    <cfRule type="cellIs" dxfId="17446" priority="6386" operator="lessThan">
      <formula>$P$6*0.8</formula>
    </cfRule>
  </conditionalFormatting>
  <conditionalFormatting sqref="G7:J7">
    <cfRule type="cellIs" dxfId="17445" priority="6381" operator="greaterThan">
      <formula>$P$7</formula>
    </cfRule>
    <cfRule type="cellIs" dxfId="17444" priority="6382" operator="between">
      <formula>$P$7*0.8</formula>
      <formula>$P$7</formula>
    </cfRule>
    <cfRule type="cellIs" dxfId="17443" priority="6383" operator="lessThan">
      <formula>$P$7*0.8</formula>
    </cfRule>
  </conditionalFormatting>
  <conditionalFormatting sqref="G8:J8">
    <cfRule type="cellIs" dxfId="17442" priority="6378" operator="greaterThan">
      <formula>$P$8</formula>
    </cfRule>
    <cfRule type="cellIs" dxfId="17441" priority="6379" operator="between">
      <formula>$P$8*0.8</formula>
      <formula>$P$8</formula>
    </cfRule>
    <cfRule type="cellIs" dxfId="17440" priority="6380" operator="lessThan">
      <formula>$P$8*0.8</formula>
    </cfRule>
  </conditionalFormatting>
  <conditionalFormatting sqref="G11:J11">
    <cfRule type="cellIs" dxfId="17439" priority="6375" operator="greaterThan">
      <formula>$P$11</formula>
    </cfRule>
    <cfRule type="cellIs" dxfId="17438" priority="6376" operator="between">
      <formula>$P$11*0.8</formula>
      <formula>$P$11</formula>
    </cfRule>
    <cfRule type="cellIs" dxfId="17437" priority="6377" operator="lessThan">
      <formula>$P$11*0.8</formula>
    </cfRule>
  </conditionalFormatting>
  <conditionalFormatting sqref="G12:J12">
    <cfRule type="cellIs" dxfId="17436" priority="6372" operator="greaterThan">
      <formula>$P$12</formula>
    </cfRule>
    <cfRule type="cellIs" dxfId="17435" priority="6373" operator="between">
      <formula>$P$12*0.8</formula>
      <formula>$P$12</formula>
    </cfRule>
    <cfRule type="cellIs" dxfId="17434" priority="6374" operator="lessThan">
      <formula>$P$12*0.8</formula>
    </cfRule>
  </conditionalFormatting>
  <conditionalFormatting sqref="G13:J13">
    <cfRule type="cellIs" dxfId="17433" priority="6369" operator="greaterThan">
      <formula>$P$13</formula>
    </cfRule>
    <cfRule type="cellIs" dxfId="17432" priority="6370" operator="between">
      <formula>$P$13*0.8</formula>
      <formula>$P$13</formula>
    </cfRule>
    <cfRule type="cellIs" dxfId="17431" priority="6371" operator="lessThan">
      <formula>$P$13*0.8</formula>
    </cfRule>
  </conditionalFormatting>
  <conditionalFormatting sqref="G16:J16">
    <cfRule type="cellIs" dxfId="17430" priority="6366" operator="greaterThan">
      <formula>$P$16</formula>
    </cfRule>
    <cfRule type="cellIs" dxfId="17429" priority="6367" operator="between">
      <formula>$P$16*0.8</formula>
      <formula>$P$16</formula>
    </cfRule>
    <cfRule type="cellIs" dxfId="17428" priority="6368" operator="lessThan">
      <formula>$P$16*0.8</formula>
    </cfRule>
  </conditionalFormatting>
  <conditionalFormatting sqref="G17:J17">
    <cfRule type="cellIs" dxfId="17427" priority="6363" operator="greaterThan">
      <formula>$P$17</formula>
    </cfRule>
    <cfRule type="cellIs" dxfId="17426" priority="6364" operator="between">
      <formula>$P$17*0.8</formula>
      <formula>$P$17</formula>
    </cfRule>
    <cfRule type="cellIs" dxfId="17425" priority="6365" operator="lessThan">
      <formula>$P$17*0.8</formula>
    </cfRule>
  </conditionalFormatting>
  <conditionalFormatting sqref="G18:J18">
    <cfRule type="cellIs" dxfId="17424" priority="6360" operator="greaterThan">
      <formula>$P$18</formula>
    </cfRule>
    <cfRule type="cellIs" dxfId="17423" priority="6361" operator="between">
      <formula>$P$18*0.8</formula>
      <formula>$P$18</formula>
    </cfRule>
    <cfRule type="cellIs" dxfId="17422" priority="6362" operator="lessThan">
      <formula>$P$18*0.8</formula>
    </cfRule>
  </conditionalFormatting>
  <conditionalFormatting sqref="G21:J21">
    <cfRule type="cellIs" dxfId="17421" priority="6357" operator="greaterThan">
      <formula>$P$21</formula>
    </cfRule>
    <cfRule type="cellIs" dxfId="17420" priority="6358" operator="between">
      <formula>$P$21*0.8</formula>
      <formula>$P$21</formula>
    </cfRule>
    <cfRule type="cellIs" dxfId="17419" priority="6359" operator="lessThan">
      <formula>$P$21*0.8</formula>
    </cfRule>
  </conditionalFormatting>
  <conditionalFormatting sqref="G22:J22">
    <cfRule type="cellIs" dxfId="17418" priority="6354" operator="greaterThan">
      <formula>$P$22</formula>
    </cfRule>
    <cfRule type="cellIs" dxfId="17417" priority="6355" operator="between">
      <formula>$L$22*0.8</formula>
      <formula>$P$22</formula>
    </cfRule>
    <cfRule type="cellIs" dxfId="17416" priority="6356" operator="lessThan">
      <formula>$P$22*0.8</formula>
    </cfRule>
  </conditionalFormatting>
  <conditionalFormatting sqref="G23:J23">
    <cfRule type="cellIs" dxfId="17415" priority="6351" operator="greaterThan">
      <formula>$P$23</formula>
    </cfRule>
    <cfRule type="cellIs" dxfId="17414" priority="6352" operator="between">
      <formula>$P$23*0.8</formula>
      <formula>$P$23</formula>
    </cfRule>
    <cfRule type="cellIs" dxfId="17413" priority="6353" operator="lessThan">
      <formula>$P$23*0.8</formula>
    </cfRule>
  </conditionalFormatting>
  <conditionalFormatting sqref="I21:J21">
    <cfRule type="cellIs" dxfId="17412" priority="5105" operator="greaterThan">
      <formula>$O$21</formula>
    </cfRule>
    <cfRule type="cellIs" dxfId="17411" priority="5106" operator="between">
      <formula>$O$21*0.8</formula>
      <formula>$O$21</formula>
    </cfRule>
    <cfRule type="cellIs" dxfId="17410" priority="5107" operator="lessThan">
      <formula>$O$21*0.8</formula>
    </cfRule>
  </conditionalFormatting>
  <conditionalFormatting sqref="I23:J23">
    <cfRule type="cellIs" dxfId="17409" priority="5099" operator="greaterThan">
      <formula>$O$23</formula>
    </cfRule>
    <cfRule type="cellIs" dxfId="17408" priority="5100" operator="between">
      <formula>$O$23*0.8</formula>
      <formula>$O$23</formula>
    </cfRule>
    <cfRule type="cellIs" dxfId="17407" priority="5101" operator="lessThan">
      <formula>$O$23*0.8</formula>
    </cfRule>
  </conditionalFormatting>
  <conditionalFormatting sqref="I21:J21">
    <cfRule type="cellIs" dxfId="17406" priority="5096" operator="greaterThan">
      <formula>$O$21</formula>
    </cfRule>
    <cfRule type="cellIs" dxfId="17405" priority="5097" operator="between">
      <formula>$O$21*0.8</formula>
      <formula>$O$21</formula>
    </cfRule>
    <cfRule type="cellIs" dxfId="17404" priority="5098" operator="lessThan">
      <formula>$O$21*0.8</formula>
    </cfRule>
  </conditionalFormatting>
  <conditionalFormatting sqref="I23:J23">
    <cfRule type="cellIs" dxfId="17403" priority="5090" operator="greaterThan">
      <formula>$O$23</formula>
    </cfRule>
    <cfRule type="cellIs" dxfId="17402" priority="5091" operator="between">
      <formula>$O$23*0.8</formula>
      <formula>$O$23</formula>
    </cfRule>
    <cfRule type="cellIs" dxfId="17401" priority="5092" operator="lessThan">
      <formula>$O$23*0.8</formula>
    </cfRule>
  </conditionalFormatting>
  <conditionalFormatting sqref="I21:J21">
    <cfRule type="cellIs" dxfId="17400" priority="5087" operator="greaterThan">
      <formula>$N$21</formula>
    </cfRule>
    <cfRule type="cellIs" dxfId="17399" priority="5088" operator="between">
      <formula>$N$21*0.8</formula>
      <formula>$N$21</formula>
    </cfRule>
    <cfRule type="cellIs" dxfId="17398" priority="5089" operator="lessThan">
      <formula>$N$21*0.8</formula>
    </cfRule>
  </conditionalFormatting>
  <conditionalFormatting sqref="I22:J22">
    <cfRule type="cellIs" dxfId="17397" priority="5084" operator="greaterThan">
      <formula>$N$22</formula>
    </cfRule>
    <cfRule type="cellIs" dxfId="17396" priority="5085" operator="between">
      <formula>#REF!*0.8</formula>
      <formula>$N$22</formula>
    </cfRule>
    <cfRule type="cellIs" dxfId="17395" priority="5086" operator="lessThan">
      <formula>$N$22*0.8</formula>
    </cfRule>
  </conditionalFormatting>
  <conditionalFormatting sqref="I23:J23">
    <cfRule type="cellIs" dxfId="17394" priority="5081" operator="greaterThan">
      <formula>$N$23</formula>
    </cfRule>
    <cfRule type="cellIs" dxfId="17393" priority="5082" operator="between">
      <formula>$N$23*0.8</formula>
      <formula>$N$23</formula>
    </cfRule>
    <cfRule type="cellIs" dxfId="17392" priority="5083" operator="lessThan">
      <formula>$N$23*0.8</formula>
    </cfRule>
  </conditionalFormatting>
  <conditionalFormatting sqref="I21:J21">
    <cfRule type="cellIs" dxfId="17391" priority="5078" operator="greaterThan">
      <formula>$N$21</formula>
    </cfRule>
    <cfRule type="cellIs" dxfId="17390" priority="5079" operator="between">
      <formula>$N$21*0.8</formula>
      <formula>$N$21</formula>
    </cfRule>
    <cfRule type="cellIs" dxfId="17389" priority="5080" operator="lessThan">
      <formula>$N$21*0.8</formula>
    </cfRule>
  </conditionalFormatting>
  <conditionalFormatting sqref="I22:J22">
    <cfRule type="cellIs" dxfId="17388" priority="5075" operator="greaterThan">
      <formula>$N$22</formula>
    </cfRule>
    <cfRule type="cellIs" dxfId="17387" priority="5076" operator="between">
      <formula>#REF!*0.8</formula>
      <formula>$N$22</formula>
    </cfRule>
    <cfRule type="cellIs" dxfId="17386" priority="5077" operator="lessThan">
      <formula>$N$22*0.8</formula>
    </cfRule>
  </conditionalFormatting>
  <conditionalFormatting sqref="I23:J23">
    <cfRule type="cellIs" dxfId="17385" priority="5072" operator="greaterThan">
      <formula>$N$23</formula>
    </cfRule>
    <cfRule type="cellIs" dxfId="17384" priority="5073" operator="between">
      <formula>$N$23*0.8</formula>
      <formula>$N$23</formula>
    </cfRule>
    <cfRule type="cellIs" dxfId="17383" priority="5074" operator="lessThan">
      <formula>$N$23*0.8</formula>
    </cfRule>
  </conditionalFormatting>
  <conditionalFormatting sqref="I6:J6">
    <cfRule type="cellIs" dxfId="17382" priority="3593" operator="greaterThan">
      <formula>$O$6</formula>
    </cfRule>
    <cfRule type="cellIs" dxfId="17381" priority="3594" operator="between">
      <formula>$O$6*0.8</formula>
      <formula>$O$6</formula>
    </cfRule>
    <cfRule type="cellIs" dxfId="17380" priority="3595" operator="lessThan">
      <formula>$O$6*0.8</formula>
    </cfRule>
  </conditionalFormatting>
  <conditionalFormatting sqref="I7:J7">
    <cfRule type="cellIs" dxfId="17379" priority="3590" operator="greaterThan">
      <formula>$O$7</formula>
    </cfRule>
    <cfRule type="cellIs" dxfId="17378" priority="3591" operator="between">
      <formula>$O$7*0.8</formula>
      <formula>$O$7</formula>
    </cfRule>
    <cfRule type="cellIs" dxfId="17377" priority="3592" operator="lessThan">
      <formula>$O$7*0.8</formula>
    </cfRule>
  </conditionalFormatting>
  <conditionalFormatting sqref="I8:J8">
    <cfRule type="cellIs" dxfId="17376" priority="3587" operator="greaterThan">
      <formula>$O$8</formula>
    </cfRule>
    <cfRule type="cellIs" dxfId="17375" priority="3588" operator="between">
      <formula>$O$8*0.8</formula>
      <formula>$O$8</formula>
    </cfRule>
    <cfRule type="cellIs" dxfId="17374" priority="3589" operator="lessThan">
      <formula>$O$8*0.8</formula>
    </cfRule>
  </conditionalFormatting>
  <conditionalFormatting sqref="I11:J11">
    <cfRule type="cellIs" dxfId="17373" priority="3584" operator="greaterThan">
      <formula>$O$11</formula>
    </cfRule>
    <cfRule type="cellIs" dxfId="17372" priority="3585" operator="between">
      <formula>$O$11*0.8</formula>
      <formula>$O$11</formula>
    </cfRule>
    <cfRule type="cellIs" dxfId="17371" priority="3586" operator="lessThan">
      <formula>$O$11*0.8</formula>
    </cfRule>
  </conditionalFormatting>
  <conditionalFormatting sqref="I12:J12">
    <cfRule type="cellIs" dxfId="17370" priority="3581" operator="greaterThan">
      <formula>$O$12</formula>
    </cfRule>
    <cfRule type="cellIs" dxfId="17369" priority="3582" operator="between">
      <formula>$O$12*0.8</formula>
      <formula>$O$12</formula>
    </cfRule>
    <cfRule type="cellIs" dxfId="17368" priority="3583" operator="lessThan">
      <formula>$O$12*0.8</formula>
    </cfRule>
  </conditionalFormatting>
  <conditionalFormatting sqref="I13:J13">
    <cfRule type="cellIs" dxfId="17367" priority="3578" operator="greaterThan">
      <formula>$O$13</formula>
    </cfRule>
    <cfRule type="cellIs" dxfId="17366" priority="3579" operator="between">
      <formula>$O$13*0.8</formula>
      <formula>$O$13</formula>
    </cfRule>
    <cfRule type="cellIs" dxfId="17365" priority="3580" operator="lessThan">
      <formula>$O$13*0.8</formula>
    </cfRule>
  </conditionalFormatting>
  <conditionalFormatting sqref="I16:J16">
    <cfRule type="cellIs" dxfId="17364" priority="3575" operator="greaterThan">
      <formula>$O$16</formula>
    </cfRule>
    <cfRule type="cellIs" dxfId="17363" priority="3576" operator="between">
      <formula>$O$16*0.8</formula>
      <formula>$O$16</formula>
    </cfRule>
    <cfRule type="cellIs" dxfId="17362" priority="3577" operator="lessThan">
      <formula>$O$16*0.8</formula>
    </cfRule>
  </conditionalFormatting>
  <conditionalFormatting sqref="I17:J17">
    <cfRule type="cellIs" dxfId="17361" priority="3572" operator="greaterThan">
      <formula>$O$17</formula>
    </cfRule>
    <cfRule type="cellIs" dxfId="17360" priority="3573" operator="between">
      <formula>$O$17*0.8</formula>
      <formula>$O$17</formula>
    </cfRule>
    <cfRule type="cellIs" dxfId="17359" priority="3574" operator="lessThan">
      <formula>$O$17*0.8</formula>
    </cfRule>
  </conditionalFormatting>
  <conditionalFormatting sqref="I18:J18">
    <cfRule type="cellIs" dxfId="17358" priority="3569" operator="greaterThan">
      <formula>$O$18</formula>
    </cfRule>
    <cfRule type="cellIs" dxfId="17357" priority="3570" operator="between">
      <formula>$O$18*0.8</formula>
      <formula>$O$18</formula>
    </cfRule>
    <cfRule type="cellIs" dxfId="17356" priority="3571" operator="lessThan">
      <formula>$O$18*0.8</formula>
    </cfRule>
  </conditionalFormatting>
  <conditionalFormatting sqref="I6:J6">
    <cfRule type="cellIs" dxfId="17355" priority="3557" operator="greaterThan">
      <formula>$O$6</formula>
    </cfRule>
    <cfRule type="cellIs" dxfId="17354" priority="3558" operator="between">
      <formula>$O$6*0.8</formula>
      <formula>$O$6</formula>
    </cfRule>
    <cfRule type="cellIs" dxfId="17353" priority="3559" operator="lessThan">
      <formula>$O$6*0.8</formula>
    </cfRule>
  </conditionalFormatting>
  <conditionalFormatting sqref="I7:J7">
    <cfRule type="cellIs" dxfId="17352" priority="3554" operator="greaterThan">
      <formula>$O$7</formula>
    </cfRule>
    <cfRule type="cellIs" dxfId="17351" priority="3555" operator="between">
      <formula>$O$7*0.8</formula>
      <formula>$O$7</formula>
    </cfRule>
    <cfRule type="cellIs" dxfId="17350" priority="3556" operator="lessThan">
      <formula>$O$7*0.8</formula>
    </cfRule>
  </conditionalFormatting>
  <conditionalFormatting sqref="I8:J8">
    <cfRule type="cellIs" dxfId="17349" priority="3551" operator="greaterThan">
      <formula>$O$8</formula>
    </cfRule>
    <cfRule type="cellIs" dxfId="17348" priority="3552" operator="between">
      <formula>$O$8*0.8</formula>
      <formula>$O$8</formula>
    </cfRule>
    <cfRule type="cellIs" dxfId="17347" priority="3553" operator="lessThan">
      <formula>$O$8*0.8</formula>
    </cfRule>
  </conditionalFormatting>
  <conditionalFormatting sqref="I11:J11">
    <cfRule type="cellIs" dxfId="17346" priority="3548" operator="greaterThan">
      <formula>$O$11</formula>
    </cfRule>
    <cfRule type="cellIs" dxfId="17345" priority="3549" operator="between">
      <formula>$O$11*0.8</formula>
      <formula>$O$11</formula>
    </cfRule>
    <cfRule type="cellIs" dxfId="17344" priority="3550" operator="lessThan">
      <formula>$O$11*0.8</formula>
    </cfRule>
  </conditionalFormatting>
  <conditionalFormatting sqref="I12:J12">
    <cfRule type="cellIs" dxfId="17343" priority="3545" operator="greaterThan">
      <formula>$O$12</formula>
    </cfRule>
    <cfRule type="cellIs" dxfId="17342" priority="3546" operator="between">
      <formula>$O$12*0.8</formula>
      <formula>$O$12</formula>
    </cfRule>
    <cfRule type="cellIs" dxfId="17341" priority="3547" operator="lessThan">
      <formula>$O$12*0.8</formula>
    </cfRule>
  </conditionalFormatting>
  <conditionalFormatting sqref="I13:J13">
    <cfRule type="cellIs" dxfId="17340" priority="3542" operator="greaterThan">
      <formula>$O$13</formula>
    </cfRule>
    <cfRule type="cellIs" dxfId="17339" priority="3543" operator="between">
      <formula>$O$13*0.8</formula>
      <formula>$O$13</formula>
    </cfRule>
    <cfRule type="cellIs" dxfId="17338" priority="3544" operator="lessThan">
      <formula>$O$13*0.8</formula>
    </cfRule>
  </conditionalFormatting>
  <conditionalFormatting sqref="I16:J16">
    <cfRule type="cellIs" dxfId="17337" priority="3539" operator="greaterThan">
      <formula>$O$16</formula>
    </cfRule>
    <cfRule type="cellIs" dxfId="17336" priority="3540" operator="between">
      <formula>$O$16*0.8</formula>
      <formula>$O$16</formula>
    </cfRule>
    <cfRule type="cellIs" dxfId="17335" priority="3541" operator="lessThan">
      <formula>$O$16*0.8</formula>
    </cfRule>
  </conditionalFormatting>
  <conditionalFormatting sqref="I17:J17">
    <cfRule type="cellIs" dxfId="17334" priority="3536" operator="greaterThan">
      <formula>$O$17</formula>
    </cfRule>
    <cfRule type="cellIs" dxfId="17333" priority="3537" operator="between">
      <formula>$O$17*0.8</formula>
      <formula>$O$17</formula>
    </cfRule>
    <cfRule type="cellIs" dxfId="17332" priority="3538" operator="lessThan">
      <formula>$O$17*0.8</formula>
    </cfRule>
  </conditionalFormatting>
  <conditionalFormatting sqref="I18:J18">
    <cfRule type="cellIs" dxfId="17331" priority="3533" operator="greaterThan">
      <formula>$O$18</formula>
    </cfRule>
    <cfRule type="cellIs" dxfId="17330" priority="3534" operator="between">
      <formula>$O$18*0.8</formula>
      <formula>$O$18</formula>
    </cfRule>
    <cfRule type="cellIs" dxfId="17329" priority="3535" operator="lessThan">
      <formula>$O$18*0.8</formula>
    </cfRule>
  </conditionalFormatting>
  <conditionalFormatting sqref="I6:J6">
    <cfRule type="cellIs" dxfId="17328" priority="3521" operator="greaterThan">
      <formula>$N$6</formula>
    </cfRule>
    <cfRule type="cellIs" dxfId="17327" priority="3522" operator="between">
      <formula>$N$6*0.8</formula>
      <formula>$N$6</formula>
    </cfRule>
    <cfRule type="cellIs" dxfId="17326" priority="3523" operator="lessThan">
      <formula>$N$6*0.8</formula>
    </cfRule>
  </conditionalFormatting>
  <conditionalFormatting sqref="I7:J7">
    <cfRule type="cellIs" dxfId="17325" priority="3518" operator="greaterThan">
      <formula>$N$7</formula>
    </cfRule>
    <cfRule type="cellIs" dxfId="17324" priority="3519" operator="between">
      <formula>$N$7*0.8</formula>
      <formula>$N$7</formula>
    </cfRule>
    <cfRule type="cellIs" dxfId="17323" priority="3520" operator="lessThan">
      <formula>$N$7*0.8</formula>
    </cfRule>
  </conditionalFormatting>
  <conditionalFormatting sqref="I8:J8">
    <cfRule type="cellIs" dxfId="17322" priority="3515" operator="greaterThan">
      <formula>$N$8</formula>
    </cfRule>
    <cfRule type="cellIs" dxfId="17321" priority="3516" operator="between">
      <formula>$N$8*0.8</formula>
      <formula>$N$8</formula>
    </cfRule>
    <cfRule type="cellIs" dxfId="17320" priority="3517" operator="lessThan">
      <formula>$N$8*0.8</formula>
    </cfRule>
  </conditionalFormatting>
  <conditionalFormatting sqref="I11:J11">
    <cfRule type="cellIs" dxfId="17319" priority="3512" operator="greaterThan">
      <formula>$N$11</formula>
    </cfRule>
    <cfRule type="cellIs" dxfId="17318" priority="3513" operator="between">
      <formula>$N$11*0.8</formula>
      <formula>$N$11</formula>
    </cfRule>
    <cfRule type="cellIs" dxfId="17317" priority="3514" operator="lessThan">
      <formula>$N$11*0.8</formula>
    </cfRule>
  </conditionalFormatting>
  <conditionalFormatting sqref="I12:J12">
    <cfRule type="cellIs" dxfId="17316" priority="3509" operator="greaterThan">
      <formula>$N$12</formula>
    </cfRule>
    <cfRule type="cellIs" dxfId="17315" priority="3510" operator="between">
      <formula>$N$12*0.8</formula>
      <formula>$N$12</formula>
    </cfRule>
    <cfRule type="cellIs" dxfId="17314" priority="3511" operator="lessThan">
      <formula>$N$12*0.8</formula>
    </cfRule>
  </conditionalFormatting>
  <conditionalFormatting sqref="I13:J13">
    <cfRule type="cellIs" dxfId="17313" priority="3506" operator="greaterThan">
      <formula>$N$13</formula>
    </cfRule>
    <cfRule type="cellIs" dxfId="17312" priority="3507" operator="between">
      <formula>$N$13*0.8</formula>
      <formula>$N$13</formula>
    </cfRule>
    <cfRule type="cellIs" dxfId="17311" priority="3508" operator="lessThan">
      <formula>$N$13*0.8</formula>
    </cfRule>
  </conditionalFormatting>
  <conditionalFormatting sqref="I16:J16">
    <cfRule type="cellIs" dxfId="17310" priority="3503" operator="greaterThan">
      <formula>$N$16</formula>
    </cfRule>
    <cfRule type="cellIs" dxfId="17309" priority="3504" operator="between">
      <formula>$N$16*0.8</formula>
      <formula>$N$16</formula>
    </cfRule>
    <cfRule type="cellIs" dxfId="17308" priority="3505" operator="lessThan">
      <formula>$N$16*0.8</formula>
    </cfRule>
  </conditionalFormatting>
  <conditionalFormatting sqref="I17:J17">
    <cfRule type="cellIs" dxfId="17307" priority="3500" operator="greaterThan">
      <formula>$N$17</formula>
    </cfRule>
    <cfRule type="cellIs" dxfId="17306" priority="3501" operator="between">
      <formula>$N$17*0.8</formula>
      <formula>$N$17</formula>
    </cfRule>
    <cfRule type="cellIs" dxfId="17305" priority="3502" operator="lessThan">
      <formula>$N$17*0.8</formula>
    </cfRule>
  </conditionalFormatting>
  <conditionalFormatting sqref="I18:J18">
    <cfRule type="cellIs" dxfId="17304" priority="3497" operator="greaterThan">
      <formula>$N$18</formula>
    </cfRule>
    <cfRule type="cellIs" dxfId="17303" priority="3498" operator="between">
      <formula>$N$18*0.8</formula>
      <formula>$N$18</formula>
    </cfRule>
    <cfRule type="cellIs" dxfId="17302" priority="3499" operator="lessThan">
      <formula>$N$18*0.8</formula>
    </cfRule>
  </conditionalFormatting>
  <conditionalFormatting sqref="I6:J6">
    <cfRule type="cellIs" dxfId="17301" priority="3485" operator="greaterThan">
      <formula>$N$6</formula>
    </cfRule>
    <cfRule type="cellIs" dxfId="17300" priority="3486" operator="between">
      <formula>$N$6*0.8</formula>
      <formula>$N$6</formula>
    </cfRule>
    <cfRule type="cellIs" dxfId="17299" priority="3487" operator="lessThan">
      <formula>$N$6*0.8</formula>
    </cfRule>
  </conditionalFormatting>
  <conditionalFormatting sqref="I7:J7">
    <cfRule type="cellIs" dxfId="17298" priority="3482" operator="greaterThan">
      <formula>$N$7</formula>
    </cfRule>
    <cfRule type="cellIs" dxfId="17297" priority="3483" operator="between">
      <formula>$N$7*0.8</formula>
      <formula>$N$7</formula>
    </cfRule>
    <cfRule type="cellIs" dxfId="17296" priority="3484" operator="lessThan">
      <formula>$N$7*0.8</formula>
    </cfRule>
  </conditionalFormatting>
  <conditionalFormatting sqref="I8:J8">
    <cfRule type="cellIs" dxfId="17295" priority="3479" operator="greaterThan">
      <formula>$N$8</formula>
    </cfRule>
    <cfRule type="cellIs" dxfId="17294" priority="3480" operator="between">
      <formula>$N$8*0.8</formula>
      <formula>$N$8</formula>
    </cfRule>
    <cfRule type="cellIs" dxfId="17293" priority="3481" operator="lessThan">
      <formula>$N$8*0.8</formula>
    </cfRule>
  </conditionalFormatting>
  <conditionalFormatting sqref="I11:J11">
    <cfRule type="cellIs" dxfId="17292" priority="3476" operator="greaterThan">
      <formula>$N$11</formula>
    </cfRule>
    <cfRule type="cellIs" dxfId="17291" priority="3477" operator="between">
      <formula>$N$11*0.8</formula>
      <formula>$N$11</formula>
    </cfRule>
    <cfRule type="cellIs" dxfId="17290" priority="3478" operator="lessThan">
      <formula>$N$11*0.8</formula>
    </cfRule>
  </conditionalFormatting>
  <conditionalFormatting sqref="I12:J12">
    <cfRule type="cellIs" dxfId="17289" priority="3473" operator="greaterThan">
      <formula>$N$12</formula>
    </cfRule>
    <cfRule type="cellIs" dxfId="17288" priority="3474" operator="between">
      <formula>$N$12*0.8</formula>
      <formula>$N$12</formula>
    </cfRule>
    <cfRule type="cellIs" dxfId="17287" priority="3475" operator="lessThan">
      <formula>$N$12*0.8</formula>
    </cfRule>
  </conditionalFormatting>
  <conditionalFormatting sqref="I13:J13">
    <cfRule type="cellIs" dxfId="17286" priority="3470" operator="greaterThan">
      <formula>$N$13</formula>
    </cfRule>
    <cfRule type="cellIs" dxfId="17285" priority="3471" operator="between">
      <formula>$N$13*0.8</formula>
      <formula>$N$13</formula>
    </cfRule>
    <cfRule type="cellIs" dxfId="17284" priority="3472" operator="lessThan">
      <formula>$N$13*0.8</formula>
    </cfRule>
  </conditionalFormatting>
  <conditionalFormatting sqref="I16:J16">
    <cfRule type="cellIs" dxfId="17283" priority="3467" operator="greaterThan">
      <formula>$N$16</formula>
    </cfRule>
    <cfRule type="cellIs" dxfId="17282" priority="3468" operator="between">
      <formula>$N$16*0.8</formula>
      <formula>$N$16</formula>
    </cfRule>
    <cfRule type="cellIs" dxfId="17281" priority="3469" operator="lessThan">
      <formula>$N$16*0.8</formula>
    </cfRule>
  </conditionalFormatting>
  <conditionalFormatting sqref="I17:J17">
    <cfRule type="cellIs" dxfId="17280" priority="3464" operator="greaterThan">
      <formula>$N$17</formula>
    </cfRule>
    <cfRule type="cellIs" dxfId="17279" priority="3465" operator="between">
      <formula>$N$17*0.8</formula>
      <formula>$N$17</formula>
    </cfRule>
    <cfRule type="cellIs" dxfId="17278" priority="3466" operator="lessThan">
      <formula>$N$17*0.8</formula>
    </cfRule>
  </conditionalFormatting>
  <conditionalFormatting sqref="I18:J18">
    <cfRule type="cellIs" dxfId="17277" priority="3461" operator="greaterThan">
      <formula>$N$18</formula>
    </cfRule>
    <cfRule type="cellIs" dxfId="17276" priority="3462" operator="between">
      <formula>$N$18*0.8</formula>
      <formula>$N$18</formula>
    </cfRule>
    <cfRule type="cellIs" dxfId="17275" priority="3463" operator="lessThan">
      <formula>$N$18*0.8</formula>
    </cfRule>
  </conditionalFormatting>
  <conditionalFormatting sqref="I22:J22">
    <cfRule type="cellIs" dxfId="17274" priority="3239" operator="greaterThan">
      <formula>$O$22</formula>
    </cfRule>
    <cfRule type="cellIs" dxfId="17273" priority="3240" operator="between">
      <formula>#REF!*0.8</formula>
      <formula>$O$22</formula>
    </cfRule>
    <cfRule type="cellIs" dxfId="17272" priority="3241" operator="lessThan">
      <formula>$O$22*0.8</formula>
    </cfRule>
  </conditionalFormatting>
  <conditionalFormatting sqref="I22:J22">
    <cfRule type="cellIs" dxfId="17271" priority="3203" operator="greaterThan">
      <formula>$O$22</formula>
    </cfRule>
    <cfRule type="cellIs" dxfId="17270" priority="3204" operator="between">
      <formula>#REF!*0.8</formula>
      <formula>$O$22</formula>
    </cfRule>
    <cfRule type="cellIs" dxfId="17269" priority="3205" operator="lessThan">
      <formula>$O$22*0.8</formula>
    </cfRule>
  </conditionalFormatting>
  <conditionalFormatting sqref="I21:J23 H21:H22">
    <cfRule type="cellIs" dxfId="17268" priority="2938" operator="equal">
      <formula>"Not Available"</formula>
    </cfRule>
  </conditionalFormatting>
  <conditionalFormatting sqref="H23">
    <cfRule type="cellIs" dxfId="17267" priority="2932" operator="equal">
      <formula>"Not Available"</formula>
    </cfRule>
    <cfRule type="cellIs" priority="2933" operator="equal">
      <formula>"Not Available"</formula>
    </cfRule>
  </conditionalFormatting>
  <conditionalFormatting sqref="I22:J22">
    <cfRule type="cellIs" dxfId="17266" priority="6423" operator="greaterThan">
      <formula>$O$22</formula>
    </cfRule>
    <cfRule type="cellIs" dxfId="17265" priority="6424" operator="between">
      <formula>$H$22*0.8</formula>
      <formula>$O$22</formula>
    </cfRule>
    <cfRule type="cellIs" dxfId="17264" priority="6425" operator="lessThan">
      <formula>$O$22*0.8</formula>
    </cfRule>
  </conditionalFormatting>
  <conditionalFormatting sqref="I22:J22">
    <cfRule type="cellIs" dxfId="17263" priority="6426" operator="greaterThan">
      <formula>$O$22</formula>
    </cfRule>
    <cfRule type="cellIs" dxfId="17262" priority="6427" operator="between">
      <formula>$H$22*0.8</formula>
      <formula>$O$22</formula>
    </cfRule>
    <cfRule type="cellIs" dxfId="17261" priority="6428" operator="lessThan">
      <formula>$O$22*0.8</formula>
    </cfRule>
  </conditionalFormatting>
  <conditionalFormatting sqref="J6">
    <cfRule type="cellIs" dxfId="17260" priority="2875" operator="greaterThan">
      <formula>$P$6</formula>
    </cfRule>
    <cfRule type="cellIs" dxfId="17259" priority="2876" operator="between">
      <formula>$P$6*0.8</formula>
      <formula>$P$6</formula>
    </cfRule>
    <cfRule type="cellIs" dxfId="17258" priority="2877" operator="lessThan">
      <formula>$P$6*0.8</formula>
    </cfRule>
  </conditionalFormatting>
  <conditionalFormatting sqref="J7">
    <cfRule type="cellIs" dxfId="17257" priority="2872" operator="greaterThan">
      <formula>$P$7</formula>
    </cfRule>
    <cfRule type="cellIs" dxfId="17256" priority="2873" operator="between">
      <formula>$P$7*0.8</formula>
      <formula>$P$7</formula>
    </cfRule>
    <cfRule type="cellIs" dxfId="17255" priority="2874" operator="lessThan">
      <formula>$P$7*0.8</formula>
    </cfRule>
  </conditionalFormatting>
  <conditionalFormatting sqref="J8">
    <cfRule type="cellIs" dxfId="17254" priority="2869" operator="greaterThan">
      <formula>$P$8</formula>
    </cfRule>
    <cfRule type="cellIs" dxfId="17253" priority="2870" operator="between">
      <formula>$P$8*0.8</formula>
      <formula>$P$8</formula>
    </cfRule>
    <cfRule type="cellIs" dxfId="17252" priority="2871" operator="lessThan">
      <formula>$P$8*0.8</formula>
    </cfRule>
  </conditionalFormatting>
  <conditionalFormatting sqref="J11">
    <cfRule type="cellIs" dxfId="17251" priority="2866" operator="greaterThan">
      <formula>$P$11</formula>
    </cfRule>
    <cfRule type="cellIs" dxfId="17250" priority="2867" operator="between">
      <formula>$P$11*0.8</formula>
      <formula>$P$11</formula>
    </cfRule>
    <cfRule type="cellIs" dxfId="17249" priority="2868" operator="lessThan">
      <formula>$P$11*0.8</formula>
    </cfRule>
  </conditionalFormatting>
  <conditionalFormatting sqref="J12">
    <cfRule type="cellIs" dxfId="17248" priority="2863" operator="greaterThan">
      <formula>$P$12</formula>
    </cfRule>
    <cfRule type="cellIs" dxfId="17247" priority="2864" operator="between">
      <formula>$P$12*0.8</formula>
      <formula>$P$12</formula>
    </cfRule>
    <cfRule type="cellIs" dxfId="17246" priority="2865" operator="lessThan">
      <formula>$P$12*0.8</formula>
    </cfRule>
  </conditionalFormatting>
  <conditionalFormatting sqref="J13">
    <cfRule type="cellIs" dxfId="17245" priority="2860" operator="greaterThan">
      <formula>$P$13</formula>
    </cfRule>
    <cfRule type="cellIs" dxfId="17244" priority="2861" operator="between">
      <formula>$P$13*0.8</formula>
      <formula>$P$13</formula>
    </cfRule>
    <cfRule type="cellIs" dxfId="17243" priority="2862" operator="lessThan">
      <formula>$P$13*0.8</formula>
    </cfRule>
  </conditionalFormatting>
  <conditionalFormatting sqref="J16">
    <cfRule type="cellIs" dxfId="17242" priority="2857" operator="greaterThan">
      <formula>$P$16</formula>
    </cfRule>
    <cfRule type="cellIs" dxfId="17241" priority="2858" operator="between">
      <formula>$P$16*0.8</formula>
      <formula>$P$16</formula>
    </cfRule>
    <cfRule type="cellIs" dxfId="17240" priority="2859" operator="lessThan">
      <formula>$P$16*0.8</formula>
    </cfRule>
  </conditionalFormatting>
  <conditionalFormatting sqref="J17">
    <cfRule type="cellIs" dxfId="17239" priority="2854" operator="greaterThan">
      <formula>$P$17</formula>
    </cfRule>
    <cfRule type="cellIs" dxfId="17238" priority="2855" operator="between">
      <formula>$P$17*0.8</formula>
      <formula>$P$17</formula>
    </cfRule>
    <cfRule type="cellIs" dxfId="17237" priority="2856" operator="lessThan">
      <formula>$P$17*0.8</formula>
    </cfRule>
  </conditionalFormatting>
  <conditionalFormatting sqref="J18">
    <cfRule type="cellIs" dxfId="17236" priority="2851" operator="greaterThan">
      <formula>$P$18</formula>
    </cfRule>
    <cfRule type="cellIs" dxfId="17235" priority="2852" operator="between">
      <formula>$P$18*0.8</formula>
      <formula>$P$18</formula>
    </cfRule>
    <cfRule type="cellIs" dxfId="17234" priority="2853" operator="lessThan">
      <formula>$P$18*0.8</formula>
    </cfRule>
  </conditionalFormatting>
  <conditionalFormatting sqref="J6">
    <cfRule type="cellIs" dxfId="17233" priority="2848" operator="greaterThan">
      <formula>$P$6</formula>
    </cfRule>
    <cfRule type="cellIs" dxfId="17232" priority="2849" operator="between">
      <formula>$P$6*0.8</formula>
      <formula>$P$6</formula>
    </cfRule>
    <cfRule type="cellIs" dxfId="17231" priority="2850" operator="lessThan">
      <formula>$P$6*0.8</formula>
    </cfRule>
  </conditionalFormatting>
  <conditionalFormatting sqref="J7">
    <cfRule type="cellIs" dxfId="17230" priority="2845" operator="greaterThan">
      <formula>$P$7</formula>
    </cfRule>
    <cfRule type="cellIs" dxfId="17229" priority="2846" operator="between">
      <formula>$P$7*0.8</formula>
      <formula>$P$7</formula>
    </cfRule>
    <cfRule type="cellIs" dxfId="17228" priority="2847" operator="lessThan">
      <formula>$P$7*0.8</formula>
    </cfRule>
  </conditionalFormatting>
  <conditionalFormatting sqref="J8">
    <cfRule type="cellIs" dxfId="17227" priority="2842" operator="greaterThan">
      <formula>$P$8</formula>
    </cfRule>
    <cfRule type="cellIs" dxfId="17226" priority="2843" operator="between">
      <formula>$P$8*0.8</formula>
      <formula>$P$8</formula>
    </cfRule>
    <cfRule type="cellIs" dxfId="17225" priority="2844" operator="lessThan">
      <formula>$P$8*0.8</formula>
    </cfRule>
  </conditionalFormatting>
  <conditionalFormatting sqref="J11">
    <cfRule type="cellIs" dxfId="17224" priority="2839" operator="greaterThan">
      <formula>$P$11</formula>
    </cfRule>
    <cfRule type="cellIs" dxfId="17223" priority="2840" operator="between">
      <formula>$P$11*0.8</formula>
      <formula>$P$11</formula>
    </cfRule>
    <cfRule type="cellIs" dxfId="17222" priority="2841" operator="lessThan">
      <formula>$P$11*0.8</formula>
    </cfRule>
  </conditionalFormatting>
  <conditionalFormatting sqref="J12">
    <cfRule type="cellIs" dxfId="17221" priority="2836" operator="greaterThan">
      <formula>$P$12</formula>
    </cfRule>
    <cfRule type="cellIs" dxfId="17220" priority="2837" operator="between">
      <formula>$P$12*0.8</formula>
      <formula>$P$12</formula>
    </cfRule>
    <cfRule type="cellIs" dxfId="17219" priority="2838" operator="lessThan">
      <formula>$P$12*0.8</formula>
    </cfRule>
  </conditionalFormatting>
  <conditionalFormatting sqref="J13">
    <cfRule type="cellIs" dxfId="17218" priority="2833" operator="greaterThan">
      <formula>$P$13</formula>
    </cfRule>
    <cfRule type="cellIs" dxfId="17217" priority="2834" operator="between">
      <formula>$P$13*0.8</formula>
      <formula>$P$13</formula>
    </cfRule>
    <cfRule type="cellIs" dxfId="17216" priority="2835" operator="lessThan">
      <formula>$P$13*0.8</formula>
    </cfRule>
  </conditionalFormatting>
  <conditionalFormatting sqref="J16">
    <cfRule type="cellIs" dxfId="17215" priority="2830" operator="greaterThan">
      <formula>$P$16</formula>
    </cfRule>
    <cfRule type="cellIs" dxfId="17214" priority="2831" operator="between">
      <formula>$P$16*0.8</formula>
      <formula>$P$16</formula>
    </cfRule>
    <cfRule type="cellIs" dxfId="17213" priority="2832" operator="lessThan">
      <formula>$P$16*0.8</formula>
    </cfRule>
  </conditionalFormatting>
  <conditionalFormatting sqref="J17">
    <cfRule type="cellIs" dxfId="17212" priority="2827" operator="greaterThan">
      <formula>$P$17</formula>
    </cfRule>
    <cfRule type="cellIs" dxfId="17211" priority="2828" operator="between">
      <formula>$P$17*0.8</formula>
      <formula>$P$17</formula>
    </cfRule>
    <cfRule type="cellIs" dxfId="17210" priority="2829" operator="lessThan">
      <formula>$P$17*0.8</formula>
    </cfRule>
  </conditionalFormatting>
  <conditionalFormatting sqref="J18">
    <cfRule type="cellIs" dxfId="17209" priority="2824" operator="greaterThan">
      <formula>$P$18</formula>
    </cfRule>
    <cfRule type="cellIs" dxfId="17208" priority="2825" operator="between">
      <formula>$P$18*0.8</formula>
      <formula>$P$18</formula>
    </cfRule>
    <cfRule type="cellIs" dxfId="17207" priority="2826" operator="lessThan">
      <formula>$P$18*0.8</formula>
    </cfRule>
  </conditionalFormatting>
  <conditionalFormatting sqref="J6">
    <cfRule type="cellIs" dxfId="17206" priority="2821" operator="greaterThan">
      <formula>$O$6</formula>
    </cfRule>
    <cfRule type="cellIs" dxfId="17205" priority="2822" operator="between">
      <formula>$O$6*0.8</formula>
      <formula>$O$6</formula>
    </cfRule>
    <cfRule type="cellIs" dxfId="17204" priority="2823" operator="lessThan">
      <formula>$O$6*0.8</formula>
    </cfRule>
  </conditionalFormatting>
  <conditionalFormatting sqref="J7">
    <cfRule type="cellIs" dxfId="17203" priority="2818" operator="greaterThan">
      <formula>$O$7</formula>
    </cfRule>
    <cfRule type="cellIs" dxfId="17202" priority="2819" operator="between">
      <formula>$O$7*0.8</formula>
      <formula>$O$7</formula>
    </cfRule>
    <cfRule type="cellIs" dxfId="17201" priority="2820" operator="lessThan">
      <formula>$O$7*0.8</formula>
    </cfRule>
  </conditionalFormatting>
  <conditionalFormatting sqref="J8">
    <cfRule type="cellIs" dxfId="17200" priority="2815" operator="greaterThan">
      <formula>$O$8</formula>
    </cfRule>
    <cfRule type="cellIs" dxfId="17199" priority="2816" operator="between">
      <formula>$O$8*0.8</formula>
      <formula>$O$8</formula>
    </cfRule>
    <cfRule type="cellIs" dxfId="17198" priority="2817" operator="lessThan">
      <formula>$O$8*0.8</formula>
    </cfRule>
  </conditionalFormatting>
  <conditionalFormatting sqref="J11">
    <cfRule type="cellIs" dxfId="17197" priority="2812" operator="greaterThan">
      <formula>$O$11</formula>
    </cfRule>
    <cfRule type="cellIs" dxfId="17196" priority="2813" operator="between">
      <formula>$O$11*0.8</formula>
      <formula>$O$11</formula>
    </cfRule>
    <cfRule type="cellIs" dxfId="17195" priority="2814" operator="lessThan">
      <formula>$O$11*0.8</formula>
    </cfRule>
  </conditionalFormatting>
  <conditionalFormatting sqref="J12">
    <cfRule type="cellIs" dxfId="17194" priority="2809" operator="greaterThan">
      <formula>$O$12</formula>
    </cfRule>
    <cfRule type="cellIs" dxfId="17193" priority="2810" operator="between">
      <formula>$O$12*0.8</formula>
      <formula>$O$12</formula>
    </cfRule>
    <cfRule type="cellIs" dxfId="17192" priority="2811" operator="lessThan">
      <formula>$O$12*0.8</formula>
    </cfRule>
  </conditionalFormatting>
  <conditionalFormatting sqref="J13">
    <cfRule type="cellIs" dxfId="17191" priority="2806" operator="greaterThan">
      <formula>$O$13</formula>
    </cfRule>
    <cfRule type="cellIs" dxfId="17190" priority="2807" operator="between">
      <formula>$O$13*0.8</formula>
      <formula>$O$13</formula>
    </cfRule>
    <cfRule type="cellIs" dxfId="17189" priority="2808" operator="lessThan">
      <formula>$O$13*0.8</formula>
    </cfRule>
  </conditionalFormatting>
  <conditionalFormatting sqref="J16">
    <cfRule type="cellIs" dxfId="17188" priority="2803" operator="greaterThan">
      <formula>$O$16</formula>
    </cfRule>
    <cfRule type="cellIs" dxfId="17187" priority="2804" operator="between">
      <formula>$O$16*0.8</formula>
      <formula>$O$16</formula>
    </cfRule>
    <cfRule type="cellIs" dxfId="17186" priority="2805" operator="lessThan">
      <formula>$O$16*0.8</formula>
    </cfRule>
  </conditionalFormatting>
  <conditionalFormatting sqref="J17">
    <cfRule type="cellIs" dxfId="17185" priority="2800" operator="greaterThan">
      <formula>$O$17</formula>
    </cfRule>
    <cfRule type="cellIs" dxfId="17184" priority="2801" operator="between">
      <formula>$O$17*0.8</formula>
      <formula>$O$17</formula>
    </cfRule>
    <cfRule type="cellIs" dxfId="17183" priority="2802" operator="lessThan">
      <formula>$O$17*0.8</formula>
    </cfRule>
  </conditionalFormatting>
  <conditionalFormatting sqref="J18">
    <cfRule type="cellIs" dxfId="17182" priority="2797" operator="greaterThan">
      <formula>$O$18</formula>
    </cfRule>
    <cfRule type="cellIs" dxfId="17181" priority="2798" operator="between">
      <formula>$O$18*0.8</formula>
      <formula>$O$18</formula>
    </cfRule>
    <cfRule type="cellIs" dxfId="17180" priority="2799" operator="lessThan">
      <formula>$O$18*0.8</formula>
    </cfRule>
  </conditionalFormatting>
  <conditionalFormatting sqref="J6">
    <cfRule type="cellIs" dxfId="17179" priority="2794" operator="greaterThan">
      <formula>$O$6</formula>
    </cfRule>
    <cfRule type="cellIs" dxfId="17178" priority="2795" operator="between">
      <formula>$O$6*0.8</formula>
      <formula>$O$6</formula>
    </cfRule>
    <cfRule type="cellIs" dxfId="17177" priority="2796" operator="lessThan">
      <formula>$O$6*0.8</formula>
    </cfRule>
  </conditionalFormatting>
  <conditionalFormatting sqref="J7">
    <cfRule type="cellIs" dxfId="17176" priority="2791" operator="greaterThan">
      <formula>$O$7</formula>
    </cfRule>
    <cfRule type="cellIs" dxfId="17175" priority="2792" operator="between">
      <formula>$O$7*0.8</formula>
      <formula>$O$7</formula>
    </cfRule>
    <cfRule type="cellIs" dxfId="17174" priority="2793" operator="lessThan">
      <formula>$O$7*0.8</formula>
    </cfRule>
  </conditionalFormatting>
  <conditionalFormatting sqref="J8">
    <cfRule type="cellIs" dxfId="17173" priority="2788" operator="greaterThan">
      <formula>$O$8</formula>
    </cfRule>
    <cfRule type="cellIs" dxfId="17172" priority="2789" operator="between">
      <formula>$O$8*0.8</formula>
      <formula>$O$8</formula>
    </cfRule>
    <cfRule type="cellIs" dxfId="17171" priority="2790" operator="lessThan">
      <formula>$O$8*0.8</formula>
    </cfRule>
  </conditionalFormatting>
  <conditionalFormatting sqref="J11">
    <cfRule type="cellIs" dxfId="17170" priority="2785" operator="greaterThan">
      <formula>$O$11</formula>
    </cfRule>
    <cfRule type="cellIs" dxfId="17169" priority="2786" operator="between">
      <formula>$O$11*0.8</formula>
      <formula>$O$11</formula>
    </cfRule>
    <cfRule type="cellIs" dxfId="17168" priority="2787" operator="lessThan">
      <formula>$O$11*0.8</formula>
    </cfRule>
  </conditionalFormatting>
  <conditionalFormatting sqref="J12">
    <cfRule type="cellIs" dxfId="17167" priority="2782" operator="greaterThan">
      <formula>$O$12</formula>
    </cfRule>
    <cfRule type="cellIs" dxfId="17166" priority="2783" operator="between">
      <formula>$O$12*0.8</formula>
      <formula>$O$12</formula>
    </cfRule>
    <cfRule type="cellIs" dxfId="17165" priority="2784" operator="lessThan">
      <formula>$O$12*0.8</formula>
    </cfRule>
  </conditionalFormatting>
  <conditionalFormatting sqref="J13">
    <cfRule type="cellIs" dxfId="17164" priority="2779" operator="greaterThan">
      <formula>$O$13</formula>
    </cfRule>
    <cfRule type="cellIs" dxfId="17163" priority="2780" operator="between">
      <formula>$O$13*0.8</formula>
      <formula>$O$13</formula>
    </cfRule>
    <cfRule type="cellIs" dxfId="17162" priority="2781" operator="lessThan">
      <formula>$O$13*0.8</formula>
    </cfRule>
  </conditionalFormatting>
  <conditionalFormatting sqref="J16">
    <cfRule type="cellIs" dxfId="17161" priority="2776" operator="greaterThan">
      <formula>$O$16</formula>
    </cfRule>
    <cfRule type="cellIs" dxfId="17160" priority="2777" operator="between">
      <formula>$O$16*0.8</formula>
      <formula>$O$16</formula>
    </cfRule>
    <cfRule type="cellIs" dxfId="17159" priority="2778" operator="lessThan">
      <formula>$O$16*0.8</formula>
    </cfRule>
  </conditionalFormatting>
  <conditionalFormatting sqref="J17">
    <cfRule type="cellIs" dxfId="17158" priority="2773" operator="greaterThan">
      <formula>$O$17</formula>
    </cfRule>
    <cfRule type="cellIs" dxfId="17157" priority="2774" operator="between">
      <formula>$O$17*0.8</formula>
      <formula>$O$17</formula>
    </cfRule>
    <cfRule type="cellIs" dxfId="17156" priority="2775" operator="lessThan">
      <formula>$O$17*0.8</formula>
    </cfRule>
  </conditionalFormatting>
  <conditionalFormatting sqref="J18">
    <cfRule type="cellIs" dxfId="17155" priority="2770" operator="greaterThan">
      <formula>$O$18</formula>
    </cfRule>
    <cfRule type="cellIs" dxfId="17154" priority="2771" operator="between">
      <formula>$O$18*0.8</formula>
      <formula>$O$18</formula>
    </cfRule>
    <cfRule type="cellIs" dxfId="17153" priority="2772" operator="lessThan">
      <formula>$O$18*0.8</formula>
    </cfRule>
  </conditionalFormatting>
  <conditionalFormatting sqref="J6">
    <cfRule type="cellIs" dxfId="17152" priority="2767" operator="greaterThan">
      <formula>$N$6</formula>
    </cfRule>
    <cfRule type="cellIs" dxfId="17151" priority="2768" operator="between">
      <formula>$N$6*0.8</formula>
      <formula>$N$6</formula>
    </cfRule>
    <cfRule type="cellIs" dxfId="17150" priority="2769" operator="lessThan">
      <formula>$N$6*0.8</formula>
    </cfRule>
  </conditionalFormatting>
  <conditionalFormatting sqref="J7">
    <cfRule type="cellIs" dxfId="17149" priority="2764" operator="greaterThan">
      <formula>$N$7</formula>
    </cfRule>
    <cfRule type="cellIs" dxfId="17148" priority="2765" operator="between">
      <formula>$N$7*0.8</formula>
      <formula>$N$7</formula>
    </cfRule>
    <cfRule type="cellIs" dxfId="17147" priority="2766" operator="lessThan">
      <formula>$N$7*0.8</formula>
    </cfRule>
  </conditionalFormatting>
  <conditionalFormatting sqref="J8">
    <cfRule type="cellIs" dxfId="17146" priority="2761" operator="greaterThan">
      <formula>$N$8</formula>
    </cfRule>
    <cfRule type="cellIs" dxfId="17145" priority="2762" operator="between">
      <formula>$N$8*0.8</formula>
      <formula>$N$8</formula>
    </cfRule>
    <cfRule type="cellIs" dxfId="17144" priority="2763" operator="lessThan">
      <formula>$N$8*0.8</formula>
    </cfRule>
  </conditionalFormatting>
  <conditionalFormatting sqref="J11">
    <cfRule type="cellIs" dxfId="17143" priority="2758" operator="greaterThan">
      <formula>$N$11</formula>
    </cfRule>
    <cfRule type="cellIs" dxfId="17142" priority="2759" operator="between">
      <formula>$N$11*0.8</formula>
      <formula>$N$11</formula>
    </cfRule>
    <cfRule type="cellIs" dxfId="17141" priority="2760" operator="lessThan">
      <formula>$N$11*0.8</formula>
    </cfRule>
  </conditionalFormatting>
  <conditionalFormatting sqref="J12">
    <cfRule type="cellIs" dxfId="17140" priority="2755" operator="greaterThan">
      <formula>$N$12</formula>
    </cfRule>
    <cfRule type="cellIs" dxfId="17139" priority="2756" operator="between">
      <formula>$N$12*0.8</formula>
      <formula>$N$12</formula>
    </cfRule>
    <cfRule type="cellIs" dxfId="17138" priority="2757" operator="lessThan">
      <formula>$N$12*0.8</formula>
    </cfRule>
  </conditionalFormatting>
  <conditionalFormatting sqref="J13">
    <cfRule type="cellIs" dxfId="17137" priority="2752" operator="greaterThan">
      <formula>$N$13</formula>
    </cfRule>
    <cfRule type="cellIs" dxfId="17136" priority="2753" operator="between">
      <formula>$N$13*0.8</formula>
      <formula>$N$13</formula>
    </cfRule>
    <cfRule type="cellIs" dxfId="17135" priority="2754" operator="lessThan">
      <formula>$N$13*0.8</formula>
    </cfRule>
  </conditionalFormatting>
  <conditionalFormatting sqref="J16">
    <cfRule type="cellIs" dxfId="17134" priority="2749" operator="greaterThan">
      <formula>$N$16</formula>
    </cfRule>
    <cfRule type="cellIs" dxfId="17133" priority="2750" operator="between">
      <formula>$N$16*0.8</formula>
      <formula>$N$16</formula>
    </cfRule>
    <cfRule type="cellIs" dxfId="17132" priority="2751" operator="lessThan">
      <formula>$N$16*0.8</formula>
    </cfRule>
  </conditionalFormatting>
  <conditionalFormatting sqref="J17">
    <cfRule type="cellIs" dxfId="17131" priority="2746" operator="greaterThan">
      <formula>$N$17</formula>
    </cfRule>
    <cfRule type="cellIs" dxfId="17130" priority="2747" operator="between">
      <formula>$N$17*0.8</formula>
      <formula>$N$17</formula>
    </cfRule>
    <cfRule type="cellIs" dxfId="17129" priority="2748" operator="lessThan">
      <formula>$N$17*0.8</formula>
    </cfRule>
  </conditionalFormatting>
  <conditionalFormatting sqref="J18">
    <cfRule type="cellIs" dxfId="17128" priority="2743" operator="greaterThan">
      <formula>$N$18</formula>
    </cfRule>
    <cfRule type="cellIs" dxfId="17127" priority="2744" operator="between">
      <formula>$N$18*0.8</formula>
      <formula>$N$18</formula>
    </cfRule>
    <cfRule type="cellIs" dxfId="17126" priority="2745" operator="lessThan">
      <formula>$N$18*0.8</formula>
    </cfRule>
  </conditionalFormatting>
  <conditionalFormatting sqref="J6">
    <cfRule type="cellIs" dxfId="17125" priority="2740" operator="greaterThan">
      <formula>$N$6</formula>
    </cfRule>
    <cfRule type="cellIs" dxfId="17124" priority="2741" operator="between">
      <formula>$N$6*0.8</formula>
      <formula>$N$6</formula>
    </cfRule>
    <cfRule type="cellIs" dxfId="17123" priority="2742" operator="lessThan">
      <formula>$N$6*0.8</formula>
    </cfRule>
  </conditionalFormatting>
  <conditionalFormatting sqref="J7">
    <cfRule type="cellIs" dxfId="17122" priority="2737" operator="greaterThan">
      <formula>$N$7</formula>
    </cfRule>
    <cfRule type="cellIs" dxfId="17121" priority="2738" operator="between">
      <formula>$N$7*0.8</formula>
      <formula>$N$7</formula>
    </cfRule>
    <cfRule type="cellIs" dxfId="17120" priority="2739" operator="lessThan">
      <formula>$N$7*0.8</formula>
    </cfRule>
  </conditionalFormatting>
  <conditionalFormatting sqref="J8">
    <cfRule type="cellIs" dxfId="17119" priority="2734" operator="greaterThan">
      <formula>$N$8</formula>
    </cfRule>
    <cfRule type="cellIs" dxfId="17118" priority="2735" operator="between">
      <formula>$N$8*0.8</formula>
      <formula>$N$8</formula>
    </cfRule>
    <cfRule type="cellIs" dxfId="17117" priority="2736" operator="lessThan">
      <formula>$N$8*0.8</formula>
    </cfRule>
  </conditionalFormatting>
  <conditionalFormatting sqref="J11">
    <cfRule type="cellIs" dxfId="17116" priority="2731" operator="greaterThan">
      <formula>$N$11</formula>
    </cfRule>
    <cfRule type="cellIs" dxfId="17115" priority="2732" operator="between">
      <formula>$N$11*0.8</formula>
      <formula>$N$11</formula>
    </cfRule>
    <cfRule type="cellIs" dxfId="17114" priority="2733" operator="lessThan">
      <formula>$N$11*0.8</formula>
    </cfRule>
  </conditionalFormatting>
  <conditionalFormatting sqref="J12">
    <cfRule type="cellIs" dxfId="17113" priority="2728" operator="greaterThan">
      <formula>$N$12</formula>
    </cfRule>
    <cfRule type="cellIs" dxfId="17112" priority="2729" operator="between">
      <formula>$N$12*0.8</formula>
      <formula>$N$12</formula>
    </cfRule>
    <cfRule type="cellIs" dxfId="17111" priority="2730" operator="lessThan">
      <formula>$N$12*0.8</formula>
    </cfRule>
  </conditionalFormatting>
  <conditionalFormatting sqref="J13">
    <cfRule type="cellIs" dxfId="17110" priority="2725" operator="greaterThan">
      <formula>$N$13</formula>
    </cfRule>
    <cfRule type="cellIs" dxfId="17109" priority="2726" operator="between">
      <formula>$N$13*0.8</formula>
      <formula>$N$13</formula>
    </cfRule>
    <cfRule type="cellIs" dxfId="17108" priority="2727" operator="lessThan">
      <formula>$N$13*0.8</formula>
    </cfRule>
  </conditionalFormatting>
  <conditionalFormatting sqref="J16">
    <cfRule type="cellIs" dxfId="17107" priority="2722" operator="greaterThan">
      <formula>$N$16</formula>
    </cfRule>
    <cfRule type="cellIs" dxfId="17106" priority="2723" operator="between">
      <formula>$N$16*0.8</formula>
      <formula>$N$16</formula>
    </cfRule>
    <cfRule type="cellIs" dxfId="17105" priority="2724" operator="lessThan">
      <formula>$N$16*0.8</formula>
    </cfRule>
  </conditionalFormatting>
  <conditionalFormatting sqref="J17">
    <cfRule type="cellIs" dxfId="17104" priority="2719" operator="greaterThan">
      <formula>$N$17</formula>
    </cfRule>
    <cfRule type="cellIs" dxfId="17103" priority="2720" operator="between">
      <formula>$N$17*0.8</formula>
      <formula>$N$17</formula>
    </cfRule>
    <cfRule type="cellIs" dxfId="17102" priority="2721" operator="lessThan">
      <formula>$N$17*0.8</formula>
    </cfRule>
  </conditionalFormatting>
  <conditionalFormatting sqref="J18">
    <cfRule type="cellIs" dxfId="17101" priority="2716" operator="greaterThan">
      <formula>$N$18</formula>
    </cfRule>
    <cfRule type="cellIs" dxfId="17100" priority="2717" operator="between">
      <formula>$N$18*0.8</formula>
      <formula>$N$18</formula>
    </cfRule>
    <cfRule type="cellIs" dxfId="17099" priority="2718" operator="lessThan">
      <formula>$N$18*0.8</formula>
    </cfRule>
  </conditionalFormatting>
  <conditionalFormatting sqref="J6">
    <cfRule type="cellIs" dxfId="17098" priority="2713" operator="greaterThan">
      <formula>$P$6</formula>
    </cfRule>
    <cfRule type="cellIs" dxfId="17097" priority="2714" operator="between">
      <formula>$P$6*0.8</formula>
      <formula>$P$6</formula>
    </cfRule>
    <cfRule type="cellIs" dxfId="17096" priority="2715" operator="lessThan">
      <formula>$P$6*0.8</formula>
    </cfRule>
  </conditionalFormatting>
  <conditionalFormatting sqref="J7">
    <cfRule type="cellIs" dxfId="17095" priority="2710" operator="greaterThan">
      <formula>$P$7</formula>
    </cfRule>
    <cfRule type="cellIs" dxfId="17094" priority="2711" operator="between">
      <formula>$P$7*0.8</formula>
      <formula>$P$7</formula>
    </cfRule>
    <cfRule type="cellIs" dxfId="17093" priority="2712" operator="lessThan">
      <formula>$P$7*0.8</formula>
    </cfRule>
  </conditionalFormatting>
  <conditionalFormatting sqref="J8">
    <cfRule type="cellIs" dxfId="17092" priority="2707" operator="greaterThan">
      <formula>$P$8</formula>
    </cfRule>
    <cfRule type="cellIs" dxfId="17091" priority="2708" operator="between">
      <formula>$P$8*0.8</formula>
      <formula>$P$8</formula>
    </cfRule>
    <cfRule type="cellIs" dxfId="17090" priority="2709" operator="lessThan">
      <formula>$P$8*0.8</formula>
    </cfRule>
  </conditionalFormatting>
  <conditionalFormatting sqref="J11">
    <cfRule type="cellIs" dxfId="17089" priority="2704" operator="greaterThan">
      <formula>$P$11</formula>
    </cfRule>
    <cfRule type="cellIs" dxfId="17088" priority="2705" operator="between">
      <formula>$P$11*0.8</formula>
      <formula>$P$11</formula>
    </cfRule>
    <cfRule type="cellIs" dxfId="17087" priority="2706" operator="lessThan">
      <formula>$P$11*0.8</formula>
    </cfRule>
  </conditionalFormatting>
  <conditionalFormatting sqref="J12">
    <cfRule type="cellIs" dxfId="17086" priority="2701" operator="greaterThan">
      <formula>$P$12</formula>
    </cfRule>
    <cfRule type="cellIs" dxfId="17085" priority="2702" operator="between">
      <formula>$P$12*0.8</formula>
      <formula>$P$12</formula>
    </cfRule>
    <cfRule type="cellIs" dxfId="17084" priority="2703" operator="lessThan">
      <formula>$P$12*0.8</formula>
    </cfRule>
  </conditionalFormatting>
  <conditionalFormatting sqref="J13">
    <cfRule type="cellIs" dxfId="17083" priority="2698" operator="greaterThan">
      <formula>$P$13</formula>
    </cfRule>
    <cfRule type="cellIs" dxfId="17082" priority="2699" operator="between">
      <formula>$P$13*0.8</formula>
      <formula>$P$13</formula>
    </cfRule>
    <cfRule type="cellIs" dxfId="17081" priority="2700" operator="lessThan">
      <formula>$P$13*0.8</formula>
    </cfRule>
  </conditionalFormatting>
  <conditionalFormatting sqref="J16">
    <cfRule type="cellIs" dxfId="17080" priority="2695" operator="greaterThan">
      <formula>$P$16</formula>
    </cfRule>
    <cfRule type="cellIs" dxfId="17079" priority="2696" operator="between">
      <formula>$P$16*0.8</formula>
      <formula>$P$16</formula>
    </cfRule>
    <cfRule type="cellIs" dxfId="17078" priority="2697" operator="lessThan">
      <formula>$P$16*0.8</formula>
    </cfRule>
  </conditionalFormatting>
  <conditionalFormatting sqref="J17">
    <cfRule type="cellIs" dxfId="17077" priority="2692" operator="greaterThan">
      <formula>$P$17</formula>
    </cfRule>
    <cfRule type="cellIs" dxfId="17076" priority="2693" operator="between">
      <formula>$P$17*0.8</formula>
      <formula>$P$17</formula>
    </cfRule>
    <cfRule type="cellIs" dxfId="17075" priority="2694" operator="lessThan">
      <formula>$P$17*0.8</formula>
    </cfRule>
  </conditionalFormatting>
  <conditionalFormatting sqref="J18">
    <cfRule type="cellIs" dxfId="17074" priority="2689" operator="greaterThan">
      <formula>$P$18</formula>
    </cfRule>
    <cfRule type="cellIs" dxfId="17073" priority="2690" operator="between">
      <formula>$P$18*0.8</formula>
      <formula>$P$18</formula>
    </cfRule>
    <cfRule type="cellIs" dxfId="17072" priority="2691" operator="lessThan">
      <formula>$P$18*0.8</formula>
    </cfRule>
  </conditionalFormatting>
  <conditionalFormatting sqref="J6">
    <cfRule type="cellIs" dxfId="17071" priority="2686" operator="greaterThan">
      <formula>$P$6</formula>
    </cfRule>
    <cfRule type="cellIs" dxfId="17070" priority="2687" operator="between">
      <formula>$P$6*0.8</formula>
      <formula>$P$6</formula>
    </cfRule>
    <cfRule type="cellIs" dxfId="17069" priority="2688" operator="lessThan">
      <formula>$P$6*0.8</formula>
    </cfRule>
  </conditionalFormatting>
  <conditionalFormatting sqref="J7">
    <cfRule type="cellIs" dxfId="17068" priority="2683" operator="greaterThan">
      <formula>$P$7</formula>
    </cfRule>
    <cfRule type="cellIs" dxfId="17067" priority="2684" operator="between">
      <formula>$P$7*0.8</formula>
      <formula>$P$7</formula>
    </cfRule>
    <cfRule type="cellIs" dxfId="17066" priority="2685" operator="lessThan">
      <formula>$P$7*0.8</formula>
    </cfRule>
  </conditionalFormatting>
  <conditionalFormatting sqref="J8">
    <cfRule type="cellIs" dxfId="17065" priority="2680" operator="greaterThan">
      <formula>$P$8</formula>
    </cfRule>
    <cfRule type="cellIs" dxfId="17064" priority="2681" operator="between">
      <formula>$P$8*0.8</formula>
      <formula>$P$8</formula>
    </cfRule>
    <cfRule type="cellIs" dxfId="17063" priority="2682" operator="lessThan">
      <formula>$P$8*0.8</formula>
    </cfRule>
  </conditionalFormatting>
  <conditionalFormatting sqref="J11">
    <cfRule type="cellIs" dxfId="17062" priority="2677" operator="greaterThan">
      <formula>$P$11</formula>
    </cfRule>
    <cfRule type="cellIs" dxfId="17061" priority="2678" operator="between">
      <formula>$P$11*0.8</formula>
      <formula>$P$11</formula>
    </cfRule>
    <cfRule type="cellIs" dxfId="17060" priority="2679" operator="lessThan">
      <formula>$P$11*0.8</formula>
    </cfRule>
  </conditionalFormatting>
  <conditionalFormatting sqref="J12">
    <cfRule type="cellIs" dxfId="17059" priority="2674" operator="greaterThan">
      <formula>$P$12</formula>
    </cfRule>
    <cfRule type="cellIs" dxfId="17058" priority="2675" operator="between">
      <formula>$P$12*0.8</formula>
      <formula>$P$12</formula>
    </cfRule>
    <cfRule type="cellIs" dxfId="17057" priority="2676" operator="lessThan">
      <formula>$P$12*0.8</formula>
    </cfRule>
  </conditionalFormatting>
  <conditionalFormatting sqref="J13">
    <cfRule type="cellIs" dxfId="17056" priority="2671" operator="greaterThan">
      <formula>$P$13</formula>
    </cfRule>
    <cfRule type="cellIs" dxfId="17055" priority="2672" operator="between">
      <formula>$P$13*0.8</formula>
      <formula>$P$13</formula>
    </cfRule>
    <cfRule type="cellIs" dxfId="17054" priority="2673" operator="lessThan">
      <formula>$P$13*0.8</formula>
    </cfRule>
  </conditionalFormatting>
  <conditionalFormatting sqref="J16">
    <cfRule type="cellIs" dxfId="17053" priority="2668" operator="greaterThan">
      <formula>$P$16</formula>
    </cfRule>
    <cfRule type="cellIs" dxfId="17052" priority="2669" operator="between">
      <formula>$P$16*0.8</formula>
      <formula>$P$16</formula>
    </cfRule>
    <cfRule type="cellIs" dxfId="17051" priority="2670" operator="lessThan">
      <formula>$P$16*0.8</formula>
    </cfRule>
  </conditionalFormatting>
  <conditionalFormatting sqref="J17">
    <cfRule type="cellIs" dxfId="17050" priority="2665" operator="greaterThan">
      <formula>$P$17</formula>
    </cfRule>
    <cfRule type="cellIs" dxfId="17049" priority="2666" operator="between">
      <formula>$P$17*0.8</formula>
      <formula>$P$17</formula>
    </cfRule>
    <cfRule type="cellIs" dxfId="17048" priority="2667" operator="lessThan">
      <formula>$P$17*0.8</formula>
    </cfRule>
  </conditionalFormatting>
  <conditionalFormatting sqref="J18">
    <cfRule type="cellIs" dxfId="17047" priority="2662" operator="greaterThan">
      <formula>$P$18</formula>
    </cfRule>
    <cfRule type="cellIs" dxfId="17046" priority="2663" operator="between">
      <formula>$P$18*0.8</formula>
      <formula>$P$18</formula>
    </cfRule>
    <cfRule type="cellIs" dxfId="17045" priority="2664" operator="lessThan">
      <formula>$P$18*0.8</formula>
    </cfRule>
  </conditionalFormatting>
  <conditionalFormatting sqref="J6">
    <cfRule type="cellIs" dxfId="17044" priority="2659" operator="greaterThan">
      <formula>$O$6</formula>
    </cfRule>
    <cfRule type="cellIs" dxfId="17043" priority="2660" operator="between">
      <formula>$O$6*0.8</formula>
      <formula>$O$6</formula>
    </cfRule>
    <cfRule type="cellIs" dxfId="17042" priority="2661" operator="lessThan">
      <formula>$O$6*0.8</formula>
    </cfRule>
  </conditionalFormatting>
  <conditionalFormatting sqref="J7">
    <cfRule type="cellIs" dxfId="17041" priority="2656" operator="greaterThan">
      <formula>$O$7</formula>
    </cfRule>
    <cfRule type="cellIs" dxfId="17040" priority="2657" operator="between">
      <formula>$O$7*0.8</formula>
      <formula>$O$7</formula>
    </cfRule>
    <cfRule type="cellIs" dxfId="17039" priority="2658" operator="lessThan">
      <formula>$O$7*0.8</formula>
    </cfRule>
  </conditionalFormatting>
  <conditionalFormatting sqref="J8">
    <cfRule type="cellIs" dxfId="17038" priority="2653" operator="greaterThan">
      <formula>$O$8</formula>
    </cfRule>
    <cfRule type="cellIs" dxfId="17037" priority="2654" operator="between">
      <formula>$O$8*0.8</formula>
      <formula>$O$8</formula>
    </cfRule>
    <cfRule type="cellIs" dxfId="17036" priority="2655" operator="lessThan">
      <formula>$O$8*0.8</formula>
    </cfRule>
  </conditionalFormatting>
  <conditionalFormatting sqref="J11">
    <cfRule type="cellIs" dxfId="17035" priority="2650" operator="greaterThan">
      <formula>$O$11</formula>
    </cfRule>
    <cfRule type="cellIs" dxfId="17034" priority="2651" operator="between">
      <formula>$O$11*0.8</formula>
      <formula>$O$11</formula>
    </cfRule>
    <cfRule type="cellIs" dxfId="17033" priority="2652" operator="lessThan">
      <formula>$O$11*0.8</formula>
    </cfRule>
  </conditionalFormatting>
  <conditionalFormatting sqref="J12">
    <cfRule type="cellIs" dxfId="17032" priority="2647" operator="greaterThan">
      <formula>$O$12</formula>
    </cfRule>
    <cfRule type="cellIs" dxfId="17031" priority="2648" operator="between">
      <formula>$O$12*0.8</formula>
      <formula>$O$12</formula>
    </cfRule>
    <cfRule type="cellIs" dxfId="17030" priority="2649" operator="lessThan">
      <formula>$O$12*0.8</formula>
    </cfRule>
  </conditionalFormatting>
  <conditionalFormatting sqref="J13">
    <cfRule type="cellIs" dxfId="17029" priority="2644" operator="greaterThan">
      <formula>$O$13</formula>
    </cfRule>
    <cfRule type="cellIs" dxfId="17028" priority="2645" operator="between">
      <formula>$O$13*0.8</formula>
      <formula>$O$13</formula>
    </cfRule>
    <cfRule type="cellIs" dxfId="17027" priority="2646" operator="lessThan">
      <formula>$O$13*0.8</formula>
    </cfRule>
  </conditionalFormatting>
  <conditionalFormatting sqref="J16">
    <cfRule type="cellIs" dxfId="17026" priority="2641" operator="greaterThan">
      <formula>$O$16</formula>
    </cfRule>
    <cfRule type="cellIs" dxfId="17025" priority="2642" operator="between">
      <formula>$O$16*0.8</formula>
      <formula>$O$16</formula>
    </cfRule>
    <cfRule type="cellIs" dxfId="17024" priority="2643" operator="lessThan">
      <formula>$O$16*0.8</formula>
    </cfRule>
  </conditionalFormatting>
  <conditionalFormatting sqref="J17">
    <cfRule type="cellIs" dxfId="17023" priority="2638" operator="greaterThan">
      <formula>$O$17</formula>
    </cfRule>
    <cfRule type="cellIs" dxfId="17022" priority="2639" operator="between">
      <formula>$O$17*0.8</formula>
      <formula>$O$17</formula>
    </cfRule>
    <cfRule type="cellIs" dxfId="17021" priority="2640" operator="lessThan">
      <formula>$O$17*0.8</formula>
    </cfRule>
  </conditionalFormatting>
  <conditionalFormatting sqref="J18">
    <cfRule type="cellIs" dxfId="17020" priority="2635" operator="greaterThan">
      <formula>$O$18</formula>
    </cfRule>
    <cfRule type="cellIs" dxfId="17019" priority="2636" operator="between">
      <formula>$O$18*0.8</formula>
      <formula>$O$18</formula>
    </cfRule>
    <cfRule type="cellIs" dxfId="17018" priority="2637" operator="lessThan">
      <formula>$O$18*0.8</formula>
    </cfRule>
  </conditionalFormatting>
  <conditionalFormatting sqref="J6">
    <cfRule type="cellIs" dxfId="17017" priority="2632" operator="greaterThan">
      <formula>$O$6</formula>
    </cfRule>
    <cfRule type="cellIs" dxfId="17016" priority="2633" operator="between">
      <formula>$O$6*0.8</formula>
      <formula>$O$6</formula>
    </cfRule>
    <cfRule type="cellIs" dxfId="17015" priority="2634" operator="lessThan">
      <formula>$O$6*0.8</formula>
    </cfRule>
  </conditionalFormatting>
  <conditionalFormatting sqref="J7">
    <cfRule type="cellIs" dxfId="17014" priority="2629" operator="greaterThan">
      <formula>$O$7</formula>
    </cfRule>
    <cfRule type="cellIs" dxfId="17013" priority="2630" operator="between">
      <formula>$O$7*0.8</formula>
      <formula>$O$7</formula>
    </cfRule>
    <cfRule type="cellIs" dxfId="17012" priority="2631" operator="lessThan">
      <formula>$O$7*0.8</formula>
    </cfRule>
  </conditionalFormatting>
  <conditionalFormatting sqref="J8">
    <cfRule type="cellIs" dxfId="17011" priority="2626" operator="greaterThan">
      <formula>$O$8</formula>
    </cfRule>
    <cfRule type="cellIs" dxfId="17010" priority="2627" operator="between">
      <formula>$O$8*0.8</formula>
      <formula>$O$8</formula>
    </cfRule>
    <cfRule type="cellIs" dxfId="17009" priority="2628" operator="lessThan">
      <formula>$O$8*0.8</formula>
    </cfRule>
  </conditionalFormatting>
  <conditionalFormatting sqref="J11">
    <cfRule type="cellIs" dxfId="17008" priority="2623" operator="greaterThan">
      <formula>$O$11</formula>
    </cfRule>
    <cfRule type="cellIs" dxfId="17007" priority="2624" operator="between">
      <formula>$O$11*0.8</formula>
      <formula>$O$11</formula>
    </cfRule>
    <cfRule type="cellIs" dxfId="17006" priority="2625" operator="lessThan">
      <formula>$O$11*0.8</formula>
    </cfRule>
  </conditionalFormatting>
  <conditionalFormatting sqref="J12">
    <cfRule type="cellIs" dxfId="17005" priority="2620" operator="greaterThan">
      <formula>$O$12</formula>
    </cfRule>
    <cfRule type="cellIs" dxfId="17004" priority="2621" operator="between">
      <formula>$O$12*0.8</formula>
      <formula>$O$12</formula>
    </cfRule>
    <cfRule type="cellIs" dxfId="17003" priority="2622" operator="lessThan">
      <formula>$O$12*0.8</formula>
    </cfRule>
  </conditionalFormatting>
  <conditionalFormatting sqref="J13">
    <cfRule type="cellIs" dxfId="17002" priority="2617" operator="greaterThan">
      <formula>$O$13</formula>
    </cfRule>
    <cfRule type="cellIs" dxfId="17001" priority="2618" operator="between">
      <formula>$O$13*0.8</formula>
      <formula>$O$13</formula>
    </cfRule>
    <cfRule type="cellIs" dxfId="17000" priority="2619" operator="lessThan">
      <formula>$O$13*0.8</formula>
    </cfRule>
  </conditionalFormatting>
  <conditionalFormatting sqref="J16">
    <cfRule type="cellIs" dxfId="16999" priority="2614" operator="greaterThan">
      <formula>$O$16</formula>
    </cfRule>
    <cfRule type="cellIs" dxfId="16998" priority="2615" operator="between">
      <formula>$O$16*0.8</formula>
      <formula>$O$16</formula>
    </cfRule>
    <cfRule type="cellIs" dxfId="16997" priority="2616" operator="lessThan">
      <formula>$O$16*0.8</formula>
    </cfRule>
  </conditionalFormatting>
  <conditionalFormatting sqref="J17">
    <cfRule type="cellIs" dxfId="16996" priority="2611" operator="greaterThan">
      <formula>$O$17</formula>
    </cfRule>
    <cfRule type="cellIs" dxfId="16995" priority="2612" operator="between">
      <formula>$O$17*0.8</formula>
      <formula>$O$17</formula>
    </cfRule>
    <cfRule type="cellIs" dxfId="16994" priority="2613" operator="lessThan">
      <formula>$O$17*0.8</formula>
    </cfRule>
  </conditionalFormatting>
  <conditionalFormatting sqref="J18">
    <cfRule type="cellIs" dxfId="16993" priority="2608" operator="greaterThan">
      <formula>$O$18</formula>
    </cfRule>
    <cfRule type="cellIs" dxfId="16992" priority="2609" operator="between">
      <formula>$O$18*0.8</formula>
      <formula>$O$18</formula>
    </cfRule>
    <cfRule type="cellIs" dxfId="16991" priority="2610" operator="lessThan">
      <formula>$O$18*0.8</formula>
    </cfRule>
  </conditionalFormatting>
  <conditionalFormatting sqref="J6">
    <cfRule type="cellIs" dxfId="16990" priority="2605" operator="greaterThan">
      <formula>$N$6</formula>
    </cfRule>
    <cfRule type="cellIs" dxfId="16989" priority="2606" operator="between">
      <formula>$N$6*0.8</formula>
      <formula>$N$6</formula>
    </cfRule>
    <cfRule type="cellIs" dxfId="16988" priority="2607" operator="lessThan">
      <formula>$N$6*0.8</formula>
    </cfRule>
  </conditionalFormatting>
  <conditionalFormatting sqref="J7">
    <cfRule type="cellIs" dxfId="16987" priority="2602" operator="greaterThan">
      <formula>$N$7</formula>
    </cfRule>
    <cfRule type="cellIs" dxfId="16986" priority="2603" operator="between">
      <formula>$N$7*0.8</formula>
      <formula>$N$7</formula>
    </cfRule>
    <cfRule type="cellIs" dxfId="16985" priority="2604" operator="lessThan">
      <formula>$N$7*0.8</formula>
    </cfRule>
  </conditionalFormatting>
  <conditionalFormatting sqref="J8">
    <cfRule type="cellIs" dxfId="16984" priority="2599" operator="greaterThan">
      <formula>$N$8</formula>
    </cfRule>
    <cfRule type="cellIs" dxfId="16983" priority="2600" operator="between">
      <formula>$N$8*0.8</formula>
      <formula>$N$8</formula>
    </cfRule>
    <cfRule type="cellIs" dxfId="16982" priority="2601" operator="lessThan">
      <formula>$N$8*0.8</formula>
    </cfRule>
  </conditionalFormatting>
  <conditionalFormatting sqref="J11">
    <cfRule type="cellIs" dxfId="16981" priority="2596" operator="greaterThan">
      <formula>$N$11</formula>
    </cfRule>
    <cfRule type="cellIs" dxfId="16980" priority="2597" operator="between">
      <formula>$N$11*0.8</formula>
      <formula>$N$11</formula>
    </cfRule>
    <cfRule type="cellIs" dxfId="16979" priority="2598" operator="lessThan">
      <formula>$N$11*0.8</formula>
    </cfRule>
  </conditionalFormatting>
  <conditionalFormatting sqref="J12">
    <cfRule type="cellIs" dxfId="16978" priority="2593" operator="greaterThan">
      <formula>$N$12</formula>
    </cfRule>
    <cfRule type="cellIs" dxfId="16977" priority="2594" operator="between">
      <formula>$N$12*0.8</formula>
      <formula>$N$12</formula>
    </cfRule>
    <cfRule type="cellIs" dxfId="16976" priority="2595" operator="lessThan">
      <formula>$N$12*0.8</formula>
    </cfRule>
  </conditionalFormatting>
  <conditionalFormatting sqref="J13">
    <cfRule type="cellIs" dxfId="16975" priority="2590" operator="greaterThan">
      <formula>$N$13</formula>
    </cfRule>
    <cfRule type="cellIs" dxfId="16974" priority="2591" operator="between">
      <formula>$N$13*0.8</formula>
      <formula>$N$13</formula>
    </cfRule>
    <cfRule type="cellIs" dxfId="16973" priority="2592" operator="lessThan">
      <formula>$N$13*0.8</formula>
    </cfRule>
  </conditionalFormatting>
  <conditionalFormatting sqref="J16">
    <cfRule type="cellIs" dxfId="16972" priority="2587" operator="greaterThan">
      <formula>$N$16</formula>
    </cfRule>
    <cfRule type="cellIs" dxfId="16971" priority="2588" operator="between">
      <formula>$N$16*0.8</formula>
      <formula>$N$16</formula>
    </cfRule>
    <cfRule type="cellIs" dxfId="16970" priority="2589" operator="lessThan">
      <formula>$N$16*0.8</formula>
    </cfRule>
  </conditionalFormatting>
  <conditionalFormatting sqref="J17">
    <cfRule type="cellIs" dxfId="16969" priority="2584" operator="greaterThan">
      <formula>$N$17</formula>
    </cfRule>
    <cfRule type="cellIs" dxfId="16968" priority="2585" operator="between">
      <formula>$N$17*0.8</formula>
      <formula>$N$17</formula>
    </cfRule>
    <cfRule type="cellIs" dxfId="16967" priority="2586" operator="lessThan">
      <formula>$N$17*0.8</formula>
    </cfRule>
  </conditionalFormatting>
  <conditionalFormatting sqref="J18">
    <cfRule type="cellIs" dxfId="16966" priority="2581" operator="greaterThan">
      <formula>$N$18</formula>
    </cfRule>
    <cfRule type="cellIs" dxfId="16965" priority="2582" operator="between">
      <formula>$N$18*0.8</formula>
      <formula>$N$18</formula>
    </cfRule>
    <cfRule type="cellIs" dxfId="16964" priority="2583" operator="lessThan">
      <formula>$N$18*0.8</formula>
    </cfRule>
  </conditionalFormatting>
  <conditionalFormatting sqref="J6">
    <cfRule type="cellIs" dxfId="16963" priority="2578" operator="greaterThan">
      <formula>$N$6</formula>
    </cfRule>
    <cfRule type="cellIs" dxfId="16962" priority="2579" operator="between">
      <formula>$N$6*0.8</formula>
      <formula>$N$6</formula>
    </cfRule>
    <cfRule type="cellIs" dxfId="16961" priority="2580" operator="lessThan">
      <formula>$N$6*0.8</formula>
    </cfRule>
  </conditionalFormatting>
  <conditionalFormatting sqref="J7">
    <cfRule type="cellIs" dxfId="16960" priority="2575" operator="greaterThan">
      <formula>$N$7</formula>
    </cfRule>
    <cfRule type="cellIs" dxfId="16959" priority="2576" operator="between">
      <formula>$N$7*0.8</formula>
      <formula>$N$7</formula>
    </cfRule>
    <cfRule type="cellIs" dxfId="16958" priority="2577" operator="lessThan">
      <formula>$N$7*0.8</formula>
    </cfRule>
  </conditionalFormatting>
  <conditionalFormatting sqref="J8">
    <cfRule type="cellIs" dxfId="16957" priority="2572" operator="greaterThan">
      <formula>$N$8</formula>
    </cfRule>
    <cfRule type="cellIs" dxfId="16956" priority="2573" operator="between">
      <formula>$N$8*0.8</formula>
      <formula>$N$8</formula>
    </cfRule>
    <cfRule type="cellIs" dxfId="16955" priority="2574" operator="lessThan">
      <formula>$N$8*0.8</formula>
    </cfRule>
  </conditionalFormatting>
  <conditionalFormatting sqref="J11">
    <cfRule type="cellIs" dxfId="16954" priority="2569" operator="greaterThan">
      <formula>$N$11</formula>
    </cfRule>
    <cfRule type="cellIs" dxfId="16953" priority="2570" operator="between">
      <formula>$N$11*0.8</formula>
      <formula>$N$11</formula>
    </cfRule>
    <cfRule type="cellIs" dxfId="16952" priority="2571" operator="lessThan">
      <formula>$N$11*0.8</formula>
    </cfRule>
  </conditionalFormatting>
  <conditionalFormatting sqref="J12">
    <cfRule type="cellIs" dxfId="16951" priority="2566" operator="greaterThan">
      <formula>$N$12</formula>
    </cfRule>
    <cfRule type="cellIs" dxfId="16950" priority="2567" operator="between">
      <formula>$N$12*0.8</formula>
      <formula>$N$12</formula>
    </cfRule>
    <cfRule type="cellIs" dxfId="16949" priority="2568" operator="lessThan">
      <formula>$N$12*0.8</formula>
    </cfRule>
  </conditionalFormatting>
  <conditionalFormatting sqref="J13">
    <cfRule type="cellIs" dxfId="16948" priority="2563" operator="greaterThan">
      <formula>$N$13</formula>
    </cfRule>
    <cfRule type="cellIs" dxfId="16947" priority="2564" operator="between">
      <formula>$N$13*0.8</formula>
      <formula>$N$13</formula>
    </cfRule>
    <cfRule type="cellIs" dxfId="16946" priority="2565" operator="lessThan">
      <formula>$N$13*0.8</formula>
    </cfRule>
  </conditionalFormatting>
  <conditionalFormatting sqref="J16">
    <cfRule type="cellIs" dxfId="16945" priority="2560" operator="greaterThan">
      <formula>$N$16</formula>
    </cfRule>
    <cfRule type="cellIs" dxfId="16944" priority="2561" operator="between">
      <formula>$N$16*0.8</formula>
      <formula>$N$16</formula>
    </cfRule>
    <cfRule type="cellIs" dxfId="16943" priority="2562" operator="lessThan">
      <formula>$N$16*0.8</formula>
    </cfRule>
  </conditionalFormatting>
  <conditionalFormatting sqref="J17">
    <cfRule type="cellIs" dxfId="16942" priority="2557" operator="greaterThan">
      <formula>$N$17</formula>
    </cfRule>
    <cfRule type="cellIs" dxfId="16941" priority="2558" operator="between">
      <formula>$N$17*0.8</formula>
      <formula>$N$17</formula>
    </cfRule>
    <cfRule type="cellIs" dxfId="16940" priority="2559" operator="lessThan">
      <formula>$N$17*0.8</formula>
    </cfRule>
  </conditionalFormatting>
  <conditionalFormatting sqref="J18">
    <cfRule type="cellIs" dxfId="16939" priority="2554" operator="greaterThan">
      <formula>$N$18</formula>
    </cfRule>
    <cfRule type="cellIs" dxfId="16938" priority="2555" operator="between">
      <formula>$N$18*0.8</formula>
      <formula>$N$18</formula>
    </cfRule>
    <cfRule type="cellIs" dxfId="16937" priority="2556" operator="lessThan">
      <formula>$N$18*0.8</formula>
    </cfRule>
  </conditionalFormatting>
  <conditionalFormatting sqref="J6">
    <cfRule type="cellIs" dxfId="16936" priority="2551" operator="greaterThan">
      <formula>$P$6</formula>
    </cfRule>
    <cfRule type="cellIs" dxfId="16935" priority="2552" operator="between">
      <formula>$P$6*0.8</formula>
      <formula>$P$6</formula>
    </cfRule>
    <cfRule type="cellIs" dxfId="16934" priority="2553" operator="lessThan">
      <formula>$P$6*0.8</formula>
    </cfRule>
  </conditionalFormatting>
  <conditionalFormatting sqref="J7">
    <cfRule type="cellIs" dxfId="16933" priority="2548" operator="greaterThan">
      <formula>$P$7</formula>
    </cfRule>
    <cfRule type="cellIs" dxfId="16932" priority="2549" operator="between">
      <formula>$P$7*0.8</formula>
      <formula>$P$7</formula>
    </cfRule>
    <cfRule type="cellIs" dxfId="16931" priority="2550" operator="lessThan">
      <formula>$P$7*0.8</formula>
    </cfRule>
  </conditionalFormatting>
  <conditionalFormatting sqref="J8">
    <cfRule type="cellIs" dxfId="16930" priority="2545" operator="greaterThan">
      <formula>$P$8</formula>
    </cfRule>
    <cfRule type="cellIs" dxfId="16929" priority="2546" operator="between">
      <formula>$P$8*0.8</formula>
      <formula>$P$8</formula>
    </cfRule>
    <cfRule type="cellIs" dxfId="16928" priority="2547" operator="lessThan">
      <formula>$P$8*0.8</formula>
    </cfRule>
  </conditionalFormatting>
  <conditionalFormatting sqref="J11">
    <cfRule type="cellIs" dxfId="16927" priority="2542" operator="greaterThan">
      <formula>$P$11</formula>
    </cfRule>
    <cfRule type="cellIs" dxfId="16926" priority="2543" operator="between">
      <formula>$P$11*0.8</formula>
      <formula>$P$11</formula>
    </cfRule>
    <cfRule type="cellIs" dxfId="16925" priority="2544" operator="lessThan">
      <formula>$P$11*0.8</formula>
    </cfRule>
  </conditionalFormatting>
  <conditionalFormatting sqref="J12">
    <cfRule type="cellIs" dxfId="16924" priority="2539" operator="greaterThan">
      <formula>$P$12</formula>
    </cfRule>
    <cfRule type="cellIs" dxfId="16923" priority="2540" operator="between">
      <formula>$P$12*0.8</formula>
      <formula>$P$12</formula>
    </cfRule>
    <cfRule type="cellIs" dxfId="16922" priority="2541" operator="lessThan">
      <formula>$P$12*0.8</formula>
    </cfRule>
  </conditionalFormatting>
  <conditionalFormatting sqref="J13">
    <cfRule type="cellIs" dxfId="16921" priority="2536" operator="greaterThan">
      <formula>$P$13</formula>
    </cfRule>
    <cfRule type="cellIs" dxfId="16920" priority="2537" operator="between">
      <formula>$P$13*0.8</formula>
      <formula>$P$13</formula>
    </cfRule>
    <cfRule type="cellIs" dxfId="16919" priority="2538" operator="lessThan">
      <formula>$P$13*0.8</formula>
    </cfRule>
  </conditionalFormatting>
  <conditionalFormatting sqref="J16">
    <cfRule type="cellIs" dxfId="16918" priority="2533" operator="greaterThan">
      <formula>$P$16</formula>
    </cfRule>
    <cfRule type="cellIs" dxfId="16917" priority="2534" operator="between">
      <formula>$P$16*0.8</formula>
      <formula>$P$16</formula>
    </cfRule>
    <cfRule type="cellIs" dxfId="16916" priority="2535" operator="lessThan">
      <formula>$P$16*0.8</formula>
    </cfRule>
  </conditionalFormatting>
  <conditionalFormatting sqref="J17">
    <cfRule type="cellIs" dxfId="16915" priority="2530" operator="greaterThan">
      <formula>$P$17</formula>
    </cfRule>
    <cfRule type="cellIs" dxfId="16914" priority="2531" operator="between">
      <formula>$P$17*0.8</formula>
      <formula>$P$17</formula>
    </cfRule>
    <cfRule type="cellIs" dxfId="16913" priority="2532" operator="lessThan">
      <formula>$P$17*0.8</formula>
    </cfRule>
  </conditionalFormatting>
  <conditionalFormatting sqref="J18">
    <cfRule type="cellIs" dxfId="16912" priority="2527" operator="greaterThan">
      <formula>$P$18</formula>
    </cfRule>
    <cfRule type="cellIs" dxfId="16911" priority="2528" operator="between">
      <formula>$P$18*0.8</formula>
      <formula>$P$18</formula>
    </cfRule>
    <cfRule type="cellIs" dxfId="16910" priority="2529" operator="lessThan">
      <formula>$P$18*0.8</formula>
    </cfRule>
  </conditionalFormatting>
  <conditionalFormatting sqref="J6">
    <cfRule type="cellIs" dxfId="16909" priority="2524" operator="greaterThan">
      <formula>$P$6</formula>
    </cfRule>
    <cfRule type="cellIs" dxfId="16908" priority="2525" operator="between">
      <formula>$P$6*0.8</formula>
      <formula>$P$6</formula>
    </cfRule>
    <cfRule type="cellIs" dxfId="16907" priority="2526" operator="lessThan">
      <formula>$P$6*0.8</formula>
    </cfRule>
  </conditionalFormatting>
  <conditionalFormatting sqref="J7">
    <cfRule type="cellIs" dxfId="16906" priority="2521" operator="greaterThan">
      <formula>$P$7</formula>
    </cfRule>
    <cfRule type="cellIs" dxfId="16905" priority="2522" operator="between">
      <formula>$P$7*0.8</formula>
      <formula>$P$7</formula>
    </cfRule>
    <cfRule type="cellIs" dxfId="16904" priority="2523" operator="lessThan">
      <formula>$P$7*0.8</formula>
    </cfRule>
  </conditionalFormatting>
  <conditionalFormatting sqref="J8">
    <cfRule type="cellIs" dxfId="16903" priority="2518" operator="greaterThan">
      <formula>$P$8</formula>
    </cfRule>
    <cfRule type="cellIs" dxfId="16902" priority="2519" operator="between">
      <formula>$P$8*0.8</formula>
      <formula>$P$8</formula>
    </cfRule>
    <cfRule type="cellIs" dxfId="16901" priority="2520" operator="lessThan">
      <formula>$P$8*0.8</formula>
    </cfRule>
  </conditionalFormatting>
  <conditionalFormatting sqref="J11">
    <cfRule type="cellIs" dxfId="16900" priority="2515" operator="greaterThan">
      <formula>$P$11</formula>
    </cfRule>
    <cfRule type="cellIs" dxfId="16899" priority="2516" operator="between">
      <formula>$P$11*0.8</formula>
      <formula>$P$11</formula>
    </cfRule>
    <cfRule type="cellIs" dxfId="16898" priority="2517" operator="lessThan">
      <formula>$P$11*0.8</formula>
    </cfRule>
  </conditionalFormatting>
  <conditionalFormatting sqref="J12">
    <cfRule type="cellIs" dxfId="16897" priority="2512" operator="greaterThan">
      <formula>$P$12</formula>
    </cfRule>
    <cfRule type="cellIs" dxfId="16896" priority="2513" operator="between">
      <formula>$P$12*0.8</formula>
      <formula>$P$12</formula>
    </cfRule>
    <cfRule type="cellIs" dxfId="16895" priority="2514" operator="lessThan">
      <formula>$P$12*0.8</formula>
    </cfRule>
  </conditionalFormatting>
  <conditionalFormatting sqref="J13">
    <cfRule type="cellIs" dxfId="16894" priority="2509" operator="greaterThan">
      <formula>$P$13</formula>
    </cfRule>
    <cfRule type="cellIs" dxfId="16893" priority="2510" operator="between">
      <formula>$P$13*0.8</formula>
      <formula>$P$13</formula>
    </cfRule>
    <cfRule type="cellIs" dxfId="16892" priority="2511" operator="lessThan">
      <formula>$P$13*0.8</formula>
    </cfRule>
  </conditionalFormatting>
  <conditionalFormatting sqref="J16">
    <cfRule type="cellIs" dxfId="16891" priority="2506" operator="greaterThan">
      <formula>$P$16</formula>
    </cfRule>
    <cfRule type="cellIs" dxfId="16890" priority="2507" operator="between">
      <formula>$P$16*0.8</formula>
      <formula>$P$16</formula>
    </cfRule>
    <cfRule type="cellIs" dxfId="16889" priority="2508" operator="lessThan">
      <formula>$P$16*0.8</formula>
    </cfRule>
  </conditionalFormatting>
  <conditionalFormatting sqref="J17">
    <cfRule type="cellIs" dxfId="16888" priority="2503" operator="greaterThan">
      <formula>$P$17</formula>
    </cfRule>
    <cfRule type="cellIs" dxfId="16887" priority="2504" operator="between">
      <formula>$P$17*0.8</formula>
      <formula>$P$17</formula>
    </cfRule>
    <cfRule type="cellIs" dxfId="16886" priority="2505" operator="lessThan">
      <formula>$P$17*0.8</formula>
    </cfRule>
  </conditionalFormatting>
  <conditionalFormatting sqref="J18">
    <cfRule type="cellIs" dxfId="16885" priority="2500" operator="greaterThan">
      <formula>$P$18</formula>
    </cfRule>
    <cfRule type="cellIs" dxfId="16884" priority="2501" operator="between">
      <formula>$P$18*0.8</formula>
      <formula>$P$18</formula>
    </cfRule>
    <cfRule type="cellIs" dxfId="16883" priority="2502" operator="lessThan">
      <formula>$P$18*0.8</formula>
    </cfRule>
  </conditionalFormatting>
  <conditionalFormatting sqref="J6">
    <cfRule type="cellIs" dxfId="16882" priority="2497" operator="greaterThan">
      <formula>$O$6</formula>
    </cfRule>
    <cfRule type="cellIs" dxfId="16881" priority="2498" operator="between">
      <formula>$O$6*0.8</formula>
      <formula>$O$6</formula>
    </cfRule>
    <cfRule type="cellIs" dxfId="16880" priority="2499" operator="lessThan">
      <formula>$O$6*0.8</formula>
    </cfRule>
  </conditionalFormatting>
  <conditionalFormatting sqref="J7">
    <cfRule type="cellIs" dxfId="16879" priority="2494" operator="greaterThan">
      <formula>$O$7</formula>
    </cfRule>
    <cfRule type="cellIs" dxfId="16878" priority="2495" operator="between">
      <formula>$O$7*0.8</formula>
      <formula>$O$7</formula>
    </cfRule>
    <cfRule type="cellIs" dxfId="16877" priority="2496" operator="lessThan">
      <formula>$O$7*0.8</formula>
    </cfRule>
  </conditionalFormatting>
  <conditionalFormatting sqref="J8">
    <cfRule type="cellIs" dxfId="16876" priority="2491" operator="greaterThan">
      <formula>$O$8</formula>
    </cfRule>
    <cfRule type="cellIs" dxfId="16875" priority="2492" operator="between">
      <formula>$O$8*0.8</formula>
      <formula>$O$8</formula>
    </cfRule>
    <cfRule type="cellIs" dxfId="16874" priority="2493" operator="lessThan">
      <formula>$O$8*0.8</formula>
    </cfRule>
  </conditionalFormatting>
  <conditionalFormatting sqref="J11">
    <cfRule type="cellIs" dxfId="16873" priority="2488" operator="greaterThan">
      <formula>$O$11</formula>
    </cfRule>
    <cfRule type="cellIs" dxfId="16872" priority="2489" operator="between">
      <formula>$O$11*0.8</formula>
      <formula>$O$11</formula>
    </cfRule>
    <cfRule type="cellIs" dxfId="16871" priority="2490" operator="lessThan">
      <formula>$O$11*0.8</formula>
    </cfRule>
  </conditionalFormatting>
  <conditionalFormatting sqref="J12">
    <cfRule type="cellIs" dxfId="16870" priority="2485" operator="greaterThan">
      <formula>$O$12</formula>
    </cfRule>
    <cfRule type="cellIs" dxfId="16869" priority="2486" operator="between">
      <formula>$O$12*0.8</formula>
      <formula>$O$12</formula>
    </cfRule>
    <cfRule type="cellIs" dxfId="16868" priority="2487" operator="lessThan">
      <formula>$O$12*0.8</formula>
    </cfRule>
  </conditionalFormatting>
  <conditionalFormatting sqref="J13">
    <cfRule type="cellIs" dxfId="16867" priority="2482" operator="greaterThan">
      <formula>$O$13</formula>
    </cfRule>
    <cfRule type="cellIs" dxfId="16866" priority="2483" operator="between">
      <formula>$O$13*0.8</formula>
      <formula>$O$13</formula>
    </cfRule>
    <cfRule type="cellIs" dxfId="16865" priority="2484" operator="lessThan">
      <formula>$O$13*0.8</formula>
    </cfRule>
  </conditionalFormatting>
  <conditionalFormatting sqref="J16">
    <cfRule type="cellIs" dxfId="16864" priority="2479" operator="greaterThan">
      <formula>$O$16</formula>
    </cfRule>
    <cfRule type="cellIs" dxfId="16863" priority="2480" operator="between">
      <formula>$O$16*0.8</formula>
      <formula>$O$16</formula>
    </cfRule>
    <cfRule type="cellIs" dxfId="16862" priority="2481" operator="lessThan">
      <formula>$O$16*0.8</formula>
    </cfRule>
  </conditionalFormatting>
  <conditionalFormatting sqref="J17">
    <cfRule type="cellIs" dxfId="16861" priority="2476" operator="greaterThan">
      <formula>$O$17</formula>
    </cfRule>
    <cfRule type="cellIs" dxfId="16860" priority="2477" operator="between">
      <formula>$O$17*0.8</formula>
      <formula>$O$17</formula>
    </cfRule>
    <cfRule type="cellIs" dxfId="16859" priority="2478" operator="lessThan">
      <formula>$O$17*0.8</formula>
    </cfRule>
  </conditionalFormatting>
  <conditionalFormatting sqref="J18">
    <cfRule type="cellIs" dxfId="16858" priority="2473" operator="greaterThan">
      <formula>$O$18</formula>
    </cfRule>
    <cfRule type="cellIs" dxfId="16857" priority="2474" operator="between">
      <formula>$O$18*0.8</formula>
      <formula>$O$18</formula>
    </cfRule>
    <cfRule type="cellIs" dxfId="16856" priority="2475" operator="lessThan">
      <formula>$O$18*0.8</formula>
    </cfRule>
  </conditionalFormatting>
  <conditionalFormatting sqref="J6">
    <cfRule type="cellIs" dxfId="16855" priority="2470" operator="greaterThan">
      <formula>$O$6</formula>
    </cfRule>
    <cfRule type="cellIs" dxfId="16854" priority="2471" operator="between">
      <formula>$O$6*0.8</formula>
      <formula>$O$6</formula>
    </cfRule>
    <cfRule type="cellIs" dxfId="16853" priority="2472" operator="lessThan">
      <formula>$O$6*0.8</formula>
    </cfRule>
  </conditionalFormatting>
  <conditionalFormatting sqref="J7">
    <cfRule type="cellIs" dxfId="16852" priority="2467" operator="greaterThan">
      <formula>$O$7</formula>
    </cfRule>
    <cfRule type="cellIs" dxfId="16851" priority="2468" operator="between">
      <formula>$O$7*0.8</formula>
      <formula>$O$7</formula>
    </cfRule>
    <cfRule type="cellIs" dxfId="16850" priority="2469" operator="lessThan">
      <formula>$O$7*0.8</formula>
    </cfRule>
  </conditionalFormatting>
  <conditionalFormatting sqref="J8">
    <cfRule type="cellIs" dxfId="16849" priority="2464" operator="greaterThan">
      <formula>$O$8</formula>
    </cfRule>
    <cfRule type="cellIs" dxfId="16848" priority="2465" operator="between">
      <formula>$O$8*0.8</formula>
      <formula>$O$8</formula>
    </cfRule>
    <cfRule type="cellIs" dxfId="16847" priority="2466" operator="lessThan">
      <formula>$O$8*0.8</formula>
    </cfRule>
  </conditionalFormatting>
  <conditionalFormatting sqref="J11">
    <cfRule type="cellIs" dxfId="16846" priority="2461" operator="greaterThan">
      <formula>$O$11</formula>
    </cfRule>
    <cfRule type="cellIs" dxfId="16845" priority="2462" operator="between">
      <formula>$O$11*0.8</formula>
      <formula>$O$11</formula>
    </cfRule>
    <cfRule type="cellIs" dxfId="16844" priority="2463" operator="lessThan">
      <formula>$O$11*0.8</formula>
    </cfRule>
  </conditionalFormatting>
  <conditionalFormatting sqref="J12">
    <cfRule type="cellIs" dxfId="16843" priority="2458" operator="greaterThan">
      <formula>$O$12</formula>
    </cfRule>
    <cfRule type="cellIs" dxfId="16842" priority="2459" operator="between">
      <formula>$O$12*0.8</formula>
      <formula>$O$12</formula>
    </cfRule>
    <cfRule type="cellIs" dxfId="16841" priority="2460" operator="lessThan">
      <formula>$O$12*0.8</formula>
    </cfRule>
  </conditionalFormatting>
  <conditionalFormatting sqref="J13">
    <cfRule type="cellIs" dxfId="16840" priority="2455" operator="greaterThan">
      <formula>$O$13</formula>
    </cfRule>
    <cfRule type="cellIs" dxfId="16839" priority="2456" operator="between">
      <formula>$O$13*0.8</formula>
      <formula>$O$13</formula>
    </cfRule>
    <cfRule type="cellIs" dxfId="16838" priority="2457" operator="lessThan">
      <formula>$O$13*0.8</formula>
    </cfRule>
  </conditionalFormatting>
  <conditionalFormatting sqref="J16">
    <cfRule type="cellIs" dxfId="16837" priority="2452" operator="greaterThan">
      <formula>$O$16</formula>
    </cfRule>
    <cfRule type="cellIs" dxfId="16836" priority="2453" operator="between">
      <formula>$O$16*0.8</formula>
      <formula>$O$16</formula>
    </cfRule>
    <cfRule type="cellIs" dxfId="16835" priority="2454" operator="lessThan">
      <formula>$O$16*0.8</formula>
    </cfRule>
  </conditionalFormatting>
  <conditionalFormatting sqref="J17">
    <cfRule type="cellIs" dxfId="16834" priority="2449" operator="greaterThan">
      <formula>$O$17</formula>
    </cfRule>
    <cfRule type="cellIs" dxfId="16833" priority="2450" operator="between">
      <formula>$O$17*0.8</formula>
      <formula>$O$17</formula>
    </cfRule>
    <cfRule type="cellIs" dxfId="16832" priority="2451" operator="lessThan">
      <formula>$O$17*0.8</formula>
    </cfRule>
  </conditionalFormatting>
  <conditionalFormatting sqref="J18">
    <cfRule type="cellIs" dxfId="16831" priority="2446" operator="greaterThan">
      <formula>$O$18</formula>
    </cfRule>
    <cfRule type="cellIs" dxfId="16830" priority="2447" operator="between">
      <formula>$O$18*0.8</formula>
      <formula>$O$18</formula>
    </cfRule>
    <cfRule type="cellIs" dxfId="16829" priority="2448" operator="lessThan">
      <formula>$O$18*0.8</formula>
    </cfRule>
  </conditionalFormatting>
  <conditionalFormatting sqref="J6">
    <cfRule type="cellIs" dxfId="16828" priority="2443" operator="greaterThan">
      <formula>$N$6</formula>
    </cfRule>
    <cfRule type="cellIs" dxfId="16827" priority="2444" operator="between">
      <formula>$N$6*0.8</formula>
      <formula>$N$6</formula>
    </cfRule>
    <cfRule type="cellIs" dxfId="16826" priority="2445" operator="lessThan">
      <formula>$N$6*0.8</formula>
    </cfRule>
  </conditionalFormatting>
  <conditionalFormatting sqref="J7">
    <cfRule type="cellIs" dxfId="16825" priority="2440" operator="greaterThan">
      <formula>$N$7</formula>
    </cfRule>
    <cfRule type="cellIs" dxfId="16824" priority="2441" operator="between">
      <formula>$N$7*0.8</formula>
      <formula>$N$7</formula>
    </cfRule>
    <cfRule type="cellIs" dxfId="16823" priority="2442" operator="lessThan">
      <formula>$N$7*0.8</formula>
    </cfRule>
  </conditionalFormatting>
  <conditionalFormatting sqref="J8">
    <cfRule type="cellIs" dxfId="16822" priority="2437" operator="greaterThan">
      <formula>$N$8</formula>
    </cfRule>
    <cfRule type="cellIs" dxfId="16821" priority="2438" operator="between">
      <formula>$N$8*0.8</formula>
      <formula>$N$8</formula>
    </cfRule>
    <cfRule type="cellIs" dxfId="16820" priority="2439" operator="lessThan">
      <formula>$N$8*0.8</formula>
    </cfRule>
  </conditionalFormatting>
  <conditionalFormatting sqref="J11">
    <cfRule type="cellIs" dxfId="16819" priority="2434" operator="greaterThan">
      <formula>$N$11</formula>
    </cfRule>
    <cfRule type="cellIs" dxfId="16818" priority="2435" operator="between">
      <formula>$N$11*0.8</formula>
      <formula>$N$11</formula>
    </cfRule>
    <cfRule type="cellIs" dxfId="16817" priority="2436" operator="lessThan">
      <formula>$N$11*0.8</formula>
    </cfRule>
  </conditionalFormatting>
  <conditionalFormatting sqref="J12">
    <cfRule type="cellIs" dxfId="16816" priority="2431" operator="greaterThan">
      <formula>$N$12</formula>
    </cfRule>
    <cfRule type="cellIs" dxfId="16815" priority="2432" operator="between">
      <formula>$N$12*0.8</formula>
      <formula>$N$12</formula>
    </cfRule>
    <cfRule type="cellIs" dxfId="16814" priority="2433" operator="lessThan">
      <formula>$N$12*0.8</formula>
    </cfRule>
  </conditionalFormatting>
  <conditionalFormatting sqref="J13">
    <cfRule type="cellIs" dxfId="16813" priority="2428" operator="greaterThan">
      <formula>$N$13</formula>
    </cfRule>
    <cfRule type="cellIs" dxfId="16812" priority="2429" operator="between">
      <formula>$N$13*0.8</formula>
      <formula>$N$13</formula>
    </cfRule>
    <cfRule type="cellIs" dxfId="16811" priority="2430" operator="lessThan">
      <formula>$N$13*0.8</formula>
    </cfRule>
  </conditionalFormatting>
  <conditionalFormatting sqref="J16">
    <cfRule type="cellIs" dxfId="16810" priority="2425" operator="greaterThan">
      <formula>$N$16</formula>
    </cfRule>
    <cfRule type="cellIs" dxfId="16809" priority="2426" operator="between">
      <formula>$N$16*0.8</formula>
      <formula>$N$16</formula>
    </cfRule>
    <cfRule type="cellIs" dxfId="16808" priority="2427" operator="lessThan">
      <formula>$N$16*0.8</formula>
    </cfRule>
  </conditionalFormatting>
  <conditionalFormatting sqref="J17">
    <cfRule type="cellIs" dxfId="16807" priority="2422" operator="greaterThan">
      <formula>$N$17</formula>
    </cfRule>
    <cfRule type="cellIs" dxfId="16806" priority="2423" operator="between">
      <formula>$N$17*0.8</formula>
      <formula>$N$17</formula>
    </cfRule>
    <cfRule type="cellIs" dxfId="16805" priority="2424" operator="lessThan">
      <formula>$N$17*0.8</formula>
    </cfRule>
  </conditionalFormatting>
  <conditionalFormatting sqref="J18">
    <cfRule type="cellIs" dxfId="16804" priority="2419" operator="greaterThan">
      <formula>$N$18</formula>
    </cfRule>
    <cfRule type="cellIs" dxfId="16803" priority="2420" operator="between">
      <formula>$N$18*0.8</formula>
      <formula>$N$18</formula>
    </cfRule>
    <cfRule type="cellIs" dxfId="16802" priority="2421" operator="lessThan">
      <formula>$N$18*0.8</formula>
    </cfRule>
  </conditionalFormatting>
  <conditionalFormatting sqref="J6">
    <cfRule type="cellIs" dxfId="16801" priority="2416" operator="greaterThan">
      <formula>$N$6</formula>
    </cfRule>
    <cfRule type="cellIs" dxfId="16800" priority="2417" operator="between">
      <formula>$N$6*0.8</formula>
      <formula>$N$6</formula>
    </cfRule>
    <cfRule type="cellIs" dxfId="16799" priority="2418" operator="lessThan">
      <formula>$N$6*0.8</formula>
    </cfRule>
  </conditionalFormatting>
  <conditionalFormatting sqref="J7">
    <cfRule type="cellIs" dxfId="16798" priority="2413" operator="greaterThan">
      <formula>$N$7</formula>
    </cfRule>
    <cfRule type="cellIs" dxfId="16797" priority="2414" operator="between">
      <formula>$N$7*0.8</formula>
      <formula>$N$7</formula>
    </cfRule>
    <cfRule type="cellIs" dxfId="16796" priority="2415" operator="lessThan">
      <formula>$N$7*0.8</formula>
    </cfRule>
  </conditionalFormatting>
  <conditionalFormatting sqref="J8">
    <cfRule type="cellIs" dxfId="16795" priority="2410" operator="greaterThan">
      <formula>$N$8</formula>
    </cfRule>
    <cfRule type="cellIs" dxfId="16794" priority="2411" operator="between">
      <formula>$N$8*0.8</formula>
      <formula>$N$8</formula>
    </cfRule>
    <cfRule type="cellIs" dxfId="16793" priority="2412" operator="lessThan">
      <formula>$N$8*0.8</formula>
    </cfRule>
  </conditionalFormatting>
  <conditionalFormatting sqref="J11">
    <cfRule type="cellIs" dxfId="16792" priority="2407" operator="greaterThan">
      <formula>$N$11</formula>
    </cfRule>
    <cfRule type="cellIs" dxfId="16791" priority="2408" operator="between">
      <formula>$N$11*0.8</formula>
      <formula>$N$11</formula>
    </cfRule>
    <cfRule type="cellIs" dxfId="16790" priority="2409" operator="lessThan">
      <formula>$N$11*0.8</formula>
    </cfRule>
  </conditionalFormatting>
  <conditionalFormatting sqref="J12">
    <cfRule type="cellIs" dxfId="16789" priority="2404" operator="greaterThan">
      <formula>$N$12</formula>
    </cfRule>
    <cfRule type="cellIs" dxfId="16788" priority="2405" operator="between">
      <formula>$N$12*0.8</formula>
      <formula>$N$12</formula>
    </cfRule>
    <cfRule type="cellIs" dxfId="16787" priority="2406" operator="lessThan">
      <formula>$N$12*0.8</formula>
    </cfRule>
  </conditionalFormatting>
  <conditionalFormatting sqref="J13">
    <cfRule type="cellIs" dxfId="16786" priority="2401" operator="greaterThan">
      <formula>$N$13</formula>
    </cfRule>
    <cfRule type="cellIs" dxfId="16785" priority="2402" operator="between">
      <formula>$N$13*0.8</formula>
      <formula>$N$13</formula>
    </cfRule>
    <cfRule type="cellIs" dxfId="16784" priority="2403" operator="lessThan">
      <formula>$N$13*0.8</formula>
    </cfRule>
  </conditionalFormatting>
  <conditionalFormatting sqref="J16">
    <cfRule type="cellIs" dxfId="16783" priority="2398" operator="greaterThan">
      <formula>$N$16</formula>
    </cfRule>
    <cfRule type="cellIs" dxfId="16782" priority="2399" operator="between">
      <formula>$N$16*0.8</formula>
      <formula>$N$16</formula>
    </cfRule>
    <cfRule type="cellIs" dxfId="16781" priority="2400" operator="lessThan">
      <formula>$N$16*0.8</formula>
    </cfRule>
  </conditionalFormatting>
  <conditionalFormatting sqref="J17">
    <cfRule type="cellIs" dxfId="16780" priority="2395" operator="greaterThan">
      <formula>$N$17</formula>
    </cfRule>
    <cfRule type="cellIs" dxfId="16779" priority="2396" operator="between">
      <formula>$N$17*0.8</formula>
      <formula>$N$17</formula>
    </cfRule>
    <cfRule type="cellIs" dxfId="16778" priority="2397" operator="lessThan">
      <formula>$N$17*0.8</formula>
    </cfRule>
  </conditionalFormatting>
  <conditionalFormatting sqref="J18">
    <cfRule type="cellIs" dxfId="16777" priority="2392" operator="greaterThan">
      <formula>$N$18</formula>
    </cfRule>
    <cfRule type="cellIs" dxfId="16776" priority="2393" operator="between">
      <formula>$N$18*0.8</formula>
      <formula>$N$18</formula>
    </cfRule>
    <cfRule type="cellIs" dxfId="16775" priority="2394" operator="lessThan">
      <formula>$N$18*0.8</formula>
    </cfRule>
  </conditionalFormatting>
  <conditionalFormatting sqref="J6">
    <cfRule type="cellIs" dxfId="16774" priority="2389" operator="greaterThan">
      <formula>$P$6</formula>
    </cfRule>
    <cfRule type="cellIs" dxfId="16773" priority="2390" operator="between">
      <formula>$P$6*0.8</formula>
      <formula>$P$6</formula>
    </cfRule>
    <cfRule type="cellIs" dxfId="16772" priority="2391" operator="lessThan">
      <formula>$P$6*0.8</formula>
    </cfRule>
  </conditionalFormatting>
  <conditionalFormatting sqref="J7">
    <cfRule type="cellIs" dxfId="16771" priority="2386" operator="greaterThan">
      <formula>$P$7</formula>
    </cfRule>
    <cfRule type="cellIs" dxfId="16770" priority="2387" operator="between">
      <formula>$P$7*0.8</formula>
      <formula>$P$7</formula>
    </cfRule>
    <cfRule type="cellIs" dxfId="16769" priority="2388" operator="lessThan">
      <formula>$P$7*0.8</formula>
    </cfRule>
  </conditionalFormatting>
  <conditionalFormatting sqref="J8">
    <cfRule type="cellIs" dxfId="16768" priority="2383" operator="greaterThan">
      <formula>$P$8</formula>
    </cfRule>
    <cfRule type="cellIs" dxfId="16767" priority="2384" operator="between">
      <formula>$P$8*0.8</formula>
      <formula>$P$8</formula>
    </cfRule>
    <cfRule type="cellIs" dxfId="16766" priority="2385" operator="lessThan">
      <formula>$P$8*0.8</formula>
    </cfRule>
  </conditionalFormatting>
  <conditionalFormatting sqref="J11">
    <cfRule type="cellIs" dxfId="16765" priority="2380" operator="greaterThan">
      <formula>$P$11</formula>
    </cfRule>
    <cfRule type="cellIs" dxfId="16764" priority="2381" operator="between">
      <formula>$P$11*0.8</formula>
      <formula>$P$11</formula>
    </cfRule>
    <cfRule type="cellIs" dxfId="16763" priority="2382" operator="lessThan">
      <formula>$P$11*0.8</formula>
    </cfRule>
  </conditionalFormatting>
  <conditionalFormatting sqref="J12">
    <cfRule type="cellIs" dxfId="16762" priority="2377" operator="greaterThan">
      <formula>$P$12</formula>
    </cfRule>
    <cfRule type="cellIs" dxfId="16761" priority="2378" operator="between">
      <formula>$P$12*0.8</formula>
      <formula>$P$12</formula>
    </cfRule>
    <cfRule type="cellIs" dxfId="16760" priority="2379" operator="lessThan">
      <formula>$P$12*0.8</formula>
    </cfRule>
  </conditionalFormatting>
  <conditionalFormatting sqref="J13">
    <cfRule type="cellIs" dxfId="16759" priority="2374" operator="greaterThan">
      <formula>$P$13</formula>
    </cfRule>
    <cfRule type="cellIs" dxfId="16758" priority="2375" operator="between">
      <formula>$P$13*0.8</formula>
      <formula>$P$13</formula>
    </cfRule>
    <cfRule type="cellIs" dxfId="16757" priority="2376" operator="lessThan">
      <formula>$P$13*0.8</formula>
    </cfRule>
  </conditionalFormatting>
  <conditionalFormatting sqref="J16">
    <cfRule type="cellIs" dxfId="16756" priority="2371" operator="greaterThan">
      <formula>$P$16</formula>
    </cfRule>
    <cfRule type="cellIs" dxfId="16755" priority="2372" operator="between">
      <formula>$P$16*0.8</formula>
      <formula>$P$16</formula>
    </cfRule>
    <cfRule type="cellIs" dxfId="16754" priority="2373" operator="lessThan">
      <formula>$P$16*0.8</formula>
    </cfRule>
  </conditionalFormatting>
  <conditionalFormatting sqref="J17">
    <cfRule type="cellIs" dxfId="16753" priority="2368" operator="greaterThan">
      <formula>$P$17</formula>
    </cfRule>
    <cfRule type="cellIs" dxfId="16752" priority="2369" operator="between">
      <formula>$P$17*0.8</formula>
      <formula>$P$17</formula>
    </cfRule>
    <cfRule type="cellIs" dxfId="16751" priority="2370" operator="lessThan">
      <formula>$P$17*0.8</formula>
    </cfRule>
  </conditionalFormatting>
  <conditionalFormatting sqref="J18">
    <cfRule type="cellIs" dxfId="16750" priority="2365" operator="greaterThan">
      <formula>$P$18</formula>
    </cfRule>
    <cfRule type="cellIs" dxfId="16749" priority="2366" operator="between">
      <formula>$P$18*0.8</formula>
      <formula>$P$18</formula>
    </cfRule>
    <cfRule type="cellIs" dxfId="16748" priority="2367" operator="lessThan">
      <formula>$P$18*0.8</formula>
    </cfRule>
  </conditionalFormatting>
  <conditionalFormatting sqref="J6">
    <cfRule type="cellIs" dxfId="16747" priority="2362" operator="greaterThan">
      <formula>$P$6</formula>
    </cfRule>
    <cfRule type="cellIs" dxfId="16746" priority="2363" operator="between">
      <formula>$P$6*0.8</formula>
      <formula>$P$6</formula>
    </cfRule>
    <cfRule type="cellIs" dxfId="16745" priority="2364" operator="lessThan">
      <formula>$P$6*0.8</formula>
    </cfRule>
  </conditionalFormatting>
  <conditionalFormatting sqref="J7">
    <cfRule type="cellIs" dxfId="16744" priority="2359" operator="greaterThan">
      <formula>$P$7</formula>
    </cfRule>
    <cfRule type="cellIs" dxfId="16743" priority="2360" operator="between">
      <formula>$P$7*0.8</formula>
      <formula>$P$7</formula>
    </cfRule>
    <cfRule type="cellIs" dxfId="16742" priority="2361" operator="lessThan">
      <formula>$P$7*0.8</formula>
    </cfRule>
  </conditionalFormatting>
  <conditionalFormatting sqref="J8">
    <cfRule type="cellIs" dxfId="16741" priority="2356" operator="greaterThan">
      <formula>$P$8</formula>
    </cfRule>
    <cfRule type="cellIs" dxfId="16740" priority="2357" operator="between">
      <formula>$P$8*0.8</formula>
      <formula>$P$8</formula>
    </cfRule>
    <cfRule type="cellIs" dxfId="16739" priority="2358" operator="lessThan">
      <formula>$P$8*0.8</formula>
    </cfRule>
  </conditionalFormatting>
  <conditionalFormatting sqref="J11">
    <cfRule type="cellIs" dxfId="16738" priority="2353" operator="greaterThan">
      <formula>$P$11</formula>
    </cfRule>
    <cfRule type="cellIs" dxfId="16737" priority="2354" operator="between">
      <formula>$P$11*0.8</formula>
      <formula>$P$11</formula>
    </cfRule>
    <cfRule type="cellIs" dxfId="16736" priority="2355" operator="lessThan">
      <formula>$P$11*0.8</formula>
    </cfRule>
  </conditionalFormatting>
  <conditionalFormatting sqref="J12">
    <cfRule type="cellIs" dxfId="16735" priority="2350" operator="greaterThan">
      <formula>$P$12</formula>
    </cfRule>
    <cfRule type="cellIs" dxfId="16734" priority="2351" operator="between">
      <formula>$P$12*0.8</formula>
      <formula>$P$12</formula>
    </cfRule>
    <cfRule type="cellIs" dxfId="16733" priority="2352" operator="lessThan">
      <formula>$P$12*0.8</formula>
    </cfRule>
  </conditionalFormatting>
  <conditionalFormatting sqref="J13">
    <cfRule type="cellIs" dxfId="16732" priority="2347" operator="greaterThan">
      <formula>$P$13</formula>
    </cfRule>
    <cfRule type="cellIs" dxfId="16731" priority="2348" operator="between">
      <formula>$P$13*0.8</formula>
      <formula>$P$13</formula>
    </cfRule>
    <cfRule type="cellIs" dxfId="16730" priority="2349" operator="lessThan">
      <formula>$P$13*0.8</formula>
    </cfRule>
  </conditionalFormatting>
  <conditionalFormatting sqref="J16">
    <cfRule type="cellIs" dxfId="16729" priority="2344" operator="greaterThan">
      <formula>$P$16</formula>
    </cfRule>
    <cfRule type="cellIs" dxfId="16728" priority="2345" operator="between">
      <formula>$P$16*0.8</formula>
      <formula>$P$16</formula>
    </cfRule>
    <cfRule type="cellIs" dxfId="16727" priority="2346" operator="lessThan">
      <formula>$P$16*0.8</formula>
    </cfRule>
  </conditionalFormatting>
  <conditionalFormatting sqref="J17">
    <cfRule type="cellIs" dxfId="16726" priority="2341" operator="greaterThan">
      <formula>$P$17</formula>
    </cfRule>
    <cfRule type="cellIs" dxfId="16725" priority="2342" operator="between">
      <formula>$P$17*0.8</formula>
      <formula>$P$17</formula>
    </cfRule>
    <cfRule type="cellIs" dxfId="16724" priority="2343" operator="lessThan">
      <formula>$P$17*0.8</formula>
    </cfRule>
  </conditionalFormatting>
  <conditionalFormatting sqref="J18">
    <cfRule type="cellIs" dxfId="16723" priority="2338" operator="greaterThan">
      <formula>$P$18</formula>
    </cfRule>
    <cfRule type="cellIs" dxfId="16722" priority="2339" operator="between">
      <formula>$P$18*0.8</formula>
      <formula>$P$18</formula>
    </cfRule>
    <cfRule type="cellIs" dxfId="16721" priority="2340" operator="lessThan">
      <formula>$P$18*0.8</formula>
    </cfRule>
  </conditionalFormatting>
  <conditionalFormatting sqref="J6">
    <cfRule type="cellIs" dxfId="16720" priority="2335" operator="greaterThan">
      <formula>$O$6</formula>
    </cfRule>
    <cfRule type="cellIs" dxfId="16719" priority="2336" operator="between">
      <formula>$O$6*0.8</formula>
      <formula>$O$6</formula>
    </cfRule>
    <cfRule type="cellIs" dxfId="16718" priority="2337" operator="lessThan">
      <formula>$O$6*0.8</formula>
    </cfRule>
  </conditionalFormatting>
  <conditionalFormatting sqref="J7">
    <cfRule type="cellIs" dxfId="16717" priority="2332" operator="greaterThan">
      <formula>$O$7</formula>
    </cfRule>
    <cfRule type="cellIs" dxfId="16716" priority="2333" operator="between">
      <formula>$O$7*0.8</formula>
      <formula>$O$7</formula>
    </cfRule>
    <cfRule type="cellIs" dxfId="16715" priority="2334" operator="lessThan">
      <formula>$O$7*0.8</formula>
    </cfRule>
  </conditionalFormatting>
  <conditionalFormatting sqref="J8">
    <cfRule type="cellIs" dxfId="16714" priority="2329" operator="greaterThan">
      <formula>$O$8</formula>
    </cfRule>
    <cfRule type="cellIs" dxfId="16713" priority="2330" operator="between">
      <formula>$O$8*0.8</formula>
      <formula>$O$8</formula>
    </cfRule>
    <cfRule type="cellIs" dxfId="16712" priority="2331" operator="lessThan">
      <formula>$O$8*0.8</formula>
    </cfRule>
  </conditionalFormatting>
  <conditionalFormatting sqref="J11">
    <cfRule type="cellIs" dxfId="16711" priority="2326" operator="greaterThan">
      <formula>$O$11</formula>
    </cfRule>
    <cfRule type="cellIs" dxfId="16710" priority="2327" operator="between">
      <formula>$O$11*0.8</formula>
      <formula>$O$11</formula>
    </cfRule>
    <cfRule type="cellIs" dxfId="16709" priority="2328" operator="lessThan">
      <formula>$O$11*0.8</formula>
    </cfRule>
  </conditionalFormatting>
  <conditionalFormatting sqref="J12">
    <cfRule type="cellIs" dxfId="16708" priority="2323" operator="greaterThan">
      <formula>$O$12</formula>
    </cfRule>
    <cfRule type="cellIs" dxfId="16707" priority="2324" operator="between">
      <formula>$O$12*0.8</formula>
      <formula>$O$12</formula>
    </cfRule>
    <cfRule type="cellIs" dxfId="16706" priority="2325" operator="lessThan">
      <formula>$O$12*0.8</formula>
    </cfRule>
  </conditionalFormatting>
  <conditionalFormatting sqref="J13">
    <cfRule type="cellIs" dxfId="16705" priority="2320" operator="greaterThan">
      <formula>$O$13</formula>
    </cfRule>
    <cfRule type="cellIs" dxfId="16704" priority="2321" operator="between">
      <formula>$O$13*0.8</formula>
      <formula>$O$13</formula>
    </cfRule>
    <cfRule type="cellIs" dxfId="16703" priority="2322" operator="lessThan">
      <formula>$O$13*0.8</formula>
    </cfRule>
  </conditionalFormatting>
  <conditionalFormatting sqref="J16">
    <cfRule type="cellIs" dxfId="16702" priority="2317" operator="greaterThan">
      <formula>$O$16</formula>
    </cfRule>
    <cfRule type="cellIs" dxfId="16701" priority="2318" operator="between">
      <formula>$O$16*0.8</formula>
      <formula>$O$16</formula>
    </cfRule>
    <cfRule type="cellIs" dxfId="16700" priority="2319" operator="lessThan">
      <formula>$O$16*0.8</formula>
    </cfRule>
  </conditionalFormatting>
  <conditionalFormatting sqref="J17">
    <cfRule type="cellIs" dxfId="16699" priority="2314" operator="greaterThan">
      <formula>$O$17</formula>
    </cfRule>
    <cfRule type="cellIs" dxfId="16698" priority="2315" operator="between">
      <formula>$O$17*0.8</formula>
      <formula>$O$17</formula>
    </cfRule>
    <cfRule type="cellIs" dxfId="16697" priority="2316" operator="lessThan">
      <formula>$O$17*0.8</formula>
    </cfRule>
  </conditionalFormatting>
  <conditionalFormatting sqref="J18">
    <cfRule type="cellIs" dxfId="16696" priority="2311" operator="greaterThan">
      <formula>$O$18</formula>
    </cfRule>
    <cfRule type="cellIs" dxfId="16695" priority="2312" operator="between">
      <formula>$O$18*0.8</formula>
      <formula>$O$18</formula>
    </cfRule>
    <cfRule type="cellIs" dxfId="16694" priority="2313" operator="lessThan">
      <formula>$O$18*0.8</formula>
    </cfRule>
  </conditionalFormatting>
  <conditionalFormatting sqref="J6">
    <cfRule type="cellIs" dxfId="16693" priority="2308" operator="greaterThan">
      <formula>$O$6</formula>
    </cfRule>
    <cfRule type="cellIs" dxfId="16692" priority="2309" operator="between">
      <formula>$O$6*0.8</formula>
      <formula>$O$6</formula>
    </cfRule>
    <cfRule type="cellIs" dxfId="16691" priority="2310" operator="lessThan">
      <formula>$O$6*0.8</formula>
    </cfRule>
  </conditionalFormatting>
  <conditionalFormatting sqref="J7">
    <cfRule type="cellIs" dxfId="16690" priority="2305" operator="greaterThan">
      <formula>$O$7</formula>
    </cfRule>
    <cfRule type="cellIs" dxfId="16689" priority="2306" operator="between">
      <formula>$O$7*0.8</formula>
      <formula>$O$7</formula>
    </cfRule>
    <cfRule type="cellIs" dxfId="16688" priority="2307" operator="lessThan">
      <formula>$O$7*0.8</formula>
    </cfRule>
  </conditionalFormatting>
  <conditionalFormatting sqref="J8">
    <cfRule type="cellIs" dxfId="16687" priority="2302" operator="greaterThan">
      <formula>$O$8</formula>
    </cfRule>
    <cfRule type="cellIs" dxfId="16686" priority="2303" operator="between">
      <formula>$O$8*0.8</formula>
      <formula>$O$8</formula>
    </cfRule>
    <cfRule type="cellIs" dxfId="16685" priority="2304" operator="lessThan">
      <formula>$O$8*0.8</formula>
    </cfRule>
  </conditionalFormatting>
  <conditionalFormatting sqref="J11">
    <cfRule type="cellIs" dxfId="16684" priority="2299" operator="greaterThan">
      <formula>$O$11</formula>
    </cfRule>
    <cfRule type="cellIs" dxfId="16683" priority="2300" operator="between">
      <formula>$O$11*0.8</formula>
      <formula>$O$11</formula>
    </cfRule>
    <cfRule type="cellIs" dxfId="16682" priority="2301" operator="lessThan">
      <formula>$O$11*0.8</formula>
    </cfRule>
  </conditionalFormatting>
  <conditionalFormatting sqref="J12">
    <cfRule type="cellIs" dxfId="16681" priority="2296" operator="greaterThan">
      <formula>$O$12</formula>
    </cfRule>
    <cfRule type="cellIs" dxfId="16680" priority="2297" operator="between">
      <formula>$O$12*0.8</formula>
      <formula>$O$12</formula>
    </cfRule>
    <cfRule type="cellIs" dxfId="16679" priority="2298" operator="lessThan">
      <formula>$O$12*0.8</formula>
    </cfRule>
  </conditionalFormatting>
  <conditionalFormatting sqref="J13">
    <cfRule type="cellIs" dxfId="16678" priority="2293" operator="greaterThan">
      <formula>$O$13</formula>
    </cfRule>
    <cfRule type="cellIs" dxfId="16677" priority="2294" operator="between">
      <formula>$O$13*0.8</formula>
      <formula>$O$13</formula>
    </cfRule>
    <cfRule type="cellIs" dxfId="16676" priority="2295" operator="lessThan">
      <formula>$O$13*0.8</formula>
    </cfRule>
  </conditionalFormatting>
  <conditionalFormatting sqref="J16">
    <cfRule type="cellIs" dxfId="16675" priority="2290" operator="greaterThan">
      <formula>$O$16</formula>
    </cfRule>
    <cfRule type="cellIs" dxfId="16674" priority="2291" operator="between">
      <formula>$O$16*0.8</formula>
      <formula>$O$16</formula>
    </cfRule>
    <cfRule type="cellIs" dxfId="16673" priority="2292" operator="lessThan">
      <formula>$O$16*0.8</formula>
    </cfRule>
  </conditionalFormatting>
  <conditionalFormatting sqref="J17">
    <cfRule type="cellIs" dxfId="16672" priority="2287" operator="greaterThan">
      <formula>$O$17</formula>
    </cfRule>
    <cfRule type="cellIs" dxfId="16671" priority="2288" operator="between">
      <formula>$O$17*0.8</formula>
      <formula>$O$17</formula>
    </cfRule>
    <cfRule type="cellIs" dxfId="16670" priority="2289" operator="lessThan">
      <formula>$O$17*0.8</formula>
    </cfRule>
  </conditionalFormatting>
  <conditionalFormatting sqref="J18">
    <cfRule type="cellIs" dxfId="16669" priority="2284" operator="greaterThan">
      <formula>$O$18</formula>
    </cfRule>
    <cfRule type="cellIs" dxfId="16668" priority="2285" operator="between">
      <formula>$O$18*0.8</formula>
      <formula>$O$18</formula>
    </cfRule>
    <cfRule type="cellIs" dxfId="16667" priority="2286" operator="lessThan">
      <formula>$O$18*0.8</formula>
    </cfRule>
  </conditionalFormatting>
  <conditionalFormatting sqref="J6">
    <cfRule type="cellIs" dxfId="16666" priority="2281" operator="greaterThan">
      <formula>$N$6</formula>
    </cfRule>
    <cfRule type="cellIs" dxfId="16665" priority="2282" operator="between">
      <formula>$N$6*0.8</formula>
      <formula>$N$6</formula>
    </cfRule>
    <cfRule type="cellIs" dxfId="16664" priority="2283" operator="lessThan">
      <formula>$N$6*0.8</formula>
    </cfRule>
  </conditionalFormatting>
  <conditionalFormatting sqref="J7">
    <cfRule type="cellIs" dxfId="16663" priority="2278" operator="greaterThan">
      <formula>$N$7</formula>
    </cfRule>
    <cfRule type="cellIs" dxfId="16662" priority="2279" operator="between">
      <formula>$N$7*0.8</formula>
      <formula>$N$7</formula>
    </cfRule>
    <cfRule type="cellIs" dxfId="16661" priority="2280" operator="lessThan">
      <formula>$N$7*0.8</formula>
    </cfRule>
  </conditionalFormatting>
  <conditionalFormatting sqref="J8">
    <cfRule type="cellIs" dxfId="16660" priority="2275" operator="greaterThan">
      <formula>$N$8</formula>
    </cfRule>
    <cfRule type="cellIs" dxfId="16659" priority="2276" operator="between">
      <formula>$N$8*0.8</formula>
      <formula>$N$8</formula>
    </cfRule>
    <cfRule type="cellIs" dxfId="16658" priority="2277" operator="lessThan">
      <formula>$N$8*0.8</formula>
    </cfRule>
  </conditionalFormatting>
  <conditionalFormatting sqref="J11">
    <cfRule type="cellIs" dxfId="16657" priority="2272" operator="greaterThan">
      <formula>$N$11</formula>
    </cfRule>
    <cfRule type="cellIs" dxfId="16656" priority="2273" operator="between">
      <formula>$N$11*0.8</formula>
      <formula>$N$11</formula>
    </cfRule>
    <cfRule type="cellIs" dxfId="16655" priority="2274" operator="lessThan">
      <formula>$N$11*0.8</formula>
    </cfRule>
  </conditionalFormatting>
  <conditionalFormatting sqref="J12">
    <cfRule type="cellIs" dxfId="16654" priority="2269" operator="greaterThan">
      <formula>$N$12</formula>
    </cfRule>
    <cfRule type="cellIs" dxfId="16653" priority="2270" operator="between">
      <formula>$N$12*0.8</formula>
      <formula>$N$12</formula>
    </cfRule>
    <cfRule type="cellIs" dxfId="16652" priority="2271" operator="lessThan">
      <formula>$N$12*0.8</formula>
    </cfRule>
  </conditionalFormatting>
  <conditionalFormatting sqref="J13">
    <cfRule type="cellIs" dxfId="16651" priority="2266" operator="greaterThan">
      <formula>$N$13</formula>
    </cfRule>
    <cfRule type="cellIs" dxfId="16650" priority="2267" operator="between">
      <formula>$N$13*0.8</formula>
      <formula>$N$13</formula>
    </cfRule>
    <cfRule type="cellIs" dxfId="16649" priority="2268" operator="lessThan">
      <formula>$N$13*0.8</formula>
    </cfRule>
  </conditionalFormatting>
  <conditionalFormatting sqref="J16">
    <cfRule type="cellIs" dxfId="16648" priority="2263" operator="greaterThan">
      <formula>$N$16</formula>
    </cfRule>
    <cfRule type="cellIs" dxfId="16647" priority="2264" operator="between">
      <formula>$N$16*0.8</formula>
      <formula>$N$16</formula>
    </cfRule>
    <cfRule type="cellIs" dxfId="16646" priority="2265" operator="lessThan">
      <formula>$N$16*0.8</formula>
    </cfRule>
  </conditionalFormatting>
  <conditionalFormatting sqref="J17">
    <cfRule type="cellIs" dxfId="16645" priority="2260" operator="greaterThan">
      <formula>$N$17</formula>
    </cfRule>
    <cfRule type="cellIs" dxfId="16644" priority="2261" operator="between">
      <formula>$N$17*0.8</formula>
      <formula>$N$17</formula>
    </cfRule>
    <cfRule type="cellIs" dxfId="16643" priority="2262" operator="lessThan">
      <formula>$N$17*0.8</formula>
    </cfRule>
  </conditionalFormatting>
  <conditionalFormatting sqref="J18">
    <cfRule type="cellIs" dxfId="16642" priority="2257" operator="greaterThan">
      <formula>$N$18</formula>
    </cfRule>
    <cfRule type="cellIs" dxfId="16641" priority="2258" operator="between">
      <formula>$N$18*0.8</formula>
      <formula>$N$18</formula>
    </cfRule>
    <cfRule type="cellIs" dxfId="16640" priority="2259" operator="lessThan">
      <formula>$N$18*0.8</formula>
    </cfRule>
  </conditionalFormatting>
  <conditionalFormatting sqref="J6">
    <cfRule type="cellIs" dxfId="16639" priority="2254" operator="greaterThan">
      <formula>$N$6</formula>
    </cfRule>
    <cfRule type="cellIs" dxfId="16638" priority="2255" operator="between">
      <formula>$N$6*0.8</formula>
      <formula>$N$6</formula>
    </cfRule>
    <cfRule type="cellIs" dxfId="16637" priority="2256" operator="lessThan">
      <formula>$N$6*0.8</formula>
    </cfRule>
  </conditionalFormatting>
  <conditionalFormatting sqref="J7">
    <cfRule type="cellIs" dxfId="16636" priority="2251" operator="greaterThan">
      <formula>$N$7</formula>
    </cfRule>
    <cfRule type="cellIs" dxfId="16635" priority="2252" operator="between">
      <formula>$N$7*0.8</formula>
      <formula>$N$7</formula>
    </cfRule>
    <cfRule type="cellIs" dxfId="16634" priority="2253" operator="lessThan">
      <formula>$N$7*0.8</formula>
    </cfRule>
  </conditionalFormatting>
  <conditionalFormatting sqref="J8">
    <cfRule type="cellIs" dxfId="16633" priority="2248" operator="greaterThan">
      <formula>$N$8</formula>
    </cfRule>
    <cfRule type="cellIs" dxfId="16632" priority="2249" operator="between">
      <formula>$N$8*0.8</formula>
      <formula>$N$8</formula>
    </cfRule>
    <cfRule type="cellIs" dxfId="16631" priority="2250" operator="lessThan">
      <formula>$N$8*0.8</formula>
    </cfRule>
  </conditionalFormatting>
  <conditionalFormatting sqref="J11">
    <cfRule type="cellIs" dxfId="16630" priority="2245" operator="greaterThan">
      <formula>$N$11</formula>
    </cfRule>
    <cfRule type="cellIs" dxfId="16629" priority="2246" operator="between">
      <formula>$N$11*0.8</formula>
      <formula>$N$11</formula>
    </cfRule>
    <cfRule type="cellIs" dxfId="16628" priority="2247" operator="lessThan">
      <formula>$N$11*0.8</formula>
    </cfRule>
  </conditionalFormatting>
  <conditionalFormatting sqref="J12">
    <cfRule type="cellIs" dxfId="16627" priority="2242" operator="greaterThan">
      <formula>$N$12</formula>
    </cfRule>
    <cfRule type="cellIs" dxfId="16626" priority="2243" operator="between">
      <formula>$N$12*0.8</formula>
      <formula>$N$12</formula>
    </cfRule>
    <cfRule type="cellIs" dxfId="16625" priority="2244" operator="lessThan">
      <formula>$N$12*0.8</formula>
    </cfRule>
  </conditionalFormatting>
  <conditionalFormatting sqref="J13">
    <cfRule type="cellIs" dxfId="16624" priority="2239" operator="greaterThan">
      <formula>$N$13</formula>
    </cfRule>
    <cfRule type="cellIs" dxfId="16623" priority="2240" operator="between">
      <formula>$N$13*0.8</formula>
      <formula>$N$13</formula>
    </cfRule>
    <cfRule type="cellIs" dxfId="16622" priority="2241" operator="lessThan">
      <formula>$N$13*0.8</formula>
    </cfRule>
  </conditionalFormatting>
  <conditionalFormatting sqref="J16">
    <cfRule type="cellIs" dxfId="16621" priority="2236" operator="greaterThan">
      <formula>$N$16</formula>
    </cfRule>
    <cfRule type="cellIs" dxfId="16620" priority="2237" operator="between">
      <formula>$N$16*0.8</formula>
      <formula>$N$16</formula>
    </cfRule>
    <cfRule type="cellIs" dxfId="16619" priority="2238" operator="lessThan">
      <formula>$N$16*0.8</formula>
    </cfRule>
  </conditionalFormatting>
  <conditionalFormatting sqref="J17">
    <cfRule type="cellIs" dxfId="16618" priority="2233" operator="greaterThan">
      <formula>$N$17</formula>
    </cfRule>
    <cfRule type="cellIs" dxfId="16617" priority="2234" operator="between">
      <formula>$N$17*0.8</formula>
      <formula>$N$17</formula>
    </cfRule>
    <cfRule type="cellIs" dxfId="16616" priority="2235" operator="lessThan">
      <formula>$N$17*0.8</formula>
    </cfRule>
  </conditionalFormatting>
  <conditionalFormatting sqref="J18">
    <cfRule type="cellIs" dxfId="16615" priority="2230" operator="greaterThan">
      <formula>$N$18</formula>
    </cfRule>
    <cfRule type="cellIs" dxfId="16614" priority="2231" operator="between">
      <formula>$N$18*0.8</formula>
      <formula>$N$18</formula>
    </cfRule>
    <cfRule type="cellIs" dxfId="16613" priority="2232" operator="lessThan">
      <formula>$N$18*0.8</formula>
    </cfRule>
  </conditionalFormatting>
  <conditionalFormatting sqref="J6">
    <cfRule type="cellIs" dxfId="16612" priority="2227" operator="greaterThan">
      <formula>$P$6</formula>
    </cfRule>
    <cfRule type="cellIs" dxfId="16611" priority="2228" operator="between">
      <formula>$P$6*0.8</formula>
      <formula>$P$6</formula>
    </cfRule>
    <cfRule type="cellIs" dxfId="16610" priority="2229" operator="lessThan">
      <formula>$P$6*0.8</formula>
    </cfRule>
  </conditionalFormatting>
  <conditionalFormatting sqref="J7">
    <cfRule type="cellIs" dxfId="16609" priority="2224" operator="greaterThan">
      <formula>$P$7</formula>
    </cfRule>
    <cfRule type="cellIs" dxfId="16608" priority="2225" operator="between">
      <formula>$P$7*0.8</formula>
      <formula>$P$7</formula>
    </cfRule>
    <cfRule type="cellIs" dxfId="16607" priority="2226" operator="lessThan">
      <formula>$P$7*0.8</formula>
    </cfRule>
  </conditionalFormatting>
  <conditionalFormatting sqref="J8">
    <cfRule type="cellIs" dxfId="16606" priority="2221" operator="greaterThan">
      <formula>$P$8</formula>
    </cfRule>
    <cfRule type="cellIs" dxfId="16605" priority="2222" operator="between">
      <formula>$P$8*0.8</formula>
      <formula>$P$8</formula>
    </cfRule>
    <cfRule type="cellIs" dxfId="16604" priority="2223" operator="lessThan">
      <formula>$P$8*0.8</formula>
    </cfRule>
  </conditionalFormatting>
  <conditionalFormatting sqref="J11">
    <cfRule type="cellIs" dxfId="16603" priority="2218" operator="greaterThan">
      <formula>$P$11</formula>
    </cfRule>
    <cfRule type="cellIs" dxfId="16602" priority="2219" operator="between">
      <formula>$P$11*0.8</formula>
      <formula>$P$11</formula>
    </cfRule>
    <cfRule type="cellIs" dxfId="16601" priority="2220" operator="lessThan">
      <formula>$P$11*0.8</formula>
    </cfRule>
  </conditionalFormatting>
  <conditionalFormatting sqref="J12">
    <cfRule type="cellIs" dxfId="16600" priority="2215" operator="greaterThan">
      <formula>$P$12</formula>
    </cfRule>
    <cfRule type="cellIs" dxfId="16599" priority="2216" operator="between">
      <formula>$P$12*0.8</formula>
      <formula>$P$12</formula>
    </cfRule>
    <cfRule type="cellIs" dxfId="16598" priority="2217" operator="lessThan">
      <formula>$P$12*0.8</formula>
    </cfRule>
  </conditionalFormatting>
  <conditionalFormatting sqref="J13">
    <cfRule type="cellIs" dxfId="16597" priority="2212" operator="greaterThan">
      <formula>$P$13</formula>
    </cfRule>
    <cfRule type="cellIs" dxfId="16596" priority="2213" operator="between">
      <formula>$P$13*0.8</formula>
      <formula>$P$13</formula>
    </cfRule>
    <cfRule type="cellIs" dxfId="16595" priority="2214" operator="lessThan">
      <formula>$P$13*0.8</formula>
    </cfRule>
  </conditionalFormatting>
  <conditionalFormatting sqref="J16">
    <cfRule type="cellIs" dxfId="16594" priority="2209" operator="greaterThan">
      <formula>$P$16</formula>
    </cfRule>
    <cfRule type="cellIs" dxfId="16593" priority="2210" operator="between">
      <formula>$P$16*0.8</formula>
      <formula>$P$16</formula>
    </cfRule>
    <cfRule type="cellIs" dxfId="16592" priority="2211" operator="lessThan">
      <formula>$P$16*0.8</formula>
    </cfRule>
  </conditionalFormatting>
  <conditionalFormatting sqref="J17">
    <cfRule type="cellIs" dxfId="16591" priority="2206" operator="greaterThan">
      <formula>$P$17</formula>
    </cfRule>
    <cfRule type="cellIs" dxfId="16590" priority="2207" operator="between">
      <formula>$P$17*0.8</formula>
      <formula>$P$17</formula>
    </cfRule>
    <cfRule type="cellIs" dxfId="16589" priority="2208" operator="lessThan">
      <formula>$P$17*0.8</formula>
    </cfRule>
  </conditionalFormatting>
  <conditionalFormatting sqref="J18">
    <cfRule type="cellIs" dxfId="16588" priority="2203" operator="greaterThan">
      <formula>$P$18</formula>
    </cfRule>
    <cfRule type="cellIs" dxfId="16587" priority="2204" operator="between">
      <formula>$P$18*0.8</formula>
      <formula>$P$18</formula>
    </cfRule>
    <cfRule type="cellIs" dxfId="16586" priority="2205" operator="lessThan">
      <formula>$P$18*0.8</formula>
    </cfRule>
  </conditionalFormatting>
  <conditionalFormatting sqref="J6">
    <cfRule type="cellIs" dxfId="16585" priority="2200" operator="greaterThan">
      <formula>$P$6</formula>
    </cfRule>
    <cfRule type="cellIs" dxfId="16584" priority="2201" operator="between">
      <formula>$P$6*0.8</formula>
      <formula>$P$6</formula>
    </cfRule>
    <cfRule type="cellIs" dxfId="16583" priority="2202" operator="lessThan">
      <formula>$P$6*0.8</formula>
    </cfRule>
  </conditionalFormatting>
  <conditionalFormatting sqref="J7">
    <cfRule type="cellIs" dxfId="16582" priority="2197" operator="greaterThan">
      <formula>$P$7</formula>
    </cfRule>
    <cfRule type="cellIs" dxfId="16581" priority="2198" operator="between">
      <formula>$P$7*0.8</formula>
      <formula>$P$7</formula>
    </cfRule>
    <cfRule type="cellIs" dxfId="16580" priority="2199" operator="lessThan">
      <formula>$P$7*0.8</formula>
    </cfRule>
  </conditionalFormatting>
  <conditionalFormatting sqref="J8">
    <cfRule type="cellIs" dxfId="16579" priority="2194" operator="greaterThan">
      <formula>$P$8</formula>
    </cfRule>
    <cfRule type="cellIs" dxfId="16578" priority="2195" operator="between">
      <formula>$P$8*0.8</formula>
      <formula>$P$8</formula>
    </cfRule>
    <cfRule type="cellIs" dxfId="16577" priority="2196" operator="lessThan">
      <formula>$P$8*0.8</formula>
    </cfRule>
  </conditionalFormatting>
  <conditionalFormatting sqref="J11">
    <cfRule type="cellIs" dxfId="16576" priority="2191" operator="greaterThan">
      <formula>$P$11</formula>
    </cfRule>
    <cfRule type="cellIs" dxfId="16575" priority="2192" operator="between">
      <formula>$P$11*0.8</formula>
      <formula>$P$11</formula>
    </cfRule>
    <cfRule type="cellIs" dxfId="16574" priority="2193" operator="lessThan">
      <formula>$P$11*0.8</formula>
    </cfRule>
  </conditionalFormatting>
  <conditionalFormatting sqref="J12">
    <cfRule type="cellIs" dxfId="16573" priority="2188" operator="greaterThan">
      <formula>$P$12</formula>
    </cfRule>
    <cfRule type="cellIs" dxfId="16572" priority="2189" operator="between">
      <formula>$P$12*0.8</formula>
      <formula>$P$12</formula>
    </cfRule>
    <cfRule type="cellIs" dxfId="16571" priority="2190" operator="lessThan">
      <formula>$P$12*0.8</formula>
    </cfRule>
  </conditionalFormatting>
  <conditionalFormatting sqref="J13">
    <cfRule type="cellIs" dxfId="16570" priority="2185" operator="greaterThan">
      <formula>$P$13</formula>
    </cfRule>
    <cfRule type="cellIs" dxfId="16569" priority="2186" operator="between">
      <formula>$P$13*0.8</formula>
      <formula>$P$13</formula>
    </cfRule>
    <cfRule type="cellIs" dxfId="16568" priority="2187" operator="lessThan">
      <formula>$P$13*0.8</formula>
    </cfRule>
  </conditionalFormatting>
  <conditionalFormatting sqref="J16">
    <cfRule type="cellIs" dxfId="16567" priority="2182" operator="greaterThan">
      <formula>$P$16</formula>
    </cfRule>
    <cfRule type="cellIs" dxfId="16566" priority="2183" operator="between">
      <formula>$P$16*0.8</formula>
      <formula>$P$16</formula>
    </cfRule>
    <cfRule type="cellIs" dxfId="16565" priority="2184" operator="lessThan">
      <formula>$P$16*0.8</formula>
    </cfRule>
  </conditionalFormatting>
  <conditionalFormatting sqref="J17">
    <cfRule type="cellIs" dxfId="16564" priority="2179" operator="greaterThan">
      <formula>$P$17</formula>
    </cfRule>
    <cfRule type="cellIs" dxfId="16563" priority="2180" operator="between">
      <formula>$P$17*0.8</formula>
      <formula>$P$17</formula>
    </cfRule>
    <cfRule type="cellIs" dxfId="16562" priority="2181" operator="lessThan">
      <formula>$P$17*0.8</formula>
    </cfRule>
  </conditionalFormatting>
  <conditionalFormatting sqref="J18">
    <cfRule type="cellIs" dxfId="16561" priority="2176" operator="greaterThan">
      <formula>$P$18</formula>
    </cfRule>
    <cfRule type="cellIs" dxfId="16560" priority="2177" operator="between">
      <formula>$P$18*0.8</formula>
      <formula>$P$18</formula>
    </cfRule>
    <cfRule type="cellIs" dxfId="16559" priority="2178" operator="lessThan">
      <formula>$P$18*0.8</formula>
    </cfRule>
  </conditionalFormatting>
  <conditionalFormatting sqref="J6">
    <cfRule type="cellIs" dxfId="16558" priority="2173" operator="greaterThan">
      <formula>$O$6</formula>
    </cfRule>
    <cfRule type="cellIs" dxfId="16557" priority="2174" operator="between">
      <formula>$O$6*0.8</formula>
      <formula>$O$6</formula>
    </cfRule>
    <cfRule type="cellIs" dxfId="16556" priority="2175" operator="lessThan">
      <formula>$O$6*0.8</formula>
    </cfRule>
  </conditionalFormatting>
  <conditionalFormatting sqref="J7">
    <cfRule type="cellIs" dxfId="16555" priority="2170" operator="greaterThan">
      <formula>$O$7</formula>
    </cfRule>
    <cfRule type="cellIs" dxfId="16554" priority="2171" operator="between">
      <formula>$O$7*0.8</formula>
      <formula>$O$7</formula>
    </cfRule>
    <cfRule type="cellIs" dxfId="16553" priority="2172" operator="lessThan">
      <formula>$O$7*0.8</formula>
    </cfRule>
  </conditionalFormatting>
  <conditionalFormatting sqref="J8">
    <cfRule type="cellIs" dxfId="16552" priority="2167" operator="greaterThan">
      <formula>$O$8</formula>
    </cfRule>
    <cfRule type="cellIs" dxfId="16551" priority="2168" operator="between">
      <formula>$O$8*0.8</formula>
      <formula>$O$8</formula>
    </cfRule>
    <cfRule type="cellIs" dxfId="16550" priority="2169" operator="lessThan">
      <formula>$O$8*0.8</formula>
    </cfRule>
  </conditionalFormatting>
  <conditionalFormatting sqref="J11">
    <cfRule type="cellIs" dxfId="16549" priority="2164" operator="greaterThan">
      <formula>$O$11</formula>
    </cfRule>
    <cfRule type="cellIs" dxfId="16548" priority="2165" operator="between">
      <formula>$O$11*0.8</formula>
      <formula>$O$11</formula>
    </cfRule>
    <cfRule type="cellIs" dxfId="16547" priority="2166" operator="lessThan">
      <formula>$O$11*0.8</formula>
    </cfRule>
  </conditionalFormatting>
  <conditionalFormatting sqref="J12">
    <cfRule type="cellIs" dxfId="16546" priority="2161" operator="greaterThan">
      <formula>$O$12</formula>
    </cfRule>
    <cfRule type="cellIs" dxfId="16545" priority="2162" operator="between">
      <formula>$O$12*0.8</formula>
      <formula>$O$12</formula>
    </cfRule>
    <cfRule type="cellIs" dxfId="16544" priority="2163" operator="lessThan">
      <formula>$O$12*0.8</formula>
    </cfRule>
  </conditionalFormatting>
  <conditionalFormatting sqref="J13">
    <cfRule type="cellIs" dxfId="16543" priority="2158" operator="greaterThan">
      <formula>$O$13</formula>
    </cfRule>
    <cfRule type="cellIs" dxfId="16542" priority="2159" operator="between">
      <formula>$O$13*0.8</formula>
      <formula>$O$13</formula>
    </cfRule>
    <cfRule type="cellIs" dxfId="16541" priority="2160" operator="lessThan">
      <formula>$O$13*0.8</formula>
    </cfRule>
  </conditionalFormatting>
  <conditionalFormatting sqref="J16">
    <cfRule type="cellIs" dxfId="16540" priority="2155" operator="greaterThan">
      <formula>$O$16</formula>
    </cfRule>
    <cfRule type="cellIs" dxfId="16539" priority="2156" operator="between">
      <formula>$O$16*0.8</formula>
      <formula>$O$16</formula>
    </cfRule>
    <cfRule type="cellIs" dxfId="16538" priority="2157" operator="lessThan">
      <formula>$O$16*0.8</formula>
    </cfRule>
  </conditionalFormatting>
  <conditionalFormatting sqref="J17">
    <cfRule type="cellIs" dxfId="16537" priority="2152" operator="greaterThan">
      <formula>$O$17</formula>
    </cfRule>
    <cfRule type="cellIs" dxfId="16536" priority="2153" operator="between">
      <formula>$O$17*0.8</formula>
      <formula>$O$17</formula>
    </cfRule>
    <cfRule type="cellIs" dxfId="16535" priority="2154" operator="lessThan">
      <formula>$O$17*0.8</formula>
    </cfRule>
  </conditionalFormatting>
  <conditionalFormatting sqref="J18">
    <cfRule type="cellIs" dxfId="16534" priority="2149" operator="greaterThan">
      <formula>$O$18</formula>
    </cfRule>
    <cfRule type="cellIs" dxfId="16533" priority="2150" operator="between">
      <formula>$O$18*0.8</formula>
      <formula>$O$18</formula>
    </cfRule>
    <cfRule type="cellIs" dxfId="16532" priority="2151" operator="lessThan">
      <formula>$O$18*0.8</formula>
    </cfRule>
  </conditionalFormatting>
  <conditionalFormatting sqref="J6">
    <cfRule type="cellIs" dxfId="16531" priority="2146" operator="greaterThan">
      <formula>$O$6</formula>
    </cfRule>
    <cfRule type="cellIs" dxfId="16530" priority="2147" operator="between">
      <formula>$O$6*0.8</formula>
      <formula>$O$6</formula>
    </cfRule>
    <cfRule type="cellIs" dxfId="16529" priority="2148" operator="lessThan">
      <formula>$O$6*0.8</formula>
    </cfRule>
  </conditionalFormatting>
  <conditionalFormatting sqref="J7">
    <cfRule type="cellIs" dxfId="16528" priority="2143" operator="greaterThan">
      <formula>$O$7</formula>
    </cfRule>
    <cfRule type="cellIs" dxfId="16527" priority="2144" operator="between">
      <formula>$O$7*0.8</formula>
      <formula>$O$7</formula>
    </cfRule>
    <cfRule type="cellIs" dxfId="16526" priority="2145" operator="lessThan">
      <formula>$O$7*0.8</formula>
    </cfRule>
  </conditionalFormatting>
  <conditionalFormatting sqref="J8">
    <cfRule type="cellIs" dxfId="16525" priority="2140" operator="greaterThan">
      <formula>$O$8</formula>
    </cfRule>
    <cfRule type="cellIs" dxfId="16524" priority="2141" operator="between">
      <formula>$O$8*0.8</formula>
      <formula>$O$8</formula>
    </cfRule>
    <cfRule type="cellIs" dxfId="16523" priority="2142" operator="lessThan">
      <formula>$O$8*0.8</formula>
    </cfRule>
  </conditionalFormatting>
  <conditionalFormatting sqref="J11">
    <cfRule type="cellIs" dxfId="16522" priority="2137" operator="greaterThan">
      <formula>$O$11</formula>
    </cfRule>
    <cfRule type="cellIs" dxfId="16521" priority="2138" operator="between">
      <formula>$O$11*0.8</formula>
      <formula>$O$11</formula>
    </cfRule>
    <cfRule type="cellIs" dxfId="16520" priority="2139" operator="lessThan">
      <formula>$O$11*0.8</formula>
    </cfRule>
  </conditionalFormatting>
  <conditionalFormatting sqref="J12">
    <cfRule type="cellIs" dxfId="16519" priority="2134" operator="greaterThan">
      <formula>$O$12</formula>
    </cfRule>
    <cfRule type="cellIs" dxfId="16518" priority="2135" operator="between">
      <formula>$O$12*0.8</formula>
      <formula>$O$12</formula>
    </cfRule>
    <cfRule type="cellIs" dxfId="16517" priority="2136" operator="lessThan">
      <formula>$O$12*0.8</formula>
    </cfRule>
  </conditionalFormatting>
  <conditionalFormatting sqref="J13">
    <cfRule type="cellIs" dxfId="16516" priority="2131" operator="greaterThan">
      <formula>$O$13</formula>
    </cfRule>
    <cfRule type="cellIs" dxfId="16515" priority="2132" operator="between">
      <formula>$O$13*0.8</formula>
      <formula>$O$13</formula>
    </cfRule>
    <cfRule type="cellIs" dxfId="16514" priority="2133" operator="lessThan">
      <formula>$O$13*0.8</formula>
    </cfRule>
  </conditionalFormatting>
  <conditionalFormatting sqref="J16">
    <cfRule type="cellIs" dxfId="16513" priority="2128" operator="greaterThan">
      <formula>$O$16</formula>
    </cfRule>
    <cfRule type="cellIs" dxfId="16512" priority="2129" operator="between">
      <formula>$O$16*0.8</formula>
      <formula>$O$16</formula>
    </cfRule>
    <cfRule type="cellIs" dxfId="16511" priority="2130" operator="lessThan">
      <formula>$O$16*0.8</formula>
    </cfRule>
  </conditionalFormatting>
  <conditionalFormatting sqref="J17">
    <cfRule type="cellIs" dxfId="16510" priority="2125" operator="greaterThan">
      <formula>$O$17</formula>
    </cfRule>
    <cfRule type="cellIs" dxfId="16509" priority="2126" operator="between">
      <formula>$O$17*0.8</formula>
      <formula>$O$17</formula>
    </cfRule>
    <cfRule type="cellIs" dxfId="16508" priority="2127" operator="lessThan">
      <formula>$O$17*0.8</formula>
    </cfRule>
  </conditionalFormatting>
  <conditionalFormatting sqref="J18">
    <cfRule type="cellIs" dxfId="16507" priority="2122" operator="greaterThan">
      <formula>$O$18</formula>
    </cfRule>
    <cfRule type="cellIs" dxfId="16506" priority="2123" operator="between">
      <formula>$O$18*0.8</formula>
      <formula>$O$18</formula>
    </cfRule>
    <cfRule type="cellIs" dxfId="16505" priority="2124" operator="lessThan">
      <formula>$O$18*0.8</formula>
    </cfRule>
  </conditionalFormatting>
  <conditionalFormatting sqref="J6">
    <cfRule type="cellIs" dxfId="16504" priority="2119" operator="greaterThan">
      <formula>$N$6</formula>
    </cfRule>
    <cfRule type="cellIs" dxfId="16503" priority="2120" operator="between">
      <formula>$N$6*0.8</formula>
      <formula>$N$6</formula>
    </cfRule>
    <cfRule type="cellIs" dxfId="16502" priority="2121" operator="lessThan">
      <formula>$N$6*0.8</formula>
    </cfRule>
  </conditionalFormatting>
  <conditionalFormatting sqref="J7">
    <cfRule type="cellIs" dxfId="16501" priority="2116" operator="greaterThan">
      <formula>$N$7</formula>
    </cfRule>
    <cfRule type="cellIs" dxfId="16500" priority="2117" operator="between">
      <formula>$N$7*0.8</formula>
      <formula>$N$7</formula>
    </cfRule>
    <cfRule type="cellIs" dxfId="16499" priority="2118" operator="lessThan">
      <formula>$N$7*0.8</formula>
    </cfRule>
  </conditionalFormatting>
  <conditionalFormatting sqref="J8">
    <cfRule type="cellIs" dxfId="16498" priority="2113" operator="greaterThan">
      <formula>$N$8</formula>
    </cfRule>
    <cfRule type="cellIs" dxfId="16497" priority="2114" operator="between">
      <formula>$N$8*0.8</formula>
      <formula>$N$8</formula>
    </cfRule>
    <cfRule type="cellIs" dxfId="16496" priority="2115" operator="lessThan">
      <formula>$N$8*0.8</formula>
    </cfRule>
  </conditionalFormatting>
  <conditionalFormatting sqref="J11">
    <cfRule type="cellIs" dxfId="16495" priority="2110" operator="greaterThan">
      <formula>$N$11</formula>
    </cfRule>
    <cfRule type="cellIs" dxfId="16494" priority="2111" operator="between">
      <formula>$N$11*0.8</formula>
      <formula>$N$11</formula>
    </cfRule>
    <cfRule type="cellIs" dxfId="16493" priority="2112" operator="lessThan">
      <formula>$N$11*0.8</formula>
    </cfRule>
  </conditionalFormatting>
  <conditionalFormatting sqref="J12">
    <cfRule type="cellIs" dxfId="16492" priority="2107" operator="greaterThan">
      <formula>$N$12</formula>
    </cfRule>
    <cfRule type="cellIs" dxfId="16491" priority="2108" operator="between">
      <formula>$N$12*0.8</formula>
      <formula>$N$12</formula>
    </cfRule>
    <cfRule type="cellIs" dxfId="16490" priority="2109" operator="lessThan">
      <formula>$N$12*0.8</formula>
    </cfRule>
  </conditionalFormatting>
  <conditionalFormatting sqref="J13">
    <cfRule type="cellIs" dxfId="16489" priority="2104" operator="greaterThan">
      <formula>$N$13</formula>
    </cfRule>
    <cfRule type="cellIs" dxfId="16488" priority="2105" operator="between">
      <formula>$N$13*0.8</formula>
      <formula>$N$13</formula>
    </cfRule>
    <cfRule type="cellIs" dxfId="16487" priority="2106" operator="lessThan">
      <formula>$N$13*0.8</formula>
    </cfRule>
  </conditionalFormatting>
  <conditionalFormatting sqref="J16">
    <cfRule type="cellIs" dxfId="16486" priority="2101" operator="greaterThan">
      <formula>$N$16</formula>
    </cfRule>
    <cfRule type="cellIs" dxfId="16485" priority="2102" operator="between">
      <formula>$N$16*0.8</formula>
      <formula>$N$16</formula>
    </cfRule>
    <cfRule type="cellIs" dxfId="16484" priority="2103" operator="lessThan">
      <formula>$N$16*0.8</formula>
    </cfRule>
  </conditionalFormatting>
  <conditionalFormatting sqref="J17">
    <cfRule type="cellIs" dxfId="16483" priority="2098" operator="greaterThan">
      <formula>$N$17</formula>
    </cfRule>
    <cfRule type="cellIs" dxfId="16482" priority="2099" operator="between">
      <formula>$N$17*0.8</formula>
      <formula>$N$17</formula>
    </cfRule>
    <cfRule type="cellIs" dxfId="16481" priority="2100" operator="lessThan">
      <formula>$N$17*0.8</formula>
    </cfRule>
  </conditionalFormatting>
  <conditionalFormatting sqref="J18">
    <cfRule type="cellIs" dxfId="16480" priority="2095" operator="greaterThan">
      <formula>$N$18</formula>
    </cfRule>
    <cfRule type="cellIs" dxfId="16479" priority="2096" operator="between">
      <formula>$N$18*0.8</formula>
      <formula>$N$18</formula>
    </cfRule>
    <cfRule type="cellIs" dxfId="16478" priority="2097" operator="lessThan">
      <formula>$N$18*0.8</formula>
    </cfRule>
  </conditionalFormatting>
  <conditionalFormatting sqref="J6">
    <cfRule type="cellIs" dxfId="16477" priority="2092" operator="greaterThan">
      <formula>$N$6</formula>
    </cfRule>
    <cfRule type="cellIs" dxfId="16476" priority="2093" operator="between">
      <formula>$N$6*0.8</formula>
      <formula>$N$6</formula>
    </cfRule>
    <cfRule type="cellIs" dxfId="16475" priority="2094" operator="lessThan">
      <formula>$N$6*0.8</formula>
    </cfRule>
  </conditionalFormatting>
  <conditionalFormatting sqref="J7">
    <cfRule type="cellIs" dxfId="16474" priority="2089" operator="greaterThan">
      <formula>$N$7</formula>
    </cfRule>
    <cfRule type="cellIs" dxfId="16473" priority="2090" operator="between">
      <formula>$N$7*0.8</formula>
      <formula>$N$7</formula>
    </cfRule>
    <cfRule type="cellIs" dxfId="16472" priority="2091" operator="lessThan">
      <formula>$N$7*0.8</formula>
    </cfRule>
  </conditionalFormatting>
  <conditionalFormatting sqref="J8">
    <cfRule type="cellIs" dxfId="16471" priority="2086" operator="greaterThan">
      <formula>$N$8</formula>
    </cfRule>
    <cfRule type="cellIs" dxfId="16470" priority="2087" operator="between">
      <formula>$N$8*0.8</formula>
      <formula>$N$8</formula>
    </cfRule>
    <cfRule type="cellIs" dxfId="16469" priority="2088" operator="lessThan">
      <formula>$N$8*0.8</formula>
    </cfRule>
  </conditionalFormatting>
  <conditionalFormatting sqref="J11">
    <cfRule type="cellIs" dxfId="16468" priority="2083" operator="greaterThan">
      <formula>$N$11</formula>
    </cfRule>
    <cfRule type="cellIs" dxfId="16467" priority="2084" operator="between">
      <formula>$N$11*0.8</formula>
      <formula>$N$11</formula>
    </cfRule>
    <cfRule type="cellIs" dxfId="16466" priority="2085" operator="lessThan">
      <formula>$N$11*0.8</formula>
    </cfRule>
  </conditionalFormatting>
  <conditionalFormatting sqref="J12">
    <cfRule type="cellIs" dxfId="16465" priority="2080" operator="greaterThan">
      <formula>$N$12</formula>
    </cfRule>
    <cfRule type="cellIs" dxfId="16464" priority="2081" operator="between">
      <formula>$N$12*0.8</formula>
      <formula>$N$12</formula>
    </cfRule>
    <cfRule type="cellIs" dxfId="16463" priority="2082" operator="lessThan">
      <formula>$N$12*0.8</formula>
    </cfRule>
  </conditionalFormatting>
  <conditionalFormatting sqref="J13">
    <cfRule type="cellIs" dxfId="16462" priority="2077" operator="greaterThan">
      <formula>$N$13</formula>
    </cfRule>
    <cfRule type="cellIs" dxfId="16461" priority="2078" operator="between">
      <formula>$N$13*0.8</formula>
      <formula>$N$13</formula>
    </cfRule>
    <cfRule type="cellIs" dxfId="16460" priority="2079" operator="lessThan">
      <formula>$N$13*0.8</formula>
    </cfRule>
  </conditionalFormatting>
  <conditionalFormatting sqref="J16">
    <cfRule type="cellIs" dxfId="16459" priority="2074" operator="greaterThan">
      <formula>$N$16</formula>
    </cfRule>
    <cfRule type="cellIs" dxfId="16458" priority="2075" operator="between">
      <formula>$N$16*0.8</formula>
      <formula>$N$16</formula>
    </cfRule>
    <cfRule type="cellIs" dxfId="16457" priority="2076" operator="lessThan">
      <formula>$N$16*0.8</formula>
    </cfRule>
  </conditionalFormatting>
  <conditionalFormatting sqref="J17">
    <cfRule type="cellIs" dxfId="16456" priority="2071" operator="greaterThan">
      <formula>$N$17</formula>
    </cfRule>
    <cfRule type="cellIs" dxfId="16455" priority="2072" operator="between">
      <formula>$N$17*0.8</formula>
      <formula>$N$17</formula>
    </cfRule>
    <cfRule type="cellIs" dxfId="16454" priority="2073" operator="lessThan">
      <formula>$N$17*0.8</formula>
    </cfRule>
  </conditionalFormatting>
  <conditionalFormatting sqref="J18">
    <cfRule type="cellIs" dxfId="16453" priority="2068" operator="greaterThan">
      <formula>$N$18</formula>
    </cfRule>
    <cfRule type="cellIs" dxfId="16452" priority="2069" operator="between">
      <formula>$N$18*0.8</formula>
      <formula>$N$18</formula>
    </cfRule>
    <cfRule type="cellIs" dxfId="16451" priority="2070" operator="lessThan">
      <formula>$N$18*0.8</formula>
    </cfRule>
  </conditionalFormatting>
  <conditionalFormatting sqref="J6">
    <cfRule type="cellIs" dxfId="16450" priority="2065" operator="greaterThan">
      <formula>$P$6</formula>
    </cfRule>
    <cfRule type="cellIs" dxfId="16449" priority="2066" operator="between">
      <formula>$P$6*0.8</formula>
      <formula>$P$6</formula>
    </cfRule>
    <cfRule type="cellIs" dxfId="16448" priority="2067" operator="lessThan">
      <formula>$P$6*0.8</formula>
    </cfRule>
  </conditionalFormatting>
  <conditionalFormatting sqref="J7">
    <cfRule type="cellIs" dxfId="16447" priority="2062" operator="greaterThan">
      <formula>$P$7</formula>
    </cfRule>
    <cfRule type="cellIs" dxfId="16446" priority="2063" operator="between">
      <formula>$P$7*0.8</formula>
      <formula>$P$7</formula>
    </cfRule>
    <cfRule type="cellIs" dxfId="16445" priority="2064" operator="lessThan">
      <formula>$P$7*0.8</formula>
    </cfRule>
  </conditionalFormatting>
  <conditionalFormatting sqref="J8">
    <cfRule type="cellIs" dxfId="16444" priority="2059" operator="greaterThan">
      <formula>$P$8</formula>
    </cfRule>
    <cfRule type="cellIs" dxfId="16443" priority="2060" operator="between">
      <formula>$P$8*0.8</formula>
      <formula>$P$8</formula>
    </cfRule>
    <cfRule type="cellIs" dxfId="16442" priority="2061" operator="lessThan">
      <formula>$P$8*0.8</formula>
    </cfRule>
  </conditionalFormatting>
  <conditionalFormatting sqref="J11">
    <cfRule type="cellIs" dxfId="16441" priority="2056" operator="greaterThan">
      <formula>$P$11</formula>
    </cfRule>
    <cfRule type="cellIs" dxfId="16440" priority="2057" operator="between">
      <formula>$P$11*0.8</formula>
      <formula>$P$11</formula>
    </cfRule>
    <cfRule type="cellIs" dxfId="16439" priority="2058" operator="lessThan">
      <formula>$P$11*0.8</formula>
    </cfRule>
  </conditionalFormatting>
  <conditionalFormatting sqref="J12">
    <cfRule type="cellIs" dxfId="16438" priority="2053" operator="greaterThan">
      <formula>$P$12</formula>
    </cfRule>
    <cfRule type="cellIs" dxfId="16437" priority="2054" operator="between">
      <formula>$P$12*0.8</formula>
      <formula>$P$12</formula>
    </cfRule>
    <cfRule type="cellIs" dxfId="16436" priority="2055" operator="lessThan">
      <formula>$P$12*0.8</formula>
    </cfRule>
  </conditionalFormatting>
  <conditionalFormatting sqref="J13">
    <cfRule type="cellIs" dxfId="16435" priority="2050" operator="greaterThan">
      <formula>$P$13</formula>
    </cfRule>
    <cfRule type="cellIs" dxfId="16434" priority="2051" operator="between">
      <formula>$P$13*0.8</formula>
      <formula>$P$13</formula>
    </cfRule>
    <cfRule type="cellIs" dxfId="16433" priority="2052" operator="lessThan">
      <formula>$P$13*0.8</formula>
    </cfRule>
  </conditionalFormatting>
  <conditionalFormatting sqref="J16">
    <cfRule type="cellIs" dxfId="16432" priority="2047" operator="greaterThan">
      <formula>$P$16</formula>
    </cfRule>
    <cfRule type="cellIs" dxfId="16431" priority="2048" operator="between">
      <formula>$P$16*0.8</formula>
      <formula>$P$16</formula>
    </cfRule>
    <cfRule type="cellIs" dxfId="16430" priority="2049" operator="lessThan">
      <formula>$P$16*0.8</formula>
    </cfRule>
  </conditionalFormatting>
  <conditionalFormatting sqref="J17">
    <cfRule type="cellIs" dxfId="16429" priority="2044" operator="greaterThan">
      <formula>$P$17</formula>
    </cfRule>
    <cfRule type="cellIs" dxfId="16428" priority="2045" operator="between">
      <formula>$P$17*0.8</formula>
      <formula>$P$17</formula>
    </cfRule>
    <cfRule type="cellIs" dxfId="16427" priority="2046" operator="lessThan">
      <formula>$P$17*0.8</formula>
    </cfRule>
  </conditionalFormatting>
  <conditionalFormatting sqref="J18">
    <cfRule type="cellIs" dxfId="16426" priority="2041" operator="greaterThan">
      <formula>$P$18</formula>
    </cfRule>
    <cfRule type="cellIs" dxfId="16425" priority="2042" operator="between">
      <formula>$P$18*0.8</formula>
      <formula>$P$18</formula>
    </cfRule>
    <cfRule type="cellIs" dxfId="16424" priority="2043" operator="lessThan">
      <formula>$P$18*0.8</formula>
    </cfRule>
  </conditionalFormatting>
  <conditionalFormatting sqref="J6">
    <cfRule type="cellIs" dxfId="16423" priority="2038" operator="greaterThan">
      <formula>$P$6</formula>
    </cfRule>
    <cfRule type="cellIs" dxfId="16422" priority="2039" operator="between">
      <formula>$P$6*0.8</formula>
      <formula>$P$6</formula>
    </cfRule>
    <cfRule type="cellIs" dxfId="16421" priority="2040" operator="lessThan">
      <formula>$P$6*0.8</formula>
    </cfRule>
  </conditionalFormatting>
  <conditionalFormatting sqref="J7">
    <cfRule type="cellIs" dxfId="16420" priority="2035" operator="greaterThan">
      <formula>$P$7</formula>
    </cfRule>
    <cfRule type="cellIs" dxfId="16419" priority="2036" operator="between">
      <formula>$P$7*0.8</formula>
      <formula>$P$7</formula>
    </cfRule>
    <cfRule type="cellIs" dxfId="16418" priority="2037" operator="lessThan">
      <formula>$P$7*0.8</formula>
    </cfRule>
  </conditionalFormatting>
  <conditionalFormatting sqref="J8">
    <cfRule type="cellIs" dxfId="16417" priority="2032" operator="greaterThan">
      <formula>$P$8</formula>
    </cfRule>
    <cfRule type="cellIs" dxfId="16416" priority="2033" operator="between">
      <formula>$P$8*0.8</formula>
      <formula>$P$8</formula>
    </cfRule>
    <cfRule type="cellIs" dxfId="16415" priority="2034" operator="lessThan">
      <formula>$P$8*0.8</formula>
    </cfRule>
  </conditionalFormatting>
  <conditionalFormatting sqref="J11">
    <cfRule type="cellIs" dxfId="16414" priority="2029" operator="greaterThan">
      <formula>$P$11</formula>
    </cfRule>
    <cfRule type="cellIs" dxfId="16413" priority="2030" operator="between">
      <formula>$P$11*0.8</formula>
      <formula>$P$11</formula>
    </cfRule>
    <cfRule type="cellIs" dxfId="16412" priority="2031" operator="lessThan">
      <formula>$P$11*0.8</formula>
    </cfRule>
  </conditionalFormatting>
  <conditionalFormatting sqref="J12">
    <cfRule type="cellIs" dxfId="16411" priority="2026" operator="greaterThan">
      <formula>$P$12</formula>
    </cfRule>
    <cfRule type="cellIs" dxfId="16410" priority="2027" operator="between">
      <formula>$P$12*0.8</formula>
      <formula>$P$12</formula>
    </cfRule>
    <cfRule type="cellIs" dxfId="16409" priority="2028" operator="lessThan">
      <formula>$P$12*0.8</formula>
    </cfRule>
  </conditionalFormatting>
  <conditionalFormatting sqref="J13">
    <cfRule type="cellIs" dxfId="16408" priority="2023" operator="greaterThan">
      <formula>$P$13</formula>
    </cfRule>
    <cfRule type="cellIs" dxfId="16407" priority="2024" operator="between">
      <formula>$P$13*0.8</formula>
      <formula>$P$13</formula>
    </cfRule>
    <cfRule type="cellIs" dxfId="16406" priority="2025" operator="lessThan">
      <formula>$P$13*0.8</formula>
    </cfRule>
  </conditionalFormatting>
  <conditionalFormatting sqref="J16">
    <cfRule type="cellIs" dxfId="16405" priority="2020" operator="greaterThan">
      <formula>$P$16</formula>
    </cfRule>
    <cfRule type="cellIs" dxfId="16404" priority="2021" operator="between">
      <formula>$P$16*0.8</formula>
      <formula>$P$16</formula>
    </cfRule>
    <cfRule type="cellIs" dxfId="16403" priority="2022" operator="lessThan">
      <formula>$P$16*0.8</formula>
    </cfRule>
  </conditionalFormatting>
  <conditionalFormatting sqref="J17">
    <cfRule type="cellIs" dxfId="16402" priority="2017" operator="greaterThan">
      <formula>$P$17</formula>
    </cfRule>
    <cfRule type="cellIs" dxfId="16401" priority="2018" operator="between">
      <formula>$P$17*0.8</formula>
      <formula>$P$17</formula>
    </cfRule>
    <cfRule type="cellIs" dxfId="16400" priority="2019" operator="lessThan">
      <formula>$P$17*0.8</formula>
    </cfRule>
  </conditionalFormatting>
  <conditionalFormatting sqref="J18">
    <cfRule type="cellIs" dxfId="16399" priority="2014" operator="greaterThan">
      <formula>$P$18</formula>
    </cfRule>
    <cfRule type="cellIs" dxfId="16398" priority="2015" operator="between">
      <formula>$P$18*0.8</formula>
      <formula>$P$18</formula>
    </cfRule>
    <cfRule type="cellIs" dxfId="16397" priority="2016" operator="lessThan">
      <formula>$P$18*0.8</formula>
    </cfRule>
  </conditionalFormatting>
  <conditionalFormatting sqref="J6">
    <cfRule type="cellIs" dxfId="16396" priority="2011" operator="greaterThan">
      <formula>$O$6</formula>
    </cfRule>
    <cfRule type="cellIs" dxfId="16395" priority="2012" operator="between">
      <formula>$O$6*0.8</formula>
      <formula>$O$6</formula>
    </cfRule>
    <cfRule type="cellIs" dxfId="16394" priority="2013" operator="lessThan">
      <formula>$O$6*0.8</formula>
    </cfRule>
  </conditionalFormatting>
  <conditionalFormatting sqref="J7">
    <cfRule type="cellIs" dxfId="16393" priority="2008" operator="greaterThan">
      <formula>$O$7</formula>
    </cfRule>
    <cfRule type="cellIs" dxfId="16392" priority="2009" operator="between">
      <formula>$O$7*0.8</formula>
      <formula>$O$7</formula>
    </cfRule>
    <cfRule type="cellIs" dxfId="16391" priority="2010" operator="lessThan">
      <formula>$O$7*0.8</formula>
    </cfRule>
  </conditionalFormatting>
  <conditionalFormatting sqref="J8">
    <cfRule type="cellIs" dxfId="16390" priority="2005" operator="greaterThan">
      <formula>$O$8</formula>
    </cfRule>
    <cfRule type="cellIs" dxfId="16389" priority="2006" operator="between">
      <formula>$O$8*0.8</formula>
      <formula>$O$8</formula>
    </cfRule>
    <cfRule type="cellIs" dxfId="16388" priority="2007" operator="lessThan">
      <formula>$O$8*0.8</formula>
    </cfRule>
  </conditionalFormatting>
  <conditionalFormatting sqref="J11">
    <cfRule type="cellIs" dxfId="16387" priority="2002" operator="greaterThan">
      <formula>$O$11</formula>
    </cfRule>
    <cfRule type="cellIs" dxfId="16386" priority="2003" operator="between">
      <formula>$O$11*0.8</formula>
      <formula>$O$11</formula>
    </cfRule>
    <cfRule type="cellIs" dxfId="16385" priority="2004" operator="lessThan">
      <formula>$O$11*0.8</formula>
    </cfRule>
  </conditionalFormatting>
  <conditionalFormatting sqref="J12">
    <cfRule type="cellIs" dxfId="16384" priority="1999" operator="greaterThan">
      <formula>$O$12</formula>
    </cfRule>
    <cfRule type="cellIs" dxfId="16383" priority="2000" operator="between">
      <formula>$O$12*0.8</formula>
      <formula>$O$12</formula>
    </cfRule>
    <cfRule type="cellIs" dxfId="16382" priority="2001" operator="lessThan">
      <formula>$O$12*0.8</formula>
    </cfRule>
  </conditionalFormatting>
  <conditionalFormatting sqref="J13">
    <cfRule type="cellIs" dxfId="16381" priority="1996" operator="greaterThan">
      <formula>$O$13</formula>
    </cfRule>
    <cfRule type="cellIs" dxfId="16380" priority="1997" operator="between">
      <formula>$O$13*0.8</formula>
      <formula>$O$13</formula>
    </cfRule>
    <cfRule type="cellIs" dxfId="16379" priority="1998" operator="lessThan">
      <formula>$O$13*0.8</formula>
    </cfRule>
  </conditionalFormatting>
  <conditionalFormatting sqref="J16">
    <cfRule type="cellIs" dxfId="16378" priority="1993" operator="greaterThan">
      <formula>$O$16</formula>
    </cfRule>
    <cfRule type="cellIs" dxfId="16377" priority="1994" operator="between">
      <formula>$O$16*0.8</formula>
      <formula>$O$16</formula>
    </cfRule>
    <cfRule type="cellIs" dxfId="16376" priority="1995" operator="lessThan">
      <formula>$O$16*0.8</formula>
    </cfRule>
  </conditionalFormatting>
  <conditionalFormatting sqref="J17">
    <cfRule type="cellIs" dxfId="16375" priority="1990" operator="greaterThan">
      <formula>$O$17</formula>
    </cfRule>
    <cfRule type="cellIs" dxfId="16374" priority="1991" operator="between">
      <formula>$O$17*0.8</formula>
      <formula>$O$17</formula>
    </cfRule>
    <cfRule type="cellIs" dxfId="16373" priority="1992" operator="lessThan">
      <formula>$O$17*0.8</formula>
    </cfRule>
  </conditionalFormatting>
  <conditionalFormatting sqref="J18">
    <cfRule type="cellIs" dxfId="16372" priority="1987" operator="greaterThan">
      <formula>$O$18</formula>
    </cfRule>
    <cfRule type="cellIs" dxfId="16371" priority="1988" operator="between">
      <formula>$O$18*0.8</formula>
      <formula>$O$18</formula>
    </cfRule>
    <cfRule type="cellIs" dxfId="16370" priority="1989" operator="lessThan">
      <formula>$O$18*0.8</formula>
    </cfRule>
  </conditionalFormatting>
  <conditionalFormatting sqref="J6">
    <cfRule type="cellIs" dxfId="16369" priority="1984" operator="greaterThan">
      <formula>$O$6</formula>
    </cfRule>
    <cfRule type="cellIs" dxfId="16368" priority="1985" operator="between">
      <formula>$O$6*0.8</formula>
      <formula>$O$6</formula>
    </cfRule>
    <cfRule type="cellIs" dxfId="16367" priority="1986" operator="lessThan">
      <formula>$O$6*0.8</formula>
    </cfRule>
  </conditionalFormatting>
  <conditionalFormatting sqref="J7">
    <cfRule type="cellIs" dxfId="16366" priority="1981" operator="greaterThan">
      <formula>$O$7</formula>
    </cfRule>
    <cfRule type="cellIs" dxfId="16365" priority="1982" operator="between">
      <formula>$O$7*0.8</formula>
      <formula>$O$7</formula>
    </cfRule>
    <cfRule type="cellIs" dxfId="16364" priority="1983" operator="lessThan">
      <formula>$O$7*0.8</formula>
    </cfRule>
  </conditionalFormatting>
  <conditionalFormatting sqref="J8">
    <cfRule type="cellIs" dxfId="16363" priority="1978" operator="greaterThan">
      <formula>$O$8</formula>
    </cfRule>
    <cfRule type="cellIs" dxfId="16362" priority="1979" operator="between">
      <formula>$O$8*0.8</formula>
      <formula>$O$8</formula>
    </cfRule>
    <cfRule type="cellIs" dxfId="16361" priority="1980" operator="lessThan">
      <formula>$O$8*0.8</formula>
    </cfRule>
  </conditionalFormatting>
  <conditionalFormatting sqref="J11">
    <cfRule type="cellIs" dxfId="16360" priority="1975" operator="greaterThan">
      <formula>$O$11</formula>
    </cfRule>
    <cfRule type="cellIs" dxfId="16359" priority="1976" operator="between">
      <formula>$O$11*0.8</formula>
      <formula>$O$11</formula>
    </cfRule>
    <cfRule type="cellIs" dxfId="16358" priority="1977" operator="lessThan">
      <formula>$O$11*0.8</formula>
    </cfRule>
  </conditionalFormatting>
  <conditionalFormatting sqref="J12">
    <cfRule type="cellIs" dxfId="16357" priority="1972" operator="greaterThan">
      <formula>$O$12</formula>
    </cfRule>
    <cfRule type="cellIs" dxfId="16356" priority="1973" operator="between">
      <formula>$O$12*0.8</formula>
      <formula>$O$12</formula>
    </cfRule>
    <cfRule type="cellIs" dxfId="16355" priority="1974" operator="lessThan">
      <formula>$O$12*0.8</formula>
    </cfRule>
  </conditionalFormatting>
  <conditionalFormatting sqref="J13">
    <cfRule type="cellIs" dxfId="16354" priority="1969" operator="greaterThan">
      <formula>$O$13</formula>
    </cfRule>
    <cfRule type="cellIs" dxfId="16353" priority="1970" operator="between">
      <formula>$O$13*0.8</formula>
      <formula>$O$13</formula>
    </cfRule>
    <cfRule type="cellIs" dxfId="16352" priority="1971" operator="lessThan">
      <formula>$O$13*0.8</formula>
    </cfRule>
  </conditionalFormatting>
  <conditionalFormatting sqref="J16">
    <cfRule type="cellIs" dxfId="16351" priority="1966" operator="greaterThan">
      <formula>$O$16</formula>
    </cfRule>
    <cfRule type="cellIs" dxfId="16350" priority="1967" operator="between">
      <formula>$O$16*0.8</formula>
      <formula>$O$16</formula>
    </cfRule>
    <cfRule type="cellIs" dxfId="16349" priority="1968" operator="lessThan">
      <formula>$O$16*0.8</formula>
    </cfRule>
  </conditionalFormatting>
  <conditionalFormatting sqref="J17">
    <cfRule type="cellIs" dxfId="16348" priority="1963" operator="greaterThan">
      <formula>$O$17</formula>
    </cfRule>
    <cfRule type="cellIs" dxfId="16347" priority="1964" operator="between">
      <formula>$O$17*0.8</formula>
      <formula>$O$17</formula>
    </cfRule>
    <cfRule type="cellIs" dxfId="16346" priority="1965" operator="lessThan">
      <formula>$O$17*0.8</formula>
    </cfRule>
  </conditionalFormatting>
  <conditionalFormatting sqref="J18">
    <cfRule type="cellIs" dxfId="16345" priority="1960" operator="greaterThan">
      <formula>$O$18</formula>
    </cfRule>
    <cfRule type="cellIs" dxfId="16344" priority="1961" operator="between">
      <formula>$O$18*0.8</formula>
      <formula>$O$18</formula>
    </cfRule>
    <cfRule type="cellIs" dxfId="16343" priority="1962" operator="lessThan">
      <formula>$O$18*0.8</formula>
    </cfRule>
  </conditionalFormatting>
  <conditionalFormatting sqref="J6">
    <cfRule type="cellIs" dxfId="16342" priority="1957" operator="greaterThan">
      <formula>$N$6</formula>
    </cfRule>
    <cfRule type="cellIs" dxfId="16341" priority="1958" operator="between">
      <formula>$N$6*0.8</formula>
      <formula>$N$6</formula>
    </cfRule>
    <cfRule type="cellIs" dxfId="16340" priority="1959" operator="lessThan">
      <formula>$N$6*0.8</formula>
    </cfRule>
  </conditionalFormatting>
  <conditionalFormatting sqref="J7">
    <cfRule type="cellIs" dxfId="16339" priority="1954" operator="greaterThan">
      <formula>$N$7</formula>
    </cfRule>
    <cfRule type="cellIs" dxfId="16338" priority="1955" operator="between">
      <formula>$N$7*0.8</formula>
      <formula>$N$7</formula>
    </cfRule>
    <cfRule type="cellIs" dxfId="16337" priority="1956" operator="lessThan">
      <formula>$N$7*0.8</formula>
    </cfRule>
  </conditionalFormatting>
  <conditionalFormatting sqref="J8">
    <cfRule type="cellIs" dxfId="16336" priority="1951" operator="greaterThan">
      <formula>$N$8</formula>
    </cfRule>
    <cfRule type="cellIs" dxfId="16335" priority="1952" operator="between">
      <formula>$N$8*0.8</formula>
      <formula>$N$8</formula>
    </cfRule>
    <cfRule type="cellIs" dxfId="16334" priority="1953" operator="lessThan">
      <formula>$N$8*0.8</formula>
    </cfRule>
  </conditionalFormatting>
  <conditionalFormatting sqref="J11">
    <cfRule type="cellIs" dxfId="16333" priority="1948" operator="greaterThan">
      <formula>$N$11</formula>
    </cfRule>
    <cfRule type="cellIs" dxfId="16332" priority="1949" operator="between">
      <formula>$N$11*0.8</formula>
      <formula>$N$11</formula>
    </cfRule>
    <cfRule type="cellIs" dxfId="16331" priority="1950" operator="lessThan">
      <formula>$N$11*0.8</formula>
    </cfRule>
  </conditionalFormatting>
  <conditionalFormatting sqref="J12">
    <cfRule type="cellIs" dxfId="16330" priority="1945" operator="greaterThan">
      <formula>$N$12</formula>
    </cfRule>
    <cfRule type="cellIs" dxfId="16329" priority="1946" operator="between">
      <formula>$N$12*0.8</formula>
      <formula>$N$12</formula>
    </cfRule>
    <cfRule type="cellIs" dxfId="16328" priority="1947" operator="lessThan">
      <formula>$N$12*0.8</formula>
    </cfRule>
  </conditionalFormatting>
  <conditionalFormatting sqref="J13">
    <cfRule type="cellIs" dxfId="16327" priority="1942" operator="greaterThan">
      <formula>$N$13</formula>
    </cfRule>
    <cfRule type="cellIs" dxfId="16326" priority="1943" operator="between">
      <formula>$N$13*0.8</formula>
      <formula>$N$13</formula>
    </cfRule>
    <cfRule type="cellIs" dxfId="16325" priority="1944" operator="lessThan">
      <formula>$N$13*0.8</formula>
    </cfRule>
  </conditionalFormatting>
  <conditionalFormatting sqref="J16">
    <cfRule type="cellIs" dxfId="16324" priority="1939" operator="greaterThan">
      <formula>$N$16</formula>
    </cfRule>
    <cfRule type="cellIs" dxfId="16323" priority="1940" operator="between">
      <formula>$N$16*0.8</formula>
      <formula>$N$16</formula>
    </cfRule>
    <cfRule type="cellIs" dxfId="16322" priority="1941" operator="lessThan">
      <formula>$N$16*0.8</formula>
    </cfRule>
  </conditionalFormatting>
  <conditionalFormatting sqref="J17">
    <cfRule type="cellIs" dxfId="16321" priority="1936" operator="greaterThan">
      <formula>$N$17</formula>
    </cfRule>
    <cfRule type="cellIs" dxfId="16320" priority="1937" operator="between">
      <formula>$N$17*0.8</formula>
      <formula>$N$17</formula>
    </cfRule>
    <cfRule type="cellIs" dxfId="16319" priority="1938" operator="lessThan">
      <formula>$N$17*0.8</formula>
    </cfRule>
  </conditionalFormatting>
  <conditionalFormatting sqref="J18">
    <cfRule type="cellIs" dxfId="16318" priority="1933" operator="greaterThan">
      <formula>$N$18</formula>
    </cfRule>
    <cfRule type="cellIs" dxfId="16317" priority="1934" operator="between">
      <formula>$N$18*0.8</formula>
      <formula>$N$18</formula>
    </cfRule>
    <cfRule type="cellIs" dxfId="16316" priority="1935" operator="lessThan">
      <formula>$N$18*0.8</formula>
    </cfRule>
  </conditionalFormatting>
  <conditionalFormatting sqref="J6">
    <cfRule type="cellIs" dxfId="16315" priority="1930" operator="greaterThan">
      <formula>$N$6</formula>
    </cfRule>
    <cfRule type="cellIs" dxfId="16314" priority="1931" operator="between">
      <formula>$N$6*0.8</formula>
      <formula>$N$6</formula>
    </cfRule>
    <cfRule type="cellIs" dxfId="16313" priority="1932" operator="lessThan">
      <formula>$N$6*0.8</formula>
    </cfRule>
  </conditionalFormatting>
  <conditionalFormatting sqref="J7">
    <cfRule type="cellIs" dxfId="16312" priority="1927" operator="greaterThan">
      <formula>$N$7</formula>
    </cfRule>
    <cfRule type="cellIs" dxfId="16311" priority="1928" operator="between">
      <formula>$N$7*0.8</formula>
      <formula>$N$7</formula>
    </cfRule>
    <cfRule type="cellIs" dxfId="16310" priority="1929" operator="lessThan">
      <formula>$N$7*0.8</formula>
    </cfRule>
  </conditionalFormatting>
  <conditionalFormatting sqref="J8">
    <cfRule type="cellIs" dxfId="16309" priority="1924" operator="greaterThan">
      <formula>$N$8</formula>
    </cfRule>
    <cfRule type="cellIs" dxfId="16308" priority="1925" operator="between">
      <formula>$N$8*0.8</formula>
      <formula>$N$8</formula>
    </cfRule>
    <cfRule type="cellIs" dxfId="16307" priority="1926" operator="lessThan">
      <formula>$N$8*0.8</formula>
    </cfRule>
  </conditionalFormatting>
  <conditionalFormatting sqref="J11">
    <cfRule type="cellIs" dxfId="16306" priority="1921" operator="greaterThan">
      <formula>$N$11</formula>
    </cfRule>
    <cfRule type="cellIs" dxfId="16305" priority="1922" operator="between">
      <formula>$N$11*0.8</formula>
      <formula>$N$11</formula>
    </cfRule>
    <cfRule type="cellIs" dxfId="16304" priority="1923" operator="lessThan">
      <formula>$N$11*0.8</formula>
    </cfRule>
  </conditionalFormatting>
  <conditionalFormatting sqref="J12">
    <cfRule type="cellIs" dxfId="16303" priority="1918" operator="greaterThan">
      <formula>$N$12</formula>
    </cfRule>
    <cfRule type="cellIs" dxfId="16302" priority="1919" operator="between">
      <formula>$N$12*0.8</formula>
      <formula>$N$12</formula>
    </cfRule>
    <cfRule type="cellIs" dxfId="16301" priority="1920" operator="lessThan">
      <formula>$N$12*0.8</formula>
    </cfRule>
  </conditionalFormatting>
  <conditionalFormatting sqref="J13">
    <cfRule type="cellIs" dxfId="16300" priority="1915" operator="greaterThan">
      <formula>$N$13</formula>
    </cfRule>
    <cfRule type="cellIs" dxfId="16299" priority="1916" operator="between">
      <formula>$N$13*0.8</formula>
      <formula>$N$13</formula>
    </cfRule>
    <cfRule type="cellIs" dxfId="16298" priority="1917" operator="lessThan">
      <formula>$N$13*0.8</formula>
    </cfRule>
  </conditionalFormatting>
  <conditionalFormatting sqref="J16">
    <cfRule type="cellIs" dxfId="16297" priority="1912" operator="greaterThan">
      <formula>$N$16</formula>
    </cfRule>
    <cfRule type="cellIs" dxfId="16296" priority="1913" operator="between">
      <formula>$N$16*0.8</formula>
      <formula>$N$16</formula>
    </cfRule>
    <cfRule type="cellIs" dxfId="16295" priority="1914" operator="lessThan">
      <formula>$N$16*0.8</formula>
    </cfRule>
  </conditionalFormatting>
  <conditionalFormatting sqref="J17">
    <cfRule type="cellIs" dxfId="16294" priority="1909" operator="greaterThan">
      <formula>$N$17</formula>
    </cfRule>
    <cfRule type="cellIs" dxfId="16293" priority="1910" operator="between">
      <formula>$N$17*0.8</formula>
      <formula>$N$17</formula>
    </cfRule>
    <cfRule type="cellIs" dxfId="16292" priority="1911" operator="lessThan">
      <formula>$N$17*0.8</formula>
    </cfRule>
  </conditionalFormatting>
  <conditionalFormatting sqref="J18">
    <cfRule type="cellIs" dxfId="16291" priority="1906" operator="greaterThan">
      <formula>$N$18</formula>
    </cfRule>
    <cfRule type="cellIs" dxfId="16290" priority="1907" operator="between">
      <formula>$N$18*0.8</formula>
      <formula>$N$18</formula>
    </cfRule>
    <cfRule type="cellIs" dxfId="16289" priority="1908" operator="lessThan">
      <formula>$N$18*0.8</formula>
    </cfRule>
  </conditionalFormatting>
  <conditionalFormatting sqref="J6">
    <cfRule type="cellIs" dxfId="16288" priority="1903" operator="greaterThan">
      <formula>$P$6</formula>
    </cfRule>
    <cfRule type="cellIs" dxfId="16287" priority="1904" operator="between">
      <formula>$P$6*0.8</formula>
      <formula>$P$6</formula>
    </cfRule>
    <cfRule type="cellIs" dxfId="16286" priority="1905" operator="lessThan">
      <formula>$P$6*0.8</formula>
    </cfRule>
  </conditionalFormatting>
  <conditionalFormatting sqref="J7">
    <cfRule type="cellIs" dxfId="16285" priority="1900" operator="greaterThan">
      <formula>$P$7</formula>
    </cfRule>
    <cfRule type="cellIs" dxfId="16284" priority="1901" operator="between">
      <formula>$P$7*0.8</formula>
      <formula>$P$7</formula>
    </cfRule>
    <cfRule type="cellIs" dxfId="16283" priority="1902" operator="lessThan">
      <formula>$P$7*0.8</formula>
    </cfRule>
  </conditionalFormatting>
  <conditionalFormatting sqref="J8">
    <cfRule type="cellIs" dxfId="16282" priority="1897" operator="greaterThan">
      <formula>$P$8</formula>
    </cfRule>
    <cfRule type="cellIs" dxfId="16281" priority="1898" operator="between">
      <formula>$P$8*0.8</formula>
      <formula>$P$8</formula>
    </cfRule>
    <cfRule type="cellIs" dxfId="16280" priority="1899" operator="lessThan">
      <formula>$P$8*0.8</formula>
    </cfRule>
  </conditionalFormatting>
  <conditionalFormatting sqref="J11">
    <cfRule type="cellIs" dxfId="16279" priority="1894" operator="greaterThan">
      <formula>$P$11</formula>
    </cfRule>
    <cfRule type="cellIs" dxfId="16278" priority="1895" operator="between">
      <formula>$P$11*0.8</formula>
      <formula>$P$11</formula>
    </cfRule>
    <cfRule type="cellIs" dxfId="16277" priority="1896" operator="lessThan">
      <formula>$P$11*0.8</formula>
    </cfRule>
  </conditionalFormatting>
  <conditionalFormatting sqref="J12">
    <cfRule type="cellIs" dxfId="16276" priority="1891" operator="greaterThan">
      <formula>$P$12</formula>
    </cfRule>
    <cfRule type="cellIs" dxfId="16275" priority="1892" operator="between">
      <formula>$P$12*0.8</formula>
      <formula>$P$12</formula>
    </cfRule>
    <cfRule type="cellIs" dxfId="16274" priority="1893" operator="lessThan">
      <formula>$P$12*0.8</formula>
    </cfRule>
  </conditionalFormatting>
  <conditionalFormatting sqref="J13">
    <cfRule type="cellIs" dxfId="16273" priority="1888" operator="greaterThan">
      <formula>$P$13</formula>
    </cfRule>
    <cfRule type="cellIs" dxfId="16272" priority="1889" operator="between">
      <formula>$P$13*0.8</formula>
      <formula>$P$13</formula>
    </cfRule>
    <cfRule type="cellIs" dxfId="16271" priority="1890" operator="lessThan">
      <formula>$P$13*0.8</formula>
    </cfRule>
  </conditionalFormatting>
  <conditionalFormatting sqref="J16">
    <cfRule type="cellIs" dxfId="16270" priority="1885" operator="greaterThan">
      <formula>$P$16</formula>
    </cfRule>
    <cfRule type="cellIs" dxfId="16269" priority="1886" operator="between">
      <formula>$P$16*0.8</formula>
      <formula>$P$16</formula>
    </cfRule>
    <cfRule type="cellIs" dxfId="16268" priority="1887" operator="lessThan">
      <formula>$P$16*0.8</formula>
    </cfRule>
  </conditionalFormatting>
  <conditionalFormatting sqref="J17">
    <cfRule type="cellIs" dxfId="16267" priority="1882" operator="greaterThan">
      <formula>$P$17</formula>
    </cfRule>
    <cfRule type="cellIs" dxfId="16266" priority="1883" operator="between">
      <formula>$P$17*0.8</formula>
      <formula>$P$17</formula>
    </cfRule>
    <cfRule type="cellIs" dxfId="16265" priority="1884" operator="lessThan">
      <formula>$P$17*0.8</formula>
    </cfRule>
  </conditionalFormatting>
  <conditionalFormatting sqref="J18">
    <cfRule type="cellIs" dxfId="16264" priority="1879" operator="greaterThan">
      <formula>$P$18</formula>
    </cfRule>
    <cfRule type="cellIs" dxfId="16263" priority="1880" operator="between">
      <formula>$P$18*0.8</formula>
      <formula>$P$18</formula>
    </cfRule>
    <cfRule type="cellIs" dxfId="16262" priority="1881" operator="lessThan">
      <formula>$P$18*0.8</formula>
    </cfRule>
  </conditionalFormatting>
  <conditionalFormatting sqref="J6">
    <cfRule type="cellIs" dxfId="16261" priority="1876" operator="greaterThan">
      <formula>$P$6</formula>
    </cfRule>
    <cfRule type="cellIs" dxfId="16260" priority="1877" operator="between">
      <formula>$P$6*0.8</formula>
      <formula>$P$6</formula>
    </cfRule>
    <cfRule type="cellIs" dxfId="16259" priority="1878" operator="lessThan">
      <formula>$P$6*0.8</formula>
    </cfRule>
  </conditionalFormatting>
  <conditionalFormatting sqref="J7">
    <cfRule type="cellIs" dxfId="16258" priority="1873" operator="greaterThan">
      <formula>$P$7</formula>
    </cfRule>
    <cfRule type="cellIs" dxfId="16257" priority="1874" operator="between">
      <formula>$P$7*0.8</formula>
      <formula>$P$7</formula>
    </cfRule>
    <cfRule type="cellIs" dxfId="16256" priority="1875" operator="lessThan">
      <formula>$P$7*0.8</formula>
    </cfRule>
  </conditionalFormatting>
  <conditionalFormatting sqref="J8">
    <cfRule type="cellIs" dxfId="16255" priority="1870" operator="greaterThan">
      <formula>$P$8</formula>
    </cfRule>
    <cfRule type="cellIs" dxfId="16254" priority="1871" operator="between">
      <formula>$P$8*0.8</formula>
      <formula>$P$8</formula>
    </cfRule>
    <cfRule type="cellIs" dxfId="16253" priority="1872" operator="lessThan">
      <formula>$P$8*0.8</formula>
    </cfRule>
  </conditionalFormatting>
  <conditionalFormatting sqref="J11">
    <cfRule type="cellIs" dxfId="16252" priority="1867" operator="greaterThan">
      <formula>$P$11</formula>
    </cfRule>
    <cfRule type="cellIs" dxfId="16251" priority="1868" operator="between">
      <formula>$P$11*0.8</formula>
      <formula>$P$11</formula>
    </cfRule>
    <cfRule type="cellIs" dxfId="16250" priority="1869" operator="lessThan">
      <formula>$P$11*0.8</formula>
    </cfRule>
  </conditionalFormatting>
  <conditionalFormatting sqref="J12">
    <cfRule type="cellIs" dxfId="16249" priority="1864" operator="greaterThan">
      <formula>$P$12</formula>
    </cfRule>
    <cfRule type="cellIs" dxfId="16248" priority="1865" operator="between">
      <formula>$P$12*0.8</formula>
      <formula>$P$12</formula>
    </cfRule>
    <cfRule type="cellIs" dxfId="16247" priority="1866" operator="lessThan">
      <formula>$P$12*0.8</formula>
    </cfRule>
  </conditionalFormatting>
  <conditionalFormatting sqref="J13">
    <cfRule type="cellIs" dxfId="16246" priority="1861" operator="greaterThan">
      <formula>$P$13</formula>
    </cfRule>
    <cfRule type="cellIs" dxfId="16245" priority="1862" operator="between">
      <formula>$P$13*0.8</formula>
      <formula>$P$13</formula>
    </cfRule>
    <cfRule type="cellIs" dxfId="16244" priority="1863" operator="lessThan">
      <formula>$P$13*0.8</formula>
    </cfRule>
  </conditionalFormatting>
  <conditionalFormatting sqref="J16">
    <cfRule type="cellIs" dxfId="16243" priority="1858" operator="greaterThan">
      <formula>$P$16</formula>
    </cfRule>
    <cfRule type="cellIs" dxfId="16242" priority="1859" operator="between">
      <formula>$P$16*0.8</formula>
      <formula>$P$16</formula>
    </cfRule>
    <cfRule type="cellIs" dxfId="16241" priority="1860" operator="lessThan">
      <formula>$P$16*0.8</formula>
    </cfRule>
  </conditionalFormatting>
  <conditionalFormatting sqref="J17">
    <cfRule type="cellIs" dxfId="16240" priority="1855" operator="greaterThan">
      <formula>$P$17</formula>
    </cfRule>
    <cfRule type="cellIs" dxfId="16239" priority="1856" operator="between">
      <formula>$P$17*0.8</formula>
      <formula>$P$17</formula>
    </cfRule>
    <cfRule type="cellIs" dxfId="16238" priority="1857" operator="lessThan">
      <formula>$P$17*0.8</formula>
    </cfRule>
  </conditionalFormatting>
  <conditionalFormatting sqref="J18">
    <cfRule type="cellIs" dxfId="16237" priority="1852" operator="greaterThan">
      <formula>$P$18</formula>
    </cfRule>
    <cfRule type="cellIs" dxfId="16236" priority="1853" operator="between">
      <formula>$P$18*0.8</formula>
      <formula>$P$18</formula>
    </cfRule>
    <cfRule type="cellIs" dxfId="16235" priority="1854" operator="lessThan">
      <formula>$P$18*0.8</formula>
    </cfRule>
  </conditionalFormatting>
  <conditionalFormatting sqref="J6">
    <cfRule type="cellIs" dxfId="16234" priority="1849" operator="greaterThan">
      <formula>$O$6</formula>
    </cfRule>
    <cfRule type="cellIs" dxfId="16233" priority="1850" operator="between">
      <formula>$O$6*0.8</formula>
      <formula>$O$6</formula>
    </cfRule>
    <cfRule type="cellIs" dxfId="16232" priority="1851" operator="lessThan">
      <formula>$O$6*0.8</formula>
    </cfRule>
  </conditionalFormatting>
  <conditionalFormatting sqref="J7">
    <cfRule type="cellIs" dxfId="16231" priority="1846" operator="greaterThan">
      <formula>$O$7</formula>
    </cfRule>
    <cfRule type="cellIs" dxfId="16230" priority="1847" operator="between">
      <formula>$O$7*0.8</formula>
      <formula>$O$7</formula>
    </cfRule>
    <cfRule type="cellIs" dxfId="16229" priority="1848" operator="lessThan">
      <formula>$O$7*0.8</formula>
    </cfRule>
  </conditionalFormatting>
  <conditionalFormatting sqref="J8">
    <cfRule type="cellIs" dxfId="16228" priority="1843" operator="greaterThan">
      <formula>$O$8</formula>
    </cfRule>
    <cfRule type="cellIs" dxfId="16227" priority="1844" operator="between">
      <formula>$O$8*0.8</formula>
      <formula>$O$8</formula>
    </cfRule>
    <cfRule type="cellIs" dxfId="16226" priority="1845" operator="lessThan">
      <formula>$O$8*0.8</formula>
    </cfRule>
  </conditionalFormatting>
  <conditionalFormatting sqref="J11">
    <cfRule type="cellIs" dxfId="16225" priority="1840" operator="greaterThan">
      <formula>$O$11</formula>
    </cfRule>
    <cfRule type="cellIs" dxfId="16224" priority="1841" operator="between">
      <formula>$O$11*0.8</formula>
      <formula>$O$11</formula>
    </cfRule>
    <cfRule type="cellIs" dxfId="16223" priority="1842" operator="lessThan">
      <formula>$O$11*0.8</formula>
    </cfRule>
  </conditionalFormatting>
  <conditionalFormatting sqref="J12">
    <cfRule type="cellIs" dxfId="16222" priority="1837" operator="greaterThan">
      <formula>$O$12</formula>
    </cfRule>
    <cfRule type="cellIs" dxfId="16221" priority="1838" operator="between">
      <formula>$O$12*0.8</formula>
      <formula>$O$12</formula>
    </cfRule>
    <cfRule type="cellIs" dxfId="16220" priority="1839" operator="lessThan">
      <formula>$O$12*0.8</formula>
    </cfRule>
  </conditionalFormatting>
  <conditionalFormatting sqref="J13">
    <cfRule type="cellIs" dxfId="16219" priority="1834" operator="greaterThan">
      <formula>$O$13</formula>
    </cfRule>
    <cfRule type="cellIs" dxfId="16218" priority="1835" operator="between">
      <formula>$O$13*0.8</formula>
      <formula>$O$13</formula>
    </cfRule>
    <cfRule type="cellIs" dxfId="16217" priority="1836" operator="lessThan">
      <formula>$O$13*0.8</formula>
    </cfRule>
  </conditionalFormatting>
  <conditionalFormatting sqref="J16">
    <cfRule type="cellIs" dxfId="16216" priority="1831" operator="greaterThan">
      <formula>$O$16</formula>
    </cfRule>
    <cfRule type="cellIs" dxfId="16215" priority="1832" operator="between">
      <formula>$O$16*0.8</formula>
      <formula>$O$16</formula>
    </cfRule>
    <cfRule type="cellIs" dxfId="16214" priority="1833" operator="lessThan">
      <formula>$O$16*0.8</formula>
    </cfRule>
  </conditionalFormatting>
  <conditionalFormatting sqref="J17">
    <cfRule type="cellIs" dxfId="16213" priority="1828" operator="greaterThan">
      <formula>$O$17</formula>
    </cfRule>
    <cfRule type="cellIs" dxfId="16212" priority="1829" operator="between">
      <formula>$O$17*0.8</formula>
      <formula>$O$17</formula>
    </cfRule>
    <cfRule type="cellIs" dxfId="16211" priority="1830" operator="lessThan">
      <formula>$O$17*0.8</formula>
    </cfRule>
  </conditionalFormatting>
  <conditionalFormatting sqref="J18">
    <cfRule type="cellIs" dxfId="16210" priority="1825" operator="greaterThan">
      <formula>$O$18</formula>
    </cfRule>
    <cfRule type="cellIs" dxfId="16209" priority="1826" operator="between">
      <formula>$O$18*0.8</formula>
      <formula>$O$18</formula>
    </cfRule>
    <cfRule type="cellIs" dxfId="16208" priority="1827" operator="lessThan">
      <formula>$O$18*0.8</formula>
    </cfRule>
  </conditionalFormatting>
  <conditionalFormatting sqref="J6">
    <cfRule type="cellIs" dxfId="16207" priority="1822" operator="greaterThan">
      <formula>$O$6</formula>
    </cfRule>
    <cfRule type="cellIs" dxfId="16206" priority="1823" operator="between">
      <formula>$O$6*0.8</formula>
      <formula>$O$6</formula>
    </cfRule>
    <cfRule type="cellIs" dxfId="16205" priority="1824" operator="lessThan">
      <formula>$O$6*0.8</formula>
    </cfRule>
  </conditionalFormatting>
  <conditionalFormatting sqref="J7">
    <cfRule type="cellIs" dxfId="16204" priority="1819" operator="greaterThan">
      <formula>$O$7</formula>
    </cfRule>
    <cfRule type="cellIs" dxfId="16203" priority="1820" operator="between">
      <formula>$O$7*0.8</formula>
      <formula>$O$7</formula>
    </cfRule>
    <cfRule type="cellIs" dxfId="16202" priority="1821" operator="lessThan">
      <formula>$O$7*0.8</formula>
    </cfRule>
  </conditionalFormatting>
  <conditionalFormatting sqref="J8">
    <cfRule type="cellIs" dxfId="16201" priority="1816" operator="greaterThan">
      <formula>$O$8</formula>
    </cfRule>
    <cfRule type="cellIs" dxfId="16200" priority="1817" operator="between">
      <formula>$O$8*0.8</formula>
      <formula>$O$8</formula>
    </cfRule>
    <cfRule type="cellIs" dxfId="16199" priority="1818" operator="lessThan">
      <formula>$O$8*0.8</formula>
    </cfRule>
  </conditionalFormatting>
  <conditionalFormatting sqref="J11">
    <cfRule type="cellIs" dxfId="16198" priority="1813" operator="greaterThan">
      <formula>$O$11</formula>
    </cfRule>
    <cfRule type="cellIs" dxfId="16197" priority="1814" operator="between">
      <formula>$O$11*0.8</formula>
      <formula>$O$11</formula>
    </cfRule>
    <cfRule type="cellIs" dxfId="16196" priority="1815" operator="lessThan">
      <formula>$O$11*0.8</formula>
    </cfRule>
  </conditionalFormatting>
  <conditionalFormatting sqref="J12">
    <cfRule type="cellIs" dxfId="16195" priority="1810" operator="greaterThan">
      <formula>$O$12</formula>
    </cfRule>
    <cfRule type="cellIs" dxfId="16194" priority="1811" operator="between">
      <formula>$O$12*0.8</formula>
      <formula>$O$12</formula>
    </cfRule>
    <cfRule type="cellIs" dxfId="16193" priority="1812" operator="lessThan">
      <formula>$O$12*0.8</formula>
    </cfRule>
  </conditionalFormatting>
  <conditionalFormatting sqref="J13">
    <cfRule type="cellIs" dxfId="16192" priority="1807" operator="greaterThan">
      <formula>$O$13</formula>
    </cfRule>
    <cfRule type="cellIs" dxfId="16191" priority="1808" operator="between">
      <formula>$O$13*0.8</formula>
      <formula>$O$13</formula>
    </cfRule>
    <cfRule type="cellIs" dxfId="16190" priority="1809" operator="lessThan">
      <formula>$O$13*0.8</formula>
    </cfRule>
  </conditionalFormatting>
  <conditionalFormatting sqref="J16">
    <cfRule type="cellIs" dxfId="16189" priority="1804" operator="greaterThan">
      <formula>$O$16</formula>
    </cfRule>
    <cfRule type="cellIs" dxfId="16188" priority="1805" operator="between">
      <formula>$O$16*0.8</formula>
      <formula>$O$16</formula>
    </cfRule>
    <cfRule type="cellIs" dxfId="16187" priority="1806" operator="lessThan">
      <formula>$O$16*0.8</formula>
    </cfRule>
  </conditionalFormatting>
  <conditionalFormatting sqref="J17">
    <cfRule type="cellIs" dxfId="16186" priority="1801" operator="greaterThan">
      <formula>$O$17</formula>
    </cfRule>
    <cfRule type="cellIs" dxfId="16185" priority="1802" operator="between">
      <formula>$O$17*0.8</formula>
      <formula>$O$17</formula>
    </cfRule>
    <cfRule type="cellIs" dxfId="16184" priority="1803" operator="lessThan">
      <formula>$O$17*0.8</formula>
    </cfRule>
  </conditionalFormatting>
  <conditionalFormatting sqref="J18">
    <cfRule type="cellIs" dxfId="16183" priority="1798" operator="greaterThan">
      <formula>$O$18</formula>
    </cfRule>
    <cfRule type="cellIs" dxfId="16182" priority="1799" operator="between">
      <formula>$O$18*0.8</formula>
      <formula>$O$18</formula>
    </cfRule>
    <cfRule type="cellIs" dxfId="16181" priority="1800" operator="lessThan">
      <formula>$O$18*0.8</formula>
    </cfRule>
  </conditionalFormatting>
  <conditionalFormatting sqref="J6">
    <cfRule type="cellIs" dxfId="16180" priority="1795" operator="greaterThan">
      <formula>$N$6</formula>
    </cfRule>
    <cfRule type="cellIs" dxfId="16179" priority="1796" operator="between">
      <formula>$N$6*0.8</formula>
      <formula>$N$6</formula>
    </cfRule>
    <cfRule type="cellIs" dxfId="16178" priority="1797" operator="lessThan">
      <formula>$N$6*0.8</formula>
    </cfRule>
  </conditionalFormatting>
  <conditionalFormatting sqref="J7">
    <cfRule type="cellIs" dxfId="16177" priority="1792" operator="greaterThan">
      <formula>$N$7</formula>
    </cfRule>
    <cfRule type="cellIs" dxfId="16176" priority="1793" operator="between">
      <formula>$N$7*0.8</formula>
      <formula>$N$7</formula>
    </cfRule>
    <cfRule type="cellIs" dxfId="16175" priority="1794" operator="lessThan">
      <formula>$N$7*0.8</formula>
    </cfRule>
  </conditionalFormatting>
  <conditionalFormatting sqref="J8">
    <cfRule type="cellIs" dxfId="16174" priority="1789" operator="greaterThan">
      <formula>$N$8</formula>
    </cfRule>
    <cfRule type="cellIs" dxfId="16173" priority="1790" operator="between">
      <formula>$N$8*0.8</formula>
      <formula>$N$8</formula>
    </cfRule>
    <cfRule type="cellIs" dxfId="16172" priority="1791" operator="lessThan">
      <formula>$N$8*0.8</formula>
    </cfRule>
  </conditionalFormatting>
  <conditionalFormatting sqref="J11">
    <cfRule type="cellIs" dxfId="16171" priority="1786" operator="greaterThan">
      <formula>$N$11</formula>
    </cfRule>
    <cfRule type="cellIs" dxfId="16170" priority="1787" operator="between">
      <formula>$N$11*0.8</formula>
      <formula>$N$11</formula>
    </cfRule>
    <cfRule type="cellIs" dxfId="16169" priority="1788" operator="lessThan">
      <formula>$N$11*0.8</formula>
    </cfRule>
  </conditionalFormatting>
  <conditionalFormatting sqref="J12">
    <cfRule type="cellIs" dxfId="16168" priority="1783" operator="greaterThan">
      <formula>$N$12</formula>
    </cfRule>
    <cfRule type="cellIs" dxfId="16167" priority="1784" operator="between">
      <formula>$N$12*0.8</formula>
      <formula>$N$12</formula>
    </cfRule>
    <cfRule type="cellIs" dxfId="16166" priority="1785" operator="lessThan">
      <formula>$N$12*0.8</formula>
    </cfRule>
  </conditionalFormatting>
  <conditionalFormatting sqref="J13">
    <cfRule type="cellIs" dxfId="16165" priority="1780" operator="greaterThan">
      <formula>$N$13</formula>
    </cfRule>
    <cfRule type="cellIs" dxfId="16164" priority="1781" operator="between">
      <formula>$N$13*0.8</formula>
      <formula>$N$13</formula>
    </cfRule>
    <cfRule type="cellIs" dxfId="16163" priority="1782" operator="lessThan">
      <formula>$N$13*0.8</formula>
    </cfRule>
  </conditionalFormatting>
  <conditionalFormatting sqref="J16">
    <cfRule type="cellIs" dxfId="16162" priority="1777" operator="greaterThan">
      <formula>$N$16</formula>
    </cfRule>
    <cfRule type="cellIs" dxfId="16161" priority="1778" operator="between">
      <formula>$N$16*0.8</formula>
      <formula>$N$16</formula>
    </cfRule>
    <cfRule type="cellIs" dxfId="16160" priority="1779" operator="lessThan">
      <formula>$N$16*0.8</formula>
    </cfRule>
  </conditionalFormatting>
  <conditionalFormatting sqref="J17">
    <cfRule type="cellIs" dxfId="16159" priority="1774" operator="greaterThan">
      <formula>$N$17</formula>
    </cfRule>
    <cfRule type="cellIs" dxfId="16158" priority="1775" operator="between">
      <formula>$N$17*0.8</formula>
      <formula>$N$17</formula>
    </cfRule>
    <cfRule type="cellIs" dxfId="16157" priority="1776" operator="lessThan">
      <formula>$N$17*0.8</formula>
    </cfRule>
  </conditionalFormatting>
  <conditionalFormatting sqref="J18">
    <cfRule type="cellIs" dxfId="16156" priority="1771" operator="greaterThan">
      <formula>$N$18</formula>
    </cfRule>
    <cfRule type="cellIs" dxfId="16155" priority="1772" operator="between">
      <formula>$N$18*0.8</formula>
      <formula>$N$18</formula>
    </cfRule>
    <cfRule type="cellIs" dxfId="16154" priority="1773" operator="lessThan">
      <formula>$N$18*0.8</formula>
    </cfRule>
  </conditionalFormatting>
  <conditionalFormatting sqref="J6">
    <cfRule type="cellIs" dxfId="16153" priority="1768" operator="greaterThan">
      <formula>$N$6</formula>
    </cfRule>
    <cfRule type="cellIs" dxfId="16152" priority="1769" operator="between">
      <formula>$N$6*0.8</formula>
      <formula>$N$6</formula>
    </cfRule>
    <cfRule type="cellIs" dxfId="16151" priority="1770" operator="lessThan">
      <formula>$N$6*0.8</formula>
    </cfRule>
  </conditionalFormatting>
  <conditionalFormatting sqref="J7">
    <cfRule type="cellIs" dxfId="16150" priority="1765" operator="greaterThan">
      <formula>$N$7</formula>
    </cfRule>
    <cfRule type="cellIs" dxfId="16149" priority="1766" operator="between">
      <formula>$N$7*0.8</formula>
      <formula>$N$7</formula>
    </cfRule>
    <cfRule type="cellIs" dxfId="16148" priority="1767" operator="lessThan">
      <formula>$N$7*0.8</formula>
    </cfRule>
  </conditionalFormatting>
  <conditionalFormatting sqref="J8">
    <cfRule type="cellIs" dxfId="16147" priority="1762" operator="greaterThan">
      <formula>$N$8</formula>
    </cfRule>
    <cfRule type="cellIs" dxfId="16146" priority="1763" operator="between">
      <formula>$N$8*0.8</formula>
      <formula>$N$8</formula>
    </cfRule>
    <cfRule type="cellIs" dxfId="16145" priority="1764" operator="lessThan">
      <formula>$N$8*0.8</formula>
    </cfRule>
  </conditionalFormatting>
  <conditionalFormatting sqref="J11">
    <cfRule type="cellIs" dxfId="16144" priority="1759" operator="greaterThan">
      <formula>$N$11</formula>
    </cfRule>
    <cfRule type="cellIs" dxfId="16143" priority="1760" operator="between">
      <formula>$N$11*0.8</formula>
      <formula>$N$11</formula>
    </cfRule>
    <cfRule type="cellIs" dxfId="16142" priority="1761" operator="lessThan">
      <formula>$N$11*0.8</formula>
    </cfRule>
  </conditionalFormatting>
  <conditionalFormatting sqref="J12">
    <cfRule type="cellIs" dxfId="16141" priority="1756" operator="greaterThan">
      <formula>$N$12</formula>
    </cfRule>
    <cfRule type="cellIs" dxfId="16140" priority="1757" operator="between">
      <formula>$N$12*0.8</formula>
      <formula>$N$12</formula>
    </cfRule>
    <cfRule type="cellIs" dxfId="16139" priority="1758" operator="lessThan">
      <formula>$N$12*0.8</formula>
    </cfRule>
  </conditionalFormatting>
  <conditionalFormatting sqref="J13">
    <cfRule type="cellIs" dxfId="16138" priority="1753" operator="greaterThan">
      <formula>$N$13</formula>
    </cfRule>
    <cfRule type="cellIs" dxfId="16137" priority="1754" operator="between">
      <formula>$N$13*0.8</formula>
      <formula>$N$13</formula>
    </cfRule>
    <cfRule type="cellIs" dxfId="16136" priority="1755" operator="lessThan">
      <formula>$N$13*0.8</formula>
    </cfRule>
  </conditionalFormatting>
  <conditionalFormatting sqref="J16">
    <cfRule type="cellIs" dxfId="16135" priority="1750" operator="greaterThan">
      <formula>$N$16</formula>
    </cfRule>
    <cfRule type="cellIs" dxfId="16134" priority="1751" operator="between">
      <formula>$N$16*0.8</formula>
      <formula>$N$16</formula>
    </cfRule>
    <cfRule type="cellIs" dxfId="16133" priority="1752" operator="lessThan">
      <formula>$N$16*0.8</formula>
    </cfRule>
  </conditionalFormatting>
  <conditionalFormatting sqref="J17">
    <cfRule type="cellIs" dxfId="16132" priority="1747" operator="greaterThan">
      <formula>$N$17</formula>
    </cfRule>
    <cfRule type="cellIs" dxfId="16131" priority="1748" operator="between">
      <formula>$N$17*0.8</formula>
      <formula>$N$17</formula>
    </cfRule>
    <cfRule type="cellIs" dxfId="16130" priority="1749" operator="lessThan">
      <formula>$N$17*0.8</formula>
    </cfRule>
  </conditionalFormatting>
  <conditionalFormatting sqref="J18">
    <cfRule type="cellIs" dxfId="16129" priority="1744" operator="greaterThan">
      <formula>$N$18</formula>
    </cfRule>
    <cfRule type="cellIs" dxfId="16128" priority="1745" operator="between">
      <formula>$N$18*0.8</formula>
      <formula>$N$18</formula>
    </cfRule>
    <cfRule type="cellIs" dxfId="16127" priority="1746" operator="lessThan">
      <formula>$N$18*0.8</formula>
    </cfRule>
  </conditionalFormatting>
  <conditionalFormatting sqref="J6">
    <cfRule type="cellIs" dxfId="16126" priority="1741" operator="greaterThan">
      <formula>$P$6</formula>
    </cfRule>
    <cfRule type="cellIs" dxfId="16125" priority="1742" operator="between">
      <formula>$P$6*0.8</formula>
      <formula>$P$6</formula>
    </cfRule>
    <cfRule type="cellIs" dxfId="16124" priority="1743" operator="lessThan">
      <formula>$P$6*0.8</formula>
    </cfRule>
  </conditionalFormatting>
  <conditionalFormatting sqref="J7">
    <cfRule type="cellIs" dxfId="16123" priority="1738" operator="greaterThan">
      <formula>$P$7</formula>
    </cfRule>
    <cfRule type="cellIs" dxfId="16122" priority="1739" operator="between">
      <formula>$P$7*0.8</formula>
      <formula>$P$7</formula>
    </cfRule>
    <cfRule type="cellIs" dxfId="16121" priority="1740" operator="lessThan">
      <formula>$P$7*0.8</formula>
    </cfRule>
  </conditionalFormatting>
  <conditionalFormatting sqref="J8">
    <cfRule type="cellIs" dxfId="16120" priority="1735" operator="greaterThan">
      <formula>$P$8</formula>
    </cfRule>
    <cfRule type="cellIs" dxfId="16119" priority="1736" operator="between">
      <formula>$P$8*0.8</formula>
      <formula>$P$8</formula>
    </cfRule>
    <cfRule type="cellIs" dxfId="16118" priority="1737" operator="lessThan">
      <formula>$P$8*0.8</formula>
    </cfRule>
  </conditionalFormatting>
  <conditionalFormatting sqref="J11">
    <cfRule type="cellIs" dxfId="16117" priority="1732" operator="greaterThan">
      <formula>$P$11</formula>
    </cfRule>
    <cfRule type="cellIs" dxfId="16116" priority="1733" operator="between">
      <formula>$P$11*0.8</formula>
      <formula>$P$11</formula>
    </cfRule>
    <cfRule type="cellIs" dxfId="16115" priority="1734" operator="lessThan">
      <formula>$P$11*0.8</formula>
    </cfRule>
  </conditionalFormatting>
  <conditionalFormatting sqref="J12">
    <cfRule type="cellIs" dxfId="16114" priority="1729" operator="greaterThan">
      <formula>$P$12</formula>
    </cfRule>
    <cfRule type="cellIs" dxfId="16113" priority="1730" operator="between">
      <formula>$P$12*0.8</formula>
      <formula>$P$12</formula>
    </cfRule>
    <cfRule type="cellIs" dxfId="16112" priority="1731" operator="lessThan">
      <formula>$P$12*0.8</formula>
    </cfRule>
  </conditionalFormatting>
  <conditionalFormatting sqref="J13">
    <cfRule type="cellIs" dxfId="16111" priority="1726" operator="greaterThan">
      <formula>$P$13</formula>
    </cfRule>
    <cfRule type="cellIs" dxfId="16110" priority="1727" operator="between">
      <formula>$P$13*0.8</formula>
      <formula>$P$13</formula>
    </cfRule>
    <cfRule type="cellIs" dxfId="16109" priority="1728" operator="lessThan">
      <formula>$P$13*0.8</formula>
    </cfRule>
  </conditionalFormatting>
  <conditionalFormatting sqref="J16">
    <cfRule type="cellIs" dxfId="16108" priority="1723" operator="greaterThan">
      <formula>$P$16</formula>
    </cfRule>
    <cfRule type="cellIs" dxfId="16107" priority="1724" operator="between">
      <formula>$P$16*0.8</formula>
      <formula>$P$16</formula>
    </cfRule>
    <cfRule type="cellIs" dxfId="16106" priority="1725" operator="lessThan">
      <formula>$P$16*0.8</formula>
    </cfRule>
  </conditionalFormatting>
  <conditionalFormatting sqref="J17">
    <cfRule type="cellIs" dxfId="16105" priority="1720" operator="greaterThan">
      <formula>$P$17</formula>
    </cfRule>
    <cfRule type="cellIs" dxfId="16104" priority="1721" operator="between">
      <formula>$P$17*0.8</formula>
      <formula>$P$17</formula>
    </cfRule>
    <cfRule type="cellIs" dxfId="16103" priority="1722" operator="lessThan">
      <formula>$P$17*0.8</formula>
    </cfRule>
  </conditionalFormatting>
  <conditionalFormatting sqref="J18">
    <cfRule type="cellIs" dxfId="16102" priority="1717" operator="greaterThan">
      <formula>$P$18</formula>
    </cfRule>
    <cfRule type="cellIs" dxfId="16101" priority="1718" operator="between">
      <formula>$P$18*0.8</formula>
      <formula>$P$18</formula>
    </cfRule>
    <cfRule type="cellIs" dxfId="16100" priority="1719" operator="lessThan">
      <formula>$P$18*0.8</formula>
    </cfRule>
  </conditionalFormatting>
  <conditionalFormatting sqref="J6">
    <cfRule type="cellIs" dxfId="16099" priority="1714" operator="greaterThan">
      <formula>$P$6</formula>
    </cfRule>
    <cfRule type="cellIs" dxfId="16098" priority="1715" operator="between">
      <formula>$P$6*0.8</formula>
      <formula>$P$6</formula>
    </cfRule>
    <cfRule type="cellIs" dxfId="16097" priority="1716" operator="lessThan">
      <formula>$P$6*0.8</formula>
    </cfRule>
  </conditionalFormatting>
  <conditionalFormatting sqref="J7">
    <cfRule type="cellIs" dxfId="16096" priority="1711" operator="greaterThan">
      <formula>$P$7</formula>
    </cfRule>
    <cfRule type="cellIs" dxfId="16095" priority="1712" operator="between">
      <formula>$P$7*0.8</formula>
      <formula>$P$7</formula>
    </cfRule>
    <cfRule type="cellIs" dxfId="16094" priority="1713" operator="lessThan">
      <formula>$P$7*0.8</formula>
    </cfRule>
  </conditionalFormatting>
  <conditionalFormatting sqref="J8">
    <cfRule type="cellIs" dxfId="16093" priority="1708" operator="greaterThan">
      <formula>$P$8</formula>
    </cfRule>
    <cfRule type="cellIs" dxfId="16092" priority="1709" operator="between">
      <formula>$P$8*0.8</formula>
      <formula>$P$8</formula>
    </cfRule>
    <cfRule type="cellIs" dxfId="16091" priority="1710" operator="lessThan">
      <formula>$P$8*0.8</formula>
    </cfRule>
  </conditionalFormatting>
  <conditionalFormatting sqref="J11">
    <cfRule type="cellIs" dxfId="16090" priority="1705" operator="greaterThan">
      <formula>$P$11</formula>
    </cfRule>
    <cfRule type="cellIs" dxfId="16089" priority="1706" operator="between">
      <formula>$P$11*0.8</formula>
      <formula>$P$11</formula>
    </cfRule>
    <cfRule type="cellIs" dxfId="16088" priority="1707" operator="lessThan">
      <formula>$P$11*0.8</formula>
    </cfRule>
  </conditionalFormatting>
  <conditionalFormatting sqref="J12">
    <cfRule type="cellIs" dxfId="16087" priority="1702" operator="greaterThan">
      <formula>$P$12</formula>
    </cfRule>
    <cfRule type="cellIs" dxfId="16086" priority="1703" operator="between">
      <formula>$P$12*0.8</formula>
      <formula>$P$12</formula>
    </cfRule>
    <cfRule type="cellIs" dxfId="16085" priority="1704" operator="lessThan">
      <formula>$P$12*0.8</formula>
    </cfRule>
  </conditionalFormatting>
  <conditionalFormatting sqref="J13">
    <cfRule type="cellIs" dxfId="16084" priority="1699" operator="greaterThan">
      <formula>$P$13</formula>
    </cfRule>
    <cfRule type="cellIs" dxfId="16083" priority="1700" operator="between">
      <formula>$P$13*0.8</formula>
      <formula>$P$13</formula>
    </cfRule>
    <cfRule type="cellIs" dxfId="16082" priority="1701" operator="lessThan">
      <formula>$P$13*0.8</formula>
    </cfRule>
  </conditionalFormatting>
  <conditionalFormatting sqref="J16">
    <cfRule type="cellIs" dxfId="16081" priority="1696" operator="greaterThan">
      <formula>$P$16</formula>
    </cfRule>
    <cfRule type="cellIs" dxfId="16080" priority="1697" operator="between">
      <formula>$P$16*0.8</formula>
      <formula>$P$16</formula>
    </cfRule>
    <cfRule type="cellIs" dxfId="16079" priority="1698" operator="lessThan">
      <formula>$P$16*0.8</formula>
    </cfRule>
  </conditionalFormatting>
  <conditionalFormatting sqref="J17">
    <cfRule type="cellIs" dxfId="16078" priority="1693" operator="greaterThan">
      <formula>$P$17</formula>
    </cfRule>
    <cfRule type="cellIs" dxfId="16077" priority="1694" operator="between">
      <formula>$P$17*0.8</formula>
      <formula>$P$17</formula>
    </cfRule>
    <cfRule type="cellIs" dxfId="16076" priority="1695" operator="lessThan">
      <formula>$P$17*0.8</formula>
    </cfRule>
  </conditionalFormatting>
  <conditionalFormatting sqref="J18">
    <cfRule type="cellIs" dxfId="16075" priority="1690" operator="greaterThan">
      <formula>$P$18</formula>
    </cfRule>
    <cfRule type="cellIs" dxfId="16074" priority="1691" operator="between">
      <formula>$P$18*0.8</formula>
      <formula>$P$18</formula>
    </cfRule>
    <cfRule type="cellIs" dxfId="16073" priority="1692" operator="lessThan">
      <formula>$P$18*0.8</formula>
    </cfRule>
  </conditionalFormatting>
  <conditionalFormatting sqref="J6">
    <cfRule type="cellIs" dxfId="16072" priority="1687" operator="greaterThan">
      <formula>$O$6</formula>
    </cfRule>
    <cfRule type="cellIs" dxfId="16071" priority="1688" operator="between">
      <formula>$O$6*0.8</formula>
      <formula>$O$6</formula>
    </cfRule>
    <cfRule type="cellIs" dxfId="16070" priority="1689" operator="lessThan">
      <formula>$O$6*0.8</formula>
    </cfRule>
  </conditionalFormatting>
  <conditionalFormatting sqref="J7">
    <cfRule type="cellIs" dxfId="16069" priority="1684" operator="greaterThan">
      <formula>$O$7</formula>
    </cfRule>
    <cfRule type="cellIs" dxfId="16068" priority="1685" operator="between">
      <formula>$O$7*0.8</formula>
      <formula>$O$7</formula>
    </cfRule>
    <cfRule type="cellIs" dxfId="16067" priority="1686" operator="lessThan">
      <formula>$O$7*0.8</formula>
    </cfRule>
  </conditionalFormatting>
  <conditionalFormatting sqref="J8">
    <cfRule type="cellIs" dxfId="16066" priority="1681" operator="greaterThan">
      <formula>$O$8</formula>
    </cfRule>
    <cfRule type="cellIs" dxfId="16065" priority="1682" operator="between">
      <formula>$O$8*0.8</formula>
      <formula>$O$8</formula>
    </cfRule>
    <cfRule type="cellIs" dxfId="16064" priority="1683" operator="lessThan">
      <formula>$O$8*0.8</formula>
    </cfRule>
  </conditionalFormatting>
  <conditionalFormatting sqref="J11">
    <cfRule type="cellIs" dxfId="16063" priority="1678" operator="greaterThan">
      <formula>$O$11</formula>
    </cfRule>
    <cfRule type="cellIs" dxfId="16062" priority="1679" operator="between">
      <formula>$O$11*0.8</formula>
      <formula>$O$11</formula>
    </cfRule>
    <cfRule type="cellIs" dxfId="16061" priority="1680" operator="lessThan">
      <formula>$O$11*0.8</formula>
    </cfRule>
  </conditionalFormatting>
  <conditionalFormatting sqref="J12">
    <cfRule type="cellIs" dxfId="16060" priority="1675" operator="greaterThan">
      <formula>$O$12</formula>
    </cfRule>
    <cfRule type="cellIs" dxfId="16059" priority="1676" operator="between">
      <formula>$O$12*0.8</formula>
      <formula>$O$12</formula>
    </cfRule>
    <cfRule type="cellIs" dxfId="16058" priority="1677" operator="lessThan">
      <formula>$O$12*0.8</formula>
    </cfRule>
  </conditionalFormatting>
  <conditionalFormatting sqref="J13">
    <cfRule type="cellIs" dxfId="16057" priority="1672" operator="greaterThan">
      <formula>$O$13</formula>
    </cfRule>
    <cfRule type="cellIs" dxfId="16056" priority="1673" operator="between">
      <formula>$O$13*0.8</formula>
      <formula>$O$13</formula>
    </cfRule>
    <cfRule type="cellIs" dxfId="16055" priority="1674" operator="lessThan">
      <formula>$O$13*0.8</formula>
    </cfRule>
  </conditionalFormatting>
  <conditionalFormatting sqref="J16">
    <cfRule type="cellIs" dxfId="16054" priority="1669" operator="greaterThan">
      <formula>$O$16</formula>
    </cfRule>
    <cfRule type="cellIs" dxfId="16053" priority="1670" operator="between">
      <formula>$O$16*0.8</formula>
      <formula>$O$16</formula>
    </cfRule>
    <cfRule type="cellIs" dxfId="16052" priority="1671" operator="lessThan">
      <formula>$O$16*0.8</formula>
    </cfRule>
  </conditionalFormatting>
  <conditionalFormatting sqref="J17">
    <cfRule type="cellIs" dxfId="16051" priority="1666" operator="greaterThan">
      <formula>$O$17</formula>
    </cfRule>
    <cfRule type="cellIs" dxfId="16050" priority="1667" operator="between">
      <formula>$O$17*0.8</formula>
      <formula>$O$17</formula>
    </cfRule>
    <cfRule type="cellIs" dxfId="16049" priority="1668" operator="lessThan">
      <formula>$O$17*0.8</formula>
    </cfRule>
  </conditionalFormatting>
  <conditionalFormatting sqref="J18">
    <cfRule type="cellIs" dxfId="16048" priority="1663" operator="greaterThan">
      <formula>$O$18</formula>
    </cfRule>
    <cfRule type="cellIs" dxfId="16047" priority="1664" operator="between">
      <formula>$O$18*0.8</formula>
      <formula>$O$18</formula>
    </cfRule>
    <cfRule type="cellIs" dxfId="16046" priority="1665" operator="lessThan">
      <formula>$O$18*0.8</formula>
    </cfRule>
  </conditionalFormatting>
  <conditionalFormatting sqref="J6">
    <cfRule type="cellIs" dxfId="16045" priority="1660" operator="greaterThan">
      <formula>$O$6</formula>
    </cfRule>
    <cfRule type="cellIs" dxfId="16044" priority="1661" operator="between">
      <formula>$O$6*0.8</formula>
      <formula>$O$6</formula>
    </cfRule>
    <cfRule type="cellIs" dxfId="16043" priority="1662" operator="lessThan">
      <formula>$O$6*0.8</formula>
    </cfRule>
  </conditionalFormatting>
  <conditionalFormatting sqref="J7">
    <cfRule type="cellIs" dxfId="16042" priority="1657" operator="greaterThan">
      <formula>$O$7</formula>
    </cfRule>
    <cfRule type="cellIs" dxfId="16041" priority="1658" operator="between">
      <formula>$O$7*0.8</formula>
      <formula>$O$7</formula>
    </cfRule>
    <cfRule type="cellIs" dxfId="16040" priority="1659" operator="lessThan">
      <formula>$O$7*0.8</formula>
    </cfRule>
  </conditionalFormatting>
  <conditionalFormatting sqref="J8">
    <cfRule type="cellIs" dxfId="16039" priority="1654" operator="greaterThan">
      <formula>$O$8</formula>
    </cfRule>
    <cfRule type="cellIs" dxfId="16038" priority="1655" operator="between">
      <formula>$O$8*0.8</formula>
      <formula>$O$8</formula>
    </cfRule>
    <cfRule type="cellIs" dxfId="16037" priority="1656" operator="lessThan">
      <formula>$O$8*0.8</formula>
    </cfRule>
  </conditionalFormatting>
  <conditionalFormatting sqref="J11">
    <cfRule type="cellIs" dxfId="16036" priority="1651" operator="greaterThan">
      <formula>$O$11</formula>
    </cfRule>
    <cfRule type="cellIs" dxfId="16035" priority="1652" operator="between">
      <formula>$O$11*0.8</formula>
      <formula>$O$11</formula>
    </cfRule>
    <cfRule type="cellIs" dxfId="16034" priority="1653" operator="lessThan">
      <formula>$O$11*0.8</formula>
    </cfRule>
  </conditionalFormatting>
  <conditionalFormatting sqref="J12">
    <cfRule type="cellIs" dxfId="16033" priority="1648" operator="greaterThan">
      <formula>$O$12</formula>
    </cfRule>
    <cfRule type="cellIs" dxfId="16032" priority="1649" operator="between">
      <formula>$O$12*0.8</formula>
      <formula>$O$12</formula>
    </cfRule>
    <cfRule type="cellIs" dxfId="16031" priority="1650" operator="lessThan">
      <formula>$O$12*0.8</formula>
    </cfRule>
  </conditionalFormatting>
  <conditionalFormatting sqref="J13">
    <cfRule type="cellIs" dxfId="16030" priority="1645" operator="greaterThan">
      <formula>$O$13</formula>
    </cfRule>
    <cfRule type="cellIs" dxfId="16029" priority="1646" operator="between">
      <formula>$O$13*0.8</formula>
      <formula>$O$13</formula>
    </cfRule>
    <cfRule type="cellIs" dxfId="16028" priority="1647" operator="lessThan">
      <formula>$O$13*0.8</formula>
    </cfRule>
  </conditionalFormatting>
  <conditionalFormatting sqref="J16">
    <cfRule type="cellIs" dxfId="16027" priority="1642" operator="greaterThan">
      <formula>$O$16</formula>
    </cfRule>
    <cfRule type="cellIs" dxfId="16026" priority="1643" operator="between">
      <formula>$O$16*0.8</formula>
      <formula>$O$16</formula>
    </cfRule>
    <cfRule type="cellIs" dxfId="16025" priority="1644" operator="lessThan">
      <formula>$O$16*0.8</formula>
    </cfRule>
  </conditionalFormatting>
  <conditionalFormatting sqref="J17">
    <cfRule type="cellIs" dxfId="16024" priority="1639" operator="greaterThan">
      <formula>$O$17</formula>
    </cfRule>
    <cfRule type="cellIs" dxfId="16023" priority="1640" operator="between">
      <formula>$O$17*0.8</formula>
      <formula>$O$17</formula>
    </cfRule>
    <cfRule type="cellIs" dxfId="16022" priority="1641" operator="lessThan">
      <formula>$O$17*0.8</formula>
    </cfRule>
  </conditionalFormatting>
  <conditionalFormatting sqref="J18">
    <cfRule type="cellIs" dxfId="16021" priority="1636" operator="greaterThan">
      <formula>$O$18</formula>
    </cfRule>
    <cfRule type="cellIs" dxfId="16020" priority="1637" operator="between">
      <formula>$O$18*0.8</formula>
      <formula>$O$18</formula>
    </cfRule>
    <cfRule type="cellIs" dxfId="16019" priority="1638" operator="lessThan">
      <formula>$O$18*0.8</formula>
    </cfRule>
  </conditionalFormatting>
  <conditionalFormatting sqref="J6">
    <cfRule type="cellIs" dxfId="16018" priority="1633" operator="greaterThan">
      <formula>$N$6</formula>
    </cfRule>
    <cfRule type="cellIs" dxfId="16017" priority="1634" operator="between">
      <formula>$N$6*0.8</formula>
      <formula>$N$6</formula>
    </cfRule>
    <cfRule type="cellIs" dxfId="16016" priority="1635" operator="lessThan">
      <formula>$N$6*0.8</formula>
    </cfRule>
  </conditionalFormatting>
  <conditionalFormatting sqref="J7">
    <cfRule type="cellIs" dxfId="16015" priority="1630" operator="greaterThan">
      <formula>$N$7</formula>
    </cfRule>
    <cfRule type="cellIs" dxfId="16014" priority="1631" operator="between">
      <formula>$N$7*0.8</formula>
      <formula>$N$7</formula>
    </cfRule>
    <cfRule type="cellIs" dxfId="16013" priority="1632" operator="lessThan">
      <formula>$N$7*0.8</formula>
    </cfRule>
  </conditionalFormatting>
  <conditionalFormatting sqref="J8">
    <cfRule type="cellIs" dxfId="16012" priority="1627" operator="greaterThan">
      <formula>$N$8</formula>
    </cfRule>
    <cfRule type="cellIs" dxfId="16011" priority="1628" operator="between">
      <formula>$N$8*0.8</formula>
      <formula>$N$8</formula>
    </cfRule>
    <cfRule type="cellIs" dxfId="16010" priority="1629" operator="lessThan">
      <formula>$N$8*0.8</formula>
    </cfRule>
  </conditionalFormatting>
  <conditionalFormatting sqref="J11">
    <cfRule type="cellIs" dxfId="16009" priority="1624" operator="greaterThan">
      <formula>$N$11</formula>
    </cfRule>
    <cfRule type="cellIs" dxfId="16008" priority="1625" operator="between">
      <formula>$N$11*0.8</formula>
      <formula>$N$11</formula>
    </cfRule>
    <cfRule type="cellIs" dxfId="16007" priority="1626" operator="lessThan">
      <formula>$N$11*0.8</formula>
    </cfRule>
  </conditionalFormatting>
  <conditionalFormatting sqref="J12">
    <cfRule type="cellIs" dxfId="16006" priority="1621" operator="greaterThan">
      <formula>$N$12</formula>
    </cfRule>
    <cfRule type="cellIs" dxfId="16005" priority="1622" operator="between">
      <formula>$N$12*0.8</formula>
      <formula>$N$12</formula>
    </cfRule>
    <cfRule type="cellIs" dxfId="16004" priority="1623" operator="lessThan">
      <formula>$N$12*0.8</formula>
    </cfRule>
  </conditionalFormatting>
  <conditionalFormatting sqref="J13">
    <cfRule type="cellIs" dxfId="16003" priority="1618" operator="greaterThan">
      <formula>$N$13</formula>
    </cfRule>
    <cfRule type="cellIs" dxfId="16002" priority="1619" operator="between">
      <formula>$N$13*0.8</formula>
      <formula>$N$13</formula>
    </cfRule>
    <cfRule type="cellIs" dxfId="16001" priority="1620" operator="lessThan">
      <formula>$N$13*0.8</formula>
    </cfRule>
  </conditionalFormatting>
  <conditionalFormatting sqref="J16">
    <cfRule type="cellIs" dxfId="16000" priority="1615" operator="greaterThan">
      <formula>$N$16</formula>
    </cfRule>
    <cfRule type="cellIs" dxfId="15999" priority="1616" operator="between">
      <formula>$N$16*0.8</formula>
      <formula>$N$16</formula>
    </cfRule>
    <cfRule type="cellIs" dxfId="15998" priority="1617" operator="lessThan">
      <formula>$N$16*0.8</formula>
    </cfRule>
  </conditionalFormatting>
  <conditionalFormatting sqref="J17">
    <cfRule type="cellIs" dxfId="15997" priority="1612" operator="greaterThan">
      <formula>$N$17</formula>
    </cfRule>
    <cfRule type="cellIs" dxfId="15996" priority="1613" operator="between">
      <formula>$N$17*0.8</formula>
      <formula>$N$17</formula>
    </cfRule>
    <cfRule type="cellIs" dxfId="15995" priority="1614" operator="lessThan">
      <formula>$N$17*0.8</formula>
    </cfRule>
  </conditionalFormatting>
  <conditionalFormatting sqref="J18">
    <cfRule type="cellIs" dxfId="15994" priority="1609" operator="greaterThan">
      <formula>$N$18</formula>
    </cfRule>
    <cfRule type="cellIs" dxfId="15993" priority="1610" operator="between">
      <formula>$N$18*0.8</formula>
      <formula>$N$18</formula>
    </cfRule>
    <cfRule type="cellIs" dxfId="15992" priority="1611" operator="lessThan">
      <formula>$N$18*0.8</formula>
    </cfRule>
  </conditionalFormatting>
  <conditionalFormatting sqref="J6">
    <cfRule type="cellIs" dxfId="15991" priority="1606" operator="greaterThan">
      <formula>$N$6</formula>
    </cfRule>
    <cfRule type="cellIs" dxfId="15990" priority="1607" operator="between">
      <formula>$N$6*0.8</formula>
      <formula>$N$6</formula>
    </cfRule>
    <cfRule type="cellIs" dxfId="15989" priority="1608" operator="lessThan">
      <formula>$N$6*0.8</formula>
    </cfRule>
  </conditionalFormatting>
  <conditionalFormatting sqref="J7">
    <cfRule type="cellIs" dxfId="15988" priority="1603" operator="greaterThan">
      <formula>$N$7</formula>
    </cfRule>
    <cfRule type="cellIs" dxfId="15987" priority="1604" operator="between">
      <formula>$N$7*0.8</formula>
      <formula>$N$7</formula>
    </cfRule>
    <cfRule type="cellIs" dxfId="15986" priority="1605" operator="lessThan">
      <formula>$N$7*0.8</formula>
    </cfRule>
  </conditionalFormatting>
  <conditionalFormatting sqref="J8">
    <cfRule type="cellIs" dxfId="15985" priority="1600" operator="greaterThan">
      <formula>$N$8</formula>
    </cfRule>
    <cfRule type="cellIs" dxfId="15984" priority="1601" operator="between">
      <formula>$N$8*0.8</formula>
      <formula>$N$8</formula>
    </cfRule>
    <cfRule type="cellIs" dxfId="15983" priority="1602" operator="lessThan">
      <formula>$N$8*0.8</formula>
    </cfRule>
  </conditionalFormatting>
  <conditionalFormatting sqref="J11">
    <cfRule type="cellIs" dxfId="15982" priority="1597" operator="greaterThan">
      <formula>$N$11</formula>
    </cfRule>
    <cfRule type="cellIs" dxfId="15981" priority="1598" operator="between">
      <formula>$N$11*0.8</formula>
      <formula>$N$11</formula>
    </cfRule>
    <cfRule type="cellIs" dxfId="15980" priority="1599" operator="lessThan">
      <formula>$N$11*0.8</formula>
    </cfRule>
  </conditionalFormatting>
  <conditionalFormatting sqref="J12">
    <cfRule type="cellIs" dxfId="15979" priority="1594" operator="greaterThan">
      <formula>$N$12</formula>
    </cfRule>
    <cfRule type="cellIs" dxfId="15978" priority="1595" operator="between">
      <formula>$N$12*0.8</formula>
      <formula>$N$12</formula>
    </cfRule>
    <cfRule type="cellIs" dxfId="15977" priority="1596" operator="lessThan">
      <formula>$N$12*0.8</formula>
    </cfRule>
  </conditionalFormatting>
  <conditionalFormatting sqref="J13">
    <cfRule type="cellIs" dxfId="15976" priority="1591" operator="greaterThan">
      <formula>$N$13</formula>
    </cfRule>
    <cfRule type="cellIs" dxfId="15975" priority="1592" operator="between">
      <formula>$N$13*0.8</formula>
      <formula>$N$13</formula>
    </cfRule>
    <cfRule type="cellIs" dxfId="15974" priority="1593" operator="lessThan">
      <formula>$N$13*0.8</formula>
    </cfRule>
  </conditionalFormatting>
  <conditionalFormatting sqref="J16">
    <cfRule type="cellIs" dxfId="15973" priority="1588" operator="greaterThan">
      <formula>$N$16</formula>
    </cfRule>
    <cfRule type="cellIs" dxfId="15972" priority="1589" operator="between">
      <formula>$N$16*0.8</formula>
      <formula>$N$16</formula>
    </cfRule>
    <cfRule type="cellIs" dxfId="15971" priority="1590" operator="lessThan">
      <formula>$N$16*0.8</formula>
    </cfRule>
  </conditionalFormatting>
  <conditionalFormatting sqref="J17">
    <cfRule type="cellIs" dxfId="15970" priority="1585" operator="greaterThan">
      <formula>$N$17</formula>
    </cfRule>
    <cfRule type="cellIs" dxfId="15969" priority="1586" operator="between">
      <formula>$N$17*0.8</formula>
      <formula>$N$17</formula>
    </cfRule>
    <cfRule type="cellIs" dxfId="15968" priority="1587" operator="lessThan">
      <formula>$N$17*0.8</formula>
    </cfRule>
  </conditionalFormatting>
  <conditionalFormatting sqref="J18">
    <cfRule type="cellIs" dxfId="15967" priority="1582" operator="greaterThan">
      <formula>$N$18</formula>
    </cfRule>
    <cfRule type="cellIs" dxfId="15966" priority="1583" operator="between">
      <formula>$N$18*0.8</formula>
      <formula>$N$18</formula>
    </cfRule>
    <cfRule type="cellIs" dxfId="15965" priority="1584" operator="lessThan">
      <formula>$N$18*0.8</formula>
    </cfRule>
  </conditionalFormatting>
  <conditionalFormatting sqref="J6">
    <cfRule type="cellIs" dxfId="15964" priority="1579" operator="greaterThan">
      <formula>$P$6</formula>
    </cfRule>
    <cfRule type="cellIs" dxfId="15963" priority="1580" operator="between">
      <formula>$P$6*0.8</formula>
      <formula>$P$6</formula>
    </cfRule>
    <cfRule type="cellIs" dxfId="15962" priority="1581" operator="lessThan">
      <formula>$P$6*0.8</formula>
    </cfRule>
  </conditionalFormatting>
  <conditionalFormatting sqref="J7">
    <cfRule type="cellIs" dxfId="15961" priority="1576" operator="greaterThan">
      <formula>$P$7</formula>
    </cfRule>
    <cfRule type="cellIs" dxfId="15960" priority="1577" operator="between">
      <formula>$P$7*0.8</formula>
      <formula>$P$7</formula>
    </cfRule>
    <cfRule type="cellIs" dxfId="15959" priority="1578" operator="lessThan">
      <formula>$P$7*0.8</formula>
    </cfRule>
  </conditionalFormatting>
  <conditionalFormatting sqref="J8">
    <cfRule type="cellIs" dxfId="15958" priority="1573" operator="greaterThan">
      <formula>$P$8</formula>
    </cfRule>
    <cfRule type="cellIs" dxfId="15957" priority="1574" operator="between">
      <formula>$P$8*0.8</formula>
      <formula>$P$8</formula>
    </cfRule>
    <cfRule type="cellIs" dxfId="15956" priority="1575" operator="lessThan">
      <formula>$P$8*0.8</formula>
    </cfRule>
  </conditionalFormatting>
  <conditionalFormatting sqref="J11">
    <cfRule type="cellIs" dxfId="15955" priority="1570" operator="greaterThan">
      <formula>$P$11</formula>
    </cfRule>
    <cfRule type="cellIs" dxfId="15954" priority="1571" operator="between">
      <formula>$P$11*0.8</formula>
      <formula>$P$11</formula>
    </cfRule>
    <cfRule type="cellIs" dxfId="15953" priority="1572" operator="lessThan">
      <formula>$P$11*0.8</formula>
    </cfRule>
  </conditionalFormatting>
  <conditionalFormatting sqref="J12">
    <cfRule type="cellIs" dxfId="15952" priority="1567" operator="greaterThan">
      <formula>$P$12</formula>
    </cfRule>
    <cfRule type="cellIs" dxfId="15951" priority="1568" operator="between">
      <formula>$P$12*0.8</formula>
      <formula>$P$12</formula>
    </cfRule>
    <cfRule type="cellIs" dxfId="15950" priority="1569" operator="lessThan">
      <formula>$P$12*0.8</formula>
    </cfRule>
  </conditionalFormatting>
  <conditionalFormatting sqref="J13">
    <cfRule type="cellIs" dxfId="15949" priority="1564" operator="greaterThan">
      <formula>$P$13</formula>
    </cfRule>
    <cfRule type="cellIs" dxfId="15948" priority="1565" operator="between">
      <formula>$P$13*0.8</formula>
      <formula>$P$13</formula>
    </cfRule>
    <cfRule type="cellIs" dxfId="15947" priority="1566" operator="lessThan">
      <formula>$P$13*0.8</formula>
    </cfRule>
  </conditionalFormatting>
  <conditionalFormatting sqref="J16">
    <cfRule type="cellIs" dxfId="15946" priority="1561" operator="greaterThan">
      <formula>$P$16</formula>
    </cfRule>
    <cfRule type="cellIs" dxfId="15945" priority="1562" operator="between">
      <formula>$P$16*0.8</formula>
      <formula>$P$16</formula>
    </cfRule>
    <cfRule type="cellIs" dxfId="15944" priority="1563" operator="lessThan">
      <formula>$P$16*0.8</formula>
    </cfRule>
  </conditionalFormatting>
  <conditionalFormatting sqref="J17">
    <cfRule type="cellIs" dxfId="15943" priority="1558" operator="greaterThan">
      <formula>$P$17</formula>
    </cfRule>
    <cfRule type="cellIs" dxfId="15942" priority="1559" operator="between">
      <formula>$P$17*0.8</formula>
      <formula>$P$17</formula>
    </cfRule>
    <cfRule type="cellIs" dxfId="15941" priority="1560" operator="lessThan">
      <formula>$P$17*0.8</formula>
    </cfRule>
  </conditionalFormatting>
  <conditionalFormatting sqref="J18">
    <cfRule type="cellIs" dxfId="15940" priority="1555" operator="greaterThan">
      <formula>$P$18</formula>
    </cfRule>
    <cfRule type="cellIs" dxfId="15939" priority="1556" operator="between">
      <formula>$P$18*0.8</formula>
      <formula>$P$18</formula>
    </cfRule>
    <cfRule type="cellIs" dxfId="15938" priority="1557" operator="lessThan">
      <formula>$P$18*0.8</formula>
    </cfRule>
  </conditionalFormatting>
  <conditionalFormatting sqref="J6">
    <cfRule type="cellIs" dxfId="15937" priority="1552" operator="greaterThan">
      <formula>$P$6</formula>
    </cfRule>
    <cfRule type="cellIs" dxfId="15936" priority="1553" operator="between">
      <formula>$P$6*0.8</formula>
      <formula>$P$6</formula>
    </cfRule>
    <cfRule type="cellIs" dxfId="15935" priority="1554" operator="lessThan">
      <formula>$P$6*0.8</formula>
    </cfRule>
  </conditionalFormatting>
  <conditionalFormatting sqref="J7">
    <cfRule type="cellIs" dxfId="15934" priority="1549" operator="greaterThan">
      <formula>$P$7</formula>
    </cfRule>
    <cfRule type="cellIs" dxfId="15933" priority="1550" operator="between">
      <formula>$P$7*0.8</formula>
      <formula>$P$7</formula>
    </cfRule>
    <cfRule type="cellIs" dxfId="15932" priority="1551" operator="lessThan">
      <formula>$P$7*0.8</formula>
    </cfRule>
  </conditionalFormatting>
  <conditionalFormatting sqref="J8">
    <cfRule type="cellIs" dxfId="15931" priority="1546" operator="greaterThan">
      <formula>$P$8</formula>
    </cfRule>
    <cfRule type="cellIs" dxfId="15930" priority="1547" operator="between">
      <formula>$P$8*0.8</formula>
      <formula>$P$8</formula>
    </cfRule>
    <cfRule type="cellIs" dxfId="15929" priority="1548" operator="lessThan">
      <formula>$P$8*0.8</formula>
    </cfRule>
  </conditionalFormatting>
  <conditionalFormatting sqref="J11">
    <cfRule type="cellIs" dxfId="15928" priority="1543" operator="greaterThan">
      <formula>$P$11</formula>
    </cfRule>
    <cfRule type="cellIs" dxfId="15927" priority="1544" operator="between">
      <formula>$P$11*0.8</formula>
      <formula>$P$11</formula>
    </cfRule>
    <cfRule type="cellIs" dxfId="15926" priority="1545" operator="lessThan">
      <formula>$P$11*0.8</formula>
    </cfRule>
  </conditionalFormatting>
  <conditionalFormatting sqref="J12">
    <cfRule type="cellIs" dxfId="15925" priority="1540" operator="greaterThan">
      <formula>$P$12</formula>
    </cfRule>
    <cfRule type="cellIs" dxfId="15924" priority="1541" operator="between">
      <formula>$P$12*0.8</formula>
      <formula>$P$12</formula>
    </cfRule>
    <cfRule type="cellIs" dxfId="15923" priority="1542" operator="lessThan">
      <formula>$P$12*0.8</formula>
    </cfRule>
  </conditionalFormatting>
  <conditionalFormatting sqref="J13">
    <cfRule type="cellIs" dxfId="15922" priority="1537" operator="greaterThan">
      <formula>$P$13</formula>
    </cfRule>
    <cfRule type="cellIs" dxfId="15921" priority="1538" operator="between">
      <formula>$P$13*0.8</formula>
      <formula>$P$13</formula>
    </cfRule>
    <cfRule type="cellIs" dxfId="15920" priority="1539" operator="lessThan">
      <formula>$P$13*0.8</formula>
    </cfRule>
  </conditionalFormatting>
  <conditionalFormatting sqref="J16">
    <cfRule type="cellIs" dxfId="15919" priority="1534" operator="greaterThan">
      <formula>$P$16</formula>
    </cfRule>
    <cfRule type="cellIs" dxfId="15918" priority="1535" operator="between">
      <formula>$P$16*0.8</formula>
      <formula>$P$16</formula>
    </cfRule>
    <cfRule type="cellIs" dxfId="15917" priority="1536" operator="lessThan">
      <formula>$P$16*0.8</formula>
    </cfRule>
  </conditionalFormatting>
  <conditionalFormatting sqref="J17">
    <cfRule type="cellIs" dxfId="15916" priority="1531" operator="greaterThan">
      <formula>$P$17</formula>
    </cfRule>
    <cfRule type="cellIs" dxfId="15915" priority="1532" operator="between">
      <formula>$P$17*0.8</formula>
      <formula>$P$17</formula>
    </cfRule>
    <cfRule type="cellIs" dxfId="15914" priority="1533" operator="lessThan">
      <formula>$P$17*0.8</formula>
    </cfRule>
  </conditionalFormatting>
  <conditionalFormatting sqref="J18">
    <cfRule type="cellIs" dxfId="15913" priority="1528" operator="greaterThan">
      <formula>$P$18</formula>
    </cfRule>
    <cfRule type="cellIs" dxfId="15912" priority="1529" operator="between">
      <formula>$P$18*0.8</formula>
      <formula>$P$18</formula>
    </cfRule>
    <cfRule type="cellIs" dxfId="15911" priority="1530" operator="lessThan">
      <formula>$P$18*0.8</formula>
    </cfRule>
  </conditionalFormatting>
  <conditionalFormatting sqref="J6">
    <cfRule type="cellIs" dxfId="15910" priority="1525" operator="greaterThan">
      <formula>$O$6</formula>
    </cfRule>
    <cfRule type="cellIs" dxfId="15909" priority="1526" operator="between">
      <formula>$O$6*0.8</formula>
      <formula>$O$6</formula>
    </cfRule>
    <cfRule type="cellIs" dxfId="15908" priority="1527" operator="lessThan">
      <formula>$O$6*0.8</formula>
    </cfRule>
  </conditionalFormatting>
  <conditionalFormatting sqref="J7">
    <cfRule type="cellIs" dxfId="15907" priority="1522" operator="greaterThan">
      <formula>$O$7</formula>
    </cfRule>
    <cfRule type="cellIs" dxfId="15906" priority="1523" operator="between">
      <formula>$O$7*0.8</formula>
      <formula>$O$7</formula>
    </cfRule>
    <cfRule type="cellIs" dxfId="15905" priority="1524" operator="lessThan">
      <formula>$O$7*0.8</formula>
    </cfRule>
  </conditionalFormatting>
  <conditionalFormatting sqref="J8">
    <cfRule type="cellIs" dxfId="15904" priority="1519" operator="greaterThan">
      <formula>$O$8</formula>
    </cfRule>
    <cfRule type="cellIs" dxfId="15903" priority="1520" operator="between">
      <formula>$O$8*0.8</formula>
      <formula>$O$8</formula>
    </cfRule>
    <cfRule type="cellIs" dxfId="15902" priority="1521" operator="lessThan">
      <formula>$O$8*0.8</formula>
    </cfRule>
  </conditionalFormatting>
  <conditionalFormatting sqref="J11">
    <cfRule type="cellIs" dxfId="15901" priority="1516" operator="greaterThan">
      <formula>$O$11</formula>
    </cfRule>
    <cfRule type="cellIs" dxfId="15900" priority="1517" operator="between">
      <formula>$O$11*0.8</formula>
      <formula>$O$11</formula>
    </cfRule>
    <cfRule type="cellIs" dxfId="15899" priority="1518" operator="lessThan">
      <formula>$O$11*0.8</formula>
    </cfRule>
  </conditionalFormatting>
  <conditionalFormatting sqref="J12">
    <cfRule type="cellIs" dxfId="15898" priority="1513" operator="greaterThan">
      <formula>$O$12</formula>
    </cfRule>
    <cfRule type="cellIs" dxfId="15897" priority="1514" operator="between">
      <formula>$O$12*0.8</formula>
      <formula>$O$12</formula>
    </cfRule>
    <cfRule type="cellIs" dxfId="15896" priority="1515" operator="lessThan">
      <formula>$O$12*0.8</formula>
    </cfRule>
  </conditionalFormatting>
  <conditionalFormatting sqref="J13">
    <cfRule type="cellIs" dxfId="15895" priority="1510" operator="greaterThan">
      <formula>$O$13</formula>
    </cfRule>
    <cfRule type="cellIs" dxfId="15894" priority="1511" operator="between">
      <formula>$O$13*0.8</formula>
      <formula>$O$13</formula>
    </cfRule>
    <cfRule type="cellIs" dxfId="15893" priority="1512" operator="lessThan">
      <formula>$O$13*0.8</formula>
    </cfRule>
  </conditionalFormatting>
  <conditionalFormatting sqref="J16">
    <cfRule type="cellIs" dxfId="15892" priority="1507" operator="greaterThan">
      <formula>$O$16</formula>
    </cfRule>
    <cfRule type="cellIs" dxfId="15891" priority="1508" operator="between">
      <formula>$O$16*0.8</formula>
      <formula>$O$16</formula>
    </cfRule>
    <cfRule type="cellIs" dxfId="15890" priority="1509" operator="lessThan">
      <formula>$O$16*0.8</formula>
    </cfRule>
  </conditionalFormatting>
  <conditionalFormatting sqref="J17">
    <cfRule type="cellIs" dxfId="15889" priority="1504" operator="greaterThan">
      <formula>$O$17</formula>
    </cfRule>
    <cfRule type="cellIs" dxfId="15888" priority="1505" operator="between">
      <formula>$O$17*0.8</formula>
      <formula>$O$17</formula>
    </cfRule>
    <cfRule type="cellIs" dxfId="15887" priority="1506" operator="lessThan">
      <formula>$O$17*0.8</formula>
    </cfRule>
  </conditionalFormatting>
  <conditionalFormatting sqref="J18">
    <cfRule type="cellIs" dxfId="15886" priority="1501" operator="greaterThan">
      <formula>$O$18</formula>
    </cfRule>
    <cfRule type="cellIs" dxfId="15885" priority="1502" operator="between">
      <formula>$O$18*0.8</formula>
      <formula>$O$18</formula>
    </cfRule>
    <cfRule type="cellIs" dxfId="15884" priority="1503" operator="lessThan">
      <formula>$O$18*0.8</formula>
    </cfRule>
  </conditionalFormatting>
  <conditionalFormatting sqref="J6">
    <cfRule type="cellIs" dxfId="15883" priority="1498" operator="greaterThan">
      <formula>$O$6</formula>
    </cfRule>
    <cfRule type="cellIs" dxfId="15882" priority="1499" operator="between">
      <formula>$O$6*0.8</formula>
      <formula>$O$6</formula>
    </cfRule>
    <cfRule type="cellIs" dxfId="15881" priority="1500" operator="lessThan">
      <formula>$O$6*0.8</formula>
    </cfRule>
  </conditionalFormatting>
  <conditionalFormatting sqref="J7">
    <cfRule type="cellIs" dxfId="15880" priority="1495" operator="greaterThan">
      <formula>$O$7</formula>
    </cfRule>
    <cfRule type="cellIs" dxfId="15879" priority="1496" operator="between">
      <formula>$O$7*0.8</formula>
      <formula>$O$7</formula>
    </cfRule>
    <cfRule type="cellIs" dxfId="15878" priority="1497" operator="lessThan">
      <formula>$O$7*0.8</formula>
    </cfRule>
  </conditionalFormatting>
  <conditionalFormatting sqref="J8">
    <cfRule type="cellIs" dxfId="15877" priority="1492" operator="greaterThan">
      <formula>$O$8</formula>
    </cfRule>
    <cfRule type="cellIs" dxfId="15876" priority="1493" operator="between">
      <formula>$O$8*0.8</formula>
      <formula>$O$8</formula>
    </cfRule>
    <cfRule type="cellIs" dxfId="15875" priority="1494" operator="lessThan">
      <formula>$O$8*0.8</formula>
    </cfRule>
  </conditionalFormatting>
  <conditionalFormatting sqref="J11">
    <cfRule type="cellIs" dxfId="15874" priority="1489" operator="greaterThan">
      <formula>$O$11</formula>
    </cfRule>
    <cfRule type="cellIs" dxfId="15873" priority="1490" operator="between">
      <formula>$O$11*0.8</formula>
      <formula>$O$11</formula>
    </cfRule>
    <cfRule type="cellIs" dxfId="15872" priority="1491" operator="lessThan">
      <formula>$O$11*0.8</formula>
    </cfRule>
  </conditionalFormatting>
  <conditionalFormatting sqref="J12">
    <cfRule type="cellIs" dxfId="15871" priority="1486" operator="greaterThan">
      <formula>$O$12</formula>
    </cfRule>
    <cfRule type="cellIs" dxfId="15870" priority="1487" operator="between">
      <formula>$O$12*0.8</formula>
      <formula>$O$12</formula>
    </cfRule>
    <cfRule type="cellIs" dxfId="15869" priority="1488" operator="lessThan">
      <formula>$O$12*0.8</formula>
    </cfRule>
  </conditionalFormatting>
  <conditionalFormatting sqref="J13">
    <cfRule type="cellIs" dxfId="15868" priority="1483" operator="greaterThan">
      <formula>$O$13</formula>
    </cfRule>
    <cfRule type="cellIs" dxfId="15867" priority="1484" operator="between">
      <formula>$O$13*0.8</formula>
      <formula>$O$13</formula>
    </cfRule>
    <cfRule type="cellIs" dxfId="15866" priority="1485" operator="lessThan">
      <formula>$O$13*0.8</formula>
    </cfRule>
  </conditionalFormatting>
  <conditionalFormatting sqref="J16">
    <cfRule type="cellIs" dxfId="15865" priority="1480" operator="greaterThan">
      <formula>$O$16</formula>
    </cfRule>
    <cfRule type="cellIs" dxfId="15864" priority="1481" operator="between">
      <formula>$O$16*0.8</formula>
      <formula>$O$16</formula>
    </cfRule>
    <cfRule type="cellIs" dxfId="15863" priority="1482" operator="lessThan">
      <formula>$O$16*0.8</formula>
    </cfRule>
  </conditionalFormatting>
  <conditionalFormatting sqref="J17">
    <cfRule type="cellIs" dxfId="15862" priority="1477" operator="greaterThan">
      <formula>$O$17</formula>
    </cfRule>
    <cfRule type="cellIs" dxfId="15861" priority="1478" operator="between">
      <formula>$O$17*0.8</formula>
      <formula>$O$17</formula>
    </cfRule>
    <cfRule type="cellIs" dxfId="15860" priority="1479" operator="lessThan">
      <formula>$O$17*0.8</formula>
    </cfRule>
  </conditionalFormatting>
  <conditionalFormatting sqref="J18">
    <cfRule type="cellIs" dxfId="15859" priority="1474" operator="greaterThan">
      <formula>$O$18</formula>
    </cfRule>
    <cfRule type="cellIs" dxfId="15858" priority="1475" operator="between">
      <formula>$O$18*0.8</formula>
      <formula>$O$18</formula>
    </cfRule>
    <cfRule type="cellIs" dxfId="15857" priority="1476" operator="lessThan">
      <formula>$O$18*0.8</formula>
    </cfRule>
  </conditionalFormatting>
  <conditionalFormatting sqref="J6">
    <cfRule type="cellIs" dxfId="15856" priority="1471" operator="greaterThan">
      <formula>$N$6</formula>
    </cfRule>
    <cfRule type="cellIs" dxfId="15855" priority="1472" operator="between">
      <formula>$N$6*0.8</formula>
      <formula>$N$6</formula>
    </cfRule>
    <cfRule type="cellIs" dxfId="15854" priority="1473" operator="lessThan">
      <formula>$N$6*0.8</formula>
    </cfRule>
  </conditionalFormatting>
  <conditionalFormatting sqref="J7">
    <cfRule type="cellIs" dxfId="15853" priority="1468" operator="greaterThan">
      <formula>$N$7</formula>
    </cfRule>
    <cfRule type="cellIs" dxfId="15852" priority="1469" operator="between">
      <formula>$N$7*0.8</formula>
      <formula>$N$7</formula>
    </cfRule>
    <cfRule type="cellIs" dxfId="15851" priority="1470" operator="lessThan">
      <formula>$N$7*0.8</formula>
    </cfRule>
  </conditionalFormatting>
  <conditionalFormatting sqref="J8">
    <cfRule type="cellIs" dxfId="15850" priority="1465" operator="greaterThan">
      <formula>$N$8</formula>
    </cfRule>
    <cfRule type="cellIs" dxfId="15849" priority="1466" operator="between">
      <formula>$N$8*0.8</formula>
      <formula>$N$8</formula>
    </cfRule>
    <cfRule type="cellIs" dxfId="15848" priority="1467" operator="lessThan">
      <formula>$N$8*0.8</formula>
    </cfRule>
  </conditionalFormatting>
  <conditionalFormatting sqref="J11">
    <cfRule type="cellIs" dxfId="15847" priority="1462" operator="greaterThan">
      <formula>$N$11</formula>
    </cfRule>
    <cfRule type="cellIs" dxfId="15846" priority="1463" operator="between">
      <formula>$N$11*0.8</formula>
      <formula>$N$11</formula>
    </cfRule>
    <cfRule type="cellIs" dxfId="15845" priority="1464" operator="lessThan">
      <formula>$N$11*0.8</formula>
    </cfRule>
  </conditionalFormatting>
  <conditionalFormatting sqref="J12">
    <cfRule type="cellIs" dxfId="15844" priority="1459" operator="greaterThan">
      <formula>$N$12</formula>
    </cfRule>
    <cfRule type="cellIs" dxfId="15843" priority="1460" operator="between">
      <formula>$N$12*0.8</formula>
      <formula>$N$12</formula>
    </cfRule>
    <cfRule type="cellIs" dxfId="15842" priority="1461" operator="lessThan">
      <formula>$N$12*0.8</formula>
    </cfRule>
  </conditionalFormatting>
  <conditionalFormatting sqref="J13">
    <cfRule type="cellIs" dxfId="15841" priority="1456" operator="greaterThan">
      <formula>$N$13</formula>
    </cfRule>
    <cfRule type="cellIs" dxfId="15840" priority="1457" operator="between">
      <formula>$N$13*0.8</formula>
      <formula>$N$13</formula>
    </cfRule>
    <cfRule type="cellIs" dxfId="15839" priority="1458" operator="lessThan">
      <formula>$N$13*0.8</formula>
    </cfRule>
  </conditionalFormatting>
  <conditionalFormatting sqref="J16">
    <cfRule type="cellIs" dxfId="15838" priority="1453" operator="greaterThan">
      <formula>$N$16</formula>
    </cfRule>
    <cfRule type="cellIs" dxfId="15837" priority="1454" operator="between">
      <formula>$N$16*0.8</formula>
      <formula>$N$16</formula>
    </cfRule>
    <cfRule type="cellIs" dxfId="15836" priority="1455" operator="lessThan">
      <formula>$N$16*0.8</formula>
    </cfRule>
  </conditionalFormatting>
  <conditionalFormatting sqref="J17">
    <cfRule type="cellIs" dxfId="15835" priority="1450" operator="greaterThan">
      <formula>$N$17</formula>
    </cfRule>
    <cfRule type="cellIs" dxfId="15834" priority="1451" operator="between">
      <formula>$N$17*0.8</formula>
      <formula>$N$17</formula>
    </cfRule>
    <cfRule type="cellIs" dxfId="15833" priority="1452" operator="lessThan">
      <formula>$N$17*0.8</formula>
    </cfRule>
  </conditionalFormatting>
  <conditionalFormatting sqref="J18">
    <cfRule type="cellIs" dxfId="15832" priority="1447" operator="greaterThan">
      <formula>$N$18</formula>
    </cfRule>
    <cfRule type="cellIs" dxfId="15831" priority="1448" operator="between">
      <formula>$N$18*0.8</formula>
      <formula>$N$18</formula>
    </cfRule>
    <cfRule type="cellIs" dxfId="15830" priority="1449" operator="lessThan">
      <formula>$N$18*0.8</formula>
    </cfRule>
  </conditionalFormatting>
  <conditionalFormatting sqref="J6">
    <cfRule type="cellIs" dxfId="15829" priority="1444" operator="greaterThan">
      <formula>$N$6</formula>
    </cfRule>
    <cfRule type="cellIs" dxfId="15828" priority="1445" operator="between">
      <formula>$N$6*0.8</formula>
      <formula>$N$6</formula>
    </cfRule>
    <cfRule type="cellIs" dxfId="15827" priority="1446" operator="lessThan">
      <formula>$N$6*0.8</formula>
    </cfRule>
  </conditionalFormatting>
  <conditionalFormatting sqref="J7">
    <cfRule type="cellIs" dxfId="15826" priority="1441" operator="greaterThan">
      <formula>$N$7</formula>
    </cfRule>
    <cfRule type="cellIs" dxfId="15825" priority="1442" operator="between">
      <formula>$N$7*0.8</formula>
      <formula>$N$7</formula>
    </cfRule>
    <cfRule type="cellIs" dxfId="15824" priority="1443" operator="lessThan">
      <formula>$N$7*0.8</formula>
    </cfRule>
  </conditionalFormatting>
  <conditionalFormatting sqref="J8">
    <cfRule type="cellIs" dxfId="15823" priority="1438" operator="greaterThan">
      <formula>$N$8</formula>
    </cfRule>
    <cfRule type="cellIs" dxfId="15822" priority="1439" operator="between">
      <formula>$N$8*0.8</formula>
      <formula>$N$8</formula>
    </cfRule>
    <cfRule type="cellIs" dxfId="15821" priority="1440" operator="lessThan">
      <formula>$N$8*0.8</formula>
    </cfRule>
  </conditionalFormatting>
  <conditionalFormatting sqref="J11">
    <cfRule type="cellIs" dxfId="15820" priority="1435" operator="greaterThan">
      <formula>$N$11</formula>
    </cfRule>
    <cfRule type="cellIs" dxfId="15819" priority="1436" operator="between">
      <formula>$N$11*0.8</formula>
      <formula>$N$11</formula>
    </cfRule>
    <cfRule type="cellIs" dxfId="15818" priority="1437" operator="lessThan">
      <formula>$N$11*0.8</formula>
    </cfRule>
  </conditionalFormatting>
  <conditionalFormatting sqref="J12">
    <cfRule type="cellIs" dxfId="15817" priority="1432" operator="greaterThan">
      <formula>$N$12</formula>
    </cfRule>
    <cfRule type="cellIs" dxfId="15816" priority="1433" operator="between">
      <formula>$N$12*0.8</formula>
      <formula>$N$12</formula>
    </cfRule>
    <cfRule type="cellIs" dxfId="15815" priority="1434" operator="lessThan">
      <formula>$N$12*0.8</formula>
    </cfRule>
  </conditionalFormatting>
  <conditionalFormatting sqref="J13">
    <cfRule type="cellIs" dxfId="15814" priority="1429" operator="greaterThan">
      <formula>$N$13</formula>
    </cfRule>
    <cfRule type="cellIs" dxfId="15813" priority="1430" operator="between">
      <formula>$N$13*0.8</formula>
      <formula>$N$13</formula>
    </cfRule>
    <cfRule type="cellIs" dxfId="15812" priority="1431" operator="lessThan">
      <formula>$N$13*0.8</formula>
    </cfRule>
  </conditionalFormatting>
  <conditionalFormatting sqref="J16">
    <cfRule type="cellIs" dxfId="15811" priority="1426" operator="greaterThan">
      <formula>$N$16</formula>
    </cfRule>
    <cfRule type="cellIs" dxfId="15810" priority="1427" operator="between">
      <formula>$N$16*0.8</formula>
      <formula>$N$16</formula>
    </cfRule>
    <cfRule type="cellIs" dxfId="15809" priority="1428" operator="lessThan">
      <formula>$N$16*0.8</formula>
    </cfRule>
  </conditionalFormatting>
  <conditionalFormatting sqref="J17">
    <cfRule type="cellIs" dxfId="15808" priority="1423" operator="greaterThan">
      <formula>$N$17</formula>
    </cfRule>
    <cfRule type="cellIs" dxfId="15807" priority="1424" operator="between">
      <formula>$N$17*0.8</formula>
      <formula>$N$17</formula>
    </cfRule>
    <cfRule type="cellIs" dxfId="15806" priority="1425" operator="lessThan">
      <formula>$N$17*0.8</formula>
    </cfRule>
  </conditionalFormatting>
  <conditionalFormatting sqref="J18">
    <cfRule type="cellIs" dxfId="15805" priority="1420" operator="greaterThan">
      <formula>$N$18</formula>
    </cfRule>
    <cfRule type="cellIs" dxfId="15804" priority="1421" operator="between">
      <formula>$N$18*0.8</formula>
      <formula>$N$18</formula>
    </cfRule>
    <cfRule type="cellIs" dxfId="15803" priority="1422" operator="lessThan">
      <formula>$N$18*0.8</formula>
    </cfRule>
  </conditionalFormatting>
  <conditionalFormatting sqref="J6">
    <cfRule type="cellIs" dxfId="15802" priority="1417" operator="greaterThan">
      <formula>$P$6</formula>
    </cfRule>
    <cfRule type="cellIs" dxfId="15801" priority="1418" operator="between">
      <formula>$P$6*0.8</formula>
      <formula>$P$6</formula>
    </cfRule>
    <cfRule type="cellIs" dxfId="15800" priority="1419" operator="lessThan">
      <formula>$P$6*0.8</formula>
    </cfRule>
  </conditionalFormatting>
  <conditionalFormatting sqref="J7">
    <cfRule type="cellIs" dxfId="15799" priority="1414" operator="greaterThan">
      <formula>$P$7</formula>
    </cfRule>
    <cfRule type="cellIs" dxfId="15798" priority="1415" operator="between">
      <formula>$P$7*0.8</formula>
      <formula>$P$7</formula>
    </cfRule>
    <cfRule type="cellIs" dxfId="15797" priority="1416" operator="lessThan">
      <formula>$P$7*0.8</formula>
    </cfRule>
  </conditionalFormatting>
  <conditionalFormatting sqref="J8">
    <cfRule type="cellIs" dxfId="15796" priority="1411" operator="greaterThan">
      <formula>$P$8</formula>
    </cfRule>
    <cfRule type="cellIs" dxfId="15795" priority="1412" operator="between">
      <formula>$P$8*0.8</formula>
      <formula>$P$8</formula>
    </cfRule>
    <cfRule type="cellIs" dxfId="15794" priority="1413" operator="lessThan">
      <formula>$P$8*0.8</formula>
    </cfRule>
  </conditionalFormatting>
  <conditionalFormatting sqref="J11">
    <cfRule type="cellIs" dxfId="15793" priority="1408" operator="greaterThan">
      <formula>$P$11</formula>
    </cfRule>
    <cfRule type="cellIs" dxfId="15792" priority="1409" operator="between">
      <formula>$P$11*0.8</formula>
      <formula>$P$11</formula>
    </cfRule>
    <cfRule type="cellIs" dxfId="15791" priority="1410" operator="lessThan">
      <formula>$P$11*0.8</formula>
    </cfRule>
  </conditionalFormatting>
  <conditionalFormatting sqref="J12">
    <cfRule type="cellIs" dxfId="15790" priority="1405" operator="greaterThan">
      <formula>$P$12</formula>
    </cfRule>
    <cfRule type="cellIs" dxfId="15789" priority="1406" operator="between">
      <formula>$P$12*0.8</formula>
      <formula>$P$12</formula>
    </cfRule>
    <cfRule type="cellIs" dxfId="15788" priority="1407" operator="lessThan">
      <formula>$P$12*0.8</formula>
    </cfRule>
  </conditionalFormatting>
  <conditionalFormatting sqref="J13">
    <cfRule type="cellIs" dxfId="15787" priority="1402" operator="greaterThan">
      <formula>$P$13</formula>
    </cfRule>
    <cfRule type="cellIs" dxfId="15786" priority="1403" operator="between">
      <formula>$P$13*0.8</formula>
      <formula>$P$13</formula>
    </cfRule>
    <cfRule type="cellIs" dxfId="15785" priority="1404" operator="lessThan">
      <formula>$P$13*0.8</formula>
    </cfRule>
  </conditionalFormatting>
  <conditionalFormatting sqref="J16">
    <cfRule type="cellIs" dxfId="15784" priority="1399" operator="greaterThan">
      <formula>$P$16</formula>
    </cfRule>
    <cfRule type="cellIs" dxfId="15783" priority="1400" operator="between">
      <formula>$P$16*0.8</formula>
      <formula>$P$16</formula>
    </cfRule>
    <cfRule type="cellIs" dxfId="15782" priority="1401" operator="lessThan">
      <formula>$P$16*0.8</formula>
    </cfRule>
  </conditionalFormatting>
  <conditionalFormatting sqref="J17">
    <cfRule type="cellIs" dxfId="15781" priority="1396" operator="greaterThan">
      <formula>$P$17</formula>
    </cfRule>
    <cfRule type="cellIs" dxfId="15780" priority="1397" operator="between">
      <formula>$P$17*0.8</formula>
      <formula>$P$17</formula>
    </cfRule>
    <cfRule type="cellIs" dxfId="15779" priority="1398" operator="lessThan">
      <formula>$P$17*0.8</formula>
    </cfRule>
  </conditionalFormatting>
  <conditionalFormatting sqref="J18">
    <cfRule type="cellIs" dxfId="15778" priority="1393" operator="greaterThan">
      <formula>$P$18</formula>
    </cfRule>
    <cfRule type="cellIs" dxfId="15777" priority="1394" operator="between">
      <formula>$P$18*0.8</formula>
      <formula>$P$18</formula>
    </cfRule>
    <cfRule type="cellIs" dxfId="15776" priority="1395" operator="lessThan">
      <formula>$P$18*0.8</formula>
    </cfRule>
  </conditionalFormatting>
  <conditionalFormatting sqref="J6">
    <cfRule type="cellIs" dxfId="15775" priority="1390" operator="greaterThan">
      <formula>$P$6</formula>
    </cfRule>
    <cfRule type="cellIs" dxfId="15774" priority="1391" operator="between">
      <formula>$P$6*0.8</formula>
      <formula>$P$6</formula>
    </cfRule>
    <cfRule type="cellIs" dxfId="15773" priority="1392" operator="lessThan">
      <formula>$P$6*0.8</formula>
    </cfRule>
  </conditionalFormatting>
  <conditionalFormatting sqref="J7">
    <cfRule type="cellIs" dxfId="15772" priority="1387" operator="greaterThan">
      <formula>$P$7</formula>
    </cfRule>
    <cfRule type="cellIs" dxfId="15771" priority="1388" operator="between">
      <formula>$P$7*0.8</formula>
      <formula>$P$7</formula>
    </cfRule>
    <cfRule type="cellIs" dxfId="15770" priority="1389" operator="lessThan">
      <formula>$P$7*0.8</formula>
    </cfRule>
  </conditionalFormatting>
  <conditionalFormatting sqref="J8">
    <cfRule type="cellIs" dxfId="15769" priority="1384" operator="greaterThan">
      <formula>$P$8</formula>
    </cfRule>
    <cfRule type="cellIs" dxfId="15768" priority="1385" operator="between">
      <formula>$P$8*0.8</formula>
      <formula>$P$8</formula>
    </cfRule>
    <cfRule type="cellIs" dxfId="15767" priority="1386" operator="lessThan">
      <formula>$P$8*0.8</formula>
    </cfRule>
  </conditionalFormatting>
  <conditionalFormatting sqref="J11">
    <cfRule type="cellIs" dxfId="15766" priority="1381" operator="greaterThan">
      <formula>$P$11</formula>
    </cfRule>
    <cfRule type="cellIs" dxfId="15765" priority="1382" operator="between">
      <formula>$P$11*0.8</formula>
      <formula>$P$11</formula>
    </cfRule>
    <cfRule type="cellIs" dxfId="15764" priority="1383" operator="lessThan">
      <formula>$P$11*0.8</formula>
    </cfRule>
  </conditionalFormatting>
  <conditionalFormatting sqref="J12">
    <cfRule type="cellIs" dxfId="15763" priority="1378" operator="greaterThan">
      <formula>$P$12</formula>
    </cfRule>
    <cfRule type="cellIs" dxfId="15762" priority="1379" operator="between">
      <formula>$P$12*0.8</formula>
      <formula>$P$12</formula>
    </cfRule>
    <cfRule type="cellIs" dxfId="15761" priority="1380" operator="lessThan">
      <formula>$P$12*0.8</formula>
    </cfRule>
  </conditionalFormatting>
  <conditionalFormatting sqref="J13">
    <cfRule type="cellIs" dxfId="15760" priority="1375" operator="greaterThan">
      <formula>$P$13</formula>
    </cfRule>
    <cfRule type="cellIs" dxfId="15759" priority="1376" operator="between">
      <formula>$P$13*0.8</formula>
      <formula>$P$13</formula>
    </cfRule>
    <cfRule type="cellIs" dxfId="15758" priority="1377" operator="lessThan">
      <formula>$P$13*0.8</formula>
    </cfRule>
  </conditionalFormatting>
  <conditionalFormatting sqref="J16">
    <cfRule type="cellIs" dxfId="15757" priority="1372" operator="greaterThan">
      <formula>$P$16</formula>
    </cfRule>
    <cfRule type="cellIs" dxfId="15756" priority="1373" operator="between">
      <formula>$P$16*0.8</formula>
      <formula>$P$16</formula>
    </cfRule>
    <cfRule type="cellIs" dxfId="15755" priority="1374" operator="lessThan">
      <formula>$P$16*0.8</formula>
    </cfRule>
  </conditionalFormatting>
  <conditionalFormatting sqref="J17">
    <cfRule type="cellIs" dxfId="15754" priority="1369" operator="greaterThan">
      <formula>$P$17</formula>
    </cfRule>
    <cfRule type="cellIs" dxfId="15753" priority="1370" operator="between">
      <formula>$P$17*0.8</formula>
      <formula>$P$17</formula>
    </cfRule>
    <cfRule type="cellIs" dxfId="15752" priority="1371" operator="lessThan">
      <formula>$P$17*0.8</formula>
    </cfRule>
  </conditionalFormatting>
  <conditionalFormatting sqref="J18">
    <cfRule type="cellIs" dxfId="15751" priority="1366" operator="greaterThan">
      <formula>$P$18</formula>
    </cfRule>
    <cfRule type="cellIs" dxfId="15750" priority="1367" operator="between">
      <formula>$P$18*0.8</formula>
      <formula>$P$18</formula>
    </cfRule>
    <cfRule type="cellIs" dxfId="15749" priority="1368" operator="lessThan">
      <formula>$P$18*0.8</formula>
    </cfRule>
  </conditionalFormatting>
  <conditionalFormatting sqref="J6">
    <cfRule type="cellIs" dxfId="15748" priority="1363" operator="greaterThan">
      <formula>$O$6</formula>
    </cfRule>
    <cfRule type="cellIs" dxfId="15747" priority="1364" operator="between">
      <formula>$O$6*0.8</formula>
      <formula>$O$6</formula>
    </cfRule>
    <cfRule type="cellIs" dxfId="15746" priority="1365" operator="lessThan">
      <formula>$O$6*0.8</formula>
    </cfRule>
  </conditionalFormatting>
  <conditionalFormatting sqref="J7">
    <cfRule type="cellIs" dxfId="15745" priority="1360" operator="greaterThan">
      <formula>$O$7</formula>
    </cfRule>
    <cfRule type="cellIs" dxfId="15744" priority="1361" operator="between">
      <formula>$O$7*0.8</formula>
      <formula>$O$7</formula>
    </cfRule>
    <cfRule type="cellIs" dxfId="15743" priority="1362" operator="lessThan">
      <formula>$O$7*0.8</formula>
    </cfRule>
  </conditionalFormatting>
  <conditionalFormatting sqref="J8">
    <cfRule type="cellIs" dxfId="15742" priority="1357" operator="greaterThan">
      <formula>$O$8</formula>
    </cfRule>
    <cfRule type="cellIs" dxfId="15741" priority="1358" operator="between">
      <formula>$O$8*0.8</formula>
      <formula>$O$8</formula>
    </cfRule>
    <cfRule type="cellIs" dxfId="15740" priority="1359" operator="lessThan">
      <formula>$O$8*0.8</formula>
    </cfRule>
  </conditionalFormatting>
  <conditionalFormatting sqref="J11">
    <cfRule type="cellIs" dxfId="15739" priority="1354" operator="greaterThan">
      <formula>$O$11</formula>
    </cfRule>
    <cfRule type="cellIs" dxfId="15738" priority="1355" operator="between">
      <formula>$O$11*0.8</formula>
      <formula>$O$11</formula>
    </cfRule>
    <cfRule type="cellIs" dxfId="15737" priority="1356" operator="lessThan">
      <formula>$O$11*0.8</formula>
    </cfRule>
  </conditionalFormatting>
  <conditionalFormatting sqref="J12">
    <cfRule type="cellIs" dxfId="15736" priority="1351" operator="greaterThan">
      <formula>$O$12</formula>
    </cfRule>
    <cfRule type="cellIs" dxfId="15735" priority="1352" operator="between">
      <formula>$O$12*0.8</formula>
      <formula>$O$12</formula>
    </cfRule>
    <cfRule type="cellIs" dxfId="15734" priority="1353" operator="lessThan">
      <formula>$O$12*0.8</formula>
    </cfRule>
  </conditionalFormatting>
  <conditionalFormatting sqref="J13">
    <cfRule type="cellIs" dxfId="15733" priority="1348" operator="greaterThan">
      <formula>$O$13</formula>
    </cfRule>
    <cfRule type="cellIs" dxfId="15732" priority="1349" operator="between">
      <formula>$O$13*0.8</formula>
      <formula>$O$13</formula>
    </cfRule>
    <cfRule type="cellIs" dxfId="15731" priority="1350" operator="lessThan">
      <formula>$O$13*0.8</formula>
    </cfRule>
  </conditionalFormatting>
  <conditionalFormatting sqref="J16">
    <cfRule type="cellIs" dxfId="15730" priority="1345" operator="greaterThan">
      <formula>$O$16</formula>
    </cfRule>
    <cfRule type="cellIs" dxfId="15729" priority="1346" operator="between">
      <formula>$O$16*0.8</formula>
      <formula>$O$16</formula>
    </cfRule>
    <cfRule type="cellIs" dxfId="15728" priority="1347" operator="lessThan">
      <formula>$O$16*0.8</formula>
    </cfRule>
  </conditionalFormatting>
  <conditionalFormatting sqref="J17">
    <cfRule type="cellIs" dxfId="15727" priority="1342" operator="greaterThan">
      <formula>$O$17</formula>
    </cfRule>
    <cfRule type="cellIs" dxfId="15726" priority="1343" operator="between">
      <formula>$O$17*0.8</formula>
      <formula>$O$17</formula>
    </cfRule>
    <cfRule type="cellIs" dxfId="15725" priority="1344" operator="lessThan">
      <formula>$O$17*0.8</formula>
    </cfRule>
  </conditionalFormatting>
  <conditionalFormatting sqref="J18">
    <cfRule type="cellIs" dxfId="15724" priority="1339" operator="greaterThan">
      <formula>$O$18</formula>
    </cfRule>
    <cfRule type="cellIs" dxfId="15723" priority="1340" operator="between">
      <formula>$O$18*0.8</formula>
      <formula>$O$18</formula>
    </cfRule>
    <cfRule type="cellIs" dxfId="15722" priority="1341" operator="lessThan">
      <formula>$O$18*0.8</formula>
    </cfRule>
  </conditionalFormatting>
  <conditionalFormatting sqref="J6">
    <cfRule type="cellIs" dxfId="15721" priority="1336" operator="greaterThan">
      <formula>$O$6</formula>
    </cfRule>
    <cfRule type="cellIs" dxfId="15720" priority="1337" operator="between">
      <formula>$O$6*0.8</formula>
      <formula>$O$6</formula>
    </cfRule>
    <cfRule type="cellIs" dxfId="15719" priority="1338" operator="lessThan">
      <formula>$O$6*0.8</formula>
    </cfRule>
  </conditionalFormatting>
  <conditionalFormatting sqref="J7">
    <cfRule type="cellIs" dxfId="15718" priority="1333" operator="greaterThan">
      <formula>$O$7</formula>
    </cfRule>
    <cfRule type="cellIs" dxfId="15717" priority="1334" operator="between">
      <formula>$O$7*0.8</formula>
      <formula>$O$7</formula>
    </cfRule>
    <cfRule type="cellIs" dxfId="15716" priority="1335" operator="lessThan">
      <formula>$O$7*0.8</formula>
    </cfRule>
  </conditionalFormatting>
  <conditionalFormatting sqref="J8">
    <cfRule type="cellIs" dxfId="15715" priority="1330" operator="greaterThan">
      <formula>$O$8</formula>
    </cfRule>
    <cfRule type="cellIs" dxfId="15714" priority="1331" operator="between">
      <formula>$O$8*0.8</formula>
      <formula>$O$8</formula>
    </cfRule>
    <cfRule type="cellIs" dxfId="15713" priority="1332" operator="lessThan">
      <formula>$O$8*0.8</formula>
    </cfRule>
  </conditionalFormatting>
  <conditionalFormatting sqref="J11">
    <cfRule type="cellIs" dxfId="15712" priority="1327" operator="greaterThan">
      <formula>$O$11</formula>
    </cfRule>
    <cfRule type="cellIs" dxfId="15711" priority="1328" operator="between">
      <formula>$O$11*0.8</formula>
      <formula>$O$11</formula>
    </cfRule>
    <cfRule type="cellIs" dxfId="15710" priority="1329" operator="lessThan">
      <formula>$O$11*0.8</formula>
    </cfRule>
  </conditionalFormatting>
  <conditionalFormatting sqref="J12">
    <cfRule type="cellIs" dxfId="15709" priority="1324" operator="greaterThan">
      <formula>$O$12</formula>
    </cfRule>
    <cfRule type="cellIs" dxfId="15708" priority="1325" operator="between">
      <formula>$O$12*0.8</formula>
      <formula>$O$12</formula>
    </cfRule>
    <cfRule type="cellIs" dxfId="15707" priority="1326" operator="lessThan">
      <formula>$O$12*0.8</formula>
    </cfRule>
  </conditionalFormatting>
  <conditionalFormatting sqref="J13">
    <cfRule type="cellIs" dxfId="15706" priority="1321" operator="greaterThan">
      <formula>$O$13</formula>
    </cfRule>
    <cfRule type="cellIs" dxfId="15705" priority="1322" operator="between">
      <formula>$O$13*0.8</formula>
      <formula>$O$13</formula>
    </cfRule>
    <cfRule type="cellIs" dxfId="15704" priority="1323" operator="lessThan">
      <formula>$O$13*0.8</formula>
    </cfRule>
  </conditionalFormatting>
  <conditionalFormatting sqref="J16">
    <cfRule type="cellIs" dxfId="15703" priority="1318" operator="greaterThan">
      <formula>$O$16</formula>
    </cfRule>
    <cfRule type="cellIs" dxfId="15702" priority="1319" operator="between">
      <formula>$O$16*0.8</formula>
      <formula>$O$16</formula>
    </cfRule>
    <cfRule type="cellIs" dxfId="15701" priority="1320" operator="lessThan">
      <formula>$O$16*0.8</formula>
    </cfRule>
  </conditionalFormatting>
  <conditionalFormatting sqref="J17">
    <cfRule type="cellIs" dxfId="15700" priority="1315" operator="greaterThan">
      <formula>$O$17</formula>
    </cfRule>
    <cfRule type="cellIs" dxfId="15699" priority="1316" operator="between">
      <formula>$O$17*0.8</formula>
      <formula>$O$17</formula>
    </cfRule>
    <cfRule type="cellIs" dxfId="15698" priority="1317" operator="lessThan">
      <formula>$O$17*0.8</formula>
    </cfRule>
  </conditionalFormatting>
  <conditionalFormatting sqref="J18">
    <cfRule type="cellIs" dxfId="15697" priority="1312" operator="greaterThan">
      <formula>$O$18</formula>
    </cfRule>
    <cfRule type="cellIs" dxfId="15696" priority="1313" operator="between">
      <formula>$O$18*0.8</formula>
      <formula>$O$18</formula>
    </cfRule>
    <cfRule type="cellIs" dxfId="15695" priority="1314" operator="lessThan">
      <formula>$O$18*0.8</formula>
    </cfRule>
  </conditionalFormatting>
  <conditionalFormatting sqref="J6">
    <cfRule type="cellIs" dxfId="15694" priority="1309" operator="greaterThan">
      <formula>$N$6</formula>
    </cfRule>
    <cfRule type="cellIs" dxfId="15693" priority="1310" operator="between">
      <formula>$N$6*0.8</formula>
      <formula>$N$6</formula>
    </cfRule>
    <cfRule type="cellIs" dxfId="15692" priority="1311" operator="lessThan">
      <formula>$N$6*0.8</formula>
    </cfRule>
  </conditionalFormatting>
  <conditionalFormatting sqref="J7">
    <cfRule type="cellIs" dxfId="15691" priority="1306" operator="greaterThan">
      <formula>$N$7</formula>
    </cfRule>
    <cfRule type="cellIs" dxfId="15690" priority="1307" operator="between">
      <formula>$N$7*0.8</formula>
      <formula>$N$7</formula>
    </cfRule>
    <cfRule type="cellIs" dxfId="15689" priority="1308" operator="lessThan">
      <formula>$N$7*0.8</formula>
    </cfRule>
  </conditionalFormatting>
  <conditionalFormatting sqref="J8">
    <cfRule type="cellIs" dxfId="15688" priority="1303" operator="greaterThan">
      <formula>$N$8</formula>
    </cfRule>
    <cfRule type="cellIs" dxfId="15687" priority="1304" operator="between">
      <formula>$N$8*0.8</formula>
      <formula>$N$8</formula>
    </cfRule>
    <cfRule type="cellIs" dxfId="15686" priority="1305" operator="lessThan">
      <formula>$N$8*0.8</formula>
    </cfRule>
  </conditionalFormatting>
  <conditionalFormatting sqref="J11">
    <cfRule type="cellIs" dxfId="15685" priority="1300" operator="greaterThan">
      <formula>$N$11</formula>
    </cfRule>
    <cfRule type="cellIs" dxfId="15684" priority="1301" operator="between">
      <formula>$N$11*0.8</formula>
      <formula>$N$11</formula>
    </cfRule>
    <cfRule type="cellIs" dxfId="15683" priority="1302" operator="lessThan">
      <formula>$N$11*0.8</formula>
    </cfRule>
  </conditionalFormatting>
  <conditionalFormatting sqref="J12">
    <cfRule type="cellIs" dxfId="15682" priority="1297" operator="greaterThan">
      <formula>$N$12</formula>
    </cfRule>
    <cfRule type="cellIs" dxfId="15681" priority="1298" operator="between">
      <formula>$N$12*0.8</formula>
      <formula>$N$12</formula>
    </cfRule>
    <cfRule type="cellIs" dxfId="15680" priority="1299" operator="lessThan">
      <formula>$N$12*0.8</formula>
    </cfRule>
  </conditionalFormatting>
  <conditionalFormatting sqref="J13">
    <cfRule type="cellIs" dxfId="15679" priority="1294" operator="greaterThan">
      <formula>$N$13</formula>
    </cfRule>
    <cfRule type="cellIs" dxfId="15678" priority="1295" operator="between">
      <formula>$N$13*0.8</formula>
      <formula>$N$13</formula>
    </cfRule>
    <cfRule type="cellIs" dxfId="15677" priority="1296" operator="lessThan">
      <formula>$N$13*0.8</formula>
    </cfRule>
  </conditionalFormatting>
  <conditionalFormatting sqref="J16">
    <cfRule type="cellIs" dxfId="15676" priority="1291" operator="greaterThan">
      <formula>$N$16</formula>
    </cfRule>
    <cfRule type="cellIs" dxfId="15675" priority="1292" operator="between">
      <formula>$N$16*0.8</formula>
      <formula>$N$16</formula>
    </cfRule>
    <cfRule type="cellIs" dxfId="15674" priority="1293" operator="lessThan">
      <formula>$N$16*0.8</formula>
    </cfRule>
  </conditionalFormatting>
  <conditionalFormatting sqref="J17">
    <cfRule type="cellIs" dxfId="15673" priority="1288" operator="greaterThan">
      <formula>$N$17</formula>
    </cfRule>
    <cfRule type="cellIs" dxfId="15672" priority="1289" operator="between">
      <formula>$N$17*0.8</formula>
      <formula>$N$17</formula>
    </cfRule>
    <cfRule type="cellIs" dxfId="15671" priority="1290" operator="lessThan">
      <formula>$N$17*0.8</formula>
    </cfRule>
  </conditionalFormatting>
  <conditionalFormatting sqref="J18">
    <cfRule type="cellIs" dxfId="15670" priority="1285" operator="greaterThan">
      <formula>$N$18</formula>
    </cfRule>
    <cfRule type="cellIs" dxfId="15669" priority="1286" operator="between">
      <formula>$N$18*0.8</formula>
      <formula>$N$18</formula>
    </cfRule>
    <cfRule type="cellIs" dxfId="15668" priority="1287" operator="lessThan">
      <formula>$N$18*0.8</formula>
    </cfRule>
  </conditionalFormatting>
  <conditionalFormatting sqref="J6">
    <cfRule type="cellIs" dxfId="15667" priority="1282" operator="greaterThan">
      <formula>$N$6</formula>
    </cfRule>
    <cfRule type="cellIs" dxfId="15666" priority="1283" operator="between">
      <formula>$N$6*0.8</formula>
      <formula>$N$6</formula>
    </cfRule>
    <cfRule type="cellIs" dxfId="15665" priority="1284" operator="lessThan">
      <formula>$N$6*0.8</formula>
    </cfRule>
  </conditionalFormatting>
  <conditionalFormatting sqref="J7">
    <cfRule type="cellIs" dxfId="15664" priority="1279" operator="greaterThan">
      <formula>$N$7</formula>
    </cfRule>
    <cfRule type="cellIs" dxfId="15663" priority="1280" operator="between">
      <formula>$N$7*0.8</formula>
      <formula>$N$7</formula>
    </cfRule>
    <cfRule type="cellIs" dxfId="15662" priority="1281" operator="lessThan">
      <formula>$N$7*0.8</formula>
    </cfRule>
  </conditionalFormatting>
  <conditionalFormatting sqref="J8">
    <cfRule type="cellIs" dxfId="15661" priority="1276" operator="greaterThan">
      <formula>$N$8</formula>
    </cfRule>
    <cfRule type="cellIs" dxfId="15660" priority="1277" operator="between">
      <formula>$N$8*0.8</formula>
      <formula>$N$8</formula>
    </cfRule>
    <cfRule type="cellIs" dxfId="15659" priority="1278" operator="lessThan">
      <formula>$N$8*0.8</formula>
    </cfRule>
  </conditionalFormatting>
  <conditionalFormatting sqref="J11">
    <cfRule type="cellIs" dxfId="15658" priority="1273" operator="greaterThan">
      <formula>$N$11</formula>
    </cfRule>
    <cfRule type="cellIs" dxfId="15657" priority="1274" operator="between">
      <formula>$N$11*0.8</formula>
      <formula>$N$11</formula>
    </cfRule>
    <cfRule type="cellIs" dxfId="15656" priority="1275" operator="lessThan">
      <formula>$N$11*0.8</formula>
    </cfRule>
  </conditionalFormatting>
  <conditionalFormatting sqref="J12">
    <cfRule type="cellIs" dxfId="15655" priority="1270" operator="greaterThan">
      <formula>$N$12</formula>
    </cfRule>
    <cfRule type="cellIs" dxfId="15654" priority="1271" operator="between">
      <formula>$N$12*0.8</formula>
      <formula>$N$12</formula>
    </cfRule>
    <cfRule type="cellIs" dxfId="15653" priority="1272" operator="lessThan">
      <formula>$N$12*0.8</formula>
    </cfRule>
  </conditionalFormatting>
  <conditionalFormatting sqref="J13">
    <cfRule type="cellIs" dxfId="15652" priority="1267" operator="greaterThan">
      <formula>$N$13</formula>
    </cfRule>
    <cfRule type="cellIs" dxfId="15651" priority="1268" operator="between">
      <formula>$N$13*0.8</formula>
      <formula>$N$13</formula>
    </cfRule>
    <cfRule type="cellIs" dxfId="15650" priority="1269" operator="lessThan">
      <formula>$N$13*0.8</formula>
    </cfRule>
  </conditionalFormatting>
  <conditionalFormatting sqref="J16">
    <cfRule type="cellIs" dxfId="15649" priority="1264" operator="greaterThan">
      <formula>$N$16</formula>
    </cfRule>
    <cfRule type="cellIs" dxfId="15648" priority="1265" operator="between">
      <formula>$N$16*0.8</formula>
      <formula>$N$16</formula>
    </cfRule>
    <cfRule type="cellIs" dxfId="15647" priority="1266" operator="lessThan">
      <formula>$N$16*0.8</formula>
    </cfRule>
  </conditionalFormatting>
  <conditionalFormatting sqref="J17">
    <cfRule type="cellIs" dxfId="15646" priority="1261" operator="greaterThan">
      <formula>$N$17</formula>
    </cfRule>
    <cfRule type="cellIs" dxfId="15645" priority="1262" operator="between">
      <formula>$N$17*0.8</formula>
      <formula>$N$17</formula>
    </cfRule>
    <cfRule type="cellIs" dxfId="15644" priority="1263" operator="lessThan">
      <formula>$N$17*0.8</formula>
    </cfRule>
  </conditionalFormatting>
  <conditionalFormatting sqref="J18">
    <cfRule type="cellIs" dxfId="15643" priority="1258" operator="greaterThan">
      <formula>$N$18</formula>
    </cfRule>
    <cfRule type="cellIs" dxfId="15642" priority="1259" operator="between">
      <formula>$N$18*0.8</formula>
      <formula>$N$18</formula>
    </cfRule>
    <cfRule type="cellIs" dxfId="15641" priority="1260" operator="lessThan">
      <formula>$N$18*0.8</formula>
    </cfRule>
  </conditionalFormatting>
  <conditionalFormatting sqref="J6">
    <cfRule type="cellIs" dxfId="15640" priority="1255" operator="greaterThan">
      <formula>$P$6</formula>
    </cfRule>
    <cfRule type="cellIs" dxfId="15639" priority="1256" operator="between">
      <formula>$P$6*0.8</formula>
      <formula>$P$6</formula>
    </cfRule>
    <cfRule type="cellIs" dxfId="15638" priority="1257" operator="lessThan">
      <formula>$P$6*0.8</formula>
    </cfRule>
  </conditionalFormatting>
  <conditionalFormatting sqref="J7">
    <cfRule type="cellIs" dxfId="15637" priority="1252" operator="greaterThan">
      <formula>$P$7</formula>
    </cfRule>
    <cfRule type="cellIs" dxfId="15636" priority="1253" operator="between">
      <formula>$P$7*0.8</formula>
      <formula>$P$7</formula>
    </cfRule>
    <cfRule type="cellIs" dxfId="15635" priority="1254" operator="lessThan">
      <formula>$P$7*0.8</formula>
    </cfRule>
  </conditionalFormatting>
  <conditionalFormatting sqref="J8">
    <cfRule type="cellIs" dxfId="15634" priority="1249" operator="greaterThan">
      <formula>$P$8</formula>
    </cfRule>
    <cfRule type="cellIs" dxfId="15633" priority="1250" operator="between">
      <formula>$P$8*0.8</formula>
      <formula>$P$8</formula>
    </cfRule>
    <cfRule type="cellIs" dxfId="15632" priority="1251" operator="lessThan">
      <formula>$P$8*0.8</formula>
    </cfRule>
  </conditionalFormatting>
  <conditionalFormatting sqref="J11">
    <cfRule type="cellIs" dxfId="15631" priority="1246" operator="greaterThan">
      <formula>$P$11</formula>
    </cfRule>
    <cfRule type="cellIs" dxfId="15630" priority="1247" operator="between">
      <formula>$P$11*0.8</formula>
      <formula>$P$11</formula>
    </cfRule>
    <cfRule type="cellIs" dxfId="15629" priority="1248" operator="lessThan">
      <formula>$P$11*0.8</formula>
    </cfRule>
  </conditionalFormatting>
  <conditionalFormatting sqref="J12">
    <cfRule type="cellIs" dxfId="15628" priority="1243" operator="greaterThan">
      <formula>$P$12</formula>
    </cfRule>
    <cfRule type="cellIs" dxfId="15627" priority="1244" operator="between">
      <formula>$P$12*0.8</formula>
      <formula>$P$12</formula>
    </cfRule>
    <cfRule type="cellIs" dxfId="15626" priority="1245" operator="lessThan">
      <formula>$P$12*0.8</formula>
    </cfRule>
  </conditionalFormatting>
  <conditionalFormatting sqref="J13">
    <cfRule type="cellIs" dxfId="15625" priority="1240" operator="greaterThan">
      <formula>$P$13</formula>
    </cfRule>
    <cfRule type="cellIs" dxfId="15624" priority="1241" operator="between">
      <formula>$P$13*0.8</formula>
      <formula>$P$13</formula>
    </cfRule>
    <cfRule type="cellIs" dxfId="15623" priority="1242" operator="lessThan">
      <formula>$P$13*0.8</formula>
    </cfRule>
  </conditionalFormatting>
  <conditionalFormatting sqref="J16">
    <cfRule type="cellIs" dxfId="15622" priority="1237" operator="greaterThan">
      <formula>$P$16</formula>
    </cfRule>
    <cfRule type="cellIs" dxfId="15621" priority="1238" operator="between">
      <formula>$P$16*0.8</formula>
      <formula>$P$16</formula>
    </cfRule>
    <cfRule type="cellIs" dxfId="15620" priority="1239" operator="lessThan">
      <formula>$P$16*0.8</formula>
    </cfRule>
  </conditionalFormatting>
  <conditionalFormatting sqref="J17">
    <cfRule type="cellIs" dxfId="15619" priority="1234" operator="greaterThan">
      <formula>$P$17</formula>
    </cfRule>
    <cfRule type="cellIs" dxfId="15618" priority="1235" operator="between">
      <formula>$P$17*0.8</formula>
      <formula>$P$17</formula>
    </cfRule>
    <cfRule type="cellIs" dxfId="15617" priority="1236" operator="lessThan">
      <formula>$P$17*0.8</formula>
    </cfRule>
  </conditionalFormatting>
  <conditionalFormatting sqref="J18">
    <cfRule type="cellIs" dxfId="15616" priority="1231" operator="greaterThan">
      <formula>$P$18</formula>
    </cfRule>
    <cfRule type="cellIs" dxfId="15615" priority="1232" operator="between">
      <formula>$P$18*0.8</formula>
      <formula>$P$18</formula>
    </cfRule>
    <cfRule type="cellIs" dxfId="15614" priority="1233" operator="lessThan">
      <formula>$P$18*0.8</formula>
    </cfRule>
  </conditionalFormatting>
  <conditionalFormatting sqref="J6">
    <cfRule type="cellIs" dxfId="15613" priority="1228" operator="greaterThan">
      <formula>$P$6</formula>
    </cfRule>
    <cfRule type="cellIs" dxfId="15612" priority="1229" operator="between">
      <formula>$P$6*0.8</formula>
      <formula>$P$6</formula>
    </cfRule>
    <cfRule type="cellIs" dxfId="15611" priority="1230" operator="lessThan">
      <formula>$P$6*0.8</formula>
    </cfRule>
  </conditionalFormatting>
  <conditionalFormatting sqref="J7">
    <cfRule type="cellIs" dxfId="15610" priority="1225" operator="greaterThan">
      <formula>$P$7</formula>
    </cfRule>
    <cfRule type="cellIs" dxfId="15609" priority="1226" operator="between">
      <formula>$P$7*0.8</formula>
      <formula>$P$7</formula>
    </cfRule>
    <cfRule type="cellIs" dxfId="15608" priority="1227" operator="lessThan">
      <formula>$P$7*0.8</formula>
    </cfRule>
  </conditionalFormatting>
  <conditionalFormatting sqref="J8">
    <cfRule type="cellIs" dxfId="15607" priority="1222" operator="greaterThan">
      <formula>$P$8</formula>
    </cfRule>
    <cfRule type="cellIs" dxfId="15606" priority="1223" operator="between">
      <formula>$P$8*0.8</formula>
      <formula>$P$8</formula>
    </cfRule>
    <cfRule type="cellIs" dxfId="15605" priority="1224" operator="lessThan">
      <formula>$P$8*0.8</formula>
    </cfRule>
  </conditionalFormatting>
  <conditionalFormatting sqref="J11">
    <cfRule type="cellIs" dxfId="15604" priority="1219" operator="greaterThan">
      <formula>$P$11</formula>
    </cfRule>
    <cfRule type="cellIs" dxfId="15603" priority="1220" operator="between">
      <formula>$P$11*0.8</formula>
      <formula>$P$11</formula>
    </cfRule>
    <cfRule type="cellIs" dxfId="15602" priority="1221" operator="lessThan">
      <formula>$P$11*0.8</formula>
    </cfRule>
  </conditionalFormatting>
  <conditionalFormatting sqref="J12">
    <cfRule type="cellIs" dxfId="15601" priority="1216" operator="greaterThan">
      <formula>$P$12</formula>
    </cfRule>
    <cfRule type="cellIs" dxfId="15600" priority="1217" operator="between">
      <formula>$P$12*0.8</formula>
      <formula>$P$12</formula>
    </cfRule>
    <cfRule type="cellIs" dxfId="15599" priority="1218" operator="lessThan">
      <formula>$P$12*0.8</formula>
    </cfRule>
  </conditionalFormatting>
  <conditionalFormatting sqref="J13">
    <cfRule type="cellIs" dxfId="15598" priority="1213" operator="greaterThan">
      <formula>$P$13</formula>
    </cfRule>
    <cfRule type="cellIs" dxfId="15597" priority="1214" operator="between">
      <formula>$P$13*0.8</formula>
      <formula>$P$13</formula>
    </cfRule>
    <cfRule type="cellIs" dxfId="15596" priority="1215" operator="lessThan">
      <formula>$P$13*0.8</formula>
    </cfRule>
  </conditionalFormatting>
  <conditionalFormatting sqref="J16">
    <cfRule type="cellIs" dxfId="15595" priority="1210" operator="greaterThan">
      <formula>$P$16</formula>
    </cfRule>
    <cfRule type="cellIs" dxfId="15594" priority="1211" operator="between">
      <formula>$P$16*0.8</formula>
      <formula>$P$16</formula>
    </cfRule>
    <cfRule type="cellIs" dxfId="15593" priority="1212" operator="lessThan">
      <formula>$P$16*0.8</formula>
    </cfRule>
  </conditionalFormatting>
  <conditionalFormatting sqref="J17">
    <cfRule type="cellIs" dxfId="15592" priority="1207" operator="greaterThan">
      <formula>$P$17</formula>
    </cfRule>
    <cfRule type="cellIs" dxfId="15591" priority="1208" operator="between">
      <formula>$P$17*0.8</formula>
      <formula>$P$17</formula>
    </cfRule>
    <cfRule type="cellIs" dxfId="15590" priority="1209" operator="lessThan">
      <formula>$P$17*0.8</formula>
    </cfRule>
  </conditionalFormatting>
  <conditionalFormatting sqref="J18">
    <cfRule type="cellIs" dxfId="15589" priority="1204" operator="greaterThan">
      <formula>$P$18</formula>
    </cfRule>
    <cfRule type="cellIs" dxfId="15588" priority="1205" operator="between">
      <formula>$P$18*0.8</formula>
      <formula>$P$18</formula>
    </cfRule>
    <cfRule type="cellIs" dxfId="15587" priority="1206" operator="lessThan">
      <formula>$P$18*0.8</formula>
    </cfRule>
  </conditionalFormatting>
  <conditionalFormatting sqref="J6">
    <cfRule type="cellIs" dxfId="15586" priority="1201" operator="greaterThan">
      <formula>$O$6</formula>
    </cfRule>
    <cfRule type="cellIs" dxfId="15585" priority="1202" operator="between">
      <formula>$O$6*0.8</formula>
      <formula>$O$6</formula>
    </cfRule>
    <cfRule type="cellIs" dxfId="15584" priority="1203" operator="lessThan">
      <formula>$O$6*0.8</formula>
    </cfRule>
  </conditionalFormatting>
  <conditionalFormatting sqref="J7">
    <cfRule type="cellIs" dxfId="15583" priority="1198" operator="greaterThan">
      <formula>$O$7</formula>
    </cfRule>
    <cfRule type="cellIs" dxfId="15582" priority="1199" operator="between">
      <formula>$O$7*0.8</formula>
      <formula>$O$7</formula>
    </cfRule>
    <cfRule type="cellIs" dxfId="15581" priority="1200" operator="lessThan">
      <formula>$O$7*0.8</formula>
    </cfRule>
  </conditionalFormatting>
  <conditionalFormatting sqref="J8">
    <cfRule type="cellIs" dxfId="15580" priority="1195" operator="greaterThan">
      <formula>$O$8</formula>
    </cfRule>
    <cfRule type="cellIs" dxfId="15579" priority="1196" operator="between">
      <formula>$O$8*0.8</formula>
      <formula>$O$8</formula>
    </cfRule>
    <cfRule type="cellIs" dxfId="15578" priority="1197" operator="lessThan">
      <formula>$O$8*0.8</formula>
    </cfRule>
  </conditionalFormatting>
  <conditionalFormatting sqref="J11">
    <cfRule type="cellIs" dxfId="15577" priority="1192" operator="greaterThan">
      <formula>$O$11</formula>
    </cfRule>
    <cfRule type="cellIs" dxfId="15576" priority="1193" operator="between">
      <formula>$O$11*0.8</formula>
      <formula>$O$11</formula>
    </cfRule>
    <cfRule type="cellIs" dxfId="15575" priority="1194" operator="lessThan">
      <formula>$O$11*0.8</formula>
    </cfRule>
  </conditionalFormatting>
  <conditionalFormatting sqref="J12">
    <cfRule type="cellIs" dxfId="15574" priority="1189" operator="greaterThan">
      <formula>$O$12</formula>
    </cfRule>
    <cfRule type="cellIs" dxfId="15573" priority="1190" operator="between">
      <formula>$O$12*0.8</formula>
      <formula>$O$12</formula>
    </cfRule>
    <cfRule type="cellIs" dxfId="15572" priority="1191" operator="lessThan">
      <formula>$O$12*0.8</formula>
    </cfRule>
  </conditionalFormatting>
  <conditionalFormatting sqref="J13">
    <cfRule type="cellIs" dxfId="15571" priority="1186" operator="greaterThan">
      <formula>$O$13</formula>
    </cfRule>
    <cfRule type="cellIs" dxfId="15570" priority="1187" operator="between">
      <formula>$O$13*0.8</formula>
      <formula>$O$13</formula>
    </cfRule>
    <cfRule type="cellIs" dxfId="15569" priority="1188" operator="lessThan">
      <formula>$O$13*0.8</formula>
    </cfRule>
  </conditionalFormatting>
  <conditionalFormatting sqref="J16">
    <cfRule type="cellIs" dxfId="15568" priority="1183" operator="greaterThan">
      <formula>$O$16</formula>
    </cfRule>
    <cfRule type="cellIs" dxfId="15567" priority="1184" operator="between">
      <formula>$O$16*0.8</formula>
      <formula>$O$16</formula>
    </cfRule>
    <cfRule type="cellIs" dxfId="15566" priority="1185" operator="lessThan">
      <formula>$O$16*0.8</formula>
    </cfRule>
  </conditionalFormatting>
  <conditionalFormatting sqref="J17">
    <cfRule type="cellIs" dxfId="15565" priority="1180" operator="greaterThan">
      <formula>$O$17</formula>
    </cfRule>
    <cfRule type="cellIs" dxfId="15564" priority="1181" operator="between">
      <formula>$O$17*0.8</formula>
      <formula>$O$17</formula>
    </cfRule>
    <cfRule type="cellIs" dxfId="15563" priority="1182" operator="lessThan">
      <formula>$O$17*0.8</formula>
    </cfRule>
  </conditionalFormatting>
  <conditionalFormatting sqref="J18">
    <cfRule type="cellIs" dxfId="15562" priority="1177" operator="greaterThan">
      <formula>$O$18</formula>
    </cfRule>
    <cfRule type="cellIs" dxfId="15561" priority="1178" operator="between">
      <formula>$O$18*0.8</formula>
      <formula>$O$18</formula>
    </cfRule>
    <cfRule type="cellIs" dxfId="15560" priority="1179" operator="lessThan">
      <formula>$O$18*0.8</formula>
    </cfRule>
  </conditionalFormatting>
  <conditionalFormatting sqref="J6">
    <cfRule type="cellIs" dxfId="15559" priority="1174" operator="greaterThan">
      <formula>$O$6</formula>
    </cfRule>
    <cfRule type="cellIs" dxfId="15558" priority="1175" operator="between">
      <formula>$O$6*0.8</formula>
      <formula>$O$6</formula>
    </cfRule>
    <cfRule type="cellIs" dxfId="15557" priority="1176" operator="lessThan">
      <formula>$O$6*0.8</formula>
    </cfRule>
  </conditionalFormatting>
  <conditionalFormatting sqref="J7">
    <cfRule type="cellIs" dxfId="15556" priority="1171" operator="greaterThan">
      <formula>$O$7</formula>
    </cfRule>
    <cfRule type="cellIs" dxfId="15555" priority="1172" operator="between">
      <formula>$O$7*0.8</formula>
      <formula>$O$7</formula>
    </cfRule>
    <cfRule type="cellIs" dxfId="15554" priority="1173" operator="lessThan">
      <formula>$O$7*0.8</formula>
    </cfRule>
  </conditionalFormatting>
  <conditionalFormatting sqref="J8">
    <cfRule type="cellIs" dxfId="15553" priority="1168" operator="greaterThan">
      <formula>$O$8</formula>
    </cfRule>
    <cfRule type="cellIs" dxfId="15552" priority="1169" operator="between">
      <formula>$O$8*0.8</formula>
      <formula>$O$8</formula>
    </cfRule>
    <cfRule type="cellIs" dxfId="15551" priority="1170" operator="lessThan">
      <formula>$O$8*0.8</formula>
    </cfRule>
  </conditionalFormatting>
  <conditionalFormatting sqref="J11">
    <cfRule type="cellIs" dxfId="15550" priority="1165" operator="greaterThan">
      <formula>$O$11</formula>
    </cfRule>
    <cfRule type="cellIs" dxfId="15549" priority="1166" operator="between">
      <formula>$O$11*0.8</formula>
      <formula>$O$11</formula>
    </cfRule>
    <cfRule type="cellIs" dxfId="15548" priority="1167" operator="lessThan">
      <formula>$O$11*0.8</formula>
    </cfRule>
  </conditionalFormatting>
  <conditionalFormatting sqref="J12">
    <cfRule type="cellIs" dxfId="15547" priority="1162" operator="greaterThan">
      <formula>$O$12</formula>
    </cfRule>
    <cfRule type="cellIs" dxfId="15546" priority="1163" operator="between">
      <formula>$O$12*0.8</formula>
      <formula>$O$12</formula>
    </cfRule>
    <cfRule type="cellIs" dxfId="15545" priority="1164" operator="lessThan">
      <formula>$O$12*0.8</formula>
    </cfRule>
  </conditionalFormatting>
  <conditionalFormatting sqref="J13">
    <cfRule type="cellIs" dxfId="15544" priority="1159" operator="greaterThan">
      <formula>$O$13</formula>
    </cfRule>
    <cfRule type="cellIs" dxfId="15543" priority="1160" operator="between">
      <formula>$O$13*0.8</formula>
      <formula>$O$13</formula>
    </cfRule>
    <cfRule type="cellIs" dxfId="15542" priority="1161" operator="lessThan">
      <formula>$O$13*0.8</formula>
    </cfRule>
  </conditionalFormatting>
  <conditionalFormatting sqref="J16">
    <cfRule type="cellIs" dxfId="15541" priority="1156" operator="greaterThan">
      <formula>$O$16</formula>
    </cfRule>
    <cfRule type="cellIs" dxfId="15540" priority="1157" operator="between">
      <formula>$O$16*0.8</formula>
      <formula>$O$16</formula>
    </cfRule>
    <cfRule type="cellIs" dxfId="15539" priority="1158" operator="lessThan">
      <formula>$O$16*0.8</formula>
    </cfRule>
  </conditionalFormatting>
  <conditionalFormatting sqref="J17">
    <cfRule type="cellIs" dxfId="15538" priority="1153" operator="greaterThan">
      <formula>$O$17</formula>
    </cfRule>
    <cfRule type="cellIs" dxfId="15537" priority="1154" operator="between">
      <formula>$O$17*0.8</formula>
      <formula>$O$17</formula>
    </cfRule>
    <cfRule type="cellIs" dxfId="15536" priority="1155" operator="lessThan">
      <formula>$O$17*0.8</formula>
    </cfRule>
  </conditionalFormatting>
  <conditionalFormatting sqref="J18">
    <cfRule type="cellIs" dxfId="15535" priority="1150" operator="greaterThan">
      <formula>$O$18</formula>
    </cfRule>
    <cfRule type="cellIs" dxfId="15534" priority="1151" operator="between">
      <formula>$O$18*0.8</formula>
      <formula>$O$18</formula>
    </cfRule>
    <cfRule type="cellIs" dxfId="15533" priority="1152" operator="lessThan">
      <formula>$O$18*0.8</formula>
    </cfRule>
  </conditionalFormatting>
  <conditionalFormatting sqref="J6">
    <cfRule type="cellIs" dxfId="15532" priority="1147" operator="greaterThan">
      <formula>$N$6</formula>
    </cfRule>
    <cfRule type="cellIs" dxfId="15531" priority="1148" operator="between">
      <formula>$N$6*0.8</formula>
      <formula>$N$6</formula>
    </cfRule>
    <cfRule type="cellIs" dxfId="15530" priority="1149" operator="lessThan">
      <formula>$N$6*0.8</formula>
    </cfRule>
  </conditionalFormatting>
  <conditionalFormatting sqref="J7">
    <cfRule type="cellIs" dxfId="15529" priority="1144" operator="greaterThan">
      <formula>$N$7</formula>
    </cfRule>
    <cfRule type="cellIs" dxfId="15528" priority="1145" operator="between">
      <formula>$N$7*0.8</formula>
      <formula>$N$7</formula>
    </cfRule>
    <cfRule type="cellIs" dxfId="15527" priority="1146" operator="lessThan">
      <formula>$N$7*0.8</formula>
    </cfRule>
  </conditionalFormatting>
  <conditionalFormatting sqref="J8">
    <cfRule type="cellIs" dxfId="15526" priority="1141" operator="greaterThan">
      <formula>$N$8</formula>
    </cfRule>
    <cfRule type="cellIs" dxfId="15525" priority="1142" operator="between">
      <formula>$N$8*0.8</formula>
      <formula>$N$8</formula>
    </cfRule>
    <cfRule type="cellIs" dxfId="15524" priority="1143" operator="lessThan">
      <formula>$N$8*0.8</formula>
    </cfRule>
  </conditionalFormatting>
  <conditionalFormatting sqref="J11">
    <cfRule type="cellIs" dxfId="15523" priority="1138" operator="greaterThan">
      <formula>$N$11</formula>
    </cfRule>
    <cfRule type="cellIs" dxfId="15522" priority="1139" operator="between">
      <formula>$N$11*0.8</formula>
      <formula>$N$11</formula>
    </cfRule>
    <cfRule type="cellIs" dxfId="15521" priority="1140" operator="lessThan">
      <formula>$N$11*0.8</formula>
    </cfRule>
  </conditionalFormatting>
  <conditionalFormatting sqref="J12">
    <cfRule type="cellIs" dxfId="15520" priority="1135" operator="greaterThan">
      <formula>$N$12</formula>
    </cfRule>
    <cfRule type="cellIs" dxfId="15519" priority="1136" operator="between">
      <formula>$N$12*0.8</formula>
      <formula>$N$12</formula>
    </cfRule>
    <cfRule type="cellIs" dxfId="15518" priority="1137" operator="lessThan">
      <formula>$N$12*0.8</formula>
    </cfRule>
  </conditionalFormatting>
  <conditionalFormatting sqref="J13">
    <cfRule type="cellIs" dxfId="15517" priority="1132" operator="greaterThan">
      <formula>$N$13</formula>
    </cfRule>
    <cfRule type="cellIs" dxfId="15516" priority="1133" operator="between">
      <formula>$N$13*0.8</formula>
      <formula>$N$13</formula>
    </cfRule>
    <cfRule type="cellIs" dxfId="15515" priority="1134" operator="lessThan">
      <formula>$N$13*0.8</formula>
    </cfRule>
  </conditionalFormatting>
  <conditionalFormatting sqref="J16">
    <cfRule type="cellIs" dxfId="15514" priority="1129" operator="greaterThan">
      <formula>$N$16</formula>
    </cfRule>
    <cfRule type="cellIs" dxfId="15513" priority="1130" operator="between">
      <formula>$N$16*0.8</formula>
      <formula>$N$16</formula>
    </cfRule>
    <cfRule type="cellIs" dxfId="15512" priority="1131" operator="lessThan">
      <formula>$N$16*0.8</formula>
    </cfRule>
  </conditionalFormatting>
  <conditionalFormatting sqref="J17">
    <cfRule type="cellIs" dxfId="15511" priority="1126" operator="greaterThan">
      <formula>$N$17</formula>
    </cfRule>
    <cfRule type="cellIs" dxfId="15510" priority="1127" operator="between">
      <formula>$N$17*0.8</formula>
      <formula>$N$17</formula>
    </cfRule>
    <cfRule type="cellIs" dxfId="15509" priority="1128" operator="lessThan">
      <formula>$N$17*0.8</formula>
    </cfRule>
  </conditionalFormatting>
  <conditionalFormatting sqref="J18">
    <cfRule type="cellIs" dxfId="15508" priority="1123" operator="greaterThan">
      <formula>$N$18</formula>
    </cfRule>
    <cfRule type="cellIs" dxfId="15507" priority="1124" operator="between">
      <formula>$N$18*0.8</formula>
      <formula>$N$18</formula>
    </cfRule>
    <cfRule type="cellIs" dxfId="15506" priority="1125" operator="lessThan">
      <formula>$N$18*0.8</formula>
    </cfRule>
  </conditionalFormatting>
  <conditionalFormatting sqref="J6">
    <cfRule type="cellIs" dxfId="15505" priority="1120" operator="greaterThan">
      <formula>$N$6</formula>
    </cfRule>
    <cfRule type="cellIs" dxfId="15504" priority="1121" operator="between">
      <formula>$N$6*0.8</formula>
      <formula>$N$6</formula>
    </cfRule>
    <cfRule type="cellIs" dxfId="15503" priority="1122" operator="lessThan">
      <formula>$N$6*0.8</formula>
    </cfRule>
  </conditionalFormatting>
  <conditionalFormatting sqref="J7">
    <cfRule type="cellIs" dxfId="15502" priority="1117" operator="greaterThan">
      <formula>$N$7</formula>
    </cfRule>
    <cfRule type="cellIs" dxfId="15501" priority="1118" operator="between">
      <formula>$N$7*0.8</formula>
      <formula>$N$7</formula>
    </cfRule>
    <cfRule type="cellIs" dxfId="15500" priority="1119" operator="lessThan">
      <formula>$N$7*0.8</formula>
    </cfRule>
  </conditionalFormatting>
  <conditionalFormatting sqref="J8">
    <cfRule type="cellIs" dxfId="15499" priority="1114" operator="greaterThan">
      <formula>$N$8</formula>
    </cfRule>
    <cfRule type="cellIs" dxfId="15498" priority="1115" operator="between">
      <formula>$N$8*0.8</formula>
      <formula>$N$8</formula>
    </cfRule>
    <cfRule type="cellIs" dxfId="15497" priority="1116" operator="lessThan">
      <formula>$N$8*0.8</formula>
    </cfRule>
  </conditionalFormatting>
  <conditionalFormatting sqref="J11">
    <cfRule type="cellIs" dxfId="15496" priority="1111" operator="greaterThan">
      <formula>$N$11</formula>
    </cfRule>
    <cfRule type="cellIs" dxfId="15495" priority="1112" operator="between">
      <formula>$N$11*0.8</formula>
      <formula>$N$11</formula>
    </cfRule>
    <cfRule type="cellIs" dxfId="15494" priority="1113" operator="lessThan">
      <formula>$N$11*0.8</formula>
    </cfRule>
  </conditionalFormatting>
  <conditionalFormatting sqref="J12">
    <cfRule type="cellIs" dxfId="15493" priority="1108" operator="greaterThan">
      <formula>$N$12</formula>
    </cfRule>
    <cfRule type="cellIs" dxfId="15492" priority="1109" operator="between">
      <formula>$N$12*0.8</formula>
      <formula>$N$12</formula>
    </cfRule>
    <cfRule type="cellIs" dxfId="15491" priority="1110" operator="lessThan">
      <formula>$N$12*0.8</formula>
    </cfRule>
  </conditionalFormatting>
  <conditionalFormatting sqref="J13">
    <cfRule type="cellIs" dxfId="15490" priority="1105" operator="greaterThan">
      <formula>$N$13</formula>
    </cfRule>
    <cfRule type="cellIs" dxfId="15489" priority="1106" operator="between">
      <formula>$N$13*0.8</formula>
      <formula>$N$13</formula>
    </cfRule>
    <cfRule type="cellIs" dxfId="15488" priority="1107" operator="lessThan">
      <formula>$N$13*0.8</formula>
    </cfRule>
  </conditionalFormatting>
  <conditionalFormatting sqref="J16">
    <cfRule type="cellIs" dxfId="15487" priority="1102" operator="greaterThan">
      <formula>$N$16</formula>
    </cfRule>
    <cfRule type="cellIs" dxfId="15486" priority="1103" operator="between">
      <formula>$N$16*0.8</formula>
      <formula>$N$16</formula>
    </cfRule>
    <cfRule type="cellIs" dxfId="15485" priority="1104" operator="lessThan">
      <formula>$N$16*0.8</formula>
    </cfRule>
  </conditionalFormatting>
  <conditionalFormatting sqref="J17">
    <cfRule type="cellIs" dxfId="15484" priority="1099" operator="greaterThan">
      <formula>$N$17</formula>
    </cfRule>
    <cfRule type="cellIs" dxfId="15483" priority="1100" operator="between">
      <formula>$N$17*0.8</formula>
      <formula>$N$17</formula>
    </cfRule>
    <cfRule type="cellIs" dxfId="15482" priority="1101" operator="lessThan">
      <formula>$N$17*0.8</formula>
    </cfRule>
  </conditionalFormatting>
  <conditionalFormatting sqref="J18">
    <cfRule type="cellIs" dxfId="15481" priority="1096" operator="greaterThan">
      <formula>$N$18</formula>
    </cfRule>
    <cfRule type="cellIs" dxfId="15480" priority="1097" operator="between">
      <formula>$N$18*0.8</formula>
      <formula>$N$18</formula>
    </cfRule>
    <cfRule type="cellIs" dxfId="15479" priority="1098" operator="lessThan">
      <formula>$N$18*0.8</formula>
    </cfRule>
  </conditionalFormatting>
  <conditionalFormatting sqref="J6">
    <cfRule type="cellIs" dxfId="15478" priority="1093" operator="greaterThan">
      <formula>$P$6</formula>
    </cfRule>
    <cfRule type="cellIs" dxfId="15477" priority="1094" operator="between">
      <formula>$P$6*0.8</formula>
      <formula>$P$6</formula>
    </cfRule>
    <cfRule type="cellIs" dxfId="15476" priority="1095" operator="lessThan">
      <formula>$P$6*0.8</formula>
    </cfRule>
  </conditionalFormatting>
  <conditionalFormatting sqref="J7">
    <cfRule type="cellIs" dxfId="15475" priority="1090" operator="greaterThan">
      <formula>$P$7</formula>
    </cfRule>
    <cfRule type="cellIs" dxfId="15474" priority="1091" operator="between">
      <formula>$P$7*0.8</formula>
      <formula>$P$7</formula>
    </cfRule>
    <cfRule type="cellIs" dxfId="15473" priority="1092" operator="lessThan">
      <formula>$P$7*0.8</formula>
    </cfRule>
  </conditionalFormatting>
  <conditionalFormatting sqref="J8">
    <cfRule type="cellIs" dxfId="15472" priority="1087" operator="greaterThan">
      <formula>$P$8</formula>
    </cfRule>
    <cfRule type="cellIs" dxfId="15471" priority="1088" operator="between">
      <formula>$P$8*0.8</formula>
      <formula>$P$8</formula>
    </cfRule>
    <cfRule type="cellIs" dxfId="15470" priority="1089" operator="lessThan">
      <formula>$P$8*0.8</formula>
    </cfRule>
  </conditionalFormatting>
  <conditionalFormatting sqref="J11">
    <cfRule type="cellIs" dxfId="15469" priority="1084" operator="greaterThan">
      <formula>$P$11</formula>
    </cfRule>
    <cfRule type="cellIs" dxfId="15468" priority="1085" operator="between">
      <formula>$P$11*0.8</formula>
      <formula>$P$11</formula>
    </cfRule>
    <cfRule type="cellIs" dxfId="15467" priority="1086" operator="lessThan">
      <formula>$P$11*0.8</formula>
    </cfRule>
  </conditionalFormatting>
  <conditionalFormatting sqref="J12">
    <cfRule type="cellIs" dxfId="15466" priority="1081" operator="greaterThan">
      <formula>$P$12</formula>
    </cfRule>
    <cfRule type="cellIs" dxfId="15465" priority="1082" operator="between">
      <formula>$P$12*0.8</formula>
      <formula>$P$12</formula>
    </cfRule>
    <cfRule type="cellIs" dxfId="15464" priority="1083" operator="lessThan">
      <formula>$P$12*0.8</formula>
    </cfRule>
  </conditionalFormatting>
  <conditionalFormatting sqref="J13">
    <cfRule type="cellIs" dxfId="15463" priority="1078" operator="greaterThan">
      <formula>$P$13</formula>
    </cfRule>
    <cfRule type="cellIs" dxfId="15462" priority="1079" operator="between">
      <formula>$P$13*0.8</formula>
      <formula>$P$13</formula>
    </cfRule>
    <cfRule type="cellIs" dxfId="15461" priority="1080" operator="lessThan">
      <formula>$P$13*0.8</formula>
    </cfRule>
  </conditionalFormatting>
  <conditionalFormatting sqref="J16">
    <cfRule type="cellIs" dxfId="15460" priority="1075" operator="greaterThan">
      <formula>$P$16</formula>
    </cfRule>
    <cfRule type="cellIs" dxfId="15459" priority="1076" operator="between">
      <formula>$P$16*0.8</formula>
      <formula>$P$16</formula>
    </cfRule>
    <cfRule type="cellIs" dxfId="15458" priority="1077" operator="lessThan">
      <formula>$P$16*0.8</formula>
    </cfRule>
  </conditionalFormatting>
  <conditionalFormatting sqref="J17">
    <cfRule type="cellIs" dxfId="15457" priority="1072" operator="greaterThan">
      <formula>$P$17</formula>
    </cfRule>
    <cfRule type="cellIs" dxfId="15456" priority="1073" operator="between">
      <formula>$P$17*0.8</formula>
      <formula>$P$17</formula>
    </cfRule>
    <cfRule type="cellIs" dxfId="15455" priority="1074" operator="lessThan">
      <formula>$P$17*0.8</formula>
    </cfRule>
  </conditionalFormatting>
  <conditionalFormatting sqref="J18">
    <cfRule type="cellIs" dxfId="15454" priority="1069" operator="greaterThan">
      <formula>$P$18</formula>
    </cfRule>
    <cfRule type="cellIs" dxfId="15453" priority="1070" operator="between">
      <formula>$P$18*0.8</formula>
      <formula>$P$18</formula>
    </cfRule>
    <cfRule type="cellIs" dxfId="15452" priority="1071" operator="lessThan">
      <formula>$P$18*0.8</formula>
    </cfRule>
  </conditionalFormatting>
  <conditionalFormatting sqref="J6">
    <cfRule type="cellIs" dxfId="15451" priority="1066" operator="greaterThan">
      <formula>$P$6</formula>
    </cfRule>
    <cfRule type="cellIs" dxfId="15450" priority="1067" operator="between">
      <formula>$P$6*0.8</formula>
      <formula>$P$6</formula>
    </cfRule>
    <cfRule type="cellIs" dxfId="15449" priority="1068" operator="lessThan">
      <formula>$P$6*0.8</formula>
    </cfRule>
  </conditionalFormatting>
  <conditionalFormatting sqref="J7">
    <cfRule type="cellIs" dxfId="15448" priority="1063" operator="greaterThan">
      <formula>$P$7</formula>
    </cfRule>
    <cfRule type="cellIs" dxfId="15447" priority="1064" operator="between">
      <formula>$P$7*0.8</formula>
      <formula>$P$7</formula>
    </cfRule>
    <cfRule type="cellIs" dxfId="15446" priority="1065" operator="lessThan">
      <formula>$P$7*0.8</formula>
    </cfRule>
  </conditionalFormatting>
  <conditionalFormatting sqref="J8">
    <cfRule type="cellIs" dxfId="15445" priority="1060" operator="greaterThan">
      <formula>$P$8</formula>
    </cfRule>
    <cfRule type="cellIs" dxfId="15444" priority="1061" operator="between">
      <formula>$P$8*0.8</formula>
      <formula>$P$8</formula>
    </cfRule>
    <cfRule type="cellIs" dxfId="15443" priority="1062" operator="lessThan">
      <formula>$P$8*0.8</formula>
    </cfRule>
  </conditionalFormatting>
  <conditionalFormatting sqref="J11">
    <cfRule type="cellIs" dxfId="15442" priority="1057" operator="greaterThan">
      <formula>$P$11</formula>
    </cfRule>
    <cfRule type="cellIs" dxfId="15441" priority="1058" operator="between">
      <formula>$P$11*0.8</formula>
      <formula>$P$11</formula>
    </cfRule>
    <cfRule type="cellIs" dxfId="15440" priority="1059" operator="lessThan">
      <formula>$P$11*0.8</formula>
    </cfRule>
  </conditionalFormatting>
  <conditionalFormatting sqref="J12">
    <cfRule type="cellIs" dxfId="15439" priority="1054" operator="greaterThan">
      <formula>$P$12</formula>
    </cfRule>
    <cfRule type="cellIs" dxfId="15438" priority="1055" operator="between">
      <formula>$P$12*0.8</formula>
      <formula>$P$12</formula>
    </cfRule>
    <cfRule type="cellIs" dxfId="15437" priority="1056" operator="lessThan">
      <formula>$P$12*0.8</formula>
    </cfRule>
  </conditionalFormatting>
  <conditionalFormatting sqref="J13">
    <cfRule type="cellIs" dxfId="15436" priority="1051" operator="greaterThan">
      <formula>$P$13</formula>
    </cfRule>
    <cfRule type="cellIs" dxfId="15435" priority="1052" operator="between">
      <formula>$P$13*0.8</formula>
      <formula>$P$13</formula>
    </cfRule>
    <cfRule type="cellIs" dxfId="15434" priority="1053" operator="lessThan">
      <formula>$P$13*0.8</formula>
    </cfRule>
  </conditionalFormatting>
  <conditionalFormatting sqref="J16">
    <cfRule type="cellIs" dxfId="15433" priority="1048" operator="greaterThan">
      <formula>$P$16</formula>
    </cfRule>
    <cfRule type="cellIs" dxfId="15432" priority="1049" operator="between">
      <formula>$P$16*0.8</formula>
      <formula>$P$16</formula>
    </cfRule>
    <cfRule type="cellIs" dxfId="15431" priority="1050" operator="lessThan">
      <formula>$P$16*0.8</formula>
    </cfRule>
  </conditionalFormatting>
  <conditionalFormatting sqref="J17">
    <cfRule type="cellIs" dxfId="15430" priority="1045" operator="greaterThan">
      <formula>$P$17</formula>
    </cfRule>
    <cfRule type="cellIs" dxfId="15429" priority="1046" operator="between">
      <formula>$P$17*0.8</formula>
      <formula>$P$17</formula>
    </cfRule>
    <cfRule type="cellIs" dxfId="15428" priority="1047" operator="lessThan">
      <formula>$P$17*0.8</formula>
    </cfRule>
  </conditionalFormatting>
  <conditionalFormatting sqref="J18">
    <cfRule type="cellIs" dxfId="15427" priority="1042" operator="greaterThan">
      <formula>$P$18</formula>
    </cfRule>
    <cfRule type="cellIs" dxfId="15426" priority="1043" operator="between">
      <formula>$P$18*0.8</formula>
      <formula>$P$18</formula>
    </cfRule>
    <cfRule type="cellIs" dxfId="15425" priority="1044" operator="lessThan">
      <formula>$P$18*0.8</formula>
    </cfRule>
  </conditionalFormatting>
  <conditionalFormatting sqref="J6">
    <cfRule type="cellIs" dxfId="15424" priority="1039" operator="greaterThan">
      <formula>$O$6</formula>
    </cfRule>
    <cfRule type="cellIs" dxfId="15423" priority="1040" operator="between">
      <formula>$O$6*0.8</formula>
      <formula>$O$6</formula>
    </cfRule>
    <cfRule type="cellIs" dxfId="15422" priority="1041" operator="lessThan">
      <formula>$O$6*0.8</formula>
    </cfRule>
  </conditionalFormatting>
  <conditionalFormatting sqref="J7">
    <cfRule type="cellIs" dxfId="15421" priority="1036" operator="greaterThan">
      <formula>$O$7</formula>
    </cfRule>
    <cfRule type="cellIs" dxfId="15420" priority="1037" operator="between">
      <formula>$O$7*0.8</formula>
      <formula>$O$7</formula>
    </cfRule>
    <cfRule type="cellIs" dxfId="15419" priority="1038" operator="lessThan">
      <formula>$O$7*0.8</formula>
    </cfRule>
  </conditionalFormatting>
  <conditionalFormatting sqref="J8">
    <cfRule type="cellIs" dxfId="15418" priority="1033" operator="greaterThan">
      <formula>$O$8</formula>
    </cfRule>
    <cfRule type="cellIs" dxfId="15417" priority="1034" operator="between">
      <formula>$O$8*0.8</formula>
      <formula>$O$8</formula>
    </cfRule>
    <cfRule type="cellIs" dxfId="15416" priority="1035" operator="lessThan">
      <formula>$O$8*0.8</formula>
    </cfRule>
  </conditionalFormatting>
  <conditionalFormatting sqref="J11">
    <cfRule type="cellIs" dxfId="15415" priority="1030" operator="greaterThan">
      <formula>$O$11</formula>
    </cfRule>
    <cfRule type="cellIs" dxfId="15414" priority="1031" operator="between">
      <formula>$O$11*0.8</formula>
      <formula>$O$11</formula>
    </cfRule>
    <cfRule type="cellIs" dxfId="15413" priority="1032" operator="lessThan">
      <formula>$O$11*0.8</formula>
    </cfRule>
  </conditionalFormatting>
  <conditionalFormatting sqref="J12">
    <cfRule type="cellIs" dxfId="15412" priority="1027" operator="greaterThan">
      <formula>$O$12</formula>
    </cfRule>
    <cfRule type="cellIs" dxfId="15411" priority="1028" operator="between">
      <formula>$O$12*0.8</formula>
      <formula>$O$12</formula>
    </cfRule>
    <cfRule type="cellIs" dxfId="15410" priority="1029" operator="lessThan">
      <formula>$O$12*0.8</formula>
    </cfRule>
  </conditionalFormatting>
  <conditionalFormatting sqref="J13">
    <cfRule type="cellIs" dxfId="15409" priority="1024" operator="greaterThan">
      <formula>$O$13</formula>
    </cfRule>
    <cfRule type="cellIs" dxfId="15408" priority="1025" operator="between">
      <formula>$O$13*0.8</formula>
      <formula>$O$13</formula>
    </cfRule>
    <cfRule type="cellIs" dxfId="15407" priority="1026" operator="lessThan">
      <formula>$O$13*0.8</formula>
    </cfRule>
  </conditionalFormatting>
  <conditionalFormatting sqref="J16">
    <cfRule type="cellIs" dxfId="15406" priority="1021" operator="greaterThan">
      <formula>$O$16</formula>
    </cfRule>
    <cfRule type="cellIs" dxfId="15405" priority="1022" operator="between">
      <formula>$O$16*0.8</formula>
      <formula>$O$16</formula>
    </cfRule>
    <cfRule type="cellIs" dxfId="15404" priority="1023" operator="lessThan">
      <formula>$O$16*0.8</formula>
    </cfRule>
  </conditionalFormatting>
  <conditionalFormatting sqref="J17">
    <cfRule type="cellIs" dxfId="15403" priority="1018" operator="greaterThan">
      <formula>$O$17</formula>
    </cfRule>
    <cfRule type="cellIs" dxfId="15402" priority="1019" operator="between">
      <formula>$O$17*0.8</formula>
      <formula>$O$17</formula>
    </cfRule>
    <cfRule type="cellIs" dxfId="15401" priority="1020" operator="lessThan">
      <formula>$O$17*0.8</formula>
    </cfRule>
  </conditionalFormatting>
  <conditionalFormatting sqref="J18">
    <cfRule type="cellIs" dxfId="15400" priority="1015" operator="greaterThan">
      <formula>$O$18</formula>
    </cfRule>
    <cfRule type="cellIs" dxfId="15399" priority="1016" operator="between">
      <formula>$O$18*0.8</formula>
      <formula>$O$18</formula>
    </cfRule>
    <cfRule type="cellIs" dxfId="15398" priority="1017" operator="lessThan">
      <formula>$O$18*0.8</formula>
    </cfRule>
  </conditionalFormatting>
  <conditionalFormatting sqref="J6">
    <cfRule type="cellIs" dxfId="15397" priority="1012" operator="greaterThan">
      <formula>$O$6</formula>
    </cfRule>
    <cfRule type="cellIs" dxfId="15396" priority="1013" operator="between">
      <formula>$O$6*0.8</formula>
      <formula>$O$6</formula>
    </cfRule>
    <cfRule type="cellIs" dxfId="15395" priority="1014" operator="lessThan">
      <formula>$O$6*0.8</formula>
    </cfRule>
  </conditionalFormatting>
  <conditionalFormatting sqref="J7">
    <cfRule type="cellIs" dxfId="15394" priority="1009" operator="greaterThan">
      <formula>$O$7</formula>
    </cfRule>
    <cfRule type="cellIs" dxfId="15393" priority="1010" operator="between">
      <formula>$O$7*0.8</formula>
      <formula>$O$7</formula>
    </cfRule>
    <cfRule type="cellIs" dxfId="15392" priority="1011" operator="lessThan">
      <formula>$O$7*0.8</formula>
    </cfRule>
  </conditionalFormatting>
  <conditionalFormatting sqref="J8">
    <cfRule type="cellIs" dxfId="15391" priority="1006" operator="greaterThan">
      <formula>$O$8</formula>
    </cfRule>
    <cfRule type="cellIs" dxfId="15390" priority="1007" operator="between">
      <formula>$O$8*0.8</formula>
      <formula>$O$8</formula>
    </cfRule>
    <cfRule type="cellIs" dxfId="15389" priority="1008" operator="lessThan">
      <formula>$O$8*0.8</formula>
    </cfRule>
  </conditionalFormatting>
  <conditionalFormatting sqref="J11">
    <cfRule type="cellIs" dxfId="15388" priority="1003" operator="greaterThan">
      <formula>$O$11</formula>
    </cfRule>
    <cfRule type="cellIs" dxfId="15387" priority="1004" operator="between">
      <formula>$O$11*0.8</formula>
      <formula>$O$11</formula>
    </cfRule>
    <cfRule type="cellIs" dxfId="15386" priority="1005" operator="lessThan">
      <formula>$O$11*0.8</formula>
    </cfRule>
  </conditionalFormatting>
  <conditionalFormatting sqref="J12">
    <cfRule type="cellIs" dxfId="15385" priority="1000" operator="greaterThan">
      <formula>$O$12</formula>
    </cfRule>
    <cfRule type="cellIs" dxfId="15384" priority="1001" operator="between">
      <formula>$O$12*0.8</formula>
      <formula>$O$12</formula>
    </cfRule>
    <cfRule type="cellIs" dxfId="15383" priority="1002" operator="lessThan">
      <formula>$O$12*0.8</formula>
    </cfRule>
  </conditionalFormatting>
  <conditionalFormatting sqref="J13">
    <cfRule type="cellIs" dxfId="15382" priority="997" operator="greaterThan">
      <formula>$O$13</formula>
    </cfRule>
    <cfRule type="cellIs" dxfId="15381" priority="998" operator="between">
      <formula>$O$13*0.8</formula>
      <formula>$O$13</formula>
    </cfRule>
    <cfRule type="cellIs" dxfId="15380" priority="999" operator="lessThan">
      <formula>$O$13*0.8</formula>
    </cfRule>
  </conditionalFormatting>
  <conditionalFormatting sqref="J16">
    <cfRule type="cellIs" dxfId="15379" priority="994" operator="greaterThan">
      <formula>$O$16</formula>
    </cfRule>
    <cfRule type="cellIs" dxfId="15378" priority="995" operator="between">
      <formula>$O$16*0.8</formula>
      <formula>$O$16</formula>
    </cfRule>
    <cfRule type="cellIs" dxfId="15377" priority="996" operator="lessThan">
      <formula>$O$16*0.8</formula>
    </cfRule>
  </conditionalFormatting>
  <conditionalFormatting sqref="J17">
    <cfRule type="cellIs" dxfId="15376" priority="991" operator="greaterThan">
      <formula>$O$17</formula>
    </cfRule>
    <cfRule type="cellIs" dxfId="15375" priority="992" operator="between">
      <formula>$O$17*0.8</formula>
      <formula>$O$17</formula>
    </cfRule>
    <cfRule type="cellIs" dxfId="15374" priority="993" operator="lessThan">
      <formula>$O$17*0.8</formula>
    </cfRule>
  </conditionalFormatting>
  <conditionalFormatting sqref="J18">
    <cfRule type="cellIs" dxfId="15373" priority="988" operator="greaterThan">
      <formula>$O$18</formula>
    </cfRule>
    <cfRule type="cellIs" dxfId="15372" priority="989" operator="between">
      <formula>$O$18*0.8</formula>
      <formula>$O$18</formula>
    </cfRule>
    <cfRule type="cellIs" dxfId="15371" priority="990" operator="lessThan">
      <formula>$O$18*0.8</formula>
    </cfRule>
  </conditionalFormatting>
  <conditionalFormatting sqref="J6">
    <cfRule type="cellIs" dxfId="15370" priority="985" operator="greaterThan">
      <formula>$N$6</formula>
    </cfRule>
    <cfRule type="cellIs" dxfId="15369" priority="986" operator="between">
      <formula>$N$6*0.8</formula>
      <formula>$N$6</formula>
    </cfRule>
    <cfRule type="cellIs" dxfId="15368" priority="987" operator="lessThan">
      <formula>$N$6*0.8</formula>
    </cfRule>
  </conditionalFormatting>
  <conditionalFormatting sqref="J7">
    <cfRule type="cellIs" dxfId="15367" priority="982" operator="greaterThan">
      <formula>$N$7</formula>
    </cfRule>
    <cfRule type="cellIs" dxfId="15366" priority="983" operator="between">
      <formula>$N$7*0.8</formula>
      <formula>$N$7</formula>
    </cfRule>
    <cfRule type="cellIs" dxfId="15365" priority="984" operator="lessThan">
      <formula>$N$7*0.8</formula>
    </cfRule>
  </conditionalFormatting>
  <conditionalFormatting sqref="J8">
    <cfRule type="cellIs" dxfId="15364" priority="979" operator="greaterThan">
      <formula>$N$8</formula>
    </cfRule>
    <cfRule type="cellIs" dxfId="15363" priority="980" operator="between">
      <formula>$N$8*0.8</formula>
      <formula>$N$8</formula>
    </cfRule>
    <cfRule type="cellIs" dxfId="15362" priority="981" operator="lessThan">
      <formula>$N$8*0.8</formula>
    </cfRule>
  </conditionalFormatting>
  <conditionalFormatting sqref="J11">
    <cfRule type="cellIs" dxfId="15361" priority="976" operator="greaterThan">
      <formula>$N$11</formula>
    </cfRule>
    <cfRule type="cellIs" dxfId="15360" priority="977" operator="between">
      <formula>$N$11*0.8</formula>
      <formula>$N$11</formula>
    </cfRule>
    <cfRule type="cellIs" dxfId="15359" priority="978" operator="lessThan">
      <formula>$N$11*0.8</formula>
    </cfRule>
  </conditionalFormatting>
  <conditionalFormatting sqref="J12">
    <cfRule type="cellIs" dxfId="15358" priority="973" operator="greaterThan">
      <formula>$N$12</formula>
    </cfRule>
    <cfRule type="cellIs" dxfId="15357" priority="974" operator="between">
      <formula>$N$12*0.8</formula>
      <formula>$N$12</formula>
    </cfRule>
    <cfRule type="cellIs" dxfId="15356" priority="975" operator="lessThan">
      <formula>$N$12*0.8</formula>
    </cfRule>
  </conditionalFormatting>
  <conditionalFormatting sqref="J13">
    <cfRule type="cellIs" dxfId="15355" priority="970" operator="greaterThan">
      <formula>$N$13</formula>
    </cfRule>
    <cfRule type="cellIs" dxfId="15354" priority="971" operator="between">
      <formula>$N$13*0.8</formula>
      <formula>$N$13</formula>
    </cfRule>
    <cfRule type="cellIs" dxfId="15353" priority="972" operator="lessThan">
      <formula>$N$13*0.8</formula>
    </cfRule>
  </conditionalFormatting>
  <conditionalFormatting sqref="J16">
    <cfRule type="cellIs" dxfId="15352" priority="967" operator="greaterThan">
      <formula>$N$16</formula>
    </cfRule>
    <cfRule type="cellIs" dxfId="15351" priority="968" operator="between">
      <formula>$N$16*0.8</formula>
      <formula>$N$16</formula>
    </cfRule>
    <cfRule type="cellIs" dxfId="15350" priority="969" operator="lessThan">
      <formula>$N$16*0.8</formula>
    </cfRule>
  </conditionalFormatting>
  <conditionalFormatting sqref="J17">
    <cfRule type="cellIs" dxfId="15349" priority="964" operator="greaterThan">
      <formula>$N$17</formula>
    </cfRule>
    <cfRule type="cellIs" dxfId="15348" priority="965" operator="between">
      <formula>$N$17*0.8</formula>
      <formula>$N$17</formula>
    </cfRule>
    <cfRule type="cellIs" dxfId="15347" priority="966" operator="lessThan">
      <formula>$N$17*0.8</formula>
    </cfRule>
  </conditionalFormatting>
  <conditionalFormatting sqref="J18">
    <cfRule type="cellIs" dxfId="15346" priority="961" operator="greaterThan">
      <formula>$N$18</formula>
    </cfRule>
    <cfRule type="cellIs" dxfId="15345" priority="962" operator="between">
      <formula>$N$18*0.8</formula>
      <formula>$N$18</formula>
    </cfRule>
    <cfRule type="cellIs" dxfId="15344" priority="963" operator="lessThan">
      <formula>$N$18*0.8</formula>
    </cfRule>
  </conditionalFormatting>
  <conditionalFormatting sqref="J6">
    <cfRule type="cellIs" dxfId="15343" priority="958" operator="greaterThan">
      <formula>$N$6</formula>
    </cfRule>
    <cfRule type="cellIs" dxfId="15342" priority="959" operator="between">
      <formula>$N$6*0.8</formula>
      <formula>$N$6</formula>
    </cfRule>
    <cfRule type="cellIs" dxfId="15341" priority="960" operator="lessThan">
      <formula>$N$6*0.8</formula>
    </cfRule>
  </conditionalFormatting>
  <conditionalFormatting sqref="J7">
    <cfRule type="cellIs" dxfId="15340" priority="955" operator="greaterThan">
      <formula>$N$7</formula>
    </cfRule>
    <cfRule type="cellIs" dxfId="15339" priority="956" operator="between">
      <formula>$N$7*0.8</formula>
      <formula>$N$7</formula>
    </cfRule>
    <cfRule type="cellIs" dxfId="15338" priority="957" operator="lessThan">
      <formula>$N$7*0.8</formula>
    </cfRule>
  </conditionalFormatting>
  <conditionalFormatting sqref="J8">
    <cfRule type="cellIs" dxfId="15337" priority="952" operator="greaterThan">
      <formula>$N$8</formula>
    </cfRule>
    <cfRule type="cellIs" dxfId="15336" priority="953" operator="between">
      <formula>$N$8*0.8</formula>
      <formula>$N$8</formula>
    </cfRule>
    <cfRule type="cellIs" dxfId="15335" priority="954" operator="lessThan">
      <formula>$N$8*0.8</formula>
    </cfRule>
  </conditionalFormatting>
  <conditionalFormatting sqref="J11">
    <cfRule type="cellIs" dxfId="15334" priority="949" operator="greaterThan">
      <formula>$N$11</formula>
    </cfRule>
    <cfRule type="cellIs" dxfId="15333" priority="950" operator="between">
      <formula>$N$11*0.8</formula>
      <formula>$N$11</formula>
    </cfRule>
    <cfRule type="cellIs" dxfId="15332" priority="951" operator="lessThan">
      <formula>$N$11*0.8</formula>
    </cfRule>
  </conditionalFormatting>
  <conditionalFormatting sqref="J12">
    <cfRule type="cellIs" dxfId="15331" priority="946" operator="greaterThan">
      <formula>$N$12</formula>
    </cfRule>
    <cfRule type="cellIs" dxfId="15330" priority="947" operator="between">
      <formula>$N$12*0.8</formula>
      <formula>$N$12</formula>
    </cfRule>
    <cfRule type="cellIs" dxfId="15329" priority="948" operator="lessThan">
      <formula>$N$12*0.8</formula>
    </cfRule>
  </conditionalFormatting>
  <conditionalFormatting sqref="J13">
    <cfRule type="cellIs" dxfId="15328" priority="943" operator="greaterThan">
      <formula>$N$13</formula>
    </cfRule>
    <cfRule type="cellIs" dxfId="15327" priority="944" operator="between">
      <formula>$N$13*0.8</formula>
      <formula>$N$13</formula>
    </cfRule>
    <cfRule type="cellIs" dxfId="15326" priority="945" operator="lessThan">
      <formula>$N$13*0.8</formula>
    </cfRule>
  </conditionalFormatting>
  <conditionalFormatting sqref="J16">
    <cfRule type="cellIs" dxfId="15325" priority="940" operator="greaterThan">
      <formula>$N$16</formula>
    </cfRule>
    <cfRule type="cellIs" dxfId="15324" priority="941" operator="between">
      <formula>$N$16*0.8</formula>
      <formula>$N$16</formula>
    </cfRule>
    <cfRule type="cellIs" dxfId="15323" priority="942" operator="lessThan">
      <formula>$N$16*0.8</formula>
    </cfRule>
  </conditionalFormatting>
  <conditionalFormatting sqref="J17">
    <cfRule type="cellIs" dxfId="15322" priority="937" operator="greaterThan">
      <formula>$N$17</formula>
    </cfRule>
    <cfRule type="cellIs" dxfId="15321" priority="938" operator="between">
      <formula>$N$17*0.8</formula>
      <formula>$N$17</formula>
    </cfRule>
    <cfRule type="cellIs" dxfId="15320" priority="939" operator="lessThan">
      <formula>$N$17*0.8</formula>
    </cfRule>
  </conditionalFormatting>
  <conditionalFormatting sqref="J18">
    <cfRule type="cellIs" dxfId="15319" priority="934" operator="greaterThan">
      <formula>$N$18</formula>
    </cfRule>
    <cfRule type="cellIs" dxfId="15318" priority="935" operator="between">
      <formula>$N$18*0.8</formula>
      <formula>$N$18</formula>
    </cfRule>
    <cfRule type="cellIs" dxfId="15317" priority="936" operator="lessThan">
      <formula>$N$18*0.8</formula>
    </cfRule>
  </conditionalFormatting>
  <conditionalFormatting sqref="J6">
    <cfRule type="cellIs" dxfId="15316" priority="931" operator="greaterThan">
      <formula>$P$6</formula>
    </cfRule>
    <cfRule type="cellIs" dxfId="15315" priority="932" operator="between">
      <formula>$P$6*0.8</formula>
      <formula>$P$6</formula>
    </cfRule>
    <cfRule type="cellIs" dxfId="15314" priority="933" operator="lessThan">
      <formula>$P$6*0.8</formula>
    </cfRule>
  </conditionalFormatting>
  <conditionalFormatting sqref="J7">
    <cfRule type="cellIs" dxfId="15313" priority="928" operator="greaterThan">
      <formula>$P$7</formula>
    </cfRule>
    <cfRule type="cellIs" dxfId="15312" priority="929" operator="between">
      <formula>$P$7*0.8</formula>
      <formula>$P$7</formula>
    </cfRule>
    <cfRule type="cellIs" dxfId="15311" priority="930" operator="lessThan">
      <formula>$P$7*0.8</formula>
    </cfRule>
  </conditionalFormatting>
  <conditionalFormatting sqref="J8">
    <cfRule type="cellIs" dxfId="15310" priority="925" operator="greaterThan">
      <formula>$P$8</formula>
    </cfRule>
    <cfRule type="cellIs" dxfId="15309" priority="926" operator="between">
      <formula>$P$8*0.8</formula>
      <formula>$P$8</formula>
    </cfRule>
    <cfRule type="cellIs" dxfId="15308" priority="927" operator="lessThan">
      <formula>$P$8*0.8</formula>
    </cfRule>
  </conditionalFormatting>
  <conditionalFormatting sqref="J11">
    <cfRule type="cellIs" dxfId="15307" priority="922" operator="greaterThan">
      <formula>$P$11</formula>
    </cfRule>
    <cfRule type="cellIs" dxfId="15306" priority="923" operator="between">
      <formula>$P$11*0.8</formula>
      <formula>$P$11</formula>
    </cfRule>
    <cfRule type="cellIs" dxfId="15305" priority="924" operator="lessThan">
      <formula>$P$11*0.8</formula>
    </cfRule>
  </conditionalFormatting>
  <conditionalFormatting sqref="J12">
    <cfRule type="cellIs" dxfId="15304" priority="919" operator="greaterThan">
      <formula>$P$12</formula>
    </cfRule>
    <cfRule type="cellIs" dxfId="15303" priority="920" operator="between">
      <formula>$P$12*0.8</formula>
      <formula>$P$12</formula>
    </cfRule>
    <cfRule type="cellIs" dxfId="15302" priority="921" operator="lessThan">
      <formula>$P$12*0.8</formula>
    </cfRule>
  </conditionalFormatting>
  <conditionalFormatting sqref="J13">
    <cfRule type="cellIs" dxfId="15301" priority="916" operator="greaterThan">
      <formula>$P$13</formula>
    </cfRule>
    <cfRule type="cellIs" dxfId="15300" priority="917" operator="between">
      <formula>$P$13*0.8</formula>
      <formula>$P$13</formula>
    </cfRule>
    <cfRule type="cellIs" dxfId="15299" priority="918" operator="lessThan">
      <formula>$P$13*0.8</formula>
    </cfRule>
  </conditionalFormatting>
  <conditionalFormatting sqref="J16">
    <cfRule type="cellIs" dxfId="15298" priority="913" operator="greaterThan">
      <formula>$P$16</formula>
    </cfRule>
    <cfRule type="cellIs" dxfId="15297" priority="914" operator="between">
      <formula>$P$16*0.8</formula>
      <formula>$P$16</formula>
    </cfRule>
    <cfRule type="cellIs" dxfId="15296" priority="915" operator="lessThan">
      <formula>$P$16*0.8</formula>
    </cfRule>
  </conditionalFormatting>
  <conditionalFormatting sqref="J17">
    <cfRule type="cellIs" dxfId="15295" priority="910" operator="greaterThan">
      <formula>$P$17</formula>
    </cfRule>
    <cfRule type="cellIs" dxfId="15294" priority="911" operator="between">
      <formula>$P$17*0.8</formula>
      <formula>$P$17</formula>
    </cfRule>
    <cfRule type="cellIs" dxfId="15293" priority="912" operator="lessThan">
      <formula>$P$17*0.8</formula>
    </cfRule>
  </conditionalFormatting>
  <conditionalFormatting sqref="J18">
    <cfRule type="cellIs" dxfId="15292" priority="907" operator="greaterThan">
      <formula>$P$18</formula>
    </cfRule>
    <cfRule type="cellIs" dxfId="15291" priority="908" operator="between">
      <formula>$P$18*0.8</formula>
      <formula>$P$18</formula>
    </cfRule>
    <cfRule type="cellIs" dxfId="15290" priority="909" operator="lessThan">
      <formula>$P$18*0.8</formula>
    </cfRule>
  </conditionalFormatting>
  <conditionalFormatting sqref="J6">
    <cfRule type="cellIs" dxfId="15289" priority="904" operator="greaterThan">
      <formula>$P$6</formula>
    </cfRule>
    <cfRule type="cellIs" dxfId="15288" priority="905" operator="between">
      <formula>$P$6*0.8</formula>
      <formula>$P$6</formula>
    </cfRule>
    <cfRule type="cellIs" dxfId="15287" priority="906" operator="lessThan">
      <formula>$P$6*0.8</formula>
    </cfRule>
  </conditionalFormatting>
  <conditionalFormatting sqref="J7">
    <cfRule type="cellIs" dxfId="15286" priority="901" operator="greaterThan">
      <formula>$P$7</formula>
    </cfRule>
    <cfRule type="cellIs" dxfId="15285" priority="902" operator="between">
      <formula>$P$7*0.8</formula>
      <formula>$P$7</formula>
    </cfRule>
    <cfRule type="cellIs" dxfId="15284" priority="903" operator="lessThan">
      <formula>$P$7*0.8</formula>
    </cfRule>
  </conditionalFormatting>
  <conditionalFormatting sqref="J8">
    <cfRule type="cellIs" dxfId="15283" priority="898" operator="greaterThan">
      <formula>$P$8</formula>
    </cfRule>
    <cfRule type="cellIs" dxfId="15282" priority="899" operator="between">
      <formula>$P$8*0.8</formula>
      <formula>$P$8</formula>
    </cfRule>
    <cfRule type="cellIs" dxfId="15281" priority="900" operator="lessThan">
      <formula>$P$8*0.8</formula>
    </cfRule>
  </conditionalFormatting>
  <conditionalFormatting sqref="J11">
    <cfRule type="cellIs" dxfId="15280" priority="895" operator="greaterThan">
      <formula>$P$11</formula>
    </cfRule>
    <cfRule type="cellIs" dxfId="15279" priority="896" operator="between">
      <formula>$P$11*0.8</formula>
      <formula>$P$11</formula>
    </cfRule>
    <cfRule type="cellIs" dxfId="15278" priority="897" operator="lessThan">
      <formula>$P$11*0.8</formula>
    </cfRule>
  </conditionalFormatting>
  <conditionalFormatting sqref="J12">
    <cfRule type="cellIs" dxfId="15277" priority="892" operator="greaterThan">
      <formula>$P$12</formula>
    </cfRule>
    <cfRule type="cellIs" dxfId="15276" priority="893" operator="between">
      <formula>$P$12*0.8</formula>
      <formula>$P$12</formula>
    </cfRule>
    <cfRule type="cellIs" dxfId="15275" priority="894" operator="lessThan">
      <formula>$P$12*0.8</formula>
    </cfRule>
  </conditionalFormatting>
  <conditionalFormatting sqref="J13">
    <cfRule type="cellIs" dxfId="15274" priority="889" operator="greaterThan">
      <formula>$P$13</formula>
    </cfRule>
    <cfRule type="cellIs" dxfId="15273" priority="890" operator="between">
      <formula>$P$13*0.8</formula>
      <formula>$P$13</formula>
    </cfRule>
    <cfRule type="cellIs" dxfId="15272" priority="891" operator="lessThan">
      <formula>$P$13*0.8</formula>
    </cfRule>
  </conditionalFormatting>
  <conditionalFormatting sqref="J16">
    <cfRule type="cellIs" dxfId="15271" priority="886" operator="greaterThan">
      <formula>$P$16</formula>
    </cfRule>
    <cfRule type="cellIs" dxfId="15270" priority="887" operator="between">
      <formula>$P$16*0.8</formula>
      <formula>$P$16</formula>
    </cfRule>
    <cfRule type="cellIs" dxfId="15269" priority="888" operator="lessThan">
      <formula>$P$16*0.8</formula>
    </cfRule>
  </conditionalFormatting>
  <conditionalFormatting sqref="J17">
    <cfRule type="cellIs" dxfId="15268" priority="883" operator="greaterThan">
      <formula>$P$17</formula>
    </cfRule>
    <cfRule type="cellIs" dxfId="15267" priority="884" operator="between">
      <formula>$P$17*0.8</formula>
      <formula>$P$17</formula>
    </cfRule>
    <cfRule type="cellIs" dxfId="15266" priority="885" operator="lessThan">
      <formula>$P$17*0.8</formula>
    </cfRule>
  </conditionalFormatting>
  <conditionalFormatting sqref="J18">
    <cfRule type="cellIs" dxfId="15265" priority="880" operator="greaterThan">
      <formula>$P$18</formula>
    </cfRule>
    <cfRule type="cellIs" dxfId="15264" priority="881" operator="between">
      <formula>$P$18*0.8</formula>
      <formula>$P$18</formula>
    </cfRule>
    <cfRule type="cellIs" dxfId="15263" priority="882" operator="lessThan">
      <formula>$P$18*0.8</formula>
    </cfRule>
  </conditionalFormatting>
  <conditionalFormatting sqref="J6">
    <cfRule type="cellIs" dxfId="15262" priority="877" operator="greaterThan">
      <formula>$O$6</formula>
    </cfRule>
    <cfRule type="cellIs" dxfId="15261" priority="878" operator="between">
      <formula>$O$6*0.8</formula>
      <formula>$O$6</formula>
    </cfRule>
    <cfRule type="cellIs" dxfId="15260" priority="879" operator="lessThan">
      <formula>$O$6*0.8</formula>
    </cfRule>
  </conditionalFormatting>
  <conditionalFormatting sqref="J7">
    <cfRule type="cellIs" dxfId="15259" priority="874" operator="greaterThan">
      <formula>$O$7</formula>
    </cfRule>
    <cfRule type="cellIs" dxfId="15258" priority="875" operator="between">
      <formula>$O$7*0.8</formula>
      <formula>$O$7</formula>
    </cfRule>
    <cfRule type="cellIs" dxfId="15257" priority="876" operator="lessThan">
      <formula>$O$7*0.8</formula>
    </cfRule>
  </conditionalFormatting>
  <conditionalFormatting sqref="J8">
    <cfRule type="cellIs" dxfId="15256" priority="871" operator="greaterThan">
      <formula>$O$8</formula>
    </cfRule>
    <cfRule type="cellIs" dxfId="15255" priority="872" operator="between">
      <formula>$O$8*0.8</formula>
      <formula>$O$8</formula>
    </cfRule>
    <cfRule type="cellIs" dxfId="15254" priority="873" operator="lessThan">
      <formula>$O$8*0.8</formula>
    </cfRule>
  </conditionalFormatting>
  <conditionalFormatting sqref="J11">
    <cfRule type="cellIs" dxfId="15253" priority="868" operator="greaterThan">
      <formula>$O$11</formula>
    </cfRule>
    <cfRule type="cellIs" dxfId="15252" priority="869" operator="between">
      <formula>$O$11*0.8</formula>
      <formula>$O$11</formula>
    </cfRule>
    <cfRule type="cellIs" dxfId="15251" priority="870" operator="lessThan">
      <formula>$O$11*0.8</formula>
    </cfRule>
  </conditionalFormatting>
  <conditionalFormatting sqref="J12">
    <cfRule type="cellIs" dxfId="15250" priority="865" operator="greaterThan">
      <formula>$O$12</formula>
    </cfRule>
    <cfRule type="cellIs" dxfId="15249" priority="866" operator="between">
      <formula>$O$12*0.8</formula>
      <formula>$O$12</formula>
    </cfRule>
    <cfRule type="cellIs" dxfId="15248" priority="867" operator="lessThan">
      <formula>$O$12*0.8</formula>
    </cfRule>
  </conditionalFormatting>
  <conditionalFormatting sqref="J13">
    <cfRule type="cellIs" dxfId="15247" priority="862" operator="greaterThan">
      <formula>$O$13</formula>
    </cfRule>
    <cfRule type="cellIs" dxfId="15246" priority="863" operator="between">
      <formula>$O$13*0.8</formula>
      <formula>$O$13</formula>
    </cfRule>
    <cfRule type="cellIs" dxfId="15245" priority="864" operator="lessThan">
      <formula>$O$13*0.8</formula>
    </cfRule>
  </conditionalFormatting>
  <conditionalFormatting sqref="J16">
    <cfRule type="cellIs" dxfId="15244" priority="859" operator="greaterThan">
      <formula>$O$16</formula>
    </cfRule>
    <cfRule type="cellIs" dxfId="15243" priority="860" operator="between">
      <formula>$O$16*0.8</formula>
      <formula>$O$16</formula>
    </cfRule>
    <cfRule type="cellIs" dxfId="15242" priority="861" operator="lessThan">
      <formula>$O$16*0.8</formula>
    </cfRule>
  </conditionalFormatting>
  <conditionalFormatting sqref="J17">
    <cfRule type="cellIs" dxfId="15241" priority="856" operator="greaterThan">
      <formula>$O$17</formula>
    </cfRule>
    <cfRule type="cellIs" dxfId="15240" priority="857" operator="between">
      <formula>$O$17*0.8</formula>
      <formula>$O$17</formula>
    </cfRule>
    <cfRule type="cellIs" dxfId="15239" priority="858" operator="lessThan">
      <formula>$O$17*0.8</formula>
    </cfRule>
  </conditionalFormatting>
  <conditionalFormatting sqref="J18">
    <cfRule type="cellIs" dxfId="15238" priority="853" operator="greaterThan">
      <formula>$O$18</formula>
    </cfRule>
    <cfRule type="cellIs" dxfId="15237" priority="854" operator="between">
      <formula>$O$18*0.8</formula>
      <formula>$O$18</formula>
    </cfRule>
    <cfRule type="cellIs" dxfId="15236" priority="855" operator="lessThan">
      <formula>$O$18*0.8</formula>
    </cfRule>
  </conditionalFormatting>
  <conditionalFormatting sqref="J6">
    <cfRule type="cellIs" dxfId="15235" priority="850" operator="greaterThan">
      <formula>$O$6</formula>
    </cfRule>
    <cfRule type="cellIs" dxfId="15234" priority="851" operator="between">
      <formula>$O$6*0.8</formula>
      <formula>$O$6</formula>
    </cfRule>
    <cfRule type="cellIs" dxfId="15233" priority="852" operator="lessThan">
      <formula>$O$6*0.8</formula>
    </cfRule>
  </conditionalFormatting>
  <conditionalFormatting sqref="J7">
    <cfRule type="cellIs" dxfId="15232" priority="847" operator="greaterThan">
      <formula>$O$7</formula>
    </cfRule>
    <cfRule type="cellIs" dxfId="15231" priority="848" operator="between">
      <formula>$O$7*0.8</formula>
      <formula>$O$7</formula>
    </cfRule>
    <cfRule type="cellIs" dxfId="15230" priority="849" operator="lessThan">
      <formula>$O$7*0.8</formula>
    </cfRule>
  </conditionalFormatting>
  <conditionalFormatting sqref="J8">
    <cfRule type="cellIs" dxfId="15229" priority="844" operator="greaterThan">
      <formula>$O$8</formula>
    </cfRule>
    <cfRule type="cellIs" dxfId="15228" priority="845" operator="between">
      <formula>$O$8*0.8</formula>
      <formula>$O$8</formula>
    </cfRule>
    <cfRule type="cellIs" dxfId="15227" priority="846" operator="lessThan">
      <formula>$O$8*0.8</formula>
    </cfRule>
  </conditionalFormatting>
  <conditionalFormatting sqref="J11">
    <cfRule type="cellIs" dxfId="15226" priority="841" operator="greaterThan">
      <formula>$O$11</formula>
    </cfRule>
    <cfRule type="cellIs" dxfId="15225" priority="842" operator="between">
      <formula>$O$11*0.8</formula>
      <formula>$O$11</formula>
    </cfRule>
    <cfRule type="cellIs" dxfId="15224" priority="843" operator="lessThan">
      <formula>$O$11*0.8</formula>
    </cfRule>
  </conditionalFormatting>
  <conditionalFormatting sqref="J12">
    <cfRule type="cellIs" dxfId="15223" priority="838" operator="greaterThan">
      <formula>$O$12</formula>
    </cfRule>
    <cfRule type="cellIs" dxfId="15222" priority="839" operator="between">
      <formula>$O$12*0.8</formula>
      <formula>$O$12</formula>
    </cfRule>
    <cfRule type="cellIs" dxfId="15221" priority="840" operator="lessThan">
      <formula>$O$12*0.8</formula>
    </cfRule>
  </conditionalFormatting>
  <conditionalFormatting sqref="J13">
    <cfRule type="cellIs" dxfId="15220" priority="835" operator="greaterThan">
      <formula>$O$13</formula>
    </cfRule>
    <cfRule type="cellIs" dxfId="15219" priority="836" operator="between">
      <formula>$O$13*0.8</formula>
      <formula>$O$13</formula>
    </cfRule>
    <cfRule type="cellIs" dxfId="15218" priority="837" operator="lessThan">
      <formula>$O$13*0.8</formula>
    </cfRule>
  </conditionalFormatting>
  <conditionalFormatting sqref="J16">
    <cfRule type="cellIs" dxfId="15217" priority="832" operator="greaterThan">
      <formula>$O$16</formula>
    </cfRule>
    <cfRule type="cellIs" dxfId="15216" priority="833" operator="between">
      <formula>$O$16*0.8</formula>
      <formula>$O$16</formula>
    </cfRule>
    <cfRule type="cellIs" dxfId="15215" priority="834" operator="lessThan">
      <formula>$O$16*0.8</formula>
    </cfRule>
  </conditionalFormatting>
  <conditionalFormatting sqref="J17">
    <cfRule type="cellIs" dxfId="15214" priority="829" operator="greaterThan">
      <formula>$O$17</formula>
    </cfRule>
    <cfRule type="cellIs" dxfId="15213" priority="830" operator="between">
      <formula>$O$17*0.8</formula>
      <formula>$O$17</formula>
    </cfRule>
    <cfRule type="cellIs" dxfId="15212" priority="831" operator="lessThan">
      <formula>$O$17*0.8</formula>
    </cfRule>
  </conditionalFormatting>
  <conditionalFormatting sqref="J18">
    <cfRule type="cellIs" dxfId="15211" priority="826" operator="greaterThan">
      <formula>$O$18</formula>
    </cfRule>
    <cfRule type="cellIs" dxfId="15210" priority="827" operator="between">
      <formula>$O$18*0.8</formula>
      <formula>$O$18</formula>
    </cfRule>
    <cfRule type="cellIs" dxfId="15209" priority="828" operator="lessThan">
      <formula>$O$18*0.8</formula>
    </cfRule>
  </conditionalFormatting>
  <conditionalFormatting sqref="J6">
    <cfRule type="cellIs" dxfId="15208" priority="823" operator="greaterThan">
      <formula>$N$6</formula>
    </cfRule>
    <cfRule type="cellIs" dxfId="15207" priority="824" operator="between">
      <formula>$N$6*0.8</formula>
      <formula>$N$6</formula>
    </cfRule>
    <cfRule type="cellIs" dxfId="15206" priority="825" operator="lessThan">
      <formula>$N$6*0.8</formula>
    </cfRule>
  </conditionalFormatting>
  <conditionalFormatting sqref="J7">
    <cfRule type="cellIs" dxfId="15205" priority="820" operator="greaterThan">
      <formula>$N$7</formula>
    </cfRule>
    <cfRule type="cellIs" dxfId="15204" priority="821" operator="between">
      <formula>$N$7*0.8</formula>
      <formula>$N$7</formula>
    </cfRule>
    <cfRule type="cellIs" dxfId="15203" priority="822" operator="lessThan">
      <formula>$N$7*0.8</formula>
    </cfRule>
  </conditionalFormatting>
  <conditionalFormatting sqref="J8">
    <cfRule type="cellIs" dxfId="15202" priority="817" operator="greaterThan">
      <formula>$N$8</formula>
    </cfRule>
    <cfRule type="cellIs" dxfId="15201" priority="818" operator="between">
      <formula>$N$8*0.8</formula>
      <formula>$N$8</formula>
    </cfRule>
    <cfRule type="cellIs" dxfId="15200" priority="819" operator="lessThan">
      <formula>$N$8*0.8</formula>
    </cfRule>
  </conditionalFormatting>
  <conditionalFormatting sqref="J11">
    <cfRule type="cellIs" dxfId="15199" priority="814" operator="greaterThan">
      <formula>$N$11</formula>
    </cfRule>
    <cfRule type="cellIs" dxfId="15198" priority="815" operator="between">
      <formula>$N$11*0.8</formula>
      <formula>$N$11</formula>
    </cfRule>
    <cfRule type="cellIs" dxfId="15197" priority="816" operator="lessThan">
      <formula>$N$11*0.8</formula>
    </cfRule>
  </conditionalFormatting>
  <conditionalFormatting sqref="J12">
    <cfRule type="cellIs" dxfId="15196" priority="811" operator="greaterThan">
      <formula>$N$12</formula>
    </cfRule>
    <cfRule type="cellIs" dxfId="15195" priority="812" operator="between">
      <formula>$N$12*0.8</formula>
      <formula>$N$12</formula>
    </cfRule>
    <cfRule type="cellIs" dxfId="15194" priority="813" operator="lessThan">
      <formula>$N$12*0.8</formula>
    </cfRule>
  </conditionalFormatting>
  <conditionalFormatting sqref="J13">
    <cfRule type="cellIs" dxfId="15193" priority="808" operator="greaterThan">
      <formula>$N$13</formula>
    </cfRule>
    <cfRule type="cellIs" dxfId="15192" priority="809" operator="between">
      <formula>$N$13*0.8</formula>
      <formula>$N$13</formula>
    </cfRule>
    <cfRule type="cellIs" dxfId="15191" priority="810" operator="lessThan">
      <formula>$N$13*0.8</formula>
    </cfRule>
  </conditionalFormatting>
  <conditionalFormatting sqref="J16">
    <cfRule type="cellIs" dxfId="15190" priority="805" operator="greaterThan">
      <formula>$N$16</formula>
    </cfRule>
    <cfRule type="cellIs" dxfId="15189" priority="806" operator="between">
      <formula>$N$16*0.8</formula>
      <formula>$N$16</formula>
    </cfRule>
    <cfRule type="cellIs" dxfId="15188" priority="807" operator="lessThan">
      <formula>$N$16*0.8</formula>
    </cfRule>
  </conditionalFormatting>
  <conditionalFormatting sqref="J17">
    <cfRule type="cellIs" dxfId="15187" priority="802" operator="greaterThan">
      <formula>$N$17</formula>
    </cfRule>
    <cfRule type="cellIs" dxfId="15186" priority="803" operator="between">
      <formula>$N$17*0.8</formula>
      <formula>$N$17</formula>
    </cfRule>
    <cfRule type="cellIs" dxfId="15185" priority="804" operator="lessThan">
      <formula>$N$17*0.8</formula>
    </cfRule>
  </conditionalFormatting>
  <conditionalFormatting sqref="J18">
    <cfRule type="cellIs" dxfId="15184" priority="799" operator="greaterThan">
      <formula>$N$18</formula>
    </cfRule>
    <cfRule type="cellIs" dxfId="15183" priority="800" operator="between">
      <formula>$N$18*0.8</formula>
      <formula>$N$18</formula>
    </cfRule>
    <cfRule type="cellIs" dxfId="15182" priority="801" operator="lessThan">
      <formula>$N$18*0.8</formula>
    </cfRule>
  </conditionalFormatting>
  <conditionalFormatting sqref="J6">
    <cfRule type="cellIs" dxfId="15181" priority="796" operator="greaterThan">
      <formula>$N$6</formula>
    </cfRule>
    <cfRule type="cellIs" dxfId="15180" priority="797" operator="between">
      <formula>$N$6*0.8</formula>
      <formula>$N$6</formula>
    </cfRule>
    <cfRule type="cellIs" dxfId="15179" priority="798" operator="lessThan">
      <formula>$N$6*0.8</formula>
    </cfRule>
  </conditionalFormatting>
  <conditionalFormatting sqref="J7">
    <cfRule type="cellIs" dxfId="15178" priority="793" operator="greaterThan">
      <formula>$N$7</formula>
    </cfRule>
    <cfRule type="cellIs" dxfId="15177" priority="794" operator="between">
      <formula>$N$7*0.8</formula>
      <formula>$N$7</formula>
    </cfRule>
    <cfRule type="cellIs" dxfId="15176" priority="795" operator="lessThan">
      <formula>$N$7*0.8</formula>
    </cfRule>
  </conditionalFormatting>
  <conditionalFormatting sqref="J8">
    <cfRule type="cellIs" dxfId="15175" priority="790" operator="greaterThan">
      <formula>$N$8</formula>
    </cfRule>
    <cfRule type="cellIs" dxfId="15174" priority="791" operator="between">
      <formula>$N$8*0.8</formula>
      <formula>$N$8</formula>
    </cfRule>
    <cfRule type="cellIs" dxfId="15173" priority="792" operator="lessThan">
      <formula>$N$8*0.8</formula>
    </cfRule>
  </conditionalFormatting>
  <conditionalFormatting sqref="J11">
    <cfRule type="cellIs" dxfId="15172" priority="787" operator="greaterThan">
      <formula>$N$11</formula>
    </cfRule>
    <cfRule type="cellIs" dxfId="15171" priority="788" operator="between">
      <formula>$N$11*0.8</formula>
      <formula>$N$11</formula>
    </cfRule>
    <cfRule type="cellIs" dxfId="15170" priority="789" operator="lessThan">
      <formula>$N$11*0.8</formula>
    </cfRule>
  </conditionalFormatting>
  <conditionalFormatting sqref="J12">
    <cfRule type="cellIs" dxfId="15169" priority="784" operator="greaterThan">
      <formula>$N$12</formula>
    </cfRule>
    <cfRule type="cellIs" dxfId="15168" priority="785" operator="between">
      <formula>$N$12*0.8</formula>
      <formula>$N$12</formula>
    </cfRule>
    <cfRule type="cellIs" dxfId="15167" priority="786" operator="lessThan">
      <formula>$N$12*0.8</formula>
    </cfRule>
  </conditionalFormatting>
  <conditionalFormatting sqref="J13">
    <cfRule type="cellIs" dxfId="15166" priority="781" operator="greaterThan">
      <formula>$N$13</formula>
    </cfRule>
    <cfRule type="cellIs" dxfId="15165" priority="782" operator="between">
      <formula>$N$13*0.8</formula>
      <formula>$N$13</formula>
    </cfRule>
    <cfRule type="cellIs" dxfId="15164" priority="783" operator="lessThan">
      <formula>$N$13*0.8</formula>
    </cfRule>
  </conditionalFormatting>
  <conditionalFormatting sqref="J16">
    <cfRule type="cellIs" dxfId="15163" priority="778" operator="greaterThan">
      <formula>$N$16</formula>
    </cfRule>
    <cfRule type="cellIs" dxfId="15162" priority="779" operator="between">
      <formula>$N$16*0.8</formula>
      <formula>$N$16</formula>
    </cfRule>
    <cfRule type="cellIs" dxfId="15161" priority="780" operator="lessThan">
      <formula>$N$16*0.8</formula>
    </cfRule>
  </conditionalFormatting>
  <conditionalFormatting sqref="J17">
    <cfRule type="cellIs" dxfId="15160" priority="775" operator="greaterThan">
      <formula>$N$17</formula>
    </cfRule>
    <cfRule type="cellIs" dxfId="15159" priority="776" operator="between">
      <formula>$N$17*0.8</formula>
      <formula>$N$17</formula>
    </cfRule>
    <cfRule type="cellIs" dxfId="15158" priority="777" operator="lessThan">
      <formula>$N$17*0.8</formula>
    </cfRule>
  </conditionalFormatting>
  <conditionalFormatting sqref="J18">
    <cfRule type="cellIs" dxfId="15157" priority="772" operator="greaterThan">
      <formula>$N$18</formula>
    </cfRule>
    <cfRule type="cellIs" dxfId="15156" priority="773" operator="between">
      <formula>$N$18*0.8</formula>
      <formula>$N$18</formula>
    </cfRule>
    <cfRule type="cellIs" dxfId="15155" priority="774" operator="lessThan">
      <formula>$N$18*0.8</formula>
    </cfRule>
  </conditionalFormatting>
  <conditionalFormatting sqref="J6">
    <cfRule type="cellIs" dxfId="15154" priority="769" operator="greaterThan">
      <formula>$P$6</formula>
    </cfRule>
    <cfRule type="cellIs" dxfId="15153" priority="770" operator="between">
      <formula>$P$6*0.8</formula>
      <formula>$P$6</formula>
    </cfRule>
    <cfRule type="cellIs" dxfId="15152" priority="771" operator="lessThan">
      <formula>$P$6*0.8</formula>
    </cfRule>
  </conditionalFormatting>
  <conditionalFormatting sqref="J7">
    <cfRule type="cellIs" dxfId="15151" priority="766" operator="greaterThan">
      <formula>$P$7</formula>
    </cfRule>
    <cfRule type="cellIs" dxfId="15150" priority="767" operator="between">
      <formula>$P$7*0.8</formula>
      <formula>$P$7</formula>
    </cfRule>
    <cfRule type="cellIs" dxfId="15149" priority="768" operator="lessThan">
      <formula>$P$7*0.8</formula>
    </cfRule>
  </conditionalFormatting>
  <conditionalFormatting sqref="J8">
    <cfRule type="cellIs" dxfId="15148" priority="763" operator="greaterThan">
      <formula>$P$8</formula>
    </cfRule>
    <cfRule type="cellIs" dxfId="15147" priority="764" operator="between">
      <formula>$P$8*0.8</formula>
      <formula>$P$8</formula>
    </cfRule>
    <cfRule type="cellIs" dxfId="15146" priority="765" operator="lessThan">
      <formula>$P$8*0.8</formula>
    </cfRule>
  </conditionalFormatting>
  <conditionalFormatting sqref="J11">
    <cfRule type="cellIs" dxfId="15145" priority="760" operator="greaterThan">
      <formula>$P$11</formula>
    </cfRule>
    <cfRule type="cellIs" dxfId="15144" priority="761" operator="between">
      <formula>$P$11*0.8</formula>
      <formula>$P$11</formula>
    </cfRule>
    <cfRule type="cellIs" dxfId="15143" priority="762" operator="lessThan">
      <formula>$P$11*0.8</formula>
    </cfRule>
  </conditionalFormatting>
  <conditionalFormatting sqref="J12">
    <cfRule type="cellIs" dxfId="15142" priority="757" operator="greaterThan">
      <formula>$P$12</formula>
    </cfRule>
    <cfRule type="cellIs" dxfId="15141" priority="758" operator="between">
      <formula>$P$12*0.8</formula>
      <formula>$P$12</formula>
    </cfRule>
    <cfRule type="cellIs" dxfId="15140" priority="759" operator="lessThan">
      <formula>$P$12*0.8</formula>
    </cfRule>
  </conditionalFormatting>
  <conditionalFormatting sqref="J13">
    <cfRule type="cellIs" dxfId="15139" priority="754" operator="greaterThan">
      <formula>$P$13</formula>
    </cfRule>
    <cfRule type="cellIs" dxfId="15138" priority="755" operator="between">
      <formula>$P$13*0.8</formula>
      <formula>$P$13</formula>
    </cfRule>
    <cfRule type="cellIs" dxfId="15137" priority="756" operator="lessThan">
      <formula>$P$13*0.8</formula>
    </cfRule>
  </conditionalFormatting>
  <conditionalFormatting sqref="J16">
    <cfRule type="cellIs" dxfId="15136" priority="751" operator="greaterThan">
      <formula>$P$16</formula>
    </cfRule>
    <cfRule type="cellIs" dxfId="15135" priority="752" operator="between">
      <formula>$P$16*0.8</formula>
      <formula>$P$16</formula>
    </cfRule>
    <cfRule type="cellIs" dxfId="15134" priority="753" operator="lessThan">
      <formula>$P$16*0.8</formula>
    </cfRule>
  </conditionalFormatting>
  <conditionalFormatting sqref="J17">
    <cfRule type="cellIs" dxfId="15133" priority="748" operator="greaterThan">
      <formula>$P$17</formula>
    </cfRule>
    <cfRule type="cellIs" dxfId="15132" priority="749" operator="between">
      <formula>$P$17*0.8</formula>
      <formula>$P$17</formula>
    </cfRule>
    <cfRule type="cellIs" dxfId="15131" priority="750" operator="lessThan">
      <formula>$P$17*0.8</formula>
    </cfRule>
  </conditionalFormatting>
  <conditionalFormatting sqref="J18">
    <cfRule type="cellIs" dxfId="15130" priority="745" operator="greaterThan">
      <formula>$P$18</formula>
    </cfRule>
    <cfRule type="cellIs" dxfId="15129" priority="746" operator="between">
      <formula>$P$18*0.8</formula>
      <formula>$P$18</formula>
    </cfRule>
    <cfRule type="cellIs" dxfId="15128" priority="747" operator="lessThan">
      <formula>$P$18*0.8</formula>
    </cfRule>
  </conditionalFormatting>
  <conditionalFormatting sqref="J6">
    <cfRule type="cellIs" dxfId="15127" priority="742" operator="greaterThan">
      <formula>$P$6</formula>
    </cfRule>
    <cfRule type="cellIs" dxfId="15126" priority="743" operator="between">
      <formula>$P$6*0.8</formula>
      <formula>$P$6</formula>
    </cfRule>
    <cfRule type="cellIs" dxfId="15125" priority="744" operator="lessThan">
      <formula>$P$6*0.8</formula>
    </cfRule>
  </conditionalFormatting>
  <conditionalFormatting sqref="J7">
    <cfRule type="cellIs" dxfId="15124" priority="739" operator="greaterThan">
      <formula>$P$7</formula>
    </cfRule>
    <cfRule type="cellIs" dxfId="15123" priority="740" operator="between">
      <formula>$P$7*0.8</formula>
      <formula>$P$7</formula>
    </cfRule>
    <cfRule type="cellIs" dxfId="15122" priority="741" operator="lessThan">
      <formula>$P$7*0.8</formula>
    </cfRule>
  </conditionalFormatting>
  <conditionalFormatting sqref="J8">
    <cfRule type="cellIs" dxfId="15121" priority="736" operator="greaterThan">
      <formula>$P$8</formula>
    </cfRule>
    <cfRule type="cellIs" dxfId="15120" priority="737" operator="between">
      <formula>$P$8*0.8</formula>
      <formula>$P$8</formula>
    </cfRule>
    <cfRule type="cellIs" dxfId="15119" priority="738" operator="lessThan">
      <formula>$P$8*0.8</formula>
    </cfRule>
  </conditionalFormatting>
  <conditionalFormatting sqref="J11">
    <cfRule type="cellIs" dxfId="15118" priority="733" operator="greaterThan">
      <formula>$P$11</formula>
    </cfRule>
    <cfRule type="cellIs" dxfId="15117" priority="734" operator="between">
      <formula>$P$11*0.8</formula>
      <formula>$P$11</formula>
    </cfRule>
    <cfRule type="cellIs" dxfId="15116" priority="735" operator="lessThan">
      <formula>$P$11*0.8</formula>
    </cfRule>
  </conditionalFormatting>
  <conditionalFormatting sqref="J12">
    <cfRule type="cellIs" dxfId="15115" priority="730" operator="greaterThan">
      <formula>$P$12</formula>
    </cfRule>
    <cfRule type="cellIs" dxfId="15114" priority="731" operator="between">
      <formula>$P$12*0.8</formula>
      <formula>$P$12</formula>
    </cfRule>
    <cfRule type="cellIs" dxfId="15113" priority="732" operator="lessThan">
      <formula>$P$12*0.8</formula>
    </cfRule>
  </conditionalFormatting>
  <conditionalFormatting sqref="J13">
    <cfRule type="cellIs" dxfId="15112" priority="727" operator="greaterThan">
      <formula>$P$13</formula>
    </cfRule>
    <cfRule type="cellIs" dxfId="15111" priority="728" operator="between">
      <formula>$P$13*0.8</formula>
      <formula>$P$13</formula>
    </cfRule>
    <cfRule type="cellIs" dxfId="15110" priority="729" operator="lessThan">
      <formula>$P$13*0.8</formula>
    </cfRule>
  </conditionalFormatting>
  <conditionalFormatting sqref="J16">
    <cfRule type="cellIs" dxfId="15109" priority="724" operator="greaterThan">
      <formula>$P$16</formula>
    </cfRule>
    <cfRule type="cellIs" dxfId="15108" priority="725" operator="between">
      <formula>$P$16*0.8</formula>
      <formula>$P$16</formula>
    </cfRule>
    <cfRule type="cellIs" dxfId="15107" priority="726" operator="lessThan">
      <formula>$P$16*0.8</formula>
    </cfRule>
  </conditionalFormatting>
  <conditionalFormatting sqref="J17">
    <cfRule type="cellIs" dxfId="15106" priority="721" operator="greaterThan">
      <formula>$P$17</formula>
    </cfRule>
    <cfRule type="cellIs" dxfId="15105" priority="722" operator="between">
      <formula>$P$17*0.8</formula>
      <formula>$P$17</formula>
    </cfRule>
    <cfRule type="cellIs" dxfId="15104" priority="723" operator="lessThan">
      <formula>$P$17*0.8</formula>
    </cfRule>
  </conditionalFormatting>
  <conditionalFormatting sqref="J18">
    <cfRule type="cellIs" dxfId="15103" priority="718" operator="greaterThan">
      <formula>$P$18</formula>
    </cfRule>
    <cfRule type="cellIs" dxfId="15102" priority="719" operator="between">
      <formula>$P$18*0.8</formula>
      <formula>$P$18</formula>
    </cfRule>
    <cfRule type="cellIs" dxfId="15101" priority="720" operator="lessThan">
      <formula>$P$18*0.8</formula>
    </cfRule>
  </conditionalFormatting>
  <conditionalFormatting sqref="J6">
    <cfRule type="cellIs" dxfId="15100" priority="715" operator="greaterThan">
      <formula>$O$6</formula>
    </cfRule>
    <cfRule type="cellIs" dxfId="15099" priority="716" operator="between">
      <formula>$O$6*0.8</formula>
      <formula>$O$6</formula>
    </cfRule>
    <cfRule type="cellIs" dxfId="15098" priority="717" operator="lessThan">
      <formula>$O$6*0.8</formula>
    </cfRule>
  </conditionalFormatting>
  <conditionalFormatting sqref="J7">
    <cfRule type="cellIs" dxfId="15097" priority="712" operator="greaterThan">
      <formula>$O$7</formula>
    </cfRule>
    <cfRule type="cellIs" dxfId="15096" priority="713" operator="between">
      <formula>$O$7*0.8</formula>
      <formula>$O$7</formula>
    </cfRule>
    <cfRule type="cellIs" dxfId="15095" priority="714" operator="lessThan">
      <formula>$O$7*0.8</formula>
    </cfRule>
  </conditionalFormatting>
  <conditionalFormatting sqref="J8">
    <cfRule type="cellIs" dxfId="15094" priority="709" operator="greaterThan">
      <formula>$O$8</formula>
    </cfRule>
    <cfRule type="cellIs" dxfId="15093" priority="710" operator="between">
      <formula>$O$8*0.8</formula>
      <formula>$O$8</formula>
    </cfRule>
    <cfRule type="cellIs" dxfId="15092" priority="711" operator="lessThan">
      <formula>$O$8*0.8</formula>
    </cfRule>
  </conditionalFormatting>
  <conditionalFormatting sqref="J11">
    <cfRule type="cellIs" dxfId="15091" priority="706" operator="greaterThan">
      <formula>$O$11</formula>
    </cfRule>
    <cfRule type="cellIs" dxfId="15090" priority="707" operator="between">
      <formula>$O$11*0.8</formula>
      <formula>$O$11</formula>
    </cfRule>
    <cfRule type="cellIs" dxfId="15089" priority="708" operator="lessThan">
      <formula>$O$11*0.8</formula>
    </cfRule>
  </conditionalFormatting>
  <conditionalFormatting sqref="J12">
    <cfRule type="cellIs" dxfId="15088" priority="703" operator="greaterThan">
      <formula>$O$12</formula>
    </cfRule>
    <cfRule type="cellIs" dxfId="15087" priority="704" operator="between">
      <formula>$O$12*0.8</formula>
      <formula>$O$12</formula>
    </cfRule>
    <cfRule type="cellIs" dxfId="15086" priority="705" operator="lessThan">
      <formula>$O$12*0.8</formula>
    </cfRule>
  </conditionalFormatting>
  <conditionalFormatting sqref="J13">
    <cfRule type="cellIs" dxfId="15085" priority="700" operator="greaterThan">
      <formula>$O$13</formula>
    </cfRule>
    <cfRule type="cellIs" dxfId="15084" priority="701" operator="between">
      <formula>$O$13*0.8</formula>
      <formula>$O$13</formula>
    </cfRule>
    <cfRule type="cellIs" dxfId="15083" priority="702" operator="lessThan">
      <formula>$O$13*0.8</formula>
    </cfRule>
  </conditionalFormatting>
  <conditionalFormatting sqref="J16">
    <cfRule type="cellIs" dxfId="15082" priority="697" operator="greaterThan">
      <formula>$O$16</formula>
    </cfRule>
    <cfRule type="cellIs" dxfId="15081" priority="698" operator="between">
      <formula>$O$16*0.8</formula>
      <formula>$O$16</formula>
    </cfRule>
    <cfRule type="cellIs" dxfId="15080" priority="699" operator="lessThan">
      <formula>$O$16*0.8</formula>
    </cfRule>
  </conditionalFormatting>
  <conditionalFormatting sqref="J17">
    <cfRule type="cellIs" dxfId="15079" priority="694" operator="greaterThan">
      <formula>$O$17</formula>
    </cfRule>
    <cfRule type="cellIs" dxfId="15078" priority="695" operator="between">
      <formula>$O$17*0.8</formula>
      <formula>$O$17</formula>
    </cfRule>
    <cfRule type="cellIs" dxfId="15077" priority="696" operator="lessThan">
      <formula>$O$17*0.8</formula>
    </cfRule>
  </conditionalFormatting>
  <conditionalFormatting sqref="J18">
    <cfRule type="cellIs" dxfId="15076" priority="691" operator="greaterThan">
      <formula>$O$18</formula>
    </cfRule>
    <cfRule type="cellIs" dxfId="15075" priority="692" operator="between">
      <formula>$O$18*0.8</formula>
      <formula>$O$18</formula>
    </cfRule>
    <cfRule type="cellIs" dxfId="15074" priority="693" operator="lessThan">
      <formula>$O$18*0.8</formula>
    </cfRule>
  </conditionalFormatting>
  <conditionalFormatting sqref="J6">
    <cfRule type="cellIs" dxfId="15073" priority="688" operator="greaterThan">
      <formula>$O$6</formula>
    </cfRule>
    <cfRule type="cellIs" dxfId="15072" priority="689" operator="between">
      <formula>$O$6*0.8</formula>
      <formula>$O$6</formula>
    </cfRule>
    <cfRule type="cellIs" dxfId="15071" priority="690" operator="lessThan">
      <formula>$O$6*0.8</formula>
    </cfRule>
  </conditionalFormatting>
  <conditionalFormatting sqref="J7">
    <cfRule type="cellIs" dxfId="15070" priority="685" operator="greaterThan">
      <formula>$O$7</formula>
    </cfRule>
    <cfRule type="cellIs" dxfId="15069" priority="686" operator="between">
      <formula>$O$7*0.8</formula>
      <formula>$O$7</formula>
    </cfRule>
    <cfRule type="cellIs" dxfId="15068" priority="687" operator="lessThan">
      <formula>$O$7*0.8</formula>
    </cfRule>
  </conditionalFormatting>
  <conditionalFormatting sqref="J8">
    <cfRule type="cellIs" dxfId="15067" priority="682" operator="greaterThan">
      <formula>$O$8</formula>
    </cfRule>
    <cfRule type="cellIs" dxfId="15066" priority="683" operator="between">
      <formula>$O$8*0.8</formula>
      <formula>$O$8</formula>
    </cfRule>
    <cfRule type="cellIs" dxfId="15065" priority="684" operator="lessThan">
      <formula>$O$8*0.8</formula>
    </cfRule>
  </conditionalFormatting>
  <conditionalFormatting sqref="J11">
    <cfRule type="cellIs" dxfId="15064" priority="679" operator="greaterThan">
      <formula>$O$11</formula>
    </cfRule>
    <cfRule type="cellIs" dxfId="15063" priority="680" operator="between">
      <formula>$O$11*0.8</formula>
      <formula>$O$11</formula>
    </cfRule>
    <cfRule type="cellIs" dxfId="15062" priority="681" operator="lessThan">
      <formula>$O$11*0.8</formula>
    </cfRule>
  </conditionalFormatting>
  <conditionalFormatting sqref="J12">
    <cfRule type="cellIs" dxfId="15061" priority="676" operator="greaterThan">
      <formula>$O$12</formula>
    </cfRule>
    <cfRule type="cellIs" dxfId="15060" priority="677" operator="between">
      <formula>$O$12*0.8</formula>
      <formula>$O$12</formula>
    </cfRule>
    <cfRule type="cellIs" dxfId="15059" priority="678" operator="lessThan">
      <formula>$O$12*0.8</formula>
    </cfRule>
  </conditionalFormatting>
  <conditionalFormatting sqref="J13">
    <cfRule type="cellIs" dxfId="15058" priority="673" operator="greaterThan">
      <formula>$O$13</formula>
    </cfRule>
    <cfRule type="cellIs" dxfId="15057" priority="674" operator="between">
      <formula>$O$13*0.8</formula>
      <formula>$O$13</formula>
    </cfRule>
    <cfRule type="cellIs" dxfId="15056" priority="675" operator="lessThan">
      <formula>$O$13*0.8</formula>
    </cfRule>
  </conditionalFormatting>
  <conditionalFormatting sqref="J16">
    <cfRule type="cellIs" dxfId="15055" priority="670" operator="greaterThan">
      <formula>$O$16</formula>
    </cfRule>
    <cfRule type="cellIs" dxfId="15054" priority="671" operator="between">
      <formula>$O$16*0.8</formula>
      <formula>$O$16</formula>
    </cfRule>
    <cfRule type="cellIs" dxfId="15053" priority="672" operator="lessThan">
      <formula>$O$16*0.8</formula>
    </cfRule>
  </conditionalFormatting>
  <conditionalFormatting sqref="J17">
    <cfRule type="cellIs" dxfId="15052" priority="667" operator="greaterThan">
      <formula>$O$17</formula>
    </cfRule>
    <cfRule type="cellIs" dxfId="15051" priority="668" operator="between">
      <formula>$O$17*0.8</formula>
      <formula>$O$17</formula>
    </cfRule>
    <cfRule type="cellIs" dxfId="15050" priority="669" operator="lessThan">
      <formula>$O$17*0.8</formula>
    </cfRule>
  </conditionalFormatting>
  <conditionalFormatting sqref="J18">
    <cfRule type="cellIs" dxfId="15049" priority="664" operator="greaterThan">
      <formula>$O$18</formula>
    </cfRule>
    <cfRule type="cellIs" dxfId="15048" priority="665" operator="between">
      <formula>$O$18*0.8</formula>
      <formula>$O$18</formula>
    </cfRule>
    <cfRule type="cellIs" dxfId="15047" priority="666" operator="lessThan">
      <formula>$O$18*0.8</formula>
    </cfRule>
  </conditionalFormatting>
  <conditionalFormatting sqref="J6">
    <cfRule type="cellIs" dxfId="15046" priority="661" operator="greaterThan">
      <formula>$N$6</formula>
    </cfRule>
    <cfRule type="cellIs" dxfId="15045" priority="662" operator="between">
      <formula>$N$6*0.8</formula>
      <formula>$N$6</formula>
    </cfRule>
    <cfRule type="cellIs" dxfId="15044" priority="663" operator="lessThan">
      <formula>$N$6*0.8</formula>
    </cfRule>
  </conditionalFormatting>
  <conditionalFormatting sqref="J7">
    <cfRule type="cellIs" dxfId="15043" priority="658" operator="greaterThan">
      <formula>$N$7</formula>
    </cfRule>
    <cfRule type="cellIs" dxfId="15042" priority="659" operator="between">
      <formula>$N$7*0.8</formula>
      <formula>$N$7</formula>
    </cfRule>
    <cfRule type="cellIs" dxfId="15041" priority="660" operator="lessThan">
      <formula>$N$7*0.8</formula>
    </cfRule>
  </conditionalFormatting>
  <conditionalFormatting sqref="J8">
    <cfRule type="cellIs" dxfId="15040" priority="655" operator="greaterThan">
      <formula>$N$8</formula>
    </cfRule>
    <cfRule type="cellIs" dxfId="15039" priority="656" operator="between">
      <formula>$N$8*0.8</formula>
      <formula>$N$8</formula>
    </cfRule>
    <cfRule type="cellIs" dxfId="15038" priority="657" operator="lessThan">
      <formula>$N$8*0.8</formula>
    </cfRule>
  </conditionalFormatting>
  <conditionalFormatting sqref="J11">
    <cfRule type="cellIs" dxfId="15037" priority="652" operator="greaterThan">
      <formula>$N$11</formula>
    </cfRule>
    <cfRule type="cellIs" dxfId="15036" priority="653" operator="between">
      <formula>$N$11*0.8</formula>
      <formula>$N$11</formula>
    </cfRule>
    <cfRule type="cellIs" dxfId="15035" priority="654" operator="lessThan">
      <formula>$N$11*0.8</formula>
    </cfRule>
  </conditionalFormatting>
  <conditionalFormatting sqref="J12">
    <cfRule type="cellIs" dxfId="15034" priority="649" operator="greaterThan">
      <formula>$N$12</formula>
    </cfRule>
    <cfRule type="cellIs" dxfId="15033" priority="650" operator="between">
      <formula>$N$12*0.8</formula>
      <formula>$N$12</formula>
    </cfRule>
    <cfRule type="cellIs" dxfId="15032" priority="651" operator="lessThan">
      <formula>$N$12*0.8</formula>
    </cfRule>
  </conditionalFormatting>
  <conditionalFormatting sqref="J13">
    <cfRule type="cellIs" dxfId="15031" priority="646" operator="greaterThan">
      <formula>$N$13</formula>
    </cfRule>
    <cfRule type="cellIs" dxfId="15030" priority="647" operator="between">
      <formula>$N$13*0.8</formula>
      <formula>$N$13</formula>
    </cfRule>
    <cfRule type="cellIs" dxfId="15029" priority="648" operator="lessThan">
      <formula>$N$13*0.8</formula>
    </cfRule>
  </conditionalFormatting>
  <conditionalFormatting sqref="J16">
    <cfRule type="cellIs" dxfId="15028" priority="643" operator="greaterThan">
      <formula>$N$16</formula>
    </cfRule>
    <cfRule type="cellIs" dxfId="15027" priority="644" operator="between">
      <formula>$N$16*0.8</formula>
      <formula>$N$16</formula>
    </cfRule>
    <cfRule type="cellIs" dxfId="15026" priority="645" operator="lessThan">
      <formula>$N$16*0.8</formula>
    </cfRule>
  </conditionalFormatting>
  <conditionalFormatting sqref="J17">
    <cfRule type="cellIs" dxfId="15025" priority="640" operator="greaterThan">
      <formula>$N$17</formula>
    </cfRule>
    <cfRule type="cellIs" dxfId="15024" priority="641" operator="between">
      <formula>$N$17*0.8</formula>
      <formula>$N$17</formula>
    </cfRule>
    <cfRule type="cellIs" dxfId="15023" priority="642" operator="lessThan">
      <formula>$N$17*0.8</formula>
    </cfRule>
  </conditionalFormatting>
  <conditionalFormatting sqref="J18">
    <cfRule type="cellIs" dxfId="15022" priority="637" operator="greaterThan">
      <formula>$N$18</formula>
    </cfRule>
    <cfRule type="cellIs" dxfId="15021" priority="638" operator="between">
      <formula>$N$18*0.8</formula>
      <formula>$N$18</formula>
    </cfRule>
    <cfRule type="cellIs" dxfId="15020" priority="639" operator="lessThan">
      <formula>$N$18*0.8</formula>
    </cfRule>
  </conditionalFormatting>
  <conditionalFormatting sqref="J6">
    <cfRule type="cellIs" dxfId="15019" priority="634" operator="greaterThan">
      <formula>$N$6</formula>
    </cfRule>
    <cfRule type="cellIs" dxfId="15018" priority="635" operator="between">
      <formula>$N$6*0.8</formula>
      <formula>$N$6</formula>
    </cfRule>
    <cfRule type="cellIs" dxfId="15017" priority="636" operator="lessThan">
      <formula>$N$6*0.8</formula>
    </cfRule>
  </conditionalFormatting>
  <conditionalFormatting sqref="J7">
    <cfRule type="cellIs" dxfId="15016" priority="631" operator="greaterThan">
      <formula>$N$7</formula>
    </cfRule>
    <cfRule type="cellIs" dxfId="15015" priority="632" operator="between">
      <formula>$N$7*0.8</formula>
      <formula>$N$7</formula>
    </cfRule>
    <cfRule type="cellIs" dxfId="15014" priority="633" operator="lessThan">
      <formula>$N$7*0.8</formula>
    </cfRule>
  </conditionalFormatting>
  <conditionalFormatting sqref="J8">
    <cfRule type="cellIs" dxfId="15013" priority="628" operator="greaterThan">
      <formula>$N$8</formula>
    </cfRule>
    <cfRule type="cellIs" dxfId="15012" priority="629" operator="between">
      <formula>$N$8*0.8</formula>
      <formula>$N$8</formula>
    </cfRule>
    <cfRule type="cellIs" dxfId="15011" priority="630" operator="lessThan">
      <formula>$N$8*0.8</formula>
    </cfRule>
  </conditionalFormatting>
  <conditionalFormatting sqref="J11">
    <cfRule type="cellIs" dxfId="15010" priority="625" operator="greaterThan">
      <formula>$N$11</formula>
    </cfRule>
    <cfRule type="cellIs" dxfId="15009" priority="626" operator="between">
      <formula>$N$11*0.8</formula>
      <formula>$N$11</formula>
    </cfRule>
    <cfRule type="cellIs" dxfId="15008" priority="627" operator="lessThan">
      <formula>$N$11*0.8</formula>
    </cfRule>
  </conditionalFormatting>
  <conditionalFormatting sqref="J12">
    <cfRule type="cellIs" dxfId="15007" priority="622" operator="greaterThan">
      <formula>$N$12</formula>
    </cfRule>
    <cfRule type="cellIs" dxfId="15006" priority="623" operator="between">
      <formula>$N$12*0.8</formula>
      <formula>$N$12</formula>
    </cfRule>
    <cfRule type="cellIs" dxfId="15005" priority="624" operator="lessThan">
      <formula>$N$12*0.8</formula>
    </cfRule>
  </conditionalFormatting>
  <conditionalFormatting sqref="J13">
    <cfRule type="cellIs" dxfId="15004" priority="619" operator="greaterThan">
      <formula>$N$13</formula>
    </cfRule>
    <cfRule type="cellIs" dxfId="15003" priority="620" operator="between">
      <formula>$N$13*0.8</formula>
      <formula>$N$13</formula>
    </cfRule>
    <cfRule type="cellIs" dxfId="15002" priority="621" operator="lessThan">
      <formula>$N$13*0.8</formula>
    </cfRule>
  </conditionalFormatting>
  <conditionalFormatting sqref="J16">
    <cfRule type="cellIs" dxfId="15001" priority="616" operator="greaterThan">
      <formula>$N$16</formula>
    </cfRule>
    <cfRule type="cellIs" dxfId="15000" priority="617" operator="between">
      <formula>$N$16*0.8</formula>
      <formula>$N$16</formula>
    </cfRule>
    <cfRule type="cellIs" dxfId="14999" priority="618" operator="lessThan">
      <formula>$N$16*0.8</formula>
    </cfRule>
  </conditionalFormatting>
  <conditionalFormatting sqref="J17">
    <cfRule type="cellIs" dxfId="14998" priority="613" operator="greaterThan">
      <formula>$N$17</formula>
    </cfRule>
    <cfRule type="cellIs" dxfId="14997" priority="614" operator="between">
      <formula>$N$17*0.8</formula>
      <formula>$N$17</formula>
    </cfRule>
    <cfRule type="cellIs" dxfId="14996" priority="615" operator="lessThan">
      <formula>$N$17*0.8</formula>
    </cfRule>
  </conditionalFormatting>
  <conditionalFormatting sqref="J18">
    <cfRule type="cellIs" dxfId="14995" priority="610" operator="greaterThan">
      <formula>$N$18</formula>
    </cfRule>
    <cfRule type="cellIs" dxfId="14994" priority="611" operator="between">
      <formula>$N$18*0.8</formula>
      <formula>$N$18</formula>
    </cfRule>
    <cfRule type="cellIs" dxfId="14993" priority="612" operator="lessThan">
      <formula>$N$18*0.8</formula>
    </cfRule>
  </conditionalFormatting>
  <conditionalFormatting sqref="J6">
    <cfRule type="cellIs" dxfId="14992" priority="607" operator="greaterThan">
      <formula>$P$6</formula>
    </cfRule>
    <cfRule type="cellIs" dxfId="14991" priority="608" operator="between">
      <formula>$P$6*0.8</formula>
      <formula>$P$6</formula>
    </cfRule>
    <cfRule type="cellIs" dxfId="14990" priority="609" operator="lessThan">
      <formula>$P$6*0.8</formula>
    </cfRule>
  </conditionalFormatting>
  <conditionalFormatting sqref="J7">
    <cfRule type="cellIs" dxfId="14989" priority="604" operator="greaterThan">
      <formula>$P$7</formula>
    </cfRule>
    <cfRule type="cellIs" dxfId="14988" priority="605" operator="between">
      <formula>$P$7*0.8</formula>
      <formula>$P$7</formula>
    </cfRule>
    <cfRule type="cellIs" dxfId="14987" priority="606" operator="lessThan">
      <formula>$P$7*0.8</formula>
    </cfRule>
  </conditionalFormatting>
  <conditionalFormatting sqref="J8">
    <cfRule type="cellIs" dxfId="14986" priority="601" operator="greaterThan">
      <formula>$P$8</formula>
    </cfRule>
    <cfRule type="cellIs" dxfId="14985" priority="602" operator="between">
      <formula>$P$8*0.8</formula>
      <formula>$P$8</formula>
    </cfRule>
    <cfRule type="cellIs" dxfId="14984" priority="603" operator="lessThan">
      <formula>$P$8*0.8</formula>
    </cfRule>
  </conditionalFormatting>
  <conditionalFormatting sqref="J11">
    <cfRule type="cellIs" dxfId="14983" priority="598" operator="greaterThan">
      <formula>$P$11</formula>
    </cfRule>
    <cfRule type="cellIs" dxfId="14982" priority="599" operator="between">
      <formula>$P$11*0.8</formula>
      <formula>$P$11</formula>
    </cfRule>
    <cfRule type="cellIs" dxfId="14981" priority="600" operator="lessThan">
      <formula>$P$11*0.8</formula>
    </cfRule>
  </conditionalFormatting>
  <conditionalFormatting sqref="J12">
    <cfRule type="cellIs" dxfId="14980" priority="595" operator="greaterThan">
      <formula>$P$12</formula>
    </cfRule>
    <cfRule type="cellIs" dxfId="14979" priority="596" operator="between">
      <formula>$P$12*0.8</formula>
      <formula>$P$12</formula>
    </cfRule>
    <cfRule type="cellIs" dxfId="14978" priority="597" operator="lessThan">
      <formula>$P$12*0.8</formula>
    </cfRule>
  </conditionalFormatting>
  <conditionalFormatting sqref="J13">
    <cfRule type="cellIs" dxfId="14977" priority="592" operator="greaterThan">
      <formula>$P$13</formula>
    </cfRule>
    <cfRule type="cellIs" dxfId="14976" priority="593" operator="between">
      <formula>$P$13*0.8</formula>
      <formula>$P$13</formula>
    </cfRule>
    <cfRule type="cellIs" dxfId="14975" priority="594" operator="lessThan">
      <formula>$P$13*0.8</formula>
    </cfRule>
  </conditionalFormatting>
  <conditionalFormatting sqref="J16">
    <cfRule type="cellIs" dxfId="14974" priority="589" operator="greaterThan">
      <formula>$P$16</formula>
    </cfRule>
    <cfRule type="cellIs" dxfId="14973" priority="590" operator="between">
      <formula>$P$16*0.8</formula>
      <formula>$P$16</formula>
    </cfRule>
    <cfRule type="cellIs" dxfId="14972" priority="591" operator="lessThan">
      <formula>$P$16*0.8</formula>
    </cfRule>
  </conditionalFormatting>
  <conditionalFormatting sqref="J17">
    <cfRule type="cellIs" dxfId="14971" priority="586" operator="greaterThan">
      <formula>$P$17</formula>
    </cfRule>
    <cfRule type="cellIs" dxfId="14970" priority="587" operator="between">
      <formula>$P$17*0.8</formula>
      <formula>$P$17</formula>
    </cfRule>
    <cfRule type="cellIs" dxfId="14969" priority="588" operator="lessThan">
      <formula>$P$17*0.8</formula>
    </cfRule>
  </conditionalFormatting>
  <conditionalFormatting sqref="J18">
    <cfRule type="cellIs" dxfId="14968" priority="583" operator="greaterThan">
      <formula>$P$18</formula>
    </cfRule>
    <cfRule type="cellIs" dxfId="14967" priority="584" operator="between">
      <formula>$P$18*0.8</formula>
      <formula>$P$18</formula>
    </cfRule>
    <cfRule type="cellIs" dxfId="14966" priority="585" operator="lessThan">
      <formula>$P$18*0.8</formula>
    </cfRule>
  </conditionalFormatting>
  <conditionalFormatting sqref="J6">
    <cfRule type="cellIs" dxfId="14965" priority="580" operator="greaterThan">
      <formula>$P$6</formula>
    </cfRule>
    <cfRule type="cellIs" dxfId="14964" priority="581" operator="between">
      <formula>$P$6*0.8</formula>
      <formula>$P$6</formula>
    </cfRule>
    <cfRule type="cellIs" dxfId="14963" priority="582" operator="lessThan">
      <formula>$P$6*0.8</formula>
    </cfRule>
  </conditionalFormatting>
  <conditionalFormatting sqref="J7">
    <cfRule type="cellIs" dxfId="14962" priority="577" operator="greaterThan">
      <formula>$P$7</formula>
    </cfRule>
    <cfRule type="cellIs" dxfId="14961" priority="578" operator="between">
      <formula>$P$7*0.8</formula>
      <formula>$P$7</formula>
    </cfRule>
    <cfRule type="cellIs" dxfId="14960" priority="579" operator="lessThan">
      <formula>$P$7*0.8</formula>
    </cfRule>
  </conditionalFormatting>
  <conditionalFormatting sqref="J8">
    <cfRule type="cellIs" dxfId="14959" priority="574" operator="greaterThan">
      <formula>$P$8</formula>
    </cfRule>
    <cfRule type="cellIs" dxfId="14958" priority="575" operator="between">
      <formula>$P$8*0.8</formula>
      <formula>$P$8</formula>
    </cfRule>
    <cfRule type="cellIs" dxfId="14957" priority="576" operator="lessThan">
      <formula>$P$8*0.8</formula>
    </cfRule>
  </conditionalFormatting>
  <conditionalFormatting sqref="J11">
    <cfRule type="cellIs" dxfId="14956" priority="571" operator="greaterThan">
      <formula>$P$11</formula>
    </cfRule>
    <cfRule type="cellIs" dxfId="14955" priority="572" operator="between">
      <formula>$P$11*0.8</formula>
      <formula>$P$11</formula>
    </cfRule>
    <cfRule type="cellIs" dxfId="14954" priority="573" operator="lessThan">
      <formula>$P$11*0.8</formula>
    </cfRule>
  </conditionalFormatting>
  <conditionalFormatting sqref="J12">
    <cfRule type="cellIs" dxfId="14953" priority="568" operator="greaterThan">
      <formula>$P$12</formula>
    </cfRule>
    <cfRule type="cellIs" dxfId="14952" priority="569" operator="between">
      <formula>$P$12*0.8</formula>
      <formula>$P$12</formula>
    </cfRule>
    <cfRule type="cellIs" dxfId="14951" priority="570" operator="lessThan">
      <formula>$P$12*0.8</formula>
    </cfRule>
  </conditionalFormatting>
  <conditionalFormatting sqref="J13">
    <cfRule type="cellIs" dxfId="14950" priority="565" operator="greaterThan">
      <formula>$P$13</formula>
    </cfRule>
    <cfRule type="cellIs" dxfId="14949" priority="566" operator="between">
      <formula>$P$13*0.8</formula>
      <formula>$P$13</formula>
    </cfRule>
    <cfRule type="cellIs" dxfId="14948" priority="567" operator="lessThan">
      <formula>$P$13*0.8</formula>
    </cfRule>
  </conditionalFormatting>
  <conditionalFormatting sqref="J16">
    <cfRule type="cellIs" dxfId="14947" priority="562" operator="greaterThan">
      <formula>$P$16</formula>
    </cfRule>
    <cfRule type="cellIs" dxfId="14946" priority="563" operator="between">
      <formula>$P$16*0.8</formula>
      <formula>$P$16</formula>
    </cfRule>
    <cfRule type="cellIs" dxfId="14945" priority="564" operator="lessThan">
      <formula>$P$16*0.8</formula>
    </cfRule>
  </conditionalFormatting>
  <conditionalFormatting sqref="J17">
    <cfRule type="cellIs" dxfId="14944" priority="559" operator="greaterThan">
      <formula>$P$17</formula>
    </cfRule>
    <cfRule type="cellIs" dxfId="14943" priority="560" operator="between">
      <formula>$P$17*0.8</formula>
      <formula>$P$17</formula>
    </cfRule>
    <cfRule type="cellIs" dxfId="14942" priority="561" operator="lessThan">
      <formula>$P$17*0.8</formula>
    </cfRule>
  </conditionalFormatting>
  <conditionalFormatting sqref="J18">
    <cfRule type="cellIs" dxfId="14941" priority="556" operator="greaterThan">
      <formula>$P$18</formula>
    </cfRule>
    <cfRule type="cellIs" dxfId="14940" priority="557" operator="between">
      <formula>$P$18*0.8</formula>
      <formula>$P$18</formula>
    </cfRule>
    <cfRule type="cellIs" dxfId="14939" priority="558" operator="lessThan">
      <formula>$P$18*0.8</formula>
    </cfRule>
  </conditionalFormatting>
  <conditionalFormatting sqref="J6">
    <cfRule type="cellIs" dxfId="14938" priority="553" operator="greaterThan">
      <formula>$O$6</formula>
    </cfRule>
    <cfRule type="cellIs" dxfId="14937" priority="554" operator="between">
      <formula>$O$6*0.8</formula>
      <formula>$O$6</formula>
    </cfRule>
    <cfRule type="cellIs" dxfId="14936" priority="555" operator="lessThan">
      <formula>$O$6*0.8</formula>
    </cfRule>
  </conditionalFormatting>
  <conditionalFormatting sqref="J7">
    <cfRule type="cellIs" dxfId="14935" priority="550" operator="greaterThan">
      <formula>$O$7</formula>
    </cfRule>
    <cfRule type="cellIs" dxfId="14934" priority="551" operator="between">
      <formula>$O$7*0.8</formula>
      <formula>$O$7</formula>
    </cfRule>
    <cfRule type="cellIs" dxfId="14933" priority="552" operator="lessThan">
      <formula>$O$7*0.8</formula>
    </cfRule>
  </conditionalFormatting>
  <conditionalFormatting sqref="J8">
    <cfRule type="cellIs" dxfId="14932" priority="547" operator="greaterThan">
      <formula>$O$8</formula>
    </cfRule>
    <cfRule type="cellIs" dxfId="14931" priority="548" operator="between">
      <formula>$O$8*0.8</formula>
      <formula>$O$8</formula>
    </cfRule>
    <cfRule type="cellIs" dxfId="14930" priority="549" operator="lessThan">
      <formula>$O$8*0.8</formula>
    </cfRule>
  </conditionalFormatting>
  <conditionalFormatting sqref="J11">
    <cfRule type="cellIs" dxfId="14929" priority="544" operator="greaterThan">
      <formula>$O$11</formula>
    </cfRule>
    <cfRule type="cellIs" dxfId="14928" priority="545" operator="between">
      <formula>$O$11*0.8</formula>
      <formula>$O$11</formula>
    </cfRule>
    <cfRule type="cellIs" dxfId="14927" priority="546" operator="lessThan">
      <formula>$O$11*0.8</formula>
    </cfRule>
  </conditionalFormatting>
  <conditionalFormatting sqref="J12">
    <cfRule type="cellIs" dxfId="14926" priority="541" operator="greaterThan">
      <formula>$O$12</formula>
    </cfRule>
    <cfRule type="cellIs" dxfId="14925" priority="542" operator="between">
      <formula>$O$12*0.8</formula>
      <formula>$O$12</formula>
    </cfRule>
    <cfRule type="cellIs" dxfId="14924" priority="543" operator="lessThan">
      <formula>$O$12*0.8</formula>
    </cfRule>
  </conditionalFormatting>
  <conditionalFormatting sqref="J13">
    <cfRule type="cellIs" dxfId="14923" priority="538" operator="greaterThan">
      <formula>$O$13</formula>
    </cfRule>
    <cfRule type="cellIs" dxfId="14922" priority="539" operator="between">
      <formula>$O$13*0.8</formula>
      <formula>$O$13</formula>
    </cfRule>
    <cfRule type="cellIs" dxfId="14921" priority="540" operator="lessThan">
      <formula>$O$13*0.8</formula>
    </cfRule>
  </conditionalFormatting>
  <conditionalFormatting sqref="J16">
    <cfRule type="cellIs" dxfId="14920" priority="535" operator="greaterThan">
      <formula>$O$16</formula>
    </cfRule>
    <cfRule type="cellIs" dxfId="14919" priority="536" operator="between">
      <formula>$O$16*0.8</formula>
      <formula>$O$16</formula>
    </cfRule>
    <cfRule type="cellIs" dxfId="14918" priority="537" operator="lessThan">
      <formula>$O$16*0.8</formula>
    </cfRule>
  </conditionalFormatting>
  <conditionalFormatting sqref="J17">
    <cfRule type="cellIs" dxfId="14917" priority="532" operator="greaterThan">
      <formula>$O$17</formula>
    </cfRule>
    <cfRule type="cellIs" dxfId="14916" priority="533" operator="between">
      <formula>$O$17*0.8</formula>
      <formula>$O$17</formula>
    </cfRule>
    <cfRule type="cellIs" dxfId="14915" priority="534" operator="lessThan">
      <formula>$O$17*0.8</formula>
    </cfRule>
  </conditionalFormatting>
  <conditionalFormatting sqref="J18">
    <cfRule type="cellIs" dxfId="14914" priority="529" operator="greaterThan">
      <formula>$O$18</formula>
    </cfRule>
    <cfRule type="cellIs" dxfId="14913" priority="530" operator="between">
      <formula>$O$18*0.8</formula>
      <formula>$O$18</formula>
    </cfRule>
    <cfRule type="cellIs" dxfId="14912" priority="531" operator="lessThan">
      <formula>$O$18*0.8</formula>
    </cfRule>
  </conditionalFormatting>
  <conditionalFormatting sqref="J6">
    <cfRule type="cellIs" dxfId="14911" priority="526" operator="greaterThan">
      <formula>$O$6</formula>
    </cfRule>
    <cfRule type="cellIs" dxfId="14910" priority="527" operator="between">
      <formula>$O$6*0.8</formula>
      <formula>$O$6</formula>
    </cfRule>
    <cfRule type="cellIs" dxfId="14909" priority="528" operator="lessThan">
      <formula>$O$6*0.8</formula>
    </cfRule>
  </conditionalFormatting>
  <conditionalFormatting sqref="J7">
    <cfRule type="cellIs" dxfId="14908" priority="523" operator="greaterThan">
      <formula>$O$7</formula>
    </cfRule>
    <cfRule type="cellIs" dxfId="14907" priority="524" operator="between">
      <formula>$O$7*0.8</formula>
      <formula>$O$7</formula>
    </cfRule>
    <cfRule type="cellIs" dxfId="14906" priority="525" operator="lessThan">
      <formula>$O$7*0.8</formula>
    </cfRule>
  </conditionalFormatting>
  <conditionalFormatting sqref="J8">
    <cfRule type="cellIs" dxfId="14905" priority="520" operator="greaterThan">
      <formula>$O$8</formula>
    </cfRule>
    <cfRule type="cellIs" dxfId="14904" priority="521" operator="between">
      <formula>$O$8*0.8</formula>
      <formula>$O$8</formula>
    </cfRule>
    <cfRule type="cellIs" dxfId="14903" priority="522" operator="lessThan">
      <formula>$O$8*0.8</formula>
    </cfRule>
  </conditionalFormatting>
  <conditionalFormatting sqref="J11">
    <cfRule type="cellIs" dxfId="14902" priority="517" operator="greaterThan">
      <formula>$O$11</formula>
    </cfRule>
    <cfRule type="cellIs" dxfId="14901" priority="518" operator="between">
      <formula>$O$11*0.8</formula>
      <formula>$O$11</formula>
    </cfRule>
    <cfRule type="cellIs" dxfId="14900" priority="519" operator="lessThan">
      <formula>$O$11*0.8</formula>
    </cfRule>
  </conditionalFormatting>
  <conditionalFormatting sqref="J12">
    <cfRule type="cellIs" dxfId="14899" priority="514" operator="greaterThan">
      <formula>$O$12</formula>
    </cfRule>
    <cfRule type="cellIs" dxfId="14898" priority="515" operator="between">
      <formula>$O$12*0.8</formula>
      <formula>$O$12</formula>
    </cfRule>
    <cfRule type="cellIs" dxfId="14897" priority="516" operator="lessThan">
      <formula>$O$12*0.8</formula>
    </cfRule>
  </conditionalFormatting>
  <conditionalFormatting sqref="J13">
    <cfRule type="cellIs" dxfId="14896" priority="511" operator="greaterThan">
      <formula>$O$13</formula>
    </cfRule>
    <cfRule type="cellIs" dxfId="14895" priority="512" operator="between">
      <formula>$O$13*0.8</formula>
      <formula>$O$13</formula>
    </cfRule>
    <cfRule type="cellIs" dxfId="14894" priority="513" operator="lessThan">
      <formula>$O$13*0.8</formula>
    </cfRule>
  </conditionalFormatting>
  <conditionalFormatting sqref="J16">
    <cfRule type="cellIs" dxfId="14893" priority="508" operator="greaterThan">
      <formula>$O$16</formula>
    </cfRule>
    <cfRule type="cellIs" dxfId="14892" priority="509" operator="between">
      <formula>$O$16*0.8</formula>
      <formula>$O$16</formula>
    </cfRule>
    <cfRule type="cellIs" dxfId="14891" priority="510" operator="lessThan">
      <formula>$O$16*0.8</formula>
    </cfRule>
  </conditionalFormatting>
  <conditionalFormatting sqref="J17">
    <cfRule type="cellIs" dxfId="14890" priority="505" operator="greaterThan">
      <formula>$O$17</formula>
    </cfRule>
    <cfRule type="cellIs" dxfId="14889" priority="506" operator="between">
      <formula>$O$17*0.8</formula>
      <formula>$O$17</formula>
    </cfRule>
    <cfRule type="cellIs" dxfId="14888" priority="507" operator="lessThan">
      <formula>$O$17*0.8</formula>
    </cfRule>
  </conditionalFormatting>
  <conditionalFormatting sqref="J18">
    <cfRule type="cellIs" dxfId="14887" priority="502" operator="greaterThan">
      <formula>$O$18</formula>
    </cfRule>
    <cfRule type="cellIs" dxfId="14886" priority="503" operator="between">
      <formula>$O$18*0.8</formula>
      <formula>$O$18</formula>
    </cfRule>
    <cfRule type="cellIs" dxfId="14885" priority="504" operator="lessThan">
      <formula>$O$18*0.8</formula>
    </cfRule>
  </conditionalFormatting>
  <conditionalFormatting sqref="J6">
    <cfRule type="cellIs" dxfId="14884" priority="499" operator="greaterThan">
      <formula>$N$6</formula>
    </cfRule>
    <cfRule type="cellIs" dxfId="14883" priority="500" operator="between">
      <formula>$N$6*0.8</formula>
      <formula>$N$6</formula>
    </cfRule>
    <cfRule type="cellIs" dxfId="14882" priority="501" operator="lessThan">
      <formula>$N$6*0.8</formula>
    </cfRule>
  </conditionalFormatting>
  <conditionalFormatting sqref="J7">
    <cfRule type="cellIs" dxfId="14881" priority="496" operator="greaterThan">
      <formula>$N$7</formula>
    </cfRule>
    <cfRule type="cellIs" dxfId="14880" priority="497" operator="between">
      <formula>$N$7*0.8</formula>
      <formula>$N$7</formula>
    </cfRule>
    <cfRule type="cellIs" dxfId="14879" priority="498" operator="lessThan">
      <formula>$N$7*0.8</formula>
    </cfRule>
  </conditionalFormatting>
  <conditionalFormatting sqref="J8">
    <cfRule type="cellIs" dxfId="14878" priority="493" operator="greaterThan">
      <formula>$N$8</formula>
    </cfRule>
    <cfRule type="cellIs" dxfId="14877" priority="494" operator="between">
      <formula>$N$8*0.8</formula>
      <formula>$N$8</formula>
    </cfRule>
    <cfRule type="cellIs" dxfId="14876" priority="495" operator="lessThan">
      <formula>$N$8*0.8</formula>
    </cfRule>
  </conditionalFormatting>
  <conditionalFormatting sqref="J11">
    <cfRule type="cellIs" dxfId="14875" priority="490" operator="greaterThan">
      <formula>$N$11</formula>
    </cfRule>
    <cfRule type="cellIs" dxfId="14874" priority="491" operator="between">
      <formula>$N$11*0.8</formula>
      <formula>$N$11</formula>
    </cfRule>
    <cfRule type="cellIs" dxfId="14873" priority="492" operator="lessThan">
      <formula>$N$11*0.8</formula>
    </cfRule>
  </conditionalFormatting>
  <conditionalFormatting sqref="J12">
    <cfRule type="cellIs" dxfId="14872" priority="487" operator="greaterThan">
      <formula>$N$12</formula>
    </cfRule>
    <cfRule type="cellIs" dxfId="14871" priority="488" operator="between">
      <formula>$N$12*0.8</formula>
      <formula>$N$12</formula>
    </cfRule>
    <cfRule type="cellIs" dxfId="14870" priority="489" operator="lessThan">
      <formula>$N$12*0.8</formula>
    </cfRule>
  </conditionalFormatting>
  <conditionalFormatting sqref="J13">
    <cfRule type="cellIs" dxfId="14869" priority="484" operator="greaterThan">
      <formula>$N$13</formula>
    </cfRule>
    <cfRule type="cellIs" dxfId="14868" priority="485" operator="between">
      <formula>$N$13*0.8</formula>
      <formula>$N$13</formula>
    </cfRule>
    <cfRule type="cellIs" dxfId="14867" priority="486" operator="lessThan">
      <formula>$N$13*0.8</formula>
    </cfRule>
  </conditionalFormatting>
  <conditionalFormatting sqref="J16">
    <cfRule type="cellIs" dxfId="14866" priority="481" operator="greaterThan">
      <formula>$N$16</formula>
    </cfRule>
    <cfRule type="cellIs" dxfId="14865" priority="482" operator="between">
      <formula>$N$16*0.8</formula>
      <formula>$N$16</formula>
    </cfRule>
    <cfRule type="cellIs" dxfId="14864" priority="483" operator="lessThan">
      <formula>$N$16*0.8</formula>
    </cfRule>
  </conditionalFormatting>
  <conditionalFormatting sqref="J17">
    <cfRule type="cellIs" dxfId="14863" priority="478" operator="greaterThan">
      <formula>$N$17</formula>
    </cfRule>
    <cfRule type="cellIs" dxfId="14862" priority="479" operator="between">
      <formula>$N$17*0.8</formula>
      <formula>$N$17</formula>
    </cfRule>
    <cfRule type="cellIs" dxfId="14861" priority="480" operator="lessThan">
      <formula>$N$17*0.8</formula>
    </cfRule>
  </conditionalFormatting>
  <conditionalFormatting sqref="J18">
    <cfRule type="cellIs" dxfId="14860" priority="475" operator="greaterThan">
      <formula>$N$18</formula>
    </cfRule>
    <cfRule type="cellIs" dxfId="14859" priority="476" operator="between">
      <formula>$N$18*0.8</formula>
      <formula>$N$18</formula>
    </cfRule>
    <cfRule type="cellIs" dxfId="14858" priority="477" operator="lessThan">
      <formula>$N$18*0.8</formula>
    </cfRule>
  </conditionalFormatting>
  <conditionalFormatting sqref="J6">
    <cfRule type="cellIs" dxfId="14857" priority="472" operator="greaterThan">
      <formula>$N$6</formula>
    </cfRule>
    <cfRule type="cellIs" dxfId="14856" priority="473" operator="between">
      <formula>$N$6*0.8</formula>
      <formula>$N$6</formula>
    </cfRule>
    <cfRule type="cellIs" dxfId="14855" priority="474" operator="lessThan">
      <formula>$N$6*0.8</formula>
    </cfRule>
  </conditionalFormatting>
  <conditionalFormatting sqref="J7">
    <cfRule type="cellIs" dxfId="14854" priority="469" operator="greaterThan">
      <formula>$N$7</formula>
    </cfRule>
    <cfRule type="cellIs" dxfId="14853" priority="470" operator="between">
      <formula>$N$7*0.8</formula>
      <formula>$N$7</formula>
    </cfRule>
    <cfRule type="cellIs" dxfId="14852" priority="471" operator="lessThan">
      <formula>$N$7*0.8</formula>
    </cfRule>
  </conditionalFormatting>
  <conditionalFormatting sqref="J8">
    <cfRule type="cellIs" dxfId="14851" priority="466" operator="greaterThan">
      <formula>$N$8</formula>
    </cfRule>
    <cfRule type="cellIs" dxfId="14850" priority="467" operator="between">
      <formula>$N$8*0.8</formula>
      <formula>$N$8</formula>
    </cfRule>
    <cfRule type="cellIs" dxfId="14849" priority="468" operator="lessThan">
      <formula>$N$8*0.8</formula>
    </cfRule>
  </conditionalFormatting>
  <conditionalFormatting sqref="J11">
    <cfRule type="cellIs" dxfId="14848" priority="463" operator="greaterThan">
      <formula>$N$11</formula>
    </cfRule>
    <cfRule type="cellIs" dxfId="14847" priority="464" operator="between">
      <formula>$N$11*0.8</formula>
      <formula>$N$11</formula>
    </cfRule>
    <cfRule type="cellIs" dxfId="14846" priority="465" operator="lessThan">
      <formula>$N$11*0.8</formula>
    </cfRule>
  </conditionalFormatting>
  <conditionalFormatting sqref="J12">
    <cfRule type="cellIs" dxfId="14845" priority="460" operator="greaterThan">
      <formula>$N$12</formula>
    </cfRule>
    <cfRule type="cellIs" dxfId="14844" priority="461" operator="between">
      <formula>$N$12*0.8</formula>
      <formula>$N$12</formula>
    </cfRule>
    <cfRule type="cellIs" dxfId="14843" priority="462" operator="lessThan">
      <formula>$N$12*0.8</formula>
    </cfRule>
  </conditionalFormatting>
  <conditionalFormatting sqref="J13">
    <cfRule type="cellIs" dxfId="14842" priority="457" operator="greaterThan">
      <formula>$N$13</formula>
    </cfRule>
    <cfRule type="cellIs" dxfId="14841" priority="458" operator="between">
      <formula>$N$13*0.8</formula>
      <formula>$N$13</formula>
    </cfRule>
    <cfRule type="cellIs" dxfId="14840" priority="459" operator="lessThan">
      <formula>$N$13*0.8</formula>
    </cfRule>
  </conditionalFormatting>
  <conditionalFormatting sqref="J16">
    <cfRule type="cellIs" dxfId="14839" priority="454" operator="greaterThan">
      <formula>$N$16</formula>
    </cfRule>
    <cfRule type="cellIs" dxfId="14838" priority="455" operator="between">
      <formula>$N$16*0.8</formula>
      <formula>$N$16</formula>
    </cfRule>
    <cfRule type="cellIs" dxfId="14837" priority="456" operator="lessThan">
      <formula>$N$16*0.8</formula>
    </cfRule>
  </conditionalFormatting>
  <conditionalFormatting sqref="J17">
    <cfRule type="cellIs" dxfId="14836" priority="451" operator="greaterThan">
      <formula>$N$17</formula>
    </cfRule>
    <cfRule type="cellIs" dxfId="14835" priority="452" operator="between">
      <formula>$N$17*0.8</formula>
      <formula>$N$17</formula>
    </cfRule>
    <cfRule type="cellIs" dxfId="14834" priority="453" operator="lessThan">
      <formula>$N$17*0.8</formula>
    </cfRule>
  </conditionalFormatting>
  <conditionalFormatting sqref="J18">
    <cfRule type="cellIs" dxfId="14833" priority="448" operator="greaterThan">
      <formula>$N$18</formula>
    </cfRule>
    <cfRule type="cellIs" dxfId="14832" priority="449" operator="between">
      <formula>$N$18*0.8</formula>
      <formula>$N$18</formula>
    </cfRule>
    <cfRule type="cellIs" dxfId="14831" priority="450" operator="lessThan">
      <formula>$N$18*0.8</formula>
    </cfRule>
  </conditionalFormatting>
  <conditionalFormatting sqref="J6">
    <cfRule type="cellIs" dxfId="14830" priority="445" operator="greaterThan">
      <formula>$P$6</formula>
    </cfRule>
    <cfRule type="cellIs" dxfId="14829" priority="446" operator="between">
      <formula>$P$6*0.8</formula>
      <formula>$P$6</formula>
    </cfRule>
    <cfRule type="cellIs" dxfId="14828" priority="447" operator="lessThan">
      <formula>$P$6*0.8</formula>
    </cfRule>
  </conditionalFormatting>
  <conditionalFormatting sqref="J7">
    <cfRule type="cellIs" dxfId="14827" priority="442" operator="greaterThan">
      <formula>$P$7</formula>
    </cfRule>
    <cfRule type="cellIs" dxfId="14826" priority="443" operator="between">
      <formula>$P$7*0.8</formula>
      <formula>$P$7</formula>
    </cfRule>
    <cfRule type="cellIs" dxfId="14825" priority="444" operator="lessThan">
      <formula>$P$7*0.8</formula>
    </cfRule>
  </conditionalFormatting>
  <conditionalFormatting sqref="J8">
    <cfRule type="cellIs" dxfId="14824" priority="439" operator="greaterThan">
      <formula>$P$8</formula>
    </cfRule>
    <cfRule type="cellIs" dxfId="14823" priority="440" operator="between">
      <formula>$P$8*0.8</formula>
      <formula>$P$8</formula>
    </cfRule>
    <cfRule type="cellIs" dxfId="14822" priority="441" operator="lessThan">
      <formula>$P$8*0.8</formula>
    </cfRule>
  </conditionalFormatting>
  <conditionalFormatting sqref="J11">
    <cfRule type="cellIs" dxfId="14821" priority="436" operator="greaterThan">
      <formula>$P$11</formula>
    </cfRule>
    <cfRule type="cellIs" dxfId="14820" priority="437" operator="between">
      <formula>$P$11*0.8</formula>
      <formula>$P$11</formula>
    </cfRule>
    <cfRule type="cellIs" dxfId="14819" priority="438" operator="lessThan">
      <formula>$P$11*0.8</formula>
    </cfRule>
  </conditionalFormatting>
  <conditionalFormatting sqref="J12">
    <cfRule type="cellIs" dxfId="14818" priority="433" operator="greaterThan">
      <formula>$P$12</formula>
    </cfRule>
    <cfRule type="cellIs" dxfId="14817" priority="434" operator="between">
      <formula>$P$12*0.8</formula>
      <formula>$P$12</formula>
    </cfRule>
    <cfRule type="cellIs" dxfId="14816" priority="435" operator="lessThan">
      <formula>$P$12*0.8</formula>
    </cfRule>
  </conditionalFormatting>
  <conditionalFormatting sqref="J13">
    <cfRule type="cellIs" dxfId="14815" priority="430" operator="greaterThan">
      <formula>$P$13</formula>
    </cfRule>
    <cfRule type="cellIs" dxfId="14814" priority="431" operator="between">
      <formula>$P$13*0.8</formula>
      <formula>$P$13</formula>
    </cfRule>
    <cfRule type="cellIs" dxfId="14813" priority="432" operator="lessThan">
      <formula>$P$13*0.8</formula>
    </cfRule>
  </conditionalFormatting>
  <conditionalFormatting sqref="J16">
    <cfRule type="cellIs" dxfId="14812" priority="427" operator="greaterThan">
      <formula>$P$16</formula>
    </cfRule>
    <cfRule type="cellIs" dxfId="14811" priority="428" operator="between">
      <formula>$P$16*0.8</formula>
      <formula>$P$16</formula>
    </cfRule>
    <cfRule type="cellIs" dxfId="14810" priority="429" operator="lessThan">
      <formula>$P$16*0.8</formula>
    </cfRule>
  </conditionalFormatting>
  <conditionalFormatting sqref="J17">
    <cfRule type="cellIs" dxfId="14809" priority="424" operator="greaterThan">
      <formula>$P$17</formula>
    </cfRule>
    <cfRule type="cellIs" dxfId="14808" priority="425" operator="between">
      <formula>$P$17*0.8</formula>
      <formula>$P$17</formula>
    </cfRule>
    <cfRule type="cellIs" dxfId="14807" priority="426" operator="lessThan">
      <formula>$P$17*0.8</formula>
    </cfRule>
  </conditionalFormatting>
  <conditionalFormatting sqref="J18">
    <cfRule type="cellIs" dxfId="14806" priority="421" operator="greaterThan">
      <formula>$P$18</formula>
    </cfRule>
    <cfRule type="cellIs" dxfId="14805" priority="422" operator="between">
      <formula>$P$18*0.8</formula>
      <formula>$P$18</formula>
    </cfRule>
    <cfRule type="cellIs" dxfId="14804" priority="423" operator="lessThan">
      <formula>$P$18*0.8</formula>
    </cfRule>
  </conditionalFormatting>
  <conditionalFormatting sqref="J6">
    <cfRule type="cellIs" dxfId="14803" priority="418" operator="greaterThan">
      <formula>$P$6</formula>
    </cfRule>
    <cfRule type="cellIs" dxfId="14802" priority="419" operator="between">
      <formula>$P$6*0.8</formula>
      <formula>$P$6</formula>
    </cfRule>
    <cfRule type="cellIs" dxfId="14801" priority="420" operator="lessThan">
      <formula>$P$6*0.8</formula>
    </cfRule>
  </conditionalFormatting>
  <conditionalFormatting sqref="J7">
    <cfRule type="cellIs" dxfId="14800" priority="415" operator="greaterThan">
      <formula>$P$7</formula>
    </cfRule>
    <cfRule type="cellIs" dxfId="14799" priority="416" operator="between">
      <formula>$P$7*0.8</formula>
      <formula>$P$7</formula>
    </cfRule>
    <cfRule type="cellIs" dxfId="14798" priority="417" operator="lessThan">
      <formula>$P$7*0.8</formula>
    </cfRule>
  </conditionalFormatting>
  <conditionalFormatting sqref="J8">
    <cfRule type="cellIs" dxfId="14797" priority="412" operator="greaterThan">
      <formula>$P$8</formula>
    </cfRule>
    <cfRule type="cellIs" dxfId="14796" priority="413" operator="between">
      <formula>$P$8*0.8</formula>
      <formula>$P$8</formula>
    </cfRule>
    <cfRule type="cellIs" dxfId="14795" priority="414" operator="lessThan">
      <formula>$P$8*0.8</formula>
    </cfRule>
  </conditionalFormatting>
  <conditionalFormatting sqref="J11">
    <cfRule type="cellIs" dxfId="14794" priority="409" operator="greaterThan">
      <formula>$P$11</formula>
    </cfRule>
    <cfRule type="cellIs" dxfId="14793" priority="410" operator="between">
      <formula>$P$11*0.8</formula>
      <formula>$P$11</formula>
    </cfRule>
    <cfRule type="cellIs" dxfId="14792" priority="411" operator="lessThan">
      <formula>$P$11*0.8</formula>
    </cfRule>
  </conditionalFormatting>
  <conditionalFormatting sqref="J12">
    <cfRule type="cellIs" dxfId="14791" priority="406" operator="greaterThan">
      <formula>$P$12</formula>
    </cfRule>
    <cfRule type="cellIs" dxfId="14790" priority="407" operator="between">
      <formula>$P$12*0.8</formula>
      <formula>$P$12</formula>
    </cfRule>
    <cfRule type="cellIs" dxfId="14789" priority="408" operator="lessThan">
      <formula>$P$12*0.8</formula>
    </cfRule>
  </conditionalFormatting>
  <conditionalFormatting sqref="J13">
    <cfRule type="cellIs" dxfId="14788" priority="403" operator="greaterThan">
      <formula>$P$13</formula>
    </cfRule>
    <cfRule type="cellIs" dxfId="14787" priority="404" operator="between">
      <formula>$P$13*0.8</formula>
      <formula>$P$13</formula>
    </cfRule>
    <cfRule type="cellIs" dxfId="14786" priority="405" operator="lessThan">
      <formula>$P$13*0.8</formula>
    </cfRule>
  </conditionalFormatting>
  <conditionalFormatting sqref="J16">
    <cfRule type="cellIs" dxfId="14785" priority="400" operator="greaterThan">
      <formula>$P$16</formula>
    </cfRule>
    <cfRule type="cellIs" dxfId="14784" priority="401" operator="between">
      <formula>$P$16*0.8</formula>
      <formula>$P$16</formula>
    </cfRule>
    <cfRule type="cellIs" dxfId="14783" priority="402" operator="lessThan">
      <formula>$P$16*0.8</formula>
    </cfRule>
  </conditionalFormatting>
  <conditionalFormatting sqref="J17">
    <cfRule type="cellIs" dxfId="14782" priority="397" operator="greaterThan">
      <formula>$P$17</formula>
    </cfRule>
    <cfRule type="cellIs" dxfId="14781" priority="398" operator="between">
      <formula>$P$17*0.8</formula>
      <formula>$P$17</formula>
    </cfRule>
    <cfRule type="cellIs" dxfId="14780" priority="399" operator="lessThan">
      <formula>$P$17*0.8</formula>
    </cfRule>
  </conditionalFormatting>
  <conditionalFormatting sqref="J18">
    <cfRule type="cellIs" dxfId="14779" priority="394" operator="greaterThan">
      <formula>$P$18</formula>
    </cfRule>
    <cfRule type="cellIs" dxfId="14778" priority="395" operator="between">
      <formula>$P$18*0.8</formula>
      <formula>$P$18</formula>
    </cfRule>
    <cfRule type="cellIs" dxfId="14777" priority="396" operator="lessThan">
      <formula>$P$18*0.8</formula>
    </cfRule>
  </conditionalFormatting>
  <conditionalFormatting sqref="J6">
    <cfRule type="cellIs" dxfId="14776" priority="391" operator="greaterThan">
      <formula>$O$6</formula>
    </cfRule>
    <cfRule type="cellIs" dxfId="14775" priority="392" operator="between">
      <formula>$O$6*0.8</formula>
      <formula>$O$6</formula>
    </cfRule>
    <cfRule type="cellIs" dxfId="14774" priority="393" operator="lessThan">
      <formula>$O$6*0.8</formula>
    </cfRule>
  </conditionalFormatting>
  <conditionalFormatting sqref="J7">
    <cfRule type="cellIs" dxfId="14773" priority="388" operator="greaterThan">
      <formula>$O$7</formula>
    </cfRule>
    <cfRule type="cellIs" dxfId="14772" priority="389" operator="between">
      <formula>$O$7*0.8</formula>
      <formula>$O$7</formula>
    </cfRule>
    <cfRule type="cellIs" dxfId="14771" priority="390" operator="lessThan">
      <formula>$O$7*0.8</formula>
    </cfRule>
  </conditionalFormatting>
  <conditionalFormatting sqref="J8">
    <cfRule type="cellIs" dxfId="14770" priority="385" operator="greaterThan">
      <formula>$O$8</formula>
    </cfRule>
    <cfRule type="cellIs" dxfId="14769" priority="386" operator="between">
      <formula>$O$8*0.8</formula>
      <formula>$O$8</formula>
    </cfRule>
    <cfRule type="cellIs" dxfId="14768" priority="387" operator="lessThan">
      <formula>$O$8*0.8</formula>
    </cfRule>
  </conditionalFormatting>
  <conditionalFormatting sqref="J11">
    <cfRule type="cellIs" dxfId="14767" priority="382" operator="greaterThan">
      <formula>$O$11</formula>
    </cfRule>
    <cfRule type="cellIs" dxfId="14766" priority="383" operator="between">
      <formula>$O$11*0.8</formula>
      <formula>$O$11</formula>
    </cfRule>
    <cfRule type="cellIs" dxfId="14765" priority="384" operator="lessThan">
      <formula>$O$11*0.8</formula>
    </cfRule>
  </conditionalFormatting>
  <conditionalFormatting sqref="J12">
    <cfRule type="cellIs" dxfId="14764" priority="379" operator="greaterThan">
      <formula>$O$12</formula>
    </cfRule>
    <cfRule type="cellIs" dxfId="14763" priority="380" operator="between">
      <formula>$O$12*0.8</formula>
      <formula>$O$12</formula>
    </cfRule>
    <cfRule type="cellIs" dxfId="14762" priority="381" operator="lessThan">
      <formula>$O$12*0.8</formula>
    </cfRule>
  </conditionalFormatting>
  <conditionalFormatting sqref="J13">
    <cfRule type="cellIs" dxfId="14761" priority="376" operator="greaterThan">
      <formula>$O$13</formula>
    </cfRule>
    <cfRule type="cellIs" dxfId="14760" priority="377" operator="between">
      <formula>$O$13*0.8</formula>
      <formula>$O$13</formula>
    </cfRule>
    <cfRule type="cellIs" dxfId="14759" priority="378" operator="lessThan">
      <formula>$O$13*0.8</formula>
    </cfRule>
  </conditionalFormatting>
  <conditionalFormatting sqref="J16">
    <cfRule type="cellIs" dxfId="14758" priority="373" operator="greaterThan">
      <formula>$O$16</formula>
    </cfRule>
    <cfRule type="cellIs" dxfId="14757" priority="374" operator="between">
      <formula>$O$16*0.8</formula>
      <formula>$O$16</formula>
    </cfRule>
    <cfRule type="cellIs" dxfId="14756" priority="375" operator="lessThan">
      <formula>$O$16*0.8</formula>
    </cfRule>
  </conditionalFormatting>
  <conditionalFormatting sqref="J17">
    <cfRule type="cellIs" dxfId="14755" priority="370" operator="greaterThan">
      <formula>$O$17</formula>
    </cfRule>
    <cfRule type="cellIs" dxfId="14754" priority="371" operator="between">
      <formula>$O$17*0.8</formula>
      <formula>$O$17</formula>
    </cfRule>
    <cfRule type="cellIs" dxfId="14753" priority="372" operator="lessThan">
      <formula>$O$17*0.8</formula>
    </cfRule>
  </conditionalFormatting>
  <conditionalFormatting sqref="J18">
    <cfRule type="cellIs" dxfId="14752" priority="367" operator="greaterThan">
      <formula>$O$18</formula>
    </cfRule>
    <cfRule type="cellIs" dxfId="14751" priority="368" operator="between">
      <formula>$O$18*0.8</formula>
      <formula>$O$18</formula>
    </cfRule>
    <cfRule type="cellIs" dxfId="14750" priority="369" operator="lessThan">
      <formula>$O$18*0.8</formula>
    </cfRule>
  </conditionalFormatting>
  <conditionalFormatting sqref="J6">
    <cfRule type="cellIs" dxfId="14749" priority="364" operator="greaterThan">
      <formula>$O$6</formula>
    </cfRule>
    <cfRule type="cellIs" dxfId="14748" priority="365" operator="between">
      <formula>$O$6*0.8</formula>
      <formula>$O$6</formula>
    </cfRule>
    <cfRule type="cellIs" dxfId="14747" priority="366" operator="lessThan">
      <formula>$O$6*0.8</formula>
    </cfRule>
  </conditionalFormatting>
  <conditionalFormatting sqref="J7">
    <cfRule type="cellIs" dxfId="14746" priority="361" operator="greaterThan">
      <formula>$O$7</formula>
    </cfRule>
    <cfRule type="cellIs" dxfId="14745" priority="362" operator="between">
      <formula>$O$7*0.8</formula>
      <formula>$O$7</formula>
    </cfRule>
    <cfRule type="cellIs" dxfId="14744" priority="363" operator="lessThan">
      <formula>$O$7*0.8</formula>
    </cfRule>
  </conditionalFormatting>
  <conditionalFormatting sqref="J8">
    <cfRule type="cellIs" dxfId="14743" priority="358" operator="greaterThan">
      <formula>$O$8</formula>
    </cfRule>
    <cfRule type="cellIs" dxfId="14742" priority="359" operator="between">
      <formula>$O$8*0.8</formula>
      <formula>$O$8</formula>
    </cfRule>
    <cfRule type="cellIs" dxfId="14741" priority="360" operator="lessThan">
      <formula>$O$8*0.8</formula>
    </cfRule>
  </conditionalFormatting>
  <conditionalFormatting sqref="J11">
    <cfRule type="cellIs" dxfId="14740" priority="355" operator="greaterThan">
      <formula>$O$11</formula>
    </cfRule>
    <cfRule type="cellIs" dxfId="14739" priority="356" operator="between">
      <formula>$O$11*0.8</formula>
      <formula>$O$11</formula>
    </cfRule>
    <cfRule type="cellIs" dxfId="14738" priority="357" operator="lessThan">
      <formula>$O$11*0.8</formula>
    </cfRule>
  </conditionalFormatting>
  <conditionalFormatting sqref="J12">
    <cfRule type="cellIs" dxfId="14737" priority="352" operator="greaterThan">
      <formula>$O$12</formula>
    </cfRule>
    <cfRule type="cellIs" dxfId="14736" priority="353" operator="between">
      <formula>$O$12*0.8</formula>
      <formula>$O$12</formula>
    </cfRule>
    <cfRule type="cellIs" dxfId="14735" priority="354" operator="lessThan">
      <formula>$O$12*0.8</formula>
    </cfRule>
  </conditionalFormatting>
  <conditionalFormatting sqref="J13">
    <cfRule type="cellIs" dxfId="14734" priority="349" operator="greaterThan">
      <formula>$O$13</formula>
    </cfRule>
    <cfRule type="cellIs" dxfId="14733" priority="350" operator="between">
      <formula>$O$13*0.8</formula>
      <formula>$O$13</formula>
    </cfRule>
    <cfRule type="cellIs" dxfId="14732" priority="351" operator="lessThan">
      <formula>$O$13*0.8</formula>
    </cfRule>
  </conditionalFormatting>
  <conditionalFormatting sqref="J16">
    <cfRule type="cellIs" dxfId="14731" priority="346" operator="greaterThan">
      <formula>$O$16</formula>
    </cfRule>
    <cfRule type="cellIs" dxfId="14730" priority="347" operator="between">
      <formula>$O$16*0.8</formula>
      <formula>$O$16</formula>
    </cfRule>
    <cfRule type="cellIs" dxfId="14729" priority="348" operator="lessThan">
      <formula>$O$16*0.8</formula>
    </cfRule>
  </conditionalFormatting>
  <conditionalFormatting sqref="J17">
    <cfRule type="cellIs" dxfId="14728" priority="343" operator="greaterThan">
      <formula>$O$17</formula>
    </cfRule>
    <cfRule type="cellIs" dxfId="14727" priority="344" operator="between">
      <formula>$O$17*0.8</formula>
      <formula>$O$17</formula>
    </cfRule>
    <cfRule type="cellIs" dxfId="14726" priority="345" operator="lessThan">
      <formula>$O$17*0.8</formula>
    </cfRule>
  </conditionalFormatting>
  <conditionalFormatting sqref="J18">
    <cfRule type="cellIs" dxfId="14725" priority="340" operator="greaterThan">
      <formula>$O$18</formula>
    </cfRule>
    <cfRule type="cellIs" dxfId="14724" priority="341" operator="between">
      <formula>$O$18*0.8</formula>
      <formula>$O$18</formula>
    </cfRule>
    <cfRule type="cellIs" dxfId="14723" priority="342" operator="lessThan">
      <formula>$O$18*0.8</formula>
    </cfRule>
  </conditionalFormatting>
  <conditionalFormatting sqref="J6">
    <cfRule type="cellIs" dxfId="14722" priority="337" operator="greaterThan">
      <formula>$N$6</formula>
    </cfRule>
    <cfRule type="cellIs" dxfId="14721" priority="338" operator="between">
      <formula>$N$6*0.8</formula>
      <formula>$N$6</formula>
    </cfRule>
    <cfRule type="cellIs" dxfId="14720" priority="339" operator="lessThan">
      <formula>$N$6*0.8</formula>
    </cfRule>
  </conditionalFormatting>
  <conditionalFormatting sqref="J7">
    <cfRule type="cellIs" dxfId="14719" priority="334" operator="greaterThan">
      <formula>$N$7</formula>
    </cfRule>
    <cfRule type="cellIs" dxfId="14718" priority="335" operator="between">
      <formula>$N$7*0.8</formula>
      <formula>$N$7</formula>
    </cfRule>
    <cfRule type="cellIs" dxfId="14717" priority="336" operator="lessThan">
      <formula>$N$7*0.8</formula>
    </cfRule>
  </conditionalFormatting>
  <conditionalFormatting sqref="J8">
    <cfRule type="cellIs" dxfId="14716" priority="331" operator="greaterThan">
      <formula>$N$8</formula>
    </cfRule>
    <cfRule type="cellIs" dxfId="14715" priority="332" operator="between">
      <formula>$N$8*0.8</formula>
      <formula>$N$8</formula>
    </cfRule>
    <cfRule type="cellIs" dxfId="14714" priority="333" operator="lessThan">
      <formula>$N$8*0.8</formula>
    </cfRule>
  </conditionalFormatting>
  <conditionalFormatting sqref="J11">
    <cfRule type="cellIs" dxfId="14713" priority="328" operator="greaterThan">
      <formula>$N$11</formula>
    </cfRule>
    <cfRule type="cellIs" dxfId="14712" priority="329" operator="between">
      <formula>$N$11*0.8</formula>
      <formula>$N$11</formula>
    </cfRule>
    <cfRule type="cellIs" dxfId="14711" priority="330" operator="lessThan">
      <formula>$N$11*0.8</formula>
    </cfRule>
  </conditionalFormatting>
  <conditionalFormatting sqref="J12">
    <cfRule type="cellIs" dxfId="14710" priority="325" operator="greaterThan">
      <formula>$N$12</formula>
    </cfRule>
    <cfRule type="cellIs" dxfId="14709" priority="326" operator="between">
      <formula>$N$12*0.8</formula>
      <formula>$N$12</formula>
    </cfRule>
    <cfRule type="cellIs" dxfId="14708" priority="327" operator="lessThan">
      <formula>$N$12*0.8</formula>
    </cfRule>
  </conditionalFormatting>
  <conditionalFormatting sqref="J13">
    <cfRule type="cellIs" dxfId="14707" priority="322" operator="greaterThan">
      <formula>$N$13</formula>
    </cfRule>
    <cfRule type="cellIs" dxfId="14706" priority="323" operator="between">
      <formula>$N$13*0.8</formula>
      <formula>$N$13</formula>
    </cfRule>
    <cfRule type="cellIs" dxfId="14705" priority="324" operator="lessThan">
      <formula>$N$13*0.8</formula>
    </cfRule>
  </conditionalFormatting>
  <conditionalFormatting sqref="J16">
    <cfRule type="cellIs" dxfId="14704" priority="319" operator="greaterThan">
      <formula>$N$16</formula>
    </cfRule>
    <cfRule type="cellIs" dxfId="14703" priority="320" operator="between">
      <formula>$N$16*0.8</formula>
      <formula>$N$16</formula>
    </cfRule>
    <cfRule type="cellIs" dxfId="14702" priority="321" operator="lessThan">
      <formula>$N$16*0.8</formula>
    </cfRule>
  </conditionalFormatting>
  <conditionalFormatting sqref="J17">
    <cfRule type="cellIs" dxfId="14701" priority="316" operator="greaterThan">
      <formula>$N$17</formula>
    </cfRule>
    <cfRule type="cellIs" dxfId="14700" priority="317" operator="between">
      <formula>$N$17*0.8</formula>
      <formula>$N$17</formula>
    </cfRule>
    <cfRule type="cellIs" dxfId="14699" priority="318" operator="lessThan">
      <formula>$N$17*0.8</formula>
    </cfRule>
  </conditionalFormatting>
  <conditionalFormatting sqref="J18">
    <cfRule type="cellIs" dxfId="14698" priority="313" operator="greaterThan">
      <formula>$N$18</formula>
    </cfRule>
    <cfRule type="cellIs" dxfId="14697" priority="314" operator="between">
      <formula>$N$18*0.8</formula>
      <formula>$N$18</formula>
    </cfRule>
    <cfRule type="cellIs" dxfId="14696" priority="315" operator="lessThan">
      <formula>$N$18*0.8</formula>
    </cfRule>
  </conditionalFormatting>
  <conditionalFormatting sqref="J6">
    <cfRule type="cellIs" dxfId="14695" priority="310" operator="greaterThan">
      <formula>$N$6</formula>
    </cfRule>
    <cfRule type="cellIs" dxfId="14694" priority="311" operator="between">
      <formula>$N$6*0.8</formula>
      <formula>$N$6</formula>
    </cfRule>
    <cfRule type="cellIs" dxfId="14693" priority="312" operator="lessThan">
      <formula>$N$6*0.8</formula>
    </cfRule>
  </conditionalFormatting>
  <conditionalFormatting sqref="J7">
    <cfRule type="cellIs" dxfId="14692" priority="307" operator="greaterThan">
      <formula>$N$7</formula>
    </cfRule>
    <cfRule type="cellIs" dxfId="14691" priority="308" operator="between">
      <formula>$N$7*0.8</formula>
      <formula>$N$7</formula>
    </cfRule>
    <cfRule type="cellIs" dxfId="14690" priority="309" operator="lessThan">
      <formula>$N$7*0.8</formula>
    </cfRule>
  </conditionalFormatting>
  <conditionalFormatting sqref="J8">
    <cfRule type="cellIs" dxfId="14689" priority="304" operator="greaterThan">
      <formula>$N$8</formula>
    </cfRule>
    <cfRule type="cellIs" dxfId="14688" priority="305" operator="between">
      <formula>$N$8*0.8</formula>
      <formula>$N$8</formula>
    </cfRule>
    <cfRule type="cellIs" dxfId="14687" priority="306" operator="lessThan">
      <formula>$N$8*0.8</formula>
    </cfRule>
  </conditionalFormatting>
  <conditionalFormatting sqref="J11">
    <cfRule type="cellIs" dxfId="14686" priority="301" operator="greaterThan">
      <formula>$N$11</formula>
    </cfRule>
    <cfRule type="cellIs" dxfId="14685" priority="302" operator="between">
      <formula>$N$11*0.8</formula>
      <formula>$N$11</formula>
    </cfRule>
    <cfRule type="cellIs" dxfId="14684" priority="303" operator="lessThan">
      <formula>$N$11*0.8</formula>
    </cfRule>
  </conditionalFormatting>
  <conditionalFormatting sqref="J12">
    <cfRule type="cellIs" dxfId="14683" priority="298" operator="greaterThan">
      <formula>$N$12</formula>
    </cfRule>
    <cfRule type="cellIs" dxfId="14682" priority="299" operator="between">
      <formula>$N$12*0.8</formula>
      <formula>$N$12</formula>
    </cfRule>
    <cfRule type="cellIs" dxfId="14681" priority="300" operator="lessThan">
      <formula>$N$12*0.8</formula>
    </cfRule>
  </conditionalFormatting>
  <conditionalFormatting sqref="J13">
    <cfRule type="cellIs" dxfId="14680" priority="295" operator="greaterThan">
      <formula>$N$13</formula>
    </cfRule>
    <cfRule type="cellIs" dxfId="14679" priority="296" operator="between">
      <formula>$N$13*0.8</formula>
      <formula>$N$13</formula>
    </cfRule>
    <cfRule type="cellIs" dxfId="14678" priority="297" operator="lessThan">
      <formula>$N$13*0.8</formula>
    </cfRule>
  </conditionalFormatting>
  <conditionalFormatting sqref="J16">
    <cfRule type="cellIs" dxfId="14677" priority="292" operator="greaterThan">
      <formula>$N$16</formula>
    </cfRule>
    <cfRule type="cellIs" dxfId="14676" priority="293" operator="between">
      <formula>$N$16*0.8</formula>
      <formula>$N$16</formula>
    </cfRule>
    <cfRule type="cellIs" dxfId="14675" priority="294" operator="lessThan">
      <formula>$N$16*0.8</formula>
    </cfRule>
  </conditionalFormatting>
  <conditionalFormatting sqref="J17">
    <cfRule type="cellIs" dxfId="14674" priority="289" operator="greaterThan">
      <formula>$N$17</formula>
    </cfRule>
    <cfRule type="cellIs" dxfId="14673" priority="290" operator="between">
      <formula>$N$17*0.8</formula>
      <formula>$N$17</formula>
    </cfRule>
    <cfRule type="cellIs" dxfId="14672" priority="291" operator="lessThan">
      <formula>$N$17*0.8</formula>
    </cfRule>
  </conditionalFormatting>
  <conditionalFormatting sqref="J18">
    <cfRule type="cellIs" dxfId="14671" priority="286" operator="greaterThan">
      <formula>$N$18</formula>
    </cfRule>
    <cfRule type="cellIs" dxfId="14670" priority="287" operator="between">
      <formula>$N$18*0.8</formula>
      <formula>$N$18</formula>
    </cfRule>
    <cfRule type="cellIs" dxfId="14669" priority="288" operator="lessThan">
      <formula>$N$18*0.8</formula>
    </cfRule>
  </conditionalFormatting>
  <conditionalFormatting sqref="J6">
    <cfRule type="cellIs" dxfId="14668" priority="283" operator="greaterThan">
      <formula>$O$6</formula>
    </cfRule>
    <cfRule type="cellIs" dxfId="14667" priority="284" operator="between">
      <formula>$O$6*0.8</formula>
      <formula>$O$6</formula>
    </cfRule>
    <cfRule type="cellIs" dxfId="14666" priority="285" operator="lessThan">
      <formula>$O$6*0.8</formula>
    </cfRule>
  </conditionalFormatting>
  <conditionalFormatting sqref="J7">
    <cfRule type="cellIs" dxfId="14665" priority="280" operator="greaterThan">
      <formula>$O$7</formula>
    </cfRule>
    <cfRule type="cellIs" dxfId="14664" priority="281" operator="between">
      <formula>$O$7*0.8</formula>
      <formula>$O$7</formula>
    </cfRule>
    <cfRule type="cellIs" dxfId="14663" priority="282" operator="lessThan">
      <formula>$O$7*0.8</formula>
    </cfRule>
  </conditionalFormatting>
  <conditionalFormatting sqref="J8">
    <cfRule type="cellIs" dxfId="14662" priority="277" operator="greaterThan">
      <formula>$O$8</formula>
    </cfRule>
    <cfRule type="cellIs" dxfId="14661" priority="278" operator="between">
      <formula>$O$8*0.8</formula>
      <formula>$O$8</formula>
    </cfRule>
    <cfRule type="cellIs" dxfId="14660" priority="279" operator="lessThan">
      <formula>$O$8*0.8</formula>
    </cfRule>
  </conditionalFormatting>
  <conditionalFormatting sqref="J11">
    <cfRule type="cellIs" dxfId="14659" priority="274" operator="greaterThan">
      <formula>$O$11</formula>
    </cfRule>
    <cfRule type="cellIs" dxfId="14658" priority="275" operator="between">
      <formula>$O$11*0.8</formula>
      <formula>$O$11</formula>
    </cfRule>
    <cfRule type="cellIs" dxfId="14657" priority="276" operator="lessThan">
      <formula>$O$11*0.8</formula>
    </cfRule>
  </conditionalFormatting>
  <conditionalFormatting sqref="J12">
    <cfRule type="cellIs" dxfId="14656" priority="271" operator="greaterThan">
      <formula>$O$12</formula>
    </cfRule>
    <cfRule type="cellIs" dxfId="14655" priority="272" operator="between">
      <formula>$O$12*0.8</formula>
      <formula>$O$12</formula>
    </cfRule>
    <cfRule type="cellIs" dxfId="14654" priority="273" operator="lessThan">
      <formula>$O$12*0.8</formula>
    </cfRule>
  </conditionalFormatting>
  <conditionalFormatting sqref="J13">
    <cfRule type="cellIs" dxfId="14653" priority="268" operator="greaterThan">
      <formula>$O$13</formula>
    </cfRule>
    <cfRule type="cellIs" dxfId="14652" priority="269" operator="between">
      <formula>$O$13*0.8</formula>
      <formula>$O$13</formula>
    </cfRule>
    <cfRule type="cellIs" dxfId="14651" priority="270" operator="lessThan">
      <formula>$O$13*0.8</formula>
    </cfRule>
  </conditionalFormatting>
  <conditionalFormatting sqref="J16">
    <cfRule type="cellIs" dxfId="14650" priority="265" operator="greaterThan">
      <formula>$O$16</formula>
    </cfRule>
    <cfRule type="cellIs" dxfId="14649" priority="266" operator="between">
      <formula>$O$16*0.8</formula>
      <formula>$O$16</formula>
    </cfRule>
    <cfRule type="cellIs" dxfId="14648" priority="267" operator="lessThan">
      <formula>$O$16*0.8</formula>
    </cfRule>
  </conditionalFormatting>
  <conditionalFormatting sqref="J17">
    <cfRule type="cellIs" dxfId="14647" priority="262" operator="greaterThan">
      <formula>$O$17</formula>
    </cfRule>
    <cfRule type="cellIs" dxfId="14646" priority="263" operator="between">
      <formula>$O$17*0.8</formula>
      <formula>$O$17</formula>
    </cfRule>
    <cfRule type="cellIs" dxfId="14645" priority="264" operator="lessThan">
      <formula>$O$17*0.8</formula>
    </cfRule>
  </conditionalFormatting>
  <conditionalFormatting sqref="J18">
    <cfRule type="cellIs" dxfId="14644" priority="259" operator="greaterThan">
      <formula>$O$18</formula>
    </cfRule>
    <cfRule type="cellIs" dxfId="14643" priority="260" operator="between">
      <formula>$O$18*0.8</formula>
      <formula>$O$18</formula>
    </cfRule>
    <cfRule type="cellIs" dxfId="14642" priority="261" operator="lessThan">
      <formula>$O$18*0.8</formula>
    </cfRule>
  </conditionalFormatting>
  <conditionalFormatting sqref="J6">
    <cfRule type="cellIs" dxfId="14641" priority="256" operator="greaterThan">
      <formula>$O$6</formula>
    </cfRule>
    <cfRule type="cellIs" dxfId="14640" priority="257" operator="between">
      <formula>$O$6*0.8</formula>
      <formula>$O$6</formula>
    </cfRule>
    <cfRule type="cellIs" dxfId="14639" priority="258" operator="lessThan">
      <formula>$O$6*0.8</formula>
    </cfRule>
  </conditionalFormatting>
  <conditionalFormatting sqref="J7">
    <cfRule type="cellIs" dxfId="14638" priority="253" operator="greaterThan">
      <formula>$O$7</formula>
    </cfRule>
    <cfRule type="cellIs" dxfId="14637" priority="254" operator="between">
      <formula>$O$7*0.8</formula>
      <formula>$O$7</formula>
    </cfRule>
    <cfRule type="cellIs" dxfId="14636" priority="255" operator="lessThan">
      <formula>$O$7*0.8</formula>
    </cfRule>
  </conditionalFormatting>
  <conditionalFormatting sqref="J8">
    <cfRule type="cellIs" dxfId="14635" priority="250" operator="greaterThan">
      <formula>$O$8</formula>
    </cfRule>
    <cfRule type="cellIs" dxfId="14634" priority="251" operator="between">
      <formula>$O$8*0.8</formula>
      <formula>$O$8</formula>
    </cfRule>
    <cfRule type="cellIs" dxfId="14633" priority="252" operator="lessThan">
      <formula>$O$8*0.8</formula>
    </cfRule>
  </conditionalFormatting>
  <conditionalFormatting sqref="J11">
    <cfRule type="cellIs" dxfId="14632" priority="247" operator="greaterThan">
      <formula>$O$11</formula>
    </cfRule>
    <cfRule type="cellIs" dxfId="14631" priority="248" operator="between">
      <formula>$O$11*0.8</formula>
      <formula>$O$11</formula>
    </cfRule>
    <cfRule type="cellIs" dxfId="14630" priority="249" operator="lessThan">
      <formula>$O$11*0.8</formula>
    </cfRule>
  </conditionalFormatting>
  <conditionalFormatting sqref="J12">
    <cfRule type="cellIs" dxfId="14629" priority="244" operator="greaterThan">
      <formula>$O$12</formula>
    </cfRule>
    <cfRule type="cellIs" dxfId="14628" priority="245" operator="between">
      <formula>$O$12*0.8</formula>
      <formula>$O$12</formula>
    </cfRule>
    <cfRule type="cellIs" dxfId="14627" priority="246" operator="lessThan">
      <formula>$O$12*0.8</formula>
    </cfRule>
  </conditionalFormatting>
  <conditionalFormatting sqref="J13">
    <cfRule type="cellIs" dxfId="14626" priority="241" operator="greaterThan">
      <formula>$O$13</formula>
    </cfRule>
    <cfRule type="cellIs" dxfId="14625" priority="242" operator="between">
      <formula>$O$13*0.8</formula>
      <formula>$O$13</formula>
    </cfRule>
    <cfRule type="cellIs" dxfId="14624" priority="243" operator="lessThan">
      <formula>$O$13*0.8</formula>
    </cfRule>
  </conditionalFormatting>
  <conditionalFormatting sqref="J16">
    <cfRule type="cellIs" dxfId="14623" priority="238" operator="greaterThan">
      <formula>$O$16</formula>
    </cfRule>
    <cfRule type="cellIs" dxfId="14622" priority="239" operator="between">
      <formula>$O$16*0.8</formula>
      <formula>$O$16</formula>
    </cfRule>
    <cfRule type="cellIs" dxfId="14621" priority="240" operator="lessThan">
      <formula>$O$16*0.8</formula>
    </cfRule>
  </conditionalFormatting>
  <conditionalFormatting sqref="J17">
    <cfRule type="cellIs" dxfId="14620" priority="235" operator="greaterThan">
      <formula>$O$17</formula>
    </cfRule>
    <cfRule type="cellIs" dxfId="14619" priority="236" operator="between">
      <formula>$O$17*0.8</formula>
      <formula>$O$17</formula>
    </cfRule>
    <cfRule type="cellIs" dxfId="14618" priority="237" operator="lessThan">
      <formula>$O$17*0.8</formula>
    </cfRule>
  </conditionalFormatting>
  <conditionalFormatting sqref="J18">
    <cfRule type="cellIs" dxfId="14617" priority="232" operator="greaterThan">
      <formula>$O$18</formula>
    </cfRule>
    <cfRule type="cellIs" dxfId="14616" priority="233" operator="between">
      <formula>$O$18*0.8</formula>
      <formula>$O$18</formula>
    </cfRule>
    <cfRule type="cellIs" dxfId="14615" priority="234" operator="lessThan">
      <formula>$O$18*0.8</formula>
    </cfRule>
  </conditionalFormatting>
  <conditionalFormatting sqref="J6">
    <cfRule type="cellIs" dxfId="14614" priority="229" operator="greaterThan">
      <formula>$N$6</formula>
    </cfRule>
    <cfRule type="cellIs" dxfId="14613" priority="230" operator="between">
      <formula>$N$6*0.8</formula>
      <formula>$N$6</formula>
    </cfRule>
    <cfRule type="cellIs" dxfId="14612" priority="231" operator="lessThan">
      <formula>$N$6*0.8</formula>
    </cfRule>
  </conditionalFormatting>
  <conditionalFormatting sqref="J7">
    <cfRule type="cellIs" dxfId="14611" priority="226" operator="greaterThan">
      <formula>$N$7</formula>
    </cfRule>
    <cfRule type="cellIs" dxfId="14610" priority="227" operator="between">
      <formula>$N$7*0.8</formula>
      <formula>$N$7</formula>
    </cfRule>
    <cfRule type="cellIs" dxfId="14609" priority="228" operator="lessThan">
      <formula>$N$7*0.8</formula>
    </cfRule>
  </conditionalFormatting>
  <conditionalFormatting sqref="J8">
    <cfRule type="cellIs" dxfId="14608" priority="223" operator="greaterThan">
      <formula>$N$8</formula>
    </cfRule>
    <cfRule type="cellIs" dxfId="14607" priority="224" operator="between">
      <formula>$N$8*0.8</formula>
      <formula>$N$8</formula>
    </cfRule>
    <cfRule type="cellIs" dxfId="14606" priority="225" operator="lessThan">
      <formula>$N$8*0.8</formula>
    </cfRule>
  </conditionalFormatting>
  <conditionalFormatting sqref="J11">
    <cfRule type="cellIs" dxfId="14605" priority="220" operator="greaterThan">
      <formula>$N$11</formula>
    </cfRule>
    <cfRule type="cellIs" dxfId="14604" priority="221" operator="between">
      <formula>$N$11*0.8</formula>
      <formula>$N$11</formula>
    </cfRule>
    <cfRule type="cellIs" dxfId="14603" priority="222" operator="lessThan">
      <formula>$N$11*0.8</formula>
    </cfRule>
  </conditionalFormatting>
  <conditionalFormatting sqref="J12">
    <cfRule type="cellIs" dxfId="14602" priority="217" operator="greaterThan">
      <formula>$N$12</formula>
    </cfRule>
    <cfRule type="cellIs" dxfId="14601" priority="218" operator="between">
      <formula>$N$12*0.8</formula>
      <formula>$N$12</formula>
    </cfRule>
    <cfRule type="cellIs" dxfId="14600" priority="219" operator="lessThan">
      <formula>$N$12*0.8</formula>
    </cfRule>
  </conditionalFormatting>
  <conditionalFormatting sqref="J13">
    <cfRule type="cellIs" dxfId="14599" priority="214" operator="greaterThan">
      <formula>$N$13</formula>
    </cfRule>
    <cfRule type="cellIs" dxfId="14598" priority="215" operator="between">
      <formula>$N$13*0.8</formula>
      <formula>$N$13</formula>
    </cfRule>
    <cfRule type="cellIs" dxfId="14597" priority="216" operator="lessThan">
      <formula>$N$13*0.8</formula>
    </cfRule>
  </conditionalFormatting>
  <conditionalFormatting sqref="J16">
    <cfRule type="cellIs" dxfId="14596" priority="211" operator="greaterThan">
      <formula>$N$16</formula>
    </cfRule>
    <cfRule type="cellIs" dxfId="14595" priority="212" operator="between">
      <formula>$N$16*0.8</formula>
      <formula>$N$16</formula>
    </cfRule>
    <cfRule type="cellIs" dxfId="14594" priority="213" operator="lessThan">
      <formula>$N$16*0.8</formula>
    </cfRule>
  </conditionalFormatting>
  <conditionalFormatting sqref="J17">
    <cfRule type="cellIs" dxfId="14593" priority="208" operator="greaterThan">
      <formula>$N$17</formula>
    </cfRule>
    <cfRule type="cellIs" dxfId="14592" priority="209" operator="between">
      <formula>$N$17*0.8</formula>
      <formula>$N$17</formula>
    </cfRule>
    <cfRule type="cellIs" dxfId="14591" priority="210" operator="lessThan">
      <formula>$N$17*0.8</formula>
    </cfRule>
  </conditionalFormatting>
  <conditionalFormatting sqref="J18">
    <cfRule type="cellIs" dxfId="14590" priority="205" operator="greaterThan">
      <formula>$N$18</formula>
    </cfRule>
    <cfRule type="cellIs" dxfId="14589" priority="206" operator="between">
      <formula>$N$18*0.8</formula>
      <formula>$N$18</formula>
    </cfRule>
    <cfRule type="cellIs" dxfId="14588" priority="207" operator="lessThan">
      <formula>$N$18*0.8</formula>
    </cfRule>
  </conditionalFormatting>
  <conditionalFormatting sqref="J6">
    <cfRule type="cellIs" dxfId="14587" priority="202" operator="greaterThan">
      <formula>$N$6</formula>
    </cfRule>
    <cfRule type="cellIs" dxfId="14586" priority="203" operator="between">
      <formula>$N$6*0.8</formula>
      <formula>$N$6</formula>
    </cfRule>
    <cfRule type="cellIs" dxfId="14585" priority="204" operator="lessThan">
      <formula>$N$6*0.8</formula>
    </cfRule>
  </conditionalFormatting>
  <conditionalFormatting sqref="J7">
    <cfRule type="cellIs" dxfId="14584" priority="199" operator="greaterThan">
      <formula>$N$7</formula>
    </cfRule>
    <cfRule type="cellIs" dxfId="14583" priority="200" operator="between">
      <formula>$N$7*0.8</formula>
      <formula>$N$7</formula>
    </cfRule>
    <cfRule type="cellIs" dxfId="14582" priority="201" operator="lessThan">
      <formula>$N$7*0.8</formula>
    </cfRule>
  </conditionalFormatting>
  <conditionalFormatting sqref="J8">
    <cfRule type="cellIs" dxfId="14581" priority="196" operator="greaterThan">
      <formula>$N$8</formula>
    </cfRule>
    <cfRule type="cellIs" dxfId="14580" priority="197" operator="between">
      <formula>$N$8*0.8</formula>
      <formula>$N$8</formula>
    </cfRule>
    <cfRule type="cellIs" dxfId="14579" priority="198" operator="lessThan">
      <formula>$N$8*0.8</formula>
    </cfRule>
  </conditionalFormatting>
  <conditionalFormatting sqref="J11">
    <cfRule type="cellIs" dxfId="14578" priority="193" operator="greaterThan">
      <formula>$N$11</formula>
    </cfRule>
    <cfRule type="cellIs" dxfId="14577" priority="194" operator="between">
      <formula>$N$11*0.8</formula>
      <formula>$N$11</formula>
    </cfRule>
    <cfRule type="cellIs" dxfId="14576" priority="195" operator="lessThan">
      <formula>$N$11*0.8</formula>
    </cfRule>
  </conditionalFormatting>
  <conditionalFormatting sqref="J12">
    <cfRule type="cellIs" dxfId="14575" priority="190" operator="greaterThan">
      <formula>$N$12</formula>
    </cfRule>
    <cfRule type="cellIs" dxfId="14574" priority="191" operator="between">
      <formula>$N$12*0.8</formula>
      <formula>$N$12</formula>
    </cfRule>
    <cfRule type="cellIs" dxfId="14573" priority="192" operator="lessThan">
      <formula>$N$12*0.8</formula>
    </cfRule>
  </conditionalFormatting>
  <conditionalFormatting sqref="J13">
    <cfRule type="cellIs" dxfId="14572" priority="187" operator="greaterThan">
      <formula>$N$13</formula>
    </cfRule>
    <cfRule type="cellIs" dxfId="14571" priority="188" operator="between">
      <formula>$N$13*0.8</formula>
      <formula>$N$13</formula>
    </cfRule>
    <cfRule type="cellIs" dxfId="14570" priority="189" operator="lessThan">
      <formula>$N$13*0.8</formula>
    </cfRule>
  </conditionalFormatting>
  <conditionalFormatting sqref="J16">
    <cfRule type="cellIs" dxfId="14569" priority="184" operator="greaterThan">
      <formula>$N$16</formula>
    </cfRule>
    <cfRule type="cellIs" dxfId="14568" priority="185" operator="between">
      <formula>$N$16*0.8</formula>
      <formula>$N$16</formula>
    </cfRule>
    <cfRule type="cellIs" dxfId="14567" priority="186" operator="lessThan">
      <formula>$N$16*0.8</formula>
    </cfRule>
  </conditionalFormatting>
  <conditionalFormatting sqref="J17">
    <cfRule type="cellIs" dxfId="14566" priority="181" operator="greaterThan">
      <formula>$N$17</formula>
    </cfRule>
    <cfRule type="cellIs" dxfId="14565" priority="182" operator="between">
      <formula>$N$17*0.8</formula>
      <formula>$N$17</formula>
    </cfRule>
    <cfRule type="cellIs" dxfId="14564" priority="183" operator="lessThan">
      <formula>$N$17*0.8</formula>
    </cfRule>
  </conditionalFormatting>
  <conditionalFormatting sqref="J18">
    <cfRule type="cellIs" dxfId="14563" priority="178" operator="greaterThan">
      <formula>$N$18</formula>
    </cfRule>
    <cfRule type="cellIs" dxfId="14562" priority="179" operator="between">
      <formula>$N$18*0.8</formula>
      <formula>$N$18</formula>
    </cfRule>
    <cfRule type="cellIs" dxfId="14561" priority="180" operator="lessThan">
      <formula>$N$18*0.8</formula>
    </cfRule>
  </conditionalFormatting>
  <conditionalFormatting sqref="J6">
    <cfRule type="cellIs" dxfId="14560" priority="175" operator="greaterThan">
      <formula>$P$6</formula>
    </cfRule>
    <cfRule type="cellIs" dxfId="14559" priority="176" operator="between">
      <formula>$P$6*0.8</formula>
      <formula>$P$6</formula>
    </cfRule>
    <cfRule type="cellIs" dxfId="14558" priority="177" operator="lessThan">
      <formula>$P$6*0.8</formula>
    </cfRule>
  </conditionalFormatting>
  <conditionalFormatting sqref="J7">
    <cfRule type="cellIs" dxfId="14557" priority="172" operator="greaterThan">
      <formula>$P$7</formula>
    </cfRule>
    <cfRule type="cellIs" dxfId="14556" priority="173" operator="between">
      <formula>$P$7*0.8</formula>
      <formula>$P$7</formula>
    </cfRule>
    <cfRule type="cellIs" dxfId="14555" priority="174" operator="lessThan">
      <formula>$P$7*0.8</formula>
    </cfRule>
  </conditionalFormatting>
  <conditionalFormatting sqref="J8">
    <cfRule type="cellIs" dxfId="14554" priority="169" operator="greaterThan">
      <formula>$P$8</formula>
    </cfRule>
    <cfRule type="cellIs" dxfId="14553" priority="170" operator="between">
      <formula>$P$8*0.8</formula>
      <formula>$P$8</formula>
    </cfRule>
    <cfRule type="cellIs" dxfId="14552" priority="171" operator="lessThan">
      <formula>$P$8*0.8</formula>
    </cfRule>
  </conditionalFormatting>
  <conditionalFormatting sqref="J11">
    <cfRule type="cellIs" dxfId="14551" priority="166" operator="greaterThan">
      <formula>$P$11</formula>
    </cfRule>
    <cfRule type="cellIs" dxfId="14550" priority="167" operator="between">
      <formula>$P$11*0.8</formula>
      <formula>$P$11</formula>
    </cfRule>
    <cfRule type="cellIs" dxfId="14549" priority="168" operator="lessThan">
      <formula>$P$11*0.8</formula>
    </cfRule>
  </conditionalFormatting>
  <conditionalFormatting sqref="J12">
    <cfRule type="cellIs" dxfId="14548" priority="163" operator="greaterThan">
      <formula>$P$12</formula>
    </cfRule>
    <cfRule type="cellIs" dxfId="14547" priority="164" operator="between">
      <formula>$P$12*0.8</formula>
      <formula>$P$12</formula>
    </cfRule>
    <cfRule type="cellIs" dxfId="14546" priority="165" operator="lessThan">
      <formula>$P$12*0.8</formula>
    </cfRule>
  </conditionalFormatting>
  <conditionalFormatting sqref="J13">
    <cfRule type="cellIs" dxfId="14545" priority="160" operator="greaterThan">
      <formula>$P$13</formula>
    </cfRule>
    <cfRule type="cellIs" dxfId="14544" priority="161" operator="between">
      <formula>$P$13*0.8</formula>
      <formula>$P$13</formula>
    </cfRule>
    <cfRule type="cellIs" dxfId="14543" priority="162" operator="lessThan">
      <formula>$P$13*0.8</formula>
    </cfRule>
  </conditionalFormatting>
  <conditionalFormatting sqref="J16">
    <cfRule type="cellIs" dxfId="14542" priority="157" operator="greaterThan">
      <formula>$P$16</formula>
    </cfRule>
    <cfRule type="cellIs" dxfId="14541" priority="158" operator="between">
      <formula>$P$16*0.8</formula>
      <formula>$P$16</formula>
    </cfRule>
    <cfRule type="cellIs" dxfId="14540" priority="159" operator="lessThan">
      <formula>$P$16*0.8</formula>
    </cfRule>
  </conditionalFormatting>
  <conditionalFormatting sqref="J17">
    <cfRule type="cellIs" dxfId="14539" priority="154" operator="greaterThan">
      <formula>$P$17</formula>
    </cfRule>
    <cfRule type="cellIs" dxfId="14538" priority="155" operator="between">
      <formula>$P$17*0.8</formula>
      <formula>$P$17</formula>
    </cfRule>
    <cfRule type="cellIs" dxfId="14537" priority="156" operator="lessThan">
      <formula>$P$17*0.8</formula>
    </cfRule>
  </conditionalFormatting>
  <conditionalFormatting sqref="J18">
    <cfRule type="cellIs" dxfId="14536" priority="151" operator="greaterThan">
      <formula>$P$18</formula>
    </cfRule>
    <cfRule type="cellIs" dxfId="14535" priority="152" operator="between">
      <formula>$P$18*0.8</formula>
      <formula>$P$18</formula>
    </cfRule>
    <cfRule type="cellIs" dxfId="14534" priority="153" operator="lessThan">
      <formula>$P$18*0.8</formula>
    </cfRule>
  </conditionalFormatting>
  <conditionalFormatting sqref="J6">
    <cfRule type="cellIs" dxfId="14533" priority="148" operator="greaterThan">
      <formula>$P$6</formula>
    </cfRule>
    <cfRule type="cellIs" dxfId="14532" priority="149" operator="between">
      <formula>$P$6*0.8</formula>
      <formula>$P$6</formula>
    </cfRule>
    <cfRule type="cellIs" dxfId="14531" priority="150" operator="lessThan">
      <formula>$P$6*0.8</formula>
    </cfRule>
  </conditionalFormatting>
  <conditionalFormatting sqref="J7">
    <cfRule type="cellIs" dxfId="14530" priority="145" operator="greaterThan">
      <formula>$P$7</formula>
    </cfRule>
    <cfRule type="cellIs" dxfId="14529" priority="146" operator="between">
      <formula>$P$7*0.8</formula>
      <formula>$P$7</formula>
    </cfRule>
    <cfRule type="cellIs" dxfId="14528" priority="147" operator="lessThan">
      <formula>$P$7*0.8</formula>
    </cfRule>
  </conditionalFormatting>
  <conditionalFormatting sqref="J8">
    <cfRule type="cellIs" dxfId="14527" priority="142" operator="greaterThan">
      <formula>$P$8</formula>
    </cfRule>
    <cfRule type="cellIs" dxfId="14526" priority="143" operator="between">
      <formula>$P$8*0.8</formula>
      <formula>$P$8</formula>
    </cfRule>
    <cfRule type="cellIs" dxfId="14525" priority="144" operator="lessThan">
      <formula>$P$8*0.8</formula>
    </cfRule>
  </conditionalFormatting>
  <conditionalFormatting sqref="J11">
    <cfRule type="cellIs" dxfId="14524" priority="139" operator="greaterThan">
      <formula>$P$11</formula>
    </cfRule>
    <cfRule type="cellIs" dxfId="14523" priority="140" operator="between">
      <formula>$P$11*0.8</formula>
      <formula>$P$11</formula>
    </cfRule>
    <cfRule type="cellIs" dxfId="14522" priority="141" operator="lessThan">
      <formula>$P$11*0.8</formula>
    </cfRule>
  </conditionalFormatting>
  <conditionalFormatting sqref="J12">
    <cfRule type="cellIs" dxfId="14521" priority="136" operator="greaterThan">
      <formula>$P$12</formula>
    </cfRule>
    <cfRule type="cellIs" dxfId="14520" priority="137" operator="between">
      <formula>$P$12*0.8</formula>
      <formula>$P$12</formula>
    </cfRule>
    <cfRule type="cellIs" dxfId="14519" priority="138" operator="lessThan">
      <formula>$P$12*0.8</formula>
    </cfRule>
  </conditionalFormatting>
  <conditionalFormatting sqref="J13">
    <cfRule type="cellIs" dxfId="14518" priority="133" operator="greaterThan">
      <formula>$P$13</formula>
    </cfRule>
    <cfRule type="cellIs" dxfId="14517" priority="134" operator="between">
      <formula>$P$13*0.8</formula>
      <formula>$P$13</formula>
    </cfRule>
    <cfRule type="cellIs" dxfId="14516" priority="135" operator="lessThan">
      <formula>$P$13*0.8</formula>
    </cfRule>
  </conditionalFormatting>
  <conditionalFormatting sqref="J16">
    <cfRule type="cellIs" dxfId="14515" priority="130" operator="greaterThan">
      <formula>$P$16</formula>
    </cfRule>
    <cfRule type="cellIs" dxfId="14514" priority="131" operator="between">
      <formula>$P$16*0.8</formula>
      <formula>$P$16</formula>
    </cfRule>
    <cfRule type="cellIs" dxfId="14513" priority="132" operator="lessThan">
      <formula>$P$16*0.8</formula>
    </cfRule>
  </conditionalFormatting>
  <conditionalFormatting sqref="J17">
    <cfRule type="cellIs" dxfId="14512" priority="127" operator="greaterThan">
      <formula>$P$17</formula>
    </cfRule>
    <cfRule type="cellIs" dxfId="14511" priority="128" operator="between">
      <formula>$P$17*0.8</formula>
      <formula>$P$17</formula>
    </cfRule>
    <cfRule type="cellIs" dxfId="14510" priority="129" operator="lessThan">
      <formula>$P$17*0.8</formula>
    </cfRule>
  </conditionalFormatting>
  <conditionalFormatting sqref="J18">
    <cfRule type="cellIs" dxfId="14509" priority="124" operator="greaterThan">
      <formula>$P$18</formula>
    </cfRule>
    <cfRule type="cellIs" dxfId="14508" priority="125" operator="between">
      <formula>$P$18*0.8</formula>
      <formula>$P$18</formula>
    </cfRule>
    <cfRule type="cellIs" dxfId="14507" priority="126" operator="lessThan">
      <formula>$P$18*0.8</formula>
    </cfRule>
  </conditionalFormatting>
  <conditionalFormatting sqref="J6">
    <cfRule type="cellIs" dxfId="14506" priority="121" operator="greaterThan">
      <formula>$P$6</formula>
    </cfRule>
    <cfRule type="cellIs" dxfId="14505" priority="122" operator="between">
      <formula>$P$6*0.8</formula>
      <formula>$P$6</formula>
    </cfRule>
    <cfRule type="cellIs" dxfId="14504" priority="123" operator="lessThan">
      <formula>$P$6*0.8</formula>
    </cfRule>
  </conditionalFormatting>
  <conditionalFormatting sqref="J7">
    <cfRule type="cellIs" dxfId="14503" priority="118" operator="greaterThan">
      <formula>$P$7</formula>
    </cfRule>
    <cfRule type="cellIs" dxfId="14502" priority="119" operator="between">
      <formula>$P$7*0.8</formula>
      <formula>$P$7</formula>
    </cfRule>
    <cfRule type="cellIs" dxfId="14501" priority="120" operator="lessThan">
      <formula>$P$7*0.8</formula>
    </cfRule>
  </conditionalFormatting>
  <conditionalFormatting sqref="J8">
    <cfRule type="cellIs" dxfId="14500" priority="115" operator="greaterThan">
      <formula>$P$8</formula>
    </cfRule>
    <cfRule type="cellIs" dxfId="14499" priority="116" operator="between">
      <formula>$P$8*0.8</formula>
      <formula>$P$8</formula>
    </cfRule>
    <cfRule type="cellIs" dxfId="14498" priority="117" operator="lessThan">
      <formula>$P$8*0.8</formula>
    </cfRule>
  </conditionalFormatting>
  <conditionalFormatting sqref="J11">
    <cfRule type="cellIs" dxfId="14497" priority="112" operator="greaterThan">
      <formula>$P$11</formula>
    </cfRule>
    <cfRule type="cellIs" dxfId="14496" priority="113" operator="between">
      <formula>$P$11*0.8</formula>
      <formula>$P$11</formula>
    </cfRule>
    <cfRule type="cellIs" dxfId="14495" priority="114" operator="lessThan">
      <formula>$P$11*0.8</formula>
    </cfRule>
  </conditionalFormatting>
  <conditionalFormatting sqref="J12">
    <cfRule type="cellIs" dxfId="14494" priority="109" operator="greaterThan">
      <formula>$P$12</formula>
    </cfRule>
    <cfRule type="cellIs" dxfId="14493" priority="110" operator="between">
      <formula>$P$12*0.8</formula>
      <formula>$P$12</formula>
    </cfRule>
    <cfRule type="cellIs" dxfId="14492" priority="111" operator="lessThan">
      <formula>$P$12*0.8</formula>
    </cfRule>
  </conditionalFormatting>
  <conditionalFormatting sqref="J13">
    <cfRule type="cellIs" dxfId="14491" priority="106" operator="greaterThan">
      <formula>$P$13</formula>
    </cfRule>
    <cfRule type="cellIs" dxfId="14490" priority="107" operator="between">
      <formula>$P$13*0.8</formula>
      <formula>$P$13</formula>
    </cfRule>
    <cfRule type="cellIs" dxfId="14489" priority="108" operator="lessThan">
      <formula>$P$13*0.8</formula>
    </cfRule>
  </conditionalFormatting>
  <conditionalFormatting sqref="J16">
    <cfRule type="cellIs" dxfId="14488" priority="103" operator="greaterThan">
      <formula>$P$16</formula>
    </cfRule>
    <cfRule type="cellIs" dxfId="14487" priority="104" operator="between">
      <formula>$P$16*0.8</formula>
      <formula>$P$16</formula>
    </cfRule>
    <cfRule type="cellIs" dxfId="14486" priority="105" operator="lessThan">
      <formula>$P$16*0.8</formula>
    </cfRule>
  </conditionalFormatting>
  <conditionalFormatting sqref="J17">
    <cfRule type="cellIs" dxfId="14485" priority="100" operator="greaterThan">
      <formula>$P$17</formula>
    </cfRule>
    <cfRule type="cellIs" dxfId="14484" priority="101" operator="between">
      <formula>$P$17*0.8</formula>
      <formula>$P$17</formula>
    </cfRule>
    <cfRule type="cellIs" dxfId="14483" priority="102" operator="lessThan">
      <formula>$P$17*0.8</formula>
    </cfRule>
  </conditionalFormatting>
  <conditionalFormatting sqref="J18">
    <cfRule type="cellIs" dxfId="14482" priority="97" operator="greaterThan">
      <formula>$P$18</formula>
    </cfRule>
    <cfRule type="cellIs" dxfId="14481" priority="98" operator="between">
      <formula>$P$18*0.8</formula>
      <formula>$P$18</formula>
    </cfRule>
    <cfRule type="cellIs" dxfId="14480" priority="99" operator="lessThan">
      <formula>$P$18*0.8</formula>
    </cfRule>
  </conditionalFormatting>
  <conditionalFormatting sqref="J6">
    <cfRule type="cellIs" dxfId="14479" priority="94" operator="greaterThan">
      <formula>$P$6</formula>
    </cfRule>
    <cfRule type="cellIs" dxfId="14478" priority="95" operator="between">
      <formula>$P$6*0.8</formula>
      <formula>$P$6</formula>
    </cfRule>
    <cfRule type="cellIs" dxfId="14477" priority="96" operator="lessThan">
      <formula>$P$6*0.8</formula>
    </cfRule>
  </conditionalFormatting>
  <conditionalFormatting sqref="J7">
    <cfRule type="cellIs" dxfId="14476" priority="91" operator="greaterThan">
      <formula>$P$7</formula>
    </cfRule>
    <cfRule type="cellIs" dxfId="14475" priority="92" operator="between">
      <formula>$P$7*0.8</formula>
      <formula>$P$7</formula>
    </cfRule>
    <cfRule type="cellIs" dxfId="14474" priority="93" operator="lessThan">
      <formula>$P$7*0.8</formula>
    </cfRule>
  </conditionalFormatting>
  <conditionalFormatting sqref="J8">
    <cfRule type="cellIs" dxfId="14473" priority="88" operator="greaterThan">
      <formula>$P$8</formula>
    </cfRule>
    <cfRule type="cellIs" dxfId="14472" priority="89" operator="between">
      <formula>$P$8*0.8</formula>
      <formula>$P$8</formula>
    </cfRule>
    <cfRule type="cellIs" dxfId="14471" priority="90" operator="lessThan">
      <formula>$P$8*0.8</formula>
    </cfRule>
  </conditionalFormatting>
  <conditionalFormatting sqref="J11">
    <cfRule type="cellIs" dxfId="14470" priority="85" operator="greaterThan">
      <formula>$P$11</formula>
    </cfRule>
    <cfRule type="cellIs" dxfId="14469" priority="86" operator="between">
      <formula>$P$11*0.8</formula>
      <formula>$P$11</formula>
    </cfRule>
    <cfRule type="cellIs" dxfId="14468" priority="87" operator="lessThan">
      <formula>$P$11*0.8</formula>
    </cfRule>
  </conditionalFormatting>
  <conditionalFormatting sqref="J12">
    <cfRule type="cellIs" dxfId="14467" priority="82" operator="greaterThan">
      <formula>$P$12</formula>
    </cfRule>
    <cfRule type="cellIs" dxfId="14466" priority="83" operator="between">
      <formula>$P$12*0.8</formula>
      <formula>$P$12</formula>
    </cfRule>
    <cfRule type="cellIs" dxfId="14465" priority="84" operator="lessThan">
      <formula>$P$12*0.8</formula>
    </cfRule>
  </conditionalFormatting>
  <conditionalFormatting sqref="J13">
    <cfRule type="cellIs" dxfId="14464" priority="79" operator="greaterThan">
      <formula>$P$13</formula>
    </cfRule>
    <cfRule type="cellIs" dxfId="14463" priority="80" operator="between">
      <formula>$P$13*0.8</formula>
      <formula>$P$13</formula>
    </cfRule>
    <cfRule type="cellIs" dxfId="14462" priority="81" operator="lessThan">
      <formula>$P$13*0.8</formula>
    </cfRule>
  </conditionalFormatting>
  <conditionalFormatting sqref="J16">
    <cfRule type="cellIs" dxfId="14461" priority="76" operator="greaterThan">
      <formula>$P$16</formula>
    </cfRule>
    <cfRule type="cellIs" dxfId="14460" priority="77" operator="between">
      <formula>$P$16*0.8</formula>
      <formula>$P$16</formula>
    </cfRule>
    <cfRule type="cellIs" dxfId="14459" priority="78" operator="lessThan">
      <formula>$P$16*0.8</formula>
    </cfRule>
  </conditionalFormatting>
  <conditionalFormatting sqref="J17">
    <cfRule type="cellIs" dxfId="14458" priority="73" operator="greaterThan">
      <formula>$P$17</formula>
    </cfRule>
    <cfRule type="cellIs" dxfId="14457" priority="74" operator="between">
      <formula>$P$17*0.8</formula>
      <formula>$P$17</formula>
    </cfRule>
    <cfRule type="cellIs" dxfId="14456" priority="75" operator="lessThan">
      <formula>$P$17*0.8</formula>
    </cfRule>
  </conditionalFormatting>
  <conditionalFormatting sqref="J18">
    <cfRule type="cellIs" dxfId="14455" priority="70" operator="greaterThan">
      <formula>$P$18</formula>
    </cfRule>
    <cfRule type="cellIs" dxfId="14454" priority="71" operator="between">
      <formula>$P$18*0.8</formula>
      <formula>$P$18</formula>
    </cfRule>
    <cfRule type="cellIs" dxfId="14453" priority="72" operator="lessThan">
      <formula>$P$18*0.8</formula>
    </cfRule>
  </conditionalFormatting>
  <conditionalFormatting sqref="J6">
    <cfRule type="cellIs" dxfId="14452" priority="67" operator="greaterThan">
      <formula>$O$6</formula>
    </cfRule>
    <cfRule type="cellIs" dxfId="14451" priority="68" operator="between">
      <formula>$O$6*0.8</formula>
      <formula>$O$6</formula>
    </cfRule>
    <cfRule type="cellIs" dxfId="14450" priority="69" operator="lessThan">
      <formula>$O$6*0.8</formula>
    </cfRule>
  </conditionalFormatting>
  <conditionalFormatting sqref="J7">
    <cfRule type="cellIs" dxfId="14449" priority="64" operator="greaterThan">
      <formula>$O$7</formula>
    </cfRule>
    <cfRule type="cellIs" dxfId="14448" priority="65" operator="between">
      <formula>$O$7*0.8</formula>
      <formula>$O$7</formula>
    </cfRule>
    <cfRule type="cellIs" dxfId="14447" priority="66" operator="lessThan">
      <formula>$O$7*0.8</formula>
    </cfRule>
  </conditionalFormatting>
  <conditionalFormatting sqref="J8">
    <cfRule type="cellIs" dxfId="14446" priority="61" operator="greaterThan">
      <formula>$O$8</formula>
    </cfRule>
    <cfRule type="cellIs" dxfId="14445" priority="62" operator="between">
      <formula>$O$8*0.8</formula>
      <formula>$O$8</formula>
    </cfRule>
    <cfRule type="cellIs" dxfId="14444" priority="63" operator="lessThan">
      <formula>$O$8*0.8</formula>
    </cfRule>
  </conditionalFormatting>
  <conditionalFormatting sqref="J11">
    <cfRule type="cellIs" dxfId="14443" priority="58" operator="greaterThan">
      <formula>$O$11</formula>
    </cfRule>
    <cfRule type="cellIs" dxfId="14442" priority="59" operator="between">
      <formula>$O$11*0.8</formula>
      <formula>$O$11</formula>
    </cfRule>
    <cfRule type="cellIs" dxfId="14441" priority="60" operator="lessThan">
      <formula>$O$11*0.8</formula>
    </cfRule>
  </conditionalFormatting>
  <conditionalFormatting sqref="J12">
    <cfRule type="cellIs" dxfId="14440" priority="55" operator="greaterThan">
      <formula>$O$12</formula>
    </cfRule>
    <cfRule type="cellIs" dxfId="14439" priority="56" operator="between">
      <formula>$O$12*0.8</formula>
      <formula>$O$12</formula>
    </cfRule>
    <cfRule type="cellIs" dxfId="14438" priority="57" operator="lessThan">
      <formula>$O$12*0.8</formula>
    </cfRule>
  </conditionalFormatting>
  <conditionalFormatting sqref="J13">
    <cfRule type="cellIs" dxfId="14437" priority="52" operator="greaterThan">
      <formula>$O$13</formula>
    </cfRule>
    <cfRule type="cellIs" dxfId="14436" priority="53" operator="between">
      <formula>$O$13*0.8</formula>
      <formula>$O$13</formula>
    </cfRule>
    <cfRule type="cellIs" dxfId="14435" priority="54" operator="lessThan">
      <formula>$O$13*0.8</formula>
    </cfRule>
  </conditionalFormatting>
  <conditionalFormatting sqref="J16">
    <cfRule type="cellIs" dxfId="14434" priority="49" operator="greaterThan">
      <formula>$O$16</formula>
    </cfRule>
    <cfRule type="cellIs" dxfId="14433" priority="50" operator="between">
      <formula>$O$16*0.8</formula>
      <formula>$O$16</formula>
    </cfRule>
    <cfRule type="cellIs" dxfId="14432" priority="51" operator="lessThan">
      <formula>$O$16*0.8</formula>
    </cfRule>
  </conditionalFormatting>
  <conditionalFormatting sqref="J17">
    <cfRule type="cellIs" dxfId="14431" priority="46" operator="greaterThan">
      <formula>$O$17</formula>
    </cfRule>
    <cfRule type="cellIs" dxfId="14430" priority="47" operator="between">
      <formula>$O$17*0.8</formula>
      <formula>$O$17</formula>
    </cfRule>
    <cfRule type="cellIs" dxfId="14429" priority="48" operator="lessThan">
      <formula>$O$17*0.8</formula>
    </cfRule>
  </conditionalFormatting>
  <conditionalFormatting sqref="J18">
    <cfRule type="cellIs" dxfId="14428" priority="43" operator="greaterThan">
      <formula>$O$18</formula>
    </cfRule>
    <cfRule type="cellIs" dxfId="14427" priority="44" operator="between">
      <formula>$O$18*0.8</formula>
      <formula>$O$18</formula>
    </cfRule>
    <cfRule type="cellIs" dxfId="14426" priority="45" operator="lessThan">
      <formula>$O$18*0.8</formula>
    </cfRule>
  </conditionalFormatting>
  <conditionalFormatting sqref="J6">
    <cfRule type="cellIs" dxfId="14425" priority="40" operator="greaterThan">
      <formula>$O$6</formula>
    </cfRule>
    <cfRule type="cellIs" dxfId="14424" priority="41" operator="between">
      <formula>$O$6*0.8</formula>
      <formula>$O$6</formula>
    </cfRule>
    <cfRule type="cellIs" dxfId="14423" priority="42" operator="lessThan">
      <formula>$O$6*0.8</formula>
    </cfRule>
  </conditionalFormatting>
  <conditionalFormatting sqref="J7">
    <cfRule type="cellIs" dxfId="14422" priority="37" operator="greaterThan">
      <formula>$O$7</formula>
    </cfRule>
    <cfRule type="cellIs" dxfId="14421" priority="38" operator="between">
      <formula>$O$7*0.8</formula>
      <formula>$O$7</formula>
    </cfRule>
    <cfRule type="cellIs" dxfId="14420" priority="39" operator="lessThan">
      <formula>$O$7*0.8</formula>
    </cfRule>
  </conditionalFormatting>
  <conditionalFormatting sqref="J8">
    <cfRule type="cellIs" dxfId="14419" priority="34" operator="greaterThan">
      <formula>$O$8</formula>
    </cfRule>
    <cfRule type="cellIs" dxfId="14418" priority="35" operator="between">
      <formula>$O$8*0.8</formula>
      <formula>$O$8</formula>
    </cfRule>
    <cfRule type="cellIs" dxfId="14417" priority="36" operator="lessThan">
      <formula>$O$8*0.8</formula>
    </cfRule>
  </conditionalFormatting>
  <conditionalFormatting sqref="J11">
    <cfRule type="cellIs" dxfId="14416" priority="31" operator="greaterThan">
      <formula>$O$11</formula>
    </cfRule>
    <cfRule type="cellIs" dxfId="14415" priority="32" operator="between">
      <formula>$O$11*0.8</formula>
      <formula>$O$11</formula>
    </cfRule>
    <cfRule type="cellIs" dxfId="14414" priority="33" operator="lessThan">
      <formula>$O$11*0.8</formula>
    </cfRule>
  </conditionalFormatting>
  <conditionalFormatting sqref="J12">
    <cfRule type="cellIs" dxfId="14413" priority="28" operator="greaterThan">
      <formula>$O$12</formula>
    </cfRule>
    <cfRule type="cellIs" dxfId="14412" priority="29" operator="between">
      <formula>$O$12*0.8</formula>
      <formula>$O$12</formula>
    </cfRule>
    <cfRule type="cellIs" dxfId="14411" priority="30" operator="lessThan">
      <formula>$O$12*0.8</formula>
    </cfRule>
  </conditionalFormatting>
  <conditionalFormatting sqref="J13">
    <cfRule type="cellIs" dxfId="14410" priority="25" operator="greaterThan">
      <formula>$O$13</formula>
    </cfRule>
    <cfRule type="cellIs" dxfId="14409" priority="26" operator="between">
      <formula>$O$13*0.8</formula>
      <formula>$O$13</formula>
    </cfRule>
    <cfRule type="cellIs" dxfId="14408" priority="27" operator="lessThan">
      <formula>$O$13*0.8</formula>
    </cfRule>
  </conditionalFormatting>
  <conditionalFormatting sqref="J16">
    <cfRule type="cellIs" dxfId="14407" priority="22" operator="greaterThan">
      <formula>$O$16</formula>
    </cfRule>
    <cfRule type="cellIs" dxfId="14406" priority="23" operator="between">
      <formula>$O$16*0.8</formula>
      <formula>$O$16</formula>
    </cfRule>
    <cfRule type="cellIs" dxfId="14405" priority="24" operator="lessThan">
      <formula>$O$16*0.8</formula>
    </cfRule>
  </conditionalFormatting>
  <conditionalFormatting sqref="J17">
    <cfRule type="cellIs" dxfId="14404" priority="19" operator="greaterThan">
      <formula>$O$17</formula>
    </cfRule>
    <cfRule type="cellIs" dxfId="14403" priority="20" operator="between">
      <formula>$O$17*0.8</formula>
      <formula>$O$17</formula>
    </cfRule>
    <cfRule type="cellIs" dxfId="14402" priority="21" operator="lessThan">
      <formula>$O$17*0.8</formula>
    </cfRule>
  </conditionalFormatting>
  <conditionalFormatting sqref="J18">
    <cfRule type="cellIs" dxfId="14401" priority="16" operator="greaterThan">
      <formula>$O$18</formula>
    </cfRule>
    <cfRule type="cellIs" dxfId="14400" priority="17" operator="between">
      <formula>$O$18*0.8</formula>
      <formula>$O$18</formula>
    </cfRule>
    <cfRule type="cellIs" dxfId="14399" priority="18" operator="lessThan">
      <formula>$O$18*0.8</formula>
    </cfRule>
  </conditionalFormatting>
  <conditionalFormatting sqref="J6">
    <cfRule type="cellIs" dxfId="14398" priority="13" operator="greaterThan">
      <formula>$P6</formula>
    </cfRule>
    <cfRule type="cellIs" dxfId="14397" priority="14" operator="between">
      <formula>$P6*0.8</formula>
      <formula>$P6</formula>
    </cfRule>
    <cfRule type="cellIs" dxfId="14396" priority="15" operator="lessThan">
      <formula>$P6*0.8</formula>
    </cfRule>
  </conditionalFormatting>
  <conditionalFormatting sqref="J7:J8">
    <cfRule type="cellIs" dxfId="14395" priority="10" operator="greaterThan">
      <formula>$P7</formula>
    </cfRule>
    <cfRule type="cellIs" dxfId="14394" priority="11" operator="between">
      <formula>$P7*0.8</formula>
      <formula>$P7</formula>
    </cfRule>
    <cfRule type="cellIs" dxfId="14393" priority="12" operator="lessThan">
      <formula>$P7*0.8</formula>
    </cfRule>
  </conditionalFormatting>
  <conditionalFormatting sqref="J11">
    <cfRule type="cellIs" dxfId="14392" priority="7" operator="greaterThan">
      <formula>$P11</formula>
    </cfRule>
    <cfRule type="cellIs" dxfId="14391" priority="8" operator="between">
      <formula>$P11*0.8</formula>
      <formula>$P11</formula>
    </cfRule>
    <cfRule type="cellIs" dxfId="14390" priority="9" operator="lessThan">
      <formula>$P11*0.8</formula>
    </cfRule>
  </conditionalFormatting>
  <conditionalFormatting sqref="J12:J13">
    <cfRule type="cellIs" dxfId="14389" priority="4" operator="greaterThan">
      <formula>$P12</formula>
    </cfRule>
    <cfRule type="cellIs" dxfId="14388" priority="5" operator="between">
      <formula>$P12*0.8</formula>
      <formula>$P12</formula>
    </cfRule>
    <cfRule type="cellIs" dxfId="14387" priority="6" operator="lessThan">
      <formula>$P12*0.8</formula>
    </cfRule>
  </conditionalFormatting>
  <conditionalFormatting sqref="J16:J18">
    <cfRule type="cellIs" dxfId="14386" priority="1" operator="greaterThan">
      <formula>$P16</formula>
    </cfRule>
    <cfRule type="cellIs" dxfId="14385" priority="2" operator="between">
      <formula>$P16*0.8</formula>
      <formula>$P16</formula>
    </cfRule>
    <cfRule type="cellIs" dxfId="14384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32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0.89100000000000001</v>
      </c>
      <c r="E6" s="9">
        <v>0.79800000000000004</v>
      </c>
      <c r="F6" s="9">
        <v>0.49399999999999999</v>
      </c>
      <c r="G6" s="28">
        <v>0.51800000000000002</v>
      </c>
      <c r="H6" s="28">
        <v>0.54500000000000004</v>
      </c>
      <c r="I6" s="28">
        <v>0.78600000000000003</v>
      </c>
      <c r="J6" s="28">
        <f>Data!AC24</f>
        <v>0.88500000000000001</v>
      </c>
      <c r="K6" s="118">
        <v>0.82</v>
      </c>
      <c r="L6" s="295">
        <v>0.76</v>
      </c>
      <c r="M6" s="331">
        <v>0.80299999999999994</v>
      </c>
      <c r="N6" s="295">
        <f>(M6/9)*10</f>
        <v>0.89222222222222214</v>
      </c>
      <c r="O6" s="295">
        <f>(F6/9)*10</f>
        <v>0.54888888888888887</v>
      </c>
      <c r="P6" s="118">
        <v>0.82</v>
      </c>
      <c r="Q6" s="315">
        <f>J6/M6</f>
        <v>1.1021170610211708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0.91900000000000004</v>
      </c>
      <c r="E7" s="3">
        <v>0.95699999999999996</v>
      </c>
      <c r="F7" s="3">
        <v>0.95700000000000007</v>
      </c>
      <c r="G7" s="26">
        <v>0.95199999999999996</v>
      </c>
      <c r="H7" s="26">
        <v>0.95299999999999996</v>
      </c>
      <c r="I7" s="26">
        <v>0.95399999999999996</v>
      </c>
      <c r="J7" s="28">
        <f>Data!AE$24</f>
        <v>0.94099999999999995</v>
      </c>
      <c r="K7" s="38">
        <v>0.92</v>
      </c>
      <c r="L7" s="296">
        <v>0.84250000000000003</v>
      </c>
      <c r="M7" s="332">
        <v>0.95799999999999996</v>
      </c>
      <c r="N7" s="296">
        <f>(M7/9)*10</f>
        <v>1.0644444444444443</v>
      </c>
      <c r="O7" s="296">
        <f>(F7/9)*10</f>
        <v>1.0633333333333335</v>
      </c>
      <c r="P7" s="38">
        <v>0.92</v>
      </c>
      <c r="Q7" s="315">
        <f t="shared" ref="Q7:Q8" si="0">J7/M7</f>
        <v>0.98225469728601256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25349.9</v>
      </c>
      <c r="E8" s="4">
        <v>29478.3</v>
      </c>
      <c r="F8" s="4">
        <v>29064.5</v>
      </c>
      <c r="G8" s="27">
        <v>27840.9</v>
      </c>
      <c r="H8" s="27">
        <v>27661.599999999999</v>
      </c>
      <c r="I8" s="27">
        <v>27451.8</v>
      </c>
      <c r="J8" s="350">
        <f>Data!AG$24</f>
        <v>27502.799999999999</v>
      </c>
      <c r="K8" s="39">
        <v>22755</v>
      </c>
      <c r="L8" s="343">
        <v>14125</v>
      </c>
      <c r="M8" s="333">
        <v>27664.9</v>
      </c>
      <c r="N8" s="297">
        <f>(M8/9)*10</f>
        <v>30738.777777777777</v>
      </c>
      <c r="O8" s="297">
        <f>(F8/9)*10</f>
        <v>32293.888888888887</v>
      </c>
      <c r="P8" s="39">
        <v>22755</v>
      </c>
      <c r="Q8" s="315">
        <f t="shared" si="0"/>
        <v>0.99414058970030605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0.83299999999999996</v>
      </c>
      <c r="E11" s="9">
        <v>0.92100000000000004</v>
      </c>
      <c r="F11" s="9">
        <v>0.67500000000000004</v>
      </c>
      <c r="G11" s="28">
        <v>0.65900000000000003</v>
      </c>
      <c r="H11" s="28">
        <v>0.63800000000000001</v>
      </c>
      <c r="I11" s="28">
        <v>0.82</v>
      </c>
      <c r="J11" s="28">
        <f>Data!AI$24</f>
        <v>0.85799999999999998</v>
      </c>
      <c r="K11" s="42">
        <v>0.93</v>
      </c>
      <c r="L11" s="295">
        <v>0.76249999999999996</v>
      </c>
      <c r="M11" s="331">
        <v>0.90400000000000003</v>
      </c>
      <c r="N11" s="295">
        <f>(M11/9)*10</f>
        <v>1.0044444444444445</v>
      </c>
      <c r="O11" s="295">
        <f>(F11/9)*10</f>
        <v>0.75000000000000011</v>
      </c>
      <c r="P11" s="42">
        <v>0.93</v>
      </c>
      <c r="Q11" s="315">
        <f t="shared" ref="Q11:Q13" si="1">J11/M11</f>
        <v>0.94911504424778759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0.86299999999999999</v>
      </c>
      <c r="E12" s="3">
        <v>0.91100000000000003</v>
      </c>
      <c r="F12" s="3">
        <v>0.89599999999999991</v>
      </c>
      <c r="G12" s="26">
        <v>0.89400000000000002</v>
      </c>
      <c r="H12" s="26">
        <v>0.88800000000000001</v>
      </c>
      <c r="I12" s="26">
        <v>0.86799999999999999</v>
      </c>
      <c r="J12" s="28">
        <f>Data!AK$24</f>
        <v>0.86699999999999999</v>
      </c>
      <c r="K12" s="40">
        <v>0.9</v>
      </c>
      <c r="L12" s="296">
        <v>0.85</v>
      </c>
      <c r="M12" s="332">
        <v>0.91200000000000003</v>
      </c>
      <c r="N12" s="296">
        <f>(M12/9)*10</f>
        <v>1.0133333333333332</v>
      </c>
      <c r="O12" s="296">
        <f>(F12/9)*10</f>
        <v>0.99555555555555553</v>
      </c>
      <c r="P12" s="40">
        <v>0.9</v>
      </c>
      <c r="Q12" s="315">
        <f t="shared" si="1"/>
        <v>0.95065789473684204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15981.1</v>
      </c>
      <c r="E13" s="4">
        <v>22728.799999999999</v>
      </c>
      <c r="F13" s="4">
        <v>24915.1</v>
      </c>
      <c r="G13" s="27">
        <v>23509.9</v>
      </c>
      <c r="H13" s="27">
        <v>23230.2</v>
      </c>
      <c r="I13" s="27">
        <v>22185</v>
      </c>
      <c r="J13" s="350">
        <f>Data!AM$24</f>
        <v>21341.7</v>
      </c>
      <c r="K13" s="41">
        <v>18706</v>
      </c>
      <c r="L13" s="343">
        <v>14250</v>
      </c>
      <c r="M13" s="333">
        <v>22881</v>
      </c>
      <c r="N13" s="297">
        <f>(M13/9)*10</f>
        <v>25423.333333333336</v>
      </c>
      <c r="O13" s="297">
        <f>(F13/9)*10</f>
        <v>27683.444444444445</v>
      </c>
      <c r="P13" s="41">
        <v>18706</v>
      </c>
      <c r="Q13" s="315">
        <f t="shared" si="1"/>
        <v>0.93272584240199297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0.63500000000000001</v>
      </c>
      <c r="E16" s="11">
        <v>0.66900000000000004</v>
      </c>
      <c r="F16" s="11">
        <v>0.59200000000000008</v>
      </c>
      <c r="G16" s="29">
        <v>0.59399999999999997</v>
      </c>
      <c r="H16" s="29">
        <v>0.6</v>
      </c>
      <c r="I16" s="29">
        <v>0.748</v>
      </c>
      <c r="J16" s="28">
        <f>Data!AQ$24</f>
        <v>0.76400000000000001</v>
      </c>
      <c r="K16" s="42">
        <v>0.53</v>
      </c>
      <c r="L16" s="315">
        <v>0.56999999999999995</v>
      </c>
      <c r="M16" s="335">
        <v>0.67900000000000005</v>
      </c>
      <c r="N16" s="295">
        <f>(M16/9)*10</f>
        <v>0.75444444444444447</v>
      </c>
      <c r="O16" s="295">
        <f>(F16/9)*10</f>
        <v>0.65777777777777779</v>
      </c>
      <c r="P16" s="42">
        <v>0.53</v>
      </c>
      <c r="Q16" s="315">
        <f t="shared" ref="Q16:Q18" si="2">J16/M16</f>
        <v>1.1251840942562592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0.82699999999999996</v>
      </c>
      <c r="E17" s="3">
        <v>0.80100000000000005</v>
      </c>
      <c r="F17" s="3">
        <v>0.7340000000000001</v>
      </c>
      <c r="G17" s="26">
        <v>0.66500000000000004</v>
      </c>
      <c r="H17" s="26">
        <v>0.65600000000000003</v>
      </c>
      <c r="I17" s="26">
        <v>0.80600000000000005</v>
      </c>
      <c r="J17" s="28">
        <f>Data!AO$24</f>
        <v>0.82099999999999995</v>
      </c>
      <c r="K17" s="40">
        <v>0.7</v>
      </c>
      <c r="L17" s="296">
        <v>0.43</v>
      </c>
      <c r="M17" s="332">
        <v>0.77400000000000002</v>
      </c>
      <c r="N17" s="296">
        <f>(M17/9)*10</f>
        <v>0.8600000000000001</v>
      </c>
      <c r="O17" s="296">
        <f>(F17/9)*10</f>
        <v>0.81555555555555559</v>
      </c>
      <c r="P17" s="40">
        <v>0.7</v>
      </c>
      <c r="Q17" s="315">
        <f t="shared" si="2"/>
        <v>1.0607235142118863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0.79100000000000004</v>
      </c>
      <c r="E18" s="3">
        <v>0.59899999999999998</v>
      </c>
      <c r="F18" s="3">
        <v>0.5</v>
      </c>
      <c r="G18" s="26">
        <v>0.441</v>
      </c>
      <c r="H18" s="26">
        <v>0.42499999999999999</v>
      </c>
      <c r="I18" s="26">
        <v>0.35099999999999998</v>
      </c>
      <c r="J18" s="28">
        <f>Data!AS$24</f>
        <v>0.27300000000000002</v>
      </c>
      <c r="K18" s="40">
        <v>0.51</v>
      </c>
      <c r="L18" s="296">
        <v>0.28999999999999998</v>
      </c>
      <c r="M18" s="332">
        <v>0.57499999999999996</v>
      </c>
      <c r="N18" s="296">
        <f>(M18/9)*10</f>
        <v>0.63888888888888884</v>
      </c>
      <c r="O18" s="296">
        <f>(F18/9)*10</f>
        <v>0.55555555555555558</v>
      </c>
      <c r="P18" s="40">
        <v>0.51</v>
      </c>
      <c r="Q18" s="315">
        <f t="shared" si="2"/>
        <v>0.47478260869565225</v>
      </c>
      <c r="R18" s="15"/>
      <c r="S18" s="33"/>
      <c r="T18" s="15"/>
    </row>
    <row r="19" spans="1:20" ht="16.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0.47</v>
      </c>
      <c r="E21" s="9">
        <v>0.49</v>
      </c>
      <c r="F21" s="11">
        <v>0.53</v>
      </c>
      <c r="G21" s="85">
        <v>0.55000000000000004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0.625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0.79</v>
      </c>
      <c r="F22" s="7">
        <v>0.8</v>
      </c>
      <c r="G22" s="30">
        <v>0.8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13213</v>
      </c>
      <c r="E23" s="58">
        <v>13794</v>
      </c>
      <c r="F23" s="58">
        <v>13272</v>
      </c>
      <c r="G23" s="59">
        <v>13253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14383" priority="6474" operator="greaterThan">
      <formula>$P$6</formula>
    </cfRule>
    <cfRule type="cellIs" dxfId="14382" priority="6475" operator="between">
      <formula>$P$6*0.8</formula>
      <formula>$P$6</formula>
    </cfRule>
    <cfRule type="cellIs" dxfId="14381" priority="6476" operator="lessThan">
      <formula>$P$6*0.8</formula>
    </cfRule>
  </conditionalFormatting>
  <conditionalFormatting sqref="G7:J7">
    <cfRule type="cellIs" dxfId="14380" priority="6471" operator="greaterThan">
      <formula>$P$7</formula>
    </cfRule>
    <cfRule type="cellIs" dxfId="14379" priority="6472" operator="between">
      <formula>$P$7*0.8</formula>
      <formula>$P$7</formula>
    </cfRule>
    <cfRule type="cellIs" dxfId="14378" priority="6473" operator="lessThan">
      <formula>$P$7*0.8</formula>
    </cfRule>
  </conditionalFormatting>
  <conditionalFormatting sqref="G8:J8">
    <cfRule type="cellIs" dxfId="14377" priority="6468" operator="greaterThan">
      <formula>$P$8</formula>
    </cfRule>
    <cfRule type="cellIs" dxfId="14376" priority="6469" operator="between">
      <formula>$P$8*0.8</formula>
      <formula>$P$8</formula>
    </cfRule>
    <cfRule type="cellIs" dxfId="14375" priority="6470" operator="lessThan">
      <formula>$P$8*0.8</formula>
    </cfRule>
  </conditionalFormatting>
  <conditionalFormatting sqref="G11:J11">
    <cfRule type="cellIs" dxfId="14374" priority="6465" operator="greaterThan">
      <formula>$P$11</formula>
    </cfRule>
    <cfRule type="cellIs" dxfId="14373" priority="6466" operator="between">
      <formula>$P$11*0.8</formula>
      <formula>$P$11</formula>
    </cfRule>
    <cfRule type="cellIs" dxfId="14372" priority="6467" operator="lessThan">
      <formula>$P$11*0.8</formula>
    </cfRule>
  </conditionalFormatting>
  <conditionalFormatting sqref="G12:J12">
    <cfRule type="cellIs" dxfId="14371" priority="6462" operator="greaterThan">
      <formula>$P$12</formula>
    </cfRule>
    <cfRule type="cellIs" dxfId="14370" priority="6463" operator="between">
      <formula>$P$12*0.8</formula>
      <formula>$P$12</formula>
    </cfRule>
    <cfRule type="cellIs" dxfId="14369" priority="6464" operator="lessThan">
      <formula>$P$12*0.8</formula>
    </cfRule>
  </conditionalFormatting>
  <conditionalFormatting sqref="G13:J13">
    <cfRule type="cellIs" dxfId="14368" priority="6459" operator="greaterThan">
      <formula>$P$13</formula>
    </cfRule>
    <cfRule type="cellIs" dxfId="14367" priority="6460" operator="between">
      <formula>$P$13*0.8</formula>
      <formula>$P$13</formula>
    </cfRule>
    <cfRule type="cellIs" dxfId="14366" priority="6461" operator="lessThan">
      <formula>$P$13*0.8</formula>
    </cfRule>
  </conditionalFormatting>
  <conditionalFormatting sqref="G16:J16">
    <cfRule type="cellIs" dxfId="14365" priority="6456" operator="greaterThan">
      <formula>$P$16</formula>
    </cfRule>
    <cfRule type="cellIs" dxfId="14364" priority="6457" operator="between">
      <formula>$P$16*0.8</formula>
      <formula>$P$16</formula>
    </cfRule>
    <cfRule type="cellIs" dxfId="14363" priority="6458" operator="lessThan">
      <formula>$P$16*0.8</formula>
    </cfRule>
  </conditionalFormatting>
  <conditionalFormatting sqref="G17:J17">
    <cfRule type="cellIs" dxfId="14362" priority="6453" operator="greaterThan">
      <formula>$P$17</formula>
    </cfRule>
    <cfRule type="cellIs" dxfId="14361" priority="6454" operator="between">
      <formula>$P$17*0.8</formula>
      <formula>$P$17</formula>
    </cfRule>
    <cfRule type="cellIs" dxfId="14360" priority="6455" operator="lessThan">
      <formula>$P$17*0.8</formula>
    </cfRule>
  </conditionalFormatting>
  <conditionalFormatting sqref="G18:J18">
    <cfRule type="cellIs" dxfId="14359" priority="6450" operator="greaterThan">
      <formula>$P$18</formula>
    </cfRule>
    <cfRule type="cellIs" dxfId="14358" priority="6451" operator="between">
      <formula>$P$18*0.8</formula>
      <formula>$P$18</formula>
    </cfRule>
    <cfRule type="cellIs" dxfId="14357" priority="6452" operator="lessThan">
      <formula>$P$18*0.8</formula>
    </cfRule>
  </conditionalFormatting>
  <conditionalFormatting sqref="G21:J21">
    <cfRule type="cellIs" dxfId="14356" priority="6447" operator="greaterThan">
      <formula>$P$21</formula>
    </cfRule>
    <cfRule type="cellIs" dxfId="14355" priority="6448" operator="between">
      <formula>$P$21*0.8</formula>
      <formula>$P$21</formula>
    </cfRule>
    <cfRule type="cellIs" dxfId="14354" priority="6449" operator="lessThan">
      <formula>$P$21*0.8</formula>
    </cfRule>
  </conditionalFormatting>
  <conditionalFormatting sqref="G22:J22">
    <cfRule type="cellIs" dxfId="14353" priority="6444" operator="greaterThan">
      <formula>$P$22</formula>
    </cfRule>
    <cfRule type="cellIs" dxfId="14352" priority="6445" operator="between">
      <formula>$L$22*0.8</formula>
      <formula>$P$22</formula>
    </cfRule>
    <cfRule type="cellIs" dxfId="14351" priority="6446" operator="lessThan">
      <formula>$P$22*0.8</formula>
    </cfRule>
  </conditionalFormatting>
  <conditionalFormatting sqref="G23:J23">
    <cfRule type="cellIs" dxfId="14350" priority="6441" operator="greaterThan">
      <formula>$P$23</formula>
    </cfRule>
    <cfRule type="cellIs" dxfId="14349" priority="6442" operator="between">
      <formula>$P$23*0.8</formula>
      <formula>$P$23</formula>
    </cfRule>
    <cfRule type="cellIs" dxfId="14348" priority="6443" operator="lessThan">
      <formula>$P$23*0.8</formula>
    </cfRule>
  </conditionalFormatting>
  <conditionalFormatting sqref="G6:J6">
    <cfRule type="cellIs" dxfId="14347" priority="6438" operator="greaterThan">
      <formula>$P$6</formula>
    </cfRule>
    <cfRule type="cellIs" dxfId="14346" priority="6439" operator="between">
      <formula>$P$6*0.8</formula>
      <formula>$P$6</formula>
    </cfRule>
    <cfRule type="cellIs" dxfId="14345" priority="6440" operator="lessThan">
      <formula>$P$6*0.8</formula>
    </cfRule>
  </conditionalFormatting>
  <conditionalFormatting sqref="G7:J7">
    <cfRule type="cellIs" dxfId="14344" priority="6435" operator="greaterThan">
      <formula>$P$7</formula>
    </cfRule>
    <cfRule type="cellIs" dxfId="14343" priority="6436" operator="between">
      <formula>$P$7*0.8</formula>
      <formula>$P$7</formula>
    </cfRule>
    <cfRule type="cellIs" dxfId="14342" priority="6437" operator="lessThan">
      <formula>$P$7*0.8</formula>
    </cfRule>
  </conditionalFormatting>
  <conditionalFormatting sqref="G8:J8">
    <cfRule type="cellIs" dxfId="14341" priority="6432" operator="greaterThan">
      <formula>$P$8</formula>
    </cfRule>
    <cfRule type="cellIs" dxfId="14340" priority="6433" operator="between">
      <formula>$P$8*0.8</formula>
      <formula>$P$8</formula>
    </cfRule>
    <cfRule type="cellIs" dxfId="14339" priority="6434" operator="lessThan">
      <formula>$P$8*0.8</formula>
    </cfRule>
  </conditionalFormatting>
  <conditionalFormatting sqref="G11:J11">
    <cfRule type="cellIs" dxfId="14338" priority="6429" operator="greaterThan">
      <formula>$P$11</formula>
    </cfRule>
    <cfRule type="cellIs" dxfId="14337" priority="6430" operator="between">
      <formula>$P$11*0.8</formula>
      <formula>$P$11</formula>
    </cfRule>
    <cfRule type="cellIs" dxfId="14336" priority="6431" operator="lessThan">
      <formula>$P$11*0.8</formula>
    </cfRule>
  </conditionalFormatting>
  <conditionalFormatting sqref="G12:J12">
    <cfRule type="cellIs" dxfId="14335" priority="6426" operator="greaterThan">
      <formula>$P$12</formula>
    </cfRule>
    <cfRule type="cellIs" dxfId="14334" priority="6427" operator="between">
      <formula>$P$12*0.8</formula>
      <formula>$P$12</formula>
    </cfRule>
    <cfRule type="cellIs" dxfId="14333" priority="6428" operator="lessThan">
      <formula>$P$12*0.8</formula>
    </cfRule>
  </conditionalFormatting>
  <conditionalFormatting sqref="G13:J13">
    <cfRule type="cellIs" dxfId="14332" priority="6423" operator="greaterThan">
      <formula>$P$13</formula>
    </cfRule>
    <cfRule type="cellIs" dxfId="14331" priority="6424" operator="between">
      <formula>$P$13*0.8</formula>
      <formula>$P$13</formula>
    </cfRule>
    <cfRule type="cellIs" dxfId="14330" priority="6425" operator="lessThan">
      <formula>$P$13*0.8</formula>
    </cfRule>
  </conditionalFormatting>
  <conditionalFormatting sqref="G16:J16">
    <cfRule type="cellIs" dxfId="14329" priority="6420" operator="greaterThan">
      <formula>$P$16</formula>
    </cfRule>
    <cfRule type="cellIs" dxfId="14328" priority="6421" operator="between">
      <formula>$P$16*0.8</formula>
      <formula>$P$16</formula>
    </cfRule>
    <cfRule type="cellIs" dxfId="14327" priority="6422" operator="lessThan">
      <formula>$P$16*0.8</formula>
    </cfRule>
  </conditionalFormatting>
  <conditionalFormatting sqref="G17:J17">
    <cfRule type="cellIs" dxfId="14326" priority="6417" operator="greaterThan">
      <formula>$P$17</formula>
    </cfRule>
    <cfRule type="cellIs" dxfId="14325" priority="6418" operator="between">
      <formula>$P$17*0.8</formula>
      <formula>$P$17</formula>
    </cfRule>
    <cfRule type="cellIs" dxfId="14324" priority="6419" operator="lessThan">
      <formula>$P$17*0.8</formula>
    </cfRule>
  </conditionalFormatting>
  <conditionalFormatting sqref="G18:J18">
    <cfRule type="cellIs" dxfId="14323" priority="6414" operator="greaterThan">
      <formula>$P$18</formula>
    </cfRule>
    <cfRule type="cellIs" dxfId="14322" priority="6415" operator="between">
      <formula>$P$18*0.8</formula>
      <formula>$P$18</formula>
    </cfRule>
    <cfRule type="cellIs" dxfId="14321" priority="6416" operator="lessThan">
      <formula>$P$18*0.8</formula>
    </cfRule>
  </conditionalFormatting>
  <conditionalFormatting sqref="G21:J21">
    <cfRule type="cellIs" dxfId="14320" priority="6411" operator="greaterThan">
      <formula>$P$21</formula>
    </cfRule>
    <cfRule type="cellIs" dxfId="14319" priority="6412" operator="between">
      <formula>$P$21*0.8</formula>
      <formula>$P$21</formula>
    </cfRule>
    <cfRule type="cellIs" dxfId="14318" priority="6413" operator="lessThan">
      <formula>$P$21*0.8</formula>
    </cfRule>
  </conditionalFormatting>
  <conditionalFormatting sqref="G22:J22">
    <cfRule type="cellIs" dxfId="14317" priority="6408" operator="greaterThan">
      <formula>$P$22</formula>
    </cfRule>
    <cfRule type="cellIs" dxfId="14316" priority="6409" operator="between">
      <formula>$L$22*0.8</formula>
      <formula>$P$22</formula>
    </cfRule>
    <cfRule type="cellIs" dxfId="14315" priority="6410" operator="lessThan">
      <formula>$P$22*0.8</formula>
    </cfRule>
  </conditionalFormatting>
  <conditionalFormatting sqref="G23:J23">
    <cfRule type="cellIs" dxfId="14314" priority="6405" operator="greaterThan">
      <formula>$P$23</formula>
    </cfRule>
    <cfRule type="cellIs" dxfId="14313" priority="6406" operator="between">
      <formula>$P$23*0.8</formula>
      <formula>$P$23</formula>
    </cfRule>
    <cfRule type="cellIs" dxfId="14312" priority="6407" operator="lessThan">
      <formula>$P$23*0.8</formula>
    </cfRule>
  </conditionalFormatting>
  <conditionalFormatting sqref="I21:J21">
    <cfRule type="cellIs" dxfId="14311" priority="5267" operator="greaterThan">
      <formula>$O$21</formula>
    </cfRule>
    <cfRule type="cellIs" dxfId="14310" priority="5268" operator="between">
      <formula>$O$21*0.8</formula>
      <formula>$O$21</formula>
    </cfRule>
    <cfRule type="cellIs" dxfId="14309" priority="5269" operator="lessThan">
      <formula>$O$21*0.8</formula>
    </cfRule>
  </conditionalFormatting>
  <conditionalFormatting sqref="I23:J23">
    <cfRule type="cellIs" dxfId="14308" priority="5261" operator="greaterThan">
      <formula>$O$23</formula>
    </cfRule>
    <cfRule type="cellIs" dxfId="14307" priority="5262" operator="between">
      <formula>$O$23*0.8</formula>
      <formula>$O$23</formula>
    </cfRule>
    <cfRule type="cellIs" dxfId="14306" priority="5263" operator="lessThan">
      <formula>$O$23*0.8</formula>
    </cfRule>
  </conditionalFormatting>
  <conditionalFormatting sqref="I21:J21">
    <cfRule type="cellIs" dxfId="14305" priority="5258" operator="greaterThan">
      <formula>$O$21</formula>
    </cfRule>
    <cfRule type="cellIs" dxfId="14304" priority="5259" operator="between">
      <formula>$O$21*0.8</formula>
      <formula>$O$21</formula>
    </cfRule>
    <cfRule type="cellIs" dxfId="14303" priority="5260" operator="lessThan">
      <formula>$O$21*0.8</formula>
    </cfRule>
  </conditionalFormatting>
  <conditionalFormatting sqref="I23:J23">
    <cfRule type="cellIs" dxfId="14302" priority="5252" operator="greaterThan">
      <formula>$O$23</formula>
    </cfRule>
    <cfRule type="cellIs" dxfId="14301" priority="5253" operator="between">
      <formula>$O$23*0.8</formula>
      <formula>$O$23</formula>
    </cfRule>
    <cfRule type="cellIs" dxfId="14300" priority="5254" operator="lessThan">
      <formula>$O$23*0.8</formula>
    </cfRule>
  </conditionalFormatting>
  <conditionalFormatting sqref="I21:J21">
    <cfRule type="cellIs" dxfId="14299" priority="5249" operator="greaterThan">
      <formula>$N$21</formula>
    </cfRule>
    <cfRule type="cellIs" dxfId="14298" priority="5250" operator="between">
      <formula>$N$21*0.8</formula>
      <formula>$N$21</formula>
    </cfRule>
    <cfRule type="cellIs" dxfId="14297" priority="5251" operator="lessThan">
      <formula>$N$21*0.8</formula>
    </cfRule>
  </conditionalFormatting>
  <conditionalFormatting sqref="I22:J22">
    <cfRule type="cellIs" dxfId="14296" priority="5246" operator="greaterThan">
      <formula>$N$22</formula>
    </cfRule>
    <cfRule type="cellIs" dxfId="14295" priority="5247" operator="between">
      <formula>#REF!*0.8</formula>
      <formula>$N$22</formula>
    </cfRule>
    <cfRule type="cellIs" dxfId="14294" priority="5248" operator="lessThan">
      <formula>$N$22*0.8</formula>
    </cfRule>
  </conditionalFormatting>
  <conditionalFormatting sqref="I23:J23">
    <cfRule type="cellIs" dxfId="14293" priority="5243" operator="greaterThan">
      <formula>$N$23</formula>
    </cfRule>
    <cfRule type="cellIs" dxfId="14292" priority="5244" operator="between">
      <formula>$N$23*0.8</formula>
      <formula>$N$23</formula>
    </cfRule>
    <cfRule type="cellIs" dxfId="14291" priority="5245" operator="lessThan">
      <formula>$N$23*0.8</formula>
    </cfRule>
  </conditionalFormatting>
  <conditionalFormatting sqref="I21:J21">
    <cfRule type="cellIs" dxfId="14290" priority="5240" operator="greaterThan">
      <formula>$N$21</formula>
    </cfRule>
    <cfRule type="cellIs" dxfId="14289" priority="5241" operator="between">
      <formula>$N$21*0.8</formula>
      <formula>$N$21</formula>
    </cfRule>
    <cfRule type="cellIs" dxfId="14288" priority="5242" operator="lessThan">
      <formula>$N$21*0.8</formula>
    </cfRule>
  </conditionalFormatting>
  <conditionalFormatting sqref="I22:J22">
    <cfRule type="cellIs" dxfId="14287" priority="5237" operator="greaterThan">
      <formula>$N$22</formula>
    </cfRule>
    <cfRule type="cellIs" dxfId="14286" priority="5238" operator="between">
      <formula>#REF!*0.8</formula>
      <formula>$N$22</formula>
    </cfRule>
    <cfRule type="cellIs" dxfId="14285" priority="5239" operator="lessThan">
      <formula>$N$22*0.8</formula>
    </cfRule>
  </conditionalFormatting>
  <conditionalFormatting sqref="I23:J23">
    <cfRule type="cellIs" dxfId="14284" priority="5234" operator="greaterThan">
      <formula>$N$23</formula>
    </cfRule>
    <cfRule type="cellIs" dxfId="14283" priority="5235" operator="between">
      <formula>$N$23*0.8</formula>
      <formula>$N$23</formula>
    </cfRule>
    <cfRule type="cellIs" dxfId="14282" priority="5236" operator="lessThan">
      <formula>$N$23*0.8</formula>
    </cfRule>
  </conditionalFormatting>
  <conditionalFormatting sqref="I6:J6">
    <cfRule type="cellIs" dxfId="14281" priority="3755" operator="greaterThan">
      <formula>$O$6</formula>
    </cfRule>
    <cfRule type="cellIs" dxfId="14280" priority="3756" operator="between">
      <formula>$O$6*0.8</formula>
      <formula>$O$6</formula>
    </cfRule>
    <cfRule type="cellIs" dxfId="14279" priority="3757" operator="lessThan">
      <formula>$O$6*0.8</formula>
    </cfRule>
  </conditionalFormatting>
  <conditionalFormatting sqref="I7:J7">
    <cfRule type="cellIs" dxfId="14278" priority="3752" operator="greaterThan">
      <formula>$O$7</formula>
    </cfRule>
    <cfRule type="cellIs" dxfId="14277" priority="3753" operator="between">
      <formula>$O$7*0.8</formula>
      <formula>$O$7</formula>
    </cfRule>
    <cfRule type="cellIs" dxfId="14276" priority="3754" operator="lessThan">
      <formula>$O$7*0.8</formula>
    </cfRule>
  </conditionalFormatting>
  <conditionalFormatting sqref="I8:J8">
    <cfRule type="cellIs" dxfId="14275" priority="3749" operator="greaterThan">
      <formula>$O$8</formula>
    </cfRule>
    <cfRule type="cellIs" dxfId="14274" priority="3750" operator="between">
      <formula>$O$8*0.8</formula>
      <formula>$O$8</formula>
    </cfRule>
    <cfRule type="cellIs" dxfId="14273" priority="3751" operator="lessThan">
      <formula>$O$8*0.8</formula>
    </cfRule>
  </conditionalFormatting>
  <conditionalFormatting sqref="I11:J11">
    <cfRule type="cellIs" dxfId="14272" priority="3746" operator="greaterThan">
      <formula>$O$11</formula>
    </cfRule>
    <cfRule type="cellIs" dxfId="14271" priority="3747" operator="between">
      <formula>$O$11*0.8</formula>
      <formula>$O$11</formula>
    </cfRule>
    <cfRule type="cellIs" dxfId="14270" priority="3748" operator="lessThan">
      <formula>$O$11*0.8</formula>
    </cfRule>
  </conditionalFormatting>
  <conditionalFormatting sqref="I12:J12">
    <cfRule type="cellIs" dxfId="14269" priority="3743" operator="greaterThan">
      <formula>$O$12</formula>
    </cfRule>
    <cfRule type="cellIs" dxfId="14268" priority="3744" operator="between">
      <formula>$O$12*0.8</formula>
      <formula>$O$12</formula>
    </cfRule>
    <cfRule type="cellIs" dxfId="14267" priority="3745" operator="lessThan">
      <formula>$O$12*0.8</formula>
    </cfRule>
  </conditionalFormatting>
  <conditionalFormatting sqref="I13:J13">
    <cfRule type="cellIs" dxfId="14266" priority="3740" operator="greaterThan">
      <formula>$O$13</formula>
    </cfRule>
    <cfRule type="cellIs" dxfId="14265" priority="3741" operator="between">
      <formula>$O$13*0.8</formula>
      <formula>$O$13</formula>
    </cfRule>
    <cfRule type="cellIs" dxfId="14264" priority="3742" operator="lessThan">
      <formula>$O$13*0.8</formula>
    </cfRule>
  </conditionalFormatting>
  <conditionalFormatting sqref="I16:J16">
    <cfRule type="cellIs" dxfId="14263" priority="3737" operator="greaterThan">
      <formula>$O$16</formula>
    </cfRule>
    <cfRule type="cellIs" dxfId="14262" priority="3738" operator="between">
      <formula>$O$16*0.8</formula>
      <formula>$O$16</formula>
    </cfRule>
    <cfRule type="cellIs" dxfId="14261" priority="3739" operator="lessThan">
      <formula>$O$16*0.8</formula>
    </cfRule>
  </conditionalFormatting>
  <conditionalFormatting sqref="I17:J17">
    <cfRule type="cellIs" dxfId="14260" priority="3734" operator="greaterThan">
      <formula>$O$17</formula>
    </cfRule>
    <cfRule type="cellIs" dxfId="14259" priority="3735" operator="between">
      <formula>$O$17*0.8</formula>
      <formula>$O$17</formula>
    </cfRule>
    <cfRule type="cellIs" dxfId="14258" priority="3736" operator="lessThan">
      <formula>$O$17*0.8</formula>
    </cfRule>
  </conditionalFormatting>
  <conditionalFormatting sqref="I18:J18">
    <cfRule type="cellIs" dxfId="14257" priority="3731" operator="greaterThan">
      <formula>$O$18</formula>
    </cfRule>
    <cfRule type="cellIs" dxfId="14256" priority="3732" operator="between">
      <formula>$O$18*0.8</formula>
      <formula>$O$18</formula>
    </cfRule>
    <cfRule type="cellIs" dxfId="14255" priority="3733" operator="lessThan">
      <formula>$O$18*0.8</formula>
    </cfRule>
  </conditionalFormatting>
  <conditionalFormatting sqref="I6:J6">
    <cfRule type="cellIs" dxfId="14254" priority="3719" operator="greaterThan">
      <formula>$O$6</formula>
    </cfRule>
    <cfRule type="cellIs" dxfId="14253" priority="3720" operator="between">
      <formula>$O$6*0.8</formula>
      <formula>$O$6</formula>
    </cfRule>
    <cfRule type="cellIs" dxfId="14252" priority="3721" operator="lessThan">
      <formula>$O$6*0.8</formula>
    </cfRule>
  </conditionalFormatting>
  <conditionalFormatting sqref="I7:J7">
    <cfRule type="cellIs" dxfId="14251" priority="3716" operator="greaterThan">
      <formula>$O$7</formula>
    </cfRule>
    <cfRule type="cellIs" dxfId="14250" priority="3717" operator="between">
      <formula>$O$7*0.8</formula>
      <formula>$O$7</formula>
    </cfRule>
    <cfRule type="cellIs" dxfId="14249" priority="3718" operator="lessThan">
      <formula>$O$7*0.8</formula>
    </cfRule>
  </conditionalFormatting>
  <conditionalFormatting sqref="I8:J8">
    <cfRule type="cellIs" dxfId="14248" priority="3713" operator="greaterThan">
      <formula>$O$8</formula>
    </cfRule>
    <cfRule type="cellIs" dxfId="14247" priority="3714" operator="between">
      <formula>$O$8*0.8</formula>
      <formula>$O$8</formula>
    </cfRule>
    <cfRule type="cellIs" dxfId="14246" priority="3715" operator="lessThan">
      <formula>$O$8*0.8</formula>
    </cfRule>
  </conditionalFormatting>
  <conditionalFormatting sqref="I11:J11">
    <cfRule type="cellIs" dxfId="14245" priority="3710" operator="greaterThan">
      <formula>$O$11</formula>
    </cfRule>
    <cfRule type="cellIs" dxfId="14244" priority="3711" operator="between">
      <formula>$O$11*0.8</formula>
      <formula>$O$11</formula>
    </cfRule>
    <cfRule type="cellIs" dxfId="14243" priority="3712" operator="lessThan">
      <formula>$O$11*0.8</formula>
    </cfRule>
  </conditionalFormatting>
  <conditionalFormatting sqref="I12:J12">
    <cfRule type="cellIs" dxfId="14242" priority="3707" operator="greaterThan">
      <formula>$O$12</formula>
    </cfRule>
    <cfRule type="cellIs" dxfId="14241" priority="3708" operator="between">
      <formula>$O$12*0.8</formula>
      <formula>$O$12</formula>
    </cfRule>
    <cfRule type="cellIs" dxfId="14240" priority="3709" operator="lessThan">
      <formula>$O$12*0.8</formula>
    </cfRule>
  </conditionalFormatting>
  <conditionalFormatting sqref="I13:J13">
    <cfRule type="cellIs" dxfId="14239" priority="3704" operator="greaterThan">
      <formula>$O$13</formula>
    </cfRule>
    <cfRule type="cellIs" dxfId="14238" priority="3705" operator="between">
      <formula>$O$13*0.8</formula>
      <formula>$O$13</formula>
    </cfRule>
    <cfRule type="cellIs" dxfId="14237" priority="3706" operator="lessThan">
      <formula>$O$13*0.8</formula>
    </cfRule>
  </conditionalFormatting>
  <conditionalFormatting sqref="I16:J16">
    <cfRule type="cellIs" dxfId="14236" priority="3701" operator="greaterThan">
      <formula>$O$16</formula>
    </cfRule>
    <cfRule type="cellIs" dxfId="14235" priority="3702" operator="between">
      <formula>$O$16*0.8</formula>
      <formula>$O$16</formula>
    </cfRule>
    <cfRule type="cellIs" dxfId="14234" priority="3703" operator="lessThan">
      <formula>$O$16*0.8</formula>
    </cfRule>
  </conditionalFormatting>
  <conditionalFormatting sqref="I17:J17">
    <cfRule type="cellIs" dxfId="14233" priority="3698" operator="greaterThan">
      <formula>$O$17</formula>
    </cfRule>
    <cfRule type="cellIs" dxfId="14232" priority="3699" operator="between">
      <formula>$O$17*0.8</formula>
      <formula>$O$17</formula>
    </cfRule>
    <cfRule type="cellIs" dxfId="14231" priority="3700" operator="lessThan">
      <formula>$O$17*0.8</formula>
    </cfRule>
  </conditionalFormatting>
  <conditionalFormatting sqref="I18:J18">
    <cfRule type="cellIs" dxfId="14230" priority="3695" operator="greaterThan">
      <formula>$O$18</formula>
    </cfRule>
    <cfRule type="cellIs" dxfId="14229" priority="3696" operator="between">
      <formula>$O$18*0.8</formula>
      <formula>$O$18</formula>
    </cfRule>
    <cfRule type="cellIs" dxfId="14228" priority="3697" operator="lessThan">
      <formula>$O$18*0.8</formula>
    </cfRule>
  </conditionalFormatting>
  <conditionalFormatting sqref="I6:J6">
    <cfRule type="cellIs" dxfId="14227" priority="3683" operator="greaterThan">
      <formula>$N$6</formula>
    </cfRule>
    <cfRule type="cellIs" dxfId="14226" priority="3684" operator="between">
      <formula>$N$6*0.8</formula>
      <formula>$N$6</formula>
    </cfRule>
    <cfRule type="cellIs" dxfId="14225" priority="3685" operator="lessThan">
      <formula>$N$6*0.8</formula>
    </cfRule>
  </conditionalFormatting>
  <conditionalFormatting sqref="I7:J7">
    <cfRule type="cellIs" dxfId="14224" priority="3680" operator="greaterThan">
      <formula>$N$7</formula>
    </cfRule>
    <cfRule type="cellIs" dxfId="14223" priority="3681" operator="between">
      <formula>$N$7*0.8</formula>
      <formula>$N$7</formula>
    </cfRule>
    <cfRule type="cellIs" dxfId="14222" priority="3682" operator="lessThan">
      <formula>$N$7*0.8</formula>
    </cfRule>
  </conditionalFormatting>
  <conditionalFormatting sqref="I8:J8">
    <cfRule type="cellIs" dxfId="14221" priority="3677" operator="greaterThan">
      <formula>$N$8</formula>
    </cfRule>
    <cfRule type="cellIs" dxfId="14220" priority="3678" operator="between">
      <formula>$N$8*0.8</formula>
      <formula>$N$8</formula>
    </cfRule>
    <cfRule type="cellIs" dxfId="14219" priority="3679" operator="lessThan">
      <formula>$N$8*0.8</formula>
    </cfRule>
  </conditionalFormatting>
  <conditionalFormatting sqref="I11:J11">
    <cfRule type="cellIs" dxfId="14218" priority="3674" operator="greaterThan">
      <formula>$N$11</formula>
    </cfRule>
    <cfRule type="cellIs" dxfId="14217" priority="3675" operator="between">
      <formula>$N$11*0.8</formula>
      <formula>$N$11</formula>
    </cfRule>
    <cfRule type="cellIs" dxfId="14216" priority="3676" operator="lessThan">
      <formula>$N$11*0.8</formula>
    </cfRule>
  </conditionalFormatting>
  <conditionalFormatting sqref="I12:J12">
    <cfRule type="cellIs" dxfId="14215" priority="3671" operator="greaterThan">
      <formula>$N$12</formula>
    </cfRule>
    <cfRule type="cellIs" dxfId="14214" priority="3672" operator="between">
      <formula>$N$12*0.8</formula>
      <formula>$N$12</formula>
    </cfRule>
    <cfRule type="cellIs" dxfId="14213" priority="3673" operator="lessThan">
      <formula>$N$12*0.8</formula>
    </cfRule>
  </conditionalFormatting>
  <conditionalFormatting sqref="I13:J13">
    <cfRule type="cellIs" dxfId="14212" priority="3668" operator="greaterThan">
      <formula>$N$13</formula>
    </cfRule>
    <cfRule type="cellIs" dxfId="14211" priority="3669" operator="between">
      <formula>$N$13*0.8</formula>
      <formula>$N$13</formula>
    </cfRule>
    <cfRule type="cellIs" dxfId="14210" priority="3670" operator="lessThan">
      <formula>$N$13*0.8</formula>
    </cfRule>
  </conditionalFormatting>
  <conditionalFormatting sqref="I16:J16">
    <cfRule type="cellIs" dxfId="14209" priority="3665" operator="greaterThan">
      <formula>$N$16</formula>
    </cfRule>
    <cfRule type="cellIs" dxfId="14208" priority="3666" operator="between">
      <formula>$N$16*0.8</formula>
      <formula>$N$16</formula>
    </cfRule>
    <cfRule type="cellIs" dxfId="14207" priority="3667" operator="lessThan">
      <formula>$N$16*0.8</formula>
    </cfRule>
  </conditionalFormatting>
  <conditionalFormatting sqref="I17:J17">
    <cfRule type="cellIs" dxfId="14206" priority="3662" operator="greaterThan">
      <formula>$N$17</formula>
    </cfRule>
    <cfRule type="cellIs" dxfId="14205" priority="3663" operator="between">
      <formula>$N$17*0.8</formula>
      <formula>$N$17</formula>
    </cfRule>
    <cfRule type="cellIs" dxfId="14204" priority="3664" operator="lessThan">
      <formula>$N$17*0.8</formula>
    </cfRule>
  </conditionalFormatting>
  <conditionalFormatting sqref="I18:J18">
    <cfRule type="cellIs" dxfId="14203" priority="3659" operator="greaterThan">
      <formula>$N$18</formula>
    </cfRule>
    <cfRule type="cellIs" dxfId="14202" priority="3660" operator="between">
      <formula>$N$18*0.8</formula>
      <formula>$N$18</formula>
    </cfRule>
    <cfRule type="cellIs" dxfId="14201" priority="3661" operator="lessThan">
      <formula>$N$18*0.8</formula>
    </cfRule>
  </conditionalFormatting>
  <conditionalFormatting sqref="I6:J6">
    <cfRule type="cellIs" dxfId="14200" priority="3647" operator="greaterThan">
      <formula>$N$6</formula>
    </cfRule>
    <cfRule type="cellIs" dxfId="14199" priority="3648" operator="between">
      <formula>$N$6*0.8</formula>
      <formula>$N$6</formula>
    </cfRule>
    <cfRule type="cellIs" dxfId="14198" priority="3649" operator="lessThan">
      <formula>$N$6*0.8</formula>
    </cfRule>
  </conditionalFormatting>
  <conditionalFormatting sqref="I7:J7">
    <cfRule type="cellIs" dxfId="14197" priority="3644" operator="greaterThan">
      <formula>$N$7</formula>
    </cfRule>
    <cfRule type="cellIs" dxfId="14196" priority="3645" operator="between">
      <formula>$N$7*0.8</formula>
      <formula>$N$7</formula>
    </cfRule>
    <cfRule type="cellIs" dxfId="14195" priority="3646" operator="lessThan">
      <formula>$N$7*0.8</formula>
    </cfRule>
  </conditionalFormatting>
  <conditionalFormatting sqref="I8:J8">
    <cfRule type="cellIs" dxfId="14194" priority="3641" operator="greaterThan">
      <formula>$N$8</formula>
    </cfRule>
    <cfRule type="cellIs" dxfId="14193" priority="3642" operator="between">
      <formula>$N$8*0.8</formula>
      <formula>$N$8</formula>
    </cfRule>
    <cfRule type="cellIs" dxfId="14192" priority="3643" operator="lessThan">
      <formula>$N$8*0.8</formula>
    </cfRule>
  </conditionalFormatting>
  <conditionalFormatting sqref="I11:J11">
    <cfRule type="cellIs" dxfId="14191" priority="3638" operator="greaterThan">
      <formula>$N$11</formula>
    </cfRule>
    <cfRule type="cellIs" dxfId="14190" priority="3639" operator="between">
      <formula>$N$11*0.8</formula>
      <formula>$N$11</formula>
    </cfRule>
    <cfRule type="cellIs" dxfId="14189" priority="3640" operator="lessThan">
      <formula>$N$11*0.8</formula>
    </cfRule>
  </conditionalFormatting>
  <conditionalFormatting sqref="I12:J12">
    <cfRule type="cellIs" dxfId="14188" priority="3635" operator="greaterThan">
      <formula>$N$12</formula>
    </cfRule>
    <cfRule type="cellIs" dxfId="14187" priority="3636" operator="between">
      <formula>$N$12*0.8</formula>
      <formula>$N$12</formula>
    </cfRule>
    <cfRule type="cellIs" dxfId="14186" priority="3637" operator="lessThan">
      <formula>$N$12*0.8</formula>
    </cfRule>
  </conditionalFormatting>
  <conditionalFormatting sqref="I13:J13">
    <cfRule type="cellIs" dxfId="14185" priority="3632" operator="greaterThan">
      <formula>$N$13</formula>
    </cfRule>
    <cfRule type="cellIs" dxfId="14184" priority="3633" operator="between">
      <formula>$N$13*0.8</formula>
      <formula>$N$13</formula>
    </cfRule>
    <cfRule type="cellIs" dxfId="14183" priority="3634" operator="lessThan">
      <formula>$N$13*0.8</formula>
    </cfRule>
  </conditionalFormatting>
  <conditionalFormatting sqref="I16:J16">
    <cfRule type="cellIs" dxfId="14182" priority="3629" operator="greaterThan">
      <formula>$N$16</formula>
    </cfRule>
    <cfRule type="cellIs" dxfId="14181" priority="3630" operator="between">
      <formula>$N$16*0.8</formula>
      <formula>$N$16</formula>
    </cfRule>
    <cfRule type="cellIs" dxfId="14180" priority="3631" operator="lessThan">
      <formula>$N$16*0.8</formula>
    </cfRule>
  </conditionalFormatting>
  <conditionalFormatting sqref="I17:J17">
    <cfRule type="cellIs" dxfId="14179" priority="3626" operator="greaterThan">
      <formula>$N$17</formula>
    </cfRule>
    <cfRule type="cellIs" dxfId="14178" priority="3627" operator="between">
      <formula>$N$17*0.8</formula>
      <formula>$N$17</formula>
    </cfRule>
    <cfRule type="cellIs" dxfId="14177" priority="3628" operator="lessThan">
      <formula>$N$17*0.8</formula>
    </cfRule>
  </conditionalFormatting>
  <conditionalFormatting sqref="I18:J18">
    <cfRule type="cellIs" dxfId="14176" priority="3623" operator="greaterThan">
      <formula>$N$18</formula>
    </cfRule>
    <cfRule type="cellIs" dxfId="14175" priority="3624" operator="between">
      <formula>$N$18*0.8</formula>
      <formula>$N$18</formula>
    </cfRule>
    <cfRule type="cellIs" dxfId="14174" priority="3625" operator="lessThan">
      <formula>$N$18*0.8</formula>
    </cfRule>
  </conditionalFormatting>
  <conditionalFormatting sqref="I22:J22">
    <cfRule type="cellIs" dxfId="14173" priority="3401" operator="greaterThan">
      <formula>$O$22</formula>
    </cfRule>
    <cfRule type="cellIs" dxfId="14172" priority="3402" operator="between">
      <formula>#REF!*0.8</formula>
      <formula>$O$22</formula>
    </cfRule>
    <cfRule type="cellIs" dxfId="14171" priority="3403" operator="lessThan">
      <formula>$O$22*0.8</formula>
    </cfRule>
  </conditionalFormatting>
  <conditionalFormatting sqref="I22:J22">
    <cfRule type="cellIs" dxfId="14170" priority="3365" operator="greaterThan">
      <formula>$O$22</formula>
    </cfRule>
    <cfRule type="cellIs" dxfId="14169" priority="3366" operator="between">
      <formula>#REF!*0.8</formula>
      <formula>$O$22</formula>
    </cfRule>
    <cfRule type="cellIs" dxfId="14168" priority="3367" operator="lessThan">
      <formula>$O$22*0.8</formula>
    </cfRule>
  </conditionalFormatting>
  <conditionalFormatting sqref="I21:J23 H21:H22">
    <cfRule type="cellIs" dxfId="14167" priority="3100" operator="equal">
      <formula>"Not Available"</formula>
    </cfRule>
  </conditionalFormatting>
  <conditionalFormatting sqref="H23">
    <cfRule type="cellIs" dxfId="14166" priority="3094" operator="equal">
      <formula>"Not Available"</formula>
    </cfRule>
    <cfRule type="cellIs" priority="3095" operator="equal">
      <formula>"Not Available"</formula>
    </cfRule>
  </conditionalFormatting>
  <conditionalFormatting sqref="I22:J22">
    <cfRule type="cellIs" dxfId="14165" priority="6477" operator="greaterThan">
      <formula>$O$22</formula>
    </cfRule>
    <cfRule type="cellIs" dxfId="14164" priority="6478" operator="between">
      <formula>$H$22*0.8</formula>
      <formula>$O$22</formula>
    </cfRule>
    <cfRule type="cellIs" dxfId="14163" priority="6479" operator="lessThan">
      <formula>$O$22*0.8</formula>
    </cfRule>
  </conditionalFormatting>
  <conditionalFormatting sqref="I22:J22">
    <cfRule type="cellIs" dxfId="14162" priority="6480" operator="greaterThan">
      <formula>$O$22</formula>
    </cfRule>
    <cfRule type="cellIs" dxfId="14161" priority="6481" operator="between">
      <formula>$H$22*0.8</formula>
      <formula>$O$22</formula>
    </cfRule>
    <cfRule type="cellIs" dxfId="14160" priority="6482" operator="lessThan">
      <formula>$O$22*0.8</formula>
    </cfRule>
  </conditionalFormatting>
  <conditionalFormatting sqref="J6">
    <cfRule type="cellIs" dxfId="14159" priority="3037" operator="greaterThan">
      <formula>$P$6</formula>
    </cfRule>
    <cfRule type="cellIs" dxfId="14158" priority="3038" operator="between">
      <formula>$P$6*0.8</formula>
      <formula>$P$6</formula>
    </cfRule>
    <cfRule type="cellIs" dxfId="14157" priority="3039" operator="lessThan">
      <formula>$P$6*0.8</formula>
    </cfRule>
  </conditionalFormatting>
  <conditionalFormatting sqref="J7">
    <cfRule type="cellIs" dxfId="14156" priority="3034" operator="greaterThan">
      <formula>$P$7</formula>
    </cfRule>
    <cfRule type="cellIs" dxfId="14155" priority="3035" operator="between">
      <formula>$P$7*0.8</formula>
      <formula>$P$7</formula>
    </cfRule>
    <cfRule type="cellIs" dxfId="14154" priority="3036" operator="lessThan">
      <formula>$P$7*0.8</formula>
    </cfRule>
  </conditionalFormatting>
  <conditionalFormatting sqref="J8">
    <cfRule type="cellIs" dxfId="14153" priority="3031" operator="greaterThan">
      <formula>$P$8</formula>
    </cfRule>
    <cfRule type="cellIs" dxfId="14152" priority="3032" operator="between">
      <formula>$P$8*0.8</formula>
      <formula>$P$8</formula>
    </cfRule>
    <cfRule type="cellIs" dxfId="14151" priority="3033" operator="lessThan">
      <formula>$P$8*0.8</formula>
    </cfRule>
  </conditionalFormatting>
  <conditionalFormatting sqref="J11">
    <cfRule type="cellIs" dxfId="14150" priority="3028" operator="greaterThan">
      <formula>$P$11</formula>
    </cfRule>
    <cfRule type="cellIs" dxfId="14149" priority="3029" operator="between">
      <formula>$P$11*0.8</formula>
      <formula>$P$11</formula>
    </cfRule>
    <cfRule type="cellIs" dxfId="14148" priority="3030" operator="lessThan">
      <formula>$P$11*0.8</formula>
    </cfRule>
  </conditionalFormatting>
  <conditionalFormatting sqref="J12">
    <cfRule type="cellIs" dxfId="14147" priority="3025" operator="greaterThan">
      <formula>$P$12</formula>
    </cfRule>
    <cfRule type="cellIs" dxfId="14146" priority="3026" operator="between">
      <formula>$P$12*0.8</formula>
      <formula>$P$12</formula>
    </cfRule>
    <cfRule type="cellIs" dxfId="14145" priority="3027" operator="lessThan">
      <formula>$P$12*0.8</formula>
    </cfRule>
  </conditionalFormatting>
  <conditionalFormatting sqref="J13">
    <cfRule type="cellIs" dxfId="14144" priority="3022" operator="greaterThan">
      <formula>$P$13</formula>
    </cfRule>
    <cfRule type="cellIs" dxfId="14143" priority="3023" operator="between">
      <formula>$P$13*0.8</formula>
      <formula>$P$13</formula>
    </cfRule>
    <cfRule type="cellIs" dxfId="14142" priority="3024" operator="lessThan">
      <formula>$P$13*0.8</formula>
    </cfRule>
  </conditionalFormatting>
  <conditionalFormatting sqref="J16">
    <cfRule type="cellIs" dxfId="14141" priority="3019" operator="greaterThan">
      <formula>$P$16</formula>
    </cfRule>
    <cfRule type="cellIs" dxfId="14140" priority="3020" operator="between">
      <formula>$P$16*0.8</formula>
      <formula>$P$16</formula>
    </cfRule>
    <cfRule type="cellIs" dxfId="14139" priority="3021" operator="lessThan">
      <formula>$P$16*0.8</formula>
    </cfRule>
  </conditionalFormatting>
  <conditionalFormatting sqref="J17">
    <cfRule type="cellIs" dxfId="14138" priority="3016" operator="greaterThan">
      <formula>$P$17</formula>
    </cfRule>
    <cfRule type="cellIs" dxfId="14137" priority="3017" operator="between">
      <formula>$P$17*0.8</formula>
      <formula>$P$17</formula>
    </cfRule>
    <cfRule type="cellIs" dxfId="14136" priority="3018" operator="lessThan">
      <formula>$P$17*0.8</formula>
    </cfRule>
  </conditionalFormatting>
  <conditionalFormatting sqref="J18">
    <cfRule type="cellIs" dxfId="14135" priority="3013" operator="greaterThan">
      <formula>$P$18</formula>
    </cfRule>
    <cfRule type="cellIs" dxfId="14134" priority="3014" operator="between">
      <formula>$P$18*0.8</formula>
      <formula>$P$18</formula>
    </cfRule>
    <cfRule type="cellIs" dxfId="14133" priority="3015" operator="lessThan">
      <formula>$P$18*0.8</formula>
    </cfRule>
  </conditionalFormatting>
  <conditionalFormatting sqref="J6">
    <cfRule type="cellIs" dxfId="14132" priority="3010" operator="greaterThan">
      <formula>$P$6</formula>
    </cfRule>
    <cfRule type="cellIs" dxfId="14131" priority="3011" operator="between">
      <formula>$P$6*0.8</formula>
      <formula>$P$6</formula>
    </cfRule>
    <cfRule type="cellIs" dxfId="14130" priority="3012" operator="lessThan">
      <formula>$P$6*0.8</formula>
    </cfRule>
  </conditionalFormatting>
  <conditionalFormatting sqref="J7">
    <cfRule type="cellIs" dxfId="14129" priority="3007" operator="greaterThan">
      <formula>$P$7</formula>
    </cfRule>
    <cfRule type="cellIs" dxfId="14128" priority="3008" operator="between">
      <formula>$P$7*0.8</formula>
      <formula>$P$7</formula>
    </cfRule>
    <cfRule type="cellIs" dxfId="14127" priority="3009" operator="lessThan">
      <formula>$P$7*0.8</formula>
    </cfRule>
  </conditionalFormatting>
  <conditionalFormatting sqref="J8">
    <cfRule type="cellIs" dxfId="14126" priority="3004" operator="greaterThan">
      <formula>$P$8</formula>
    </cfRule>
    <cfRule type="cellIs" dxfId="14125" priority="3005" operator="between">
      <formula>$P$8*0.8</formula>
      <formula>$P$8</formula>
    </cfRule>
    <cfRule type="cellIs" dxfId="14124" priority="3006" operator="lessThan">
      <formula>$P$8*0.8</formula>
    </cfRule>
  </conditionalFormatting>
  <conditionalFormatting sqref="J11">
    <cfRule type="cellIs" dxfId="14123" priority="3001" operator="greaterThan">
      <formula>$P$11</formula>
    </cfRule>
    <cfRule type="cellIs" dxfId="14122" priority="3002" operator="between">
      <formula>$P$11*0.8</formula>
      <formula>$P$11</formula>
    </cfRule>
    <cfRule type="cellIs" dxfId="14121" priority="3003" operator="lessThan">
      <formula>$P$11*0.8</formula>
    </cfRule>
  </conditionalFormatting>
  <conditionalFormatting sqref="J12">
    <cfRule type="cellIs" dxfId="14120" priority="2998" operator="greaterThan">
      <formula>$P$12</formula>
    </cfRule>
    <cfRule type="cellIs" dxfId="14119" priority="2999" operator="between">
      <formula>$P$12*0.8</formula>
      <formula>$P$12</formula>
    </cfRule>
    <cfRule type="cellIs" dxfId="14118" priority="3000" operator="lessThan">
      <formula>$P$12*0.8</formula>
    </cfRule>
  </conditionalFormatting>
  <conditionalFormatting sqref="J13">
    <cfRule type="cellIs" dxfId="14117" priority="2995" operator="greaterThan">
      <formula>$P$13</formula>
    </cfRule>
    <cfRule type="cellIs" dxfId="14116" priority="2996" operator="between">
      <formula>$P$13*0.8</formula>
      <formula>$P$13</formula>
    </cfRule>
    <cfRule type="cellIs" dxfId="14115" priority="2997" operator="lessThan">
      <formula>$P$13*0.8</formula>
    </cfRule>
  </conditionalFormatting>
  <conditionalFormatting sqref="J16">
    <cfRule type="cellIs" dxfId="14114" priority="2992" operator="greaterThan">
      <formula>$P$16</formula>
    </cfRule>
    <cfRule type="cellIs" dxfId="14113" priority="2993" operator="between">
      <formula>$P$16*0.8</formula>
      <formula>$P$16</formula>
    </cfRule>
    <cfRule type="cellIs" dxfId="14112" priority="2994" operator="lessThan">
      <formula>$P$16*0.8</formula>
    </cfRule>
  </conditionalFormatting>
  <conditionalFormatting sqref="J17">
    <cfRule type="cellIs" dxfId="14111" priority="2989" operator="greaterThan">
      <formula>$P$17</formula>
    </cfRule>
    <cfRule type="cellIs" dxfId="14110" priority="2990" operator="between">
      <formula>$P$17*0.8</formula>
      <formula>$P$17</formula>
    </cfRule>
    <cfRule type="cellIs" dxfId="14109" priority="2991" operator="lessThan">
      <formula>$P$17*0.8</formula>
    </cfRule>
  </conditionalFormatting>
  <conditionalFormatting sqref="J18">
    <cfRule type="cellIs" dxfId="14108" priority="2986" operator="greaterThan">
      <formula>$P$18</formula>
    </cfRule>
    <cfRule type="cellIs" dxfId="14107" priority="2987" operator="between">
      <formula>$P$18*0.8</formula>
      <formula>$P$18</formula>
    </cfRule>
    <cfRule type="cellIs" dxfId="14106" priority="2988" operator="lessThan">
      <formula>$P$18*0.8</formula>
    </cfRule>
  </conditionalFormatting>
  <conditionalFormatting sqref="J6">
    <cfRule type="cellIs" dxfId="14105" priority="2983" operator="greaterThan">
      <formula>$O$6</formula>
    </cfRule>
    <cfRule type="cellIs" dxfId="14104" priority="2984" operator="between">
      <formula>$O$6*0.8</formula>
      <formula>$O$6</formula>
    </cfRule>
    <cfRule type="cellIs" dxfId="14103" priority="2985" operator="lessThan">
      <formula>$O$6*0.8</formula>
    </cfRule>
  </conditionalFormatting>
  <conditionalFormatting sqref="J7">
    <cfRule type="cellIs" dxfId="14102" priority="2980" operator="greaterThan">
      <formula>$O$7</formula>
    </cfRule>
    <cfRule type="cellIs" dxfId="14101" priority="2981" operator="between">
      <formula>$O$7*0.8</formula>
      <formula>$O$7</formula>
    </cfRule>
    <cfRule type="cellIs" dxfId="14100" priority="2982" operator="lessThan">
      <formula>$O$7*0.8</formula>
    </cfRule>
  </conditionalFormatting>
  <conditionalFormatting sqref="J8">
    <cfRule type="cellIs" dxfId="14099" priority="2977" operator="greaterThan">
      <formula>$O$8</formula>
    </cfRule>
    <cfRule type="cellIs" dxfId="14098" priority="2978" operator="between">
      <formula>$O$8*0.8</formula>
      <formula>$O$8</formula>
    </cfRule>
    <cfRule type="cellIs" dxfId="14097" priority="2979" operator="lessThan">
      <formula>$O$8*0.8</formula>
    </cfRule>
  </conditionalFormatting>
  <conditionalFormatting sqref="J11">
    <cfRule type="cellIs" dxfId="14096" priority="2974" operator="greaterThan">
      <formula>$O$11</formula>
    </cfRule>
    <cfRule type="cellIs" dxfId="14095" priority="2975" operator="between">
      <formula>$O$11*0.8</formula>
      <formula>$O$11</formula>
    </cfRule>
    <cfRule type="cellIs" dxfId="14094" priority="2976" operator="lessThan">
      <formula>$O$11*0.8</formula>
    </cfRule>
  </conditionalFormatting>
  <conditionalFormatting sqref="J12">
    <cfRule type="cellIs" dxfId="14093" priority="2971" operator="greaterThan">
      <formula>$O$12</formula>
    </cfRule>
    <cfRule type="cellIs" dxfId="14092" priority="2972" operator="between">
      <formula>$O$12*0.8</formula>
      <formula>$O$12</formula>
    </cfRule>
    <cfRule type="cellIs" dxfId="14091" priority="2973" operator="lessThan">
      <formula>$O$12*0.8</formula>
    </cfRule>
  </conditionalFormatting>
  <conditionalFormatting sqref="J13">
    <cfRule type="cellIs" dxfId="14090" priority="2968" operator="greaterThan">
      <formula>$O$13</formula>
    </cfRule>
    <cfRule type="cellIs" dxfId="14089" priority="2969" operator="between">
      <formula>$O$13*0.8</formula>
      <formula>$O$13</formula>
    </cfRule>
    <cfRule type="cellIs" dxfId="14088" priority="2970" operator="lessThan">
      <formula>$O$13*0.8</formula>
    </cfRule>
  </conditionalFormatting>
  <conditionalFormatting sqref="J16">
    <cfRule type="cellIs" dxfId="14087" priority="2965" operator="greaterThan">
      <formula>$O$16</formula>
    </cfRule>
    <cfRule type="cellIs" dxfId="14086" priority="2966" operator="between">
      <formula>$O$16*0.8</formula>
      <formula>$O$16</formula>
    </cfRule>
    <cfRule type="cellIs" dxfId="14085" priority="2967" operator="lessThan">
      <formula>$O$16*0.8</formula>
    </cfRule>
  </conditionalFormatting>
  <conditionalFormatting sqref="J17">
    <cfRule type="cellIs" dxfId="14084" priority="2962" operator="greaterThan">
      <formula>$O$17</formula>
    </cfRule>
    <cfRule type="cellIs" dxfId="14083" priority="2963" operator="between">
      <formula>$O$17*0.8</formula>
      <formula>$O$17</formula>
    </cfRule>
    <cfRule type="cellIs" dxfId="14082" priority="2964" operator="lessThan">
      <formula>$O$17*0.8</formula>
    </cfRule>
  </conditionalFormatting>
  <conditionalFormatting sqref="J18">
    <cfRule type="cellIs" dxfId="14081" priority="2959" operator="greaterThan">
      <formula>$O$18</formula>
    </cfRule>
    <cfRule type="cellIs" dxfId="14080" priority="2960" operator="between">
      <formula>$O$18*0.8</formula>
      <formula>$O$18</formula>
    </cfRule>
    <cfRule type="cellIs" dxfId="14079" priority="2961" operator="lessThan">
      <formula>$O$18*0.8</formula>
    </cfRule>
  </conditionalFormatting>
  <conditionalFormatting sqref="J6">
    <cfRule type="cellIs" dxfId="14078" priority="2956" operator="greaterThan">
      <formula>$O$6</formula>
    </cfRule>
    <cfRule type="cellIs" dxfId="14077" priority="2957" operator="between">
      <formula>$O$6*0.8</formula>
      <formula>$O$6</formula>
    </cfRule>
    <cfRule type="cellIs" dxfId="14076" priority="2958" operator="lessThan">
      <formula>$O$6*0.8</formula>
    </cfRule>
  </conditionalFormatting>
  <conditionalFormatting sqref="J7">
    <cfRule type="cellIs" dxfId="14075" priority="2953" operator="greaterThan">
      <formula>$O$7</formula>
    </cfRule>
    <cfRule type="cellIs" dxfId="14074" priority="2954" operator="between">
      <formula>$O$7*0.8</formula>
      <formula>$O$7</formula>
    </cfRule>
    <cfRule type="cellIs" dxfId="14073" priority="2955" operator="lessThan">
      <formula>$O$7*0.8</formula>
    </cfRule>
  </conditionalFormatting>
  <conditionalFormatting sqref="J8">
    <cfRule type="cellIs" dxfId="14072" priority="2950" operator="greaterThan">
      <formula>$O$8</formula>
    </cfRule>
    <cfRule type="cellIs" dxfId="14071" priority="2951" operator="between">
      <formula>$O$8*0.8</formula>
      <formula>$O$8</formula>
    </cfRule>
    <cfRule type="cellIs" dxfId="14070" priority="2952" operator="lessThan">
      <formula>$O$8*0.8</formula>
    </cfRule>
  </conditionalFormatting>
  <conditionalFormatting sqref="J11">
    <cfRule type="cellIs" dxfId="14069" priority="2947" operator="greaterThan">
      <formula>$O$11</formula>
    </cfRule>
    <cfRule type="cellIs" dxfId="14068" priority="2948" operator="between">
      <formula>$O$11*0.8</formula>
      <formula>$O$11</formula>
    </cfRule>
    <cfRule type="cellIs" dxfId="14067" priority="2949" operator="lessThan">
      <formula>$O$11*0.8</formula>
    </cfRule>
  </conditionalFormatting>
  <conditionalFormatting sqref="J12">
    <cfRule type="cellIs" dxfId="14066" priority="2944" operator="greaterThan">
      <formula>$O$12</formula>
    </cfRule>
    <cfRule type="cellIs" dxfId="14065" priority="2945" operator="between">
      <formula>$O$12*0.8</formula>
      <formula>$O$12</formula>
    </cfRule>
    <cfRule type="cellIs" dxfId="14064" priority="2946" operator="lessThan">
      <formula>$O$12*0.8</formula>
    </cfRule>
  </conditionalFormatting>
  <conditionalFormatting sqref="J13">
    <cfRule type="cellIs" dxfId="14063" priority="2941" operator="greaterThan">
      <formula>$O$13</formula>
    </cfRule>
    <cfRule type="cellIs" dxfId="14062" priority="2942" operator="between">
      <formula>$O$13*0.8</formula>
      <formula>$O$13</formula>
    </cfRule>
    <cfRule type="cellIs" dxfId="14061" priority="2943" operator="lessThan">
      <formula>$O$13*0.8</formula>
    </cfRule>
  </conditionalFormatting>
  <conditionalFormatting sqref="J16">
    <cfRule type="cellIs" dxfId="14060" priority="2938" operator="greaterThan">
      <formula>$O$16</formula>
    </cfRule>
    <cfRule type="cellIs" dxfId="14059" priority="2939" operator="between">
      <formula>$O$16*0.8</formula>
      <formula>$O$16</formula>
    </cfRule>
    <cfRule type="cellIs" dxfId="14058" priority="2940" operator="lessThan">
      <formula>$O$16*0.8</formula>
    </cfRule>
  </conditionalFormatting>
  <conditionalFormatting sqref="J17">
    <cfRule type="cellIs" dxfId="14057" priority="2935" operator="greaterThan">
      <formula>$O$17</formula>
    </cfRule>
    <cfRule type="cellIs" dxfId="14056" priority="2936" operator="between">
      <formula>$O$17*0.8</formula>
      <formula>$O$17</formula>
    </cfRule>
    <cfRule type="cellIs" dxfId="14055" priority="2937" operator="lessThan">
      <formula>$O$17*0.8</formula>
    </cfRule>
  </conditionalFormatting>
  <conditionalFormatting sqref="J18">
    <cfRule type="cellIs" dxfId="14054" priority="2932" operator="greaterThan">
      <formula>$O$18</formula>
    </cfRule>
    <cfRule type="cellIs" dxfId="14053" priority="2933" operator="between">
      <formula>$O$18*0.8</formula>
      <formula>$O$18</formula>
    </cfRule>
    <cfRule type="cellIs" dxfId="14052" priority="2934" operator="lessThan">
      <formula>$O$18*0.8</formula>
    </cfRule>
  </conditionalFormatting>
  <conditionalFormatting sqref="J6">
    <cfRule type="cellIs" dxfId="14051" priority="2929" operator="greaterThan">
      <formula>$N$6</formula>
    </cfRule>
    <cfRule type="cellIs" dxfId="14050" priority="2930" operator="between">
      <formula>$N$6*0.8</formula>
      <formula>$N$6</formula>
    </cfRule>
    <cfRule type="cellIs" dxfId="14049" priority="2931" operator="lessThan">
      <formula>$N$6*0.8</formula>
    </cfRule>
  </conditionalFormatting>
  <conditionalFormatting sqref="J7">
    <cfRule type="cellIs" dxfId="14048" priority="2926" operator="greaterThan">
      <formula>$N$7</formula>
    </cfRule>
    <cfRule type="cellIs" dxfId="14047" priority="2927" operator="between">
      <formula>$N$7*0.8</formula>
      <formula>$N$7</formula>
    </cfRule>
    <cfRule type="cellIs" dxfId="14046" priority="2928" operator="lessThan">
      <formula>$N$7*0.8</formula>
    </cfRule>
  </conditionalFormatting>
  <conditionalFormatting sqref="J8">
    <cfRule type="cellIs" dxfId="14045" priority="2923" operator="greaterThan">
      <formula>$N$8</formula>
    </cfRule>
    <cfRule type="cellIs" dxfId="14044" priority="2924" operator="between">
      <formula>$N$8*0.8</formula>
      <formula>$N$8</formula>
    </cfRule>
    <cfRule type="cellIs" dxfId="14043" priority="2925" operator="lessThan">
      <formula>$N$8*0.8</formula>
    </cfRule>
  </conditionalFormatting>
  <conditionalFormatting sqref="J11">
    <cfRule type="cellIs" dxfId="14042" priority="2920" operator="greaterThan">
      <formula>$N$11</formula>
    </cfRule>
    <cfRule type="cellIs" dxfId="14041" priority="2921" operator="between">
      <formula>$N$11*0.8</formula>
      <formula>$N$11</formula>
    </cfRule>
    <cfRule type="cellIs" dxfId="14040" priority="2922" operator="lessThan">
      <formula>$N$11*0.8</formula>
    </cfRule>
  </conditionalFormatting>
  <conditionalFormatting sqref="J12">
    <cfRule type="cellIs" dxfId="14039" priority="2917" operator="greaterThan">
      <formula>$N$12</formula>
    </cfRule>
    <cfRule type="cellIs" dxfId="14038" priority="2918" operator="between">
      <formula>$N$12*0.8</formula>
      <formula>$N$12</formula>
    </cfRule>
    <cfRule type="cellIs" dxfId="14037" priority="2919" operator="lessThan">
      <formula>$N$12*0.8</formula>
    </cfRule>
  </conditionalFormatting>
  <conditionalFormatting sqref="J13">
    <cfRule type="cellIs" dxfId="14036" priority="2914" operator="greaterThan">
      <formula>$N$13</formula>
    </cfRule>
    <cfRule type="cellIs" dxfId="14035" priority="2915" operator="between">
      <formula>$N$13*0.8</formula>
      <formula>$N$13</formula>
    </cfRule>
    <cfRule type="cellIs" dxfId="14034" priority="2916" operator="lessThan">
      <formula>$N$13*0.8</formula>
    </cfRule>
  </conditionalFormatting>
  <conditionalFormatting sqref="J16">
    <cfRule type="cellIs" dxfId="14033" priority="2911" operator="greaterThan">
      <formula>$N$16</formula>
    </cfRule>
    <cfRule type="cellIs" dxfId="14032" priority="2912" operator="between">
      <formula>$N$16*0.8</formula>
      <formula>$N$16</formula>
    </cfRule>
    <cfRule type="cellIs" dxfId="14031" priority="2913" operator="lessThan">
      <formula>$N$16*0.8</formula>
    </cfRule>
  </conditionalFormatting>
  <conditionalFormatting sqref="J17">
    <cfRule type="cellIs" dxfId="14030" priority="2908" operator="greaterThan">
      <formula>$N$17</formula>
    </cfRule>
    <cfRule type="cellIs" dxfId="14029" priority="2909" operator="between">
      <formula>$N$17*0.8</formula>
      <formula>$N$17</formula>
    </cfRule>
    <cfRule type="cellIs" dxfId="14028" priority="2910" operator="lessThan">
      <formula>$N$17*0.8</formula>
    </cfRule>
  </conditionalFormatting>
  <conditionalFormatting sqref="J18">
    <cfRule type="cellIs" dxfId="14027" priority="2905" operator="greaterThan">
      <formula>$N$18</formula>
    </cfRule>
    <cfRule type="cellIs" dxfId="14026" priority="2906" operator="between">
      <formula>$N$18*0.8</formula>
      <formula>$N$18</formula>
    </cfRule>
    <cfRule type="cellIs" dxfId="14025" priority="2907" operator="lessThan">
      <formula>$N$18*0.8</formula>
    </cfRule>
  </conditionalFormatting>
  <conditionalFormatting sqref="J6">
    <cfRule type="cellIs" dxfId="14024" priority="2902" operator="greaterThan">
      <formula>$N$6</formula>
    </cfRule>
    <cfRule type="cellIs" dxfId="14023" priority="2903" operator="between">
      <formula>$N$6*0.8</formula>
      <formula>$N$6</formula>
    </cfRule>
    <cfRule type="cellIs" dxfId="14022" priority="2904" operator="lessThan">
      <formula>$N$6*0.8</formula>
    </cfRule>
  </conditionalFormatting>
  <conditionalFormatting sqref="J7">
    <cfRule type="cellIs" dxfId="14021" priority="2899" operator="greaterThan">
      <formula>$N$7</formula>
    </cfRule>
    <cfRule type="cellIs" dxfId="14020" priority="2900" operator="between">
      <formula>$N$7*0.8</formula>
      <formula>$N$7</formula>
    </cfRule>
    <cfRule type="cellIs" dxfId="14019" priority="2901" operator="lessThan">
      <formula>$N$7*0.8</formula>
    </cfRule>
  </conditionalFormatting>
  <conditionalFormatting sqref="J8">
    <cfRule type="cellIs" dxfId="14018" priority="2896" operator="greaterThan">
      <formula>$N$8</formula>
    </cfRule>
    <cfRule type="cellIs" dxfId="14017" priority="2897" operator="between">
      <formula>$N$8*0.8</formula>
      <formula>$N$8</formula>
    </cfRule>
    <cfRule type="cellIs" dxfId="14016" priority="2898" operator="lessThan">
      <formula>$N$8*0.8</formula>
    </cfRule>
  </conditionalFormatting>
  <conditionalFormatting sqref="J11">
    <cfRule type="cellIs" dxfId="14015" priority="2893" operator="greaterThan">
      <formula>$N$11</formula>
    </cfRule>
    <cfRule type="cellIs" dxfId="14014" priority="2894" operator="between">
      <formula>$N$11*0.8</formula>
      <formula>$N$11</formula>
    </cfRule>
    <cfRule type="cellIs" dxfId="14013" priority="2895" operator="lessThan">
      <formula>$N$11*0.8</formula>
    </cfRule>
  </conditionalFormatting>
  <conditionalFormatting sqref="J12">
    <cfRule type="cellIs" dxfId="14012" priority="2890" operator="greaterThan">
      <formula>$N$12</formula>
    </cfRule>
    <cfRule type="cellIs" dxfId="14011" priority="2891" operator="between">
      <formula>$N$12*0.8</formula>
      <formula>$N$12</formula>
    </cfRule>
    <cfRule type="cellIs" dxfId="14010" priority="2892" operator="lessThan">
      <formula>$N$12*0.8</formula>
    </cfRule>
  </conditionalFormatting>
  <conditionalFormatting sqref="J13">
    <cfRule type="cellIs" dxfId="14009" priority="2887" operator="greaterThan">
      <formula>$N$13</formula>
    </cfRule>
    <cfRule type="cellIs" dxfId="14008" priority="2888" operator="between">
      <formula>$N$13*0.8</formula>
      <formula>$N$13</formula>
    </cfRule>
    <cfRule type="cellIs" dxfId="14007" priority="2889" operator="lessThan">
      <formula>$N$13*0.8</formula>
    </cfRule>
  </conditionalFormatting>
  <conditionalFormatting sqref="J16">
    <cfRule type="cellIs" dxfId="14006" priority="2884" operator="greaterThan">
      <formula>$N$16</formula>
    </cfRule>
    <cfRule type="cellIs" dxfId="14005" priority="2885" operator="between">
      <formula>$N$16*0.8</formula>
      <formula>$N$16</formula>
    </cfRule>
    <cfRule type="cellIs" dxfId="14004" priority="2886" operator="lessThan">
      <formula>$N$16*0.8</formula>
    </cfRule>
  </conditionalFormatting>
  <conditionalFormatting sqref="J17">
    <cfRule type="cellIs" dxfId="14003" priority="2881" operator="greaterThan">
      <formula>$N$17</formula>
    </cfRule>
    <cfRule type="cellIs" dxfId="14002" priority="2882" operator="between">
      <formula>$N$17*0.8</formula>
      <formula>$N$17</formula>
    </cfRule>
    <cfRule type="cellIs" dxfId="14001" priority="2883" operator="lessThan">
      <formula>$N$17*0.8</formula>
    </cfRule>
  </conditionalFormatting>
  <conditionalFormatting sqref="J18">
    <cfRule type="cellIs" dxfId="14000" priority="2878" operator="greaterThan">
      <formula>$N$18</formula>
    </cfRule>
    <cfRule type="cellIs" dxfId="13999" priority="2879" operator="between">
      <formula>$N$18*0.8</formula>
      <formula>$N$18</formula>
    </cfRule>
    <cfRule type="cellIs" dxfId="13998" priority="2880" operator="lessThan">
      <formula>$N$18*0.8</formula>
    </cfRule>
  </conditionalFormatting>
  <conditionalFormatting sqref="J6">
    <cfRule type="cellIs" dxfId="13997" priority="2875" operator="greaterThan">
      <formula>$P$6</formula>
    </cfRule>
    <cfRule type="cellIs" dxfId="13996" priority="2876" operator="between">
      <formula>$P$6*0.8</formula>
      <formula>$P$6</formula>
    </cfRule>
    <cfRule type="cellIs" dxfId="13995" priority="2877" operator="lessThan">
      <formula>$P$6*0.8</formula>
    </cfRule>
  </conditionalFormatting>
  <conditionalFormatting sqref="J7">
    <cfRule type="cellIs" dxfId="13994" priority="2872" operator="greaterThan">
      <formula>$P$7</formula>
    </cfRule>
    <cfRule type="cellIs" dxfId="13993" priority="2873" operator="between">
      <formula>$P$7*0.8</formula>
      <formula>$P$7</formula>
    </cfRule>
    <cfRule type="cellIs" dxfId="13992" priority="2874" operator="lessThan">
      <formula>$P$7*0.8</formula>
    </cfRule>
  </conditionalFormatting>
  <conditionalFormatting sqref="J8">
    <cfRule type="cellIs" dxfId="13991" priority="2869" operator="greaterThan">
      <formula>$P$8</formula>
    </cfRule>
    <cfRule type="cellIs" dxfId="13990" priority="2870" operator="between">
      <formula>$P$8*0.8</formula>
      <formula>$P$8</formula>
    </cfRule>
    <cfRule type="cellIs" dxfId="13989" priority="2871" operator="lessThan">
      <formula>$P$8*0.8</formula>
    </cfRule>
  </conditionalFormatting>
  <conditionalFormatting sqref="J11">
    <cfRule type="cellIs" dxfId="13988" priority="2866" operator="greaterThan">
      <formula>$P$11</formula>
    </cfRule>
    <cfRule type="cellIs" dxfId="13987" priority="2867" operator="between">
      <formula>$P$11*0.8</formula>
      <formula>$P$11</formula>
    </cfRule>
    <cfRule type="cellIs" dxfId="13986" priority="2868" operator="lessThan">
      <formula>$P$11*0.8</formula>
    </cfRule>
  </conditionalFormatting>
  <conditionalFormatting sqref="J12">
    <cfRule type="cellIs" dxfId="13985" priority="2863" operator="greaterThan">
      <formula>$P$12</formula>
    </cfRule>
    <cfRule type="cellIs" dxfId="13984" priority="2864" operator="between">
      <formula>$P$12*0.8</formula>
      <formula>$P$12</formula>
    </cfRule>
    <cfRule type="cellIs" dxfId="13983" priority="2865" operator="lessThan">
      <formula>$P$12*0.8</formula>
    </cfRule>
  </conditionalFormatting>
  <conditionalFormatting sqref="J13">
    <cfRule type="cellIs" dxfId="13982" priority="2860" operator="greaterThan">
      <formula>$P$13</formula>
    </cfRule>
    <cfRule type="cellIs" dxfId="13981" priority="2861" operator="between">
      <formula>$P$13*0.8</formula>
      <formula>$P$13</formula>
    </cfRule>
    <cfRule type="cellIs" dxfId="13980" priority="2862" operator="lessThan">
      <formula>$P$13*0.8</formula>
    </cfRule>
  </conditionalFormatting>
  <conditionalFormatting sqref="J16">
    <cfRule type="cellIs" dxfId="13979" priority="2857" operator="greaterThan">
      <formula>$P$16</formula>
    </cfRule>
    <cfRule type="cellIs" dxfId="13978" priority="2858" operator="between">
      <formula>$P$16*0.8</formula>
      <formula>$P$16</formula>
    </cfRule>
    <cfRule type="cellIs" dxfId="13977" priority="2859" operator="lessThan">
      <formula>$P$16*0.8</formula>
    </cfRule>
  </conditionalFormatting>
  <conditionalFormatting sqref="J17">
    <cfRule type="cellIs" dxfId="13976" priority="2854" operator="greaterThan">
      <formula>$P$17</formula>
    </cfRule>
    <cfRule type="cellIs" dxfId="13975" priority="2855" operator="between">
      <formula>$P$17*0.8</formula>
      <formula>$P$17</formula>
    </cfRule>
    <cfRule type="cellIs" dxfId="13974" priority="2856" operator="lessThan">
      <formula>$P$17*0.8</formula>
    </cfRule>
  </conditionalFormatting>
  <conditionalFormatting sqref="J18">
    <cfRule type="cellIs" dxfId="13973" priority="2851" operator="greaterThan">
      <formula>$P$18</formula>
    </cfRule>
    <cfRule type="cellIs" dxfId="13972" priority="2852" operator="between">
      <formula>$P$18*0.8</formula>
      <formula>$P$18</formula>
    </cfRule>
    <cfRule type="cellIs" dxfId="13971" priority="2853" operator="lessThan">
      <formula>$P$18*0.8</formula>
    </cfRule>
  </conditionalFormatting>
  <conditionalFormatting sqref="J6">
    <cfRule type="cellIs" dxfId="13970" priority="2848" operator="greaterThan">
      <formula>$P$6</formula>
    </cfRule>
    <cfRule type="cellIs" dxfId="13969" priority="2849" operator="between">
      <formula>$P$6*0.8</formula>
      <formula>$P$6</formula>
    </cfRule>
    <cfRule type="cellIs" dxfId="13968" priority="2850" operator="lessThan">
      <formula>$P$6*0.8</formula>
    </cfRule>
  </conditionalFormatting>
  <conditionalFormatting sqref="J7">
    <cfRule type="cellIs" dxfId="13967" priority="2845" operator="greaterThan">
      <formula>$P$7</formula>
    </cfRule>
    <cfRule type="cellIs" dxfId="13966" priority="2846" operator="between">
      <formula>$P$7*0.8</formula>
      <formula>$P$7</formula>
    </cfRule>
    <cfRule type="cellIs" dxfId="13965" priority="2847" operator="lessThan">
      <formula>$P$7*0.8</formula>
    </cfRule>
  </conditionalFormatting>
  <conditionalFormatting sqref="J8">
    <cfRule type="cellIs" dxfId="13964" priority="2842" operator="greaterThan">
      <formula>$P$8</formula>
    </cfRule>
    <cfRule type="cellIs" dxfId="13963" priority="2843" operator="between">
      <formula>$P$8*0.8</formula>
      <formula>$P$8</formula>
    </cfRule>
    <cfRule type="cellIs" dxfId="13962" priority="2844" operator="lessThan">
      <formula>$P$8*0.8</formula>
    </cfRule>
  </conditionalFormatting>
  <conditionalFormatting sqref="J11">
    <cfRule type="cellIs" dxfId="13961" priority="2839" operator="greaterThan">
      <formula>$P$11</formula>
    </cfRule>
    <cfRule type="cellIs" dxfId="13960" priority="2840" operator="between">
      <formula>$P$11*0.8</formula>
      <formula>$P$11</formula>
    </cfRule>
    <cfRule type="cellIs" dxfId="13959" priority="2841" operator="lessThan">
      <formula>$P$11*0.8</formula>
    </cfRule>
  </conditionalFormatting>
  <conditionalFormatting sqref="J12">
    <cfRule type="cellIs" dxfId="13958" priority="2836" operator="greaterThan">
      <formula>$P$12</formula>
    </cfRule>
    <cfRule type="cellIs" dxfId="13957" priority="2837" operator="between">
      <formula>$P$12*0.8</formula>
      <formula>$P$12</formula>
    </cfRule>
    <cfRule type="cellIs" dxfId="13956" priority="2838" operator="lessThan">
      <formula>$P$12*0.8</formula>
    </cfRule>
  </conditionalFormatting>
  <conditionalFormatting sqref="J13">
    <cfRule type="cellIs" dxfId="13955" priority="2833" operator="greaterThan">
      <formula>$P$13</formula>
    </cfRule>
    <cfRule type="cellIs" dxfId="13954" priority="2834" operator="between">
      <formula>$P$13*0.8</formula>
      <formula>$P$13</formula>
    </cfRule>
    <cfRule type="cellIs" dxfId="13953" priority="2835" operator="lessThan">
      <formula>$P$13*0.8</formula>
    </cfRule>
  </conditionalFormatting>
  <conditionalFormatting sqref="J16">
    <cfRule type="cellIs" dxfId="13952" priority="2830" operator="greaterThan">
      <formula>$P$16</formula>
    </cfRule>
    <cfRule type="cellIs" dxfId="13951" priority="2831" operator="between">
      <formula>$P$16*0.8</formula>
      <formula>$P$16</formula>
    </cfRule>
    <cfRule type="cellIs" dxfId="13950" priority="2832" operator="lessThan">
      <formula>$P$16*0.8</formula>
    </cfRule>
  </conditionalFormatting>
  <conditionalFormatting sqref="J17">
    <cfRule type="cellIs" dxfId="13949" priority="2827" operator="greaterThan">
      <formula>$P$17</formula>
    </cfRule>
    <cfRule type="cellIs" dxfId="13948" priority="2828" operator="between">
      <formula>$P$17*0.8</formula>
      <formula>$P$17</formula>
    </cfRule>
    <cfRule type="cellIs" dxfId="13947" priority="2829" operator="lessThan">
      <formula>$P$17*0.8</formula>
    </cfRule>
  </conditionalFormatting>
  <conditionalFormatting sqref="J18">
    <cfRule type="cellIs" dxfId="13946" priority="2824" operator="greaterThan">
      <formula>$P$18</formula>
    </cfRule>
    <cfRule type="cellIs" dxfId="13945" priority="2825" operator="between">
      <formula>$P$18*0.8</formula>
      <formula>$P$18</formula>
    </cfRule>
    <cfRule type="cellIs" dxfId="13944" priority="2826" operator="lessThan">
      <formula>$P$18*0.8</formula>
    </cfRule>
  </conditionalFormatting>
  <conditionalFormatting sqref="J6">
    <cfRule type="cellIs" dxfId="13943" priority="2821" operator="greaterThan">
      <formula>$O$6</formula>
    </cfRule>
    <cfRule type="cellIs" dxfId="13942" priority="2822" operator="between">
      <formula>$O$6*0.8</formula>
      <formula>$O$6</formula>
    </cfRule>
    <cfRule type="cellIs" dxfId="13941" priority="2823" operator="lessThan">
      <formula>$O$6*0.8</formula>
    </cfRule>
  </conditionalFormatting>
  <conditionalFormatting sqref="J7">
    <cfRule type="cellIs" dxfId="13940" priority="2818" operator="greaterThan">
      <formula>$O$7</formula>
    </cfRule>
    <cfRule type="cellIs" dxfId="13939" priority="2819" operator="between">
      <formula>$O$7*0.8</formula>
      <formula>$O$7</formula>
    </cfRule>
    <cfRule type="cellIs" dxfId="13938" priority="2820" operator="lessThan">
      <formula>$O$7*0.8</formula>
    </cfRule>
  </conditionalFormatting>
  <conditionalFormatting sqref="J8">
    <cfRule type="cellIs" dxfId="13937" priority="2815" operator="greaterThan">
      <formula>$O$8</formula>
    </cfRule>
    <cfRule type="cellIs" dxfId="13936" priority="2816" operator="between">
      <formula>$O$8*0.8</formula>
      <formula>$O$8</formula>
    </cfRule>
    <cfRule type="cellIs" dxfId="13935" priority="2817" operator="lessThan">
      <formula>$O$8*0.8</formula>
    </cfRule>
  </conditionalFormatting>
  <conditionalFormatting sqref="J11">
    <cfRule type="cellIs" dxfId="13934" priority="2812" operator="greaterThan">
      <formula>$O$11</formula>
    </cfRule>
    <cfRule type="cellIs" dxfId="13933" priority="2813" operator="between">
      <formula>$O$11*0.8</formula>
      <formula>$O$11</formula>
    </cfRule>
    <cfRule type="cellIs" dxfId="13932" priority="2814" operator="lessThan">
      <formula>$O$11*0.8</formula>
    </cfRule>
  </conditionalFormatting>
  <conditionalFormatting sqref="J12">
    <cfRule type="cellIs" dxfId="13931" priority="2809" operator="greaterThan">
      <formula>$O$12</formula>
    </cfRule>
    <cfRule type="cellIs" dxfId="13930" priority="2810" operator="between">
      <formula>$O$12*0.8</formula>
      <formula>$O$12</formula>
    </cfRule>
    <cfRule type="cellIs" dxfId="13929" priority="2811" operator="lessThan">
      <formula>$O$12*0.8</formula>
    </cfRule>
  </conditionalFormatting>
  <conditionalFormatting sqref="J13">
    <cfRule type="cellIs" dxfId="13928" priority="2806" operator="greaterThan">
      <formula>$O$13</formula>
    </cfRule>
    <cfRule type="cellIs" dxfId="13927" priority="2807" operator="between">
      <formula>$O$13*0.8</formula>
      <formula>$O$13</formula>
    </cfRule>
    <cfRule type="cellIs" dxfId="13926" priority="2808" operator="lessThan">
      <formula>$O$13*0.8</formula>
    </cfRule>
  </conditionalFormatting>
  <conditionalFormatting sqref="J16">
    <cfRule type="cellIs" dxfId="13925" priority="2803" operator="greaterThan">
      <formula>$O$16</formula>
    </cfRule>
    <cfRule type="cellIs" dxfId="13924" priority="2804" operator="between">
      <formula>$O$16*0.8</formula>
      <formula>$O$16</formula>
    </cfRule>
    <cfRule type="cellIs" dxfId="13923" priority="2805" operator="lessThan">
      <formula>$O$16*0.8</formula>
    </cfRule>
  </conditionalFormatting>
  <conditionalFormatting sqref="J17">
    <cfRule type="cellIs" dxfId="13922" priority="2800" operator="greaterThan">
      <formula>$O$17</formula>
    </cfRule>
    <cfRule type="cellIs" dxfId="13921" priority="2801" operator="between">
      <formula>$O$17*0.8</formula>
      <formula>$O$17</formula>
    </cfRule>
    <cfRule type="cellIs" dxfId="13920" priority="2802" operator="lessThan">
      <formula>$O$17*0.8</formula>
    </cfRule>
  </conditionalFormatting>
  <conditionalFormatting sqref="J18">
    <cfRule type="cellIs" dxfId="13919" priority="2797" operator="greaterThan">
      <formula>$O$18</formula>
    </cfRule>
    <cfRule type="cellIs" dxfId="13918" priority="2798" operator="between">
      <formula>$O$18*0.8</formula>
      <formula>$O$18</formula>
    </cfRule>
    <cfRule type="cellIs" dxfId="13917" priority="2799" operator="lessThan">
      <formula>$O$18*0.8</formula>
    </cfRule>
  </conditionalFormatting>
  <conditionalFormatting sqref="J6">
    <cfRule type="cellIs" dxfId="13916" priority="2794" operator="greaterThan">
      <formula>$O$6</formula>
    </cfRule>
    <cfRule type="cellIs" dxfId="13915" priority="2795" operator="between">
      <formula>$O$6*0.8</formula>
      <formula>$O$6</formula>
    </cfRule>
    <cfRule type="cellIs" dxfId="13914" priority="2796" operator="lessThan">
      <formula>$O$6*0.8</formula>
    </cfRule>
  </conditionalFormatting>
  <conditionalFormatting sqref="J7">
    <cfRule type="cellIs" dxfId="13913" priority="2791" operator="greaterThan">
      <formula>$O$7</formula>
    </cfRule>
    <cfRule type="cellIs" dxfId="13912" priority="2792" operator="between">
      <formula>$O$7*0.8</formula>
      <formula>$O$7</formula>
    </cfRule>
    <cfRule type="cellIs" dxfId="13911" priority="2793" operator="lessThan">
      <formula>$O$7*0.8</formula>
    </cfRule>
  </conditionalFormatting>
  <conditionalFormatting sqref="J8">
    <cfRule type="cellIs" dxfId="13910" priority="2788" operator="greaterThan">
      <formula>$O$8</formula>
    </cfRule>
    <cfRule type="cellIs" dxfId="13909" priority="2789" operator="between">
      <formula>$O$8*0.8</formula>
      <formula>$O$8</formula>
    </cfRule>
    <cfRule type="cellIs" dxfId="13908" priority="2790" operator="lessThan">
      <formula>$O$8*0.8</formula>
    </cfRule>
  </conditionalFormatting>
  <conditionalFormatting sqref="J11">
    <cfRule type="cellIs" dxfId="13907" priority="2785" operator="greaterThan">
      <formula>$O$11</formula>
    </cfRule>
    <cfRule type="cellIs" dxfId="13906" priority="2786" operator="between">
      <formula>$O$11*0.8</formula>
      <formula>$O$11</formula>
    </cfRule>
    <cfRule type="cellIs" dxfId="13905" priority="2787" operator="lessThan">
      <formula>$O$11*0.8</formula>
    </cfRule>
  </conditionalFormatting>
  <conditionalFormatting sqref="J12">
    <cfRule type="cellIs" dxfId="13904" priority="2782" operator="greaterThan">
      <formula>$O$12</formula>
    </cfRule>
    <cfRule type="cellIs" dxfId="13903" priority="2783" operator="between">
      <formula>$O$12*0.8</formula>
      <formula>$O$12</formula>
    </cfRule>
    <cfRule type="cellIs" dxfId="13902" priority="2784" operator="lessThan">
      <formula>$O$12*0.8</formula>
    </cfRule>
  </conditionalFormatting>
  <conditionalFormatting sqref="J13">
    <cfRule type="cellIs" dxfId="13901" priority="2779" operator="greaterThan">
      <formula>$O$13</formula>
    </cfRule>
    <cfRule type="cellIs" dxfId="13900" priority="2780" operator="between">
      <formula>$O$13*0.8</formula>
      <formula>$O$13</formula>
    </cfRule>
    <cfRule type="cellIs" dxfId="13899" priority="2781" operator="lessThan">
      <formula>$O$13*0.8</formula>
    </cfRule>
  </conditionalFormatting>
  <conditionalFormatting sqref="J16">
    <cfRule type="cellIs" dxfId="13898" priority="2776" operator="greaterThan">
      <formula>$O$16</formula>
    </cfRule>
    <cfRule type="cellIs" dxfId="13897" priority="2777" operator="between">
      <formula>$O$16*0.8</formula>
      <formula>$O$16</formula>
    </cfRule>
    <cfRule type="cellIs" dxfId="13896" priority="2778" operator="lessThan">
      <formula>$O$16*0.8</formula>
    </cfRule>
  </conditionalFormatting>
  <conditionalFormatting sqref="J17">
    <cfRule type="cellIs" dxfId="13895" priority="2773" operator="greaterThan">
      <formula>$O$17</formula>
    </cfRule>
    <cfRule type="cellIs" dxfId="13894" priority="2774" operator="between">
      <formula>$O$17*0.8</formula>
      <formula>$O$17</formula>
    </cfRule>
    <cfRule type="cellIs" dxfId="13893" priority="2775" operator="lessThan">
      <formula>$O$17*0.8</formula>
    </cfRule>
  </conditionalFormatting>
  <conditionalFormatting sqref="J18">
    <cfRule type="cellIs" dxfId="13892" priority="2770" operator="greaterThan">
      <formula>$O$18</formula>
    </cfRule>
    <cfRule type="cellIs" dxfId="13891" priority="2771" operator="between">
      <formula>$O$18*0.8</formula>
      <formula>$O$18</formula>
    </cfRule>
    <cfRule type="cellIs" dxfId="13890" priority="2772" operator="lessThan">
      <formula>$O$18*0.8</formula>
    </cfRule>
  </conditionalFormatting>
  <conditionalFormatting sqref="J6">
    <cfRule type="cellIs" dxfId="13889" priority="2767" operator="greaterThan">
      <formula>$N$6</formula>
    </cfRule>
    <cfRule type="cellIs" dxfId="13888" priority="2768" operator="between">
      <formula>$N$6*0.8</formula>
      <formula>$N$6</formula>
    </cfRule>
    <cfRule type="cellIs" dxfId="13887" priority="2769" operator="lessThan">
      <formula>$N$6*0.8</formula>
    </cfRule>
  </conditionalFormatting>
  <conditionalFormatting sqref="J7">
    <cfRule type="cellIs" dxfId="13886" priority="2764" operator="greaterThan">
      <formula>$N$7</formula>
    </cfRule>
    <cfRule type="cellIs" dxfId="13885" priority="2765" operator="between">
      <formula>$N$7*0.8</formula>
      <formula>$N$7</formula>
    </cfRule>
    <cfRule type="cellIs" dxfId="13884" priority="2766" operator="lessThan">
      <formula>$N$7*0.8</formula>
    </cfRule>
  </conditionalFormatting>
  <conditionalFormatting sqref="J8">
    <cfRule type="cellIs" dxfId="13883" priority="2761" operator="greaterThan">
      <formula>$N$8</formula>
    </cfRule>
    <cfRule type="cellIs" dxfId="13882" priority="2762" operator="between">
      <formula>$N$8*0.8</formula>
      <formula>$N$8</formula>
    </cfRule>
    <cfRule type="cellIs" dxfId="13881" priority="2763" operator="lessThan">
      <formula>$N$8*0.8</formula>
    </cfRule>
  </conditionalFormatting>
  <conditionalFormatting sqref="J11">
    <cfRule type="cellIs" dxfId="13880" priority="2758" operator="greaterThan">
      <formula>$N$11</formula>
    </cfRule>
    <cfRule type="cellIs" dxfId="13879" priority="2759" operator="between">
      <formula>$N$11*0.8</formula>
      <formula>$N$11</formula>
    </cfRule>
    <cfRule type="cellIs" dxfId="13878" priority="2760" operator="lessThan">
      <formula>$N$11*0.8</formula>
    </cfRule>
  </conditionalFormatting>
  <conditionalFormatting sqref="J12">
    <cfRule type="cellIs" dxfId="13877" priority="2755" operator="greaterThan">
      <formula>$N$12</formula>
    </cfRule>
    <cfRule type="cellIs" dxfId="13876" priority="2756" operator="between">
      <formula>$N$12*0.8</formula>
      <formula>$N$12</formula>
    </cfRule>
    <cfRule type="cellIs" dxfId="13875" priority="2757" operator="lessThan">
      <formula>$N$12*0.8</formula>
    </cfRule>
  </conditionalFormatting>
  <conditionalFormatting sqref="J13">
    <cfRule type="cellIs" dxfId="13874" priority="2752" operator="greaterThan">
      <formula>$N$13</formula>
    </cfRule>
    <cfRule type="cellIs" dxfId="13873" priority="2753" operator="between">
      <formula>$N$13*0.8</formula>
      <formula>$N$13</formula>
    </cfRule>
    <cfRule type="cellIs" dxfId="13872" priority="2754" operator="lessThan">
      <formula>$N$13*0.8</formula>
    </cfRule>
  </conditionalFormatting>
  <conditionalFormatting sqref="J16">
    <cfRule type="cellIs" dxfId="13871" priority="2749" operator="greaterThan">
      <formula>$N$16</formula>
    </cfRule>
    <cfRule type="cellIs" dxfId="13870" priority="2750" operator="between">
      <formula>$N$16*0.8</formula>
      <formula>$N$16</formula>
    </cfRule>
    <cfRule type="cellIs" dxfId="13869" priority="2751" operator="lessThan">
      <formula>$N$16*0.8</formula>
    </cfRule>
  </conditionalFormatting>
  <conditionalFormatting sqref="J17">
    <cfRule type="cellIs" dxfId="13868" priority="2746" operator="greaterThan">
      <formula>$N$17</formula>
    </cfRule>
    <cfRule type="cellIs" dxfId="13867" priority="2747" operator="between">
      <formula>$N$17*0.8</formula>
      <formula>$N$17</formula>
    </cfRule>
    <cfRule type="cellIs" dxfId="13866" priority="2748" operator="lessThan">
      <formula>$N$17*0.8</formula>
    </cfRule>
  </conditionalFormatting>
  <conditionalFormatting sqref="J18">
    <cfRule type="cellIs" dxfId="13865" priority="2743" operator="greaterThan">
      <formula>$N$18</formula>
    </cfRule>
    <cfRule type="cellIs" dxfId="13864" priority="2744" operator="between">
      <formula>$N$18*0.8</formula>
      <formula>$N$18</formula>
    </cfRule>
    <cfRule type="cellIs" dxfId="13863" priority="2745" operator="lessThan">
      <formula>$N$18*0.8</formula>
    </cfRule>
  </conditionalFormatting>
  <conditionalFormatting sqref="J6">
    <cfRule type="cellIs" dxfId="13862" priority="2740" operator="greaterThan">
      <formula>$N$6</formula>
    </cfRule>
    <cfRule type="cellIs" dxfId="13861" priority="2741" operator="between">
      <formula>$N$6*0.8</formula>
      <formula>$N$6</formula>
    </cfRule>
    <cfRule type="cellIs" dxfId="13860" priority="2742" operator="lessThan">
      <formula>$N$6*0.8</formula>
    </cfRule>
  </conditionalFormatting>
  <conditionalFormatting sqref="J7">
    <cfRule type="cellIs" dxfId="13859" priority="2737" operator="greaterThan">
      <formula>$N$7</formula>
    </cfRule>
    <cfRule type="cellIs" dxfId="13858" priority="2738" operator="between">
      <formula>$N$7*0.8</formula>
      <formula>$N$7</formula>
    </cfRule>
    <cfRule type="cellIs" dxfId="13857" priority="2739" operator="lessThan">
      <formula>$N$7*0.8</formula>
    </cfRule>
  </conditionalFormatting>
  <conditionalFormatting sqref="J8">
    <cfRule type="cellIs" dxfId="13856" priority="2734" operator="greaterThan">
      <formula>$N$8</formula>
    </cfRule>
    <cfRule type="cellIs" dxfId="13855" priority="2735" operator="between">
      <formula>$N$8*0.8</formula>
      <formula>$N$8</formula>
    </cfRule>
    <cfRule type="cellIs" dxfId="13854" priority="2736" operator="lessThan">
      <formula>$N$8*0.8</formula>
    </cfRule>
  </conditionalFormatting>
  <conditionalFormatting sqref="J11">
    <cfRule type="cellIs" dxfId="13853" priority="2731" operator="greaterThan">
      <formula>$N$11</formula>
    </cfRule>
    <cfRule type="cellIs" dxfId="13852" priority="2732" operator="between">
      <formula>$N$11*0.8</formula>
      <formula>$N$11</formula>
    </cfRule>
    <cfRule type="cellIs" dxfId="13851" priority="2733" operator="lessThan">
      <formula>$N$11*0.8</formula>
    </cfRule>
  </conditionalFormatting>
  <conditionalFormatting sqref="J12">
    <cfRule type="cellIs" dxfId="13850" priority="2728" operator="greaterThan">
      <formula>$N$12</formula>
    </cfRule>
    <cfRule type="cellIs" dxfId="13849" priority="2729" operator="between">
      <formula>$N$12*0.8</formula>
      <formula>$N$12</formula>
    </cfRule>
    <cfRule type="cellIs" dxfId="13848" priority="2730" operator="lessThan">
      <formula>$N$12*0.8</formula>
    </cfRule>
  </conditionalFormatting>
  <conditionalFormatting sqref="J13">
    <cfRule type="cellIs" dxfId="13847" priority="2725" operator="greaterThan">
      <formula>$N$13</formula>
    </cfRule>
    <cfRule type="cellIs" dxfId="13846" priority="2726" operator="between">
      <formula>$N$13*0.8</formula>
      <formula>$N$13</formula>
    </cfRule>
    <cfRule type="cellIs" dxfId="13845" priority="2727" operator="lessThan">
      <formula>$N$13*0.8</formula>
    </cfRule>
  </conditionalFormatting>
  <conditionalFormatting sqref="J16">
    <cfRule type="cellIs" dxfId="13844" priority="2722" operator="greaterThan">
      <formula>$N$16</formula>
    </cfRule>
    <cfRule type="cellIs" dxfId="13843" priority="2723" operator="between">
      <formula>$N$16*0.8</formula>
      <formula>$N$16</formula>
    </cfRule>
    <cfRule type="cellIs" dxfId="13842" priority="2724" operator="lessThan">
      <formula>$N$16*0.8</formula>
    </cfRule>
  </conditionalFormatting>
  <conditionalFormatting sqref="J17">
    <cfRule type="cellIs" dxfId="13841" priority="2719" operator="greaterThan">
      <formula>$N$17</formula>
    </cfRule>
    <cfRule type="cellIs" dxfId="13840" priority="2720" operator="between">
      <formula>$N$17*0.8</formula>
      <formula>$N$17</formula>
    </cfRule>
    <cfRule type="cellIs" dxfId="13839" priority="2721" operator="lessThan">
      <formula>$N$17*0.8</formula>
    </cfRule>
  </conditionalFormatting>
  <conditionalFormatting sqref="J18">
    <cfRule type="cellIs" dxfId="13838" priority="2716" operator="greaterThan">
      <formula>$N$18</formula>
    </cfRule>
    <cfRule type="cellIs" dxfId="13837" priority="2717" operator="between">
      <formula>$N$18*0.8</formula>
      <formula>$N$18</formula>
    </cfRule>
    <cfRule type="cellIs" dxfId="13836" priority="2718" operator="lessThan">
      <formula>$N$18*0.8</formula>
    </cfRule>
  </conditionalFormatting>
  <conditionalFormatting sqref="J6">
    <cfRule type="cellIs" dxfId="13835" priority="2713" operator="greaterThan">
      <formula>$P$6</formula>
    </cfRule>
    <cfRule type="cellIs" dxfId="13834" priority="2714" operator="between">
      <formula>$P$6*0.8</formula>
      <formula>$P$6</formula>
    </cfRule>
    <cfRule type="cellIs" dxfId="13833" priority="2715" operator="lessThan">
      <formula>$P$6*0.8</formula>
    </cfRule>
  </conditionalFormatting>
  <conditionalFormatting sqref="J7">
    <cfRule type="cellIs" dxfId="13832" priority="2710" operator="greaterThan">
      <formula>$P$7</formula>
    </cfRule>
    <cfRule type="cellIs" dxfId="13831" priority="2711" operator="between">
      <formula>$P$7*0.8</formula>
      <formula>$P$7</formula>
    </cfRule>
    <cfRule type="cellIs" dxfId="13830" priority="2712" operator="lessThan">
      <formula>$P$7*0.8</formula>
    </cfRule>
  </conditionalFormatting>
  <conditionalFormatting sqref="J8">
    <cfRule type="cellIs" dxfId="13829" priority="2707" operator="greaterThan">
      <formula>$P$8</formula>
    </cfRule>
    <cfRule type="cellIs" dxfId="13828" priority="2708" operator="between">
      <formula>$P$8*0.8</formula>
      <formula>$P$8</formula>
    </cfRule>
    <cfRule type="cellIs" dxfId="13827" priority="2709" operator="lessThan">
      <formula>$P$8*0.8</formula>
    </cfRule>
  </conditionalFormatting>
  <conditionalFormatting sqref="J11">
    <cfRule type="cellIs" dxfId="13826" priority="2704" operator="greaterThan">
      <formula>$P$11</formula>
    </cfRule>
    <cfRule type="cellIs" dxfId="13825" priority="2705" operator="between">
      <formula>$P$11*0.8</formula>
      <formula>$P$11</formula>
    </cfRule>
    <cfRule type="cellIs" dxfId="13824" priority="2706" operator="lessThan">
      <formula>$P$11*0.8</formula>
    </cfRule>
  </conditionalFormatting>
  <conditionalFormatting sqref="J12">
    <cfRule type="cellIs" dxfId="13823" priority="2701" operator="greaterThan">
      <formula>$P$12</formula>
    </cfRule>
    <cfRule type="cellIs" dxfId="13822" priority="2702" operator="between">
      <formula>$P$12*0.8</formula>
      <formula>$P$12</formula>
    </cfRule>
    <cfRule type="cellIs" dxfId="13821" priority="2703" operator="lessThan">
      <formula>$P$12*0.8</formula>
    </cfRule>
  </conditionalFormatting>
  <conditionalFormatting sqref="J13">
    <cfRule type="cellIs" dxfId="13820" priority="2698" operator="greaterThan">
      <formula>$P$13</formula>
    </cfRule>
    <cfRule type="cellIs" dxfId="13819" priority="2699" operator="between">
      <formula>$P$13*0.8</formula>
      <formula>$P$13</formula>
    </cfRule>
    <cfRule type="cellIs" dxfId="13818" priority="2700" operator="lessThan">
      <formula>$P$13*0.8</formula>
    </cfRule>
  </conditionalFormatting>
  <conditionalFormatting sqref="J16">
    <cfRule type="cellIs" dxfId="13817" priority="2695" operator="greaterThan">
      <formula>$P$16</formula>
    </cfRule>
    <cfRule type="cellIs" dxfId="13816" priority="2696" operator="between">
      <formula>$P$16*0.8</formula>
      <formula>$P$16</formula>
    </cfRule>
    <cfRule type="cellIs" dxfId="13815" priority="2697" operator="lessThan">
      <formula>$P$16*0.8</formula>
    </cfRule>
  </conditionalFormatting>
  <conditionalFormatting sqref="J17">
    <cfRule type="cellIs" dxfId="13814" priority="2692" operator="greaterThan">
      <formula>$P$17</formula>
    </cfRule>
    <cfRule type="cellIs" dxfId="13813" priority="2693" operator="between">
      <formula>$P$17*0.8</formula>
      <formula>$P$17</formula>
    </cfRule>
    <cfRule type="cellIs" dxfId="13812" priority="2694" operator="lessThan">
      <formula>$P$17*0.8</formula>
    </cfRule>
  </conditionalFormatting>
  <conditionalFormatting sqref="J18">
    <cfRule type="cellIs" dxfId="13811" priority="2689" operator="greaterThan">
      <formula>$P$18</formula>
    </cfRule>
    <cfRule type="cellIs" dxfId="13810" priority="2690" operator="between">
      <formula>$P$18*0.8</formula>
      <formula>$P$18</formula>
    </cfRule>
    <cfRule type="cellIs" dxfId="13809" priority="2691" operator="lessThan">
      <formula>$P$18*0.8</formula>
    </cfRule>
  </conditionalFormatting>
  <conditionalFormatting sqref="J6">
    <cfRule type="cellIs" dxfId="13808" priority="2686" operator="greaterThan">
      <formula>$P$6</formula>
    </cfRule>
    <cfRule type="cellIs" dxfId="13807" priority="2687" operator="between">
      <formula>$P$6*0.8</formula>
      <formula>$P$6</formula>
    </cfRule>
    <cfRule type="cellIs" dxfId="13806" priority="2688" operator="lessThan">
      <formula>$P$6*0.8</formula>
    </cfRule>
  </conditionalFormatting>
  <conditionalFormatting sqref="J7">
    <cfRule type="cellIs" dxfId="13805" priority="2683" operator="greaterThan">
      <formula>$P$7</formula>
    </cfRule>
    <cfRule type="cellIs" dxfId="13804" priority="2684" operator="between">
      <formula>$P$7*0.8</formula>
      <formula>$P$7</formula>
    </cfRule>
    <cfRule type="cellIs" dxfId="13803" priority="2685" operator="lessThan">
      <formula>$P$7*0.8</formula>
    </cfRule>
  </conditionalFormatting>
  <conditionalFormatting sqref="J8">
    <cfRule type="cellIs" dxfId="13802" priority="2680" operator="greaterThan">
      <formula>$P$8</formula>
    </cfRule>
    <cfRule type="cellIs" dxfId="13801" priority="2681" operator="between">
      <formula>$P$8*0.8</formula>
      <formula>$P$8</formula>
    </cfRule>
    <cfRule type="cellIs" dxfId="13800" priority="2682" operator="lessThan">
      <formula>$P$8*0.8</formula>
    </cfRule>
  </conditionalFormatting>
  <conditionalFormatting sqref="J11">
    <cfRule type="cellIs" dxfId="13799" priority="2677" operator="greaterThan">
      <formula>$P$11</formula>
    </cfRule>
    <cfRule type="cellIs" dxfId="13798" priority="2678" operator="between">
      <formula>$P$11*0.8</formula>
      <formula>$P$11</formula>
    </cfRule>
    <cfRule type="cellIs" dxfId="13797" priority="2679" operator="lessThan">
      <formula>$P$11*0.8</formula>
    </cfRule>
  </conditionalFormatting>
  <conditionalFormatting sqref="J12">
    <cfRule type="cellIs" dxfId="13796" priority="2674" operator="greaterThan">
      <formula>$P$12</formula>
    </cfRule>
    <cfRule type="cellIs" dxfId="13795" priority="2675" operator="between">
      <formula>$P$12*0.8</formula>
      <formula>$P$12</formula>
    </cfRule>
    <cfRule type="cellIs" dxfId="13794" priority="2676" operator="lessThan">
      <formula>$P$12*0.8</formula>
    </cfRule>
  </conditionalFormatting>
  <conditionalFormatting sqref="J13">
    <cfRule type="cellIs" dxfId="13793" priority="2671" operator="greaterThan">
      <formula>$P$13</formula>
    </cfRule>
    <cfRule type="cellIs" dxfId="13792" priority="2672" operator="between">
      <formula>$P$13*0.8</formula>
      <formula>$P$13</formula>
    </cfRule>
    <cfRule type="cellIs" dxfId="13791" priority="2673" operator="lessThan">
      <formula>$P$13*0.8</formula>
    </cfRule>
  </conditionalFormatting>
  <conditionalFormatting sqref="J16">
    <cfRule type="cellIs" dxfId="13790" priority="2668" operator="greaterThan">
      <formula>$P$16</formula>
    </cfRule>
    <cfRule type="cellIs" dxfId="13789" priority="2669" operator="between">
      <formula>$P$16*0.8</formula>
      <formula>$P$16</formula>
    </cfRule>
    <cfRule type="cellIs" dxfId="13788" priority="2670" operator="lessThan">
      <formula>$P$16*0.8</formula>
    </cfRule>
  </conditionalFormatting>
  <conditionalFormatting sqref="J17">
    <cfRule type="cellIs" dxfId="13787" priority="2665" operator="greaterThan">
      <formula>$P$17</formula>
    </cfRule>
    <cfRule type="cellIs" dxfId="13786" priority="2666" operator="between">
      <formula>$P$17*0.8</formula>
      <formula>$P$17</formula>
    </cfRule>
    <cfRule type="cellIs" dxfId="13785" priority="2667" operator="lessThan">
      <formula>$P$17*0.8</formula>
    </cfRule>
  </conditionalFormatting>
  <conditionalFormatting sqref="J18">
    <cfRule type="cellIs" dxfId="13784" priority="2662" operator="greaterThan">
      <formula>$P$18</formula>
    </cfRule>
    <cfRule type="cellIs" dxfId="13783" priority="2663" operator="between">
      <formula>$P$18*0.8</formula>
      <formula>$P$18</formula>
    </cfRule>
    <cfRule type="cellIs" dxfId="13782" priority="2664" operator="lessThan">
      <formula>$P$18*0.8</formula>
    </cfRule>
  </conditionalFormatting>
  <conditionalFormatting sqref="J6">
    <cfRule type="cellIs" dxfId="13781" priority="2659" operator="greaterThan">
      <formula>$O$6</formula>
    </cfRule>
    <cfRule type="cellIs" dxfId="13780" priority="2660" operator="between">
      <formula>$O$6*0.8</formula>
      <formula>$O$6</formula>
    </cfRule>
    <cfRule type="cellIs" dxfId="13779" priority="2661" operator="lessThan">
      <formula>$O$6*0.8</formula>
    </cfRule>
  </conditionalFormatting>
  <conditionalFormatting sqref="J7">
    <cfRule type="cellIs" dxfId="13778" priority="2656" operator="greaterThan">
      <formula>$O$7</formula>
    </cfRule>
    <cfRule type="cellIs" dxfId="13777" priority="2657" operator="between">
      <formula>$O$7*0.8</formula>
      <formula>$O$7</formula>
    </cfRule>
    <cfRule type="cellIs" dxfId="13776" priority="2658" operator="lessThan">
      <formula>$O$7*0.8</formula>
    </cfRule>
  </conditionalFormatting>
  <conditionalFormatting sqref="J8">
    <cfRule type="cellIs" dxfId="13775" priority="2653" operator="greaterThan">
      <formula>$O$8</formula>
    </cfRule>
    <cfRule type="cellIs" dxfId="13774" priority="2654" operator="between">
      <formula>$O$8*0.8</formula>
      <formula>$O$8</formula>
    </cfRule>
    <cfRule type="cellIs" dxfId="13773" priority="2655" operator="lessThan">
      <formula>$O$8*0.8</formula>
    </cfRule>
  </conditionalFormatting>
  <conditionalFormatting sqref="J11">
    <cfRule type="cellIs" dxfId="13772" priority="2650" operator="greaterThan">
      <formula>$O$11</formula>
    </cfRule>
    <cfRule type="cellIs" dxfId="13771" priority="2651" operator="between">
      <formula>$O$11*0.8</formula>
      <formula>$O$11</formula>
    </cfRule>
    <cfRule type="cellIs" dxfId="13770" priority="2652" operator="lessThan">
      <formula>$O$11*0.8</formula>
    </cfRule>
  </conditionalFormatting>
  <conditionalFormatting sqref="J12">
    <cfRule type="cellIs" dxfId="13769" priority="2647" operator="greaterThan">
      <formula>$O$12</formula>
    </cfRule>
    <cfRule type="cellIs" dxfId="13768" priority="2648" operator="between">
      <formula>$O$12*0.8</formula>
      <formula>$O$12</formula>
    </cfRule>
    <cfRule type="cellIs" dxfId="13767" priority="2649" operator="lessThan">
      <formula>$O$12*0.8</formula>
    </cfRule>
  </conditionalFormatting>
  <conditionalFormatting sqref="J13">
    <cfRule type="cellIs" dxfId="13766" priority="2644" operator="greaterThan">
      <formula>$O$13</formula>
    </cfRule>
    <cfRule type="cellIs" dxfId="13765" priority="2645" operator="between">
      <formula>$O$13*0.8</formula>
      <formula>$O$13</formula>
    </cfRule>
    <cfRule type="cellIs" dxfId="13764" priority="2646" operator="lessThan">
      <formula>$O$13*0.8</formula>
    </cfRule>
  </conditionalFormatting>
  <conditionalFormatting sqref="J16">
    <cfRule type="cellIs" dxfId="13763" priority="2641" operator="greaterThan">
      <formula>$O$16</formula>
    </cfRule>
    <cfRule type="cellIs" dxfId="13762" priority="2642" operator="between">
      <formula>$O$16*0.8</formula>
      <formula>$O$16</formula>
    </cfRule>
    <cfRule type="cellIs" dxfId="13761" priority="2643" operator="lessThan">
      <formula>$O$16*0.8</formula>
    </cfRule>
  </conditionalFormatting>
  <conditionalFormatting sqref="J17">
    <cfRule type="cellIs" dxfId="13760" priority="2638" operator="greaterThan">
      <formula>$O$17</formula>
    </cfRule>
    <cfRule type="cellIs" dxfId="13759" priority="2639" operator="between">
      <formula>$O$17*0.8</formula>
      <formula>$O$17</formula>
    </cfRule>
    <cfRule type="cellIs" dxfId="13758" priority="2640" operator="lessThan">
      <formula>$O$17*0.8</formula>
    </cfRule>
  </conditionalFormatting>
  <conditionalFormatting sqref="J18">
    <cfRule type="cellIs" dxfId="13757" priority="2635" operator="greaterThan">
      <formula>$O$18</formula>
    </cfRule>
    <cfRule type="cellIs" dxfId="13756" priority="2636" operator="between">
      <formula>$O$18*0.8</formula>
      <formula>$O$18</formula>
    </cfRule>
    <cfRule type="cellIs" dxfId="13755" priority="2637" operator="lessThan">
      <formula>$O$18*0.8</formula>
    </cfRule>
  </conditionalFormatting>
  <conditionalFormatting sqref="J6">
    <cfRule type="cellIs" dxfId="13754" priority="2632" operator="greaterThan">
      <formula>$O$6</formula>
    </cfRule>
    <cfRule type="cellIs" dxfId="13753" priority="2633" operator="between">
      <formula>$O$6*0.8</formula>
      <formula>$O$6</formula>
    </cfRule>
    <cfRule type="cellIs" dxfId="13752" priority="2634" operator="lessThan">
      <formula>$O$6*0.8</formula>
    </cfRule>
  </conditionalFormatting>
  <conditionalFormatting sqref="J7">
    <cfRule type="cellIs" dxfId="13751" priority="2629" operator="greaterThan">
      <formula>$O$7</formula>
    </cfRule>
    <cfRule type="cellIs" dxfId="13750" priority="2630" operator="between">
      <formula>$O$7*0.8</formula>
      <formula>$O$7</formula>
    </cfRule>
    <cfRule type="cellIs" dxfId="13749" priority="2631" operator="lessThan">
      <formula>$O$7*0.8</formula>
    </cfRule>
  </conditionalFormatting>
  <conditionalFormatting sqref="J8">
    <cfRule type="cellIs" dxfId="13748" priority="2626" operator="greaterThan">
      <formula>$O$8</formula>
    </cfRule>
    <cfRule type="cellIs" dxfId="13747" priority="2627" operator="between">
      <formula>$O$8*0.8</formula>
      <formula>$O$8</formula>
    </cfRule>
    <cfRule type="cellIs" dxfId="13746" priority="2628" operator="lessThan">
      <formula>$O$8*0.8</formula>
    </cfRule>
  </conditionalFormatting>
  <conditionalFormatting sqref="J11">
    <cfRule type="cellIs" dxfId="13745" priority="2623" operator="greaterThan">
      <formula>$O$11</formula>
    </cfRule>
    <cfRule type="cellIs" dxfId="13744" priority="2624" operator="between">
      <formula>$O$11*0.8</formula>
      <formula>$O$11</formula>
    </cfRule>
    <cfRule type="cellIs" dxfId="13743" priority="2625" operator="lessThan">
      <formula>$O$11*0.8</formula>
    </cfRule>
  </conditionalFormatting>
  <conditionalFormatting sqref="J12">
    <cfRule type="cellIs" dxfId="13742" priority="2620" operator="greaterThan">
      <formula>$O$12</formula>
    </cfRule>
    <cfRule type="cellIs" dxfId="13741" priority="2621" operator="between">
      <formula>$O$12*0.8</formula>
      <formula>$O$12</formula>
    </cfRule>
    <cfRule type="cellIs" dxfId="13740" priority="2622" operator="lessThan">
      <formula>$O$12*0.8</formula>
    </cfRule>
  </conditionalFormatting>
  <conditionalFormatting sqref="J13">
    <cfRule type="cellIs" dxfId="13739" priority="2617" operator="greaterThan">
      <formula>$O$13</formula>
    </cfRule>
    <cfRule type="cellIs" dxfId="13738" priority="2618" operator="between">
      <formula>$O$13*0.8</formula>
      <formula>$O$13</formula>
    </cfRule>
    <cfRule type="cellIs" dxfId="13737" priority="2619" operator="lessThan">
      <formula>$O$13*0.8</formula>
    </cfRule>
  </conditionalFormatting>
  <conditionalFormatting sqref="J16">
    <cfRule type="cellIs" dxfId="13736" priority="2614" operator="greaterThan">
      <formula>$O$16</formula>
    </cfRule>
    <cfRule type="cellIs" dxfId="13735" priority="2615" operator="between">
      <formula>$O$16*0.8</formula>
      <formula>$O$16</formula>
    </cfRule>
    <cfRule type="cellIs" dxfId="13734" priority="2616" operator="lessThan">
      <formula>$O$16*0.8</formula>
    </cfRule>
  </conditionalFormatting>
  <conditionalFormatting sqref="J17">
    <cfRule type="cellIs" dxfId="13733" priority="2611" operator="greaterThan">
      <formula>$O$17</formula>
    </cfRule>
    <cfRule type="cellIs" dxfId="13732" priority="2612" operator="between">
      <formula>$O$17*0.8</formula>
      <formula>$O$17</formula>
    </cfRule>
    <cfRule type="cellIs" dxfId="13731" priority="2613" operator="lessThan">
      <formula>$O$17*0.8</formula>
    </cfRule>
  </conditionalFormatting>
  <conditionalFormatting sqref="J18">
    <cfRule type="cellIs" dxfId="13730" priority="2608" operator="greaterThan">
      <formula>$O$18</formula>
    </cfRule>
    <cfRule type="cellIs" dxfId="13729" priority="2609" operator="between">
      <formula>$O$18*0.8</formula>
      <formula>$O$18</formula>
    </cfRule>
    <cfRule type="cellIs" dxfId="13728" priority="2610" operator="lessThan">
      <formula>$O$18*0.8</formula>
    </cfRule>
  </conditionalFormatting>
  <conditionalFormatting sqref="J6">
    <cfRule type="cellIs" dxfId="13727" priority="2605" operator="greaterThan">
      <formula>$N$6</formula>
    </cfRule>
    <cfRule type="cellIs" dxfId="13726" priority="2606" operator="between">
      <formula>$N$6*0.8</formula>
      <formula>$N$6</formula>
    </cfRule>
    <cfRule type="cellIs" dxfId="13725" priority="2607" operator="lessThan">
      <formula>$N$6*0.8</formula>
    </cfRule>
  </conditionalFormatting>
  <conditionalFormatting sqref="J7">
    <cfRule type="cellIs" dxfId="13724" priority="2602" operator="greaterThan">
      <formula>$N$7</formula>
    </cfRule>
    <cfRule type="cellIs" dxfId="13723" priority="2603" operator="between">
      <formula>$N$7*0.8</formula>
      <formula>$N$7</formula>
    </cfRule>
    <cfRule type="cellIs" dxfId="13722" priority="2604" operator="lessThan">
      <formula>$N$7*0.8</formula>
    </cfRule>
  </conditionalFormatting>
  <conditionalFormatting sqref="J8">
    <cfRule type="cellIs" dxfId="13721" priority="2599" operator="greaterThan">
      <formula>$N$8</formula>
    </cfRule>
    <cfRule type="cellIs" dxfId="13720" priority="2600" operator="between">
      <formula>$N$8*0.8</formula>
      <formula>$N$8</formula>
    </cfRule>
    <cfRule type="cellIs" dxfId="13719" priority="2601" operator="lessThan">
      <formula>$N$8*0.8</formula>
    </cfRule>
  </conditionalFormatting>
  <conditionalFormatting sqref="J11">
    <cfRule type="cellIs" dxfId="13718" priority="2596" operator="greaterThan">
      <formula>$N$11</formula>
    </cfRule>
    <cfRule type="cellIs" dxfId="13717" priority="2597" operator="between">
      <formula>$N$11*0.8</formula>
      <formula>$N$11</formula>
    </cfRule>
    <cfRule type="cellIs" dxfId="13716" priority="2598" operator="lessThan">
      <formula>$N$11*0.8</formula>
    </cfRule>
  </conditionalFormatting>
  <conditionalFormatting sqref="J12">
    <cfRule type="cellIs" dxfId="13715" priority="2593" operator="greaterThan">
      <formula>$N$12</formula>
    </cfRule>
    <cfRule type="cellIs" dxfId="13714" priority="2594" operator="between">
      <formula>$N$12*0.8</formula>
      <formula>$N$12</formula>
    </cfRule>
    <cfRule type="cellIs" dxfId="13713" priority="2595" operator="lessThan">
      <formula>$N$12*0.8</formula>
    </cfRule>
  </conditionalFormatting>
  <conditionalFormatting sqref="J13">
    <cfRule type="cellIs" dxfId="13712" priority="2590" operator="greaterThan">
      <formula>$N$13</formula>
    </cfRule>
    <cfRule type="cellIs" dxfId="13711" priority="2591" operator="between">
      <formula>$N$13*0.8</formula>
      <formula>$N$13</formula>
    </cfRule>
    <cfRule type="cellIs" dxfId="13710" priority="2592" operator="lessThan">
      <formula>$N$13*0.8</formula>
    </cfRule>
  </conditionalFormatting>
  <conditionalFormatting sqref="J16">
    <cfRule type="cellIs" dxfId="13709" priority="2587" operator="greaterThan">
      <formula>$N$16</formula>
    </cfRule>
    <cfRule type="cellIs" dxfId="13708" priority="2588" operator="between">
      <formula>$N$16*0.8</formula>
      <formula>$N$16</formula>
    </cfRule>
    <cfRule type="cellIs" dxfId="13707" priority="2589" operator="lessThan">
      <formula>$N$16*0.8</formula>
    </cfRule>
  </conditionalFormatting>
  <conditionalFormatting sqref="J17">
    <cfRule type="cellIs" dxfId="13706" priority="2584" operator="greaterThan">
      <formula>$N$17</formula>
    </cfRule>
    <cfRule type="cellIs" dxfId="13705" priority="2585" operator="between">
      <formula>$N$17*0.8</formula>
      <formula>$N$17</formula>
    </cfRule>
    <cfRule type="cellIs" dxfId="13704" priority="2586" operator="lessThan">
      <formula>$N$17*0.8</formula>
    </cfRule>
  </conditionalFormatting>
  <conditionalFormatting sqref="J18">
    <cfRule type="cellIs" dxfId="13703" priority="2581" operator="greaterThan">
      <formula>$N$18</formula>
    </cfRule>
    <cfRule type="cellIs" dxfId="13702" priority="2582" operator="between">
      <formula>$N$18*0.8</formula>
      <formula>$N$18</formula>
    </cfRule>
    <cfRule type="cellIs" dxfId="13701" priority="2583" operator="lessThan">
      <formula>$N$18*0.8</formula>
    </cfRule>
  </conditionalFormatting>
  <conditionalFormatting sqref="J6">
    <cfRule type="cellIs" dxfId="13700" priority="2578" operator="greaterThan">
      <formula>$N$6</formula>
    </cfRule>
    <cfRule type="cellIs" dxfId="13699" priority="2579" operator="between">
      <formula>$N$6*0.8</formula>
      <formula>$N$6</formula>
    </cfRule>
    <cfRule type="cellIs" dxfId="13698" priority="2580" operator="lessThan">
      <formula>$N$6*0.8</formula>
    </cfRule>
  </conditionalFormatting>
  <conditionalFormatting sqref="J7">
    <cfRule type="cellIs" dxfId="13697" priority="2575" operator="greaterThan">
      <formula>$N$7</formula>
    </cfRule>
    <cfRule type="cellIs" dxfId="13696" priority="2576" operator="between">
      <formula>$N$7*0.8</formula>
      <formula>$N$7</formula>
    </cfRule>
    <cfRule type="cellIs" dxfId="13695" priority="2577" operator="lessThan">
      <formula>$N$7*0.8</formula>
    </cfRule>
  </conditionalFormatting>
  <conditionalFormatting sqref="J8">
    <cfRule type="cellIs" dxfId="13694" priority="2572" operator="greaterThan">
      <formula>$N$8</formula>
    </cfRule>
    <cfRule type="cellIs" dxfId="13693" priority="2573" operator="between">
      <formula>$N$8*0.8</formula>
      <formula>$N$8</formula>
    </cfRule>
    <cfRule type="cellIs" dxfId="13692" priority="2574" operator="lessThan">
      <formula>$N$8*0.8</formula>
    </cfRule>
  </conditionalFormatting>
  <conditionalFormatting sqref="J11">
    <cfRule type="cellIs" dxfId="13691" priority="2569" operator="greaterThan">
      <formula>$N$11</formula>
    </cfRule>
    <cfRule type="cellIs" dxfId="13690" priority="2570" operator="between">
      <formula>$N$11*0.8</formula>
      <formula>$N$11</formula>
    </cfRule>
    <cfRule type="cellIs" dxfId="13689" priority="2571" operator="lessThan">
      <formula>$N$11*0.8</formula>
    </cfRule>
  </conditionalFormatting>
  <conditionalFormatting sqref="J12">
    <cfRule type="cellIs" dxfId="13688" priority="2566" operator="greaterThan">
      <formula>$N$12</formula>
    </cfRule>
    <cfRule type="cellIs" dxfId="13687" priority="2567" operator="between">
      <formula>$N$12*0.8</formula>
      <formula>$N$12</formula>
    </cfRule>
    <cfRule type="cellIs" dxfId="13686" priority="2568" operator="lessThan">
      <formula>$N$12*0.8</formula>
    </cfRule>
  </conditionalFormatting>
  <conditionalFormatting sqref="J13">
    <cfRule type="cellIs" dxfId="13685" priority="2563" operator="greaterThan">
      <formula>$N$13</formula>
    </cfRule>
    <cfRule type="cellIs" dxfId="13684" priority="2564" operator="between">
      <formula>$N$13*0.8</formula>
      <formula>$N$13</formula>
    </cfRule>
    <cfRule type="cellIs" dxfId="13683" priority="2565" operator="lessThan">
      <formula>$N$13*0.8</formula>
    </cfRule>
  </conditionalFormatting>
  <conditionalFormatting sqref="J16">
    <cfRule type="cellIs" dxfId="13682" priority="2560" operator="greaterThan">
      <formula>$N$16</formula>
    </cfRule>
    <cfRule type="cellIs" dxfId="13681" priority="2561" operator="between">
      <formula>$N$16*0.8</formula>
      <formula>$N$16</formula>
    </cfRule>
    <cfRule type="cellIs" dxfId="13680" priority="2562" operator="lessThan">
      <formula>$N$16*0.8</formula>
    </cfRule>
  </conditionalFormatting>
  <conditionalFormatting sqref="J17">
    <cfRule type="cellIs" dxfId="13679" priority="2557" operator="greaterThan">
      <formula>$N$17</formula>
    </cfRule>
    <cfRule type="cellIs" dxfId="13678" priority="2558" operator="between">
      <formula>$N$17*0.8</formula>
      <formula>$N$17</formula>
    </cfRule>
    <cfRule type="cellIs" dxfId="13677" priority="2559" operator="lessThan">
      <formula>$N$17*0.8</formula>
    </cfRule>
  </conditionalFormatting>
  <conditionalFormatting sqref="J18">
    <cfRule type="cellIs" dxfId="13676" priority="2554" operator="greaterThan">
      <formula>$N$18</formula>
    </cfRule>
    <cfRule type="cellIs" dxfId="13675" priority="2555" operator="between">
      <formula>$N$18*0.8</formula>
      <formula>$N$18</formula>
    </cfRule>
    <cfRule type="cellIs" dxfId="13674" priority="2556" operator="lessThan">
      <formula>$N$18*0.8</formula>
    </cfRule>
  </conditionalFormatting>
  <conditionalFormatting sqref="J6">
    <cfRule type="cellIs" dxfId="13673" priority="2551" operator="greaterThan">
      <formula>$P$6</formula>
    </cfRule>
    <cfRule type="cellIs" dxfId="13672" priority="2552" operator="between">
      <formula>$P$6*0.8</formula>
      <formula>$P$6</formula>
    </cfRule>
    <cfRule type="cellIs" dxfId="13671" priority="2553" operator="lessThan">
      <formula>$P$6*0.8</formula>
    </cfRule>
  </conditionalFormatting>
  <conditionalFormatting sqref="J7">
    <cfRule type="cellIs" dxfId="13670" priority="2548" operator="greaterThan">
      <formula>$P$7</formula>
    </cfRule>
    <cfRule type="cellIs" dxfId="13669" priority="2549" operator="between">
      <formula>$P$7*0.8</formula>
      <formula>$P$7</formula>
    </cfRule>
    <cfRule type="cellIs" dxfId="13668" priority="2550" operator="lessThan">
      <formula>$P$7*0.8</formula>
    </cfRule>
  </conditionalFormatting>
  <conditionalFormatting sqref="J8">
    <cfRule type="cellIs" dxfId="13667" priority="2545" operator="greaterThan">
      <formula>$P$8</formula>
    </cfRule>
    <cfRule type="cellIs" dxfId="13666" priority="2546" operator="between">
      <formula>$P$8*0.8</formula>
      <formula>$P$8</formula>
    </cfRule>
    <cfRule type="cellIs" dxfId="13665" priority="2547" operator="lessThan">
      <formula>$P$8*0.8</formula>
    </cfRule>
  </conditionalFormatting>
  <conditionalFormatting sqref="J11">
    <cfRule type="cellIs" dxfId="13664" priority="2542" operator="greaterThan">
      <formula>$P$11</formula>
    </cfRule>
    <cfRule type="cellIs" dxfId="13663" priority="2543" operator="between">
      <formula>$P$11*0.8</formula>
      <formula>$P$11</formula>
    </cfRule>
    <cfRule type="cellIs" dxfId="13662" priority="2544" operator="lessThan">
      <formula>$P$11*0.8</formula>
    </cfRule>
  </conditionalFormatting>
  <conditionalFormatting sqref="J12">
    <cfRule type="cellIs" dxfId="13661" priority="2539" operator="greaterThan">
      <formula>$P$12</formula>
    </cfRule>
    <cfRule type="cellIs" dxfId="13660" priority="2540" operator="between">
      <formula>$P$12*0.8</formula>
      <formula>$P$12</formula>
    </cfRule>
    <cfRule type="cellIs" dxfId="13659" priority="2541" operator="lessThan">
      <formula>$P$12*0.8</formula>
    </cfRule>
  </conditionalFormatting>
  <conditionalFormatting sqref="J13">
    <cfRule type="cellIs" dxfId="13658" priority="2536" operator="greaterThan">
      <formula>$P$13</formula>
    </cfRule>
    <cfRule type="cellIs" dxfId="13657" priority="2537" operator="between">
      <formula>$P$13*0.8</formula>
      <formula>$P$13</formula>
    </cfRule>
    <cfRule type="cellIs" dxfId="13656" priority="2538" operator="lessThan">
      <formula>$P$13*0.8</formula>
    </cfRule>
  </conditionalFormatting>
  <conditionalFormatting sqref="J16">
    <cfRule type="cellIs" dxfId="13655" priority="2533" operator="greaterThan">
      <formula>$P$16</formula>
    </cfRule>
    <cfRule type="cellIs" dxfId="13654" priority="2534" operator="between">
      <formula>$P$16*0.8</formula>
      <formula>$P$16</formula>
    </cfRule>
    <cfRule type="cellIs" dxfId="13653" priority="2535" operator="lessThan">
      <formula>$P$16*0.8</formula>
    </cfRule>
  </conditionalFormatting>
  <conditionalFormatting sqref="J17">
    <cfRule type="cellIs" dxfId="13652" priority="2530" operator="greaterThan">
      <formula>$P$17</formula>
    </cfRule>
    <cfRule type="cellIs" dxfId="13651" priority="2531" operator="between">
      <formula>$P$17*0.8</formula>
      <formula>$P$17</formula>
    </cfRule>
    <cfRule type="cellIs" dxfId="13650" priority="2532" operator="lessThan">
      <formula>$P$17*0.8</formula>
    </cfRule>
  </conditionalFormatting>
  <conditionalFormatting sqref="J18">
    <cfRule type="cellIs" dxfId="13649" priority="2527" operator="greaterThan">
      <formula>$P$18</formula>
    </cfRule>
    <cfRule type="cellIs" dxfId="13648" priority="2528" operator="between">
      <formula>$P$18*0.8</formula>
      <formula>$P$18</formula>
    </cfRule>
    <cfRule type="cellIs" dxfId="13647" priority="2529" operator="lessThan">
      <formula>$P$18*0.8</formula>
    </cfRule>
  </conditionalFormatting>
  <conditionalFormatting sqref="J6">
    <cfRule type="cellIs" dxfId="13646" priority="2524" operator="greaterThan">
      <formula>$P$6</formula>
    </cfRule>
    <cfRule type="cellIs" dxfId="13645" priority="2525" operator="between">
      <formula>$P$6*0.8</formula>
      <formula>$P$6</formula>
    </cfRule>
    <cfRule type="cellIs" dxfId="13644" priority="2526" operator="lessThan">
      <formula>$P$6*0.8</formula>
    </cfRule>
  </conditionalFormatting>
  <conditionalFormatting sqref="J7">
    <cfRule type="cellIs" dxfId="13643" priority="2521" operator="greaterThan">
      <formula>$P$7</formula>
    </cfRule>
    <cfRule type="cellIs" dxfId="13642" priority="2522" operator="between">
      <formula>$P$7*0.8</formula>
      <formula>$P$7</formula>
    </cfRule>
    <cfRule type="cellIs" dxfId="13641" priority="2523" operator="lessThan">
      <formula>$P$7*0.8</formula>
    </cfRule>
  </conditionalFormatting>
  <conditionalFormatting sqref="J8">
    <cfRule type="cellIs" dxfId="13640" priority="2518" operator="greaterThan">
      <formula>$P$8</formula>
    </cfRule>
    <cfRule type="cellIs" dxfId="13639" priority="2519" operator="between">
      <formula>$P$8*0.8</formula>
      <formula>$P$8</formula>
    </cfRule>
    <cfRule type="cellIs" dxfId="13638" priority="2520" operator="lessThan">
      <formula>$P$8*0.8</formula>
    </cfRule>
  </conditionalFormatting>
  <conditionalFormatting sqref="J11">
    <cfRule type="cellIs" dxfId="13637" priority="2515" operator="greaterThan">
      <formula>$P$11</formula>
    </cfRule>
    <cfRule type="cellIs" dxfId="13636" priority="2516" operator="between">
      <formula>$P$11*0.8</formula>
      <formula>$P$11</formula>
    </cfRule>
    <cfRule type="cellIs" dxfId="13635" priority="2517" operator="lessThan">
      <formula>$P$11*0.8</formula>
    </cfRule>
  </conditionalFormatting>
  <conditionalFormatting sqref="J12">
    <cfRule type="cellIs" dxfId="13634" priority="2512" operator="greaterThan">
      <formula>$P$12</formula>
    </cfRule>
    <cfRule type="cellIs" dxfId="13633" priority="2513" operator="between">
      <formula>$P$12*0.8</formula>
      <formula>$P$12</formula>
    </cfRule>
    <cfRule type="cellIs" dxfId="13632" priority="2514" operator="lessThan">
      <formula>$P$12*0.8</formula>
    </cfRule>
  </conditionalFormatting>
  <conditionalFormatting sqref="J13">
    <cfRule type="cellIs" dxfId="13631" priority="2509" operator="greaterThan">
      <formula>$P$13</formula>
    </cfRule>
    <cfRule type="cellIs" dxfId="13630" priority="2510" operator="between">
      <formula>$P$13*0.8</formula>
      <formula>$P$13</formula>
    </cfRule>
    <cfRule type="cellIs" dxfId="13629" priority="2511" operator="lessThan">
      <formula>$P$13*0.8</formula>
    </cfRule>
  </conditionalFormatting>
  <conditionalFormatting sqref="J16">
    <cfRule type="cellIs" dxfId="13628" priority="2506" operator="greaterThan">
      <formula>$P$16</formula>
    </cfRule>
    <cfRule type="cellIs" dxfId="13627" priority="2507" operator="between">
      <formula>$P$16*0.8</formula>
      <formula>$P$16</formula>
    </cfRule>
    <cfRule type="cellIs" dxfId="13626" priority="2508" operator="lessThan">
      <formula>$P$16*0.8</formula>
    </cfRule>
  </conditionalFormatting>
  <conditionalFormatting sqref="J17">
    <cfRule type="cellIs" dxfId="13625" priority="2503" operator="greaterThan">
      <formula>$P$17</formula>
    </cfRule>
    <cfRule type="cellIs" dxfId="13624" priority="2504" operator="between">
      <formula>$P$17*0.8</formula>
      <formula>$P$17</formula>
    </cfRule>
    <cfRule type="cellIs" dxfId="13623" priority="2505" operator="lessThan">
      <formula>$P$17*0.8</formula>
    </cfRule>
  </conditionalFormatting>
  <conditionalFormatting sqref="J18">
    <cfRule type="cellIs" dxfId="13622" priority="2500" operator="greaterThan">
      <formula>$P$18</formula>
    </cfRule>
    <cfRule type="cellIs" dxfId="13621" priority="2501" operator="between">
      <formula>$P$18*0.8</formula>
      <formula>$P$18</formula>
    </cfRule>
    <cfRule type="cellIs" dxfId="13620" priority="2502" operator="lessThan">
      <formula>$P$18*0.8</formula>
    </cfRule>
  </conditionalFormatting>
  <conditionalFormatting sqref="J6">
    <cfRule type="cellIs" dxfId="13619" priority="2497" operator="greaterThan">
      <formula>$O$6</formula>
    </cfRule>
    <cfRule type="cellIs" dxfId="13618" priority="2498" operator="between">
      <formula>$O$6*0.8</formula>
      <formula>$O$6</formula>
    </cfRule>
    <cfRule type="cellIs" dxfId="13617" priority="2499" operator="lessThan">
      <formula>$O$6*0.8</formula>
    </cfRule>
  </conditionalFormatting>
  <conditionalFormatting sqref="J7">
    <cfRule type="cellIs" dxfId="13616" priority="2494" operator="greaterThan">
      <formula>$O$7</formula>
    </cfRule>
    <cfRule type="cellIs" dxfId="13615" priority="2495" operator="between">
      <formula>$O$7*0.8</formula>
      <formula>$O$7</formula>
    </cfRule>
    <cfRule type="cellIs" dxfId="13614" priority="2496" operator="lessThan">
      <formula>$O$7*0.8</formula>
    </cfRule>
  </conditionalFormatting>
  <conditionalFormatting sqref="J8">
    <cfRule type="cellIs" dxfId="13613" priority="2491" operator="greaterThan">
      <formula>$O$8</formula>
    </cfRule>
    <cfRule type="cellIs" dxfId="13612" priority="2492" operator="between">
      <formula>$O$8*0.8</formula>
      <formula>$O$8</formula>
    </cfRule>
    <cfRule type="cellIs" dxfId="13611" priority="2493" operator="lessThan">
      <formula>$O$8*0.8</formula>
    </cfRule>
  </conditionalFormatting>
  <conditionalFormatting sqref="J11">
    <cfRule type="cellIs" dxfId="13610" priority="2488" operator="greaterThan">
      <formula>$O$11</formula>
    </cfRule>
    <cfRule type="cellIs" dxfId="13609" priority="2489" operator="between">
      <formula>$O$11*0.8</formula>
      <formula>$O$11</formula>
    </cfRule>
    <cfRule type="cellIs" dxfId="13608" priority="2490" operator="lessThan">
      <formula>$O$11*0.8</formula>
    </cfRule>
  </conditionalFormatting>
  <conditionalFormatting sqref="J12">
    <cfRule type="cellIs" dxfId="13607" priority="2485" operator="greaterThan">
      <formula>$O$12</formula>
    </cfRule>
    <cfRule type="cellIs" dxfId="13606" priority="2486" operator="between">
      <formula>$O$12*0.8</formula>
      <formula>$O$12</formula>
    </cfRule>
    <cfRule type="cellIs" dxfId="13605" priority="2487" operator="lessThan">
      <formula>$O$12*0.8</formula>
    </cfRule>
  </conditionalFormatting>
  <conditionalFormatting sqref="J13">
    <cfRule type="cellIs" dxfId="13604" priority="2482" operator="greaterThan">
      <formula>$O$13</formula>
    </cfRule>
    <cfRule type="cellIs" dxfId="13603" priority="2483" operator="between">
      <formula>$O$13*0.8</formula>
      <formula>$O$13</formula>
    </cfRule>
    <cfRule type="cellIs" dxfId="13602" priority="2484" operator="lessThan">
      <formula>$O$13*0.8</formula>
    </cfRule>
  </conditionalFormatting>
  <conditionalFormatting sqref="J16">
    <cfRule type="cellIs" dxfId="13601" priority="2479" operator="greaterThan">
      <formula>$O$16</formula>
    </cfRule>
    <cfRule type="cellIs" dxfId="13600" priority="2480" operator="between">
      <formula>$O$16*0.8</formula>
      <formula>$O$16</formula>
    </cfRule>
    <cfRule type="cellIs" dxfId="13599" priority="2481" operator="lessThan">
      <formula>$O$16*0.8</formula>
    </cfRule>
  </conditionalFormatting>
  <conditionalFormatting sqref="J17">
    <cfRule type="cellIs" dxfId="13598" priority="2476" operator="greaterThan">
      <formula>$O$17</formula>
    </cfRule>
    <cfRule type="cellIs" dxfId="13597" priority="2477" operator="between">
      <formula>$O$17*0.8</formula>
      <formula>$O$17</formula>
    </cfRule>
    <cfRule type="cellIs" dxfId="13596" priority="2478" operator="lessThan">
      <formula>$O$17*0.8</formula>
    </cfRule>
  </conditionalFormatting>
  <conditionalFormatting sqref="J18">
    <cfRule type="cellIs" dxfId="13595" priority="2473" operator="greaterThan">
      <formula>$O$18</formula>
    </cfRule>
    <cfRule type="cellIs" dxfId="13594" priority="2474" operator="between">
      <formula>$O$18*0.8</formula>
      <formula>$O$18</formula>
    </cfRule>
    <cfRule type="cellIs" dxfId="13593" priority="2475" operator="lessThan">
      <formula>$O$18*0.8</formula>
    </cfRule>
  </conditionalFormatting>
  <conditionalFormatting sqref="J6">
    <cfRule type="cellIs" dxfId="13592" priority="2470" operator="greaterThan">
      <formula>$O$6</formula>
    </cfRule>
    <cfRule type="cellIs" dxfId="13591" priority="2471" operator="between">
      <formula>$O$6*0.8</formula>
      <formula>$O$6</formula>
    </cfRule>
    <cfRule type="cellIs" dxfId="13590" priority="2472" operator="lessThan">
      <formula>$O$6*0.8</formula>
    </cfRule>
  </conditionalFormatting>
  <conditionalFormatting sqref="J7">
    <cfRule type="cellIs" dxfId="13589" priority="2467" operator="greaterThan">
      <formula>$O$7</formula>
    </cfRule>
    <cfRule type="cellIs" dxfId="13588" priority="2468" operator="between">
      <formula>$O$7*0.8</formula>
      <formula>$O$7</formula>
    </cfRule>
    <cfRule type="cellIs" dxfId="13587" priority="2469" operator="lessThan">
      <formula>$O$7*0.8</formula>
    </cfRule>
  </conditionalFormatting>
  <conditionalFormatting sqref="J8">
    <cfRule type="cellIs" dxfId="13586" priority="2464" operator="greaterThan">
      <formula>$O$8</formula>
    </cfRule>
    <cfRule type="cellIs" dxfId="13585" priority="2465" operator="between">
      <formula>$O$8*0.8</formula>
      <formula>$O$8</formula>
    </cfRule>
    <cfRule type="cellIs" dxfId="13584" priority="2466" operator="lessThan">
      <formula>$O$8*0.8</formula>
    </cfRule>
  </conditionalFormatting>
  <conditionalFormatting sqref="J11">
    <cfRule type="cellIs" dxfId="13583" priority="2461" operator="greaterThan">
      <formula>$O$11</formula>
    </cfRule>
    <cfRule type="cellIs" dxfId="13582" priority="2462" operator="between">
      <formula>$O$11*0.8</formula>
      <formula>$O$11</formula>
    </cfRule>
    <cfRule type="cellIs" dxfId="13581" priority="2463" operator="lessThan">
      <formula>$O$11*0.8</formula>
    </cfRule>
  </conditionalFormatting>
  <conditionalFormatting sqref="J12">
    <cfRule type="cellIs" dxfId="13580" priority="2458" operator="greaterThan">
      <formula>$O$12</formula>
    </cfRule>
    <cfRule type="cellIs" dxfId="13579" priority="2459" operator="between">
      <formula>$O$12*0.8</formula>
      <formula>$O$12</formula>
    </cfRule>
    <cfRule type="cellIs" dxfId="13578" priority="2460" operator="lessThan">
      <formula>$O$12*0.8</formula>
    </cfRule>
  </conditionalFormatting>
  <conditionalFormatting sqref="J13">
    <cfRule type="cellIs" dxfId="13577" priority="2455" operator="greaterThan">
      <formula>$O$13</formula>
    </cfRule>
    <cfRule type="cellIs" dxfId="13576" priority="2456" operator="between">
      <formula>$O$13*0.8</formula>
      <formula>$O$13</formula>
    </cfRule>
    <cfRule type="cellIs" dxfId="13575" priority="2457" operator="lessThan">
      <formula>$O$13*0.8</formula>
    </cfRule>
  </conditionalFormatting>
  <conditionalFormatting sqref="J16">
    <cfRule type="cellIs" dxfId="13574" priority="2452" operator="greaterThan">
      <formula>$O$16</formula>
    </cfRule>
    <cfRule type="cellIs" dxfId="13573" priority="2453" operator="between">
      <formula>$O$16*0.8</formula>
      <formula>$O$16</formula>
    </cfRule>
    <cfRule type="cellIs" dxfId="13572" priority="2454" operator="lessThan">
      <formula>$O$16*0.8</formula>
    </cfRule>
  </conditionalFormatting>
  <conditionalFormatting sqref="J17">
    <cfRule type="cellIs" dxfId="13571" priority="2449" operator="greaterThan">
      <formula>$O$17</formula>
    </cfRule>
    <cfRule type="cellIs" dxfId="13570" priority="2450" operator="between">
      <formula>$O$17*0.8</formula>
      <formula>$O$17</formula>
    </cfRule>
    <cfRule type="cellIs" dxfId="13569" priority="2451" operator="lessThan">
      <formula>$O$17*0.8</formula>
    </cfRule>
  </conditionalFormatting>
  <conditionalFormatting sqref="J18">
    <cfRule type="cellIs" dxfId="13568" priority="2446" operator="greaterThan">
      <formula>$O$18</formula>
    </cfRule>
    <cfRule type="cellIs" dxfId="13567" priority="2447" operator="between">
      <formula>$O$18*0.8</formula>
      <formula>$O$18</formula>
    </cfRule>
    <cfRule type="cellIs" dxfId="13566" priority="2448" operator="lessThan">
      <formula>$O$18*0.8</formula>
    </cfRule>
  </conditionalFormatting>
  <conditionalFormatting sqref="J6">
    <cfRule type="cellIs" dxfId="13565" priority="2443" operator="greaterThan">
      <formula>$N$6</formula>
    </cfRule>
    <cfRule type="cellIs" dxfId="13564" priority="2444" operator="between">
      <formula>$N$6*0.8</formula>
      <formula>$N$6</formula>
    </cfRule>
    <cfRule type="cellIs" dxfId="13563" priority="2445" operator="lessThan">
      <formula>$N$6*0.8</formula>
    </cfRule>
  </conditionalFormatting>
  <conditionalFormatting sqref="J7">
    <cfRule type="cellIs" dxfId="13562" priority="2440" operator="greaterThan">
      <formula>$N$7</formula>
    </cfRule>
    <cfRule type="cellIs" dxfId="13561" priority="2441" operator="between">
      <formula>$N$7*0.8</formula>
      <formula>$N$7</formula>
    </cfRule>
    <cfRule type="cellIs" dxfId="13560" priority="2442" operator="lessThan">
      <formula>$N$7*0.8</formula>
    </cfRule>
  </conditionalFormatting>
  <conditionalFormatting sqref="J8">
    <cfRule type="cellIs" dxfId="13559" priority="2437" operator="greaterThan">
      <formula>$N$8</formula>
    </cfRule>
    <cfRule type="cellIs" dxfId="13558" priority="2438" operator="between">
      <formula>$N$8*0.8</formula>
      <formula>$N$8</formula>
    </cfRule>
    <cfRule type="cellIs" dxfId="13557" priority="2439" operator="lessThan">
      <formula>$N$8*0.8</formula>
    </cfRule>
  </conditionalFormatting>
  <conditionalFormatting sqref="J11">
    <cfRule type="cellIs" dxfId="13556" priority="2434" operator="greaterThan">
      <formula>$N$11</formula>
    </cfRule>
    <cfRule type="cellIs" dxfId="13555" priority="2435" operator="between">
      <formula>$N$11*0.8</formula>
      <formula>$N$11</formula>
    </cfRule>
    <cfRule type="cellIs" dxfId="13554" priority="2436" operator="lessThan">
      <formula>$N$11*0.8</formula>
    </cfRule>
  </conditionalFormatting>
  <conditionalFormatting sqref="J12">
    <cfRule type="cellIs" dxfId="13553" priority="2431" operator="greaterThan">
      <formula>$N$12</formula>
    </cfRule>
    <cfRule type="cellIs" dxfId="13552" priority="2432" operator="between">
      <formula>$N$12*0.8</formula>
      <formula>$N$12</formula>
    </cfRule>
    <cfRule type="cellIs" dxfId="13551" priority="2433" operator="lessThan">
      <formula>$N$12*0.8</formula>
    </cfRule>
  </conditionalFormatting>
  <conditionalFormatting sqref="J13">
    <cfRule type="cellIs" dxfId="13550" priority="2428" operator="greaterThan">
      <formula>$N$13</formula>
    </cfRule>
    <cfRule type="cellIs" dxfId="13549" priority="2429" operator="between">
      <formula>$N$13*0.8</formula>
      <formula>$N$13</formula>
    </cfRule>
    <cfRule type="cellIs" dxfId="13548" priority="2430" operator="lessThan">
      <formula>$N$13*0.8</formula>
    </cfRule>
  </conditionalFormatting>
  <conditionalFormatting sqref="J16">
    <cfRule type="cellIs" dxfId="13547" priority="2425" operator="greaterThan">
      <formula>$N$16</formula>
    </cfRule>
    <cfRule type="cellIs" dxfId="13546" priority="2426" operator="between">
      <formula>$N$16*0.8</formula>
      <formula>$N$16</formula>
    </cfRule>
    <cfRule type="cellIs" dxfId="13545" priority="2427" operator="lessThan">
      <formula>$N$16*0.8</formula>
    </cfRule>
  </conditionalFormatting>
  <conditionalFormatting sqref="J17">
    <cfRule type="cellIs" dxfId="13544" priority="2422" operator="greaterThan">
      <formula>$N$17</formula>
    </cfRule>
    <cfRule type="cellIs" dxfId="13543" priority="2423" operator="between">
      <formula>$N$17*0.8</formula>
      <formula>$N$17</formula>
    </cfRule>
    <cfRule type="cellIs" dxfId="13542" priority="2424" operator="lessThan">
      <formula>$N$17*0.8</formula>
    </cfRule>
  </conditionalFormatting>
  <conditionalFormatting sqref="J18">
    <cfRule type="cellIs" dxfId="13541" priority="2419" operator="greaterThan">
      <formula>$N$18</formula>
    </cfRule>
    <cfRule type="cellIs" dxfId="13540" priority="2420" operator="between">
      <formula>$N$18*0.8</formula>
      <formula>$N$18</formula>
    </cfRule>
    <cfRule type="cellIs" dxfId="13539" priority="2421" operator="lessThan">
      <formula>$N$18*0.8</formula>
    </cfRule>
  </conditionalFormatting>
  <conditionalFormatting sqref="J6">
    <cfRule type="cellIs" dxfId="13538" priority="2416" operator="greaterThan">
      <formula>$N$6</formula>
    </cfRule>
    <cfRule type="cellIs" dxfId="13537" priority="2417" operator="between">
      <formula>$N$6*0.8</formula>
      <formula>$N$6</formula>
    </cfRule>
    <cfRule type="cellIs" dxfId="13536" priority="2418" operator="lessThan">
      <formula>$N$6*0.8</formula>
    </cfRule>
  </conditionalFormatting>
  <conditionalFormatting sqref="J7">
    <cfRule type="cellIs" dxfId="13535" priority="2413" operator="greaterThan">
      <formula>$N$7</formula>
    </cfRule>
    <cfRule type="cellIs" dxfId="13534" priority="2414" operator="between">
      <formula>$N$7*0.8</formula>
      <formula>$N$7</formula>
    </cfRule>
    <cfRule type="cellIs" dxfId="13533" priority="2415" operator="lessThan">
      <formula>$N$7*0.8</formula>
    </cfRule>
  </conditionalFormatting>
  <conditionalFormatting sqref="J8">
    <cfRule type="cellIs" dxfId="13532" priority="2410" operator="greaterThan">
      <formula>$N$8</formula>
    </cfRule>
    <cfRule type="cellIs" dxfId="13531" priority="2411" operator="between">
      <formula>$N$8*0.8</formula>
      <formula>$N$8</formula>
    </cfRule>
    <cfRule type="cellIs" dxfId="13530" priority="2412" operator="lessThan">
      <formula>$N$8*0.8</formula>
    </cfRule>
  </conditionalFormatting>
  <conditionalFormatting sqref="J11">
    <cfRule type="cellIs" dxfId="13529" priority="2407" operator="greaterThan">
      <formula>$N$11</formula>
    </cfRule>
    <cfRule type="cellIs" dxfId="13528" priority="2408" operator="between">
      <formula>$N$11*0.8</formula>
      <formula>$N$11</formula>
    </cfRule>
    <cfRule type="cellIs" dxfId="13527" priority="2409" operator="lessThan">
      <formula>$N$11*0.8</formula>
    </cfRule>
  </conditionalFormatting>
  <conditionalFormatting sqref="J12">
    <cfRule type="cellIs" dxfId="13526" priority="2404" operator="greaterThan">
      <formula>$N$12</formula>
    </cfRule>
    <cfRule type="cellIs" dxfId="13525" priority="2405" operator="between">
      <formula>$N$12*0.8</formula>
      <formula>$N$12</formula>
    </cfRule>
    <cfRule type="cellIs" dxfId="13524" priority="2406" operator="lessThan">
      <formula>$N$12*0.8</formula>
    </cfRule>
  </conditionalFormatting>
  <conditionalFormatting sqref="J13">
    <cfRule type="cellIs" dxfId="13523" priority="2401" operator="greaterThan">
      <formula>$N$13</formula>
    </cfRule>
    <cfRule type="cellIs" dxfId="13522" priority="2402" operator="between">
      <formula>$N$13*0.8</formula>
      <formula>$N$13</formula>
    </cfRule>
    <cfRule type="cellIs" dxfId="13521" priority="2403" operator="lessThan">
      <formula>$N$13*0.8</formula>
    </cfRule>
  </conditionalFormatting>
  <conditionalFormatting sqref="J16">
    <cfRule type="cellIs" dxfId="13520" priority="2398" operator="greaterThan">
      <formula>$N$16</formula>
    </cfRule>
    <cfRule type="cellIs" dxfId="13519" priority="2399" operator="between">
      <formula>$N$16*0.8</formula>
      <formula>$N$16</formula>
    </cfRule>
    <cfRule type="cellIs" dxfId="13518" priority="2400" operator="lessThan">
      <formula>$N$16*0.8</formula>
    </cfRule>
  </conditionalFormatting>
  <conditionalFormatting sqref="J17">
    <cfRule type="cellIs" dxfId="13517" priority="2395" operator="greaterThan">
      <formula>$N$17</formula>
    </cfRule>
    <cfRule type="cellIs" dxfId="13516" priority="2396" operator="between">
      <formula>$N$17*0.8</formula>
      <formula>$N$17</formula>
    </cfRule>
    <cfRule type="cellIs" dxfId="13515" priority="2397" operator="lessThan">
      <formula>$N$17*0.8</formula>
    </cfRule>
  </conditionalFormatting>
  <conditionalFormatting sqref="J18">
    <cfRule type="cellIs" dxfId="13514" priority="2392" operator="greaterThan">
      <formula>$N$18</formula>
    </cfRule>
    <cfRule type="cellIs" dxfId="13513" priority="2393" operator="between">
      <formula>$N$18*0.8</formula>
      <formula>$N$18</formula>
    </cfRule>
    <cfRule type="cellIs" dxfId="13512" priority="2394" operator="lessThan">
      <formula>$N$18*0.8</formula>
    </cfRule>
  </conditionalFormatting>
  <conditionalFormatting sqref="J6">
    <cfRule type="cellIs" dxfId="13511" priority="2389" operator="greaterThan">
      <formula>$P$6</formula>
    </cfRule>
    <cfRule type="cellIs" dxfId="13510" priority="2390" operator="between">
      <formula>$P$6*0.8</formula>
      <formula>$P$6</formula>
    </cfRule>
    <cfRule type="cellIs" dxfId="13509" priority="2391" operator="lessThan">
      <formula>$P$6*0.8</formula>
    </cfRule>
  </conditionalFormatting>
  <conditionalFormatting sqref="J7">
    <cfRule type="cellIs" dxfId="13508" priority="2386" operator="greaterThan">
      <formula>$P$7</formula>
    </cfRule>
    <cfRule type="cellIs" dxfId="13507" priority="2387" operator="between">
      <formula>$P$7*0.8</formula>
      <formula>$P$7</formula>
    </cfRule>
    <cfRule type="cellIs" dxfId="13506" priority="2388" operator="lessThan">
      <formula>$P$7*0.8</formula>
    </cfRule>
  </conditionalFormatting>
  <conditionalFormatting sqref="J8">
    <cfRule type="cellIs" dxfId="13505" priority="2383" operator="greaterThan">
      <formula>$P$8</formula>
    </cfRule>
    <cfRule type="cellIs" dxfId="13504" priority="2384" operator="between">
      <formula>$P$8*0.8</formula>
      <formula>$P$8</formula>
    </cfRule>
    <cfRule type="cellIs" dxfId="13503" priority="2385" operator="lessThan">
      <formula>$P$8*0.8</formula>
    </cfRule>
  </conditionalFormatting>
  <conditionalFormatting sqref="J11">
    <cfRule type="cellIs" dxfId="13502" priority="2380" operator="greaterThan">
      <formula>$P$11</formula>
    </cfRule>
    <cfRule type="cellIs" dxfId="13501" priority="2381" operator="between">
      <formula>$P$11*0.8</formula>
      <formula>$P$11</formula>
    </cfRule>
    <cfRule type="cellIs" dxfId="13500" priority="2382" operator="lessThan">
      <formula>$P$11*0.8</formula>
    </cfRule>
  </conditionalFormatting>
  <conditionalFormatting sqref="J12">
    <cfRule type="cellIs" dxfId="13499" priority="2377" operator="greaterThan">
      <formula>$P$12</formula>
    </cfRule>
    <cfRule type="cellIs" dxfId="13498" priority="2378" operator="between">
      <formula>$P$12*0.8</formula>
      <formula>$P$12</formula>
    </cfRule>
    <cfRule type="cellIs" dxfId="13497" priority="2379" operator="lessThan">
      <formula>$P$12*0.8</formula>
    </cfRule>
  </conditionalFormatting>
  <conditionalFormatting sqref="J13">
    <cfRule type="cellIs" dxfId="13496" priority="2374" operator="greaterThan">
      <formula>$P$13</formula>
    </cfRule>
    <cfRule type="cellIs" dxfId="13495" priority="2375" operator="between">
      <formula>$P$13*0.8</formula>
      <formula>$P$13</formula>
    </cfRule>
    <cfRule type="cellIs" dxfId="13494" priority="2376" operator="lessThan">
      <formula>$P$13*0.8</formula>
    </cfRule>
  </conditionalFormatting>
  <conditionalFormatting sqref="J16">
    <cfRule type="cellIs" dxfId="13493" priority="2371" operator="greaterThan">
      <formula>$P$16</formula>
    </cfRule>
    <cfRule type="cellIs" dxfId="13492" priority="2372" operator="between">
      <formula>$P$16*0.8</formula>
      <formula>$P$16</formula>
    </cfRule>
    <cfRule type="cellIs" dxfId="13491" priority="2373" operator="lessThan">
      <formula>$P$16*0.8</formula>
    </cfRule>
  </conditionalFormatting>
  <conditionalFormatting sqref="J17">
    <cfRule type="cellIs" dxfId="13490" priority="2368" operator="greaterThan">
      <formula>$P$17</formula>
    </cfRule>
    <cfRule type="cellIs" dxfId="13489" priority="2369" operator="between">
      <formula>$P$17*0.8</formula>
      <formula>$P$17</formula>
    </cfRule>
    <cfRule type="cellIs" dxfId="13488" priority="2370" operator="lessThan">
      <formula>$P$17*0.8</formula>
    </cfRule>
  </conditionalFormatting>
  <conditionalFormatting sqref="J18">
    <cfRule type="cellIs" dxfId="13487" priority="2365" operator="greaterThan">
      <formula>$P$18</formula>
    </cfRule>
    <cfRule type="cellIs" dxfId="13486" priority="2366" operator="between">
      <formula>$P$18*0.8</formula>
      <formula>$P$18</formula>
    </cfRule>
    <cfRule type="cellIs" dxfId="13485" priority="2367" operator="lessThan">
      <formula>$P$18*0.8</formula>
    </cfRule>
  </conditionalFormatting>
  <conditionalFormatting sqref="J6">
    <cfRule type="cellIs" dxfId="13484" priority="2362" operator="greaterThan">
      <formula>$P$6</formula>
    </cfRule>
    <cfRule type="cellIs" dxfId="13483" priority="2363" operator="between">
      <formula>$P$6*0.8</formula>
      <formula>$P$6</formula>
    </cfRule>
    <cfRule type="cellIs" dxfId="13482" priority="2364" operator="lessThan">
      <formula>$P$6*0.8</formula>
    </cfRule>
  </conditionalFormatting>
  <conditionalFormatting sqref="J7">
    <cfRule type="cellIs" dxfId="13481" priority="2359" operator="greaterThan">
      <formula>$P$7</formula>
    </cfRule>
    <cfRule type="cellIs" dxfId="13480" priority="2360" operator="between">
      <formula>$P$7*0.8</formula>
      <formula>$P$7</formula>
    </cfRule>
    <cfRule type="cellIs" dxfId="13479" priority="2361" operator="lessThan">
      <formula>$P$7*0.8</formula>
    </cfRule>
  </conditionalFormatting>
  <conditionalFormatting sqref="J8">
    <cfRule type="cellIs" dxfId="13478" priority="2356" operator="greaterThan">
      <formula>$P$8</formula>
    </cfRule>
    <cfRule type="cellIs" dxfId="13477" priority="2357" operator="between">
      <formula>$P$8*0.8</formula>
      <formula>$P$8</formula>
    </cfRule>
    <cfRule type="cellIs" dxfId="13476" priority="2358" operator="lessThan">
      <formula>$P$8*0.8</formula>
    </cfRule>
  </conditionalFormatting>
  <conditionalFormatting sqref="J11">
    <cfRule type="cellIs" dxfId="13475" priority="2353" operator="greaterThan">
      <formula>$P$11</formula>
    </cfRule>
    <cfRule type="cellIs" dxfId="13474" priority="2354" operator="between">
      <formula>$P$11*0.8</formula>
      <formula>$P$11</formula>
    </cfRule>
    <cfRule type="cellIs" dxfId="13473" priority="2355" operator="lessThan">
      <formula>$P$11*0.8</formula>
    </cfRule>
  </conditionalFormatting>
  <conditionalFormatting sqref="J12">
    <cfRule type="cellIs" dxfId="13472" priority="2350" operator="greaterThan">
      <formula>$P$12</formula>
    </cfRule>
    <cfRule type="cellIs" dxfId="13471" priority="2351" operator="between">
      <formula>$P$12*0.8</formula>
      <formula>$P$12</formula>
    </cfRule>
    <cfRule type="cellIs" dxfId="13470" priority="2352" operator="lessThan">
      <formula>$P$12*0.8</formula>
    </cfRule>
  </conditionalFormatting>
  <conditionalFormatting sqref="J13">
    <cfRule type="cellIs" dxfId="13469" priority="2347" operator="greaterThan">
      <formula>$P$13</formula>
    </cfRule>
    <cfRule type="cellIs" dxfId="13468" priority="2348" operator="between">
      <formula>$P$13*0.8</formula>
      <formula>$P$13</formula>
    </cfRule>
    <cfRule type="cellIs" dxfId="13467" priority="2349" operator="lessThan">
      <formula>$P$13*0.8</formula>
    </cfRule>
  </conditionalFormatting>
  <conditionalFormatting sqref="J16">
    <cfRule type="cellIs" dxfId="13466" priority="2344" operator="greaterThan">
      <formula>$P$16</formula>
    </cfRule>
    <cfRule type="cellIs" dxfId="13465" priority="2345" operator="between">
      <formula>$P$16*0.8</formula>
      <formula>$P$16</formula>
    </cfRule>
    <cfRule type="cellIs" dxfId="13464" priority="2346" operator="lessThan">
      <formula>$P$16*0.8</formula>
    </cfRule>
  </conditionalFormatting>
  <conditionalFormatting sqref="J17">
    <cfRule type="cellIs" dxfId="13463" priority="2341" operator="greaterThan">
      <formula>$P$17</formula>
    </cfRule>
    <cfRule type="cellIs" dxfId="13462" priority="2342" operator="between">
      <formula>$P$17*0.8</formula>
      <formula>$P$17</formula>
    </cfRule>
    <cfRule type="cellIs" dxfId="13461" priority="2343" operator="lessThan">
      <formula>$P$17*0.8</formula>
    </cfRule>
  </conditionalFormatting>
  <conditionalFormatting sqref="J18">
    <cfRule type="cellIs" dxfId="13460" priority="2338" operator="greaterThan">
      <formula>$P$18</formula>
    </cfRule>
    <cfRule type="cellIs" dxfId="13459" priority="2339" operator="between">
      <formula>$P$18*0.8</formula>
      <formula>$P$18</formula>
    </cfRule>
    <cfRule type="cellIs" dxfId="13458" priority="2340" operator="lessThan">
      <formula>$P$18*0.8</formula>
    </cfRule>
  </conditionalFormatting>
  <conditionalFormatting sqref="J6">
    <cfRule type="cellIs" dxfId="13457" priority="2335" operator="greaterThan">
      <formula>$O$6</formula>
    </cfRule>
    <cfRule type="cellIs" dxfId="13456" priority="2336" operator="between">
      <formula>$O$6*0.8</formula>
      <formula>$O$6</formula>
    </cfRule>
    <cfRule type="cellIs" dxfId="13455" priority="2337" operator="lessThan">
      <formula>$O$6*0.8</formula>
    </cfRule>
  </conditionalFormatting>
  <conditionalFormatting sqref="J7">
    <cfRule type="cellIs" dxfId="13454" priority="2332" operator="greaterThan">
      <formula>$O$7</formula>
    </cfRule>
    <cfRule type="cellIs" dxfId="13453" priority="2333" operator="between">
      <formula>$O$7*0.8</formula>
      <formula>$O$7</formula>
    </cfRule>
    <cfRule type="cellIs" dxfId="13452" priority="2334" operator="lessThan">
      <formula>$O$7*0.8</formula>
    </cfRule>
  </conditionalFormatting>
  <conditionalFormatting sqref="J8">
    <cfRule type="cellIs" dxfId="13451" priority="2329" operator="greaterThan">
      <formula>$O$8</formula>
    </cfRule>
    <cfRule type="cellIs" dxfId="13450" priority="2330" operator="between">
      <formula>$O$8*0.8</formula>
      <formula>$O$8</formula>
    </cfRule>
    <cfRule type="cellIs" dxfId="13449" priority="2331" operator="lessThan">
      <formula>$O$8*0.8</formula>
    </cfRule>
  </conditionalFormatting>
  <conditionalFormatting sqref="J11">
    <cfRule type="cellIs" dxfId="13448" priority="2326" operator="greaterThan">
      <formula>$O$11</formula>
    </cfRule>
    <cfRule type="cellIs" dxfId="13447" priority="2327" operator="between">
      <formula>$O$11*0.8</formula>
      <formula>$O$11</formula>
    </cfRule>
    <cfRule type="cellIs" dxfId="13446" priority="2328" operator="lessThan">
      <formula>$O$11*0.8</formula>
    </cfRule>
  </conditionalFormatting>
  <conditionalFormatting sqref="J12">
    <cfRule type="cellIs" dxfId="13445" priority="2323" operator="greaterThan">
      <formula>$O$12</formula>
    </cfRule>
    <cfRule type="cellIs" dxfId="13444" priority="2324" operator="between">
      <formula>$O$12*0.8</formula>
      <formula>$O$12</formula>
    </cfRule>
    <cfRule type="cellIs" dxfId="13443" priority="2325" operator="lessThan">
      <formula>$O$12*0.8</formula>
    </cfRule>
  </conditionalFormatting>
  <conditionalFormatting sqref="J13">
    <cfRule type="cellIs" dxfId="13442" priority="2320" operator="greaterThan">
      <formula>$O$13</formula>
    </cfRule>
    <cfRule type="cellIs" dxfId="13441" priority="2321" operator="between">
      <formula>$O$13*0.8</formula>
      <formula>$O$13</formula>
    </cfRule>
    <cfRule type="cellIs" dxfId="13440" priority="2322" operator="lessThan">
      <formula>$O$13*0.8</formula>
    </cfRule>
  </conditionalFormatting>
  <conditionalFormatting sqref="J16">
    <cfRule type="cellIs" dxfId="13439" priority="2317" operator="greaterThan">
      <formula>$O$16</formula>
    </cfRule>
    <cfRule type="cellIs" dxfId="13438" priority="2318" operator="between">
      <formula>$O$16*0.8</formula>
      <formula>$O$16</formula>
    </cfRule>
    <cfRule type="cellIs" dxfId="13437" priority="2319" operator="lessThan">
      <formula>$O$16*0.8</formula>
    </cfRule>
  </conditionalFormatting>
  <conditionalFormatting sqref="J17">
    <cfRule type="cellIs" dxfId="13436" priority="2314" operator="greaterThan">
      <formula>$O$17</formula>
    </cfRule>
    <cfRule type="cellIs" dxfId="13435" priority="2315" operator="between">
      <formula>$O$17*0.8</formula>
      <formula>$O$17</formula>
    </cfRule>
    <cfRule type="cellIs" dxfId="13434" priority="2316" operator="lessThan">
      <formula>$O$17*0.8</formula>
    </cfRule>
  </conditionalFormatting>
  <conditionalFormatting sqref="J18">
    <cfRule type="cellIs" dxfId="13433" priority="2311" operator="greaterThan">
      <formula>$O$18</formula>
    </cfRule>
    <cfRule type="cellIs" dxfId="13432" priority="2312" operator="between">
      <formula>$O$18*0.8</formula>
      <formula>$O$18</formula>
    </cfRule>
    <cfRule type="cellIs" dxfId="13431" priority="2313" operator="lessThan">
      <formula>$O$18*0.8</formula>
    </cfRule>
  </conditionalFormatting>
  <conditionalFormatting sqref="J6">
    <cfRule type="cellIs" dxfId="13430" priority="2308" operator="greaterThan">
      <formula>$O$6</formula>
    </cfRule>
    <cfRule type="cellIs" dxfId="13429" priority="2309" operator="between">
      <formula>$O$6*0.8</formula>
      <formula>$O$6</formula>
    </cfRule>
    <cfRule type="cellIs" dxfId="13428" priority="2310" operator="lessThan">
      <formula>$O$6*0.8</formula>
    </cfRule>
  </conditionalFormatting>
  <conditionalFormatting sqref="J7">
    <cfRule type="cellIs" dxfId="13427" priority="2305" operator="greaterThan">
      <formula>$O$7</formula>
    </cfRule>
    <cfRule type="cellIs" dxfId="13426" priority="2306" operator="between">
      <formula>$O$7*0.8</formula>
      <formula>$O$7</formula>
    </cfRule>
    <cfRule type="cellIs" dxfId="13425" priority="2307" operator="lessThan">
      <formula>$O$7*0.8</formula>
    </cfRule>
  </conditionalFormatting>
  <conditionalFormatting sqref="J8">
    <cfRule type="cellIs" dxfId="13424" priority="2302" operator="greaterThan">
      <formula>$O$8</formula>
    </cfRule>
    <cfRule type="cellIs" dxfId="13423" priority="2303" operator="between">
      <formula>$O$8*0.8</formula>
      <formula>$O$8</formula>
    </cfRule>
    <cfRule type="cellIs" dxfId="13422" priority="2304" operator="lessThan">
      <formula>$O$8*0.8</formula>
    </cfRule>
  </conditionalFormatting>
  <conditionalFormatting sqref="J11">
    <cfRule type="cellIs" dxfId="13421" priority="2299" operator="greaterThan">
      <formula>$O$11</formula>
    </cfRule>
    <cfRule type="cellIs" dxfId="13420" priority="2300" operator="between">
      <formula>$O$11*0.8</formula>
      <formula>$O$11</formula>
    </cfRule>
    <cfRule type="cellIs" dxfId="13419" priority="2301" operator="lessThan">
      <formula>$O$11*0.8</formula>
    </cfRule>
  </conditionalFormatting>
  <conditionalFormatting sqref="J12">
    <cfRule type="cellIs" dxfId="13418" priority="2296" operator="greaterThan">
      <formula>$O$12</formula>
    </cfRule>
    <cfRule type="cellIs" dxfId="13417" priority="2297" operator="between">
      <formula>$O$12*0.8</formula>
      <formula>$O$12</formula>
    </cfRule>
    <cfRule type="cellIs" dxfId="13416" priority="2298" operator="lessThan">
      <formula>$O$12*0.8</formula>
    </cfRule>
  </conditionalFormatting>
  <conditionalFormatting sqref="J13">
    <cfRule type="cellIs" dxfId="13415" priority="2293" operator="greaterThan">
      <formula>$O$13</formula>
    </cfRule>
    <cfRule type="cellIs" dxfId="13414" priority="2294" operator="between">
      <formula>$O$13*0.8</formula>
      <formula>$O$13</formula>
    </cfRule>
    <cfRule type="cellIs" dxfId="13413" priority="2295" operator="lessThan">
      <formula>$O$13*0.8</formula>
    </cfRule>
  </conditionalFormatting>
  <conditionalFormatting sqref="J16">
    <cfRule type="cellIs" dxfId="13412" priority="2290" operator="greaterThan">
      <formula>$O$16</formula>
    </cfRule>
    <cfRule type="cellIs" dxfId="13411" priority="2291" operator="between">
      <formula>$O$16*0.8</formula>
      <formula>$O$16</formula>
    </cfRule>
    <cfRule type="cellIs" dxfId="13410" priority="2292" operator="lessThan">
      <formula>$O$16*0.8</formula>
    </cfRule>
  </conditionalFormatting>
  <conditionalFormatting sqref="J17">
    <cfRule type="cellIs" dxfId="13409" priority="2287" operator="greaterThan">
      <formula>$O$17</formula>
    </cfRule>
    <cfRule type="cellIs" dxfId="13408" priority="2288" operator="between">
      <formula>$O$17*0.8</formula>
      <formula>$O$17</formula>
    </cfRule>
    <cfRule type="cellIs" dxfId="13407" priority="2289" operator="lessThan">
      <formula>$O$17*0.8</formula>
    </cfRule>
  </conditionalFormatting>
  <conditionalFormatting sqref="J18">
    <cfRule type="cellIs" dxfId="13406" priority="2284" operator="greaterThan">
      <formula>$O$18</formula>
    </cfRule>
    <cfRule type="cellIs" dxfId="13405" priority="2285" operator="between">
      <formula>$O$18*0.8</formula>
      <formula>$O$18</formula>
    </cfRule>
    <cfRule type="cellIs" dxfId="13404" priority="2286" operator="lessThan">
      <formula>$O$18*0.8</formula>
    </cfRule>
  </conditionalFormatting>
  <conditionalFormatting sqref="J6">
    <cfRule type="cellIs" dxfId="13403" priority="2281" operator="greaterThan">
      <formula>$N$6</formula>
    </cfRule>
    <cfRule type="cellIs" dxfId="13402" priority="2282" operator="between">
      <formula>$N$6*0.8</formula>
      <formula>$N$6</formula>
    </cfRule>
    <cfRule type="cellIs" dxfId="13401" priority="2283" operator="lessThan">
      <formula>$N$6*0.8</formula>
    </cfRule>
  </conditionalFormatting>
  <conditionalFormatting sqref="J7">
    <cfRule type="cellIs" dxfId="13400" priority="2278" operator="greaterThan">
      <formula>$N$7</formula>
    </cfRule>
    <cfRule type="cellIs" dxfId="13399" priority="2279" operator="between">
      <formula>$N$7*0.8</formula>
      <formula>$N$7</formula>
    </cfRule>
    <cfRule type="cellIs" dxfId="13398" priority="2280" operator="lessThan">
      <formula>$N$7*0.8</formula>
    </cfRule>
  </conditionalFormatting>
  <conditionalFormatting sqref="J8">
    <cfRule type="cellIs" dxfId="13397" priority="2275" operator="greaterThan">
      <formula>$N$8</formula>
    </cfRule>
    <cfRule type="cellIs" dxfId="13396" priority="2276" operator="between">
      <formula>$N$8*0.8</formula>
      <formula>$N$8</formula>
    </cfRule>
    <cfRule type="cellIs" dxfId="13395" priority="2277" operator="lessThan">
      <formula>$N$8*0.8</formula>
    </cfRule>
  </conditionalFormatting>
  <conditionalFormatting sqref="J11">
    <cfRule type="cellIs" dxfId="13394" priority="2272" operator="greaterThan">
      <formula>$N$11</formula>
    </cfRule>
    <cfRule type="cellIs" dxfId="13393" priority="2273" operator="between">
      <formula>$N$11*0.8</formula>
      <formula>$N$11</formula>
    </cfRule>
    <cfRule type="cellIs" dxfId="13392" priority="2274" operator="lessThan">
      <formula>$N$11*0.8</formula>
    </cfRule>
  </conditionalFormatting>
  <conditionalFormatting sqref="J12">
    <cfRule type="cellIs" dxfId="13391" priority="2269" operator="greaterThan">
      <formula>$N$12</formula>
    </cfRule>
    <cfRule type="cellIs" dxfId="13390" priority="2270" operator="between">
      <formula>$N$12*0.8</formula>
      <formula>$N$12</formula>
    </cfRule>
    <cfRule type="cellIs" dxfId="13389" priority="2271" operator="lessThan">
      <formula>$N$12*0.8</formula>
    </cfRule>
  </conditionalFormatting>
  <conditionalFormatting sqref="J13">
    <cfRule type="cellIs" dxfId="13388" priority="2266" operator="greaterThan">
      <formula>$N$13</formula>
    </cfRule>
    <cfRule type="cellIs" dxfId="13387" priority="2267" operator="between">
      <formula>$N$13*0.8</formula>
      <formula>$N$13</formula>
    </cfRule>
    <cfRule type="cellIs" dxfId="13386" priority="2268" operator="lessThan">
      <formula>$N$13*0.8</formula>
    </cfRule>
  </conditionalFormatting>
  <conditionalFormatting sqref="J16">
    <cfRule type="cellIs" dxfId="13385" priority="2263" operator="greaterThan">
      <formula>$N$16</formula>
    </cfRule>
    <cfRule type="cellIs" dxfId="13384" priority="2264" operator="between">
      <formula>$N$16*0.8</formula>
      <formula>$N$16</formula>
    </cfRule>
    <cfRule type="cellIs" dxfId="13383" priority="2265" operator="lessThan">
      <formula>$N$16*0.8</formula>
    </cfRule>
  </conditionalFormatting>
  <conditionalFormatting sqref="J17">
    <cfRule type="cellIs" dxfId="13382" priority="2260" operator="greaterThan">
      <formula>$N$17</formula>
    </cfRule>
    <cfRule type="cellIs" dxfId="13381" priority="2261" operator="between">
      <formula>$N$17*0.8</formula>
      <formula>$N$17</formula>
    </cfRule>
    <cfRule type="cellIs" dxfId="13380" priority="2262" operator="lessThan">
      <formula>$N$17*0.8</formula>
    </cfRule>
  </conditionalFormatting>
  <conditionalFormatting sqref="J18">
    <cfRule type="cellIs" dxfId="13379" priority="2257" operator="greaterThan">
      <formula>$N$18</formula>
    </cfRule>
    <cfRule type="cellIs" dxfId="13378" priority="2258" operator="between">
      <formula>$N$18*0.8</formula>
      <formula>$N$18</formula>
    </cfRule>
    <cfRule type="cellIs" dxfId="13377" priority="2259" operator="lessThan">
      <formula>$N$18*0.8</formula>
    </cfRule>
  </conditionalFormatting>
  <conditionalFormatting sqref="J6">
    <cfRule type="cellIs" dxfId="13376" priority="2254" operator="greaterThan">
      <formula>$N$6</formula>
    </cfRule>
    <cfRule type="cellIs" dxfId="13375" priority="2255" operator="between">
      <formula>$N$6*0.8</formula>
      <formula>$N$6</formula>
    </cfRule>
    <cfRule type="cellIs" dxfId="13374" priority="2256" operator="lessThan">
      <formula>$N$6*0.8</formula>
    </cfRule>
  </conditionalFormatting>
  <conditionalFormatting sqref="J7">
    <cfRule type="cellIs" dxfId="13373" priority="2251" operator="greaterThan">
      <formula>$N$7</formula>
    </cfRule>
    <cfRule type="cellIs" dxfId="13372" priority="2252" operator="between">
      <formula>$N$7*0.8</formula>
      <formula>$N$7</formula>
    </cfRule>
    <cfRule type="cellIs" dxfId="13371" priority="2253" operator="lessThan">
      <formula>$N$7*0.8</formula>
    </cfRule>
  </conditionalFormatting>
  <conditionalFormatting sqref="J8">
    <cfRule type="cellIs" dxfId="13370" priority="2248" operator="greaterThan">
      <formula>$N$8</formula>
    </cfRule>
    <cfRule type="cellIs" dxfId="13369" priority="2249" operator="between">
      <formula>$N$8*0.8</formula>
      <formula>$N$8</formula>
    </cfRule>
    <cfRule type="cellIs" dxfId="13368" priority="2250" operator="lessThan">
      <formula>$N$8*0.8</formula>
    </cfRule>
  </conditionalFormatting>
  <conditionalFormatting sqref="J11">
    <cfRule type="cellIs" dxfId="13367" priority="2245" operator="greaterThan">
      <formula>$N$11</formula>
    </cfRule>
    <cfRule type="cellIs" dxfId="13366" priority="2246" operator="between">
      <formula>$N$11*0.8</formula>
      <formula>$N$11</formula>
    </cfRule>
    <cfRule type="cellIs" dxfId="13365" priority="2247" operator="lessThan">
      <formula>$N$11*0.8</formula>
    </cfRule>
  </conditionalFormatting>
  <conditionalFormatting sqref="J12">
    <cfRule type="cellIs" dxfId="13364" priority="2242" operator="greaterThan">
      <formula>$N$12</formula>
    </cfRule>
    <cfRule type="cellIs" dxfId="13363" priority="2243" operator="between">
      <formula>$N$12*0.8</formula>
      <formula>$N$12</formula>
    </cfRule>
    <cfRule type="cellIs" dxfId="13362" priority="2244" operator="lessThan">
      <formula>$N$12*0.8</formula>
    </cfRule>
  </conditionalFormatting>
  <conditionalFormatting sqref="J13">
    <cfRule type="cellIs" dxfId="13361" priority="2239" operator="greaterThan">
      <formula>$N$13</formula>
    </cfRule>
    <cfRule type="cellIs" dxfId="13360" priority="2240" operator="between">
      <formula>$N$13*0.8</formula>
      <formula>$N$13</formula>
    </cfRule>
    <cfRule type="cellIs" dxfId="13359" priority="2241" operator="lessThan">
      <formula>$N$13*0.8</formula>
    </cfRule>
  </conditionalFormatting>
  <conditionalFormatting sqref="J16">
    <cfRule type="cellIs" dxfId="13358" priority="2236" operator="greaterThan">
      <formula>$N$16</formula>
    </cfRule>
    <cfRule type="cellIs" dxfId="13357" priority="2237" operator="between">
      <formula>$N$16*0.8</formula>
      <formula>$N$16</formula>
    </cfRule>
    <cfRule type="cellIs" dxfId="13356" priority="2238" operator="lessThan">
      <formula>$N$16*0.8</formula>
    </cfRule>
  </conditionalFormatting>
  <conditionalFormatting sqref="J17">
    <cfRule type="cellIs" dxfId="13355" priority="2233" operator="greaterThan">
      <formula>$N$17</formula>
    </cfRule>
    <cfRule type="cellIs" dxfId="13354" priority="2234" operator="between">
      <formula>$N$17*0.8</formula>
      <formula>$N$17</formula>
    </cfRule>
    <cfRule type="cellIs" dxfId="13353" priority="2235" operator="lessThan">
      <formula>$N$17*0.8</formula>
    </cfRule>
  </conditionalFormatting>
  <conditionalFormatting sqref="J18">
    <cfRule type="cellIs" dxfId="13352" priority="2230" operator="greaterThan">
      <formula>$N$18</formula>
    </cfRule>
    <cfRule type="cellIs" dxfId="13351" priority="2231" operator="between">
      <formula>$N$18*0.8</formula>
      <formula>$N$18</formula>
    </cfRule>
    <cfRule type="cellIs" dxfId="13350" priority="2232" operator="lessThan">
      <formula>$N$18*0.8</formula>
    </cfRule>
  </conditionalFormatting>
  <conditionalFormatting sqref="J6">
    <cfRule type="cellIs" dxfId="13349" priority="2227" operator="greaterThan">
      <formula>$P$6</formula>
    </cfRule>
    <cfRule type="cellIs" dxfId="13348" priority="2228" operator="between">
      <formula>$P$6*0.8</formula>
      <formula>$P$6</formula>
    </cfRule>
    <cfRule type="cellIs" dxfId="13347" priority="2229" operator="lessThan">
      <formula>$P$6*0.8</formula>
    </cfRule>
  </conditionalFormatting>
  <conditionalFormatting sqref="J7">
    <cfRule type="cellIs" dxfId="13346" priority="2224" operator="greaterThan">
      <formula>$P$7</formula>
    </cfRule>
    <cfRule type="cellIs" dxfId="13345" priority="2225" operator="between">
      <formula>$P$7*0.8</formula>
      <formula>$P$7</formula>
    </cfRule>
    <cfRule type="cellIs" dxfId="13344" priority="2226" operator="lessThan">
      <formula>$P$7*0.8</formula>
    </cfRule>
  </conditionalFormatting>
  <conditionalFormatting sqref="J8">
    <cfRule type="cellIs" dxfId="13343" priority="2221" operator="greaterThan">
      <formula>$P$8</formula>
    </cfRule>
    <cfRule type="cellIs" dxfId="13342" priority="2222" operator="between">
      <formula>$P$8*0.8</formula>
      <formula>$P$8</formula>
    </cfRule>
    <cfRule type="cellIs" dxfId="13341" priority="2223" operator="lessThan">
      <formula>$P$8*0.8</formula>
    </cfRule>
  </conditionalFormatting>
  <conditionalFormatting sqref="J11">
    <cfRule type="cellIs" dxfId="13340" priority="2218" operator="greaterThan">
      <formula>$P$11</formula>
    </cfRule>
    <cfRule type="cellIs" dxfId="13339" priority="2219" operator="between">
      <formula>$P$11*0.8</formula>
      <formula>$P$11</formula>
    </cfRule>
    <cfRule type="cellIs" dxfId="13338" priority="2220" operator="lessThan">
      <formula>$P$11*0.8</formula>
    </cfRule>
  </conditionalFormatting>
  <conditionalFormatting sqref="J12">
    <cfRule type="cellIs" dxfId="13337" priority="2215" operator="greaterThan">
      <formula>$P$12</formula>
    </cfRule>
    <cfRule type="cellIs" dxfId="13336" priority="2216" operator="between">
      <formula>$P$12*0.8</formula>
      <formula>$P$12</formula>
    </cfRule>
    <cfRule type="cellIs" dxfId="13335" priority="2217" operator="lessThan">
      <formula>$P$12*0.8</formula>
    </cfRule>
  </conditionalFormatting>
  <conditionalFormatting sqref="J13">
    <cfRule type="cellIs" dxfId="13334" priority="2212" operator="greaterThan">
      <formula>$P$13</formula>
    </cfRule>
    <cfRule type="cellIs" dxfId="13333" priority="2213" operator="between">
      <formula>$P$13*0.8</formula>
      <formula>$P$13</formula>
    </cfRule>
    <cfRule type="cellIs" dxfId="13332" priority="2214" operator="lessThan">
      <formula>$P$13*0.8</formula>
    </cfRule>
  </conditionalFormatting>
  <conditionalFormatting sqref="J16">
    <cfRule type="cellIs" dxfId="13331" priority="2209" operator="greaterThan">
      <formula>$P$16</formula>
    </cfRule>
    <cfRule type="cellIs" dxfId="13330" priority="2210" operator="between">
      <formula>$P$16*0.8</formula>
      <formula>$P$16</formula>
    </cfRule>
    <cfRule type="cellIs" dxfId="13329" priority="2211" operator="lessThan">
      <formula>$P$16*0.8</formula>
    </cfRule>
  </conditionalFormatting>
  <conditionalFormatting sqref="J17">
    <cfRule type="cellIs" dxfId="13328" priority="2206" operator="greaterThan">
      <formula>$P$17</formula>
    </cfRule>
    <cfRule type="cellIs" dxfId="13327" priority="2207" operator="between">
      <formula>$P$17*0.8</formula>
      <formula>$P$17</formula>
    </cfRule>
    <cfRule type="cellIs" dxfId="13326" priority="2208" operator="lessThan">
      <formula>$P$17*0.8</formula>
    </cfRule>
  </conditionalFormatting>
  <conditionalFormatting sqref="J18">
    <cfRule type="cellIs" dxfId="13325" priority="2203" operator="greaterThan">
      <formula>$P$18</formula>
    </cfRule>
    <cfRule type="cellIs" dxfId="13324" priority="2204" operator="between">
      <formula>$P$18*0.8</formula>
      <formula>$P$18</formula>
    </cfRule>
    <cfRule type="cellIs" dxfId="13323" priority="2205" operator="lessThan">
      <formula>$P$18*0.8</formula>
    </cfRule>
  </conditionalFormatting>
  <conditionalFormatting sqref="J6">
    <cfRule type="cellIs" dxfId="13322" priority="2200" operator="greaterThan">
      <formula>$P$6</formula>
    </cfRule>
    <cfRule type="cellIs" dxfId="13321" priority="2201" operator="between">
      <formula>$P$6*0.8</formula>
      <formula>$P$6</formula>
    </cfRule>
    <cfRule type="cellIs" dxfId="13320" priority="2202" operator="lessThan">
      <formula>$P$6*0.8</formula>
    </cfRule>
  </conditionalFormatting>
  <conditionalFormatting sqref="J7">
    <cfRule type="cellIs" dxfId="13319" priority="2197" operator="greaterThan">
      <formula>$P$7</formula>
    </cfRule>
    <cfRule type="cellIs" dxfId="13318" priority="2198" operator="between">
      <formula>$P$7*0.8</formula>
      <formula>$P$7</formula>
    </cfRule>
    <cfRule type="cellIs" dxfId="13317" priority="2199" operator="lessThan">
      <formula>$P$7*0.8</formula>
    </cfRule>
  </conditionalFormatting>
  <conditionalFormatting sqref="J8">
    <cfRule type="cellIs" dxfId="13316" priority="2194" operator="greaterThan">
      <formula>$P$8</formula>
    </cfRule>
    <cfRule type="cellIs" dxfId="13315" priority="2195" operator="between">
      <formula>$P$8*0.8</formula>
      <formula>$P$8</formula>
    </cfRule>
    <cfRule type="cellIs" dxfId="13314" priority="2196" operator="lessThan">
      <formula>$P$8*0.8</formula>
    </cfRule>
  </conditionalFormatting>
  <conditionalFormatting sqref="J11">
    <cfRule type="cellIs" dxfId="13313" priority="2191" operator="greaterThan">
      <formula>$P$11</formula>
    </cfRule>
    <cfRule type="cellIs" dxfId="13312" priority="2192" operator="between">
      <formula>$P$11*0.8</formula>
      <formula>$P$11</formula>
    </cfRule>
    <cfRule type="cellIs" dxfId="13311" priority="2193" operator="lessThan">
      <formula>$P$11*0.8</formula>
    </cfRule>
  </conditionalFormatting>
  <conditionalFormatting sqref="J12">
    <cfRule type="cellIs" dxfId="13310" priority="2188" operator="greaterThan">
      <formula>$P$12</formula>
    </cfRule>
    <cfRule type="cellIs" dxfId="13309" priority="2189" operator="between">
      <formula>$P$12*0.8</formula>
      <formula>$P$12</formula>
    </cfRule>
    <cfRule type="cellIs" dxfId="13308" priority="2190" operator="lessThan">
      <formula>$P$12*0.8</formula>
    </cfRule>
  </conditionalFormatting>
  <conditionalFormatting sqref="J13">
    <cfRule type="cellIs" dxfId="13307" priority="2185" operator="greaterThan">
      <formula>$P$13</formula>
    </cfRule>
    <cfRule type="cellIs" dxfId="13306" priority="2186" operator="between">
      <formula>$P$13*0.8</formula>
      <formula>$P$13</formula>
    </cfRule>
    <cfRule type="cellIs" dxfId="13305" priority="2187" operator="lessThan">
      <formula>$P$13*0.8</formula>
    </cfRule>
  </conditionalFormatting>
  <conditionalFormatting sqref="J16">
    <cfRule type="cellIs" dxfId="13304" priority="2182" operator="greaterThan">
      <formula>$P$16</formula>
    </cfRule>
    <cfRule type="cellIs" dxfId="13303" priority="2183" operator="between">
      <formula>$P$16*0.8</formula>
      <formula>$P$16</formula>
    </cfRule>
    <cfRule type="cellIs" dxfId="13302" priority="2184" operator="lessThan">
      <formula>$P$16*0.8</formula>
    </cfRule>
  </conditionalFormatting>
  <conditionalFormatting sqref="J17">
    <cfRule type="cellIs" dxfId="13301" priority="2179" operator="greaterThan">
      <formula>$P$17</formula>
    </cfRule>
    <cfRule type="cellIs" dxfId="13300" priority="2180" operator="between">
      <formula>$P$17*0.8</formula>
      <formula>$P$17</formula>
    </cfRule>
    <cfRule type="cellIs" dxfId="13299" priority="2181" operator="lessThan">
      <formula>$P$17*0.8</formula>
    </cfRule>
  </conditionalFormatting>
  <conditionalFormatting sqref="J18">
    <cfRule type="cellIs" dxfId="13298" priority="2176" operator="greaterThan">
      <formula>$P$18</formula>
    </cfRule>
    <cfRule type="cellIs" dxfId="13297" priority="2177" operator="between">
      <formula>$P$18*0.8</formula>
      <formula>$P$18</formula>
    </cfRule>
    <cfRule type="cellIs" dxfId="13296" priority="2178" operator="lessThan">
      <formula>$P$18*0.8</formula>
    </cfRule>
  </conditionalFormatting>
  <conditionalFormatting sqref="J6">
    <cfRule type="cellIs" dxfId="13295" priority="2173" operator="greaterThan">
      <formula>$O$6</formula>
    </cfRule>
    <cfRule type="cellIs" dxfId="13294" priority="2174" operator="between">
      <formula>$O$6*0.8</formula>
      <formula>$O$6</formula>
    </cfRule>
    <cfRule type="cellIs" dxfId="13293" priority="2175" operator="lessThan">
      <formula>$O$6*0.8</formula>
    </cfRule>
  </conditionalFormatting>
  <conditionalFormatting sqref="J7">
    <cfRule type="cellIs" dxfId="13292" priority="2170" operator="greaterThan">
      <formula>$O$7</formula>
    </cfRule>
    <cfRule type="cellIs" dxfId="13291" priority="2171" operator="between">
      <formula>$O$7*0.8</formula>
      <formula>$O$7</formula>
    </cfRule>
    <cfRule type="cellIs" dxfId="13290" priority="2172" operator="lessThan">
      <formula>$O$7*0.8</formula>
    </cfRule>
  </conditionalFormatting>
  <conditionalFormatting sqref="J8">
    <cfRule type="cellIs" dxfId="13289" priority="2167" operator="greaterThan">
      <formula>$O$8</formula>
    </cfRule>
    <cfRule type="cellIs" dxfId="13288" priority="2168" operator="between">
      <formula>$O$8*0.8</formula>
      <formula>$O$8</formula>
    </cfRule>
    <cfRule type="cellIs" dxfId="13287" priority="2169" operator="lessThan">
      <formula>$O$8*0.8</formula>
    </cfRule>
  </conditionalFormatting>
  <conditionalFormatting sqref="J11">
    <cfRule type="cellIs" dxfId="13286" priority="2164" operator="greaterThan">
      <formula>$O$11</formula>
    </cfRule>
    <cfRule type="cellIs" dxfId="13285" priority="2165" operator="between">
      <formula>$O$11*0.8</formula>
      <formula>$O$11</formula>
    </cfRule>
    <cfRule type="cellIs" dxfId="13284" priority="2166" operator="lessThan">
      <formula>$O$11*0.8</formula>
    </cfRule>
  </conditionalFormatting>
  <conditionalFormatting sqref="J12">
    <cfRule type="cellIs" dxfId="13283" priority="2161" operator="greaterThan">
      <formula>$O$12</formula>
    </cfRule>
    <cfRule type="cellIs" dxfId="13282" priority="2162" operator="between">
      <formula>$O$12*0.8</formula>
      <formula>$O$12</formula>
    </cfRule>
    <cfRule type="cellIs" dxfId="13281" priority="2163" operator="lessThan">
      <formula>$O$12*0.8</formula>
    </cfRule>
  </conditionalFormatting>
  <conditionalFormatting sqref="J13">
    <cfRule type="cellIs" dxfId="13280" priority="2158" operator="greaterThan">
      <formula>$O$13</formula>
    </cfRule>
    <cfRule type="cellIs" dxfId="13279" priority="2159" operator="between">
      <formula>$O$13*0.8</formula>
      <formula>$O$13</formula>
    </cfRule>
    <cfRule type="cellIs" dxfId="13278" priority="2160" operator="lessThan">
      <formula>$O$13*0.8</formula>
    </cfRule>
  </conditionalFormatting>
  <conditionalFormatting sqref="J16">
    <cfRule type="cellIs" dxfId="13277" priority="2155" operator="greaterThan">
      <formula>$O$16</formula>
    </cfRule>
    <cfRule type="cellIs" dxfId="13276" priority="2156" operator="between">
      <formula>$O$16*0.8</formula>
      <formula>$O$16</formula>
    </cfRule>
    <cfRule type="cellIs" dxfId="13275" priority="2157" operator="lessThan">
      <formula>$O$16*0.8</formula>
    </cfRule>
  </conditionalFormatting>
  <conditionalFormatting sqref="J17">
    <cfRule type="cellIs" dxfId="13274" priority="2152" operator="greaterThan">
      <formula>$O$17</formula>
    </cfRule>
    <cfRule type="cellIs" dxfId="13273" priority="2153" operator="between">
      <formula>$O$17*0.8</formula>
      <formula>$O$17</formula>
    </cfRule>
    <cfRule type="cellIs" dxfId="13272" priority="2154" operator="lessThan">
      <formula>$O$17*0.8</formula>
    </cfRule>
  </conditionalFormatting>
  <conditionalFormatting sqref="J18">
    <cfRule type="cellIs" dxfId="13271" priority="2149" operator="greaterThan">
      <formula>$O$18</formula>
    </cfRule>
    <cfRule type="cellIs" dxfId="13270" priority="2150" operator="between">
      <formula>$O$18*0.8</formula>
      <formula>$O$18</formula>
    </cfRule>
    <cfRule type="cellIs" dxfId="13269" priority="2151" operator="lessThan">
      <formula>$O$18*0.8</formula>
    </cfRule>
  </conditionalFormatting>
  <conditionalFormatting sqref="J6">
    <cfRule type="cellIs" dxfId="13268" priority="2146" operator="greaterThan">
      <formula>$O$6</formula>
    </cfRule>
    <cfRule type="cellIs" dxfId="13267" priority="2147" operator="between">
      <formula>$O$6*0.8</formula>
      <formula>$O$6</formula>
    </cfRule>
    <cfRule type="cellIs" dxfId="13266" priority="2148" operator="lessThan">
      <formula>$O$6*0.8</formula>
    </cfRule>
  </conditionalFormatting>
  <conditionalFormatting sqref="J7">
    <cfRule type="cellIs" dxfId="13265" priority="2143" operator="greaterThan">
      <formula>$O$7</formula>
    </cfRule>
    <cfRule type="cellIs" dxfId="13264" priority="2144" operator="between">
      <formula>$O$7*0.8</formula>
      <formula>$O$7</formula>
    </cfRule>
    <cfRule type="cellIs" dxfId="13263" priority="2145" operator="lessThan">
      <formula>$O$7*0.8</formula>
    </cfRule>
  </conditionalFormatting>
  <conditionalFormatting sqref="J8">
    <cfRule type="cellIs" dxfId="13262" priority="2140" operator="greaterThan">
      <formula>$O$8</formula>
    </cfRule>
    <cfRule type="cellIs" dxfId="13261" priority="2141" operator="between">
      <formula>$O$8*0.8</formula>
      <formula>$O$8</formula>
    </cfRule>
    <cfRule type="cellIs" dxfId="13260" priority="2142" operator="lessThan">
      <formula>$O$8*0.8</formula>
    </cfRule>
  </conditionalFormatting>
  <conditionalFormatting sqref="J11">
    <cfRule type="cellIs" dxfId="13259" priority="2137" operator="greaterThan">
      <formula>$O$11</formula>
    </cfRule>
    <cfRule type="cellIs" dxfId="13258" priority="2138" operator="between">
      <formula>$O$11*0.8</formula>
      <formula>$O$11</formula>
    </cfRule>
    <cfRule type="cellIs" dxfId="13257" priority="2139" operator="lessThan">
      <formula>$O$11*0.8</formula>
    </cfRule>
  </conditionalFormatting>
  <conditionalFormatting sqref="J12">
    <cfRule type="cellIs" dxfId="13256" priority="2134" operator="greaterThan">
      <formula>$O$12</formula>
    </cfRule>
    <cfRule type="cellIs" dxfId="13255" priority="2135" operator="between">
      <formula>$O$12*0.8</formula>
      <formula>$O$12</formula>
    </cfRule>
    <cfRule type="cellIs" dxfId="13254" priority="2136" operator="lessThan">
      <formula>$O$12*0.8</formula>
    </cfRule>
  </conditionalFormatting>
  <conditionalFormatting sqref="J13">
    <cfRule type="cellIs" dxfId="13253" priority="2131" operator="greaterThan">
      <formula>$O$13</formula>
    </cfRule>
    <cfRule type="cellIs" dxfId="13252" priority="2132" operator="between">
      <formula>$O$13*0.8</formula>
      <formula>$O$13</formula>
    </cfRule>
    <cfRule type="cellIs" dxfId="13251" priority="2133" operator="lessThan">
      <formula>$O$13*0.8</formula>
    </cfRule>
  </conditionalFormatting>
  <conditionalFormatting sqref="J16">
    <cfRule type="cellIs" dxfId="13250" priority="2128" operator="greaterThan">
      <formula>$O$16</formula>
    </cfRule>
    <cfRule type="cellIs" dxfId="13249" priority="2129" operator="between">
      <formula>$O$16*0.8</formula>
      <formula>$O$16</formula>
    </cfRule>
    <cfRule type="cellIs" dxfId="13248" priority="2130" operator="lessThan">
      <formula>$O$16*0.8</formula>
    </cfRule>
  </conditionalFormatting>
  <conditionalFormatting sqref="J17">
    <cfRule type="cellIs" dxfId="13247" priority="2125" operator="greaterThan">
      <formula>$O$17</formula>
    </cfRule>
    <cfRule type="cellIs" dxfId="13246" priority="2126" operator="between">
      <formula>$O$17*0.8</formula>
      <formula>$O$17</formula>
    </cfRule>
    <cfRule type="cellIs" dxfId="13245" priority="2127" operator="lessThan">
      <formula>$O$17*0.8</formula>
    </cfRule>
  </conditionalFormatting>
  <conditionalFormatting sqref="J18">
    <cfRule type="cellIs" dxfId="13244" priority="2122" operator="greaterThan">
      <formula>$O$18</formula>
    </cfRule>
    <cfRule type="cellIs" dxfId="13243" priority="2123" operator="between">
      <formula>$O$18*0.8</formula>
      <formula>$O$18</formula>
    </cfRule>
    <cfRule type="cellIs" dxfId="13242" priority="2124" operator="lessThan">
      <formula>$O$18*0.8</formula>
    </cfRule>
  </conditionalFormatting>
  <conditionalFormatting sqref="J6">
    <cfRule type="cellIs" dxfId="13241" priority="2119" operator="greaterThan">
      <formula>$N$6</formula>
    </cfRule>
    <cfRule type="cellIs" dxfId="13240" priority="2120" operator="between">
      <formula>$N$6*0.8</formula>
      <formula>$N$6</formula>
    </cfRule>
    <cfRule type="cellIs" dxfId="13239" priority="2121" operator="lessThan">
      <formula>$N$6*0.8</formula>
    </cfRule>
  </conditionalFormatting>
  <conditionalFormatting sqref="J7">
    <cfRule type="cellIs" dxfId="13238" priority="2116" operator="greaterThan">
      <formula>$N$7</formula>
    </cfRule>
    <cfRule type="cellIs" dxfId="13237" priority="2117" operator="between">
      <formula>$N$7*0.8</formula>
      <formula>$N$7</formula>
    </cfRule>
    <cfRule type="cellIs" dxfId="13236" priority="2118" operator="lessThan">
      <formula>$N$7*0.8</formula>
    </cfRule>
  </conditionalFormatting>
  <conditionalFormatting sqref="J8">
    <cfRule type="cellIs" dxfId="13235" priority="2113" operator="greaterThan">
      <formula>$N$8</formula>
    </cfRule>
    <cfRule type="cellIs" dxfId="13234" priority="2114" operator="between">
      <formula>$N$8*0.8</formula>
      <formula>$N$8</formula>
    </cfRule>
    <cfRule type="cellIs" dxfId="13233" priority="2115" operator="lessThan">
      <formula>$N$8*0.8</formula>
    </cfRule>
  </conditionalFormatting>
  <conditionalFormatting sqref="J11">
    <cfRule type="cellIs" dxfId="13232" priority="2110" operator="greaterThan">
      <formula>$N$11</formula>
    </cfRule>
    <cfRule type="cellIs" dxfId="13231" priority="2111" operator="between">
      <formula>$N$11*0.8</formula>
      <formula>$N$11</formula>
    </cfRule>
    <cfRule type="cellIs" dxfId="13230" priority="2112" operator="lessThan">
      <formula>$N$11*0.8</formula>
    </cfRule>
  </conditionalFormatting>
  <conditionalFormatting sqref="J12">
    <cfRule type="cellIs" dxfId="13229" priority="2107" operator="greaterThan">
      <formula>$N$12</formula>
    </cfRule>
    <cfRule type="cellIs" dxfId="13228" priority="2108" operator="between">
      <formula>$N$12*0.8</formula>
      <formula>$N$12</formula>
    </cfRule>
    <cfRule type="cellIs" dxfId="13227" priority="2109" operator="lessThan">
      <formula>$N$12*0.8</formula>
    </cfRule>
  </conditionalFormatting>
  <conditionalFormatting sqref="J13">
    <cfRule type="cellIs" dxfId="13226" priority="2104" operator="greaterThan">
      <formula>$N$13</formula>
    </cfRule>
    <cfRule type="cellIs" dxfId="13225" priority="2105" operator="between">
      <formula>$N$13*0.8</formula>
      <formula>$N$13</formula>
    </cfRule>
    <cfRule type="cellIs" dxfId="13224" priority="2106" operator="lessThan">
      <formula>$N$13*0.8</formula>
    </cfRule>
  </conditionalFormatting>
  <conditionalFormatting sqref="J16">
    <cfRule type="cellIs" dxfId="13223" priority="2101" operator="greaterThan">
      <formula>$N$16</formula>
    </cfRule>
    <cfRule type="cellIs" dxfId="13222" priority="2102" operator="between">
      <formula>$N$16*0.8</formula>
      <formula>$N$16</formula>
    </cfRule>
    <cfRule type="cellIs" dxfId="13221" priority="2103" operator="lessThan">
      <formula>$N$16*0.8</formula>
    </cfRule>
  </conditionalFormatting>
  <conditionalFormatting sqref="J17">
    <cfRule type="cellIs" dxfId="13220" priority="2098" operator="greaterThan">
      <formula>$N$17</formula>
    </cfRule>
    <cfRule type="cellIs" dxfId="13219" priority="2099" operator="between">
      <formula>$N$17*0.8</formula>
      <formula>$N$17</formula>
    </cfRule>
    <cfRule type="cellIs" dxfId="13218" priority="2100" operator="lessThan">
      <formula>$N$17*0.8</formula>
    </cfRule>
  </conditionalFormatting>
  <conditionalFormatting sqref="J18">
    <cfRule type="cellIs" dxfId="13217" priority="2095" operator="greaterThan">
      <formula>$N$18</formula>
    </cfRule>
    <cfRule type="cellIs" dxfId="13216" priority="2096" operator="between">
      <formula>$N$18*0.8</formula>
      <formula>$N$18</formula>
    </cfRule>
    <cfRule type="cellIs" dxfId="13215" priority="2097" operator="lessThan">
      <formula>$N$18*0.8</formula>
    </cfRule>
  </conditionalFormatting>
  <conditionalFormatting sqref="J6">
    <cfRule type="cellIs" dxfId="13214" priority="2092" operator="greaterThan">
      <formula>$N$6</formula>
    </cfRule>
    <cfRule type="cellIs" dxfId="13213" priority="2093" operator="between">
      <formula>$N$6*0.8</formula>
      <formula>$N$6</formula>
    </cfRule>
    <cfRule type="cellIs" dxfId="13212" priority="2094" operator="lessThan">
      <formula>$N$6*0.8</formula>
    </cfRule>
  </conditionalFormatting>
  <conditionalFormatting sqref="J7">
    <cfRule type="cellIs" dxfId="13211" priority="2089" operator="greaterThan">
      <formula>$N$7</formula>
    </cfRule>
    <cfRule type="cellIs" dxfId="13210" priority="2090" operator="between">
      <formula>$N$7*0.8</formula>
      <formula>$N$7</formula>
    </cfRule>
    <cfRule type="cellIs" dxfId="13209" priority="2091" operator="lessThan">
      <formula>$N$7*0.8</formula>
    </cfRule>
  </conditionalFormatting>
  <conditionalFormatting sqref="J8">
    <cfRule type="cellIs" dxfId="13208" priority="2086" operator="greaterThan">
      <formula>$N$8</formula>
    </cfRule>
    <cfRule type="cellIs" dxfId="13207" priority="2087" operator="between">
      <formula>$N$8*0.8</formula>
      <formula>$N$8</formula>
    </cfRule>
    <cfRule type="cellIs" dxfId="13206" priority="2088" operator="lessThan">
      <formula>$N$8*0.8</formula>
    </cfRule>
  </conditionalFormatting>
  <conditionalFormatting sqref="J11">
    <cfRule type="cellIs" dxfId="13205" priority="2083" operator="greaterThan">
      <formula>$N$11</formula>
    </cfRule>
    <cfRule type="cellIs" dxfId="13204" priority="2084" operator="between">
      <formula>$N$11*0.8</formula>
      <formula>$N$11</formula>
    </cfRule>
    <cfRule type="cellIs" dxfId="13203" priority="2085" operator="lessThan">
      <formula>$N$11*0.8</formula>
    </cfRule>
  </conditionalFormatting>
  <conditionalFormatting sqref="J12">
    <cfRule type="cellIs" dxfId="13202" priority="2080" operator="greaterThan">
      <formula>$N$12</formula>
    </cfRule>
    <cfRule type="cellIs" dxfId="13201" priority="2081" operator="between">
      <formula>$N$12*0.8</formula>
      <formula>$N$12</formula>
    </cfRule>
    <cfRule type="cellIs" dxfId="13200" priority="2082" operator="lessThan">
      <formula>$N$12*0.8</formula>
    </cfRule>
  </conditionalFormatting>
  <conditionalFormatting sqref="J13">
    <cfRule type="cellIs" dxfId="13199" priority="2077" operator="greaterThan">
      <formula>$N$13</formula>
    </cfRule>
    <cfRule type="cellIs" dxfId="13198" priority="2078" operator="between">
      <formula>$N$13*0.8</formula>
      <formula>$N$13</formula>
    </cfRule>
    <cfRule type="cellIs" dxfId="13197" priority="2079" operator="lessThan">
      <formula>$N$13*0.8</formula>
    </cfRule>
  </conditionalFormatting>
  <conditionalFormatting sqref="J16">
    <cfRule type="cellIs" dxfId="13196" priority="2074" operator="greaterThan">
      <formula>$N$16</formula>
    </cfRule>
    <cfRule type="cellIs" dxfId="13195" priority="2075" operator="between">
      <formula>$N$16*0.8</formula>
      <formula>$N$16</formula>
    </cfRule>
    <cfRule type="cellIs" dxfId="13194" priority="2076" operator="lessThan">
      <formula>$N$16*0.8</formula>
    </cfRule>
  </conditionalFormatting>
  <conditionalFormatting sqref="J17">
    <cfRule type="cellIs" dxfId="13193" priority="2071" operator="greaterThan">
      <formula>$N$17</formula>
    </cfRule>
    <cfRule type="cellIs" dxfId="13192" priority="2072" operator="between">
      <formula>$N$17*0.8</formula>
      <formula>$N$17</formula>
    </cfRule>
    <cfRule type="cellIs" dxfId="13191" priority="2073" operator="lessThan">
      <formula>$N$17*0.8</formula>
    </cfRule>
  </conditionalFormatting>
  <conditionalFormatting sqref="J18">
    <cfRule type="cellIs" dxfId="13190" priority="2068" operator="greaterThan">
      <formula>$N$18</formula>
    </cfRule>
    <cfRule type="cellIs" dxfId="13189" priority="2069" operator="between">
      <formula>$N$18*0.8</formula>
      <formula>$N$18</formula>
    </cfRule>
    <cfRule type="cellIs" dxfId="13188" priority="2070" operator="lessThan">
      <formula>$N$18*0.8</formula>
    </cfRule>
  </conditionalFormatting>
  <conditionalFormatting sqref="J6">
    <cfRule type="cellIs" dxfId="13187" priority="2065" operator="greaterThan">
      <formula>$P$6</formula>
    </cfRule>
    <cfRule type="cellIs" dxfId="13186" priority="2066" operator="between">
      <formula>$P$6*0.8</formula>
      <formula>$P$6</formula>
    </cfRule>
    <cfRule type="cellIs" dxfId="13185" priority="2067" operator="lessThan">
      <formula>$P$6*0.8</formula>
    </cfRule>
  </conditionalFormatting>
  <conditionalFormatting sqref="J7">
    <cfRule type="cellIs" dxfId="13184" priority="2062" operator="greaterThan">
      <formula>$P$7</formula>
    </cfRule>
    <cfRule type="cellIs" dxfId="13183" priority="2063" operator="between">
      <formula>$P$7*0.8</formula>
      <formula>$P$7</formula>
    </cfRule>
    <cfRule type="cellIs" dxfId="13182" priority="2064" operator="lessThan">
      <formula>$P$7*0.8</formula>
    </cfRule>
  </conditionalFormatting>
  <conditionalFormatting sqref="J8">
    <cfRule type="cellIs" dxfId="13181" priority="2059" operator="greaterThan">
      <formula>$P$8</formula>
    </cfRule>
    <cfRule type="cellIs" dxfId="13180" priority="2060" operator="between">
      <formula>$P$8*0.8</formula>
      <formula>$P$8</formula>
    </cfRule>
    <cfRule type="cellIs" dxfId="13179" priority="2061" operator="lessThan">
      <formula>$P$8*0.8</formula>
    </cfRule>
  </conditionalFormatting>
  <conditionalFormatting sqref="J11">
    <cfRule type="cellIs" dxfId="13178" priority="2056" operator="greaterThan">
      <formula>$P$11</formula>
    </cfRule>
    <cfRule type="cellIs" dxfId="13177" priority="2057" operator="between">
      <formula>$P$11*0.8</formula>
      <formula>$P$11</formula>
    </cfRule>
    <cfRule type="cellIs" dxfId="13176" priority="2058" operator="lessThan">
      <formula>$P$11*0.8</formula>
    </cfRule>
  </conditionalFormatting>
  <conditionalFormatting sqref="J12">
    <cfRule type="cellIs" dxfId="13175" priority="2053" operator="greaterThan">
      <formula>$P$12</formula>
    </cfRule>
    <cfRule type="cellIs" dxfId="13174" priority="2054" operator="between">
      <formula>$P$12*0.8</formula>
      <formula>$P$12</formula>
    </cfRule>
    <cfRule type="cellIs" dxfId="13173" priority="2055" operator="lessThan">
      <formula>$P$12*0.8</formula>
    </cfRule>
  </conditionalFormatting>
  <conditionalFormatting sqref="J13">
    <cfRule type="cellIs" dxfId="13172" priority="2050" operator="greaterThan">
      <formula>$P$13</formula>
    </cfRule>
    <cfRule type="cellIs" dxfId="13171" priority="2051" operator="between">
      <formula>$P$13*0.8</formula>
      <formula>$P$13</formula>
    </cfRule>
    <cfRule type="cellIs" dxfId="13170" priority="2052" operator="lessThan">
      <formula>$P$13*0.8</formula>
    </cfRule>
  </conditionalFormatting>
  <conditionalFormatting sqref="J16">
    <cfRule type="cellIs" dxfId="13169" priority="2047" operator="greaterThan">
      <formula>$P$16</formula>
    </cfRule>
    <cfRule type="cellIs" dxfId="13168" priority="2048" operator="between">
      <formula>$P$16*0.8</formula>
      <formula>$P$16</formula>
    </cfRule>
    <cfRule type="cellIs" dxfId="13167" priority="2049" operator="lessThan">
      <formula>$P$16*0.8</formula>
    </cfRule>
  </conditionalFormatting>
  <conditionalFormatting sqref="J17">
    <cfRule type="cellIs" dxfId="13166" priority="2044" operator="greaterThan">
      <formula>$P$17</formula>
    </cfRule>
    <cfRule type="cellIs" dxfId="13165" priority="2045" operator="between">
      <formula>$P$17*0.8</formula>
      <formula>$P$17</formula>
    </cfRule>
    <cfRule type="cellIs" dxfId="13164" priority="2046" operator="lessThan">
      <formula>$P$17*0.8</formula>
    </cfRule>
  </conditionalFormatting>
  <conditionalFormatting sqref="J18">
    <cfRule type="cellIs" dxfId="13163" priority="2041" operator="greaterThan">
      <formula>$P$18</formula>
    </cfRule>
    <cfRule type="cellIs" dxfId="13162" priority="2042" operator="between">
      <formula>$P$18*0.8</formula>
      <formula>$P$18</formula>
    </cfRule>
    <cfRule type="cellIs" dxfId="13161" priority="2043" operator="lessThan">
      <formula>$P$18*0.8</formula>
    </cfRule>
  </conditionalFormatting>
  <conditionalFormatting sqref="J6">
    <cfRule type="cellIs" dxfId="13160" priority="2038" operator="greaterThan">
      <formula>$P$6</formula>
    </cfRule>
    <cfRule type="cellIs" dxfId="13159" priority="2039" operator="between">
      <formula>$P$6*0.8</formula>
      <formula>$P$6</formula>
    </cfRule>
    <cfRule type="cellIs" dxfId="13158" priority="2040" operator="lessThan">
      <formula>$P$6*0.8</formula>
    </cfRule>
  </conditionalFormatting>
  <conditionalFormatting sqref="J7">
    <cfRule type="cellIs" dxfId="13157" priority="2035" operator="greaterThan">
      <formula>$P$7</formula>
    </cfRule>
    <cfRule type="cellIs" dxfId="13156" priority="2036" operator="between">
      <formula>$P$7*0.8</formula>
      <formula>$P$7</formula>
    </cfRule>
    <cfRule type="cellIs" dxfId="13155" priority="2037" operator="lessThan">
      <formula>$P$7*0.8</formula>
    </cfRule>
  </conditionalFormatting>
  <conditionalFormatting sqref="J8">
    <cfRule type="cellIs" dxfId="13154" priority="2032" operator="greaterThan">
      <formula>$P$8</formula>
    </cfRule>
    <cfRule type="cellIs" dxfId="13153" priority="2033" operator="between">
      <formula>$P$8*0.8</formula>
      <formula>$P$8</formula>
    </cfRule>
    <cfRule type="cellIs" dxfId="13152" priority="2034" operator="lessThan">
      <formula>$P$8*0.8</formula>
    </cfRule>
  </conditionalFormatting>
  <conditionalFormatting sqref="J11">
    <cfRule type="cellIs" dxfId="13151" priority="2029" operator="greaterThan">
      <formula>$P$11</formula>
    </cfRule>
    <cfRule type="cellIs" dxfId="13150" priority="2030" operator="between">
      <formula>$P$11*0.8</formula>
      <formula>$P$11</formula>
    </cfRule>
    <cfRule type="cellIs" dxfId="13149" priority="2031" operator="lessThan">
      <formula>$P$11*0.8</formula>
    </cfRule>
  </conditionalFormatting>
  <conditionalFormatting sqref="J12">
    <cfRule type="cellIs" dxfId="13148" priority="2026" operator="greaterThan">
      <formula>$P$12</formula>
    </cfRule>
    <cfRule type="cellIs" dxfId="13147" priority="2027" operator="between">
      <formula>$P$12*0.8</formula>
      <formula>$P$12</formula>
    </cfRule>
    <cfRule type="cellIs" dxfId="13146" priority="2028" operator="lessThan">
      <formula>$P$12*0.8</formula>
    </cfRule>
  </conditionalFormatting>
  <conditionalFormatting sqref="J13">
    <cfRule type="cellIs" dxfId="13145" priority="2023" operator="greaterThan">
      <formula>$P$13</formula>
    </cfRule>
    <cfRule type="cellIs" dxfId="13144" priority="2024" operator="between">
      <formula>$P$13*0.8</formula>
      <formula>$P$13</formula>
    </cfRule>
    <cfRule type="cellIs" dxfId="13143" priority="2025" operator="lessThan">
      <formula>$P$13*0.8</formula>
    </cfRule>
  </conditionalFormatting>
  <conditionalFormatting sqref="J16">
    <cfRule type="cellIs" dxfId="13142" priority="2020" operator="greaterThan">
      <formula>$P$16</formula>
    </cfRule>
    <cfRule type="cellIs" dxfId="13141" priority="2021" operator="between">
      <formula>$P$16*0.8</formula>
      <formula>$P$16</formula>
    </cfRule>
    <cfRule type="cellIs" dxfId="13140" priority="2022" operator="lessThan">
      <formula>$P$16*0.8</formula>
    </cfRule>
  </conditionalFormatting>
  <conditionalFormatting sqref="J17">
    <cfRule type="cellIs" dxfId="13139" priority="2017" operator="greaterThan">
      <formula>$P$17</formula>
    </cfRule>
    <cfRule type="cellIs" dxfId="13138" priority="2018" operator="between">
      <formula>$P$17*0.8</formula>
      <formula>$P$17</formula>
    </cfRule>
    <cfRule type="cellIs" dxfId="13137" priority="2019" operator="lessThan">
      <formula>$P$17*0.8</formula>
    </cfRule>
  </conditionalFormatting>
  <conditionalFormatting sqref="J18">
    <cfRule type="cellIs" dxfId="13136" priority="2014" operator="greaterThan">
      <formula>$P$18</formula>
    </cfRule>
    <cfRule type="cellIs" dxfId="13135" priority="2015" operator="between">
      <formula>$P$18*0.8</formula>
      <formula>$P$18</formula>
    </cfRule>
    <cfRule type="cellIs" dxfId="13134" priority="2016" operator="lessThan">
      <formula>$P$18*0.8</formula>
    </cfRule>
  </conditionalFormatting>
  <conditionalFormatting sqref="J6">
    <cfRule type="cellIs" dxfId="13133" priority="2011" operator="greaterThan">
      <formula>$O$6</formula>
    </cfRule>
    <cfRule type="cellIs" dxfId="13132" priority="2012" operator="between">
      <formula>$O$6*0.8</formula>
      <formula>$O$6</formula>
    </cfRule>
    <cfRule type="cellIs" dxfId="13131" priority="2013" operator="lessThan">
      <formula>$O$6*0.8</formula>
    </cfRule>
  </conditionalFormatting>
  <conditionalFormatting sqref="J7">
    <cfRule type="cellIs" dxfId="13130" priority="2008" operator="greaterThan">
      <formula>$O$7</formula>
    </cfRule>
    <cfRule type="cellIs" dxfId="13129" priority="2009" operator="between">
      <formula>$O$7*0.8</formula>
      <formula>$O$7</formula>
    </cfRule>
    <cfRule type="cellIs" dxfId="13128" priority="2010" operator="lessThan">
      <formula>$O$7*0.8</formula>
    </cfRule>
  </conditionalFormatting>
  <conditionalFormatting sqref="J8">
    <cfRule type="cellIs" dxfId="13127" priority="2005" operator="greaterThan">
      <formula>$O$8</formula>
    </cfRule>
    <cfRule type="cellIs" dxfId="13126" priority="2006" operator="between">
      <formula>$O$8*0.8</formula>
      <formula>$O$8</formula>
    </cfRule>
    <cfRule type="cellIs" dxfId="13125" priority="2007" operator="lessThan">
      <formula>$O$8*0.8</formula>
    </cfRule>
  </conditionalFormatting>
  <conditionalFormatting sqref="J11">
    <cfRule type="cellIs" dxfId="13124" priority="2002" operator="greaterThan">
      <formula>$O$11</formula>
    </cfRule>
    <cfRule type="cellIs" dxfId="13123" priority="2003" operator="between">
      <formula>$O$11*0.8</formula>
      <formula>$O$11</formula>
    </cfRule>
    <cfRule type="cellIs" dxfId="13122" priority="2004" operator="lessThan">
      <formula>$O$11*0.8</formula>
    </cfRule>
  </conditionalFormatting>
  <conditionalFormatting sqref="J12">
    <cfRule type="cellIs" dxfId="13121" priority="1999" operator="greaterThan">
      <formula>$O$12</formula>
    </cfRule>
    <cfRule type="cellIs" dxfId="13120" priority="2000" operator="between">
      <formula>$O$12*0.8</formula>
      <formula>$O$12</formula>
    </cfRule>
    <cfRule type="cellIs" dxfId="13119" priority="2001" operator="lessThan">
      <formula>$O$12*0.8</formula>
    </cfRule>
  </conditionalFormatting>
  <conditionalFormatting sqref="J13">
    <cfRule type="cellIs" dxfId="13118" priority="1996" operator="greaterThan">
      <formula>$O$13</formula>
    </cfRule>
    <cfRule type="cellIs" dxfId="13117" priority="1997" operator="between">
      <formula>$O$13*0.8</formula>
      <formula>$O$13</formula>
    </cfRule>
    <cfRule type="cellIs" dxfId="13116" priority="1998" operator="lessThan">
      <formula>$O$13*0.8</formula>
    </cfRule>
  </conditionalFormatting>
  <conditionalFormatting sqref="J16">
    <cfRule type="cellIs" dxfId="13115" priority="1993" operator="greaterThan">
      <formula>$O$16</formula>
    </cfRule>
    <cfRule type="cellIs" dxfId="13114" priority="1994" operator="between">
      <formula>$O$16*0.8</formula>
      <formula>$O$16</formula>
    </cfRule>
    <cfRule type="cellIs" dxfId="13113" priority="1995" operator="lessThan">
      <formula>$O$16*0.8</formula>
    </cfRule>
  </conditionalFormatting>
  <conditionalFormatting sqref="J17">
    <cfRule type="cellIs" dxfId="13112" priority="1990" operator="greaterThan">
      <formula>$O$17</formula>
    </cfRule>
    <cfRule type="cellIs" dxfId="13111" priority="1991" operator="between">
      <formula>$O$17*0.8</formula>
      <formula>$O$17</formula>
    </cfRule>
    <cfRule type="cellIs" dxfId="13110" priority="1992" operator="lessThan">
      <formula>$O$17*0.8</formula>
    </cfRule>
  </conditionalFormatting>
  <conditionalFormatting sqref="J18">
    <cfRule type="cellIs" dxfId="13109" priority="1987" operator="greaterThan">
      <formula>$O$18</formula>
    </cfRule>
    <cfRule type="cellIs" dxfId="13108" priority="1988" operator="between">
      <formula>$O$18*0.8</formula>
      <formula>$O$18</formula>
    </cfRule>
    <cfRule type="cellIs" dxfId="13107" priority="1989" operator="lessThan">
      <formula>$O$18*0.8</formula>
    </cfRule>
  </conditionalFormatting>
  <conditionalFormatting sqref="J6">
    <cfRule type="cellIs" dxfId="13106" priority="1984" operator="greaterThan">
      <formula>$O$6</formula>
    </cfRule>
    <cfRule type="cellIs" dxfId="13105" priority="1985" operator="between">
      <formula>$O$6*0.8</formula>
      <formula>$O$6</formula>
    </cfRule>
    <cfRule type="cellIs" dxfId="13104" priority="1986" operator="lessThan">
      <formula>$O$6*0.8</formula>
    </cfRule>
  </conditionalFormatting>
  <conditionalFormatting sqref="J7">
    <cfRule type="cellIs" dxfId="13103" priority="1981" operator="greaterThan">
      <formula>$O$7</formula>
    </cfRule>
    <cfRule type="cellIs" dxfId="13102" priority="1982" operator="between">
      <formula>$O$7*0.8</formula>
      <formula>$O$7</formula>
    </cfRule>
    <cfRule type="cellIs" dxfId="13101" priority="1983" operator="lessThan">
      <formula>$O$7*0.8</formula>
    </cfRule>
  </conditionalFormatting>
  <conditionalFormatting sqref="J8">
    <cfRule type="cellIs" dxfId="13100" priority="1978" operator="greaterThan">
      <formula>$O$8</formula>
    </cfRule>
    <cfRule type="cellIs" dxfId="13099" priority="1979" operator="between">
      <formula>$O$8*0.8</formula>
      <formula>$O$8</formula>
    </cfRule>
    <cfRule type="cellIs" dxfId="13098" priority="1980" operator="lessThan">
      <formula>$O$8*0.8</formula>
    </cfRule>
  </conditionalFormatting>
  <conditionalFormatting sqref="J11">
    <cfRule type="cellIs" dxfId="13097" priority="1975" operator="greaterThan">
      <formula>$O$11</formula>
    </cfRule>
    <cfRule type="cellIs" dxfId="13096" priority="1976" operator="between">
      <formula>$O$11*0.8</formula>
      <formula>$O$11</formula>
    </cfRule>
    <cfRule type="cellIs" dxfId="13095" priority="1977" operator="lessThan">
      <formula>$O$11*0.8</formula>
    </cfRule>
  </conditionalFormatting>
  <conditionalFormatting sqref="J12">
    <cfRule type="cellIs" dxfId="13094" priority="1972" operator="greaterThan">
      <formula>$O$12</formula>
    </cfRule>
    <cfRule type="cellIs" dxfId="13093" priority="1973" operator="between">
      <formula>$O$12*0.8</formula>
      <formula>$O$12</formula>
    </cfRule>
    <cfRule type="cellIs" dxfId="13092" priority="1974" operator="lessThan">
      <formula>$O$12*0.8</formula>
    </cfRule>
  </conditionalFormatting>
  <conditionalFormatting sqref="J13">
    <cfRule type="cellIs" dxfId="13091" priority="1969" operator="greaterThan">
      <formula>$O$13</formula>
    </cfRule>
    <cfRule type="cellIs" dxfId="13090" priority="1970" operator="between">
      <formula>$O$13*0.8</formula>
      <formula>$O$13</formula>
    </cfRule>
    <cfRule type="cellIs" dxfId="13089" priority="1971" operator="lessThan">
      <formula>$O$13*0.8</formula>
    </cfRule>
  </conditionalFormatting>
  <conditionalFormatting sqref="J16">
    <cfRule type="cellIs" dxfId="13088" priority="1966" operator="greaterThan">
      <formula>$O$16</formula>
    </cfRule>
    <cfRule type="cellIs" dxfId="13087" priority="1967" operator="between">
      <formula>$O$16*0.8</formula>
      <formula>$O$16</formula>
    </cfRule>
    <cfRule type="cellIs" dxfId="13086" priority="1968" operator="lessThan">
      <formula>$O$16*0.8</formula>
    </cfRule>
  </conditionalFormatting>
  <conditionalFormatting sqref="J17">
    <cfRule type="cellIs" dxfId="13085" priority="1963" operator="greaterThan">
      <formula>$O$17</formula>
    </cfRule>
    <cfRule type="cellIs" dxfId="13084" priority="1964" operator="between">
      <formula>$O$17*0.8</formula>
      <formula>$O$17</formula>
    </cfRule>
    <cfRule type="cellIs" dxfId="13083" priority="1965" operator="lessThan">
      <formula>$O$17*0.8</formula>
    </cfRule>
  </conditionalFormatting>
  <conditionalFormatting sqref="J18">
    <cfRule type="cellIs" dxfId="13082" priority="1960" operator="greaterThan">
      <formula>$O$18</formula>
    </cfRule>
    <cfRule type="cellIs" dxfId="13081" priority="1961" operator="between">
      <formula>$O$18*0.8</formula>
      <formula>$O$18</formula>
    </cfRule>
    <cfRule type="cellIs" dxfId="13080" priority="1962" operator="lessThan">
      <formula>$O$18*0.8</formula>
    </cfRule>
  </conditionalFormatting>
  <conditionalFormatting sqref="J6">
    <cfRule type="cellIs" dxfId="13079" priority="1957" operator="greaterThan">
      <formula>$N$6</formula>
    </cfRule>
    <cfRule type="cellIs" dxfId="13078" priority="1958" operator="between">
      <formula>$N$6*0.8</formula>
      <formula>$N$6</formula>
    </cfRule>
    <cfRule type="cellIs" dxfId="13077" priority="1959" operator="lessThan">
      <formula>$N$6*0.8</formula>
    </cfRule>
  </conditionalFormatting>
  <conditionalFormatting sqref="J7">
    <cfRule type="cellIs" dxfId="13076" priority="1954" operator="greaterThan">
      <formula>$N$7</formula>
    </cfRule>
    <cfRule type="cellIs" dxfId="13075" priority="1955" operator="between">
      <formula>$N$7*0.8</formula>
      <formula>$N$7</formula>
    </cfRule>
    <cfRule type="cellIs" dxfId="13074" priority="1956" operator="lessThan">
      <formula>$N$7*0.8</formula>
    </cfRule>
  </conditionalFormatting>
  <conditionalFormatting sqref="J8">
    <cfRule type="cellIs" dxfId="13073" priority="1951" operator="greaterThan">
      <formula>$N$8</formula>
    </cfRule>
    <cfRule type="cellIs" dxfId="13072" priority="1952" operator="between">
      <formula>$N$8*0.8</formula>
      <formula>$N$8</formula>
    </cfRule>
    <cfRule type="cellIs" dxfId="13071" priority="1953" operator="lessThan">
      <formula>$N$8*0.8</formula>
    </cfRule>
  </conditionalFormatting>
  <conditionalFormatting sqref="J11">
    <cfRule type="cellIs" dxfId="13070" priority="1948" operator="greaterThan">
      <formula>$N$11</formula>
    </cfRule>
    <cfRule type="cellIs" dxfId="13069" priority="1949" operator="between">
      <formula>$N$11*0.8</formula>
      <formula>$N$11</formula>
    </cfRule>
    <cfRule type="cellIs" dxfId="13068" priority="1950" operator="lessThan">
      <formula>$N$11*0.8</formula>
    </cfRule>
  </conditionalFormatting>
  <conditionalFormatting sqref="J12">
    <cfRule type="cellIs" dxfId="13067" priority="1945" operator="greaterThan">
      <formula>$N$12</formula>
    </cfRule>
    <cfRule type="cellIs" dxfId="13066" priority="1946" operator="between">
      <formula>$N$12*0.8</formula>
      <formula>$N$12</formula>
    </cfRule>
    <cfRule type="cellIs" dxfId="13065" priority="1947" operator="lessThan">
      <formula>$N$12*0.8</formula>
    </cfRule>
  </conditionalFormatting>
  <conditionalFormatting sqref="J13">
    <cfRule type="cellIs" dxfId="13064" priority="1942" operator="greaterThan">
      <formula>$N$13</formula>
    </cfRule>
    <cfRule type="cellIs" dxfId="13063" priority="1943" operator="between">
      <formula>$N$13*0.8</formula>
      <formula>$N$13</formula>
    </cfRule>
    <cfRule type="cellIs" dxfId="13062" priority="1944" operator="lessThan">
      <formula>$N$13*0.8</formula>
    </cfRule>
  </conditionalFormatting>
  <conditionalFormatting sqref="J16">
    <cfRule type="cellIs" dxfId="13061" priority="1939" operator="greaterThan">
      <formula>$N$16</formula>
    </cfRule>
    <cfRule type="cellIs" dxfId="13060" priority="1940" operator="between">
      <formula>$N$16*0.8</formula>
      <formula>$N$16</formula>
    </cfRule>
    <cfRule type="cellIs" dxfId="13059" priority="1941" operator="lessThan">
      <formula>$N$16*0.8</formula>
    </cfRule>
  </conditionalFormatting>
  <conditionalFormatting sqref="J17">
    <cfRule type="cellIs" dxfId="13058" priority="1936" operator="greaterThan">
      <formula>$N$17</formula>
    </cfRule>
    <cfRule type="cellIs" dxfId="13057" priority="1937" operator="between">
      <formula>$N$17*0.8</formula>
      <formula>$N$17</formula>
    </cfRule>
    <cfRule type="cellIs" dxfId="13056" priority="1938" operator="lessThan">
      <formula>$N$17*0.8</formula>
    </cfRule>
  </conditionalFormatting>
  <conditionalFormatting sqref="J18">
    <cfRule type="cellIs" dxfId="13055" priority="1933" operator="greaterThan">
      <formula>$N$18</formula>
    </cfRule>
    <cfRule type="cellIs" dxfId="13054" priority="1934" operator="between">
      <formula>$N$18*0.8</formula>
      <formula>$N$18</formula>
    </cfRule>
    <cfRule type="cellIs" dxfId="13053" priority="1935" operator="lessThan">
      <formula>$N$18*0.8</formula>
    </cfRule>
  </conditionalFormatting>
  <conditionalFormatting sqref="J6">
    <cfRule type="cellIs" dxfId="13052" priority="1930" operator="greaterThan">
      <formula>$N$6</formula>
    </cfRule>
    <cfRule type="cellIs" dxfId="13051" priority="1931" operator="between">
      <formula>$N$6*0.8</formula>
      <formula>$N$6</formula>
    </cfRule>
    <cfRule type="cellIs" dxfId="13050" priority="1932" operator="lessThan">
      <formula>$N$6*0.8</formula>
    </cfRule>
  </conditionalFormatting>
  <conditionalFormatting sqref="J7">
    <cfRule type="cellIs" dxfId="13049" priority="1927" operator="greaterThan">
      <formula>$N$7</formula>
    </cfRule>
    <cfRule type="cellIs" dxfId="13048" priority="1928" operator="between">
      <formula>$N$7*0.8</formula>
      <formula>$N$7</formula>
    </cfRule>
    <cfRule type="cellIs" dxfId="13047" priority="1929" operator="lessThan">
      <formula>$N$7*0.8</formula>
    </cfRule>
  </conditionalFormatting>
  <conditionalFormatting sqref="J8">
    <cfRule type="cellIs" dxfId="13046" priority="1924" operator="greaterThan">
      <formula>$N$8</formula>
    </cfRule>
    <cfRule type="cellIs" dxfId="13045" priority="1925" operator="between">
      <formula>$N$8*0.8</formula>
      <formula>$N$8</formula>
    </cfRule>
    <cfRule type="cellIs" dxfId="13044" priority="1926" operator="lessThan">
      <formula>$N$8*0.8</formula>
    </cfRule>
  </conditionalFormatting>
  <conditionalFormatting sqref="J11">
    <cfRule type="cellIs" dxfId="13043" priority="1921" operator="greaterThan">
      <formula>$N$11</formula>
    </cfRule>
    <cfRule type="cellIs" dxfId="13042" priority="1922" operator="between">
      <formula>$N$11*0.8</formula>
      <formula>$N$11</formula>
    </cfRule>
    <cfRule type="cellIs" dxfId="13041" priority="1923" operator="lessThan">
      <formula>$N$11*0.8</formula>
    </cfRule>
  </conditionalFormatting>
  <conditionalFormatting sqref="J12">
    <cfRule type="cellIs" dxfId="13040" priority="1918" operator="greaterThan">
      <formula>$N$12</formula>
    </cfRule>
    <cfRule type="cellIs" dxfId="13039" priority="1919" operator="between">
      <formula>$N$12*0.8</formula>
      <formula>$N$12</formula>
    </cfRule>
    <cfRule type="cellIs" dxfId="13038" priority="1920" operator="lessThan">
      <formula>$N$12*0.8</formula>
    </cfRule>
  </conditionalFormatting>
  <conditionalFormatting sqref="J13">
    <cfRule type="cellIs" dxfId="13037" priority="1915" operator="greaterThan">
      <formula>$N$13</formula>
    </cfRule>
    <cfRule type="cellIs" dxfId="13036" priority="1916" operator="between">
      <formula>$N$13*0.8</formula>
      <formula>$N$13</formula>
    </cfRule>
    <cfRule type="cellIs" dxfId="13035" priority="1917" operator="lessThan">
      <formula>$N$13*0.8</formula>
    </cfRule>
  </conditionalFormatting>
  <conditionalFormatting sqref="J16">
    <cfRule type="cellIs" dxfId="13034" priority="1912" operator="greaterThan">
      <formula>$N$16</formula>
    </cfRule>
    <cfRule type="cellIs" dxfId="13033" priority="1913" operator="between">
      <formula>$N$16*0.8</formula>
      <formula>$N$16</formula>
    </cfRule>
    <cfRule type="cellIs" dxfId="13032" priority="1914" operator="lessThan">
      <formula>$N$16*0.8</formula>
    </cfRule>
  </conditionalFormatting>
  <conditionalFormatting sqref="J17">
    <cfRule type="cellIs" dxfId="13031" priority="1909" operator="greaterThan">
      <formula>$N$17</formula>
    </cfRule>
    <cfRule type="cellIs" dxfId="13030" priority="1910" operator="between">
      <formula>$N$17*0.8</formula>
      <formula>$N$17</formula>
    </cfRule>
    <cfRule type="cellIs" dxfId="13029" priority="1911" operator="lessThan">
      <formula>$N$17*0.8</formula>
    </cfRule>
  </conditionalFormatting>
  <conditionalFormatting sqref="J18">
    <cfRule type="cellIs" dxfId="13028" priority="1906" operator="greaterThan">
      <formula>$N$18</formula>
    </cfRule>
    <cfRule type="cellIs" dxfId="13027" priority="1907" operator="between">
      <formula>$N$18*0.8</formula>
      <formula>$N$18</formula>
    </cfRule>
    <cfRule type="cellIs" dxfId="13026" priority="1908" operator="lessThan">
      <formula>$N$18*0.8</formula>
    </cfRule>
  </conditionalFormatting>
  <conditionalFormatting sqref="J6">
    <cfRule type="cellIs" dxfId="13025" priority="1903" operator="greaterThan">
      <formula>$P$6</formula>
    </cfRule>
    <cfRule type="cellIs" dxfId="13024" priority="1904" operator="between">
      <formula>$P$6*0.8</formula>
      <formula>$P$6</formula>
    </cfRule>
    <cfRule type="cellIs" dxfId="13023" priority="1905" operator="lessThan">
      <formula>$P$6*0.8</formula>
    </cfRule>
  </conditionalFormatting>
  <conditionalFormatting sqref="J7">
    <cfRule type="cellIs" dxfId="13022" priority="1900" operator="greaterThan">
      <formula>$P$7</formula>
    </cfRule>
    <cfRule type="cellIs" dxfId="13021" priority="1901" operator="between">
      <formula>$P$7*0.8</formula>
      <formula>$P$7</formula>
    </cfRule>
    <cfRule type="cellIs" dxfId="13020" priority="1902" operator="lessThan">
      <formula>$P$7*0.8</formula>
    </cfRule>
  </conditionalFormatting>
  <conditionalFormatting sqref="J8">
    <cfRule type="cellIs" dxfId="13019" priority="1897" operator="greaterThan">
      <formula>$P$8</formula>
    </cfRule>
    <cfRule type="cellIs" dxfId="13018" priority="1898" operator="between">
      <formula>$P$8*0.8</formula>
      <formula>$P$8</formula>
    </cfRule>
    <cfRule type="cellIs" dxfId="13017" priority="1899" operator="lessThan">
      <formula>$P$8*0.8</formula>
    </cfRule>
  </conditionalFormatting>
  <conditionalFormatting sqref="J11">
    <cfRule type="cellIs" dxfId="13016" priority="1894" operator="greaterThan">
      <formula>$P$11</formula>
    </cfRule>
    <cfRule type="cellIs" dxfId="13015" priority="1895" operator="between">
      <formula>$P$11*0.8</formula>
      <formula>$P$11</formula>
    </cfRule>
    <cfRule type="cellIs" dxfId="13014" priority="1896" operator="lessThan">
      <formula>$P$11*0.8</formula>
    </cfRule>
  </conditionalFormatting>
  <conditionalFormatting sqref="J12">
    <cfRule type="cellIs" dxfId="13013" priority="1891" operator="greaterThan">
      <formula>$P$12</formula>
    </cfRule>
    <cfRule type="cellIs" dxfId="13012" priority="1892" operator="between">
      <formula>$P$12*0.8</formula>
      <formula>$P$12</formula>
    </cfRule>
    <cfRule type="cellIs" dxfId="13011" priority="1893" operator="lessThan">
      <formula>$P$12*0.8</formula>
    </cfRule>
  </conditionalFormatting>
  <conditionalFormatting sqref="J13">
    <cfRule type="cellIs" dxfId="13010" priority="1888" operator="greaterThan">
      <formula>$P$13</formula>
    </cfRule>
    <cfRule type="cellIs" dxfId="13009" priority="1889" operator="between">
      <formula>$P$13*0.8</formula>
      <formula>$P$13</formula>
    </cfRule>
    <cfRule type="cellIs" dxfId="13008" priority="1890" operator="lessThan">
      <formula>$P$13*0.8</formula>
    </cfRule>
  </conditionalFormatting>
  <conditionalFormatting sqref="J16">
    <cfRule type="cellIs" dxfId="13007" priority="1885" operator="greaterThan">
      <formula>$P$16</formula>
    </cfRule>
    <cfRule type="cellIs" dxfId="13006" priority="1886" operator="between">
      <formula>$P$16*0.8</formula>
      <formula>$P$16</formula>
    </cfRule>
    <cfRule type="cellIs" dxfId="13005" priority="1887" operator="lessThan">
      <formula>$P$16*0.8</formula>
    </cfRule>
  </conditionalFormatting>
  <conditionalFormatting sqref="J17">
    <cfRule type="cellIs" dxfId="13004" priority="1882" operator="greaterThan">
      <formula>$P$17</formula>
    </cfRule>
    <cfRule type="cellIs" dxfId="13003" priority="1883" operator="between">
      <formula>$P$17*0.8</formula>
      <formula>$P$17</formula>
    </cfRule>
    <cfRule type="cellIs" dxfId="13002" priority="1884" operator="lessThan">
      <formula>$P$17*0.8</formula>
    </cfRule>
  </conditionalFormatting>
  <conditionalFormatting sqref="J18">
    <cfRule type="cellIs" dxfId="13001" priority="1879" operator="greaterThan">
      <formula>$P$18</formula>
    </cfRule>
    <cfRule type="cellIs" dxfId="13000" priority="1880" operator="between">
      <formula>$P$18*0.8</formula>
      <formula>$P$18</formula>
    </cfRule>
    <cfRule type="cellIs" dxfId="12999" priority="1881" operator="lessThan">
      <formula>$P$18*0.8</formula>
    </cfRule>
  </conditionalFormatting>
  <conditionalFormatting sqref="J6">
    <cfRule type="cellIs" dxfId="12998" priority="1876" operator="greaterThan">
      <formula>$P$6</formula>
    </cfRule>
    <cfRule type="cellIs" dxfId="12997" priority="1877" operator="between">
      <formula>$P$6*0.8</formula>
      <formula>$P$6</formula>
    </cfRule>
    <cfRule type="cellIs" dxfId="12996" priority="1878" operator="lessThan">
      <formula>$P$6*0.8</formula>
    </cfRule>
  </conditionalFormatting>
  <conditionalFormatting sqref="J7">
    <cfRule type="cellIs" dxfId="12995" priority="1873" operator="greaterThan">
      <formula>$P$7</formula>
    </cfRule>
    <cfRule type="cellIs" dxfId="12994" priority="1874" operator="between">
      <formula>$P$7*0.8</formula>
      <formula>$P$7</formula>
    </cfRule>
    <cfRule type="cellIs" dxfId="12993" priority="1875" operator="lessThan">
      <formula>$P$7*0.8</formula>
    </cfRule>
  </conditionalFormatting>
  <conditionalFormatting sqref="J8">
    <cfRule type="cellIs" dxfId="12992" priority="1870" operator="greaterThan">
      <formula>$P$8</formula>
    </cfRule>
    <cfRule type="cellIs" dxfId="12991" priority="1871" operator="between">
      <formula>$P$8*0.8</formula>
      <formula>$P$8</formula>
    </cfRule>
    <cfRule type="cellIs" dxfId="12990" priority="1872" operator="lessThan">
      <formula>$P$8*0.8</formula>
    </cfRule>
  </conditionalFormatting>
  <conditionalFormatting sqref="J11">
    <cfRule type="cellIs" dxfId="12989" priority="1867" operator="greaterThan">
      <formula>$P$11</formula>
    </cfRule>
    <cfRule type="cellIs" dxfId="12988" priority="1868" operator="between">
      <formula>$P$11*0.8</formula>
      <formula>$P$11</formula>
    </cfRule>
    <cfRule type="cellIs" dxfId="12987" priority="1869" operator="lessThan">
      <formula>$P$11*0.8</formula>
    </cfRule>
  </conditionalFormatting>
  <conditionalFormatting sqref="J12">
    <cfRule type="cellIs" dxfId="12986" priority="1864" operator="greaterThan">
      <formula>$P$12</formula>
    </cfRule>
    <cfRule type="cellIs" dxfId="12985" priority="1865" operator="between">
      <formula>$P$12*0.8</formula>
      <formula>$P$12</formula>
    </cfRule>
    <cfRule type="cellIs" dxfId="12984" priority="1866" operator="lessThan">
      <formula>$P$12*0.8</formula>
    </cfRule>
  </conditionalFormatting>
  <conditionalFormatting sqref="J13">
    <cfRule type="cellIs" dxfId="12983" priority="1861" operator="greaterThan">
      <formula>$P$13</formula>
    </cfRule>
    <cfRule type="cellIs" dxfId="12982" priority="1862" operator="between">
      <formula>$P$13*0.8</formula>
      <formula>$P$13</formula>
    </cfRule>
    <cfRule type="cellIs" dxfId="12981" priority="1863" operator="lessThan">
      <formula>$P$13*0.8</formula>
    </cfRule>
  </conditionalFormatting>
  <conditionalFormatting sqref="J16">
    <cfRule type="cellIs" dxfId="12980" priority="1858" operator="greaterThan">
      <formula>$P$16</formula>
    </cfRule>
    <cfRule type="cellIs" dxfId="12979" priority="1859" operator="between">
      <formula>$P$16*0.8</formula>
      <formula>$P$16</formula>
    </cfRule>
    <cfRule type="cellIs" dxfId="12978" priority="1860" operator="lessThan">
      <formula>$P$16*0.8</formula>
    </cfRule>
  </conditionalFormatting>
  <conditionalFormatting sqref="J17">
    <cfRule type="cellIs" dxfId="12977" priority="1855" operator="greaterThan">
      <formula>$P$17</formula>
    </cfRule>
    <cfRule type="cellIs" dxfId="12976" priority="1856" operator="between">
      <formula>$P$17*0.8</formula>
      <formula>$P$17</formula>
    </cfRule>
    <cfRule type="cellIs" dxfId="12975" priority="1857" operator="lessThan">
      <formula>$P$17*0.8</formula>
    </cfRule>
  </conditionalFormatting>
  <conditionalFormatting sqref="J18">
    <cfRule type="cellIs" dxfId="12974" priority="1852" operator="greaterThan">
      <formula>$P$18</formula>
    </cfRule>
    <cfRule type="cellIs" dxfId="12973" priority="1853" operator="between">
      <formula>$P$18*0.8</formula>
      <formula>$P$18</formula>
    </cfRule>
    <cfRule type="cellIs" dxfId="12972" priority="1854" operator="lessThan">
      <formula>$P$18*0.8</formula>
    </cfRule>
  </conditionalFormatting>
  <conditionalFormatting sqref="J6">
    <cfRule type="cellIs" dxfId="12971" priority="1849" operator="greaterThan">
      <formula>$O$6</formula>
    </cfRule>
    <cfRule type="cellIs" dxfId="12970" priority="1850" operator="between">
      <formula>$O$6*0.8</formula>
      <formula>$O$6</formula>
    </cfRule>
    <cfRule type="cellIs" dxfId="12969" priority="1851" operator="lessThan">
      <formula>$O$6*0.8</formula>
    </cfRule>
  </conditionalFormatting>
  <conditionalFormatting sqref="J7">
    <cfRule type="cellIs" dxfId="12968" priority="1846" operator="greaterThan">
      <formula>$O$7</formula>
    </cfRule>
    <cfRule type="cellIs" dxfId="12967" priority="1847" operator="between">
      <formula>$O$7*0.8</formula>
      <formula>$O$7</formula>
    </cfRule>
    <cfRule type="cellIs" dxfId="12966" priority="1848" operator="lessThan">
      <formula>$O$7*0.8</formula>
    </cfRule>
  </conditionalFormatting>
  <conditionalFormatting sqref="J8">
    <cfRule type="cellIs" dxfId="12965" priority="1843" operator="greaterThan">
      <formula>$O$8</formula>
    </cfRule>
    <cfRule type="cellIs" dxfId="12964" priority="1844" operator="between">
      <formula>$O$8*0.8</formula>
      <formula>$O$8</formula>
    </cfRule>
    <cfRule type="cellIs" dxfId="12963" priority="1845" operator="lessThan">
      <formula>$O$8*0.8</formula>
    </cfRule>
  </conditionalFormatting>
  <conditionalFormatting sqref="J11">
    <cfRule type="cellIs" dxfId="12962" priority="1840" operator="greaterThan">
      <formula>$O$11</formula>
    </cfRule>
    <cfRule type="cellIs" dxfId="12961" priority="1841" operator="between">
      <formula>$O$11*0.8</formula>
      <formula>$O$11</formula>
    </cfRule>
    <cfRule type="cellIs" dxfId="12960" priority="1842" operator="lessThan">
      <formula>$O$11*0.8</formula>
    </cfRule>
  </conditionalFormatting>
  <conditionalFormatting sqref="J12">
    <cfRule type="cellIs" dxfId="12959" priority="1837" operator="greaterThan">
      <formula>$O$12</formula>
    </cfRule>
    <cfRule type="cellIs" dxfId="12958" priority="1838" operator="between">
      <formula>$O$12*0.8</formula>
      <formula>$O$12</formula>
    </cfRule>
    <cfRule type="cellIs" dxfId="12957" priority="1839" operator="lessThan">
      <formula>$O$12*0.8</formula>
    </cfRule>
  </conditionalFormatting>
  <conditionalFormatting sqref="J13">
    <cfRule type="cellIs" dxfId="12956" priority="1834" operator="greaterThan">
      <formula>$O$13</formula>
    </cfRule>
    <cfRule type="cellIs" dxfId="12955" priority="1835" operator="between">
      <formula>$O$13*0.8</formula>
      <formula>$O$13</formula>
    </cfRule>
    <cfRule type="cellIs" dxfId="12954" priority="1836" operator="lessThan">
      <formula>$O$13*0.8</formula>
    </cfRule>
  </conditionalFormatting>
  <conditionalFormatting sqref="J16">
    <cfRule type="cellIs" dxfId="12953" priority="1831" operator="greaterThan">
      <formula>$O$16</formula>
    </cfRule>
    <cfRule type="cellIs" dxfId="12952" priority="1832" operator="between">
      <formula>$O$16*0.8</formula>
      <formula>$O$16</formula>
    </cfRule>
    <cfRule type="cellIs" dxfId="12951" priority="1833" operator="lessThan">
      <formula>$O$16*0.8</formula>
    </cfRule>
  </conditionalFormatting>
  <conditionalFormatting sqref="J17">
    <cfRule type="cellIs" dxfId="12950" priority="1828" operator="greaterThan">
      <formula>$O$17</formula>
    </cfRule>
    <cfRule type="cellIs" dxfId="12949" priority="1829" operator="between">
      <formula>$O$17*0.8</formula>
      <formula>$O$17</formula>
    </cfRule>
    <cfRule type="cellIs" dxfId="12948" priority="1830" operator="lessThan">
      <formula>$O$17*0.8</formula>
    </cfRule>
  </conditionalFormatting>
  <conditionalFormatting sqref="J18">
    <cfRule type="cellIs" dxfId="12947" priority="1825" operator="greaterThan">
      <formula>$O$18</formula>
    </cfRule>
    <cfRule type="cellIs" dxfId="12946" priority="1826" operator="between">
      <formula>$O$18*0.8</formula>
      <formula>$O$18</formula>
    </cfRule>
    <cfRule type="cellIs" dxfId="12945" priority="1827" operator="lessThan">
      <formula>$O$18*0.8</formula>
    </cfRule>
  </conditionalFormatting>
  <conditionalFormatting sqref="J6">
    <cfRule type="cellIs" dxfId="12944" priority="1822" operator="greaterThan">
      <formula>$O$6</formula>
    </cfRule>
    <cfRule type="cellIs" dxfId="12943" priority="1823" operator="between">
      <formula>$O$6*0.8</formula>
      <formula>$O$6</formula>
    </cfRule>
    <cfRule type="cellIs" dxfId="12942" priority="1824" operator="lessThan">
      <formula>$O$6*0.8</formula>
    </cfRule>
  </conditionalFormatting>
  <conditionalFormatting sqref="J7">
    <cfRule type="cellIs" dxfId="12941" priority="1819" operator="greaterThan">
      <formula>$O$7</formula>
    </cfRule>
    <cfRule type="cellIs" dxfId="12940" priority="1820" operator="between">
      <formula>$O$7*0.8</formula>
      <formula>$O$7</formula>
    </cfRule>
    <cfRule type="cellIs" dxfId="12939" priority="1821" operator="lessThan">
      <formula>$O$7*0.8</formula>
    </cfRule>
  </conditionalFormatting>
  <conditionalFormatting sqref="J8">
    <cfRule type="cellIs" dxfId="12938" priority="1816" operator="greaterThan">
      <formula>$O$8</formula>
    </cfRule>
    <cfRule type="cellIs" dxfId="12937" priority="1817" operator="between">
      <formula>$O$8*0.8</formula>
      <formula>$O$8</formula>
    </cfRule>
    <cfRule type="cellIs" dxfId="12936" priority="1818" operator="lessThan">
      <formula>$O$8*0.8</formula>
    </cfRule>
  </conditionalFormatting>
  <conditionalFormatting sqref="J11">
    <cfRule type="cellIs" dxfId="12935" priority="1813" operator="greaterThan">
      <formula>$O$11</formula>
    </cfRule>
    <cfRule type="cellIs" dxfId="12934" priority="1814" operator="between">
      <formula>$O$11*0.8</formula>
      <formula>$O$11</formula>
    </cfRule>
    <cfRule type="cellIs" dxfId="12933" priority="1815" operator="lessThan">
      <formula>$O$11*0.8</formula>
    </cfRule>
  </conditionalFormatting>
  <conditionalFormatting sqref="J12">
    <cfRule type="cellIs" dxfId="12932" priority="1810" operator="greaterThan">
      <formula>$O$12</formula>
    </cfRule>
    <cfRule type="cellIs" dxfId="12931" priority="1811" operator="between">
      <formula>$O$12*0.8</formula>
      <formula>$O$12</formula>
    </cfRule>
    <cfRule type="cellIs" dxfId="12930" priority="1812" operator="lessThan">
      <formula>$O$12*0.8</formula>
    </cfRule>
  </conditionalFormatting>
  <conditionalFormatting sqref="J13">
    <cfRule type="cellIs" dxfId="12929" priority="1807" operator="greaterThan">
      <formula>$O$13</formula>
    </cfRule>
    <cfRule type="cellIs" dxfId="12928" priority="1808" operator="between">
      <formula>$O$13*0.8</formula>
      <formula>$O$13</formula>
    </cfRule>
    <cfRule type="cellIs" dxfId="12927" priority="1809" operator="lessThan">
      <formula>$O$13*0.8</formula>
    </cfRule>
  </conditionalFormatting>
  <conditionalFormatting sqref="J16">
    <cfRule type="cellIs" dxfId="12926" priority="1804" operator="greaterThan">
      <formula>$O$16</formula>
    </cfRule>
    <cfRule type="cellIs" dxfId="12925" priority="1805" operator="between">
      <formula>$O$16*0.8</formula>
      <formula>$O$16</formula>
    </cfRule>
    <cfRule type="cellIs" dxfId="12924" priority="1806" operator="lessThan">
      <formula>$O$16*0.8</formula>
    </cfRule>
  </conditionalFormatting>
  <conditionalFormatting sqref="J17">
    <cfRule type="cellIs" dxfId="12923" priority="1801" operator="greaterThan">
      <formula>$O$17</formula>
    </cfRule>
    <cfRule type="cellIs" dxfId="12922" priority="1802" operator="between">
      <formula>$O$17*0.8</formula>
      <formula>$O$17</formula>
    </cfRule>
    <cfRule type="cellIs" dxfId="12921" priority="1803" operator="lessThan">
      <formula>$O$17*0.8</formula>
    </cfRule>
  </conditionalFormatting>
  <conditionalFormatting sqref="J18">
    <cfRule type="cellIs" dxfId="12920" priority="1798" operator="greaterThan">
      <formula>$O$18</formula>
    </cfRule>
    <cfRule type="cellIs" dxfId="12919" priority="1799" operator="between">
      <formula>$O$18*0.8</formula>
      <formula>$O$18</formula>
    </cfRule>
    <cfRule type="cellIs" dxfId="12918" priority="1800" operator="lessThan">
      <formula>$O$18*0.8</formula>
    </cfRule>
  </conditionalFormatting>
  <conditionalFormatting sqref="J6">
    <cfRule type="cellIs" dxfId="12917" priority="1795" operator="greaterThan">
      <formula>$N$6</formula>
    </cfRule>
    <cfRule type="cellIs" dxfId="12916" priority="1796" operator="between">
      <formula>$N$6*0.8</formula>
      <formula>$N$6</formula>
    </cfRule>
    <cfRule type="cellIs" dxfId="12915" priority="1797" operator="lessThan">
      <formula>$N$6*0.8</formula>
    </cfRule>
  </conditionalFormatting>
  <conditionalFormatting sqref="J7">
    <cfRule type="cellIs" dxfId="12914" priority="1792" operator="greaterThan">
      <formula>$N$7</formula>
    </cfRule>
    <cfRule type="cellIs" dxfId="12913" priority="1793" operator="between">
      <formula>$N$7*0.8</formula>
      <formula>$N$7</formula>
    </cfRule>
    <cfRule type="cellIs" dxfId="12912" priority="1794" operator="lessThan">
      <formula>$N$7*0.8</formula>
    </cfRule>
  </conditionalFormatting>
  <conditionalFormatting sqref="J8">
    <cfRule type="cellIs" dxfId="12911" priority="1789" operator="greaterThan">
      <formula>$N$8</formula>
    </cfRule>
    <cfRule type="cellIs" dxfId="12910" priority="1790" operator="between">
      <formula>$N$8*0.8</formula>
      <formula>$N$8</formula>
    </cfRule>
    <cfRule type="cellIs" dxfId="12909" priority="1791" operator="lessThan">
      <formula>$N$8*0.8</formula>
    </cfRule>
  </conditionalFormatting>
  <conditionalFormatting sqref="J11">
    <cfRule type="cellIs" dxfId="12908" priority="1786" operator="greaterThan">
      <formula>$N$11</formula>
    </cfRule>
    <cfRule type="cellIs" dxfId="12907" priority="1787" operator="between">
      <formula>$N$11*0.8</formula>
      <formula>$N$11</formula>
    </cfRule>
    <cfRule type="cellIs" dxfId="12906" priority="1788" operator="lessThan">
      <formula>$N$11*0.8</formula>
    </cfRule>
  </conditionalFormatting>
  <conditionalFormatting sqref="J12">
    <cfRule type="cellIs" dxfId="12905" priority="1783" operator="greaterThan">
      <formula>$N$12</formula>
    </cfRule>
    <cfRule type="cellIs" dxfId="12904" priority="1784" operator="between">
      <formula>$N$12*0.8</formula>
      <formula>$N$12</formula>
    </cfRule>
    <cfRule type="cellIs" dxfId="12903" priority="1785" operator="lessThan">
      <formula>$N$12*0.8</formula>
    </cfRule>
  </conditionalFormatting>
  <conditionalFormatting sqref="J13">
    <cfRule type="cellIs" dxfId="12902" priority="1780" operator="greaterThan">
      <formula>$N$13</formula>
    </cfRule>
    <cfRule type="cellIs" dxfId="12901" priority="1781" operator="between">
      <formula>$N$13*0.8</formula>
      <formula>$N$13</formula>
    </cfRule>
    <cfRule type="cellIs" dxfId="12900" priority="1782" operator="lessThan">
      <formula>$N$13*0.8</formula>
    </cfRule>
  </conditionalFormatting>
  <conditionalFormatting sqref="J16">
    <cfRule type="cellIs" dxfId="12899" priority="1777" operator="greaterThan">
      <formula>$N$16</formula>
    </cfRule>
    <cfRule type="cellIs" dxfId="12898" priority="1778" operator="between">
      <formula>$N$16*0.8</formula>
      <formula>$N$16</formula>
    </cfRule>
    <cfRule type="cellIs" dxfId="12897" priority="1779" operator="lessThan">
      <formula>$N$16*0.8</formula>
    </cfRule>
  </conditionalFormatting>
  <conditionalFormatting sqref="J17">
    <cfRule type="cellIs" dxfId="12896" priority="1774" operator="greaterThan">
      <formula>$N$17</formula>
    </cfRule>
    <cfRule type="cellIs" dxfId="12895" priority="1775" operator="between">
      <formula>$N$17*0.8</formula>
      <formula>$N$17</formula>
    </cfRule>
    <cfRule type="cellIs" dxfId="12894" priority="1776" operator="lessThan">
      <formula>$N$17*0.8</formula>
    </cfRule>
  </conditionalFormatting>
  <conditionalFormatting sqref="J18">
    <cfRule type="cellIs" dxfId="12893" priority="1771" operator="greaterThan">
      <formula>$N$18</formula>
    </cfRule>
    <cfRule type="cellIs" dxfId="12892" priority="1772" operator="between">
      <formula>$N$18*0.8</formula>
      <formula>$N$18</formula>
    </cfRule>
    <cfRule type="cellIs" dxfId="12891" priority="1773" operator="lessThan">
      <formula>$N$18*0.8</formula>
    </cfRule>
  </conditionalFormatting>
  <conditionalFormatting sqref="J6">
    <cfRule type="cellIs" dxfId="12890" priority="1768" operator="greaterThan">
      <formula>$N$6</formula>
    </cfRule>
    <cfRule type="cellIs" dxfId="12889" priority="1769" operator="between">
      <formula>$N$6*0.8</formula>
      <formula>$N$6</formula>
    </cfRule>
    <cfRule type="cellIs" dxfId="12888" priority="1770" operator="lessThan">
      <formula>$N$6*0.8</formula>
    </cfRule>
  </conditionalFormatting>
  <conditionalFormatting sqref="J7">
    <cfRule type="cellIs" dxfId="12887" priority="1765" operator="greaterThan">
      <formula>$N$7</formula>
    </cfRule>
    <cfRule type="cellIs" dxfId="12886" priority="1766" operator="between">
      <formula>$N$7*0.8</formula>
      <formula>$N$7</formula>
    </cfRule>
    <cfRule type="cellIs" dxfId="12885" priority="1767" operator="lessThan">
      <formula>$N$7*0.8</formula>
    </cfRule>
  </conditionalFormatting>
  <conditionalFormatting sqref="J8">
    <cfRule type="cellIs" dxfId="12884" priority="1762" operator="greaterThan">
      <formula>$N$8</formula>
    </cfRule>
    <cfRule type="cellIs" dxfId="12883" priority="1763" operator="between">
      <formula>$N$8*0.8</formula>
      <formula>$N$8</formula>
    </cfRule>
    <cfRule type="cellIs" dxfId="12882" priority="1764" operator="lessThan">
      <formula>$N$8*0.8</formula>
    </cfRule>
  </conditionalFormatting>
  <conditionalFormatting sqref="J11">
    <cfRule type="cellIs" dxfId="12881" priority="1759" operator="greaterThan">
      <formula>$N$11</formula>
    </cfRule>
    <cfRule type="cellIs" dxfId="12880" priority="1760" operator="between">
      <formula>$N$11*0.8</formula>
      <formula>$N$11</formula>
    </cfRule>
    <cfRule type="cellIs" dxfId="12879" priority="1761" operator="lessThan">
      <formula>$N$11*0.8</formula>
    </cfRule>
  </conditionalFormatting>
  <conditionalFormatting sqref="J12">
    <cfRule type="cellIs" dxfId="12878" priority="1756" operator="greaterThan">
      <formula>$N$12</formula>
    </cfRule>
    <cfRule type="cellIs" dxfId="12877" priority="1757" operator="between">
      <formula>$N$12*0.8</formula>
      <formula>$N$12</formula>
    </cfRule>
    <cfRule type="cellIs" dxfId="12876" priority="1758" operator="lessThan">
      <formula>$N$12*0.8</formula>
    </cfRule>
  </conditionalFormatting>
  <conditionalFormatting sqref="J13">
    <cfRule type="cellIs" dxfId="12875" priority="1753" operator="greaterThan">
      <formula>$N$13</formula>
    </cfRule>
    <cfRule type="cellIs" dxfId="12874" priority="1754" operator="between">
      <formula>$N$13*0.8</formula>
      <formula>$N$13</formula>
    </cfRule>
    <cfRule type="cellIs" dxfId="12873" priority="1755" operator="lessThan">
      <formula>$N$13*0.8</formula>
    </cfRule>
  </conditionalFormatting>
  <conditionalFormatting sqref="J16">
    <cfRule type="cellIs" dxfId="12872" priority="1750" operator="greaterThan">
      <formula>$N$16</formula>
    </cfRule>
    <cfRule type="cellIs" dxfId="12871" priority="1751" operator="between">
      <formula>$N$16*0.8</formula>
      <formula>$N$16</formula>
    </cfRule>
    <cfRule type="cellIs" dxfId="12870" priority="1752" operator="lessThan">
      <formula>$N$16*0.8</formula>
    </cfRule>
  </conditionalFormatting>
  <conditionalFormatting sqref="J17">
    <cfRule type="cellIs" dxfId="12869" priority="1747" operator="greaterThan">
      <formula>$N$17</formula>
    </cfRule>
    <cfRule type="cellIs" dxfId="12868" priority="1748" operator="between">
      <formula>$N$17*0.8</formula>
      <formula>$N$17</formula>
    </cfRule>
    <cfRule type="cellIs" dxfId="12867" priority="1749" operator="lessThan">
      <formula>$N$17*0.8</formula>
    </cfRule>
  </conditionalFormatting>
  <conditionalFormatting sqref="J18">
    <cfRule type="cellIs" dxfId="12866" priority="1744" operator="greaterThan">
      <formula>$N$18</formula>
    </cfRule>
    <cfRule type="cellIs" dxfId="12865" priority="1745" operator="between">
      <formula>$N$18*0.8</formula>
      <formula>$N$18</formula>
    </cfRule>
    <cfRule type="cellIs" dxfId="12864" priority="1746" operator="lessThan">
      <formula>$N$18*0.8</formula>
    </cfRule>
  </conditionalFormatting>
  <conditionalFormatting sqref="J6">
    <cfRule type="cellIs" dxfId="12863" priority="1741" operator="greaterThan">
      <formula>$P$6</formula>
    </cfRule>
    <cfRule type="cellIs" dxfId="12862" priority="1742" operator="between">
      <formula>$P$6*0.8</formula>
      <formula>$P$6</formula>
    </cfRule>
    <cfRule type="cellIs" dxfId="12861" priority="1743" operator="lessThan">
      <formula>$P$6*0.8</formula>
    </cfRule>
  </conditionalFormatting>
  <conditionalFormatting sqref="J7">
    <cfRule type="cellIs" dxfId="12860" priority="1738" operator="greaterThan">
      <formula>$P$7</formula>
    </cfRule>
    <cfRule type="cellIs" dxfId="12859" priority="1739" operator="between">
      <formula>$P$7*0.8</formula>
      <formula>$P$7</formula>
    </cfRule>
    <cfRule type="cellIs" dxfId="12858" priority="1740" operator="lessThan">
      <formula>$P$7*0.8</formula>
    </cfRule>
  </conditionalFormatting>
  <conditionalFormatting sqref="J8">
    <cfRule type="cellIs" dxfId="12857" priority="1735" operator="greaterThan">
      <formula>$P$8</formula>
    </cfRule>
    <cfRule type="cellIs" dxfId="12856" priority="1736" operator="between">
      <formula>$P$8*0.8</formula>
      <formula>$P$8</formula>
    </cfRule>
    <cfRule type="cellIs" dxfId="12855" priority="1737" operator="lessThan">
      <formula>$P$8*0.8</formula>
    </cfRule>
  </conditionalFormatting>
  <conditionalFormatting sqref="J11">
    <cfRule type="cellIs" dxfId="12854" priority="1732" operator="greaterThan">
      <formula>$P$11</formula>
    </cfRule>
    <cfRule type="cellIs" dxfId="12853" priority="1733" operator="between">
      <formula>$P$11*0.8</formula>
      <formula>$P$11</formula>
    </cfRule>
    <cfRule type="cellIs" dxfId="12852" priority="1734" operator="lessThan">
      <formula>$P$11*0.8</formula>
    </cfRule>
  </conditionalFormatting>
  <conditionalFormatting sqref="J12">
    <cfRule type="cellIs" dxfId="12851" priority="1729" operator="greaterThan">
      <formula>$P$12</formula>
    </cfRule>
    <cfRule type="cellIs" dxfId="12850" priority="1730" operator="between">
      <formula>$P$12*0.8</formula>
      <formula>$P$12</formula>
    </cfRule>
    <cfRule type="cellIs" dxfId="12849" priority="1731" operator="lessThan">
      <formula>$P$12*0.8</formula>
    </cfRule>
  </conditionalFormatting>
  <conditionalFormatting sqref="J13">
    <cfRule type="cellIs" dxfId="12848" priority="1726" operator="greaterThan">
      <formula>$P$13</formula>
    </cfRule>
    <cfRule type="cellIs" dxfId="12847" priority="1727" operator="between">
      <formula>$P$13*0.8</formula>
      <formula>$P$13</formula>
    </cfRule>
    <cfRule type="cellIs" dxfId="12846" priority="1728" operator="lessThan">
      <formula>$P$13*0.8</formula>
    </cfRule>
  </conditionalFormatting>
  <conditionalFormatting sqref="J16">
    <cfRule type="cellIs" dxfId="12845" priority="1723" operator="greaterThan">
      <formula>$P$16</formula>
    </cfRule>
    <cfRule type="cellIs" dxfId="12844" priority="1724" operator="between">
      <formula>$P$16*0.8</formula>
      <formula>$P$16</formula>
    </cfRule>
    <cfRule type="cellIs" dxfId="12843" priority="1725" operator="lessThan">
      <formula>$P$16*0.8</formula>
    </cfRule>
  </conditionalFormatting>
  <conditionalFormatting sqref="J17">
    <cfRule type="cellIs" dxfId="12842" priority="1720" operator="greaterThan">
      <formula>$P$17</formula>
    </cfRule>
    <cfRule type="cellIs" dxfId="12841" priority="1721" operator="between">
      <formula>$P$17*0.8</formula>
      <formula>$P$17</formula>
    </cfRule>
    <cfRule type="cellIs" dxfId="12840" priority="1722" operator="lessThan">
      <formula>$P$17*0.8</formula>
    </cfRule>
  </conditionalFormatting>
  <conditionalFormatting sqref="J18">
    <cfRule type="cellIs" dxfId="12839" priority="1717" operator="greaterThan">
      <formula>$P$18</formula>
    </cfRule>
    <cfRule type="cellIs" dxfId="12838" priority="1718" operator="between">
      <formula>$P$18*0.8</formula>
      <formula>$P$18</formula>
    </cfRule>
    <cfRule type="cellIs" dxfId="12837" priority="1719" operator="lessThan">
      <formula>$P$18*0.8</formula>
    </cfRule>
  </conditionalFormatting>
  <conditionalFormatting sqref="J6">
    <cfRule type="cellIs" dxfId="12836" priority="1714" operator="greaterThan">
      <formula>$P$6</formula>
    </cfRule>
    <cfRule type="cellIs" dxfId="12835" priority="1715" operator="between">
      <formula>$P$6*0.8</formula>
      <formula>$P$6</formula>
    </cfRule>
    <cfRule type="cellIs" dxfId="12834" priority="1716" operator="lessThan">
      <formula>$P$6*0.8</formula>
    </cfRule>
  </conditionalFormatting>
  <conditionalFormatting sqref="J7">
    <cfRule type="cellIs" dxfId="12833" priority="1711" operator="greaterThan">
      <formula>$P$7</formula>
    </cfRule>
    <cfRule type="cellIs" dxfId="12832" priority="1712" operator="between">
      <formula>$P$7*0.8</formula>
      <formula>$P$7</formula>
    </cfRule>
    <cfRule type="cellIs" dxfId="12831" priority="1713" operator="lessThan">
      <formula>$P$7*0.8</formula>
    </cfRule>
  </conditionalFormatting>
  <conditionalFormatting sqref="J8">
    <cfRule type="cellIs" dxfId="12830" priority="1708" operator="greaterThan">
      <formula>$P$8</formula>
    </cfRule>
    <cfRule type="cellIs" dxfId="12829" priority="1709" operator="between">
      <formula>$P$8*0.8</formula>
      <formula>$P$8</formula>
    </cfRule>
    <cfRule type="cellIs" dxfId="12828" priority="1710" operator="lessThan">
      <formula>$P$8*0.8</formula>
    </cfRule>
  </conditionalFormatting>
  <conditionalFormatting sqref="J11">
    <cfRule type="cellIs" dxfId="12827" priority="1705" operator="greaterThan">
      <formula>$P$11</formula>
    </cfRule>
    <cfRule type="cellIs" dxfId="12826" priority="1706" operator="between">
      <formula>$P$11*0.8</formula>
      <formula>$P$11</formula>
    </cfRule>
    <cfRule type="cellIs" dxfId="12825" priority="1707" operator="lessThan">
      <formula>$P$11*0.8</formula>
    </cfRule>
  </conditionalFormatting>
  <conditionalFormatting sqref="J12">
    <cfRule type="cellIs" dxfId="12824" priority="1702" operator="greaterThan">
      <formula>$P$12</formula>
    </cfRule>
    <cfRule type="cellIs" dxfId="12823" priority="1703" operator="between">
      <formula>$P$12*0.8</formula>
      <formula>$P$12</formula>
    </cfRule>
    <cfRule type="cellIs" dxfId="12822" priority="1704" operator="lessThan">
      <formula>$P$12*0.8</formula>
    </cfRule>
  </conditionalFormatting>
  <conditionalFormatting sqref="J13">
    <cfRule type="cellIs" dxfId="12821" priority="1699" operator="greaterThan">
      <formula>$P$13</formula>
    </cfRule>
    <cfRule type="cellIs" dxfId="12820" priority="1700" operator="between">
      <formula>$P$13*0.8</formula>
      <formula>$P$13</formula>
    </cfRule>
    <cfRule type="cellIs" dxfId="12819" priority="1701" operator="lessThan">
      <formula>$P$13*0.8</formula>
    </cfRule>
  </conditionalFormatting>
  <conditionalFormatting sqref="J16">
    <cfRule type="cellIs" dxfId="12818" priority="1696" operator="greaterThan">
      <formula>$P$16</formula>
    </cfRule>
    <cfRule type="cellIs" dxfId="12817" priority="1697" operator="between">
      <formula>$P$16*0.8</formula>
      <formula>$P$16</formula>
    </cfRule>
    <cfRule type="cellIs" dxfId="12816" priority="1698" operator="lessThan">
      <formula>$P$16*0.8</formula>
    </cfRule>
  </conditionalFormatting>
  <conditionalFormatting sqref="J17">
    <cfRule type="cellIs" dxfId="12815" priority="1693" operator="greaterThan">
      <formula>$P$17</formula>
    </cfRule>
    <cfRule type="cellIs" dxfId="12814" priority="1694" operator="between">
      <formula>$P$17*0.8</formula>
      <formula>$P$17</formula>
    </cfRule>
    <cfRule type="cellIs" dxfId="12813" priority="1695" operator="lessThan">
      <formula>$P$17*0.8</formula>
    </cfRule>
  </conditionalFormatting>
  <conditionalFormatting sqref="J18">
    <cfRule type="cellIs" dxfId="12812" priority="1690" operator="greaterThan">
      <formula>$P$18</formula>
    </cfRule>
    <cfRule type="cellIs" dxfId="12811" priority="1691" operator="between">
      <formula>$P$18*0.8</formula>
      <formula>$P$18</formula>
    </cfRule>
    <cfRule type="cellIs" dxfId="12810" priority="1692" operator="lessThan">
      <formula>$P$18*0.8</formula>
    </cfRule>
  </conditionalFormatting>
  <conditionalFormatting sqref="J6">
    <cfRule type="cellIs" dxfId="12809" priority="1687" operator="greaterThan">
      <formula>$O$6</formula>
    </cfRule>
    <cfRule type="cellIs" dxfId="12808" priority="1688" operator="between">
      <formula>$O$6*0.8</formula>
      <formula>$O$6</formula>
    </cfRule>
    <cfRule type="cellIs" dxfId="12807" priority="1689" operator="lessThan">
      <formula>$O$6*0.8</formula>
    </cfRule>
  </conditionalFormatting>
  <conditionalFormatting sqref="J7">
    <cfRule type="cellIs" dxfId="12806" priority="1684" operator="greaterThan">
      <formula>$O$7</formula>
    </cfRule>
    <cfRule type="cellIs" dxfId="12805" priority="1685" operator="between">
      <formula>$O$7*0.8</formula>
      <formula>$O$7</formula>
    </cfRule>
    <cfRule type="cellIs" dxfId="12804" priority="1686" operator="lessThan">
      <formula>$O$7*0.8</formula>
    </cfRule>
  </conditionalFormatting>
  <conditionalFormatting sqref="J8">
    <cfRule type="cellIs" dxfId="12803" priority="1681" operator="greaterThan">
      <formula>$O$8</formula>
    </cfRule>
    <cfRule type="cellIs" dxfId="12802" priority="1682" operator="between">
      <formula>$O$8*0.8</formula>
      <formula>$O$8</formula>
    </cfRule>
    <cfRule type="cellIs" dxfId="12801" priority="1683" operator="lessThan">
      <formula>$O$8*0.8</formula>
    </cfRule>
  </conditionalFormatting>
  <conditionalFormatting sqref="J11">
    <cfRule type="cellIs" dxfId="12800" priority="1678" operator="greaterThan">
      <formula>$O$11</formula>
    </cfRule>
    <cfRule type="cellIs" dxfId="12799" priority="1679" operator="between">
      <formula>$O$11*0.8</formula>
      <formula>$O$11</formula>
    </cfRule>
    <cfRule type="cellIs" dxfId="12798" priority="1680" operator="lessThan">
      <formula>$O$11*0.8</formula>
    </cfRule>
  </conditionalFormatting>
  <conditionalFormatting sqref="J12">
    <cfRule type="cellIs" dxfId="12797" priority="1675" operator="greaterThan">
      <formula>$O$12</formula>
    </cfRule>
    <cfRule type="cellIs" dxfId="12796" priority="1676" operator="between">
      <formula>$O$12*0.8</formula>
      <formula>$O$12</formula>
    </cfRule>
    <cfRule type="cellIs" dxfId="12795" priority="1677" operator="lessThan">
      <formula>$O$12*0.8</formula>
    </cfRule>
  </conditionalFormatting>
  <conditionalFormatting sqref="J13">
    <cfRule type="cellIs" dxfId="12794" priority="1672" operator="greaterThan">
      <formula>$O$13</formula>
    </cfRule>
    <cfRule type="cellIs" dxfId="12793" priority="1673" operator="between">
      <formula>$O$13*0.8</formula>
      <formula>$O$13</formula>
    </cfRule>
    <cfRule type="cellIs" dxfId="12792" priority="1674" operator="lessThan">
      <formula>$O$13*0.8</formula>
    </cfRule>
  </conditionalFormatting>
  <conditionalFormatting sqref="J16">
    <cfRule type="cellIs" dxfId="12791" priority="1669" operator="greaterThan">
      <formula>$O$16</formula>
    </cfRule>
    <cfRule type="cellIs" dxfId="12790" priority="1670" operator="between">
      <formula>$O$16*0.8</formula>
      <formula>$O$16</formula>
    </cfRule>
    <cfRule type="cellIs" dxfId="12789" priority="1671" operator="lessThan">
      <formula>$O$16*0.8</formula>
    </cfRule>
  </conditionalFormatting>
  <conditionalFormatting sqref="J17">
    <cfRule type="cellIs" dxfId="12788" priority="1666" operator="greaterThan">
      <formula>$O$17</formula>
    </cfRule>
    <cfRule type="cellIs" dxfId="12787" priority="1667" operator="between">
      <formula>$O$17*0.8</formula>
      <formula>$O$17</formula>
    </cfRule>
    <cfRule type="cellIs" dxfId="12786" priority="1668" operator="lessThan">
      <formula>$O$17*0.8</formula>
    </cfRule>
  </conditionalFormatting>
  <conditionalFormatting sqref="J18">
    <cfRule type="cellIs" dxfId="12785" priority="1663" operator="greaterThan">
      <formula>$O$18</formula>
    </cfRule>
    <cfRule type="cellIs" dxfId="12784" priority="1664" operator="between">
      <formula>$O$18*0.8</formula>
      <formula>$O$18</formula>
    </cfRule>
    <cfRule type="cellIs" dxfId="12783" priority="1665" operator="lessThan">
      <formula>$O$18*0.8</formula>
    </cfRule>
  </conditionalFormatting>
  <conditionalFormatting sqref="J6">
    <cfRule type="cellIs" dxfId="12782" priority="1660" operator="greaterThan">
      <formula>$O$6</formula>
    </cfRule>
    <cfRule type="cellIs" dxfId="12781" priority="1661" operator="between">
      <formula>$O$6*0.8</formula>
      <formula>$O$6</formula>
    </cfRule>
    <cfRule type="cellIs" dxfId="12780" priority="1662" operator="lessThan">
      <formula>$O$6*0.8</formula>
    </cfRule>
  </conditionalFormatting>
  <conditionalFormatting sqref="J7">
    <cfRule type="cellIs" dxfId="12779" priority="1657" operator="greaterThan">
      <formula>$O$7</formula>
    </cfRule>
    <cfRule type="cellIs" dxfId="12778" priority="1658" operator="between">
      <formula>$O$7*0.8</formula>
      <formula>$O$7</formula>
    </cfRule>
    <cfRule type="cellIs" dxfId="12777" priority="1659" operator="lessThan">
      <formula>$O$7*0.8</formula>
    </cfRule>
  </conditionalFormatting>
  <conditionalFormatting sqref="J8">
    <cfRule type="cellIs" dxfId="12776" priority="1654" operator="greaterThan">
      <formula>$O$8</formula>
    </cfRule>
    <cfRule type="cellIs" dxfId="12775" priority="1655" operator="between">
      <formula>$O$8*0.8</formula>
      <formula>$O$8</formula>
    </cfRule>
    <cfRule type="cellIs" dxfId="12774" priority="1656" operator="lessThan">
      <formula>$O$8*0.8</formula>
    </cfRule>
  </conditionalFormatting>
  <conditionalFormatting sqref="J11">
    <cfRule type="cellIs" dxfId="12773" priority="1651" operator="greaterThan">
      <formula>$O$11</formula>
    </cfRule>
    <cfRule type="cellIs" dxfId="12772" priority="1652" operator="between">
      <formula>$O$11*0.8</formula>
      <formula>$O$11</formula>
    </cfRule>
    <cfRule type="cellIs" dxfId="12771" priority="1653" operator="lessThan">
      <formula>$O$11*0.8</formula>
    </cfRule>
  </conditionalFormatting>
  <conditionalFormatting sqref="J12">
    <cfRule type="cellIs" dxfId="12770" priority="1648" operator="greaterThan">
      <formula>$O$12</formula>
    </cfRule>
    <cfRule type="cellIs" dxfId="12769" priority="1649" operator="between">
      <formula>$O$12*0.8</formula>
      <formula>$O$12</formula>
    </cfRule>
    <cfRule type="cellIs" dxfId="12768" priority="1650" operator="lessThan">
      <formula>$O$12*0.8</formula>
    </cfRule>
  </conditionalFormatting>
  <conditionalFormatting sqref="J13">
    <cfRule type="cellIs" dxfId="12767" priority="1645" operator="greaterThan">
      <formula>$O$13</formula>
    </cfRule>
    <cfRule type="cellIs" dxfId="12766" priority="1646" operator="between">
      <formula>$O$13*0.8</formula>
      <formula>$O$13</formula>
    </cfRule>
    <cfRule type="cellIs" dxfId="12765" priority="1647" operator="lessThan">
      <formula>$O$13*0.8</formula>
    </cfRule>
  </conditionalFormatting>
  <conditionalFormatting sqref="J16">
    <cfRule type="cellIs" dxfId="12764" priority="1642" operator="greaterThan">
      <formula>$O$16</formula>
    </cfRule>
    <cfRule type="cellIs" dxfId="12763" priority="1643" operator="between">
      <formula>$O$16*0.8</formula>
      <formula>$O$16</formula>
    </cfRule>
    <cfRule type="cellIs" dxfId="12762" priority="1644" operator="lessThan">
      <formula>$O$16*0.8</formula>
    </cfRule>
  </conditionalFormatting>
  <conditionalFormatting sqref="J17">
    <cfRule type="cellIs" dxfId="12761" priority="1639" operator="greaterThan">
      <formula>$O$17</formula>
    </cfRule>
    <cfRule type="cellIs" dxfId="12760" priority="1640" operator="between">
      <formula>$O$17*0.8</formula>
      <formula>$O$17</formula>
    </cfRule>
    <cfRule type="cellIs" dxfId="12759" priority="1641" operator="lessThan">
      <formula>$O$17*0.8</formula>
    </cfRule>
  </conditionalFormatting>
  <conditionalFormatting sqref="J18">
    <cfRule type="cellIs" dxfId="12758" priority="1636" operator="greaterThan">
      <formula>$O$18</formula>
    </cfRule>
    <cfRule type="cellIs" dxfId="12757" priority="1637" operator="between">
      <formula>$O$18*0.8</formula>
      <formula>$O$18</formula>
    </cfRule>
    <cfRule type="cellIs" dxfId="12756" priority="1638" operator="lessThan">
      <formula>$O$18*0.8</formula>
    </cfRule>
  </conditionalFormatting>
  <conditionalFormatting sqref="J6">
    <cfRule type="cellIs" dxfId="12755" priority="1633" operator="greaterThan">
      <formula>$N$6</formula>
    </cfRule>
    <cfRule type="cellIs" dxfId="12754" priority="1634" operator="between">
      <formula>$N$6*0.8</formula>
      <formula>$N$6</formula>
    </cfRule>
    <cfRule type="cellIs" dxfId="12753" priority="1635" operator="lessThan">
      <formula>$N$6*0.8</formula>
    </cfRule>
  </conditionalFormatting>
  <conditionalFormatting sqref="J7">
    <cfRule type="cellIs" dxfId="12752" priority="1630" operator="greaterThan">
      <formula>$N$7</formula>
    </cfRule>
    <cfRule type="cellIs" dxfId="12751" priority="1631" operator="between">
      <formula>$N$7*0.8</formula>
      <formula>$N$7</formula>
    </cfRule>
    <cfRule type="cellIs" dxfId="12750" priority="1632" operator="lessThan">
      <formula>$N$7*0.8</formula>
    </cfRule>
  </conditionalFormatting>
  <conditionalFormatting sqref="J8">
    <cfRule type="cellIs" dxfId="12749" priority="1627" operator="greaterThan">
      <formula>$N$8</formula>
    </cfRule>
    <cfRule type="cellIs" dxfId="12748" priority="1628" operator="between">
      <formula>$N$8*0.8</formula>
      <formula>$N$8</formula>
    </cfRule>
    <cfRule type="cellIs" dxfId="12747" priority="1629" operator="lessThan">
      <formula>$N$8*0.8</formula>
    </cfRule>
  </conditionalFormatting>
  <conditionalFormatting sqref="J11">
    <cfRule type="cellIs" dxfId="12746" priority="1624" operator="greaterThan">
      <formula>$N$11</formula>
    </cfRule>
    <cfRule type="cellIs" dxfId="12745" priority="1625" operator="between">
      <formula>$N$11*0.8</formula>
      <formula>$N$11</formula>
    </cfRule>
    <cfRule type="cellIs" dxfId="12744" priority="1626" operator="lessThan">
      <formula>$N$11*0.8</formula>
    </cfRule>
  </conditionalFormatting>
  <conditionalFormatting sqref="J12">
    <cfRule type="cellIs" dxfId="12743" priority="1621" operator="greaterThan">
      <formula>$N$12</formula>
    </cfRule>
    <cfRule type="cellIs" dxfId="12742" priority="1622" operator="between">
      <formula>$N$12*0.8</formula>
      <formula>$N$12</formula>
    </cfRule>
    <cfRule type="cellIs" dxfId="12741" priority="1623" operator="lessThan">
      <formula>$N$12*0.8</formula>
    </cfRule>
  </conditionalFormatting>
  <conditionalFormatting sqref="J13">
    <cfRule type="cellIs" dxfId="12740" priority="1618" operator="greaterThan">
      <formula>$N$13</formula>
    </cfRule>
    <cfRule type="cellIs" dxfId="12739" priority="1619" operator="between">
      <formula>$N$13*0.8</formula>
      <formula>$N$13</formula>
    </cfRule>
    <cfRule type="cellIs" dxfId="12738" priority="1620" operator="lessThan">
      <formula>$N$13*0.8</formula>
    </cfRule>
  </conditionalFormatting>
  <conditionalFormatting sqref="J16">
    <cfRule type="cellIs" dxfId="12737" priority="1615" operator="greaterThan">
      <formula>$N$16</formula>
    </cfRule>
    <cfRule type="cellIs" dxfId="12736" priority="1616" operator="between">
      <formula>$N$16*0.8</formula>
      <formula>$N$16</formula>
    </cfRule>
    <cfRule type="cellIs" dxfId="12735" priority="1617" operator="lessThan">
      <formula>$N$16*0.8</formula>
    </cfRule>
  </conditionalFormatting>
  <conditionalFormatting sqref="J17">
    <cfRule type="cellIs" dxfId="12734" priority="1612" operator="greaterThan">
      <formula>$N$17</formula>
    </cfRule>
    <cfRule type="cellIs" dxfId="12733" priority="1613" operator="between">
      <formula>$N$17*0.8</formula>
      <formula>$N$17</formula>
    </cfRule>
    <cfRule type="cellIs" dxfId="12732" priority="1614" operator="lessThan">
      <formula>$N$17*0.8</formula>
    </cfRule>
  </conditionalFormatting>
  <conditionalFormatting sqref="J18">
    <cfRule type="cellIs" dxfId="12731" priority="1609" operator="greaterThan">
      <formula>$N$18</formula>
    </cfRule>
    <cfRule type="cellIs" dxfId="12730" priority="1610" operator="between">
      <formula>$N$18*0.8</formula>
      <formula>$N$18</formula>
    </cfRule>
    <cfRule type="cellIs" dxfId="12729" priority="1611" operator="lessThan">
      <formula>$N$18*0.8</formula>
    </cfRule>
  </conditionalFormatting>
  <conditionalFormatting sqref="J6">
    <cfRule type="cellIs" dxfId="12728" priority="1606" operator="greaterThan">
      <formula>$N$6</formula>
    </cfRule>
    <cfRule type="cellIs" dxfId="12727" priority="1607" operator="between">
      <formula>$N$6*0.8</formula>
      <formula>$N$6</formula>
    </cfRule>
    <cfRule type="cellIs" dxfId="12726" priority="1608" operator="lessThan">
      <formula>$N$6*0.8</formula>
    </cfRule>
  </conditionalFormatting>
  <conditionalFormatting sqref="J7">
    <cfRule type="cellIs" dxfId="12725" priority="1603" operator="greaterThan">
      <formula>$N$7</formula>
    </cfRule>
    <cfRule type="cellIs" dxfId="12724" priority="1604" operator="between">
      <formula>$N$7*0.8</formula>
      <formula>$N$7</formula>
    </cfRule>
    <cfRule type="cellIs" dxfId="12723" priority="1605" operator="lessThan">
      <formula>$N$7*0.8</formula>
    </cfRule>
  </conditionalFormatting>
  <conditionalFormatting sqref="J8">
    <cfRule type="cellIs" dxfId="12722" priority="1600" operator="greaterThan">
      <formula>$N$8</formula>
    </cfRule>
    <cfRule type="cellIs" dxfId="12721" priority="1601" operator="between">
      <formula>$N$8*0.8</formula>
      <formula>$N$8</formula>
    </cfRule>
    <cfRule type="cellIs" dxfId="12720" priority="1602" operator="lessThan">
      <formula>$N$8*0.8</formula>
    </cfRule>
  </conditionalFormatting>
  <conditionalFormatting sqref="J11">
    <cfRule type="cellIs" dxfId="12719" priority="1597" operator="greaterThan">
      <formula>$N$11</formula>
    </cfRule>
    <cfRule type="cellIs" dxfId="12718" priority="1598" operator="between">
      <formula>$N$11*0.8</formula>
      <formula>$N$11</formula>
    </cfRule>
    <cfRule type="cellIs" dxfId="12717" priority="1599" operator="lessThan">
      <formula>$N$11*0.8</formula>
    </cfRule>
  </conditionalFormatting>
  <conditionalFormatting sqref="J12">
    <cfRule type="cellIs" dxfId="12716" priority="1594" operator="greaterThan">
      <formula>$N$12</formula>
    </cfRule>
    <cfRule type="cellIs" dxfId="12715" priority="1595" operator="between">
      <formula>$N$12*0.8</formula>
      <formula>$N$12</formula>
    </cfRule>
    <cfRule type="cellIs" dxfId="12714" priority="1596" operator="lessThan">
      <formula>$N$12*0.8</formula>
    </cfRule>
  </conditionalFormatting>
  <conditionalFormatting sqref="J13">
    <cfRule type="cellIs" dxfId="12713" priority="1591" operator="greaterThan">
      <formula>$N$13</formula>
    </cfRule>
    <cfRule type="cellIs" dxfId="12712" priority="1592" operator="between">
      <formula>$N$13*0.8</formula>
      <formula>$N$13</formula>
    </cfRule>
    <cfRule type="cellIs" dxfId="12711" priority="1593" operator="lessThan">
      <formula>$N$13*0.8</formula>
    </cfRule>
  </conditionalFormatting>
  <conditionalFormatting sqref="J16">
    <cfRule type="cellIs" dxfId="12710" priority="1588" operator="greaterThan">
      <formula>$N$16</formula>
    </cfRule>
    <cfRule type="cellIs" dxfId="12709" priority="1589" operator="between">
      <formula>$N$16*0.8</formula>
      <formula>$N$16</formula>
    </cfRule>
    <cfRule type="cellIs" dxfId="12708" priority="1590" operator="lessThan">
      <formula>$N$16*0.8</formula>
    </cfRule>
  </conditionalFormatting>
  <conditionalFormatting sqref="J17">
    <cfRule type="cellIs" dxfId="12707" priority="1585" operator="greaterThan">
      <formula>$N$17</formula>
    </cfRule>
    <cfRule type="cellIs" dxfId="12706" priority="1586" operator="between">
      <formula>$N$17*0.8</formula>
      <formula>$N$17</formula>
    </cfRule>
    <cfRule type="cellIs" dxfId="12705" priority="1587" operator="lessThan">
      <formula>$N$17*0.8</formula>
    </cfRule>
  </conditionalFormatting>
  <conditionalFormatting sqref="J18">
    <cfRule type="cellIs" dxfId="12704" priority="1582" operator="greaterThan">
      <formula>$N$18</formula>
    </cfRule>
    <cfRule type="cellIs" dxfId="12703" priority="1583" operator="between">
      <formula>$N$18*0.8</formula>
      <formula>$N$18</formula>
    </cfRule>
    <cfRule type="cellIs" dxfId="12702" priority="1584" operator="lessThan">
      <formula>$N$18*0.8</formula>
    </cfRule>
  </conditionalFormatting>
  <conditionalFormatting sqref="J6">
    <cfRule type="cellIs" dxfId="12701" priority="1579" operator="greaterThan">
      <formula>$P$6</formula>
    </cfRule>
    <cfRule type="cellIs" dxfId="12700" priority="1580" operator="between">
      <formula>$P$6*0.8</formula>
      <formula>$P$6</formula>
    </cfRule>
    <cfRule type="cellIs" dxfId="12699" priority="1581" operator="lessThan">
      <formula>$P$6*0.8</formula>
    </cfRule>
  </conditionalFormatting>
  <conditionalFormatting sqref="J7">
    <cfRule type="cellIs" dxfId="12698" priority="1576" operator="greaterThan">
      <formula>$P$7</formula>
    </cfRule>
    <cfRule type="cellIs" dxfId="12697" priority="1577" operator="between">
      <formula>$P$7*0.8</formula>
      <formula>$P$7</formula>
    </cfRule>
    <cfRule type="cellIs" dxfId="12696" priority="1578" operator="lessThan">
      <formula>$P$7*0.8</formula>
    </cfRule>
  </conditionalFormatting>
  <conditionalFormatting sqref="J8">
    <cfRule type="cellIs" dxfId="12695" priority="1573" operator="greaterThan">
      <formula>$P$8</formula>
    </cfRule>
    <cfRule type="cellIs" dxfId="12694" priority="1574" operator="between">
      <formula>$P$8*0.8</formula>
      <formula>$P$8</formula>
    </cfRule>
    <cfRule type="cellIs" dxfId="12693" priority="1575" operator="lessThan">
      <formula>$P$8*0.8</formula>
    </cfRule>
  </conditionalFormatting>
  <conditionalFormatting sqref="J11">
    <cfRule type="cellIs" dxfId="12692" priority="1570" operator="greaterThan">
      <formula>$P$11</formula>
    </cfRule>
    <cfRule type="cellIs" dxfId="12691" priority="1571" operator="between">
      <formula>$P$11*0.8</formula>
      <formula>$P$11</formula>
    </cfRule>
    <cfRule type="cellIs" dxfId="12690" priority="1572" operator="lessThan">
      <formula>$P$11*0.8</formula>
    </cfRule>
  </conditionalFormatting>
  <conditionalFormatting sqref="J12">
    <cfRule type="cellIs" dxfId="12689" priority="1567" operator="greaterThan">
      <formula>$P$12</formula>
    </cfRule>
    <cfRule type="cellIs" dxfId="12688" priority="1568" operator="between">
      <formula>$P$12*0.8</formula>
      <formula>$P$12</formula>
    </cfRule>
    <cfRule type="cellIs" dxfId="12687" priority="1569" operator="lessThan">
      <formula>$P$12*0.8</formula>
    </cfRule>
  </conditionalFormatting>
  <conditionalFormatting sqref="J13">
    <cfRule type="cellIs" dxfId="12686" priority="1564" operator="greaterThan">
      <formula>$P$13</formula>
    </cfRule>
    <cfRule type="cellIs" dxfId="12685" priority="1565" operator="between">
      <formula>$P$13*0.8</formula>
      <formula>$P$13</formula>
    </cfRule>
    <cfRule type="cellIs" dxfId="12684" priority="1566" operator="lessThan">
      <formula>$P$13*0.8</formula>
    </cfRule>
  </conditionalFormatting>
  <conditionalFormatting sqref="J16">
    <cfRule type="cellIs" dxfId="12683" priority="1561" operator="greaterThan">
      <formula>$P$16</formula>
    </cfRule>
    <cfRule type="cellIs" dxfId="12682" priority="1562" operator="between">
      <formula>$P$16*0.8</formula>
      <formula>$P$16</formula>
    </cfRule>
    <cfRule type="cellIs" dxfId="12681" priority="1563" operator="lessThan">
      <formula>$P$16*0.8</formula>
    </cfRule>
  </conditionalFormatting>
  <conditionalFormatting sqref="J17">
    <cfRule type="cellIs" dxfId="12680" priority="1558" operator="greaterThan">
      <formula>$P$17</formula>
    </cfRule>
    <cfRule type="cellIs" dxfId="12679" priority="1559" operator="between">
      <formula>$P$17*0.8</formula>
      <formula>$P$17</formula>
    </cfRule>
    <cfRule type="cellIs" dxfId="12678" priority="1560" operator="lessThan">
      <formula>$P$17*0.8</formula>
    </cfRule>
  </conditionalFormatting>
  <conditionalFormatting sqref="J18">
    <cfRule type="cellIs" dxfId="12677" priority="1555" operator="greaterThan">
      <formula>$P$18</formula>
    </cfRule>
    <cfRule type="cellIs" dxfId="12676" priority="1556" operator="between">
      <formula>$P$18*0.8</formula>
      <formula>$P$18</formula>
    </cfRule>
    <cfRule type="cellIs" dxfId="12675" priority="1557" operator="lessThan">
      <formula>$P$18*0.8</formula>
    </cfRule>
  </conditionalFormatting>
  <conditionalFormatting sqref="J6">
    <cfRule type="cellIs" dxfId="12674" priority="1552" operator="greaterThan">
      <formula>$P$6</formula>
    </cfRule>
    <cfRule type="cellIs" dxfId="12673" priority="1553" operator="between">
      <formula>$P$6*0.8</formula>
      <formula>$P$6</formula>
    </cfRule>
    <cfRule type="cellIs" dxfId="12672" priority="1554" operator="lessThan">
      <formula>$P$6*0.8</formula>
    </cfRule>
  </conditionalFormatting>
  <conditionalFormatting sqref="J7">
    <cfRule type="cellIs" dxfId="12671" priority="1549" operator="greaterThan">
      <formula>$P$7</formula>
    </cfRule>
    <cfRule type="cellIs" dxfId="12670" priority="1550" operator="between">
      <formula>$P$7*0.8</formula>
      <formula>$P$7</formula>
    </cfRule>
    <cfRule type="cellIs" dxfId="12669" priority="1551" operator="lessThan">
      <formula>$P$7*0.8</formula>
    </cfRule>
  </conditionalFormatting>
  <conditionalFormatting sqref="J8">
    <cfRule type="cellIs" dxfId="12668" priority="1546" operator="greaterThan">
      <formula>$P$8</formula>
    </cfRule>
    <cfRule type="cellIs" dxfId="12667" priority="1547" operator="between">
      <formula>$P$8*0.8</formula>
      <formula>$P$8</formula>
    </cfRule>
    <cfRule type="cellIs" dxfId="12666" priority="1548" operator="lessThan">
      <formula>$P$8*0.8</formula>
    </cfRule>
  </conditionalFormatting>
  <conditionalFormatting sqref="J11">
    <cfRule type="cellIs" dxfId="12665" priority="1543" operator="greaterThan">
      <formula>$P$11</formula>
    </cfRule>
    <cfRule type="cellIs" dxfId="12664" priority="1544" operator="between">
      <formula>$P$11*0.8</formula>
      <formula>$P$11</formula>
    </cfRule>
    <cfRule type="cellIs" dxfId="12663" priority="1545" operator="lessThan">
      <formula>$P$11*0.8</formula>
    </cfRule>
  </conditionalFormatting>
  <conditionalFormatting sqref="J12">
    <cfRule type="cellIs" dxfId="12662" priority="1540" operator="greaterThan">
      <formula>$P$12</formula>
    </cfRule>
    <cfRule type="cellIs" dxfId="12661" priority="1541" operator="between">
      <formula>$P$12*0.8</formula>
      <formula>$P$12</formula>
    </cfRule>
    <cfRule type="cellIs" dxfId="12660" priority="1542" operator="lessThan">
      <formula>$P$12*0.8</formula>
    </cfRule>
  </conditionalFormatting>
  <conditionalFormatting sqref="J13">
    <cfRule type="cellIs" dxfId="12659" priority="1537" operator="greaterThan">
      <formula>$P$13</formula>
    </cfRule>
    <cfRule type="cellIs" dxfId="12658" priority="1538" operator="between">
      <formula>$P$13*0.8</formula>
      <formula>$P$13</formula>
    </cfRule>
    <cfRule type="cellIs" dxfId="12657" priority="1539" operator="lessThan">
      <formula>$P$13*0.8</formula>
    </cfRule>
  </conditionalFormatting>
  <conditionalFormatting sqref="J16">
    <cfRule type="cellIs" dxfId="12656" priority="1534" operator="greaterThan">
      <formula>$P$16</formula>
    </cfRule>
    <cfRule type="cellIs" dxfId="12655" priority="1535" operator="between">
      <formula>$P$16*0.8</formula>
      <formula>$P$16</formula>
    </cfRule>
    <cfRule type="cellIs" dxfId="12654" priority="1536" operator="lessThan">
      <formula>$P$16*0.8</formula>
    </cfRule>
  </conditionalFormatting>
  <conditionalFormatting sqref="J17">
    <cfRule type="cellIs" dxfId="12653" priority="1531" operator="greaterThan">
      <formula>$P$17</formula>
    </cfRule>
    <cfRule type="cellIs" dxfId="12652" priority="1532" operator="between">
      <formula>$P$17*0.8</formula>
      <formula>$P$17</formula>
    </cfRule>
    <cfRule type="cellIs" dxfId="12651" priority="1533" operator="lessThan">
      <formula>$P$17*0.8</formula>
    </cfRule>
  </conditionalFormatting>
  <conditionalFormatting sqref="J18">
    <cfRule type="cellIs" dxfId="12650" priority="1528" operator="greaterThan">
      <formula>$P$18</formula>
    </cfRule>
    <cfRule type="cellIs" dxfId="12649" priority="1529" operator="between">
      <formula>$P$18*0.8</formula>
      <formula>$P$18</formula>
    </cfRule>
    <cfRule type="cellIs" dxfId="12648" priority="1530" operator="lessThan">
      <formula>$P$18*0.8</formula>
    </cfRule>
  </conditionalFormatting>
  <conditionalFormatting sqref="J6">
    <cfRule type="cellIs" dxfId="12647" priority="1525" operator="greaterThan">
      <formula>$O$6</formula>
    </cfRule>
    <cfRule type="cellIs" dxfId="12646" priority="1526" operator="between">
      <formula>$O$6*0.8</formula>
      <formula>$O$6</formula>
    </cfRule>
    <cfRule type="cellIs" dxfId="12645" priority="1527" operator="lessThan">
      <formula>$O$6*0.8</formula>
    </cfRule>
  </conditionalFormatting>
  <conditionalFormatting sqref="J7">
    <cfRule type="cellIs" dxfId="12644" priority="1522" operator="greaterThan">
      <formula>$O$7</formula>
    </cfRule>
    <cfRule type="cellIs" dxfId="12643" priority="1523" operator="between">
      <formula>$O$7*0.8</formula>
      <formula>$O$7</formula>
    </cfRule>
    <cfRule type="cellIs" dxfId="12642" priority="1524" operator="lessThan">
      <formula>$O$7*0.8</formula>
    </cfRule>
  </conditionalFormatting>
  <conditionalFormatting sqref="J8">
    <cfRule type="cellIs" dxfId="12641" priority="1519" operator="greaterThan">
      <formula>$O$8</formula>
    </cfRule>
    <cfRule type="cellIs" dxfId="12640" priority="1520" operator="between">
      <formula>$O$8*0.8</formula>
      <formula>$O$8</formula>
    </cfRule>
    <cfRule type="cellIs" dxfId="12639" priority="1521" operator="lessThan">
      <formula>$O$8*0.8</formula>
    </cfRule>
  </conditionalFormatting>
  <conditionalFormatting sqref="J11">
    <cfRule type="cellIs" dxfId="12638" priority="1516" operator="greaterThan">
      <formula>$O$11</formula>
    </cfRule>
    <cfRule type="cellIs" dxfId="12637" priority="1517" operator="between">
      <formula>$O$11*0.8</formula>
      <formula>$O$11</formula>
    </cfRule>
    <cfRule type="cellIs" dxfId="12636" priority="1518" operator="lessThan">
      <formula>$O$11*0.8</formula>
    </cfRule>
  </conditionalFormatting>
  <conditionalFormatting sqref="J12">
    <cfRule type="cellIs" dxfId="12635" priority="1513" operator="greaterThan">
      <formula>$O$12</formula>
    </cfRule>
    <cfRule type="cellIs" dxfId="12634" priority="1514" operator="between">
      <formula>$O$12*0.8</formula>
      <formula>$O$12</formula>
    </cfRule>
    <cfRule type="cellIs" dxfId="12633" priority="1515" operator="lessThan">
      <formula>$O$12*0.8</formula>
    </cfRule>
  </conditionalFormatting>
  <conditionalFormatting sqref="J13">
    <cfRule type="cellIs" dxfId="12632" priority="1510" operator="greaterThan">
      <formula>$O$13</formula>
    </cfRule>
    <cfRule type="cellIs" dxfId="12631" priority="1511" operator="between">
      <formula>$O$13*0.8</formula>
      <formula>$O$13</formula>
    </cfRule>
    <cfRule type="cellIs" dxfId="12630" priority="1512" operator="lessThan">
      <formula>$O$13*0.8</formula>
    </cfRule>
  </conditionalFormatting>
  <conditionalFormatting sqref="J16">
    <cfRule type="cellIs" dxfId="12629" priority="1507" operator="greaterThan">
      <formula>$O$16</formula>
    </cfRule>
    <cfRule type="cellIs" dxfId="12628" priority="1508" operator="between">
      <formula>$O$16*0.8</formula>
      <formula>$O$16</formula>
    </cfRule>
    <cfRule type="cellIs" dxfId="12627" priority="1509" operator="lessThan">
      <formula>$O$16*0.8</formula>
    </cfRule>
  </conditionalFormatting>
  <conditionalFormatting sqref="J17">
    <cfRule type="cellIs" dxfId="12626" priority="1504" operator="greaterThan">
      <formula>$O$17</formula>
    </cfRule>
    <cfRule type="cellIs" dxfId="12625" priority="1505" operator="between">
      <formula>$O$17*0.8</formula>
      <formula>$O$17</formula>
    </cfRule>
    <cfRule type="cellIs" dxfId="12624" priority="1506" operator="lessThan">
      <formula>$O$17*0.8</formula>
    </cfRule>
  </conditionalFormatting>
  <conditionalFormatting sqref="J18">
    <cfRule type="cellIs" dxfId="12623" priority="1501" operator="greaterThan">
      <formula>$O$18</formula>
    </cfRule>
    <cfRule type="cellIs" dxfId="12622" priority="1502" operator="between">
      <formula>$O$18*0.8</formula>
      <formula>$O$18</formula>
    </cfRule>
    <cfRule type="cellIs" dxfId="12621" priority="1503" operator="lessThan">
      <formula>$O$18*0.8</formula>
    </cfRule>
  </conditionalFormatting>
  <conditionalFormatting sqref="J6">
    <cfRule type="cellIs" dxfId="12620" priority="1498" operator="greaterThan">
      <formula>$O$6</formula>
    </cfRule>
    <cfRule type="cellIs" dxfId="12619" priority="1499" operator="between">
      <formula>$O$6*0.8</formula>
      <formula>$O$6</formula>
    </cfRule>
    <cfRule type="cellIs" dxfId="12618" priority="1500" operator="lessThan">
      <formula>$O$6*0.8</formula>
    </cfRule>
  </conditionalFormatting>
  <conditionalFormatting sqref="J7">
    <cfRule type="cellIs" dxfId="12617" priority="1495" operator="greaterThan">
      <formula>$O$7</formula>
    </cfRule>
    <cfRule type="cellIs" dxfId="12616" priority="1496" operator="between">
      <formula>$O$7*0.8</formula>
      <formula>$O$7</formula>
    </cfRule>
    <cfRule type="cellIs" dxfId="12615" priority="1497" operator="lessThan">
      <formula>$O$7*0.8</formula>
    </cfRule>
  </conditionalFormatting>
  <conditionalFormatting sqref="J8">
    <cfRule type="cellIs" dxfId="12614" priority="1492" operator="greaterThan">
      <formula>$O$8</formula>
    </cfRule>
    <cfRule type="cellIs" dxfId="12613" priority="1493" operator="between">
      <formula>$O$8*0.8</formula>
      <formula>$O$8</formula>
    </cfRule>
    <cfRule type="cellIs" dxfId="12612" priority="1494" operator="lessThan">
      <formula>$O$8*0.8</formula>
    </cfRule>
  </conditionalFormatting>
  <conditionalFormatting sqref="J11">
    <cfRule type="cellIs" dxfId="12611" priority="1489" operator="greaterThan">
      <formula>$O$11</formula>
    </cfRule>
    <cfRule type="cellIs" dxfId="12610" priority="1490" operator="between">
      <formula>$O$11*0.8</formula>
      <formula>$O$11</formula>
    </cfRule>
    <cfRule type="cellIs" dxfId="12609" priority="1491" operator="lessThan">
      <formula>$O$11*0.8</formula>
    </cfRule>
  </conditionalFormatting>
  <conditionalFormatting sqref="J12">
    <cfRule type="cellIs" dxfId="12608" priority="1486" operator="greaterThan">
      <formula>$O$12</formula>
    </cfRule>
    <cfRule type="cellIs" dxfId="12607" priority="1487" operator="between">
      <formula>$O$12*0.8</formula>
      <formula>$O$12</formula>
    </cfRule>
    <cfRule type="cellIs" dxfId="12606" priority="1488" operator="lessThan">
      <formula>$O$12*0.8</formula>
    </cfRule>
  </conditionalFormatting>
  <conditionalFormatting sqref="J13">
    <cfRule type="cellIs" dxfId="12605" priority="1483" operator="greaterThan">
      <formula>$O$13</formula>
    </cfRule>
    <cfRule type="cellIs" dxfId="12604" priority="1484" operator="between">
      <formula>$O$13*0.8</formula>
      <formula>$O$13</formula>
    </cfRule>
    <cfRule type="cellIs" dxfId="12603" priority="1485" operator="lessThan">
      <formula>$O$13*0.8</formula>
    </cfRule>
  </conditionalFormatting>
  <conditionalFormatting sqref="J16">
    <cfRule type="cellIs" dxfId="12602" priority="1480" operator="greaterThan">
      <formula>$O$16</formula>
    </cfRule>
    <cfRule type="cellIs" dxfId="12601" priority="1481" operator="between">
      <formula>$O$16*0.8</formula>
      <formula>$O$16</formula>
    </cfRule>
    <cfRule type="cellIs" dxfId="12600" priority="1482" operator="lessThan">
      <formula>$O$16*0.8</formula>
    </cfRule>
  </conditionalFormatting>
  <conditionalFormatting sqref="J17">
    <cfRule type="cellIs" dxfId="12599" priority="1477" operator="greaterThan">
      <formula>$O$17</formula>
    </cfRule>
    <cfRule type="cellIs" dxfId="12598" priority="1478" operator="between">
      <formula>$O$17*0.8</formula>
      <formula>$O$17</formula>
    </cfRule>
    <cfRule type="cellIs" dxfId="12597" priority="1479" operator="lessThan">
      <formula>$O$17*0.8</formula>
    </cfRule>
  </conditionalFormatting>
  <conditionalFormatting sqref="J18">
    <cfRule type="cellIs" dxfId="12596" priority="1474" operator="greaterThan">
      <formula>$O$18</formula>
    </cfRule>
    <cfRule type="cellIs" dxfId="12595" priority="1475" operator="between">
      <formula>$O$18*0.8</formula>
      <formula>$O$18</formula>
    </cfRule>
    <cfRule type="cellIs" dxfId="12594" priority="1476" operator="lessThan">
      <formula>$O$18*0.8</formula>
    </cfRule>
  </conditionalFormatting>
  <conditionalFormatting sqref="J6">
    <cfRule type="cellIs" dxfId="12593" priority="1471" operator="greaterThan">
      <formula>$N$6</formula>
    </cfRule>
    <cfRule type="cellIs" dxfId="12592" priority="1472" operator="between">
      <formula>$N$6*0.8</formula>
      <formula>$N$6</formula>
    </cfRule>
    <cfRule type="cellIs" dxfId="12591" priority="1473" operator="lessThan">
      <formula>$N$6*0.8</formula>
    </cfRule>
  </conditionalFormatting>
  <conditionalFormatting sqref="J7">
    <cfRule type="cellIs" dxfId="12590" priority="1468" operator="greaterThan">
      <formula>$N$7</formula>
    </cfRule>
    <cfRule type="cellIs" dxfId="12589" priority="1469" operator="between">
      <formula>$N$7*0.8</formula>
      <formula>$N$7</formula>
    </cfRule>
    <cfRule type="cellIs" dxfId="12588" priority="1470" operator="lessThan">
      <formula>$N$7*0.8</formula>
    </cfRule>
  </conditionalFormatting>
  <conditionalFormatting sqref="J8">
    <cfRule type="cellIs" dxfId="12587" priority="1465" operator="greaterThan">
      <formula>$N$8</formula>
    </cfRule>
    <cfRule type="cellIs" dxfId="12586" priority="1466" operator="between">
      <formula>$N$8*0.8</formula>
      <formula>$N$8</formula>
    </cfRule>
    <cfRule type="cellIs" dxfId="12585" priority="1467" operator="lessThan">
      <formula>$N$8*0.8</formula>
    </cfRule>
  </conditionalFormatting>
  <conditionalFormatting sqref="J11">
    <cfRule type="cellIs" dxfId="12584" priority="1462" operator="greaterThan">
      <formula>$N$11</formula>
    </cfRule>
    <cfRule type="cellIs" dxfId="12583" priority="1463" operator="between">
      <formula>$N$11*0.8</formula>
      <formula>$N$11</formula>
    </cfRule>
    <cfRule type="cellIs" dxfId="12582" priority="1464" operator="lessThan">
      <formula>$N$11*0.8</formula>
    </cfRule>
  </conditionalFormatting>
  <conditionalFormatting sqref="J12">
    <cfRule type="cellIs" dxfId="12581" priority="1459" operator="greaterThan">
      <formula>$N$12</formula>
    </cfRule>
    <cfRule type="cellIs" dxfId="12580" priority="1460" operator="between">
      <formula>$N$12*0.8</formula>
      <formula>$N$12</formula>
    </cfRule>
    <cfRule type="cellIs" dxfId="12579" priority="1461" operator="lessThan">
      <formula>$N$12*0.8</formula>
    </cfRule>
  </conditionalFormatting>
  <conditionalFormatting sqref="J13">
    <cfRule type="cellIs" dxfId="12578" priority="1456" operator="greaterThan">
      <formula>$N$13</formula>
    </cfRule>
    <cfRule type="cellIs" dxfId="12577" priority="1457" operator="between">
      <formula>$N$13*0.8</formula>
      <formula>$N$13</formula>
    </cfRule>
    <cfRule type="cellIs" dxfId="12576" priority="1458" operator="lessThan">
      <formula>$N$13*0.8</formula>
    </cfRule>
  </conditionalFormatting>
  <conditionalFormatting sqref="J16">
    <cfRule type="cellIs" dxfId="12575" priority="1453" operator="greaterThan">
      <formula>$N$16</formula>
    </cfRule>
    <cfRule type="cellIs" dxfId="12574" priority="1454" operator="between">
      <formula>$N$16*0.8</formula>
      <formula>$N$16</formula>
    </cfRule>
    <cfRule type="cellIs" dxfId="12573" priority="1455" operator="lessThan">
      <formula>$N$16*0.8</formula>
    </cfRule>
  </conditionalFormatting>
  <conditionalFormatting sqref="J17">
    <cfRule type="cellIs" dxfId="12572" priority="1450" operator="greaterThan">
      <formula>$N$17</formula>
    </cfRule>
    <cfRule type="cellIs" dxfId="12571" priority="1451" operator="between">
      <formula>$N$17*0.8</formula>
      <formula>$N$17</formula>
    </cfRule>
    <cfRule type="cellIs" dxfId="12570" priority="1452" operator="lessThan">
      <formula>$N$17*0.8</formula>
    </cfRule>
  </conditionalFormatting>
  <conditionalFormatting sqref="J18">
    <cfRule type="cellIs" dxfId="12569" priority="1447" operator="greaterThan">
      <formula>$N$18</formula>
    </cfRule>
    <cfRule type="cellIs" dxfId="12568" priority="1448" operator="between">
      <formula>$N$18*0.8</formula>
      <formula>$N$18</formula>
    </cfRule>
    <cfRule type="cellIs" dxfId="12567" priority="1449" operator="lessThan">
      <formula>$N$18*0.8</formula>
    </cfRule>
  </conditionalFormatting>
  <conditionalFormatting sqref="J6">
    <cfRule type="cellIs" dxfId="12566" priority="1444" operator="greaterThan">
      <formula>$N$6</formula>
    </cfRule>
    <cfRule type="cellIs" dxfId="12565" priority="1445" operator="between">
      <formula>$N$6*0.8</formula>
      <formula>$N$6</formula>
    </cfRule>
    <cfRule type="cellIs" dxfId="12564" priority="1446" operator="lessThan">
      <formula>$N$6*0.8</formula>
    </cfRule>
  </conditionalFormatting>
  <conditionalFormatting sqref="J7">
    <cfRule type="cellIs" dxfId="12563" priority="1441" operator="greaterThan">
      <formula>$N$7</formula>
    </cfRule>
    <cfRule type="cellIs" dxfId="12562" priority="1442" operator="between">
      <formula>$N$7*0.8</formula>
      <formula>$N$7</formula>
    </cfRule>
    <cfRule type="cellIs" dxfId="12561" priority="1443" operator="lessThan">
      <formula>$N$7*0.8</formula>
    </cfRule>
  </conditionalFormatting>
  <conditionalFormatting sqref="J8">
    <cfRule type="cellIs" dxfId="12560" priority="1438" operator="greaterThan">
      <formula>$N$8</formula>
    </cfRule>
    <cfRule type="cellIs" dxfId="12559" priority="1439" operator="between">
      <formula>$N$8*0.8</formula>
      <formula>$N$8</formula>
    </cfRule>
    <cfRule type="cellIs" dxfId="12558" priority="1440" operator="lessThan">
      <formula>$N$8*0.8</formula>
    </cfRule>
  </conditionalFormatting>
  <conditionalFormatting sqref="J11">
    <cfRule type="cellIs" dxfId="12557" priority="1435" operator="greaterThan">
      <formula>$N$11</formula>
    </cfRule>
    <cfRule type="cellIs" dxfId="12556" priority="1436" operator="between">
      <formula>$N$11*0.8</formula>
      <formula>$N$11</formula>
    </cfRule>
    <cfRule type="cellIs" dxfId="12555" priority="1437" operator="lessThan">
      <formula>$N$11*0.8</formula>
    </cfRule>
  </conditionalFormatting>
  <conditionalFormatting sqref="J12">
    <cfRule type="cellIs" dxfId="12554" priority="1432" operator="greaterThan">
      <formula>$N$12</formula>
    </cfRule>
    <cfRule type="cellIs" dxfId="12553" priority="1433" operator="between">
      <formula>$N$12*0.8</formula>
      <formula>$N$12</formula>
    </cfRule>
    <cfRule type="cellIs" dxfId="12552" priority="1434" operator="lessThan">
      <formula>$N$12*0.8</formula>
    </cfRule>
  </conditionalFormatting>
  <conditionalFormatting sqref="J13">
    <cfRule type="cellIs" dxfId="12551" priority="1429" operator="greaterThan">
      <formula>$N$13</formula>
    </cfRule>
    <cfRule type="cellIs" dxfId="12550" priority="1430" operator="between">
      <formula>$N$13*0.8</formula>
      <formula>$N$13</formula>
    </cfRule>
    <cfRule type="cellIs" dxfId="12549" priority="1431" operator="lessThan">
      <formula>$N$13*0.8</formula>
    </cfRule>
  </conditionalFormatting>
  <conditionalFormatting sqref="J16">
    <cfRule type="cellIs" dxfId="12548" priority="1426" operator="greaterThan">
      <formula>$N$16</formula>
    </cfRule>
    <cfRule type="cellIs" dxfId="12547" priority="1427" operator="between">
      <formula>$N$16*0.8</formula>
      <formula>$N$16</formula>
    </cfRule>
    <cfRule type="cellIs" dxfId="12546" priority="1428" operator="lessThan">
      <formula>$N$16*0.8</formula>
    </cfRule>
  </conditionalFormatting>
  <conditionalFormatting sqref="J17">
    <cfRule type="cellIs" dxfId="12545" priority="1423" operator="greaterThan">
      <formula>$N$17</formula>
    </cfRule>
    <cfRule type="cellIs" dxfId="12544" priority="1424" operator="between">
      <formula>$N$17*0.8</formula>
      <formula>$N$17</formula>
    </cfRule>
    <cfRule type="cellIs" dxfId="12543" priority="1425" operator="lessThan">
      <formula>$N$17*0.8</formula>
    </cfRule>
  </conditionalFormatting>
  <conditionalFormatting sqref="J18">
    <cfRule type="cellIs" dxfId="12542" priority="1420" operator="greaterThan">
      <formula>$N$18</formula>
    </cfRule>
    <cfRule type="cellIs" dxfId="12541" priority="1421" operator="between">
      <formula>$N$18*0.8</formula>
      <formula>$N$18</formula>
    </cfRule>
    <cfRule type="cellIs" dxfId="12540" priority="1422" operator="lessThan">
      <formula>$N$18*0.8</formula>
    </cfRule>
  </conditionalFormatting>
  <conditionalFormatting sqref="J6">
    <cfRule type="cellIs" dxfId="12539" priority="1417" operator="greaterThan">
      <formula>$P$6</formula>
    </cfRule>
    <cfRule type="cellIs" dxfId="12538" priority="1418" operator="between">
      <formula>$P$6*0.8</formula>
      <formula>$P$6</formula>
    </cfRule>
    <cfRule type="cellIs" dxfId="12537" priority="1419" operator="lessThan">
      <formula>$P$6*0.8</formula>
    </cfRule>
  </conditionalFormatting>
  <conditionalFormatting sqref="J7">
    <cfRule type="cellIs" dxfId="12536" priority="1414" operator="greaterThan">
      <formula>$P$7</formula>
    </cfRule>
    <cfRule type="cellIs" dxfId="12535" priority="1415" operator="between">
      <formula>$P$7*0.8</formula>
      <formula>$P$7</formula>
    </cfRule>
    <cfRule type="cellIs" dxfId="12534" priority="1416" operator="lessThan">
      <formula>$P$7*0.8</formula>
    </cfRule>
  </conditionalFormatting>
  <conditionalFormatting sqref="J8">
    <cfRule type="cellIs" dxfId="12533" priority="1411" operator="greaterThan">
      <formula>$P$8</formula>
    </cfRule>
    <cfRule type="cellIs" dxfId="12532" priority="1412" operator="between">
      <formula>$P$8*0.8</formula>
      <formula>$P$8</formula>
    </cfRule>
    <cfRule type="cellIs" dxfId="12531" priority="1413" operator="lessThan">
      <formula>$P$8*0.8</formula>
    </cfRule>
  </conditionalFormatting>
  <conditionalFormatting sqref="J11">
    <cfRule type="cellIs" dxfId="12530" priority="1408" operator="greaterThan">
      <formula>$P$11</formula>
    </cfRule>
    <cfRule type="cellIs" dxfId="12529" priority="1409" operator="between">
      <formula>$P$11*0.8</formula>
      <formula>$P$11</formula>
    </cfRule>
    <cfRule type="cellIs" dxfId="12528" priority="1410" operator="lessThan">
      <formula>$P$11*0.8</formula>
    </cfRule>
  </conditionalFormatting>
  <conditionalFormatting sqref="J12">
    <cfRule type="cellIs" dxfId="12527" priority="1405" operator="greaterThan">
      <formula>$P$12</formula>
    </cfRule>
    <cfRule type="cellIs" dxfId="12526" priority="1406" operator="between">
      <formula>$P$12*0.8</formula>
      <formula>$P$12</formula>
    </cfRule>
    <cfRule type="cellIs" dxfId="12525" priority="1407" operator="lessThan">
      <formula>$P$12*0.8</formula>
    </cfRule>
  </conditionalFormatting>
  <conditionalFormatting sqref="J13">
    <cfRule type="cellIs" dxfId="12524" priority="1402" operator="greaterThan">
      <formula>$P$13</formula>
    </cfRule>
    <cfRule type="cellIs" dxfId="12523" priority="1403" operator="between">
      <formula>$P$13*0.8</formula>
      <formula>$P$13</formula>
    </cfRule>
    <cfRule type="cellIs" dxfId="12522" priority="1404" operator="lessThan">
      <formula>$P$13*0.8</formula>
    </cfRule>
  </conditionalFormatting>
  <conditionalFormatting sqref="J16">
    <cfRule type="cellIs" dxfId="12521" priority="1399" operator="greaterThan">
      <formula>$P$16</formula>
    </cfRule>
    <cfRule type="cellIs" dxfId="12520" priority="1400" operator="between">
      <formula>$P$16*0.8</formula>
      <formula>$P$16</formula>
    </cfRule>
    <cfRule type="cellIs" dxfId="12519" priority="1401" operator="lessThan">
      <formula>$P$16*0.8</formula>
    </cfRule>
  </conditionalFormatting>
  <conditionalFormatting sqref="J17">
    <cfRule type="cellIs" dxfId="12518" priority="1396" operator="greaterThan">
      <formula>$P$17</formula>
    </cfRule>
    <cfRule type="cellIs" dxfId="12517" priority="1397" operator="between">
      <formula>$P$17*0.8</formula>
      <formula>$P$17</formula>
    </cfRule>
    <cfRule type="cellIs" dxfId="12516" priority="1398" operator="lessThan">
      <formula>$P$17*0.8</formula>
    </cfRule>
  </conditionalFormatting>
  <conditionalFormatting sqref="J18">
    <cfRule type="cellIs" dxfId="12515" priority="1393" operator="greaterThan">
      <formula>$P$18</formula>
    </cfRule>
    <cfRule type="cellIs" dxfId="12514" priority="1394" operator="between">
      <formula>$P$18*0.8</formula>
      <formula>$P$18</formula>
    </cfRule>
    <cfRule type="cellIs" dxfId="12513" priority="1395" operator="lessThan">
      <formula>$P$18*0.8</formula>
    </cfRule>
  </conditionalFormatting>
  <conditionalFormatting sqref="J6">
    <cfRule type="cellIs" dxfId="12512" priority="1390" operator="greaterThan">
      <formula>$P$6</formula>
    </cfRule>
    <cfRule type="cellIs" dxfId="12511" priority="1391" operator="between">
      <formula>$P$6*0.8</formula>
      <formula>$P$6</formula>
    </cfRule>
    <cfRule type="cellIs" dxfId="12510" priority="1392" operator="lessThan">
      <formula>$P$6*0.8</formula>
    </cfRule>
  </conditionalFormatting>
  <conditionalFormatting sqref="J7">
    <cfRule type="cellIs" dxfId="12509" priority="1387" operator="greaterThan">
      <formula>$P$7</formula>
    </cfRule>
    <cfRule type="cellIs" dxfId="12508" priority="1388" operator="between">
      <formula>$P$7*0.8</formula>
      <formula>$P$7</formula>
    </cfRule>
    <cfRule type="cellIs" dxfId="12507" priority="1389" operator="lessThan">
      <formula>$P$7*0.8</formula>
    </cfRule>
  </conditionalFormatting>
  <conditionalFormatting sqref="J8">
    <cfRule type="cellIs" dxfId="12506" priority="1384" operator="greaterThan">
      <formula>$P$8</formula>
    </cfRule>
    <cfRule type="cellIs" dxfId="12505" priority="1385" operator="between">
      <formula>$P$8*0.8</formula>
      <formula>$P$8</formula>
    </cfRule>
    <cfRule type="cellIs" dxfId="12504" priority="1386" operator="lessThan">
      <formula>$P$8*0.8</formula>
    </cfRule>
  </conditionalFormatting>
  <conditionalFormatting sqref="J11">
    <cfRule type="cellIs" dxfId="12503" priority="1381" operator="greaterThan">
      <formula>$P$11</formula>
    </cfRule>
    <cfRule type="cellIs" dxfId="12502" priority="1382" operator="between">
      <formula>$P$11*0.8</formula>
      <formula>$P$11</formula>
    </cfRule>
    <cfRule type="cellIs" dxfId="12501" priority="1383" operator="lessThan">
      <formula>$P$11*0.8</formula>
    </cfRule>
  </conditionalFormatting>
  <conditionalFormatting sqref="J12">
    <cfRule type="cellIs" dxfId="12500" priority="1378" operator="greaterThan">
      <formula>$P$12</formula>
    </cfRule>
    <cfRule type="cellIs" dxfId="12499" priority="1379" operator="between">
      <formula>$P$12*0.8</formula>
      <formula>$P$12</formula>
    </cfRule>
    <cfRule type="cellIs" dxfId="12498" priority="1380" operator="lessThan">
      <formula>$P$12*0.8</formula>
    </cfRule>
  </conditionalFormatting>
  <conditionalFormatting sqref="J13">
    <cfRule type="cellIs" dxfId="12497" priority="1375" operator="greaterThan">
      <formula>$P$13</formula>
    </cfRule>
    <cfRule type="cellIs" dxfId="12496" priority="1376" operator="between">
      <formula>$P$13*0.8</formula>
      <formula>$P$13</formula>
    </cfRule>
    <cfRule type="cellIs" dxfId="12495" priority="1377" operator="lessThan">
      <formula>$P$13*0.8</formula>
    </cfRule>
  </conditionalFormatting>
  <conditionalFormatting sqref="J16">
    <cfRule type="cellIs" dxfId="12494" priority="1372" operator="greaterThan">
      <formula>$P$16</formula>
    </cfRule>
    <cfRule type="cellIs" dxfId="12493" priority="1373" operator="between">
      <formula>$P$16*0.8</formula>
      <formula>$P$16</formula>
    </cfRule>
    <cfRule type="cellIs" dxfId="12492" priority="1374" operator="lessThan">
      <formula>$P$16*0.8</formula>
    </cfRule>
  </conditionalFormatting>
  <conditionalFormatting sqref="J17">
    <cfRule type="cellIs" dxfId="12491" priority="1369" operator="greaterThan">
      <formula>$P$17</formula>
    </cfRule>
    <cfRule type="cellIs" dxfId="12490" priority="1370" operator="between">
      <formula>$P$17*0.8</formula>
      <formula>$P$17</formula>
    </cfRule>
    <cfRule type="cellIs" dxfId="12489" priority="1371" operator="lessThan">
      <formula>$P$17*0.8</formula>
    </cfRule>
  </conditionalFormatting>
  <conditionalFormatting sqref="J18">
    <cfRule type="cellIs" dxfId="12488" priority="1366" operator="greaterThan">
      <formula>$P$18</formula>
    </cfRule>
    <cfRule type="cellIs" dxfId="12487" priority="1367" operator="between">
      <formula>$P$18*0.8</formula>
      <formula>$P$18</formula>
    </cfRule>
    <cfRule type="cellIs" dxfId="12486" priority="1368" operator="lessThan">
      <formula>$P$18*0.8</formula>
    </cfRule>
  </conditionalFormatting>
  <conditionalFormatting sqref="J6">
    <cfRule type="cellIs" dxfId="12485" priority="1363" operator="greaterThan">
      <formula>$O$6</formula>
    </cfRule>
    <cfRule type="cellIs" dxfId="12484" priority="1364" operator="between">
      <formula>$O$6*0.8</formula>
      <formula>$O$6</formula>
    </cfRule>
    <cfRule type="cellIs" dxfId="12483" priority="1365" operator="lessThan">
      <formula>$O$6*0.8</formula>
    </cfRule>
  </conditionalFormatting>
  <conditionalFormatting sqref="J7">
    <cfRule type="cellIs" dxfId="12482" priority="1360" operator="greaterThan">
      <formula>$O$7</formula>
    </cfRule>
    <cfRule type="cellIs" dxfId="12481" priority="1361" operator="between">
      <formula>$O$7*0.8</formula>
      <formula>$O$7</formula>
    </cfRule>
    <cfRule type="cellIs" dxfId="12480" priority="1362" operator="lessThan">
      <formula>$O$7*0.8</formula>
    </cfRule>
  </conditionalFormatting>
  <conditionalFormatting sqref="J8">
    <cfRule type="cellIs" dxfId="12479" priority="1357" operator="greaterThan">
      <formula>$O$8</formula>
    </cfRule>
    <cfRule type="cellIs" dxfId="12478" priority="1358" operator="between">
      <formula>$O$8*0.8</formula>
      <formula>$O$8</formula>
    </cfRule>
    <cfRule type="cellIs" dxfId="12477" priority="1359" operator="lessThan">
      <formula>$O$8*0.8</formula>
    </cfRule>
  </conditionalFormatting>
  <conditionalFormatting sqref="J11">
    <cfRule type="cellIs" dxfId="12476" priority="1354" operator="greaterThan">
      <formula>$O$11</formula>
    </cfRule>
    <cfRule type="cellIs" dxfId="12475" priority="1355" operator="between">
      <formula>$O$11*0.8</formula>
      <formula>$O$11</formula>
    </cfRule>
    <cfRule type="cellIs" dxfId="12474" priority="1356" operator="lessThan">
      <formula>$O$11*0.8</formula>
    </cfRule>
  </conditionalFormatting>
  <conditionalFormatting sqref="J12">
    <cfRule type="cellIs" dxfId="12473" priority="1351" operator="greaterThan">
      <formula>$O$12</formula>
    </cfRule>
    <cfRule type="cellIs" dxfId="12472" priority="1352" operator="between">
      <formula>$O$12*0.8</formula>
      <formula>$O$12</formula>
    </cfRule>
    <cfRule type="cellIs" dxfId="12471" priority="1353" operator="lessThan">
      <formula>$O$12*0.8</formula>
    </cfRule>
  </conditionalFormatting>
  <conditionalFormatting sqref="J13">
    <cfRule type="cellIs" dxfId="12470" priority="1348" operator="greaterThan">
      <formula>$O$13</formula>
    </cfRule>
    <cfRule type="cellIs" dxfId="12469" priority="1349" operator="between">
      <formula>$O$13*0.8</formula>
      <formula>$O$13</formula>
    </cfRule>
    <cfRule type="cellIs" dxfId="12468" priority="1350" operator="lessThan">
      <formula>$O$13*0.8</formula>
    </cfRule>
  </conditionalFormatting>
  <conditionalFormatting sqref="J16">
    <cfRule type="cellIs" dxfId="12467" priority="1345" operator="greaterThan">
      <formula>$O$16</formula>
    </cfRule>
    <cfRule type="cellIs" dxfId="12466" priority="1346" operator="between">
      <formula>$O$16*0.8</formula>
      <formula>$O$16</formula>
    </cfRule>
    <cfRule type="cellIs" dxfId="12465" priority="1347" operator="lessThan">
      <formula>$O$16*0.8</formula>
    </cfRule>
  </conditionalFormatting>
  <conditionalFormatting sqref="J17">
    <cfRule type="cellIs" dxfId="12464" priority="1342" operator="greaterThan">
      <formula>$O$17</formula>
    </cfRule>
    <cfRule type="cellIs" dxfId="12463" priority="1343" operator="between">
      <formula>$O$17*0.8</formula>
      <formula>$O$17</formula>
    </cfRule>
    <cfRule type="cellIs" dxfId="12462" priority="1344" operator="lessThan">
      <formula>$O$17*0.8</formula>
    </cfRule>
  </conditionalFormatting>
  <conditionalFormatting sqref="J18">
    <cfRule type="cellIs" dxfId="12461" priority="1339" operator="greaterThan">
      <formula>$O$18</formula>
    </cfRule>
    <cfRule type="cellIs" dxfId="12460" priority="1340" operator="between">
      <formula>$O$18*0.8</formula>
      <formula>$O$18</formula>
    </cfRule>
    <cfRule type="cellIs" dxfId="12459" priority="1341" operator="lessThan">
      <formula>$O$18*0.8</formula>
    </cfRule>
  </conditionalFormatting>
  <conditionalFormatting sqref="J6">
    <cfRule type="cellIs" dxfId="12458" priority="1336" operator="greaterThan">
      <formula>$O$6</formula>
    </cfRule>
    <cfRule type="cellIs" dxfId="12457" priority="1337" operator="between">
      <formula>$O$6*0.8</formula>
      <formula>$O$6</formula>
    </cfRule>
    <cfRule type="cellIs" dxfId="12456" priority="1338" operator="lessThan">
      <formula>$O$6*0.8</formula>
    </cfRule>
  </conditionalFormatting>
  <conditionalFormatting sqref="J7">
    <cfRule type="cellIs" dxfId="12455" priority="1333" operator="greaterThan">
      <formula>$O$7</formula>
    </cfRule>
    <cfRule type="cellIs" dxfId="12454" priority="1334" operator="between">
      <formula>$O$7*0.8</formula>
      <formula>$O$7</formula>
    </cfRule>
    <cfRule type="cellIs" dxfId="12453" priority="1335" operator="lessThan">
      <formula>$O$7*0.8</formula>
    </cfRule>
  </conditionalFormatting>
  <conditionalFormatting sqref="J8">
    <cfRule type="cellIs" dxfId="12452" priority="1330" operator="greaterThan">
      <formula>$O$8</formula>
    </cfRule>
    <cfRule type="cellIs" dxfId="12451" priority="1331" operator="between">
      <formula>$O$8*0.8</formula>
      <formula>$O$8</formula>
    </cfRule>
    <cfRule type="cellIs" dxfId="12450" priority="1332" operator="lessThan">
      <formula>$O$8*0.8</formula>
    </cfRule>
  </conditionalFormatting>
  <conditionalFormatting sqref="J11">
    <cfRule type="cellIs" dxfId="12449" priority="1327" operator="greaterThan">
      <formula>$O$11</formula>
    </cfRule>
    <cfRule type="cellIs" dxfId="12448" priority="1328" operator="between">
      <formula>$O$11*0.8</formula>
      <formula>$O$11</formula>
    </cfRule>
    <cfRule type="cellIs" dxfId="12447" priority="1329" operator="lessThan">
      <formula>$O$11*0.8</formula>
    </cfRule>
  </conditionalFormatting>
  <conditionalFormatting sqref="J12">
    <cfRule type="cellIs" dxfId="12446" priority="1324" operator="greaterThan">
      <formula>$O$12</formula>
    </cfRule>
    <cfRule type="cellIs" dxfId="12445" priority="1325" operator="between">
      <formula>$O$12*0.8</formula>
      <formula>$O$12</formula>
    </cfRule>
    <cfRule type="cellIs" dxfId="12444" priority="1326" operator="lessThan">
      <formula>$O$12*0.8</formula>
    </cfRule>
  </conditionalFormatting>
  <conditionalFormatting sqref="J13">
    <cfRule type="cellIs" dxfId="12443" priority="1321" operator="greaterThan">
      <formula>$O$13</formula>
    </cfRule>
    <cfRule type="cellIs" dxfId="12442" priority="1322" operator="between">
      <formula>$O$13*0.8</formula>
      <formula>$O$13</formula>
    </cfRule>
    <cfRule type="cellIs" dxfId="12441" priority="1323" operator="lessThan">
      <formula>$O$13*0.8</formula>
    </cfRule>
  </conditionalFormatting>
  <conditionalFormatting sqref="J16">
    <cfRule type="cellIs" dxfId="12440" priority="1318" operator="greaterThan">
      <formula>$O$16</formula>
    </cfRule>
    <cfRule type="cellIs" dxfId="12439" priority="1319" operator="between">
      <formula>$O$16*0.8</formula>
      <formula>$O$16</formula>
    </cfRule>
    <cfRule type="cellIs" dxfId="12438" priority="1320" operator="lessThan">
      <formula>$O$16*0.8</formula>
    </cfRule>
  </conditionalFormatting>
  <conditionalFormatting sqref="J17">
    <cfRule type="cellIs" dxfId="12437" priority="1315" operator="greaterThan">
      <formula>$O$17</formula>
    </cfRule>
    <cfRule type="cellIs" dxfId="12436" priority="1316" operator="between">
      <formula>$O$17*0.8</formula>
      <formula>$O$17</formula>
    </cfRule>
    <cfRule type="cellIs" dxfId="12435" priority="1317" operator="lessThan">
      <formula>$O$17*0.8</formula>
    </cfRule>
  </conditionalFormatting>
  <conditionalFormatting sqref="J18">
    <cfRule type="cellIs" dxfId="12434" priority="1312" operator="greaterThan">
      <formula>$O$18</formula>
    </cfRule>
    <cfRule type="cellIs" dxfId="12433" priority="1313" operator="between">
      <formula>$O$18*0.8</formula>
      <formula>$O$18</formula>
    </cfRule>
    <cfRule type="cellIs" dxfId="12432" priority="1314" operator="lessThan">
      <formula>$O$18*0.8</formula>
    </cfRule>
  </conditionalFormatting>
  <conditionalFormatting sqref="J6">
    <cfRule type="cellIs" dxfId="12431" priority="1309" operator="greaterThan">
      <formula>$N$6</formula>
    </cfRule>
    <cfRule type="cellIs" dxfId="12430" priority="1310" operator="between">
      <formula>$N$6*0.8</formula>
      <formula>$N$6</formula>
    </cfRule>
    <cfRule type="cellIs" dxfId="12429" priority="1311" operator="lessThan">
      <formula>$N$6*0.8</formula>
    </cfRule>
  </conditionalFormatting>
  <conditionalFormatting sqref="J7">
    <cfRule type="cellIs" dxfId="12428" priority="1306" operator="greaterThan">
      <formula>$N$7</formula>
    </cfRule>
    <cfRule type="cellIs" dxfId="12427" priority="1307" operator="between">
      <formula>$N$7*0.8</formula>
      <formula>$N$7</formula>
    </cfRule>
    <cfRule type="cellIs" dxfId="12426" priority="1308" operator="lessThan">
      <formula>$N$7*0.8</formula>
    </cfRule>
  </conditionalFormatting>
  <conditionalFormatting sqref="J8">
    <cfRule type="cellIs" dxfId="12425" priority="1303" operator="greaterThan">
      <formula>$N$8</formula>
    </cfRule>
    <cfRule type="cellIs" dxfId="12424" priority="1304" operator="between">
      <formula>$N$8*0.8</formula>
      <formula>$N$8</formula>
    </cfRule>
    <cfRule type="cellIs" dxfId="12423" priority="1305" operator="lessThan">
      <formula>$N$8*0.8</formula>
    </cfRule>
  </conditionalFormatting>
  <conditionalFormatting sqref="J11">
    <cfRule type="cellIs" dxfId="12422" priority="1300" operator="greaterThan">
      <formula>$N$11</formula>
    </cfRule>
    <cfRule type="cellIs" dxfId="12421" priority="1301" operator="between">
      <formula>$N$11*0.8</formula>
      <formula>$N$11</formula>
    </cfRule>
    <cfRule type="cellIs" dxfId="12420" priority="1302" operator="lessThan">
      <formula>$N$11*0.8</formula>
    </cfRule>
  </conditionalFormatting>
  <conditionalFormatting sqref="J12">
    <cfRule type="cellIs" dxfId="12419" priority="1297" operator="greaterThan">
      <formula>$N$12</formula>
    </cfRule>
    <cfRule type="cellIs" dxfId="12418" priority="1298" operator="between">
      <formula>$N$12*0.8</formula>
      <formula>$N$12</formula>
    </cfRule>
    <cfRule type="cellIs" dxfId="12417" priority="1299" operator="lessThan">
      <formula>$N$12*0.8</formula>
    </cfRule>
  </conditionalFormatting>
  <conditionalFormatting sqref="J13">
    <cfRule type="cellIs" dxfId="12416" priority="1294" operator="greaterThan">
      <formula>$N$13</formula>
    </cfRule>
    <cfRule type="cellIs" dxfId="12415" priority="1295" operator="between">
      <formula>$N$13*0.8</formula>
      <formula>$N$13</formula>
    </cfRule>
    <cfRule type="cellIs" dxfId="12414" priority="1296" operator="lessThan">
      <formula>$N$13*0.8</formula>
    </cfRule>
  </conditionalFormatting>
  <conditionalFormatting sqref="J16">
    <cfRule type="cellIs" dxfId="12413" priority="1291" operator="greaterThan">
      <formula>$N$16</formula>
    </cfRule>
    <cfRule type="cellIs" dxfId="12412" priority="1292" operator="between">
      <formula>$N$16*0.8</formula>
      <formula>$N$16</formula>
    </cfRule>
    <cfRule type="cellIs" dxfId="12411" priority="1293" operator="lessThan">
      <formula>$N$16*0.8</formula>
    </cfRule>
  </conditionalFormatting>
  <conditionalFormatting sqref="J17">
    <cfRule type="cellIs" dxfId="12410" priority="1288" operator="greaterThan">
      <formula>$N$17</formula>
    </cfRule>
    <cfRule type="cellIs" dxfId="12409" priority="1289" operator="between">
      <formula>$N$17*0.8</formula>
      <formula>$N$17</formula>
    </cfRule>
    <cfRule type="cellIs" dxfId="12408" priority="1290" operator="lessThan">
      <formula>$N$17*0.8</formula>
    </cfRule>
  </conditionalFormatting>
  <conditionalFormatting sqref="J18">
    <cfRule type="cellIs" dxfId="12407" priority="1285" operator="greaterThan">
      <formula>$N$18</formula>
    </cfRule>
    <cfRule type="cellIs" dxfId="12406" priority="1286" operator="between">
      <formula>$N$18*0.8</formula>
      <formula>$N$18</formula>
    </cfRule>
    <cfRule type="cellIs" dxfId="12405" priority="1287" operator="lessThan">
      <formula>$N$18*0.8</formula>
    </cfRule>
  </conditionalFormatting>
  <conditionalFormatting sqref="J6">
    <cfRule type="cellIs" dxfId="12404" priority="1282" operator="greaterThan">
      <formula>$N$6</formula>
    </cfRule>
    <cfRule type="cellIs" dxfId="12403" priority="1283" operator="between">
      <formula>$N$6*0.8</formula>
      <formula>$N$6</formula>
    </cfRule>
    <cfRule type="cellIs" dxfId="12402" priority="1284" operator="lessThan">
      <formula>$N$6*0.8</formula>
    </cfRule>
  </conditionalFormatting>
  <conditionalFormatting sqref="J7">
    <cfRule type="cellIs" dxfId="12401" priority="1279" operator="greaterThan">
      <formula>$N$7</formula>
    </cfRule>
    <cfRule type="cellIs" dxfId="12400" priority="1280" operator="between">
      <formula>$N$7*0.8</formula>
      <formula>$N$7</formula>
    </cfRule>
    <cfRule type="cellIs" dxfId="12399" priority="1281" operator="lessThan">
      <formula>$N$7*0.8</formula>
    </cfRule>
  </conditionalFormatting>
  <conditionalFormatting sqref="J8">
    <cfRule type="cellIs" dxfId="12398" priority="1276" operator="greaterThan">
      <formula>$N$8</formula>
    </cfRule>
    <cfRule type="cellIs" dxfId="12397" priority="1277" operator="between">
      <formula>$N$8*0.8</formula>
      <formula>$N$8</formula>
    </cfRule>
    <cfRule type="cellIs" dxfId="12396" priority="1278" operator="lessThan">
      <formula>$N$8*0.8</formula>
    </cfRule>
  </conditionalFormatting>
  <conditionalFormatting sqref="J11">
    <cfRule type="cellIs" dxfId="12395" priority="1273" operator="greaterThan">
      <formula>$N$11</formula>
    </cfRule>
    <cfRule type="cellIs" dxfId="12394" priority="1274" operator="between">
      <formula>$N$11*0.8</formula>
      <formula>$N$11</formula>
    </cfRule>
    <cfRule type="cellIs" dxfId="12393" priority="1275" operator="lessThan">
      <formula>$N$11*0.8</formula>
    </cfRule>
  </conditionalFormatting>
  <conditionalFormatting sqref="J12">
    <cfRule type="cellIs" dxfId="12392" priority="1270" operator="greaterThan">
      <formula>$N$12</formula>
    </cfRule>
    <cfRule type="cellIs" dxfId="12391" priority="1271" operator="between">
      <formula>$N$12*0.8</formula>
      <formula>$N$12</formula>
    </cfRule>
    <cfRule type="cellIs" dxfId="12390" priority="1272" operator="lessThan">
      <formula>$N$12*0.8</formula>
    </cfRule>
  </conditionalFormatting>
  <conditionalFormatting sqref="J13">
    <cfRule type="cellIs" dxfId="12389" priority="1267" operator="greaterThan">
      <formula>$N$13</formula>
    </cfRule>
    <cfRule type="cellIs" dxfId="12388" priority="1268" operator="between">
      <formula>$N$13*0.8</formula>
      <formula>$N$13</formula>
    </cfRule>
    <cfRule type="cellIs" dxfId="12387" priority="1269" operator="lessThan">
      <formula>$N$13*0.8</formula>
    </cfRule>
  </conditionalFormatting>
  <conditionalFormatting sqref="J16">
    <cfRule type="cellIs" dxfId="12386" priority="1264" operator="greaterThan">
      <formula>$N$16</formula>
    </cfRule>
    <cfRule type="cellIs" dxfId="12385" priority="1265" operator="between">
      <formula>$N$16*0.8</formula>
      <formula>$N$16</formula>
    </cfRule>
    <cfRule type="cellIs" dxfId="12384" priority="1266" operator="lessThan">
      <formula>$N$16*0.8</formula>
    </cfRule>
  </conditionalFormatting>
  <conditionalFormatting sqref="J17">
    <cfRule type="cellIs" dxfId="12383" priority="1261" operator="greaterThan">
      <formula>$N$17</formula>
    </cfRule>
    <cfRule type="cellIs" dxfId="12382" priority="1262" operator="between">
      <formula>$N$17*0.8</formula>
      <formula>$N$17</formula>
    </cfRule>
    <cfRule type="cellIs" dxfId="12381" priority="1263" operator="lessThan">
      <formula>$N$17*0.8</formula>
    </cfRule>
  </conditionalFormatting>
  <conditionalFormatting sqref="J18">
    <cfRule type="cellIs" dxfId="12380" priority="1258" operator="greaterThan">
      <formula>$N$18</formula>
    </cfRule>
    <cfRule type="cellIs" dxfId="12379" priority="1259" operator="between">
      <formula>$N$18*0.8</formula>
      <formula>$N$18</formula>
    </cfRule>
    <cfRule type="cellIs" dxfId="12378" priority="1260" operator="lessThan">
      <formula>$N$18*0.8</formula>
    </cfRule>
  </conditionalFormatting>
  <conditionalFormatting sqref="J6">
    <cfRule type="cellIs" dxfId="12377" priority="1255" operator="greaterThan">
      <formula>$P$6</formula>
    </cfRule>
    <cfRule type="cellIs" dxfId="12376" priority="1256" operator="between">
      <formula>$P$6*0.8</formula>
      <formula>$P$6</formula>
    </cfRule>
    <cfRule type="cellIs" dxfId="12375" priority="1257" operator="lessThan">
      <formula>$P$6*0.8</formula>
    </cfRule>
  </conditionalFormatting>
  <conditionalFormatting sqref="J7">
    <cfRule type="cellIs" dxfId="12374" priority="1252" operator="greaterThan">
      <formula>$P$7</formula>
    </cfRule>
    <cfRule type="cellIs" dxfId="12373" priority="1253" operator="between">
      <formula>$P$7*0.8</formula>
      <formula>$P$7</formula>
    </cfRule>
    <cfRule type="cellIs" dxfId="12372" priority="1254" operator="lessThan">
      <formula>$P$7*0.8</formula>
    </cfRule>
  </conditionalFormatting>
  <conditionalFormatting sqref="J8">
    <cfRule type="cellIs" dxfId="12371" priority="1249" operator="greaterThan">
      <formula>$P$8</formula>
    </cfRule>
    <cfRule type="cellIs" dxfId="12370" priority="1250" operator="between">
      <formula>$P$8*0.8</formula>
      <formula>$P$8</formula>
    </cfRule>
    <cfRule type="cellIs" dxfId="12369" priority="1251" operator="lessThan">
      <formula>$P$8*0.8</formula>
    </cfRule>
  </conditionalFormatting>
  <conditionalFormatting sqref="J11">
    <cfRule type="cellIs" dxfId="12368" priority="1246" operator="greaterThan">
      <formula>$P$11</formula>
    </cfRule>
    <cfRule type="cellIs" dxfId="12367" priority="1247" operator="between">
      <formula>$P$11*0.8</formula>
      <formula>$P$11</formula>
    </cfRule>
    <cfRule type="cellIs" dxfId="12366" priority="1248" operator="lessThan">
      <formula>$P$11*0.8</formula>
    </cfRule>
  </conditionalFormatting>
  <conditionalFormatting sqref="J12">
    <cfRule type="cellIs" dxfId="12365" priority="1243" operator="greaterThan">
      <formula>$P$12</formula>
    </cfRule>
    <cfRule type="cellIs" dxfId="12364" priority="1244" operator="between">
      <formula>$P$12*0.8</formula>
      <formula>$P$12</formula>
    </cfRule>
    <cfRule type="cellIs" dxfId="12363" priority="1245" operator="lessThan">
      <formula>$P$12*0.8</formula>
    </cfRule>
  </conditionalFormatting>
  <conditionalFormatting sqref="J13">
    <cfRule type="cellIs" dxfId="12362" priority="1240" operator="greaterThan">
      <formula>$P$13</formula>
    </cfRule>
    <cfRule type="cellIs" dxfId="12361" priority="1241" operator="between">
      <formula>$P$13*0.8</formula>
      <formula>$P$13</formula>
    </cfRule>
    <cfRule type="cellIs" dxfId="12360" priority="1242" operator="lessThan">
      <formula>$P$13*0.8</formula>
    </cfRule>
  </conditionalFormatting>
  <conditionalFormatting sqref="J16">
    <cfRule type="cellIs" dxfId="12359" priority="1237" operator="greaterThan">
      <formula>$P$16</formula>
    </cfRule>
    <cfRule type="cellIs" dxfId="12358" priority="1238" operator="between">
      <formula>$P$16*0.8</formula>
      <formula>$P$16</formula>
    </cfRule>
    <cfRule type="cellIs" dxfId="12357" priority="1239" operator="lessThan">
      <formula>$P$16*0.8</formula>
    </cfRule>
  </conditionalFormatting>
  <conditionalFormatting sqref="J17">
    <cfRule type="cellIs" dxfId="12356" priority="1234" operator="greaterThan">
      <formula>$P$17</formula>
    </cfRule>
    <cfRule type="cellIs" dxfId="12355" priority="1235" operator="between">
      <formula>$P$17*0.8</formula>
      <formula>$P$17</formula>
    </cfRule>
    <cfRule type="cellIs" dxfId="12354" priority="1236" operator="lessThan">
      <formula>$P$17*0.8</formula>
    </cfRule>
  </conditionalFormatting>
  <conditionalFormatting sqref="J18">
    <cfRule type="cellIs" dxfId="12353" priority="1231" operator="greaterThan">
      <formula>$P$18</formula>
    </cfRule>
    <cfRule type="cellIs" dxfId="12352" priority="1232" operator="between">
      <formula>$P$18*0.8</formula>
      <formula>$P$18</formula>
    </cfRule>
    <cfRule type="cellIs" dxfId="12351" priority="1233" operator="lessThan">
      <formula>$P$18*0.8</formula>
    </cfRule>
  </conditionalFormatting>
  <conditionalFormatting sqref="J6">
    <cfRule type="cellIs" dxfId="12350" priority="1228" operator="greaterThan">
      <formula>$P$6</formula>
    </cfRule>
    <cfRule type="cellIs" dxfId="12349" priority="1229" operator="between">
      <formula>$P$6*0.8</formula>
      <formula>$P$6</formula>
    </cfRule>
    <cfRule type="cellIs" dxfId="12348" priority="1230" operator="lessThan">
      <formula>$P$6*0.8</formula>
    </cfRule>
  </conditionalFormatting>
  <conditionalFormatting sqref="J7">
    <cfRule type="cellIs" dxfId="12347" priority="1225" operator="greaterThan">
      <formula>$P$7</formula>
    </cfRule>
    <cfRule type="cellIs" dxfId="12346" priority="1226" operator="between">
      <formula>$P$7*0.8</formula>
      <formula>$P$7</formula>
    </cfRule>
    <cfRule type="cellIs" dxfId="12345" priority="1227" operator="lessThan">
      <formula>$P$7*0.8</formula>
    </cfRule>
  </conditionalFormatting>
  <conditionalFormatting sqref="J8">
    <cfRule type="cellIs" dxfId="12344" priority="1222" operator="greaterThan">
      <formula>$P$8</formula>
    </cfRule>
    <cfRule type="cellIs" dxfId="12343" priority="1223" operator="between">
      <formula>$P$8*0.8</formula>
      <formula>$P$8</formula>
    </cfRule>
    <cfRule type="cellIs" dxfId="12342" priority="1224" operator="lessThan">
      <formula>$P$8*0.8</formula>
    </cfRule>
  </conditionalFormatting>
  <conditionalFormatting sqref="J11">
    <cfRule type="cellIs" dxfId="12341" priority="1219" operator="greaterThan">
      <formula>$P$11</formula>
    </cfRule>
    <cfRule type="cellIs" dxfId="12340" priority="1220" operator="between">
      <formula>$P$11*0.8</formula>
      <formula>$P$11</formula>
    </cfRule>
    <cfRule type="cellIs" dxfId="12339" priority="1221" operator="lessThan">
      <formula>$P$11*0.8</formula>
    </cfRule>
  </conditionalFormatting>
  <conditionalFormatting sqref="J12">
    <cfRule type="cellIs" dxfId="12338" priority="1216" operator="greaterThan">
      <formula>$P$12</formula>
    </cfRule>
    <cfRule type="cellIs" dxfId="12337" priority="1217" operator="between">
      <formula>$P$12*0.8</formula>
      <formula>$P$12</formula>
    </cfRule>
    <cfRule type="cellIs" dxfId="12336" priority="1218" operator="lessThan">
      <formula>$P$12*0.8</formula>
    </cfRule>
  </conditionalFormatting>
  <conditionalFormatting sqref="J13">
    <cfRule type="cellIs" dxfId="12335" priority="1213" operator="greaterThan">
      <formula>$P$13</formula>
    </cfRule>
    <cfRule type="cellIs" dxfId="12334" priority="1214" operator="between">
      <formula>$P$13*0.8</formula>
      <formula>$P$13</formula>
    </cfRule>
    <cfRule type="cellIs" dxfId="12333" priority="1215" operator="lessThan">
      <formula>$P$13*0.8</formula>
    </cfRule>
  </conditionalFormatting>
  <conditionalFormatting sqref="J16">
    <cfRule type="cellIs" dxfId="12332" priority="1210" operator="greaterThan">
      <formula>$P$16</formula>
    </cfRule>
    <cfRule type="cellIs" dxfId="12331" priority="1211" operator="between">
      <formula>$P$16*0.8</formula>
      <formula>$P$16</formula>
    </cfRule>
    <cfRule type="cellIs" dxfId="12330" priority="1212" operator="lessThan">
      <formula>$P$16*0.8</formula>
    </cfRule>
  </conditionalFormatting>
  <conditionalFormatting sqref="J17">
    <cfRule type="cellIs" dxfId="12329" priority="1207" operator="greaterThan">
      <formula>$P$17</formula>
    </cfRule>
    <cfRule type="cellIs" dxfId="12328" priority="1208" operator="between">
      <formula>$P$17*0.8</formula>
      <formula>$P$17</formula>
    </cfRule>
    <cfRule type="cellIs" dxfId="12327" priority="1209" operator="lessThan">
      <formula>$P$17*0.8</formula>
    </cfRule>
  </conditionalFormatting>
  <conditionalFormatting sqref="J18">
    <cfRule type="cellIs" dxfId="12326" priority="1204" operator="greaterThan">
      <formula>$P$18</formula>
    </cfRule>
    <cfRule type="cellIs" dxfId="12325" priority="1205" operator="between">
      <formula>$P$18*0.8</formula>
      <formula>$P$18</formula>
    </cfRule>
    <cfRule type="cellIs" dxfId="12324" priority="1206" operator="lessThan">
      <formula>$P$18*0.8</formula>
    </cfRule>
  </conditionalFormatting>
  <conditionalFormatting sqref="J6">
    <cfRule type="cellIs" dxfId="12323" priority="1201" operator="greaterThan">
      <formula>$O$6</formula>
    </cfRule>
    <cfRule type="cellIs" dxfId="12322" priority="1202" operator="between">
      <formula>$O$6*0.8</formula>
      <formula>$O$6</formula>
    </cfRule>
    <cfRule type="cellIs" dxfId="12321" priority="1203" operator="lessThan">
      <formula>$O$6*0.8</formula>
    </cfRule>
  </conditionalFormatting>
  <conditionalFormatting sqref="J7">
    <cfRule type="cellIs" dxfId="12320" priority="1198" operator="greaterThan">
      <formula>$O$7</formula>
    </cfRule>
    <cfRule type="cellIs" dxfId="12319" priority="1199" operator="between">
      <formula>$O$7*0.8</formula>
      <formula>$O$7</formula>
    </cfRule>
    <cfRule type="cellIs" dxfId="12318" priority="1200" operator="lessThan">
      <formula>$O$7*0.8</formula>
    </cfRule>
  </conditionalFormatting>
  <conditionalFormatting sqref="J8">
    <cfRule type="cellIs" dxfId="12317" priority="1195" operator="greaterThan">
      <formula>$O$8</formula>
    </cfRule>
    <cfRule type="cellIs" dxfId="12316" priority="1196" operator="between">
      <formula>$O$8*0.8</formula>
      <formula>$O$8</formula>
    </cfRule>
    <cfRule type="cellIs" dxfId="12315" priority="1197" operator="lessThan">
      <formula>$O$8*0.8</formula>
    </cfRule>
  </conditionalFormatting>
  <conditionalFormatting sqref="J11">
    <cfRule type="cellIs" dxfId="12314" priority="1192" operator="greaterThan">
      <formula>$O$11</formula>
    </cfRule>
    <cfRule type="cellIs" dxfId="12313" priority="1193" operator="between">
      <formula>$O$11*0.8</formula>
      <formula>$O$11</formula>
    </cfRule>
    <cfRule type="cellIs" dxfId="12312" priority="1194" operator="lessThan">
      <formula>$O$11*0.8</formula>
    </cfRule>
  </conditionalFormatting>
  <conditionalFormatting sqref="J12">
    <cfRule type="cellIs" dxfId="12311" priority="1189" operator="greaterThan">
      <formula>$O$12</formula>
    </cfRule>
    <cfRule type="cellIs" dxfId="12310" priority="1190" operator="between">
      <formula>$O$12*0.8</formula>
      <formula>$O$12</formula>
    </cfRule>
    <cfRule type="cellIs" dxfId="12309" priority="1191" operator="lessThan">
      <formula>$O$12*0.8</formula>
    </cfRule>
  </conditionalFormatting>
  <conditionalFormatting sqref="J13">
    <cfRule type="cellIs" dxfId="12308" priority="1186" operator="greaterThan">
      <formula>$O$13</formula>
    </cfRule>
    <cfRule type="cellIs" dxfId="12307" priority="1187" operator="between">
      <formula>$O$13*0.8</formula>
      <formula>$O$13</formula>
    </cfRule>
    <cfRule type="cellIs" dxfId="12306" priority="1188" operator="lessThan">
      <formula>$O$13*0.8</formula>
    </cfRule>
  </conditionalFormatting>
  <conditionalFormatting sqref="J16">
    <cfRule type="cellIs" dxfId="12305" priority="1183" operator="greaterThan">
      <formula>$O$16</formula>
    </cfRule>
    <cfRule type="cellIs" dxfId="12304" priority="1184" operator="between">
      <formula>$O$16*0.8</formula>
      <formula>$O$16</formula>
    </cfRule>
    <cfRule type="cellIs" dxfId="12303" priority="1185" operator="lessThan">
      <formula>$O$16*0.8</formula>
    </cfRule>
  </conditionalFormatting>
  <conditionalFormatting sqref="J17">
    <cfRule type="cellIs" dxfId="12302" priority="1180" operator="greaterThan">
      <formula>$O$17</formula>
    </cfRule>
    <cfRule type="cellIs" dxfId="12301" priority="1181" operator="between">
      <formula>$O$17*0.8</formula>
      <formula>$O$17</formula>
    </cfRule>
    <cfRule type="cellIs" dxfId="12300" priority="1182" operator="lessThan">
      <formula>$O$17*0.8</formula>
    </cfRule>
  </conditionalFormatting>
  <conditionalFormatting sqref="J18">
    <cfRule type="cellIs" dxfId="12299" priority="1177" operator="greaterThan">
      <formula>$O$18</formula>
    </cfRule>
    <cfRule type="cellIs" dxfId="12298" priority="1178" operator="between">
      <formula>$O$18*0.8</formula>
      <formula>$O$18</formula>
    </cfRule>
    <cfRule type="cellIs" dxfId="12297" priority="1179" operator="lessThan">
      <formula>$O$18*0.8</formula>
    </cfRule>
  </conditionalFormatting>
  <conditionalFormatting sqref="J6">
    <cfRule type="cellIs" dxfId="12296" priority="1174" operator="greaterThan">
      <formula>$O$6</formula>
    </cfRule>
    <cfRule type="cellIs" dxfId="12295" priority="1175" operator="between">
      <formula>$O$6*0.8</formula>
      <formula>$O$6</formula>
    </cfRule>
    <cfRule type="cellIs" dxfId="12294" priority="1176" operator="lessThan">
      <formula>$O$6*0.8</formula>
    </cfRule>
  </conditionalFormatting>
  <conditionalFormatting sqref="J7">
    <cfRule type="cellIs" dxfId="12293" priority="1171" operator="greaterThan">
      <formula>$O$7</formula>
    </cfRule>
    <cfRule type="cellIs" dxfId="12292" priority="1172" operator="between">
      <formula>$O$7*0.8</formula>
      <formula>$O$7</formula>
    </cfRule>
    <cfRule type="cellIs" dxfId="12291" priority="1173" operator="lessThan">
      <formula>$O$7*0.8</formula>
    </cfRule>
  </conditionalFormatting>
  <conditionalFormatting sqref="J8">
    <cfRule type="cellIs" dxfId="12290" priority="1168" operator="greaterThan">
      <formula>$O$8</formula>
    </cfRule>
    <cfRule type="cellIs" dxfId="12289" priority="1169" operator="between">
      <formula>$O$8*0.8</formula>
      <formula>$O$8</formula>
    </cfRule>
    <cfRule type="cellIs" dxfId="12288" priority="1170" operator="lessThan">
      <formula>$O$8*0.8</formula>
    </cfRule>
  </conditionalFormatting>
  <conditionalFormatting sqref="J11">
    <cfRule type="cellIs" dxfId="12287" priority="1165" operator="greaterThan">
      <formula>$O$11</formula>
    </cfRule>
    <cfRule type="cellIs" dxfId="12286" priority="1166" operator="between">
      <formula>$O$11*0.8</formula>
      <formula>$O$11</formula>
    </cfRule>
    <cfRule type="cellIs" dxfId="12285" priority="1167" operator="lessThan">
      <formula>$O$11*0.8</formula>
    </cfRule>
  </conditionalFormatting>
  <conditionalFormatting sqref="J12">
    <cfRule type="cellIs" dxfId="12284" priority="1162" operator="greaterThan">
      <formula>$O$12</formula>
    </cfRule>
    <cfRule type="cellIs" dxfId="12283" priority="1163" operator="between">
      <formula>$O$12*0.8</formula>
      <formula>$O$12</formula>
    </cfRule>
    <cfRule type="cellIs" dxfId="12282" priority="1164" operator="lessThan">
      <formula>$O$12*0.8</formula>
    </cfRule>
  </conditionalFormatting>
  <conditionalFormatting sqref="J13">
    <cfRule type="cellIs" dxfId="12281" priority="1159" operator="greaterThan">
      <formula>$O$13</formula>
    </cfRule>
    <cfRule type="cellIs" dxfId="12280" priority="1160" operator="between">
      <formula>$O$13*0.8</formula>
      <formula>$O$13</formula>
    </cfRule>
    <cfRule type="cellIs" dxfId="12279" priority="1161" operator="lessThan">
      <formula>$O$13*0.8</formula>
    </cfRule>
  </conditionalFormatting>
  <conditionalFormatting sqref="J16">
    <cfRule type="cellIs" dxfId="12278" priority="1156" operator="greaterThan">
      <formula>$O$16</formula>
    </cfRule>
    <cfRule type="cellIs" dxfId="12277" priority="1157" operator="between">
      <formula>$O$16*0.8</formula>
      <formula>$O$16</formula>
    </cfRule>
    <cfRule type="cellIs" dxfId="12276" priority="1158" operator="lessThan">
      <formula>$O$16*0.8</formula>
    </cfRule>
  </conditionalFormatting>
  <conditionalFormatting sqref="J17">
    <cfRule type="cellIs" dxfId="12275" priority="1153" operator="greaterThan">
      <formula>$O$17</formula>
    </cfRule>
    <cfRule type="cellIs" dxfId="12274" priority="1154" operator="between">
      <formula>$O$17*0.8</formula>
      <formula>$O$17</formula>
    </cfRule>
    <cfRule type="cellIs" dxfId="12273" priority="1155" operator="lessThan">
      <formula>$O$17*0.8</formula>
    </cfRule>
  </conditionalFormatting>
  <conditionalFormatting sqref="J18">
    <cfRule type="cellIs" dxfId="12272" priority="1150" operator="greaterThan">
      <formula>$O$18</formula>
    </cfRule>
    <cfRule type="cellIs" dxfId="12271" priority="1151" operator="between">
      <formula>$O$18*0.8</formula>
      <formula>$O$18</formula>
    </cfRule>
    <cfRule type="cellIs" dxfId="12270" priority="1152" operator="lessThan">
      <formula>$O$18*0.8</formula>
    </cfRule>
  </conditionalFormatting>
  <conditionalFormatting sqref="J6">
    <cfRule type="cellIs" dxfId="12269" priority="1147" operator="greaterThan">
      <formula>$N$6</formula>
    </cfRule>
    <cfRule type="cellIs" dxfId="12268" priority="1148" operator="between">
      <formula>$N$6*0.8</formula>
      <formula>$N$6</formula>
    </cfRule>
    <cfRule type="cellIs" dxfId="12267" priority="1149" operator="lessThan">
      <formula>$N$6*0.8</formula>
    </cfRule>
  </conditionalFormatting>
  <conditionalFormatting sqref="J7">
    <cfRule type="cellIs" dxfId="12266" priority="1144" operator="greaterThan">
      <formula>$N$7</formula>
    </cfRule>
    <cfRule type="cellIs" dxfId="12265" priority="1145" operator="between">
      <formula>$N$7*0.8</formula>
      <formula>$N$7</formula>
    </cfRule>
    <cfRule type="cellIs" dxfId="12264" priority="1146" operator="lessThan">
      <formula>$N$7*0.8</formula>
    </cfRule>
  </conditionalFormatting>
  <conditionalFormatting sqref="J8">
    <cfRule type="cellIs" dxfId="12263" priority="1141" operator="greaterThan">
      <formula>$N$8</formula>
    </cfRule>
    <cfRule type="cellIs" dxfId="12262" priority="1142" operator="between">
      <formula>$N$8*0.8</formula>
      <formula>$N$8</formula>
    </cfRule>
    <cfRule type="cellIs" dxfId="12261" priority="1143" operator="lessThan">
      <formula>$N$8*0.8</formula>
    </cfRule>
  </conditionalFormatting>
  <conditionalFormatting sqref="J11">
    <cfRule type="cellIs" dxfId="12260" priority="1138" operator="greaterThan">
      <formula>$N$11</formula>
    </cfRule>
    <cfRule type="cellIs" dxfId="12259" priority="1139" operator="between">
      <formula>$N$11*0.8</formula>
      <formula>$N$11</formula>
    </cfRule>
    <cfRule type="cellIs" dxfId="12258" priority="1140" operator="lessThan">
      <formula>$N$11*0.8</formula>
    </cfRule>
  </conditionalFormatting>
  <conditionalFormatting sqref="J12">
    <cfRule type="cellIs" dxfId="12257" priority="1135" operator="greaterThan">
      <formula>$N$12</formula>
    </cfRule>
    <cfRule type="cellIs" dxfId="12256" priority="1136" operator="between">
      <formula>$N$12*0.8</formula>
      <formula>$N$12</formula>
    </cfRule>
    <cfRule type="cellIs" dxfId="12255" priority="1137" operator="lessThan">
      <formula>$N$12*0.8</formula>
    </cfRule>
  </conditionalFormatting>
  <conditionalFormatting sqref="J13">
    <cfRule type="cellIs" dxfId="12254" priority="1132" operator="greaterThan">
      <formula>$N$13</formula>
    </cfRule>
    <cfRule type="cellIs" dxfId="12253" priority="1133" operator="between">
      <formula>$N$13*0.8</formula>
      <formula>$N$13</formula>
    </cfRule>
    <cfRule type="cellIs" dxfId="12252" priority="1134" operator="lessThan">
      <formula>$N$13*0.8</formula>
    </cfRule>
  </conditionalFormatting>
  <conditionalFormatting sqref="J16">
    <cfRule type="cellIs" dxfId="12251" priority="1129" operator="greaterThan">
      <formula>$N$16</formula>
    </cfRule>
    <cfRule type="cellIs" dxfId="12250" priority="1130" operator="between">
      <formula>$N$16*0.8</formula>
      <formula>$N$16</formula>
    </cfRule>
    <cfRule type="cellIs" dxfId="12249" priority="1131" operator="lessThan">
      <formula>$N$16*0.8</formula>
    </cfRule>
  </conditionalFormatting>
  <conditionalFormatting sqref="J17">
    <cfRule type="cellIs" dxfId="12248" priority="1126" operator="greaterThan">
      <formula>$N$17</formula>
    </cfRule>
    <cfRule type="cellIs" dxfId="12247" priority="1127" operator="between">
      <formula>$N$17*0.8</formula>
      <formula>$N$17</formula>
    </cfRule>
    <cfRule type="cellIs" dxfId="12246" priority="1128" operator="lessThan">
      <formula>$N$17*0.8</formula>
    </cfRule>
  </conditionalFormatting>
  <conditionalFormatting sqref="J18">
    <cfRule type="cellIs" dxfId="12245" priority="1123" operator="greaterThan">
      <formula>$N$18</formula>
    </cfRule>
    <cfRule type="cellIs" dxfId="12244" priority="1124" operator="between">
      <formula>$N$18*0.8</formula>
      <formula>$N$18</formula>
    </cfRule>
    <cfRule type="cellIs" dxfId="12243" priority="1125" operator="lessThan">
      <formula>$N$18*0.8</formula>
    </cfRule>
  </conditionalFormatting>
  <conditionalFormatting sqref="J6">
    <cfRule type="cellIs" dxfId="12242" priority="1120" operator="greaterThan">
      <formula>$N$6</formula>
    </cfRule>
    <cfRule type="cellIs" dxfId="12241" priority="1121" operator="between">
      <formula>$N$6*0.8</formula>
      <formula>$N$6</formula>
    </cfRule>
    <cfRule type="cellIs" dxfId="12240" priority="1122" operator="lessThan">
      <formula>$N$6*0.8</formula>
    </cfRule>
  </conditionalFormatting>
  <conditionalFormatting sqref="J7">
    <cfRule type="cellIs" dxfId="12239" priority="1117" operator="greaterThan">
      <formula>$N$7</formula>
    </cfRule>
    <cfRule type="cellIs" dxfId="12238" priority="1118" operator="between">
      <formula>$N$7*0.8</formula>
      <formula>$N$7</formula>
    </cfRule>
    <cfRule type="cellIs" dxfId="12237" priority="1119" operator="lessThan">
      <formula>$N$7*0.8</formula>
    </cfRule>
  </conditionalFormatting>
  <conditionalFormatting sqref="J8">
    <cfRule type="cellIs" dxfId="12236" priority="1114" operator="greaterThan">
      <formula>$N$8</formula>
    </cfRule>
    <cfRule type="cellIs" dxfId="12235" priority="1115" operator="between">
      <formula>$N$8*0.8</formula>
      <formula>$N$8</formula>
    </cfRule>
    <cfRule type="cellIs" dxfId="12234" priority="1116" operator="lessThan">
      <formula>$N$8*0.8</formula>
    </cfRule>
  </conditionalFormatting>
  <conditionalFormatting sqref="J11">
    <cfRule type="cellIs" dxfId="12233" priority="1111" operator="greaterThan">
      <formula>$N$11</formula>
    </cfRule>
    <cfRule type="cellIs" dxfId="12232" priority="1112" operator="between">
      <formula>$N$11*0.8</formula>
      <formula>$N$11</formula>
    </cfRule>
    <cfRule type="cellIs" dxfId="12231" priority="1113" operator="lessThan">
      <formula>$N$11*0.8</formula>
    </cfRule>
  </conditionalFormatting>
  <conditionalFormatting sqref="J12">
    <cfRule type="cellIs" dxfId="12230" priority="1108" operator="greaterThan">
      <formula>$N$12</formula>
    </cfRule>
    <cfRule type="cellIs" dxfId="12229" priority="1109" operator="between">
      <formula>$N$12*0.8</formula>
      <formula>$N$12</formula>
    </cfRule>
    <cfRule type="cellIs" dxfId="12228" priority="1110" operator="lessThan">
      <formula>$N$12*0.8</formula>
    </cfRule>
  </conditionalFormatting>
  <conditionalFormatting sqref="J13">
    <cfRule type="cellIs" dxfId="12227" priority="1105" operator="greaterThan">
      <formula>$N$13</formula>
    </cfRule>
    <cfRule type="cellIs" dxfId="12226" priority="1106" operator="between">
      <formula>$N$13*0.8</formula>
      <formula>$N$13</formula>
    </cfRule>
    <cfRule type="cellIs" dxfId="12225" priority="1107" operator="lessThan">
      <formula>$N$13*0.8</formula>
    </cfRule>
  </conditionalFormatting>
  <conditionalFormatting sqref="J16">
    <cfRule type="cellIs" dxfId="12224" priority="1102" operator="greaterThan">
      <formula>$N$16</formula>
    </cfRule>
    <cfRule type="cellIs" dxfId="12223" priority="1103" operator="between">
      <formula>$N$16*0.8</formula>
      <formula>$N$16</formula>
    </cfRule>
    <cfRule type="cellIs" dxfId="12222" priority="1104" operator="lessThan">
      <formula>$N$16*0.8</formula>
    </cfRule>
  </conditionalFormatting>
  <conditionalFormatting sqref="J17">
    <cfRule type="cellIs" dxfId="12221" priority="1099" operator="greaterThan">
      <formula>$N$17</formula>
    </cfRule>
    <cfRule type="cellIs" dxfId="12220" priority="1100" operator="between">
      <formula>$N$17*0.8</formula>
      <formula>$N$17</formula>
    </cfRule>
    <cfRule type="cellIs" dxfId="12219" priority="1101" operator="lessThan">
      <formula>$N$17*0.8</formula>
    </cfRule>
  </conditionalFormatting>
  <conditionalFormatting sqref="J18">
    <cfRule type="cellIs" dxfId="12218" priority="1096" operator="greaterThan">
      <formula>$N$18</formula>
    </cfRule>
    <cfRule type="cellIs" dxfId="12217" priority="1097" operator="between">
      <formula>$N$18*0.8</formula>
      <formula>$N$18</formula>
    </cfRule>
    <cfRule type="cellIs" dxfId="12216" priority="1098" operator="lessThan">
      <formula>$N$18*0.8</formula>
    </cfRule>
  </conditionalFormatting>
  <conditionalFormatting sqref="J6">
    <cfRule type="cellIs" dxfId="12215" priority="1093" operator="greaterThan">
      <formula>$P$6</formula>
    </cfRule>
    <cfRule type="cellIs" dxfId="12214" priority="1094" operator="between">
      <formula>$P$6*0.8</formula>
      <formula>$P$6</formula>
    </cfRule>
    <cfRule type="cellIs" dxfId="12213" priority="1095" operator="lessThan">
      <formula>$P$6*0.8</formula>
    </cfRule>
  </conditionalFormatting>
  <conditionalFormatting sqref="J7">
    <cfRule type="cellIs" dxfId="12212" priority="1090" operator="greaterThan">
      <formula>$P$7</formula>
    </cfRule>
    <cfRule type="cellIs" dxfId="12211" priority="1091" operator="between">
      <formula>$P$7*0.8</formula>
      <formula>$P$7</formula>
    </cfRule>
    <cfRule type="cellIs" dxfId="12210" priority="1092" operator="lessThan">
      <formula>$P$7*0.8</formula>
    </cfRule>
  </conditionalFormatting>
  <conditionalFormatting sqref="J8">
    <cfRule type="cellIs" dxfId="12209" priority="1087" operator="greaterThan">
      <formula>$P$8</formula>
    </cfRule>
    <cfRule type="cellIs" dxfId="12208" priority="1088" operator="between">
      <formula>$P$8*0.8</formula>
      <formula>$P$8</formula>
    </cfRule>
    <cfRule type="cellIs" dxfId="12207" priority="1089" operator="lessThan">
      <formula>$P$8*0.8</formula>
    </cfRule>
  </conditionalFormatting>
  <conditionalFormatting sqref="J11">
    <cfRule type="cellIs" dxfId="12206" priority="1084" operator="greaterThan">
      <formula>$P$11</formula>
    </cfRule>
    <cfRule type="cellIs" dxfId="12205" priority="1085" operator="between">
      <formula>$P$11*0.8</formula>
      <formula>$P$11</formula>
    </cfRule>
    <cfRule type="cellIs" dxfId="12204" priority="1086" operator="lessThan">
      <formula>$P$11*0.8</formula>
    </cfRule>
  </conditionalFormatting>
  <conditionalFormatting sqref="J12">
    <cfRule type="cellIs" dxfId="12203" priority="1081" operator="greaterThan">
      <formula>$P$12</formula>
    </cfRule>
    <cfRule type="cellIs" dxfId="12202" priority="1082" operator="between">
      <formula>$P$12*0.8</formula>
      <formula>$P$12</formula>
    </cfRule>
    <cfRule type="cellIs" dxfId="12201" priority="1083" operator="lessThan">
      <formula>$P$12*0.8</formula>
    </cfRule>
  </conditionalFormatting>
  <conditionalFormatting sqref="J13">
    <cfRule type="cellIs" dxfId="12200" priority="1078" operator="greaterThan">
      <formula>$P$13</formula>
    </cfRule>
    <cfRule type="cellIs" dxfId="12199" priority="1079" operator="between">
      <formula>$P$13*0.8</formula>
      <formula>$P$13</formula>
    </cfRule>
    <cfRule type="cellIs" dxfId="12198" priority="1080" operator="lessThan">
      <formula>$P$13*0.8</formula>
    </cfRule>
  </conditionalFormatting>
  <conditionalFormatting sqref="J16">
    <cfRule type="cellIs" dxfId="12197" priority="1075" operator="greaterThan">
      <formula>$P$16</formula>
    </cfRule>
    <cfRule type="cellIs" dxfId="12196" priority="1076" operator="between">
      <formula>$P$16*0.8</formula>
      <formula>$P$16</formula>
    </cfRule>
    <cfRule type="cellIs" dxfId="12195" priority="1077" operator="lessThan">
      <formula>$P$16*0.8</formula>
    </cfRule>
  </conditionalFormatting>
  <conditionalFormatting sqref="J17">
    <cfRule type="cellIs" dxfId="12194" priority="1072" operator="greaterThan">
      <formula>$P$17</formula>
    </cfRule>
    <cfRule type="cellIs" dxfId="12193" priority="1073" operator="between">
      <formula>$P$17*0.8</formula>
      <formula>$P$17</formula>
    </cfRule>
    <cfRule type="cellIs" dxfId="12192" priority="1074" operator="lessThan">
      <formula>$P$17*0.8</formula>
    </cfRule>
  </conditionalFormatting>
  <conditionalFormatting sqref="J18">
    <cfRule type="cellIs" dxfId="12191" priority="1069" operator="greaterThan">
      <formula>$P$18</formula>
    </cfRule>
    <cfRule type="cellIs" dxfId="12190" priority="1070" operator="between">
      <formula>$P$18*0.8</formula>
      <formula>$P$18</formula>
    </cfRule>
    <cfRule type="cellIs" dxfId="12189" priority="1071" operator="lessThan">
      <formula>$P$18*0.8</formula>
    </cfRule>
  </conditionalFormatting>
  <conditionalFormatting sqref="J6">
    <cfRule type="cellIs" dxfId="12188" priority="1066" operator="greaterThan">
      <formula>$P$6</formula>
    </cfRule>
    <cfRule type="cellIs" dxfId="12187" priority="1067" operator="between">
      <formula>$P$6*0.8</formula>
      <formula>$P$6</formula>
    </cfRule>
    <cfRule type="cellIs" dxfId="12186" priority="1068" operator="lessThan">
      <formula>$P$6*0.8</formula>
    </cfRule>
  </conditionalFormatting>
  <conditionalFormatting sqref="J7">
    <cfRule type="cellIs" dxfId="12185" priority="1063" operator="greaterThan">
      <formula>$P$7</formula>
    </cfRule>
    <cfRule type="cellIs" dxfId="12184" priority="1064" operator="between">
      <formula>$P$7*0.8</formula>
      <formula>$P$7</formula>
    </cfRule>
    <cfRule type="cellIs" dxfId="12183" priority="1065" operator="lessThan">
      <formula>$P$7*0.8</formula>
    </cfRule>
  </conditionalFormatting>
  <conditionalFormatting sqref="J8">
    <cfRule type="cellIs" dxfId="12182" priority="1060" operator="greaterThan">
      <formula>$P$8</formula>
    </cfRule>
    <cfRule type="cellIs" dxfId="12181" priority="1061" operator="between">
      <formula>$P$8*0.8</formula>
      <formula>$P$8</formula>
    </cfRule>
    <cfRule type="cellIs" dxfId="12180" priority="1062" operator="lessThan">
      <formula>$P$8*0.8</formula>
    </cfRule>
  </conditionalFormatting>
  <conditionalFormatting sqref="J11">
    <cfRule type="cellIs" dxfId="12179" priority="1057" operator="greaterThan">
      <formula>$P$11</formula>
    </cfRule>
    <cfRule type="cellIs" dxfId="12178" priority="1058" operator="between">
      <formula>$P$11*0.8</formula>
      <formula>$P$11</formula>
    </cfRule>
    <cfRule type="cellIs" dxfId="12177" priority="1059" operator="lessThan">
      <formula>$P$11*0.8</formula>
    </cfRule>
  </conditionalFormatting>
  <conditionalFormatting sqref="J12">
    <cfRule type="cellIs" dxfId="12176" priority="1054" operator="greaterThan">
      <formula>$P$12</formula>
    </cfRule>
    <cfRule type="cellIs" dxfId="12175" priority="1055" operator="between">
      <formula>$P$12*0.8</formula>
      <formula>$P$12</formula>
    </cfRule>
    <cfRule type="cellIs" dxfId="12174" priority="1056" operator="lessThan">
      <formula>$P$12*0.8</formula>
    </cfRule>
  </conditionalFormatting>
  <conditionalFormatting sqref="J13">
    <cfRule type="cellIs" dxfId="12173" priority="1051" operator="greaterThan">
      <formula>$P$13</formula>
    </cfRule>
    <cfRule type="cellIs" dxfId="12172" priority="1052" operator="between">
      <formula>$P$13*0.8</formula>
      <formula>$P$13</formula>
    </cfRule>
    <cfRule type="cellIs" dxfId="12171" priority="1053" operator="lessThan">
      <formula>$P$13*0.8</formula>
    </cfRule>
  </conditionalFormatting>
  <conditionalFormatting sqref="J16">
    <cfRule type="cellIs" dxfId="12170" priority="1048" operator="greaterThan">
      <formula>$P$16</formula>
    </cfRule>
    <cfRule type="cellIs" dxfId="12169" priority="1049" operator="between">
      <formula>$P$16*0.8</formula>
      <formula>$P$16</formula>
    </cfRule>
    <cfRule type="cellIs" dxfId="12168" priority="1050" operator="lessThan">
      <formula>$P$16*0.8</formula>
    </cfRule>
  </conditionalFormatting>
  <conditionalFormatting sqref="J17">
    <cfRule type="cellIs" dxfId="12167" priority="1045" operator="greaterThan">
      <formula>$P$17</formula>
    </cfRule>
    <cfRule type="cellIs" dxfId="12166" priority="1046" operator="between">
      <formula>$P$17*0.8</formula>
      <formula>$P$17</formula>
    </cfRule>
    <cfRule type="cellIs" dxfId="12165" priority="1047" operator="lessThan">
      <formula>$P$17*0.8</formula>
    </cfRule>
  </conditionalFormatting>
  <conditionalFormatting sqref="J18">
    <cfRule type="cellIs" dxfId="12164" priority="1042" operator="greaterThan">
      <formula>$P$18</formula>
    </cfRule>
    <cfRule type="cellIs" dxfId="12163" priority="1043" operator="between">
      <formula>$P$18*0.8</formula>
      <formula>$P$18</formula>
    </cfRule>
    <cfRule type="cellIs" dxfId="12162" priority="1044" operator="lessThan">
      <formula>$P$18*0.8</formula>
    </cfRule>
  </conditionalFormatting>
  <conditionalFormatting sqref="J6">
    <cfRule type="cellIs" dxfId="12161" priority="1039" operator="greaterThan">
      <formula>$O$6</formula>
    </cfRule>
    <cfRule type="cellIs" dxfId="12160" priority="1040" operator="between">
      <formula>$O$6*0.8</formula>
      <formula>$O$6</formula>
    </cfRule>
    <cfRule type="cellIs" dxfId="12159" priority="1041" operator="lessThan">
      <formula>$O$6*0.8</formula>
    </cfRule>
  </conditionalFormatting>
  <conditionalFormatting sqref="J7">
    <cfRule type="cellIs" dxfId="12158" priority="1036" operator="greaterThan">
      <formula>$O$7</formula>
    </cfRule>
    <cfRule type="cellIs" dxfId="12157" priority="1037" operator="between">
      <formula>$O$7*0.8</formula>
      <formula>$O$7</formula>
    </cfRule>
    <cfRule type="cellIs" dxfId="12156" priority="1038" operator="lessThan">
      <formula>$O$7*0.8</formula>
    </cfRule>
  </conditionalFormatting>
  <conditionalFormatting sqref="J8">
    <cfRule type="cellIs" dxfId="12155" priority="1033" operator="greaterThan">
      <formula>$O$8</formula>
    </cfRule>
    <cfRule type="cellIs" dxfId="12154" priority="1034" operator="between">
      <formula>$O$8*0.8</formula>
      <formula>$O$8</formula>
    </cfRule>
    <cfRule type="cellIs" dxfId="12153" priority="1035" operator="lessThan">
      <formula>$O$8*0.8</formula>
    </cfRule>
  </conditionalFormatting>
  <conditionalFormatting sqref="J11">
    <cfRule type="cellIs" dxfId="12152" priority="1030" operator="greaterThan">
      <formula>$O$11</formula>
    </cfRule>
    <cfRule type="cellIs" dxfId="12151" priority="1031" operator="between">
      <formula>$O$11*0.8</formula>
      <formula>$O$11</formula>
    </cfRule>
    <cfRule type="cellIs" dxfId="12150" priority="1032" operator="lessThan">
      <formula>$O$11*0.8</formula>
    </cfRule>
  </conditionalFormatting>
  <conditionalFormatting sqref="J12">
    <cfRule type="cellIs" dxfId="12149" priority="1027" operator="greaterThan">
      <formula>$O$12</formula>
    </cfRule>
    <cfRule type="cellIs" dxfId="12148" priority="1028" operator="between">
      <formula>$O$12*0.8</formula>
      <formula>$O$12</formula>
    </cfRule>
    <cfRule type="cellIs" dxfId="12147" priority="1029" operator="lessThan">
      <formula>$O$12*0.8</formula>
    </cfRule>
  </conditionalFormatting>
  <conditionalFormatting sqref="J13">
    <cfRule type="cellIs" dxfId="12146" priority="1024" operator="greaterThan">
      <formula>$O$13</formula>
    </cfRule>
    <cfRule type="cellIs" dxfId="12145" priority="1025" operator="between">
      <formula>$O$13*0.8</formula>
      <formula>$O$13</formula>
    </cfRule>
    <cfRule type="cellIs" dxfId="12144" priority="1026" operator="lessThan">
      <formula>$O$13*0.8</formula>
    </cfRule>
  </conditionalFormatting>
  <conditionalFormatting sqref="J16">
    <cfRule type="cellIs" dxfId="12143" priority="1021" operator="greaterThan">
      <formula>$O$16</formula>
    </cfRule>
    <cfRule type="cellIs" dxfId="12142" priority="1022" operator="between">
      <formula>$O$16*0.8</formula>
      <formula>$O$16</formula>
    </cfRule>
    <cfRule type="cellIs" dxfId="12141" priority="1023" operator="lessThan">
      <formula>$O$16*0.8</formula>
    </cfRule>
  </conditionalFormatting>
  <conditionalFormatting sqref="J17">
    <cfRule type="cellIs" dxfId="12140" priority="1018" operator="greaterThan">
      <formula>$O$17</formula>
    </cfRule>
    <cfRule type="cellIs" dxfId="12139" priority="1019" operator="between">
      <formula>$O$17*0.8</formula>
      <formula>$O$17</formula>
    </cfRule>
    <cfRule type="cellIs" dxfId="12138" priority="1020" operator="lessThan">
      <formula>$O$17*0.8</formula>
    </cfRule>
  </conditionalFormatting>
  <conditionalFormatting sqref="J18">
    <cfRule type="cellIs" dxfId="12137" priority="1015" operator="greaterThan">
      <formula>$O$18</formula>
    </cfRule>
    <cfRule type="cellIs" dxfId="12136" priority="1016" operator="between">
      <formula>$O$18*0.8</formula>
      <formula>$O$18</formula>
    </cfRule>
    <cfRule type="cellIs" dxfId="12135" priority="1017" operator="lessThan">
      <formula>$O$18*0.8</formula>
    </cfRule>
  </conditionalFormatting>
  <conditionalFormatting sqref="J6">
    <cfRule type="cellIs" dxfId="12134" priority="1012" operator="greaterThan">
      <formula>$O$6</formula>
    </cfRule>
    <cfRule type="cellIs" dxfId="12133" priority="1013" operator="between">
      <formula>$O$6*0.8</formula>
      <formula>$O$6</formula>
    </cfRule>
    <cfRule type="cellIs" dxfId="12132" priority="1014" operator="lessThan">
      <formula>$O$6*0.8</formula>
    </cfRule>
  </conditionalFormatting>
  <conditionalFormatting sqref="J7">
    <cfRule type="cellIs" dxfId="12131" priority="1009" operator="greaterThan">
      <formula>$O$7</formula>
    </cfRule>
    <cfRule type="cellIs" dxfId="12130" priority="1010" operator="between">
      <formula>$O$7*0.8</formula>
      <formula>$O$7</formula>
    </cfRule>
    <cfRule type="cellIs" dxfId="12129" priority="1011" operator="lessThan">
      <formula>$O$7*0.8</formula>
    </cfRule>
  </conditionalFormatting>
  <conditionalFormatting sqref="J8">
    <cfRule type="cellIs" dxfId="12128" priority="1006" operator="greaterThan">
      <formula>$O$8</formula>
    </cfRule>
    <cfRule type="cellIs" dxfId="12127" priority="1007" operator="between">
      <formula>$O$8*0.8</formula>
      <formula>$O$8</formula>
    </cfRule>
    <cfRule type="cellIs" dxfId="12126" priority="1008" operator="lessThan">
      <formula>$O$8*0.8</formula>
    </cfRule>
  </conditionalFormatting>
  <conditionalFormatting sqref="J11">
    <cfRule type="cellIs" dxfId="12125" priority="1003" operator="greaterThan">
      <formula>$O$11</formula>
    </cfRule>
    <cfRule type="cellIs" dxfId="12124" priority="1004" operator="between">
      <formula>$O$11*0.8</formula>
      <formula>$O$11</formula>
    </cfRule>
    <cfRule type="cellIs" dxfId="12123" priority="1005" operator="lessThan">
      <formula>$O$11*0.8</formula>
    </cfRule>
  </conditionalFormatting>
  <conditionalFormatting sqref="J12">
    <cfRule type="cellIs" dxfId="12122" priority="1000" operator="greaterThan">
      <formula>$O$12</formula>
    </cfRule>
    <cfRule type="cellIs" dxfId="12121" priority="1001" operator="between">
      <formula>$O$12*0.8</formula>
      <formula>$O$12</formula>
    </cfRule>
    <cfRule type="cellIs" dxfId="12120" priority="1002" operator="lessThan">
      <formula>$O$12*0.8</formula>
    </cfRule>
  </conditionalFormatting>
  <conditionalFormatting sqref="J13">
    <cfRule type="cellIs" dxfId="12119" priority="997" operator="greaterThan">
      <formula>$O$13</formula>
    </cfRule>
    <cfRule type="cellIs" dxfId="12118" priority="998" operator="between">
      <formula>$O$13*0.8</formula>
      <formula>$O$13</formula>
    </cfRule>
    <cfRule type="cellIs" dxfId="12117" priority="999" operator="lessThan">
      <formula>$O$13*0.8</formula>
    </cfRule>
  </conditionalFormatting>
  <conditionalFormatting sqref="J16">
    <cfRule type="cellIs" dxfId="12116" priority="994" operator="greaterThan">
      <formula>$O$16</formula>
    </cfRule>
    <cfRule type="cellIs" dxfId="12115" priority="995" operator="between">
      <formula>$O$16*0.8</formula>
      <formula>$O$16</formula>
    </cfRule>
    <cfRule type="cellIs" dxfId="12114" priority="996" operator="lessThan">
      <formula>$O$16*0.8</formula>
    </cfRule>
  </conditionalFormatting>
  <conditionalFormatting sqref="J17">
    <cfRule type="cellIs" dxfId="12113" priority="991" operator="greaterThan">
      <formula>$O$17</formula>
    </cfRule>
    <cfRule type="cellIs" dxfId="12112" priority="992" operator="between">
      <formula>$O$17*0.8</formula>
      <formula>$O$17</formula>
    </cfRule>
    <cfRule type="cellIs" dxfId="12111" priority="993" operator="lessThan">
      <formula>$O$17*0.8</formula>
    </cfRule>
  </conditionalFormatting>
  <conditionalFormatting sqref="J18">
    <cfRule type="cellIs" dxfId="12110" priority="988" operator="greaterThan">
      <formula>$O$18</formula>
    </cfRule>
    <cfRule type="cellIs" dxfId="12109" priority="989" operator="between">
      <formula>$O$18*0.8</formula>
      <formula>$O$18</formula>
    </cfRule>
    <cfRule type="cellIs" dxfId="12108" priority="990" operator="lessThan">
      <formula>$O$18*0.8</formula>
    </cfRule>
  </conditionalFormatting>
  <conditionalFormatting sqref="J6">
    <cfRule type="cellIs" dxfId="12107" priority="985" operator="greaterThan">
      <formula>$N$6</formula>
    </cfRule>
    <cfRule type="cellIs" dxfId="12106" priority="986" operator="between">
      <formula>$N$6*0.8</formula>
      <formula>$N$6</formula>
    </cfRule>
    <cfRule type="cellIs" dxfId="12105" priority="987" operator="lessThan">
      <formula>$N$6*0.8</formula>
    </cfRule>
  </conditionalFormatting>
  <conditionalFormatting sqref="J7">
    <cfRule type="cellIs" dxfId="12104" priority="982" operator="greaterThan">
      <formula>$N$7</formula>
    </cfRule>
    <cfRule type="cellIs" dxfId="12103" priority="983" operator="between">
      <formula>$N$7*0.8</formula>
      <formula>$N$7</formula>
    </cfRule>
    <cfRule type="cellIs" dxfId="12102" priority="984" operator="lessThan">
      <formula>$N$7*0.8</formula>
    </cfRule>
  </conditionalFormatting>
  <conditionalFormatting sqref="J8">
    <cfRule type="cellIs" dxfId="12101" priority="979" operator="greaterThan">
      <formula>$N$8</formula>
    </cfRule>
    <cfRule type="cellIs" dxfId="12100" priority="980" operator="between">
      <formula>$N$8*0.8</formula>
      <formula>$N$8</formula>
    </cfRule>
    <cfRule type="cellIs" dxfId="12099" priority="981" operator="lessThan">
      <formula>$N$8*0.8</formula>
    </cfRule>
  </conditionalFormatting>
  <conditionalFormatting sqref="J11">
    <cfRule type="cellIs" dxfId="12098" priority="976" operator="greaterThan">
      <formula>$N$11</formula>
    </cfRule>
    <cfRule type="cellIs" dxfId="12097" priority="977" operator="between">
      <formula>$N$11*0.8</formula>
      <formula>$N$11</formula>
    </cfRule>
    <cfRule type="cellIs" dxfId="12096" priority="978" operator="lessThan">
      <formula>$N$11*0.8</formula>
    </cfRule>
  </conditionalFormatting>
  <conditionalFormatting sqref="J12">
    <cfRule type="cellIs" dxfId="12095" priority="973" operator="greaterThan">
      <formula>$N$12</formula>
    </cfRule>
    <cfRule type="cellIs" dxfId="12094" priority="974" operator="between">
      <formula>$N$12*0.8</formula>
      <formula>$N$12</formula>
    </cfRule>
    <cfRule type="cellIs" dxfId="12093" priority="975" operator="lessThan">
      <formula>$N$12*0.8</formula>
    </cfRule>
  </conditionalFormatting>
  <conditionalFormatting sqref="J13">
    <cfRule type="cellIs" dxfId="12092" priority="970" operator="greaterThan">
      <formula>$N$13</formula>
    </cfRule>
    <cfRule type="cellIs" dxfId="12091" priority="971" operator="between">
      <formula>$N$13*0.8</formula>
      <formula>$N$13</formula>
    </cfRule>
    <cfRule type="cellIs" dxfId="12090" priority="972" operator="lessThan">
      <formula>$N$13*0.8</formula>
    </cfRule>
  </conditionalFormatting>
  <conditionalFormatting sqref="J16">
    <cfRule type="cellIs" dxfId="12089" priority="967" operator="greaterThan">
      <formula>$N$16</formula>
    </cfRule>
    <cfRule type="cellIs" dxfId="12088" priority="968" operator="between">
      <formula>$N$16*0.8</formula>
      <formula>$N$16</formula>
    </cfRule>
    <cfRule type="cellIs" dxfId="12087" priority="969" operator="lessThan">
      <formula>$N$16*0.8</formula>
    </cfRule>
  </conditionalFormatting>
  <conditionalFormatting sqref="J17">
    <cfRule type="cellIs" dxfId="12086" priority="964" operator="greaterThan">
      <formula>$N$17</formula>
    </cfRule>
    <cfRule type="cellIs" dxfId="12085" priority="965" operator="between">
      <formula>$N$17*0.8</formula>
      <formula>$N$17</formula>
    </cfRule>
    <cfRule type="cellIs" dxfId="12084" priority="966" operator="lessThan">
      <formula>$N$17*0.8</formula>
    </cfRule>
  </conditionalFormatting>
  <conditionalFormatting sqref="J18">
    <cfRule type="cellIs" dxfId="12083" priority="961" operator="greaterThan">
      <formula>$N$18</formula>
    </cfRule>
    <cfRule type="cellIs" dxfId="12082" priority="962" operator="between">
      <formula>$N$18*0.8</formula>
      <formula>$N$18</formula>
    </cfRule>
    <cfRule type="cellIs" dxfId="12081" priority="963" operator="lessThan">
      <formula>$N$18*0.8</formula>
    </cfRule>
  </conditionalFormatting>
  <conditionalFormatting sqref="J6">
    <cfRule type="cellIs" dxfId="12080" priority="958" operator="greaterThan">
      <formula>$N$6</formula>
    </cfRule>
    <cfRule type="cellIs" dxfId="12079" priority="959" operator="between">
      <formula>$N$6*0.8</formula>
      <formula>$N$6</formula>
    </cfRule>
    <cfRule type="cellIs" dxfId="12078" priority="960" operator="lessThan">
      <formula>$N$6*0.8</formula>
    </cfRule>
  </conditionalFormatting>
  <conditionalFormatting sqref="J7">
    <cfRule type="cellIs" dxfId="12077" priority="955" operator="greaterThan">
      <formula>$N$7</formula>
    </cfRule>
    <cfRule type="cellIs" dxfId="12076" priority="956" operator="between">
      <formula>$N$7*0.8</formula>
      <formula>$N$7</formula>
    </cfRule>
    <cfRule type="cellIs" dxfId="12075" priority="957" operator="lessThan">
      <formula>$N$7*0.8</formula>
    </cfRule>
  </conditionalFormatting>
  <conditionalFormatting sqref="J8">
    <cfRule type="cellIs" dxfId="12074" priority="952" operator="greaterThan">
      <formula>$N$8</formula>
    </cfRule>
    <cfRule type="cellIs" dxfId="12073" priority="953" operator="between">
      <formula>$N$8*0.8</formula>
      <formula>$N$8</formula>
    </cfRule>
    <cfRule type="cellIs" dxfId="12072" priority="954" operator="lessThan">
      <formula>$N$8*0.8</formula>
    </cfRule>
  </conditionalFormatting>
  <conditionalFormatting sqref="J11">
    <cfRule type="cellIs" dxfId="12071" priority="949" operator="greaterThan">
      <formula>$N$11</formula>
    </cfRule>
    <cfRule type="cellIs" dxfId="12070" priority="950" operator="between">
      <formula>$N$11*0.8</formula>
      <formula>$N$11</formula>
    </cfRule>
    <cfRule type="cellIs" dxfId="12069" priority="951" operator="lessThan">
      <formula>$N$11*0.8</formula>
    </cfRule>
  </conditionalFormatting>
  <conditionalFormatting sqref="J12">
    <cfRule type="cellIs" dxfId="12068" priority="946" operator="greaterThan">
      <formula>$N$12</formula>
    </cfRule>
    <cfRule type="cellIs" dxfId="12067" priority="947" operator="between">
      <formula>$N$12*0.8</formula>
      <formula>$N$12</formula>
    </cfRule>
    <cfRule type="cellIs" dxfId="12066" priority="948" operator="lessThan">
      <formula>$N$12*0.8</formula>
    </cfRule>
  </conditionalFormatting>
  <conditionalFormatting sqref="J13">
    <cfRule type="cellIs" dxfId="12065" priority="943" operator="greaterThan">
      <formula>$N$13</formula>
    </cfRule>
    <cfRule type="cellIs" dxfId="12064" priority="944" operator="between">
      <formula>$N$13*0.8</formula>
      <formula>$N$13</formula>
    </cfRule>
    <cfRule type="cellIs" dxfId="12063" priority="945" operator="lessThan">
      <formula>$N$13*0.8</formula>
    </cfRule>
  </conditionalFormatting>
  <conditionalFormatting sqref="J16">
    <cfRule type="cellIs" dxfId="12062" priority="940" operator="greaterThan">
      <formula>$N$16</formula>
    </cfRule>
    <cfRule type="cellIs" dxfId="12061" priority="941" operator="between">
      <formula>$N$16*0.8</formula>
      <formula>$N$16</formula>
    </cfRule>
    <cfRule type="cellIs" dxfId="12060" priority="942" operator="lessThan">
      <formula>$N$16*0.8</formula>
    </cfRule>
  </conditionalFormatting>
  <conditionalFormatting sqref="J17">
    <cfRule type="cellIs" dxfId="12059" priority="937" operator="greaterThan">
      <formula>$N$17</formula>
    </cfRule>
    <cfRule type="cellIs" dxfId="12058" priority="938" operator="between">
      <formula>$N$17*0.8</formula>
      <formula>$N$17</formula>
    </cfRule>
    <cfRule type="cellIs" dxfId="12057" priority="939" operator="lessThan">
      <formula>$N$17*0.8</formula>
    </cfRule>
  </conditionalFormatting>
  <conditionalFormatting sqref="J18">
    <cfRule type="cellIs" dxfId="12056" priority="934" operator="greaterThan">
      <formula>$N$18</formula>
    </cfRule>
    <cfRule type="cellIs" dxfId="12055" priority="935" operator="between">
      <formula>$N$18*0.8</formula>
      <formula>$N$18</formula>
    </cfRule>
    <cfRule type="cellIs" dxfId="12054" priority="936" operator="lessThan">
      <formula>$N$18*0.8</formula>
    </cfRule>
  </conditionalFormatting>
  <conditionalFormatting sqref="J6">
    <cfRule type="cellIs" dxfId="12053" priority="931" operator="greaterThan">
      <formula>$P$6</formula>
    </cfRule>
    <cfRule type="cellIs" dxfId="12052" priority="932" operator="between">
      <formula>$P$6*0.8</formula>
      <formula>$P$6</formula>
    </cfRule>
    <cfRule type="cellIs" dxfId="12051" priority="933" operator="lessThan">
      <formula>$P$6*0.8</formula>
    </cfRule>
  </conditionalFormatting>
  <conditionalFormatting sqref="J7">
    <cfRule type="cellIs" dxfId="12050" priority="928" operator="greaterThan">
      <formula>$P$7</formula>
    </cfRule>
    <cfRule type="cellIs" dxfId="12049" priority="929" operator="between">
      <formula>$P$7*0.8</formula>
      <formula>$P$7</formula>
    </cfRule>
    <cfRule type="cellIs" dxfId="12048" priority="930" operator="lessThan">
      <formula>$P$7*0.8</formula>
    </cfRule>
  </conditionalFormatting>
  <conditionalFormatting sqref="J8">
    <cfRule type="cellIs" dxfId="12047" priority="925" operator="greaterThan">
      <formula>$P$8</formula>
    </cfRule>
    <cfRule type="cellIs" dxfId="12046" priority="926" operator="between">
      <formula>$P$8*0.8</formula>
      <formula>$P$8</formula>
    </cfRule>
    <cfRule type="cellIs" dxfId="12045" priority="927" operator="lessThan">
      <formula>$P$8*0.8</formula>
    </cfRule>
  </conditionalFormatting>
  <conditionalFormatting sqref="J11">
    <cfRule type="cellIs" dxfId="12044" priority="922" operator="greaterThan">
      <formula>$P$11</formula>
    </cfRule>
    <cfRule type="cellIs" dxfId="12043" priority="923" operator="between">
      <formula>$P$11*0.8</formula>
      <formula>$P$11</formula>
    </cfRule>
    <cfRule type="cellIs" dxfId="12042" priority="924" operator="lessThan">
      <formula>$P$11*0.8</formula>
    </cfRule>
  </conditionalFormatting>
  <conditionalFormatting sqref="J12">
    <cfRule type="cellIs" dxfId="12041" priority="919" operator="greaterThan">
      <formula>$P$12</formula>
    </cfRule>
    <cfRule type="cellIs" dxfId="12040" priority="920" operator="between">
      <formula>$P$12*0.8</formula>
      <formula>$P$12</formula>
    </cfRule>
    <cfRule type="cellIs" dxfId="12039" priority="921" operator="lessThan">
      <formula>$P$12*0.8</formula>
    </cfRule>
  </conditionalFormatting>
  <conditionalFormatting sqref="J13">
    <cfRule type="cellIs" dxfId="12038" priority="916" operator="greaterThan">
      <formula>$P$13</formula>
    </cfRule>
    <cfRule type="cellIs" dxfId="12037" priority="917" operator="between">
      <formula>$P$13*0.8</formula>
      <formula>$P$13</formula>
    </cfRule>
    <cfRule type="cellIs" dxfId="12036" priority="918" operator="lessThan">
      <formula>$P$13*0.8</formula>
    </cfRule>
  </conditionalFormatting>
  <conditionalFormatting sqref="J16">
    <cfRule type="cellIs" dxfId="12035" priority="913" operator="greaterThan">
      <formula>$P$16</formula>
    </cfRule>
    <cfRule type="cellIs" dxfId="12034" priority="914" operator="between">
      <formula>$P$16*0.8</formula>
      <formula>$P$16</formula>
    </cfRule>
    <cfRule type="cellIs" dxfId="12033" priority="915" operator="lessThan">
      <formula>$P$16*0.8</formula>
    </cfRule>
  </conditionalFormatting>
  <conditionalFormatting sqref="J17">
    <cfRule type="cellIs" dxfId="12032" priority="910" operator="greaterThan">
      <formula>$P$17</formula>
    </cfRule>
    <cfRule type="cellIs" dxfId="12031" priority="911" operator="between">
      <formula>$P$17*0.8</formula>
      <formula>$P$17</formula>
    </cfRule>
    <cfRule type="cellIs" dxfId="12030" priority="912" operator="lessThan">
      <formula>$P$17*0.8</formula>
    </cfRule>
  </conditionalFormatting>
  <conditionalFormatting sqref="J18">
    <cfRule type="cellIs" dxfId="12029" priority="907" operator="greaterThan">
      <formula>$P$18</formula>
    </cfRule>
    <cfRule type="cellIs" dxfId="12028" priority="908" operator="between">
      <formula>$P$18*0.8</formula>
      <formula>$P$18</formula>
    </cfRule>
    <cfRule type="cellIs" dxfId="12027" priority="909" operator="lessThan">
      <formula>$P$18*0.8</formula>
    </cfRule>
  </conditionalFormatting>
  <conditionalFormatting sqref="J6">
    <cfRule type="cellIs" dxfId="12026" priority="904" operator="greaterThan">
      <formula>$P$6</formula>
    </cfRule>
    <cfRule type="cellIs" dxfId="12025" priority="905" operator="between">
      <formula>$P$6*0.8</formula>
      <formula>$P$6</formula>
    </cfRule>
    <cfRule type="cellIs" dxfId="12024" priority="906" operator="lessThan">
      <formula>$P$6*0.8</formula>
    </cfRule>
  </conditionalFormatting>
  <conditionalFormatting sqref="J7">
    <cfRule type="cellIs" dxfId="12023" priority="901" operator="greaterThan">
      <formula>$P$7</formula>
    </cfRule>
    <cfRule type="cellIs" dxfId="12022" priority="902" operator="between">
      <formula>$P$7*0.8</formula>
      <formula>$P$7</formula>
    </cfRule>
    <cfRule type="cellIs" dxfId="12021" priority="903" operator="lessThan">
      <formula>$P$7*0.8</formula>
    </cfRule>
  </conditionalFormatting>
  <conditionalFormatting sqref="J8">
    <cfRule type="cellIs" dxfId="12020" priority="898" operator="greaterThan">
      <formula>$P$8</formula>
    </cfRule>
    <cfRule type="cellIs" dxfId="12019" priority="899" operator="between">
      <formula>$P$8*0.8</formula>
      <formula>$P$8</formula>
    </cfRule>
    <cfRule type="cellIs" dxfId="12018" priority="900" operator="lessThan">
      <formula>$P$8*0.8</formula>
    </cfRule>
  </conditionalFormatting>
  <conditionalFormatting sqref="J11">
    <cfRule type="cellIs" dxfId="12017" priority="895" operator="greaterThan">
      <formula>$P$11</formula>
    </cfRule>
    <cfRule type="cellIs" dxfId="12016" priority="896" operator="between">
      <formula>$P$11*0.8</formula>
      <formula>$P$11</formula>
    </cfRule>
    <cfRule type="cellIs" dxfId="12015" priority="897" operator="lessThan">
      <formula>$P$11*0.8</formula>
    </cfRule>
  </conditionalFormatting>
  <conditionalFormatting sqref="J12">
    <cfRule type="cellIs" dxfId="12014" priority="892" operator="greaterThan">
      <formula>$P$12</formula>
    </cfRule>
    <cfRule type="cellIs" dxfId="12013" priority="893" operator="between">
      <formula>$P$12*0.8</formula>
      <formula>$P$12</formula>
    </cfRule>
    <cfRule type="cellIs" dxfId="12012" priority="894" operator="lessThan">
      <formula>$P$12*0.8</formula>
    </cfRule>
  </conditionalFormatting>
  <conditionalFormatting sqref="J13">
    <cfRule type="cellIs" dxfId="12011" priority="889" operator="greaterThan">
      <formula>$P$13</formula>
    </cfRule>
    <cfRule type="cellIs" dxfId="12010" priority="890" operator="between">
      <formula>$P$13*0.8</formula>
      <formula>$P$13</formula>
    </cfRule>
    <cfRule type="cellIs" dxfId="12009" priority="891" operator="lessThan">
      <formula>$P$13*0.8</formula>
    </cfRule>
  </conditionalFormatting>
  <conditionalFormatting sqref="J16">
    <cfRule type="cellIs" dxfId="12008" priority="886" operator="greaterThan">
      <formula>$P$16</formula>
    </cfRule>
    <cfRule type="cellIs" dxfId="12007" priority="887" operator="between">
      <formula>$P$16*0.8</formula>
      <formula>$P$16</formula>
    </cfRule>
    <cfRule type="cellIs" dxfId="12006" priority="888" operator="lessThan">
      <formula>$P$16*0.8</formula>
    </cfRule>
  </conditionalFormatting>
  <conditionalFormatting sqref="J17">
    <cfRule type="cellIs" dxfId="12005" priority="883" operator="greaterThan">
      <formula>$P$17</formula>
    </cfRule>
    <cfRule type="cellIs" dxfId="12004" priority="884" operator="between">
      <formula>$P$17*0.8</formula>
      <formula>$P$17</formula>
    </cfRule>
    <cfRule type="cellIs" dxfId="12003" priority="885" operator="lessThan">
      <formula>$P$17*0.8</formula>
    </cfRule>
  </conditionalFormatting>
  <conditionalFormatting sqref="J18">
    <cfRule type="cellIs" dxfId="12002" priority="880" operator="greaterThan">
      <formula>$P$18</formula>
    </cfRule>
    <cfRule type="cellIs" dxfId="12001" priority="881" operator="between">
      <formula>$P$18*0.8</formula>
      <formula>$P$18</formula>
    </cfRule>
    <cfRule type="cellIs" dxfId="12000" priority="882" operator="lessThan">
      <formula>$P$18*0.8</formula>
    </cfRule>
  </conditionalFormatting>
  <conditionalFormatting sqref="J6">
    <cfRule type="cellIs" dxfId="11999" priority="877" operator="greaterThan">
      <formula>$O$6</formula>
    </cfRule>
    <cfRule type="cellIs" dxfId="11998" priority="878" operator="between">
      <formula>$O$6*0.8</formula>
      <formula>$O$6</formula>
    </cfRule>
    <cfRule type="cellIs" dxfId="11997" priority="879" operator="lessThan">
      <formula>$O$6*0.8</formula>
    </cfRule>
  </conditionalFormatting>
  <conditionalFormatting sqref="J7">
    <cfRule type="cellIs" dxfId="11996" priority="874" operator="greaterThan">
      <formula>$O$7</formula>
    </cfRule>
    <cfRule type="cellIs" dxfId="11995" priority="875" operator="between">
      <formula>$O$7*0.8</formula>
      <formula>$O$7</formula>
    </cfRule>
    <cfRule type="cellIs" dxfId="11994" priority="876" operator="lessThan">
      <formula>$O$7*0.8</formula>
    </cfRule>
  </conditionalFormatting>
  <conditionalFormatting sqref="J8">
    <cfRule type="cellIs" dxfId="11993" priority="871" operator="greaterThan">
      <formula>$O$8</formula>
    </cfRule>
    <cfRule type="cellIs" dxfId="11992" priority="872" operator="between">
      <formula>$O$8*0.8</formula>
      <formula>$O$8</formula>
    </cfRule>
    <cfRule type="cellIs" dxfId="11991" priority="873" operator="lessThan">
      <formula>$O$8*0.8</formula>
    </cfRule>
  </conditionalFormatting>
  <conditionalFormatting sqref="J11">
    <cfRule type="cellIs" dxfId="11990" priority="868" operator="greaterThan">
      <formula>$O$11</formula>
    </cfRule>
    <cfRule type="cellIs" dxfId="11989" priority="869" operator="between">
      <formula>$O$11*0.8</formula>
      <formula>$O$11</formula>
    </cfRule>
    <cfRule type="cellIs" dxfId="11988" priority="870" operator="lessThan">
      <formula>$O$11*0.8</formula>
    </cfRule>
  </conditionalFormatting>
  <conditionalFormatting sqref="J12">
    <cfRule type="cellIs" dxfId="11987" priority="865" operator="greaterThan">
      <formula>$O$12</formula>
    </cfRule>
    <cfRule type="cellIs" dxfId="11986" priority="866" operator="between">
      <formula>$O$12*0.8</formula>
      <formula>$O$12</formula>
    </cfRule>
    <cfRule type="cellIs" dxfId="11985" priority="867" operator="lessThan">
      <formula>$O$12*0.8</formula>
    </cfRule>
  </conditionalFormatting>
  <conditionalFormatting sqref="J13">
    <cfRule type="cellIs" dxfId="11984" priority="862" operator="greaterThan">
      <formula>$O$13</formula>
    </cfRule>
    <cfRule type="cellIs" dxfId="11983" priority="863" operator="between">
      <formula>$O$13*0.8</formula>
      <formula>$O$13</formula>
    </cfRule>
    <cfRule type="cellIs" dxfId="11982" priority="864" operator="lessThan">
      <formula>$O$13*0.8</formula>
    </cfRule>
  </conditionalFormatting>
  <conditionalFormatting sqref="J16">
    <cfRule type="cellIs" dxfId="11981" priority="859" operator="greaterThan">
      <formula>$O$16</formula>
    </cfRule>
    <cfRule type="cellIs" dxfId="11980" priority="860" operator="between">
      <formula>$O$16*0.8</formula>
      <formula>$O$16</formula>
    </cfRule>
    <cfRule type="cellIs" dxfId="11979" priority="861" operator="lessThan">
      <formula>$O$16*0.8</formula>
    </cfRule>
  </conditionalFormatting>
  <conditionalFormatting sqref="J17">
    <cfRule type="cellIs" dxfId="11978" priority="856" operator="greaterThan">
      <formula>$O$17</formula>
    </cfRule>
    <cfRule type="cellIs" dxfId="11977" priority="857" operator="between">
      <formula>$O$17*0.8</formula>
      <formula>$O$17</formula>
    </cfRule>
    <cfRule type="cellIs" dxfId="11976" priority="858" operator="lessThan">
      <formula>$O$17*0.8</formula>
    </cfRule>
  </conditionalFormatting>
  <conditionalFormatting sqref="J18">
    <cfRule type="cellIs" dxfId="11975" priority="853" operator="greaterThan">
      <formula>$O$18</formula>
    </cfRule>
    <cfRule type="cellIs" dxfId="11974" priority="854" operator="between">
      <formula>$O$18*0.8</formula>
      <formula>$O$18</formula>
    </cfRule>
    <cfRule type="cellIs" dxfId="11973" priority="855" operator="lessThan">
      <formula>$O$18*0.8</formula>
    </cfRule>
  </conditionalFormatting>
  <conditionalFormatting sqref="J6">
    <cfRule type="cellIs" dxfId="11972" priority="850" operator="greaterThan">
      <formula>$O$6</formula>
    </cfRule>
    <cfRule type="cellIs" dxfId="11971" priority="851" operator="between">
      <formula>$O$6*0.8</formula>
      <formula>$O$6</formula>
    </cfRule>
    <cfRule type="cellIs" dxfId="11970" priority="852" operator="lessThan">
      <formula>$O$6*0.8</formula>
    </cfRule>
  </conditionalFormatting>
  <conditionalFormatting sqref="J7">
    <cfRule type="cellIs" dxfId="11969" priority="847" operator="greaterThan">
      <formula>$O$7</formula>
    </cfRule>
    <cfRule type="cellIs" dxfId="11968" priority="848" operator="between">
      <formula>$O$7*0.8</formula>
      <formula>$O$7</formula>
    </cfRule>
    <cfRule type="cellIs" dxfId="11967" priority="849" operator="lessThan">
      <formula>$O$7*0.8</formula>
    </cfRule>
  </conditionalFormatting>
  <conditionalFormatting sqref="J8">
    <cfRule type="cellIs" dxfId="11966" priority="844" operator="greaterThan">
      <formula>$O$8</formula>
    </cfRule>
    <cfRule type="cellIs" dxfId="11965" priority="845" operator="between">
      <formula>$O$8*0.8</formula>
      <formula>$O$8</formula>
    </cfRule>
    <cfRule type="cellIs" dxfId="11964" priority="846" operator="lessThan">
      <formula>$O$8*0.8</formula>
    </cfRule>
  </conditionalFormatting>
  <conditionalFormatting sqref="J11">
    <cfRule type="cellIs" dxfId="11963" priority="841" operator="greaterThan">
      <formula>$O$11</formula>
    </cfRule>
    <cfRule type="cellIs" dxfId="11962" priority="842" operator="between">
      <formula>$O$11*0.8</formula>
      <formula>$O$11</formula>
    </cfRule>
    <cfRule type="cellIs" dxfId="11961" priority="843" operator="lessThan">
      <formula>$O$11*0.8</formula>
    </cfRule>
  </conditionalFormatting>
  <conditionalFormatting sqref="J12">
    <cfRule type="cellIs" dxfId="11960" priority="838" operator="greaterThan">
      <formula>$O$12</formula>
    </cfRule>
    <cfRule type="cellIs" dxfId="11959" priority="839" operator="between">
      <formula>$O$12*0.8</formula>
      <formula>$O$12</formula>
    </cfRule>
    <cfRule type="cellIs" dxfId="11958" priority="840" operator="lessThan">
      <formula>$O$12*0.8</formula>
    </cfRule>
  </conditionalFormatting>
  <conditionalFormatting sqref="J13">
    <cfRule type="cellIs" dxfId="11957" priority="835" operator="greaterThan">
      <formula>$O$13</formula>
    </cfRule>
    <cfRule type="cellIs" dxfId="11956" priority="836" operator="between">
      <formula>$O$13*0.8</formula>
      <formula>$O$13</formula>
    </cfRule>
    <cfRule type="cellIs" dxfId="11955" priority="837" operator="lessThan">
      <formula>$O$13*0.8</formula>
    </cfRule>
  </conditionalFormatting>
  <conditionalFormatting sqref="J16">
    <cfRule type="cellIs" dxfId="11954" priority="832" operator="greaterThan">
      <formula>$O$16</formula>
    </cfRule>
    <cfRule type="cellIs" dxfId="11953" priority="833" operator="between">
      <formula>$O$16*0.8</formula>
      <formula>$O$16</formula>
    </cfRule>
    <cfRule type="cellIs" dxfId="11952" priority="834" operator="lessThan">
      <formula>$O$16*0.8</formula>
    </cfRule>
  </conditionalFormatting>
  <conditionalFormatting sqref="J17">
    <cfRule type="cellIs" dxfId="11951" priority="829" operator="greaterThan">
      <formula>$O$17</formula>
    </cfRule>
    <cfRule type="cellIs" dxfId="11950" priority="830" operator="between">
      <formula>$O$17*0.8</formula>
      <formula>$O$17</formula>
    </cfRule>
    <cfRule type="cellIs" dxfId="11949" priority="831" operator="lessThan">
      <formula>$O$17*0.8</formula>
    </cfRule>
  </conditionalFormatting>
  <conditionalFormatting sqref="J18">
    <cfRule type="cellIs" dxfId="11948" priority="826" operator="greaterThan">
      <formula>$O$18</formula>
    </cfRule>
    <cfRule type="cellIs" dxfId="11947" priority="827" operator="between">
      <formula>$O$18*0.8</formula>
      <formula>$O$18</formula>
    </cfRule>
    <cfRule type="cellIs" dxfId="11946" priority="828" operator="lessThan">
      <formula>$O$18*0.8</formula>
    </cfRule>
  </conditionalFormatting>
  <conditionalFormatting sqref="J6">
    <cfRule type="cellIs" dxfId="11945" priority="823" operator="greaterThan">
      <formula>$N$6</formula>
    </cfRule>
    <cfRule type="cellIs" dxfId="11944" priority="824" operator="between">
      <formula>$N$6*0.8</formula>
      <formula>$N$6</formula>
    </cfRule>
    <cfRule type="cellIs" dxfId="11943" priority="825" operator="lessThan">
      <formula>$N$6*0.8</formula>
    </cfRule>
  </conditionalFormatting>
  <conditionalFormatting sqref="J7">
    <cfRule type="cellIs" dxfId="11942" priority="820" operator="greaterThan">
      <formula>$N$7</formula>
    </cfRule>
    <cfRule type="cellIs" dxfId="11941" priority="821" operator="between">
      <formula>$N$7*0.8</formula>
      <formula>$N$7</formula>
    </cfRule>
    <cfRule type="cellIs" dxfId="11940" priority="822" operator="lessThan">
      <formula>$N$7*0.8</formula>
    </cfRule>
  </conditionalFormatting>
  <conditionalFormatting sqref="J8">
    <cfRule type="cellIs" dxfId="11939" priority="817" operator="greaterThan">
      <formula>$N$8</formula>
    </cfRule>
    <cfRule type="cellIs" dxfId="11938" priority="818" operator="between">
      <formula>$N$8*0.8</formula>
      <formula>$N$8</formula>
    </cfRule>
    <cfRule type="cellIs" dxfId="11937" priority="819" operator="lessThan">
      <formula>$N$8*0.8</formula>
    </cfRule>
  </conditionalFormatting>
  <conditionalFormatting sqref="J11">
    <cfRule type="cellIs" dxfId="11936" priority="814" operator="greaterThan">
      <formula>$N$11</formula>
    </cfRule>
    <cfRule type="cellIs" dxfId="11935" priority="815" operator="between">
      <formula>$N$11*0.8</formula>
      <formula>$N$11</formula>
    </cfRule>
    <cfRule type="cellIs" dxfId="11934" priority="816" operator="lessThan">
      <formula>$N$11*0.8</formula>
    </cfRule>
  </conditionalFormatting>
  <conditionalFormatting sqref="J12">
    <cfRule type="cellIs" dxfId="11933" priority="811" operator="greaterThan">
      <formula>$N$12</formula>
    </cfRule>
    <cfRule type="cellIs" dxfId="11932" priority="812" operator="between">
      <formula>$N$12*0.8</formula>
      <formula>$N$12</formula>
    </cfRule>
    <cfRule type="cellIs" dxfId="11931" priority="813" operator="lessThan">
      <formula>$N$12*0.8</formula>
    </cfRule>
  </conditionalFormatting>
  <conditionalFormatting sqref="J13">
    <cfRule type="cellIs" dxfId="11930" priority="808" operator="greaterThan">
      <formula>$N$13</formula>
    </cfRule>
    <cfRule type="cellIs" dxfId="11929" priority="809" operator="between">
      <formula>$N$13*0.8</formula>
      <formula>$N$13</formula>
    </cfRule>
    <cfRule type="cellIs" dxfId="11928" priority="810" operator="lessThan">
      <formula>$N$13*0.8</formula>
    </cfRule>
  </conditionalFormatting>
  <conditionalFormatting sqref="J16">
    <cfRule type="cellIs" dxfId="11927" priority="805" operator="greaterThan">
      <formula>$N$16</formula>
    </cfRule>
    <cfRule type="cellIs" dxfId="11926" priority="806" operator="between">
      <formula>$N$16*0.8</formula>
      <formula>$N$16</formula>
    </cfRule>
    <cfRule type="cellIs" dxfId="11925" priority="807" operator="lessThan">
      <formula>$N$16*0.8</formula>
    </cfRule>
  </conditionalFormatting>
  <conditionalFormatting sqref="J17">
    <cfRule type="cellIs" dxfId="11924" priority="802" operator="greaterThan">
      <formula>$N$17</formula>
    </cfRule>
    <cfRule type="cellIs" dxfId="11923" priority="803" operator="between">
      <formula>$N$17*0.8</formula>
      <formula>$N$17</formula>
    </cfRule>
    <cfRule type="cellIs" dxfId="11922" priority="804" operator="lessThan">
      <formula>$N$17*0.8</formula>
    </cfRule>
  </conditionalFormatting>
  <conditionalFormatting sqref="J18">
    <cfRule type="cellIs" dxfId="11921" priority="799" operator="greaterThan">
      <formula>$N$18</formula>
    </cfRule>
    <cfRule type="cellIs" dxfId="11920" priority="800" operator="between">
      <formula>$N$18*0.8</formula>
      <formula>$N$18</formula>
    </cfRule>
    <cfRule type="cellIs" dxfId="11919" priority="801" operator="lessThan">
      <formula>$N$18*0.8</formula>
    </cfRule>
  </conditionalFormatting>
  <conditionalFormatting sqref="J6">
    <cfRule type="cellIs" dxfId="11918" priority="796" operator="greaterThan">
      <formula>$N$6</formula>
    </cfRule>
    <cfRule type="cellIs" dxfId="11917" priority="797" operator="between">
      <formula>$N$6*0.8</formula>
      <formula>$N$6</formula>
    </cfRule>
    <cfRule type="cellIs" dxfId="11916" priority="798" operator="lessThan">
      <formula>$N$6*0.8</formula>
    </cfRule>
  </conditionalFormatting>
  <conditionalFormatting sqref="J7">
    <cfRule type="cellIs" dxfId="11915" priority="793" operator="greaterThan">
      <formula>$N$7</formula>
    </cfRule>
    <cfRule type="cellIs" dxfId="11914" priority="794" operator="between">
      <formula>$N$7*0.8</formula>
      <formula>$N$7</formula>
    </cfRule>
    <cfRule type="cellIs" dxfId="11913" priority="795" operator="lessThan">
      <formula>$N$7*0.8</formula>
    </cfRule>
  </conditionalFormatting>
  <conditionalFormatting sqref="J8">
    <cfRule type="cellIs" dxfId="11912" priority="790" operator="greaterThan">
      <formula>$N$8</formula>
    </cfRule>
    <cfRule type="cellIs" dxfId="11911" priority="791" operator="between">
      <formula>$N$8*0.8</formula>
      <formula>$N$8</formula>
    </cfRule>
    <cfRule type="cellIs" dxfId="11910" priority="792" operator="lessThan">
      <formula>$N$8*0.8</formula>
    </cfRule>
  </conditionalFormatting>
  <conditionalFormatting sqref="J11">
    <cfRule type="cellIs" dxfId="11909" priority="787" operator="greaterThan">
      <formula>$N$11</formula>
    </cfRule>
    <cfRule type="cellIs" dxfId="11908" priority="788" operator="between">
      <formula>$N$11*0.8</formula>
      <formula>$N$11</formula>
    </cfRule>
    <cfRule type="cellIs" dxfId="11907" priority="789" operator="lessThan">
      <formula>$N$11*0.8</formula>
    </cfRule>
  </conditionalFormatting>
  <conditionalFormatting sqref="J12">
    <cfRule type="cellIs" dxfId="11906" priority="784" operator="greaterThan">
      <formula>$N$12</formula>
    </cfRule>
    <cfRule type="cellIs" dxfId="11905" priority="785" operator="between">
      <formula>$N$12*0.8</formula>
      <formula>$N$12</formula>
    </cfRule>
    <cfRule type="cellIs" dxfId="11904" priority="786" operator="lessThan">
      <formula>$N$12*0.8</formula>
    </cfRule>
  </conditionalFormatting>
  <conditionalFormatting sqref="J13">
    <cfRule type="cellIs" dxfId="11903" priority="781" operator="greaterThan">
      <formula>$N$13</formula>
    </cfRule>
    <cfRule type="cellIs" dxfId="11902" priority="782" operator="between">
      <formula>$N$13*0.8</formula>
      <formula>$N$13</formula>
    </cfRule>
    <cfRule type="cellIs" dxfId="11901" priority="783" operator="lessThan">
      <formula>$N$13*0.8</formula>
    </cfRule>
  </conditionalFormatting>
  <conditionalFormatting sqref="J16">
    <cfRule type="cellIs" dxfId="11900" priority="778" operator="greaterThan">
      <formula>$N$16</formula>
    </cfRule>
    <cfRule type="cellIs" dxfId="11899" priority="779" operator="between">
      <formula>$N$16*0.8</formula>
      <formula>$N$16</formula>
    </cfRule>
    <cfRule type="cellIs" dxfId="11898" priority="780" operator="lessThan">
      <formula>$N$16*0.8</formula>
    </cfRule>
  </conditionalFormatting>
  <conditionalFormatting sqref="J17">
    <cfRule type="cellIs" dxfId="11897" priority="775" operator="greaterThan">
      <formula>$N$17</formula>
    </cfRule>
    <cfRule type="cellIs" dxfId="11896" priority="776" operator="between">
      <formula>$N$17*0.8</formula>
      <formula>$N$17</formula>
    </cfRule>
    <cfRule type="cellIs" dxfId="11895" priority="777" operator="lessThan">
      <formula>$N$17*0.8</formula>
    </cfRule>
  </conditionalFormatting>
  <conditionalFormatting sqref="J18">
    <cfRule type="cellIs" dxfId="11894" priority="772" operator="greaterThan">
      <formula>$N$18</formula>
    </cfRule>
    <cfRule type="cellIs" dxfId="11893" priority="773" operator="between">
      <formula>$N$18*0.8</formula>
      <formula>$N$18</formula>
    </cfRule>
    <cfRule type="cellIs" dxfId="11892" priority="774" operator="lessThan">
      <formula>$N$18*0.8</formula>
    </cfRule>
  </conditionalFormatting>
  <conditionalFormatting sqref="J6">
    <cfRule type="cellIs" dxfId="11891" priority="769" operator="greaterThan">
      <formula>$P$6</formula>
    </cfRule>
    <cfRule type="cellIs" dxfId="11890" priority="770" operator="between">
      <formula>$P$6*0.8</formula>
      <formula>$P$6</formula>
    </cfRule>
    <cfRule type="cellIs" dxfId="11889" priority="771" operator="lessThan">
      <formula>$P$6*0.8</formula>
    </cfRule>
  </conditionalFormatting>
  <conditionalFormatting sqref="J7">
    <cfRule type="cellIs" dxfId="11888" priority="766" operator="greaterThan">
      <formula>$P$7</formula>
    </cfRule>
    <cfRule type="cellIs" dxfId="11887" priority="767" operator="between">
      <formula>$P$7*0.8</formula>
      <formula>$P$7</formula>
    </cfRule>
    <cfRule type="cellIs" dxfId="11886" priority="768" operator="lessThan">
      <formula>$P$7*0.8</formula>
    </cfRule>
  </conditionalFormatting>
  <conditionalFormatting sqref="J8">
    <cfRule type="cellIs" dxfId="11885" priority="763" operator="greaterThan">
      <formula>$P$8</formula>
    </cfRule>
    <cfRule type="cellIs" dxfId="11884" priority="764" operator="between">
      <formula>$P$8*0.8</formula>
      <formula>$P$8</formula>
    </cfRule>
    <cfRule type="cellIs" dxfId="11883" priority="765" operator="lessThan">
      <formula>$P$8*0.8</formula>
    </cfRule>
  </conditionalFormatting>
  <conditionalFormatting sqref="J11">
    <cfRule type="cellIs" dxfId="11882" priority="760" operator="greaterThan">
      <formula>$P$11</formula>
    </cfRule>
    <cfRule type="cellIs" dxfId="11881" priority="761" operator="between">
      <formula>$P$11*0.8</formula>
      <formula>$P$11</formula>
    </cfRule>
    <cfRule type="cellIs" dxfId="11880" priority="762" operator="lessThan">
      <formula>$P$11*0.8</formula>
    </cfRule>
  </conditionalFormatting>
  <conditionalFormatting sqref="J12">
    <cfRule type="cellIs" dxfId="11879" priority="757" operator="greaterThan">
      <formula>$P$12</formula>
    </cfRule>
    <cfRule type="cellIs" dxfId="11878" priority="758" operator="between">
      <formula>$P$12*0.8</formula>
      <formula>$P$12</formula>
    </cfRule>
    <cfRule type="cellIs" dxfId="11877" priority="759" operator="lessThan">
      <formula>$P$12*0.8</formula>
    </cfRule>
  </conditionalFormatting>
  <conditionalFormatting sqref="J13">
    <cfRule type="cellIs" dxfId="11876" priority="754" operator="greaterThan">
      <formula>$P$13</formula>
    </cfRule>
    <cfRule type="cellIs" dxfId="11875" priority="755" operator="between">
      <formula>$P$13*0.8</formula>
      <formula>$P$13</formula>
    </cfRule>
    <cfRule type="cellIs" dxfId="11874" priority="756" operator="lessThan">
      <formula>$P$13*0.8</formula>
    </cfRule>
  </conditionalFormatting>
  <conditionalFormatting sqref="J16">
    <cfRule type="cellIs" dxfId="11873" priority="751" operator="greaterThan">
      <formula>$P$16</formula>
    </cfRule>
    <cfRule type="cellIs" dxfId="11872" priority="752" operator="between">
      <formula>$P$16*0.8</formula>
      <formula>$P$16</formula>
    </cfRule>
    <cfRule type="cellIs" dxfId="11871" priority="753" operator="lessThan">
      <formula>$P$16*0.8</formula>
    </cfRule>
  </conditionalFormatting>
  <conditionalFormatting sqref="J17">
    <cfRule type="cellIs" dxfId="11870" priority="748" operator="greaterThan">
      <formula>$P$17</formula>
    </cfRule>
    <cfRule type="cellIs" dxfId="11869" priority="749" operator="between">
      <formula>$P$17*0.8</formula>
      <formula>$P$17</formula>
    </cfRule>
    <cfRule type="cellIs" dxfId="11868" priority="750" operator="lessThan">
      <formula>$P$17*0.8</formula>
    </cfRule>
  </conditionalFormatting>
  <conditionalFormatting sqref="J18">
    <cfRule type="cellIs" dxfId="11867" priority="745" operator="greaterThan">
      <formula>$P$18</formula>
    </cfRule>
    <cfRule type="cellIs" dxfId="11866" priority="746" operator="between">
      <formula>$P$18*0.8</formula>
      <formula>$P$18</formula>
    </cfRule>
    <cfRule type="cellIs" dxfId="11865" priority="747" operator="lessThan">
      <formula>$P$18*0.8</formula>
    </cfRule>
  </conditionalFormatting>
  <conditionalFormatting sqref="J6">
    <cfRule type="cellIs" dxfId="11864" priority="742" operator="greaterThan">
      <formula>$P$6</formula>
    </cfRule>
    <cfRule type="cellIs" dxfId="11863" priority="743" operator="between">
      <formula>$P$6*0.8</formula>
      <formula>$P$6</formula>
    </cfRule>
    <cfRule type="cellIs" dxfId="11862" priority="744" operator="lessThan">
      <formula>$P$6*0.8</formula>
    </cfRule>
  </conditionalFormatting>
  <conditionalFormatting sqref="J7">
    <cfRule type="cellIs" dxfId="11861" priority="739" operator="greaterThan">
      <formula>$P$7</formula>
    </cfRule>
    <cfRule type="cellIs" dxfId="11860" priority="740" operator="between">
      <formula>$P$7*0.8</formula>
      <formula>$P$7</formula>
    </cfRule>
    <cfRule type="cellIs" dxfId="11859" priority="741" operator="lessThan">
      <formula>$P$7*0.8</formula>
    </cfRule>
  </conditionalFormatting>
  <conditionalFormatting sqref="J8">
    <cfRule type="cellIs" dxfId="11858" priority="736" operator="greaterThan">
      <formula>$P$8</formula>
    </cfRule>
    <cfRule type="cellIs" dxfId="11857" priority="737" operator="between">
      <formula>$P$8*0.8</formula>
      <formula>$P$8</formula>
    </cfRule>
    <cfRule type="cellIs" dxfId="11856" priority="738" operator="lessThan">
      <formula>$P$8*0.8</formula>
    </cfRule>
  </conditionalFormatting>
  <conditionalFormatting sqref="J11">
    <cfRule type="cellIs" dxfId="11855" priority="733" operator="greaterThan">
      <formula>$P$11</formula>
    </cfRule>
    <cfRule type="cellIs" dxfId="11854" priority="734" operator="between">
      <formula>$P$11*0.8</formula>
      <formula>$P$11</formula>
    </cfRule>
    <cfRule type="cellIs" dxfId="11853" priority="735" operator="lessThan">
      <formula>$P$11*0.8</formula>
    </cfRule>
  </conditionalFormatting>
  <conditionalFormatting sqref="J12">
    <cfRule type="cellIs" dxfId="11852" priority="730" operator="greaterThan">
      <formula>$P$12</formula>
    </cfRule>
    <cfRule type="cellIs" dxfId="11851" priority="731" operator="between">
      <formula>$P$12*0.8</formula>
      <formula>$P$12</formula>
    </cfRule>
    <cfRule type="cellIs" dxfId="11850" priority="732" operator="lessThan">
      <formula>$P$12*0.8</formula>
    </cfRule>
  </conditionalFormatting>
  <conditionalFormatting sqref="J13">
    <cfRule type="cellIs" dxfId="11849" priority="727" operator="greaterThan">
      <formula>$P$13</formula>
    </cfRule>
    <cfRule type="cellIs" dxfId="11848" priority="728" operator="between">
      <formula>$P$13*0.8</formula>
      <formula>$P$13</formula>
    </cfRule>
    <cfRule type="cellIs" dxfId="11847" priority="729" operator="lessThan">
      <formula>$P$13*0.8</formula>
    </cfRule>
  </conditionalFormatting>
  <conditionalFormatting sqref="J16">
    <cfRule type="cellIs" dxfId="11846" priority="724" operator="greaterThan">
      <formula>$P$16</formula>
    </cfRule>
    <cfRule type="cellIs" dxfId="11845" priority="725" operator="between">
      <formula>$P$16*0.8</formula>
      <formula>$P$16</formula>
    </cfRule>
    <cfRule type="cellIs" dxfId="11844" priority="726" operator="lessThan">
      <formula>$P$16*0.8</formula>
    </cfRule>
  </conditionalFormatting>
  <conditionalFormatting sqref="J17">
    <cfRule type="cellIs" dxfId="11843" priority="721" operator="greaterThan">
      <formula>$P$17</formula>
    </cfRule>
    <cfRule type="cellIs" dxfId="11842" priority="722" operator="between">
      <formula>$P$17*0.8</formula>
      <formula>$P$17</formula>
    </cfRule>
    <cfRule type="cellIs" dxfId="11841" priority="723" operator="lessThan">
      <formula>$P$17*0.8</formula>
    </cfRule>
  </conditionalFormatting>
  <conditionalFormatting sqref="J18">
    <cfRule type="cellIs" dxfId="11840" priority="718" operator="greaterThan">
      <formula>$P$18</formula>
    </cfRule>
    <cfRule type="cellIs" dxfId="11839" priority="719" operator="between">
      <formula>$P$18*0.8</formula>
      <formula>$P$18</formula>
    </cfRule>
    <cfRule type="cellIs" dxfId="11838" priority="720" operator="lessThan">
      <formula>$P$18*0.8</formula>
    </cfRule>
  </conditionalFormatting>
  <conditionalFormatting sqref="J6">
    <cfRule type="cellIs" dxfId="11837" priority="715" operator="greaterThan">
      <formula>$O$6</formula>
    </cfRule>
    <cfRule type="cellIs" dxfId="11836" priority="716" operator="between">
      <formula>$O$6*0.8</formula>
      <formula>$O$6</formula>
    </cfRule>
    <cfRule type="cellIs" dxfId="11835" priority="717" operator="lessThan">
      <formula>$O$6*0.8</formula>
    </cfRule>
  </conditionalFormatting>
  <conditionalFormatting sqref="J7">
    <cfRule type="cellIs" dxfId="11834" priority="712" operator="greaterThan">
      <formula>$O$7</formula>
    </cfRule>
    <cfRule type="cellIs" dxfId="11833" priority="713" operator="between">
      <formula>$O$7*0.8</formula>
      <formula>$O$7</formula>
    </cfRule>
    <cfRule type="cellIs" dxfId="11832" priority="714" operator="lessThan">
      <formula>$O$7*0.8</formula>
    </cfRule>
  </conditionalFormatting>
  <conditionalFormatting sqref="J8">
    <cfRule type="cellIs" dxfId="11831" priority="709" operator="greaterThan">
      <formula>$O$8</formula>
    </cfRule>
    <cfRule type="cellIs" dxfId="11830" priority="710" operator="between">
      <formula>$O$8*0.8</formula>
      <formula>$O$8</formula>
    </cfRule>
    <cfRule type="cellIs" dxfId="11829" priority="711" operator="lessThan">
      <formula>$O$8*0.8</formula>
    </cfRule>
  </conditionalFormatting>
  <conditionalFormatting sqref="J11">
    <cfRule type="cellIs" dxfId="11828" priority="706" operator="greaterThan">
      <formula>$O$11</formula>
    </cfRule>
    <cfRule type="cellIs" dxfId="11827" priority="707" operator="between">
      <formula>$O$11*0.8</formula>
      <formula>$O$11</formula>
    </cfRule>
    <cfRule type="cellIs" dxfId="11826" priority="708" operator="lessThan">
      <formula>$O$11*0.8</formula>
    </cfRule>
  </conditionalFormatting>
  <conditionalFormatting sqref="J12">
    <cfRule type="cellIs" dxfId="11825" priority="703" operator="greaterThan">
      <formula>$O$12</formula>
    </cfRule>
    <cfRule type="cellIs" dxfId="11824" priority="704" operator="between">
      <formula>$O$12*0.8</formula>
      <formula>$O$12</formula>
    </cfRule>
    <cfRule type="cellIs" dxfId="11823" priority="705" operator="lessThan">
      <formula>$O$12*0.8</formula>
    </cfRule>
  </conditionalFormatting>
  <conditionalFormatting sqref="J13">
    <cfRule type="cellIs" dxfId="11822" priority="700" operator="greaterThan">
      <formula>$O$13</formula>
    </cfRule>
    <cfRule type="cellIs" dxfId="11821" priority="701" operator="between">
      <formula>$O$13*0.8</formula>
      <formula>$O$13</formula>
    </cfRule>
    <cfRule type="cellIs" dxfId="11820" priority="702" operator="lessThan">
      <formula>$O$13*0.8</formula>
    </cfRule>
  </conditionalFormatting>
  <conditionalFormatting sqref="J16">
    <cfRule type="cellIs" dxfId="11819" priority="697" operator="greaterThan">
      <formula>$O$16</formula>
    </cfRule>
    <cfRule type="cellIs" dxfId="11818" priority="698" operator="between">
      <formula>$O$16*0.8</formula>
      <formula>$O$16</formula>
    </cfRule>
    <cfRule type="cellIs" dxfId="11817" priority="699" operator="lessThan">
      <formula>$O$16*0.8</formula>
    </cfRule>
  </conditionalFormatting>
  <conditionalFormatting sqref="J17">
    <cfRule type="cellIs" dxfId="11816" priority="694" operator="greaterThan">
      <formula>$O$17</formula>
    </cfRule>
    <cfRule type="cellIs" dxfId="11815" priority="695" operator="between">
      <formula>$O$17*0.8</formula>
      <formula>$O$17</formula>
    </cfRule>
    <cfRule type="cellIs" dxfId="11814" priority="696" operator="lessThan">
      <formula>$O$17*0.8</formula>
    </cfRule>
  </conditionalFormatting>
  <conditionalFormatting sqref="J18">
    <cfRule type="cellIs" dxfId="11813" priority="691" operator="greaterThan">
      <formula>$O$18</formula>
    </cfRule>
    <cfRule type="cellIs" dxfId="11812" priority="692" operator="between">
      <formula>$O$18*0.8</formula>
      <formula>$O$18</formula>
    </cfRule>
    <cfRule type="cellIs" dxfId="11811" priority="693" operator="lessThan">
      <formula>$O$18*0.8</formula>
    </cfRule>
  </conditionalFormatting>
  <conditionalFormatting sqref="J6">
    <cfRule type="cellIs" dxfId="11810" priority="688" operator="greaterThan">
      <formula>$O$6</formula>
    </cfRule>
    <cfRule type="cellIs" dxfId="11809" priority="689" operator="between">
      <formula>$O$6*0.8</formula>
      <formula>$O$6</formula>
    </cfRule>
    <cfRule type="cellIs" dxfId="11808" priority="690" operator="lessThan">
      <formula>$O$6*0.8</formula>
    </cfRule>
  </conditionalFormatting>
  <conditionalFormatting sqref="J7">
    <cfRule type="cellIs" dxfId="11807" priority="685" operator="greaterThan">
      <formula>$O$7</formula>
    </cfRule>
    <cfRule type="cellIs" dxfId="11806" priority="686" operator="between">
      <formula>$O$7*0.8</formula>
      <formula>$O$7</formula>
    </cfRule>
    <cfRule type="cellIs" dxfId="11805" priority="687" operator="lessThan">
      <formula>$O$7*0.8</formula>
    </cfRule>
  </conditionalFormatting>
  <conditionalFormatting sqref="J8">
    <cfRule type="cellIs" dxfId="11804" priority="682" operator="greaterThan">
      <formula>$O$8</formula>
    </cfRule>
    <cfRule type="cellIs" dxfId="11803" priority="683" operator="between">
      <formula>$O$8*0.8</formula>
      <formula>$O$8</formula>
    </cfRule>
    <cfRule type="cellIs" dxfId="11802" priority="684" operator="lessThan">
      <formula>$O$8*0.8</formula>
    </cfRule>
  </conditionalFormatting>
  <conditionalFormatting sqref="J11">
    <cfRule type="cellIs" dxfId="11801" priority="679" operator="greaterThan">
      <formula>$O$11</formula>
    </cfRule>
    <cfRule type="cellIs" dxfId="11800" priority="680" operator="between">
      <formula>$O$11*0.8</formula>
      <formula>$O$11</formula>
    </cfRule>
    <cfRule type="cellIs" dxfId="11799" priority="681" operator="lessThan">
      <formula>$O$11*0.8</formula>
    </cfRule>
  </conditionalFormatting>
  <conditionalFormatting sqref="J12">
    <cfRule type="cellIs" dxfId="11798" priority="676" operator="greaterThan">
      <formula>$O$12</formula>
    </cfRule>
    <cfRule type="cellIs" dxfId="11797" priority="677" operator="between">
      <formula>$O$12*0.8</formula>
      <formula>$O$12</formula>
    </cfRule>
    <cfRule type="cellIs" dxfId="11796" priority="678" operator="lessThan">
      <formula>$O$12*0.8</formula>
    </cfRule>
  </conditionalFormatting>
  <conditionalFormatting sqref="J13">
    <cfRule type="cellIs" dxfId="11795" priority="673" operator="greaterThan">
      <formula>$O$13</formula>
    </cfRule>
    <cfRule type="cellIs" dxfId="11794" priority="674" operator="between">
      <formula>$O$13*0.8</formula>
      <formula>$O$13</formula>
    </cfRule>
    <cfRule type="cellIs" dxfId="11793" priority="675" operator="lessThan">
      <formula>$O$13*0.8</formula>
    </cfRule>
  </conditionalFormatting>
  <conditionalFormatting sqref="J16">
    <cfRule type="cellIs" dxfId="11792" priority="670" operator="greaterThan">
      <formula>$O$16</formula>
    </cfRule>
    <cfRule type="cellIs" dxfId="11791" priority="671" operator="between">
      <formula>$O$16*0.8</formula>
      <formula>$O$16</formula>
    </cfRule>
    <cfRule type="cellIs" dxfId="11790" priority="672" operator="lessThan">
      <formula>$O$16*0.8</formula>
    </cfRule>
  </conditionalFormatting>
  <conditionalFormatting sqref="J17">
    <cfRule type="cellIs" dxfId="11789" priority="667" operator="greaterThan">
      <formula>$O$17</formula>
    </cfRule>
    <cfRule type="cellIs" dxfId="11788" priority="668" operator="between">
      <formula>$O$17*0.8</formula>
      <formula>$O$17</formula>
    </cfRule>
    <cfRule type="cellIs" dxfId="11787" priority="669" operator="lessThan">
      <formula>$O$17*0.8</formula>
    </cfRule>
  </conditionalFormatting>
  <conditionalFormatting sqref="J18">
    <cfRule type="cellIs" dxfId="11786" priority="664" operator="greaterThan">
      <formula>$O$18</formula>
    </cfRule>
    <cfRule type="cellIs" dxfId="11785" priority="665" operator="between">
      <formula>$O$18*0.8</formula>
      <formula>$O$18</formula>
    </cfRule>
    <cfRule type="cellIs" dxfId="11784" priority="666" operator="lessThan">
      <formula>$O$18*0.8</formula>
    </cfRule>
  </conditionalFormatting>
  <conditionalFormatting sqref="J6">
    <cfRule type="cellIs" dxfId="11783" priority="661" operator="greaterThan">
      <formula>$N$6</formula>
    </cfRule>
    <cfRule type="cellIs" dxfId="11782" priority="662" operator="between">
      <formula>$N$6*0.8</formula>
      <formula>$N$6</formula>
    </cfRule>
    <cfRule type="cellIs" dxfId="11781" priority="663" operator="lessThan">
      <formula>$N$6*0.8</formula>
    </cfRule>
  </conditionalFormatting>
  <conditionalFormatting sqref="J7">
    <cfRule type="cellIs" dxfId="11780" priority="658" operator="greaterThan">
      <formula>$N$7</formula>
    </cfRule>
    <cfRule type="cellIs" dxfId="11779" priority="659" operator="between">
      <formula>$N$7*0.8</formula>
      <formula>$N$7</formula>
    </cfRule>
    <cfRule type="cellIs" dxfId="11778" priority="660" operator="lessThan">
      <formula>$N$7*0.8</formula>
    </cfRule>
  </conditionalFormatting>
  <conditionalFormatting sqref="J8">
    <cfRule type="cellIs" dxfId="11777" priority="655" operator="greaterThan">
      <formula>$N$8</formula>
    </cfRule>
    <cfRule type="cellIs" dxfId="11776" priority="656" operator="between">
      <formula>$N$8*0.8</formula>
      <formula>$N$8</formula>
    </cfRule>
    <cfRule type="cellIs" dxfId="11775" priority="657" operator="lessThan">
      <formula>$N$8*0.8</formula>
    </cfRule>
  </conditionalFormatting>
  <conditionalFormatting sqref="J11">
    <cfRule type="cellIs" dxfId="11774" priority="652" operator="greaterThan">
      <formula>$N$11</formula>
    </cfRule>
    <cfRule type="cellIs" dxfId="11773" priority="653" operator="between">
      <formula>$N$11*0.8</formula>
      <formula>$N$11</formula>
    </cfRule>
    <cfRule type="cellIs" dxfId="11772" priority="654" operator="lessThan">
      <formula>$N$11*0.8</formula>
    </cfRule>
  </conditionalFormatting>
  <conditionalFormatting sqref="J12">
    <cfRule type="cellIs" dxfId="11771" priority="649" operator="greaterThan">
      <formula>$N$12</formula>
    </cfRule>
    <cfRule type="cellIs" dxfId="11770" priority="650" operator="between">
      <formula>$N$12*0.8</formula>
      <formula>$N$12</formula>
    </cfRule>
    <cfRule type="cellIs" dxfId="11769" priority="651" operator="lessThan">
      <formula>$N$12*0.8</formula>
    </cfRule>
  </conditionalFormatting>
  <conditionalFormatting sqref="J13">
    <cfRule type="cellIs" dxfId="11768" priority="646" operator="greaterThan">
      <formula>$N$13</formula>
    </cfRule>
    <cfRule type="cellIs" dxfId="11767" priority="647" operator="between">
      <formula>$N$13*0.8</formula>
      <formula>$N$13</formula>
    </cfRule>
    <cfRule type="cellIs" dxfId="11766" priority="648" operator="lessThan">
      <formula>$N$13*0.8</formula>
    </cfRule>
  </conditionalFormatting>
  <conditionalFormatting sqref="J16">
    <cfRule type="cellIs" dxfId="11765" priority="643" operator="greaterThan">
      <formula>$N$16</formula>
    </cfRule>
    <cfRule type="cellIs" dxfId="11764" priority="644" operator="between">
      <formula>$N$16*0.8</formula>
      <formula>$N$16</formula>
    </cfRule>
    <cfRule type="cellIs" dxfId="11763" priority="645" operator="lessThan">
      <formula>$N$16*0.8</formula>
    </cfRule>
  </conditionalFormatting>
  <conditionalFormatting sqref="J17">
    <cfRule type="cellIs" dxfId="11762" priority="640" operator="greaterThan">
      <formula>$N$17</formula>
    </cfRule>
    <cfRule type="cellIs" dxfId="11761" priority="641" operator="between">
      <formula>$N$17*0.8</formula>
      <formula>$N$17</formula>
    </cfRule>
    <cfRule type="cellIs" dxfId="11760" priority="642" operator="lessThan">
      <formula>$N$17*0.8</formula>
    </cfRule>
  </conditionalFormatting>
  <conditionalFormatting sqref="J18">
    <cfRule type="cellIs" dxfId="11759" priority="637" operator="greaterThan">
      <formula>$N$18</formula>
    </cfRule>
    <cfRule type="cellIs" dxfId="11758" priority="638" operator="between">
      <formula>$N$18*0.8</formula>
      <formula>$N$18</formula>
    </cfRule>
    <cfRule type="cellIs" dxfId="11757" priority="639" operator="lessThan">
      <formula>$N$18*0.8</formula>
    </cfRule>
  </conditionalFormatting>
  <conditionalFormatting sqref="J6">
    <cfRule type="cellIs" dxfId="11756" priority="634" operator="greaterThan">
      <formula>$N$6</formula>
    </cfRule>
    <cfRule type="cellIs" dxfId="11755" priority="635" operator="between">
      <formula>$N$6*0.8</formula>
      <formula>$N$6</formula>
    </cfRule>
    <cfRule type="cellIs" dxfId="11754" priority="636" operator="lessThan">
      <formula>$N$6*0.8</formula>
    </cfRule>
  </conditionalFormatting>
  <conditionalFormatting sqref="J7">
    <cfRule type="cellIs" dxfId="11753" priority="631" operator="greaterThan">
      <formula>$N$7</formula>
    </cfRule>
    <cfRule type="cellIs" dxfId="11752" priority="632" operator="between">
      <formula>$N$7*0.8</formula>
      <formula>$N$7</formula>
    </cfRule>
    <cfRule type="cellIs" dxfId="11751" priority="633" operator="lessThan">
      <formula>$N$7*0.8</formula>
    </cfRule>
  </conditionalFormatting>
  <conditionalFormatting sqref="J8">
    <cfRule type="cellIs" dxfId="11750" priority="628" operator="greaterThan">
      <formula>$N$8</formula>
    </cfRule>
    <cfRule type="cellIs" dxfId="11749" priority="629" operator="between">
      <formula>$N$8*0.8</formula>
      <formula>$N$8</formula>
    </cfRule>
    <cfRule type="cellIs" dxfId="11748" priority="630" operator="lessThan">
      <formula>$N$8*0.8</formula>
    </cfRule>
  </conditionalFormatting>
  <conditionalFormatting sqref="J11">
    <cfRule type="cellIs" dxfId="11747" priority="625" operator="greaterThan">
      <formula>$N$11</formula>
    </cfRule>
    <cfRule type="cellIs" dxfId="11746" priority="626" operator="between">
      <formula>$N$11*0.8</formula>
      <formula>$N$11</formula>
    </cfRule>
    <cfRule type="cellIs" dxfId="11745" priority="627" operator="lessThan">
      <formula>$N$11*0.8</formula>
    </cfRule>
  </conditionalFormatting>
  <conditionalFormatting sqref="J12">
    <cfRule type="cellIs" dxfId="11744" priority="622" operator="greaterThan">
      <formula>$N$12</formula>
    </cfRule>
    <cfRule type="cellIs" dxfId="11743" priority="623" operator="between">
      <formula>$N$12*0.8</formula>
      <formula>$N$12</formula>
    </cfRule>
    <cfRule type="cellIs" dxfId="11742" priority="624" operator="lessThan">
      <formula>$N$12*0.8</formula>
    </cfRule>
  </conditionalFormatting>
  <conditionalFormatting sqref="J13">
    <cfRule type="cellIs" dxfId="11741" priority="619" operator="greaterThan">
      <formula>$N$13</formula>
    </cfRule>
    <cfRule type="cellIs" dxfId="11740" priority="620" operator="between">
      <formula>$N$13*0.8</formula>
      <formula>$N$13</formula>
    </cfRule>
    <cfRule type="cellIs" dxfId="11739" priority="621" operator="lessThan">
      <formula>$N$13*0.8</formula>
    </cfRule>
  </conditionalFormatting>
  <conditionalFormatting sqref="J16">
    <cfRule type="cellIs" dxfId="11738" priority="616" operator="greaterThan">
      <formula>$N$16</formula>
    </cfRule>
    <cfRule type="cellIs" dxfId="11737" priority="617" operator="between">
      <formula>$N$16*0.8</formula>
      <formula>$N$16</formula>
    </cfRule>
    <cfRule type="cellIs" dxfId="11736" priority="618" operator="lessThan">
      <formula>$N$16*0.8</formula>
    </cfRule>
  </conditionalFormatting>
  <conditionalFormatting sqref="J17">
    <cfRule type="cellIs" dxfId="11735" priority="613" operator="greaterThan">
      <formula>$N$17</formula>
    </cfRule>
    <cfRule type="cellIs" dxfId="11734" priority="614" operator="between">
      <formula>$N$17*0.8</formula>
      <formula>$N$17</formula>
    </cfRule>
    <cfRule type="cellIs" dxfId="11733" priority="615" operator="lessThan">
      <formula>$N$17*0.8</formula>
    </cfRule>
  </conditionalFormatting>
  <conditionalFormatting sqref="J18">
    <cfRule type="cellIs" dxfId="11732" priority="610" operator="greaterThan">
      <formula>$N$18</formula>
    </cfRule>
    <cfRule type="cellIs" dxfId="11731" priority="611" operator="between">
      <formula>$N$18*0.8</formula>
      <formula>$N$18</formula>
    </cfRule>
    <cfRule type="cellIs" dxfId="11730" priority="612" operator="lessThan">
      <formula>$N$18*0.8</formula>
    </cfRule>
  </conditionalFormatting>
  <conditionalFormatting sqref="J6">
    <cfRule type="cellIs" dxfId="11729" priority="607" operator="greaterThan">
      <formula>$P$6</formula>
    </cfRule>
    <cfRule type="cellIs" dxfId="11728" priority="608" operator="between">
      <formula>$P$6*0.8</formula>
      <formula>$P$6</formula>
    </cfRule>
    <cfRule type="cellIs" dxfId="11727" priority="609" operator="lessThan">
      <formula>$P$6*0.8</formula>
    </cfRule>
  </conditionalFormatting>
  <conditionalFormatting sqref="J7">
    <cfRule type="cellIs" dxfId="11726" priority="604" operator="greaterThan">
      <formula>$P$7</formula>
    </cfRule>
    <cfRule type="cellIs" dxfId="11725" priority="605" operator="between">
      <formula>$P$7*0.8</formula>
      <formula>$P$7</formula>
    </cfRule>
    <cfRule type="cellIs" dxfId="11724" priority="606" operator="lessThan">
      <formula>$P$7*0.8</formula>
    </cfRule>
  </conditionalFormatting>
  <conditionalFormatting sqref="J8">
    <cfRule type="cellIs" dxfId="11723" priority="601" operator="greaterThan">
      <formula>$P$8</formula>
    </cfRule>
    <cfRule type="cellIs" dxfId="11722" priority="602" operator="between">
      <formula>$P$8*0.8</formula>
      <formula>$P$8</formula>
    </cfRule>
    <cfRule type="cellIs" dxfId="11721" priority="603" operator="lessThan">
      <formula>$P$8*0.8</formula>
    </cfRule>
  </conditionalFormatting>
  <conditionalFormatting sqref="J11">
    <cfRule type="cellIs" dxfId="11720" priority="598" operator="greaterThan">
      <formula>$P$11</formula>
    </cfRule>
    <cfRule type="cellIs" dxfId="11719" priority="599" operator="between">
      <formula>$P$11*0.8</formula>
      <formula>$P$11</formula>
    </cfRule>
    <cfRule type="cellIs" dxfId="11718" priority="600" operator="lessThan">
      <formula>$P$11*0.8</formula>
    </cfRule>
  </conditionalFormatting>
  <conditionalFormatting sqref="J12">
    <cfRule type="cellIs" dxfId="11717" priority="595" operator="greaterThan">
      <formula>$P$12</formula>
    </cfRule>
    <cfRule type="cellIs" dxfId="11716" priority="596" operator="between">
      <formula>$P$12*0.8</formula>
      <formula>$P$12</formula>
    </cfRule>
    <cfRule type="cellIs" dxfId="11715" priority="597" operator="lessThan">
      <formula>$P$12*0.8</formula>
    </cfRule>
  </conditionalFormatting>
  <conditionalFormatting sqref="J13">
    <cfRule type="cellIs" dxfId="11714" priority="592" operator="greaterThan">
      <formula>$P$13</formula>
    </cfRule>
    <cfRule type="cellIs" dxfId="11713" priority="593" operator="between">
      <formula>$P$13*0.8</formula>
      <formula>$P$13</formula>
    </cfRule>
    <cfRule type="cellIs" dxfId="11712" priority="594" operator="lessThan">
      <formula>$P$13*0.8</formula>
    </cfRule>
  </conditionalFormatting>
  <conditionalFormatting sqref="J16">
    <cfRule type="cellIs" dxfId="11711" priority="589" operator="greaterThan">
      <formula>$P$16</formula>
    </cfRule>
    <cfRule type="cellIs" dxfId="11710" priority="590" operator="between">
      <formula>$P$16*0.8</formula>
      <formula>$P$16</formula>
    </cfRule>
    <cfRule type="cellIs" dxfId="11709" priority="591" operator="lessThan">
      <formula>$P$16*0.8</formula>
    </cfRule>
  </conditionalFormatting>
  <conditionalFormatting sqref="J17">
    <cfRule type="cellIs" dxfId="11708" priority="586" operator="greaterThan">
      <formula>$P$17</formula>
    </cfRule>
    <cfRule type="cellIs" dxfId="11707" priority="587" operator="between">
      <formula>$P$17*0.8</formula>
      <formula>$P$17</formula>
    </cfRule>
    <cfRule type="cellIs" dxfId="11706" priority="588" operator="lessThan">
      <formula>$P$17*0.8</formula>
    </cfRule>
  </conditionalFormatting>
  <conditionalFormatting sqref="J18">
    <cfRule type="cellIs" dxfId="11705" priority="583" operator="greaterThan">
      <formula>$P$18</formula>
    </cfRule>
    <cfRule type="cellIs" dxfId="11704" priority="584" operator="between">
      <formula>$P$18*0.8</formula>
      <formula>$P$18</formula>
    </cfRule>
    <cfRule type="cellIs" dxfId="11703" priority="585" operator="lessThan">
      <formula>$P$18*0.8</formula>
    </cfRule>
  </conditionalFormatting>
  <conditionalFormatting sqref="J6">
    <cfRule type="cellIs" dxfId="11702" priority="580" operator="greaterThan">
      <formula>$P$6</formula>
    </cfRule>
    <cfRule type="cellIs" dxfId="11701" priority="581" operator="between">
      <formula>$P$6*0.8</formula>
      <formula>$P$6</formula>
    </cfRule>
    <cfRule type="cellIs" dxfId="11700" priority="582" operator="lessThan">
      <formula>$P$6*0.8</formula>
    </cfRule>
  </conditionalFormatting>
  <conditionalFormatting sqref="J7">
    <cfRule type="cellIs" dxfId="11699" priority="577" operator="greaterThan">
      <formula>$P$7</formula>
    </cfRule>
    <cfRule type="cellIs" dxfId="11698" priority="578" operator="between">
      <formula>$P$7*0.8</formula>
      <formula>$P$7</formula>
    </cfRule>
    <cfRule type="cellIs" dxfId="11697" priority="579" operator="lessThan">
      <formula>$P$7*0.8</formula>
    </cfRule>
  </conditionalFormatting>
  <conditionalFormatting sqref="J8">
    <cfRule type="cellIs" dxfId="11696" priority="574" operator="greaterThan">
      <formula>$P$8</formula>
    </cfRule>
    <cfRule type="cellIs" dxfId="11695" priority="575" operator="between">
      <formula>$P$8*0.8</formula>
      <formula>$P$8</formula>
    </cfRule>
    <cfRule type="cellIs" dxfId="11694" priority="576" operator="lessThan">
      <formula>$P$8*0.8</formula>
    </cfRule>
  </conditionalFormatting>
  <conditionalFormatting sqref="J11">
    <cfRule type="cellIs" dxfId="11693" priority="571" operator="greaterThan">
      <formula>$P$11</formula>
    </cfRule>
    <cfRule type="cellIs" dxfId="11692" priority="572" operator="between">
      <formula>$P$11*0.8</formula>
      <formula>$P$11</formula>
    </cfRule>
    <cfRule type="cellIs" dxfId="11691" priority="573" operator="lessThan">
      <formula>$P$11*0.8</formula>
    </cfRule>
  </conditionalFormatting>
  <conditionalFormatting sqref="J12">
    <cfRule type="cellIs" dxfId="11690" priority="568" operator="greaterThan">
      <formula>$P$12</formula>
    </cfRule>
    <cfRule type="cellIs" dxfId="11689" priority="569" operator="between">
      <formula>$P$12*0.8</formula>
      <formula>$P$12</formula>
    </cfRule>
    <cfRule type="cellIs" dxfId="11688" priority="570" operator="lessThan">
      <formula>$P$12*0.8</formula>
    </cfRule>
  </conditionalFormatting>
  <conditionalFormatting sqref="J13">
    <cfRule type="cellIs" dxfId="11687" priority="565" operator="greaterThan">
      <formula>$P$13</formula>
    </cfRule>
    <cfRule type="cellIs" dxfId="11686" priority="566" operator="between">
      <formula>$P$13*0.8</formula>
      <formula>$P$13</formula>
    </cfRule>
    <cfRule type="cellIs" dxfId="11685" priority="567" operator="lessThan">
      <formula>$P$13*0.8</formula>
    </cfRule>
  </conditionalFormatting>
  <conditionalFormatting sqref="J16">
    <cfRule type="cellIs" dxfId="11684" priority="562" operator="greaterThan">
      <formula>$P$16</formula>
    </cfRule>
    <cfRule type="cellIs" dxfId="11683" priority="563" operator="between">
      <formula>$P$16*0.8</formula>
      <formula>$P$16</formula>
    </cfRule>
    <cfRule type="cellIs" dxfId="11682" priority="564" operator="lessThan">
      <formula>$P$16*0.8</formula>
    </cfRule>
  </conditionalFormatting>
  <conditionalFormatting sqref="J17">
    <cfRule type="cellIs" dxfId="11681" priority="559" operator="greaterThan">
      <formula>$P$17</formula>
    </cfRule>
    <cfRule type="cellIs" dxfId="11680" priority="560" operator="between">
      <formula>$P$17*0.8</formula>
      <formula>$P$17</formula>
    </cfRule>
    <cfRule type="cellIs" dxfId="11679" priority="561" operator="lessThan">
      <formula>$P$17*0.8</formula>
    </cfRule>
  </conditionalFormatting>
  <conditionalFormatting sqref="J18">
    <cfRule type="cellIs" dxfId="11678" priority="556" operator="greaterThan">
      <formula>$P$18</formula>
    </cfRule>
    <cfRule type="cellIs" dxfId="11677" priority="557" operator="between">
      <formula>$P$18*0.8</formula>
      <formula>$P$18</formula>
    </cfRule>
    <cfRule type="cellIs" dxfId="11676" priority="558" operator="lessThan">
      <formula>$P$18*0.8</formula>
    </cfRule>
  </conditionalFormatting>
  <conditionalFormatting sqref="J6">
    <cfRule type="cellIs" dxfId="11675" priority="553" operator="greaterThan">
      <formula>$O$6</formula>
    </cfRule>
    <cfRule type="cellIs" dxfId="11674" priority="554" operator="between">
      <formula>$O$6*0.8</formula>
      <formula>$O$6</formula>
    </cfRule>
    <cfRule type="cellIs" dxfId="11673" priority="555" operator="lessThan">
      <formula>$O$6*0.8</formula>
    </cfRule>
  </conditionalFormatting>
  <conditionalFormatting sqref="J7">
    <cfRule type="cellIs" dxfId="11672" priority="550" operator="greaterThan">
      <formula>$O$7</formula>
    </cfRule>
    <cfRule type="cellIs" dxfId="11671" priority="551" operator="between">
      <formula>$O$7*0.8</formula>
      <formula>$O$7</formula>
    </cfRule>
    <cfRule type="cellIs" dxfId="11670" priority="552" operator="lessThan">
      <formula>$O$7*0.8</formula>
    </cfRule>
  </conditionalFormatting>
  <conditionalFormatting sqref="J8">
    <cfRule type="cellIs" dxfId="11669" priority="547" operator="greaterThan">
      <formula>$O$8</formula>
    </cfRule>
    <cfRule type="cellIs" dxfId="11668" priority="548" operator="between">
      <formula>$O$8*0.8</formula>
      <formula>$O$8</formula>
    </cfRule>
    <cfRule type="cellIs" dxfId="11667" priority="549" operator="lessThan">
      <formula>$O$8*0.8</formula>
    </cfRule>
  </conditionalFormatting>
  <conditionalFormatting sqref="J11">
    <cfRule type="cellIs" dxfId="11666" priority="544" operator="greaterThan">
      <formula>$O$11</formula>
    </cfRule>
    <cfRule type="cellIs" dxfId="11665" priority="545" operator="between">
      <formula>$O$11*0.8</formula>
      <formula>$O$11</formula>
    </cfRule>
    <cfRule type="cellIs" dxfId="11664" priority="546" operator="lessThan">
      <formula>$O$11*0.8</formula>
    </cfRule>
  </conditionalFormatting>
  <conditionalFormatting sqref="J12">
    <cfRule type="cellIs" dxfId="11663" priority="541" operator="greaterThan">
      <formula>$O$12</formula>
    </cfRule>
    <cfRule type="cellIs" dxfId="11662" priority="542" operator="between">
      <formula>$O$12*0.8</formula>
      <formula>$O$12</formula>
    </cfRule>
    <cfRule type="cellIs" dxfId="11661" priority="543" operator="lessThan">
      <formula>$O$12*0.8</formula>
    </cfRule>
  </conditionalFormatting>
  <conditionalFormatting sqref="J13">
    <cfRule type="cellIs" dxfId="11660" priority="538" operator="greaterThan">
      <formula>$O$13</formula>
    </cfRule>
    <cfRule type="cellIs" dxfId="11659" priority="539" operator="between">
      <formula>$O$13*0.8</formula>
      <formula>$O$13</formula>
    </cfRule>
    <cfRule type="cellIs" dxfId="11658" priority="540" operator="lessThan">
      <formula>$O$13*0.8</formula>
    </cfRule>
  </conditionalFormatting>
  <conditionalFormatting sqref="J16">
    <cfRule type="cellIs" dxfId="11657" priority="535" operator="greaterThan">
      <formula>$O$16</formula>
    </cfRule>
    <cfRule type="cellIs" dxfId="11656" priority="536" operator="between">
      <formula>$O$16*0.8</formula>
      <formula>$O$16</formula>
    </cfRule>
    <cfRule type="cellIs" dxfId="11655" priority="537" operator="lessThan">
      <formula>$O$16*0.8</formula>
    </cfRule>
  </conditionalFormatting>
  <conditionalFormatting sqref="J17">
    <cfRule type="cellIs" dxfId="11654" priority="532" operator="greaterThan">
      <formula>$O$17</formula>
    </cfRule>
    <cfRule type="cellIs" dxfId="11653" priority="533" operator="between">
      <formula>$O$17*0.8</formula>
      <formula>$O$17</formula>
    </cfRule>
    <cfRule type="cellIs" dxfId="11652" priority="534" operator="lessThan">
      <formula>$O$17*0.8</formula>
    </cfRule>
  </conditionalFormatting>
  <conditionalFormatting sqref="J18">
    <cfRule type="cellIs" dxfId="11651" priority="529" operator="greaterThan">
      <formula>$O$18</formula>
    </cfRule>
    <cfRule type="cellIs" dxfId="11650" priority="530" operator="between">
      <formula>$O$18*0.8</formula>
      <formula>$O$18</formula>
    </cfRule>
    <cfRule type="cellIs" dxfId="11649" priority="531" operator="lessThan">
      <formula>$O$18*0.8</formula>
    </cfRule>
  </conditionalFormatting>
  <conditionalFormatting sqref="J6">
    <cfRule type="cellIs" dxfId="11648" priority="526" operator="greaterThan">
      <formula>$O$6</formula>
    </cfRule>
    <cfRule type="cellIs" dxfId="11647" priority="527" operator="between">
      <formula>$O$6*0.8</formula>
      <formula>$O$6</formula>
    </cfRule>
    <cfRule type="cellIs" dxfId="11646" priority="528" operator="lessThan">
      <formula>$O$6*0.8</formula>
    </cfRule>
  </conditionalFormatting>
  <conditionalFormatting sqref="J7">
    <cfRule type="cellIs" dxfId="11645" priority="523" operator="greaterThan">
      <formula>$O$7</formula>
    </cfRule>
    <cfRule type="cellIs" dxfId="11644" priority="524" operator="between">
      <formula>$O$7*0.8</formula>
      <formula>$O$7</formula>
    </cfRule>
    <cfRule type="cellIs" dxfId="11643" priority="525" operator="lessThan">
      <formula>$O$7*0.8</formula>
    </cfRule>
  </conditionalFormatting>
  <conditionalFormatting sqref="J8">
    <cfRule type="cellIs" dxfId="11642" priority="520" operator="greaterThan">
      <formula>$O$8</formula>
    </cfRule>
    <cfRule type="cellIs" dxfId="11641" priority="521" operator="between">
      <formula>$O$8*0.8</formula>
      <formula>$O$8</formula>
    </cfRule>
    <cfRule type="cellIs" dxfId="11640" priority="522" operator="lessThan">
      <formula>$O$8*0.8</formula>
    </cfRule>
  </conditionalFormatting>
  <conditionalFormatting sqref="J11">
    <cfRule type="cellIs" dxfId="11639" priority="517" operator="greaterThan">
      <formula>$O$11</formula>
    </cfRule>
    <cfRule type="cellIs" dxfId="11638" priority="518" operator="between">
      <formula>$O$11*0.8</formula>
      <formula>$O$11</formula>
    </cfRule>
    <cfRule type="cellIs" dxfId="11637" priority="519" operator="lessThan">
      <formula>$O$11*0.8</formula>
    </cfRule>
  </conditionalFormatting>
  <conditionalFormatting sqref="J12">
    <cfRule type="cellIs" dxfId="11636" priority="514" operator="greaterThan">
      <formula>$O$12</formula>
    </cfRule>
    <cfRule type="cellIs" dxfId="11635" priority="515" operator="between">
      <formula>$O$12*0.8</formula>
      <formula>$O$12</formula>
    </cfRule>
    <cfRule type="cellIs" dxfId="11634" priority="516" operator="lessThan">
      <formula>$O$12*0.8</formula>
    </cfRule>
  </conditionalFormatting>
  <conditionalFormatting sqref="J13">
    <cfRule type="cellIs" dxfId="11633" priority="511" operator="greaterThan">
      <formula>$O$13</formula>
    </cfRule>
    <cfRule type="cellIs" dxfId="11632" priority="512" operator="between">
      <formula>$O$13*0.8</formula>
      <formula>$O$13</formula>
    </cfRule>
    <cfRule type="cellIs" dxfId="11631" priority="513" operator="lessThan">
      <formula>$O$13*0.8</formula>
    </cfRule>
  </conditionalFormatting>
  <conditionalFormatting sqref="J16">
    <cfRule type="cellIs" dxfId="11630" priority="508" operator="greaterThan">
      <formula>$O$16</formula>
    </cfRule>
    <cfRule type="cellIs" dxfId="11629" priority="509" operator="between">
      <formula>$O$16*0.8</formula>
      <formula>$O$16</formula>
    </cfRule>
    <cfRule type="cellIs" dxfId="11628" priority="510" operator="lessThan">
      <formula>$O$16*0.8</formula>
    </cfRule>
  </conditionalFormatting>
  <conditionalFormatting sqref="J17">
    <cfRule type="cellIs" dxfId="11627" priority="505" operator="greaterThan">
      <formula>$O$17</formula>
    </cfRule>
    <cfRule type="cellIs" dxfId="11626" priority="506" operator="between">
      <formula>$O$17*0.8</formula>
      <formula>$O$17</formula>
    </cfRule>
    <cfRule type="cellIs" dxfId="11625" priority="507" operator="lessThan">
      <formula>$O$17*0.8</formula>
    </cfRule>
  </conditionalFormatting>
  <conditionalFormatting sqref="J18">
    <cfRule type="cellIs" dxfId="11624" priority="502" operator="greaterThan">
      <formula>$O$18</formula>
    </cfRule>
    <cfRule type="cellIs" dxfId="11623" priority="503" operator="between">
      <formula>$O$18*0.8</formula>
      <formula>$O$18</formula>
    </cfRule>
    <cfRule type="cellIs" dxfId="11622" priority="504" operator="lessThan">
      <formula>$O$18*0.8</formula>
    </cfRule>
  </conditionalFormatting>
  <conditionalFormatting sqref="J6">
    <cfRule type="cellIs" dxfId="11621" priority="499" operator="greaterThan">
      <formula>$N$6</formula>
    </cfRule>
    <cfRule type="cellIs" dxfId="11620" priority="500" operator="between">
      <formula>$N$6*0.8</formula>
      <formula>$N$6</formula>
    </cfRule>
    <cfRule type="cellIs" dxfId="11619" priority="501" operator="lessThan">
      <formula>$N$6*0.8</formula>
    </cfRule>
  </conditionalFormatting>
  <conditionalFormatting sqref="J7">
    <cfRule type="cellIs" dxfId="11618" priority="496" operator="greaterThan">
      <formula>$N$7</formula>
    </cfRule>
    <cfRule type="cellIs" dxfId="11617" priority="497" operator="between">
      <formula>$N$7*0.8</formula>
      <formula>$N$7</formula>
    </cfRule>
    <cfRule type="cellIs" dxfId="11616" priority="498" operator="lessThan">
      <formula>$N$7*0.8</formula>
    </cfRule>
  </conditionalFormatting>
  <conditionalFormatting sqref="J8">
    <cfRule type="cellIs" dxfId="11615" priority="493" operator="greaterThan">
      <formula>$N$8</formula>
    </cfRule>
    <cfRule type="cellIs" dxfId="11614" priority="494" operator="between">
      <formula>$N$8*0.8</formula>
      <formula>$N$8</formula>
    </cfRule>
    <cfRule type="cellIs" dxfId="11613" priority="495" operator="lessThan">
      <formula>$N$8*0.8</formula>
    </cfRule>
  </conditionalFormatting>
  <conditionalFormatting sqref="J11">
    <cfRule type="cellIs" dxfId="11612" priority="490" operator="greaterThan">
      <formula>$N$11</formula>
    </cfRule>
    <cfRule type="cellIs" dxfId="11611" priority="491" operator="between">
      <formula>$N$11*0.8</formula>
      <formula>$N$11</formula>
    </cfRule>
    <cfRule type="cellIs" dxfId="11610" priority="492" operator="lessThan">
      <formula>$N$11*0.8</formula>
    </cfRule>
  </conditionalFormatting>
  <conditionalFormatting sqref="J12">
    <cfRule type="cellIs" dxfId="11609" priority="487" operator="greaterThan">
      <formula>$N$12</formula>
    </cfRule>
    <cfRule type="cellIs" dxfId="11608" priority="488" operator="between">
      <formula>$N$12*0.8</formula>
      <formula>$N$12</formula>
    </cfRule>
    <cfRule type="cellIs" dxfId="11607" priority="489" operator="lessThan">
      <formula>$N$12*0.8</formula>
    </cfRule>
  </conditionalFormatting>
  <conditionalFormatting sqref="J13">
    <cfRule type="cellIs" dxfId="11606" priority="484" operator="greaterThan">
      <formula>$N$13</formula>
    </cfRule>
    <cfRule type="cellIs" dxfId="11605" priority="485" operator="between">
      <formula>$N$13*0.8</formula>
      <formula>$N$13</formula>
    </cfRule>
    <cfRule type="cellIs" dxfId="11604" priority="486" operator="lessThan">
      <formula>$N$13*0.8</formula>
    </cfRule>
  </conditionalFormatting>
  <conditionalFormatting sqref="J16">
    <cfRule type="cellIs" dxfId="11603" priority="481" operator="greaterThan">
      <formula>$N$16</formula>
    </cfRule>
    <cfRule type="cellIs" dxfId="11602" priority="482" operator="between">
      <formula>$N$16*0.8</formula>
      <formula>$N$16</formula>
    </cfRule>
    <cfRule type="cellIs" dxfId="11601" priority="483" operator="lessThan">
      <formula>$N$16*0.8</formula>
    </cfRule>
  </conditionalFormatting>
  <conditionalFormatting sqref="J17">
    <cfRule type="cellIs" dxfId="11600" priority="478" operator="greaterThan">
      <formula>$N$17</formula>
    </cfRule>
    <cfRule type="cellIs" dxfId="11599" priority="479" operator="between">
      <formula>$N$17*0.8</formula>
      <formula>$N$17</formula>
    </cfRule>
    <cfRule type="cellIs" dxfId="11598" priority="480" operator="lessThan">
      <formula>$N$17*0.8</formula>
    </cfRule>
  </conditionalFormatting>
  <conditionalFormatting sqref="J18">
    <cfRule type="cellIs" dxfId="11597" priority="475" operator="greaterThan">
      <formula>$N$18</formula>
    </cfRule>
    <cfRule type="cellIs" dxfId="11596" priority="476" operator="between">
      <formula>$N$18*0.8</formula>
      <formula>$N$18</formula>
    </cfRule>
    <cfRule type="cellIs" dxfId="11595" priority="477" operator="lessThan">
      <formula>$N$18*0.8</formula>
    </cfRule>
  </conditionalFormatting>
  <conditionalFormatting sqref="J6">
    <cfRule type="cellIs" dxfId="11594" priority="472" operator="greaterThan">
      <formula>$N$6</formula>
    </cfRule>
    <cfRule type="cellIs" dxfId="11593" priority="473" operator="between">
      <formula>$N$6*0.8</formula>
      <formula>$N$6</formula>
    </cfRule>
    <cfRule type="cellIs" dxfId="11592" priority="474" operator="lessThan">
      <formula>$N$6*0.8</formula>
    </cfRule>
  </conditionalFormatting>
  <conditionalFormatting sqref="J7">
    <cfRule type="cellIs" dxfId="11591" priority="469" operator="greaterThan">
      <formula>$N$7</formula>
    </cfRule>
    <cfRule type="cellIs" dxfId="11590" priority="470" operator="between">
      <formula>$N$7*0.8</formula>
      <formula>$N$7</formula>
    </cfRule>
    <cfRule type="cellIs" dxfId="11589" priority="471" operator="lessThan">
      <formula>$N$7*0.8</formula>
    </cfRule>
  </conditionalFormatting>
  <conditionalFormatting sqref="J8">
    <cfRule type="cellIs" dxfId="11588" priority="466" operator="greaterThan">
      <formula>$N$8</formula>
    </cfRule>
    <cfRule type="cellIs" dxfId="11587" priority="467" operator="between">
      <formula>$N$8*0.8</formula>
      <formula>$N$8</formula>
    </cfRule>
    <cfRule type="cellIs" dxfId="11586" priority="468" operator="lessThan">
      <formula>$N$8*0.8</formula>
    </cfRule>
  </conditionalFormatting>
  <conditionalFormatting sqref="J11">
    <cfRule type="cellIs" dxfId="11585" priority="463" operator="greaterThan">
      <formula>$N$11</formula>
    </cfRule>
    <cfRule type="cellIs" dxfId="11584" priority="464" operator="between">
      <formula>$N$11*0.8</formula>
      <formula>$N$11</formula>
    </cfRule>
    <cfRule type="cellIs" dxfId="11583" priority="465" operator="lessThan">
      <formula>$N$11*0.8</formula>
    </cfRule>
  </conditionalFormatting>
  <conditionalFormatting sqref="J12">
    <cfRule type="cellIs" dxfId="11582" priority="460" operator="greaterThan">
      <formula>$N$12</formula>
    </cfRule>
    <cfRule type="cellIs" dxfId="11581" priority="461" operator="between">
      <formula>$N$12*0.8</formula>
      <formula>$N$12</formula>
    </cfRule>
    <cfRule type="cellIs" dxfId="11580" priority="462" operator="lessThan">
      <formula>$N$12*0.8</formula>
    </cfRule>
  </conditionalFormatting>
  <conditionalFormatting sqref="J13">
    <cfRule type="cellIs" dxfId="11579" priority="457" operator="greaterThan">
      <formula>$N$13</formula>
    </cfRule>
    <cfRule type="cellIs" dxfId="11578" priority="458" operator="between">
      <formula>$N$13*0.8</formula>
      <formula>$N$13</formula>
    </cfRule>
    <cfRule type="cellIs" dxfId="11577" priority="459" operator="lessThan">
      <formula>$N$13*0.8</formula>
    </cfRule>
  </conditionalFormatting>
  <conditionalFormatting sqref="J16">
    <cfRule type="cellIs" dxfId="11576" priority="454" operator="greaterThan">
      <formula>$N$16</formula>
    </cfRule>
    <cfRule type="cellIs" dxfId="11575" priority="455" operator="between">
      <formula>$N$16*0.8</formula>
      <formula>$N$16</formula>
    </cfRule>
    <cfRule type="cellIs" dxfId="11574" priority="456" operator="lessThan">
      <formula>$N$16*0.8</formula>
    </cfRule>
  </conditionalFormatting>
  <conditionalFormatting sqref="J17">
    <cfRule type="cellIs" dxfId="11573" priority="451" operator="greaterThan">
      <formula>$N$17</formula>
    </cfRule>
    <cfRule type="cellIs" dxfId="11572" priority="452" operator="between">
      <formula>$N$17*0.8</formula>
      <formula>$N$17</formula>
    </cfRule>
    <cfRule type="cellIs" dxfId="11571" priority="453" operator="lessThan">
      <formula>$N$17*0.8</formula>
    </cfRule>
  </conditionalFormatting>
  <conditionalFormatting sqref="J18">
    <cfRule type="cellIs" dxfId="11570" priority="448" operator="greaterThan">
      <formula>$N$18</formula>
    </cfRule>
    <cfRule type="cellIs" dxfId="11569" priority="449" operator="between">
      <formula>$N$18*0.8</formula>
      <formula>$N$18</formula>
    </cfRule>
    <cfRule type="cellIs" dxfId="11568" priority="450" operator="lessThan">
      <formula>$N$18*0.8</formula>
    </cfRule>
  </conditionalFormatting>
  <conditionalFormatting sqref="J6">
    <cfRule type="cellIs" dxfId="11567" priority="445" operator="greaterThan">
      <formula>$P$6</formula>
    </cfRule>
    <cfRule type="cellIs" dxfId="11566" priority="446" operator="between">
      <formula>$P$6*0.8</formula>
      <formula>$P$6</formula>
    </cfRule>
    <cfRule type="cellIs" dxfId="11565" priority="447" operator="lessThan">
      <formula>$P$6*0.8</formula>
    </cfRule>
  </conditionalFormatting>
  <conditionalFormatting sqref="J7">
    <cfRule type="cellIs" dxfId="11564" priority="442" operator="greaterThan">
      <formula>$P$7</formula>
    </cfRule>
    <cfRule type="cellIs" dxfId="11563" priority="443" operator="between">
      <formula>$P$7*0.8</formula>
      <formula>$P$7</formula>
    </cfRule>
    <cfRule type="cellIs" dxfId="11562" priority="444" operator="lessThan">
      <formula>$P$7*0.8</formula>
    </cfRule>
  </conditionalFormatting>
  <conditionalFormatting sqref="J8">
    <cfRule type="cellIs" dxfId="11561" priority="439" operator="greaterThan">
      <formula>$P$8</formula>
    </cfRule>
    <cfRule type="cellIs" dxfId="11560" priority="440" operator="between">
      <formula>$P$8*0.8</formula>
      <formula>$P$8</formula>
    </cfRule>
    <cfRule type="cellIs" dxfId="11559" priority="441" operator="lessThan">
      <formula>$P$8*0.8</formula>
    </cfRule>
  </conditionalFormatting>
  <conditionalFormatting sqref="J11">
    <cfRule type="cellIs" dxfId="11558" priority="436" operator="greaterThan">
      <formula>$P$11</formula>
    </cfRule>
    <cfRule type="cellIs" dxfId="11557" priority="437" operator="between">
      <formula>$P$11*0.8</formula>
      <formula>$P$11</formula>
    </cfRule>
    <cfRule type="cellIs" dxfId="11556" priority="438" operator="lessThan">
      <formula>$P$11*0.8</formula>
    </cfRule>
  </conditionalFormatting>
  <conditionalFormatting sqref="J12">
    <cfRule type="cellIs" dxfId="11555" priority="433" operator="greaterThan">
      <formula>$P$12</formula>
    </cfRule>
    <cfRule type="cellIs" dxfId="11554" priority="434" operator="between">
      <formula>$P$12*0.8</formula>
      <formula>$P$12</formula>
    </cfRule>
    <cfRule type="cellIs" dxfId="11553" priority="435" operator="lessThan">
      <formula>$P$12*0.8</formula>
    </cfRule>
  </conditionalFormatting>
  <conditionalFormatting sqref="J13">
    <cfRule type="cellIs" dxfId="11552" priority="430" operator="greaterThan">
      <formula>$P$13</formula>
    </cfRule>
    <cfRule type="cellIs" dxfId="11551" priority="431" operator="between">
      <formula>$P$13*0.8</formula>
      <formula>$P$13</formula>
    </cfRule>
    <cfRule type="cellIs" dxfId="11550" priority="432" operator="lessThan">
      <formula>$P$13*0.8</formula>
    </cfRule>
  </conditionalFormatting>
  <conditionalFormatting sqref="J16">
    <cfRule type="cellIs" dxfId="11549" priority="427" operator="greaterThan">
      <formula>$P$16</formula>
    </cfRule>
    <cfRule type="cellIs" dxfId="11548" priority="428" operator="between">
      <formula>$P$16*0.8</formula>
      <formula>$P$16</formula>
    </cfRule>
    <cfRule type="cellIs" dxfId="11547" priority="429" operator="lessThan">
      <formula>$P$16*0.8</formula>
    </cfRule>
  </conditionalFormatting>
  <conditionalFormatting sqref="J17">
    <cfRule type="cellIs" dxfId="11546" priority="424" operator="greaterThan">
      <formula>$P$17</formula>
    </cfRule>
    <cfRule type="cellIs" dxfId="11545" priority="425" operator="between">
      <formula>$P$17*0.8</formula>
      <formula>$P$17</formula>
    </cfRule>
    <cfRule type="cellIs" dxfId="11544" priority="426" operator="lessThan">
      <formula>$P$17*0.8</formula>
    </cfRule>
  </conditionalFormatting>
  <conditionalFormatting sqref="J18">
    <cfRule type="cellIs" dxfId="11543" priority="421" operator="greaterThan">
      <formula>$P$18</formula>
    </cfRule>
    <cfRule type="cellIs" dxfId="11542" priority="422" operator="between">
      <formula>$P$18*0.8</formula>
      <formula>$P$18</formula>
    </cfRule>
    <cfRule type="cellIs" dxfId="11541" priority="423" operator="lessThan">
      <formula>$P$18*0.8</formula>
    </cfRule>
  </conditionalFormatting>
  <conditionalFormatting sqref="J6">
    <cfRule type="cellIs" dxfId="11540" priority="418" operator="greaterThan">
      <formula>$P$6</formula>
    </cfRule>
    <cfRule type="cellIs" dxfId="11539" priority="419" operator="between">
      <formula>$P$6*0.8</formula>
      <formula>$P$6</formula>
    </cfRule>
    <cfRule type="cellIs" dxfId="11538" priority="420" operator="lessThan">
      <formula>$P$6*0.8</formula>
    </cfRule>
  </conditionalFormatting>
  <conditionalFormatting sqref="J7">
    <cfRule type="cellIs" dxfId="11537" priority="415" operator="greaterThan">
      <formula>$P$7</formula>
    </cfRule>
    <cfRule type="cellIs" dxfId="11536" priority="416" operator="between">
      <formula>$P$7*0.8</formula>
      <formula>$P$7</formula>
    </cfRule>
    <cfRule type="cellIs" dxfId="11535" priority="417" operator="lessThan">
      <formula>$P$7*0.8</formula>
    </cfRule>
  </conditionalFormatting>
  <conditionalFormatting sqref="J8">
    <cfRule type="cellIs" dxfId="11534" priority="412" operator="greaterThan">
      <formula>$P$8</formula>
    </cfRule>
    <cfRule type="cellIs" dxfId="11533" priority="413" operator="between">
      <formula>$P$8*0.8</formula>
      <formula>$P$8</formula>
    </cfRule>
    <cfRule type="cellIs" dxfId="11532" priority="414" operator="lessThan">
      <formula>$P$8*0.8</formula>
    </cfRule>
  </conditionalFormatting>
  <conditionalFormatting sqref="J11">
    <cfRule type="cellIs" dxfId="11531" priority="409" operator="greaterThan">
      <formula>$P$11</formula>
    </cfRule>
    <cfRule type="cellIs" dxfId="11530" priority="410" operator="between">
      <formula>$P$11*0.8</formula>
      <formula>$P$11</formula>
    </cfRule>
    <cfRule type="cellIs" dxfId="11529" priority="411" operator="lessThan">
      <formula>$P$11*0.8</formula>
    </cfRule>
  </conditionalFormatting>
  <conditionalFormatting sqref="J12">
    <cfRule type="cellIs" dxfId="11528" priority="406" operator="greaterThan">
      <formula>$P$12</formula>
    </cfRule>
    <cfRule type="cellIs" dxfId="11527" priority="407" operator="between">
      <formula>$P$12*0.8</formula>
      <formula>$P$12</formula>
    </cfRule>
    <cfRule type="cellIs" dxfId="11526" priority="408" operator="lessThan">
      <formula>$P$12*0.8</formula>
    </cfRule>
  </conditionalFormatting>
  <conditionalFormatting sqref="J13">
    <cfRule type="cellIs" dxfId="11525" priority="403" operator="greaterThan">
      <formula>$P$13</formula>
    </cfRule>
    <cfRule type="cellIs" dxfId="11524" priority="404" operator="between">
      <formula>$P$13*0.8</formula>
      <formula>$P$13</formula>
    </cfRule>
    <cfRule type="cellIs" dxfId="11523" priority="405" operator="lessThan">
      <formula>$P$13*0.8</formula>
    </cfRule>
  </conditionalFormatting>
  <conditionalFormatting sqref="J16">
    <cfRule type="cellIs" dxfId="11522" priority="400" operator="greaterThan">
      <formula>$P$16</formula>
    </cfRule>
    <cfRule type="cellIs" dxfId="11521" priority="401" operator="between">
      <formula>$P$16*0.8</formula>
      <formula>$P$16</formula>
    </cfRule>
    <cfRule type="cellIs" dxfId="11520" priority="402" operator="lessThan">
      <formula>$P$16*0.8</formula>
    </cfRule>
  </conditionalFormatting>
  <conditionalFormatting sqref="J17">
    <cfRule type="cellIs" dxfId="11519" priority="397" operator="greaterThan">
      <formula>$P$17</formula>
    </cfRule>
    <cfRule type="cellIs" dxfId="11518" priority="398" operator="between">
      <formula>$P$17*0.8</formula>
      <formula>$P$17</formula>
    </cfRule>
    <cfRule type="cellIs" dxfId="11517" priority="399" operator="lessThan">
      <formula>$P$17*0.8</formula>
    </cfRule>
  </conditionalFormatting>
  <conditionalFormatting sqref="J18">
    <cfRule type="cellIs" dxfId="11516" priority="394" operator="greaterThan">
      <formula>$P$18</formula>
    </cfRule>
    <cfRule type="cellIs" dxfId="11515" priority="395" operator="between">
      <formula>$P$18*0.8</formula>
      <formula>$P$18</formula>
    </cfRule>
    <cfRule type="cellIs" dxfId="11514" priority="396" operator="lessThan">
      <formula>$P$18*0.8</formula>
    </cfRule>
  </conditionalFormatting>
  <conditionalFormatting sqref="J6">
    <cfRule type="cellIs" dxfId="11513" priority="391" operator="greaterThan">
      <formula>$O$6</formula>
    </cfRule>
    <cfRule type="cellIs" dxfId="11512" priority="392" operator="between">
      <formula>$O$6*0.8</formula>
      <formula>$O$6</formula>
    </cfRule>
    <cfRule type="cellIs" dxfId="11511" priority="393" operator="lessThan">
      <formula>$O$6*0.8</formula>
    </cfRule>
  </conditionalFormatting>
  <conditionalFormatting sqref="J7">
    <cfRule type="cellIs" dxfId="11510" priority="388" operator="greaterThan">
      <formula>$O$7</formula>
    </cfRule>
    <cfRule type="cellIs" dxfId="11509" priority="389" operator="between">
      <formula>$O$7*0.8</formula>
      <formula>$O$7</formula>
    </cfRule>
    <cfRule type="cellIs" dxfId="11508" priority="390" operator="lessThan">
      <formula>$O$7*0.8</formula>
    </cfRule>
  </conditionalFormatting>
  <conditionalFormatting sqref="J8">
    <cfRule type="cellIs" dxfId="11507" priority="385" operator="greaterThan">
      <formula>$O$8</formula>
    </cfRule>
    <cfRule type="cellIs" dxfId="11506" priority="386" operator="between">
      <formula>$O$8*0.8</formula>
      <formula>$O$8</formula>
    </cfRule>
    <cfRule type="cellIs" dxfId="11505" priority="387" operator="lessThan">
      <formula>$O$8*0.8</formula>
    </cfRule>
  </conditionalFormatting>
  <conditionalFormatting sqref="J11">
    <cfRule type="cellIs" dxfId="11504" priority="382" operator="greaterThan">
      <formula>$O$11</formula>
    </cfRule>
    <cfRule type="cellIs" dxfId="11503" priority="383" operator="between">
      <formula>$O$11*0.8</formula>
      <formula>$O$11</formula>
    </cfRule>
    <cfRule type="cellIs" dxfId="11502" priority="384" operator="lessThan">
      <formula>$O$11*0.8</formula>
    </cfRule>
  </conditionalFormatting>
  <conditionalFormatting sqref="J12">
    <cfRule type="cellIs" dxfId="11501" priority="379" operator="greaterThan">
      <formula>$O$12</formula>
    </cfRule>
    <cfRule type="cellIs" dxfId="11500" priority="380" operator="between">
      <formula>$O$12*0.8</formula>
      <formula>$O$12</formula>
    </cfRule>
    <cfRule type="cellIs" dxfId="11499" priority="381" operator="lessThan">
      <formula>$O$12*0.8</formula>
    </cfRule>
  </conditionalFormatting>
  <conditionalFormatting sqref="J13">
    <cfRule type="cellIs" dxfId="11498" priority="376" operator="greaterThan">
      <formula>$O$13</formula>
    </cfRule>
    <cfRule type="cellIs" dxfId="11497" priority="377" operator="between">
      <formula>$O$13*0.8</formula>
      <formula>$O$13</formula>
    </cfRule>
    <cfRule type="cellIs" dxfId="11496" priority="378" operator="lessThan">
      <formula>$O$13*0.8</formula>
    </cfRule>
  </conditionalFormatting>
  <conditionalFormatting sqref="J16">
    <cfRule type="cellIs" dxfId="11495" priority="373" operator="greaterThan">
      <formula>$O$16</formula>
    </cfRule>
    <cfRule type="cellIs" dxfId="11494" priority="374" operator="between">
      <formula>$O$16*0.8</formula>
      <formula>$O$16</formula>
    </cfRule>
    <cfRule type="cellIs" dxfId="11493" priority="375" operator="lessThan">
      <formula>$O$16*0.8</formula>
    </cfRule>
  </conditionalFormatting>
  <conditionalFormatting sqref="J17">
    <cfRule type="cellIs" dxfId="11492" priority="370" operator="greaterThan">
      <formula>$O$17</formula>
    </cfRule>
    <cfRule type="cellIs" dxfId="11491" priority="371" operator="between">
      <formula>$O$17*0.8</formula>
      <formula>$O$17</formula>
    </cfRule>
    <cfRule type="cellIs" dxfId="11490" priority="372" operator="lessThan">
      <formula>$O$17*0.8</formula>
    </cfRule>
  </conditionalFormatting>
  <conditionalFormatting sqref="J18">
    <cfRule type="cellIs" dxfId="11489" priority="367" operator="greaterThan">
      <formula>$O$18</formula>
    </cfRule>
    <cfRule type="cellIs" dxfId="11488" priority="368" operator="between">
      <formula>$O$18*0.8</formula>
      <formula>$O$18</formula>
    </cfRule>
    <cfRule type="cellIs" dxfId="11487" priority="369" operator="lessThan">
      <formula>$O$18*0.8</formula>
    </cfRule>
  </conditionalFormatting>
  <conditionalFormatting sqref="J6">
    <cfRule type="cellIs" dxfId="11486" priority="364" operator="greaterThan">
      <formula>$O$6</formula>
    </cfRule>
    <cfRule type="cellIs" dxfId="11485" priority="365" operator="between">
      <formula>$O$6*0.8</formula>
      <formula>$O$6</formula>
    </cfRule>
    <cfRule type="cellIs" dxfId="11484" priority="366" operator="lessThan">
      <formula>$O$6*0.8</formula>
    </cfRule>
  </conditionalFormatting>
  <conditionalFormatting sqref="J7">
    <cfRule type="cellIs" dxfId="11483" priority="361" operator="greaterThan">
      <formula>$O$7</formula>
    </cfRule>
    <cfRule type="cellIs" dxfId="11482" priority="362" operator="between">
      <formula>$O$7*0.8</formula>
      <formula>$O$7</formula>
    </cfRule>
    <cfRule type="cellIs" dxfId="11481" priority="363" operator="lessThan">
      <formula>$O$7*0.8</formula>
    </cfRule>
  </conditionalFormatting>
  <conditionalFormatting sqref="J8">
    <cfRule type="cellIs" dxfId="11480" priority="358" operator="greaterThan">
      <formula>$O$8</formula>
    </cfRule>
    <cfRule type="cellIs" dxfId="11479" priority="359" operator="between">
      <formula>$O$8*0.8</formula>
      <formula>$O$8</formula>
    </cfRule>
    <cfRule type="cellIs" dxfId="11478" priority="360" operator="lessThan">
      <formula>$O$8*0.8</formula>
    </cfRule>
  </conditionalFormatting>
  <conditionalFormatting sqref="J11">
    <cfRule type="cellIs" dxfId="11477" priority="355" operator="greaterThan">
      <formula>$O$11</formula>
    </cfRule>
    <cfRule type="cellIs" dxfId="11476" priority="356" operator="between">
      <formula>$O$11*0.8</formula>
      <formula>$O$11</formula>
    </cfRule>
    <cfRule type="cellIs" dxfId="11475" priority="357" operator="lessThan">
      <formula>$O$11*0.8</formula>
    </cfRule>
  </conditionalFormatting>
  <conditionalFormatting sqref="J12">
    <cfRule type="cellIs" dxfId="11474" priority="352" operator="greaterThan">
      <formula>$O$12</formula>
    </cfRule>
    <cfRule type="cellIs" dxfId="11473" priority="353" operator="between">
      <formula>$O$12*0.8</formula>
      <formula>$O$12</formula>
    </cfRule>
    <cfRule type="cellIs" dxfId="11472" priority="354" operator="lessThan">
      <formula>$O$12*0.8</formula>
    </cfRule>
  </conditionalFormatting>
  <conditionalFormatting sqref="J13">
    <cfRule type="cellIs" dxfId="11471" priority="349" operator="greaterThan">
      <formula>$O$13</formula>
    </cfRule>
    <cfRule type="cellIs" dxfId="11470" priority="350" operator="between">
      <formula>$O$13*0.8</formula>
      <formula>$O$13</formula>
    </cfRule>
    <cfRule type="cellIs" dxfId="11469" priority="351" operator="lessThan">
      <formula>$O$13*0.8</formula>
    </cfRule>
  </conditionalFormatting>
  <conditionalFormatting sqref="J16">
    <cfRule type="cellIs" dxfId="11468" priority="346" operator="greaterThan">
      <formula>$O$16</formula>
    </cfRule>
    <cfRule type="cellIs" dxfId="11467" priority="347" operator="between">
      <formula>$O$16*0.8</formula>
      <formula>$O$16</formula>
    </cfRule>
    <cfRule type="cellIs" dxfId="11466" priority="348" operator="lessThan">
      <formula>$O$16*0.8</formula>
    </cfRule>
  </conditionalFormatting>
  <conditionalFormatting sqref="J17">
    <cfRule type="cellIs" dxfId="11465" priority="343" operator="greaterThan">
      <formula>$O$17</formula>
    </cfRule>
    <cfRule type="cellIs" dxfId="11464" priority="344" operator="between">
      <formula>$O$17*0.8</formula>
      <formula>$O$17</formula>
    </cfRule>
    <cfRule type="cellIs" dxfId="11463" priority="345" operator="lessThan">
      <formula>$O$17*0.8</formula>
    </cfRule>
  </conditionalFormatting>
  <conditionalFormatting sqref="J18">
    <cfRule type="cellIs" dxfId="11462" priority="340" operator="greaterThan">
      <formula>$O$18</formula>
    </cfRule>
    <cfRule type="cellIs" dxfId="11461" priority="341" operator="between">
      <formula>$O$18*0.8</formula>
      <formula>$O$18</formula>
    </cfRule>
    <cfRule type="cellIs" dxfId="11460" priority="342" operator="lessThan">
      <formula>$O$18*0.8</formula>
    </cfRule>
  </conditionalFormatting>
  <conditionalFormatting sqref="J6">
    <cfRule type="cellIs" dxfId="11459" priority="337" operator="greaterThan">
      <formula>$N$6</formula>
    </cfRule>
    <cfRule type="cellIs" dxfId="11458" priority="338" operator="between">
      <formula>$N$6*0.8</formula>
      <formula>$N$6</formula>
    </cfRule>
    <cfRule type="cellIs" dxfId="11457" priority="339" operator="lessThan">
      <formula>$N$6*0.8</formula>
    </cfRule>
  </conditionalFormatting>
  <conditionalFormatting sqref="J7">
    <cfRule type="cellIs" dxfId="11456" priority="334" operator="greaterThan">
      <formula>$N$7</formula>
    </cfRule>
    <cfRule type="cellIs" dxfId="11455" priority="335" operator="between">
      <formula>$N$7*0.8</formula>
      <formula>$N$7</formula>
    </cfRule>
    <cfRule type="cellIs" dxfId="11454" priority="336" operator="lessThan">
      <formula>$N$7*0.8</formula>
    </cfRule>
  </conditionalFormatting>
  <conditionalFormatting sqref="J8">
    <cfRule type="cellIs" dxfId="11453" priority="331" operator="greaterThan">
      <formula>$N$8</formula>
    </cfRule>
    <cfRule type="cellIs" dxfId="11452" priority="332" operator="between">
      <formula>$N$8*0.8</formula>
      <formula>$N$8</formula>
    </cfRule>
    <cfRule type="cellIs" dxfId="11451" priority="333" operator="lessThan">
      <formula>$N$8*0.8</formula>
    </cfRule>
  </conditionalFormatting>
  <conditionalFormatting sqref="J11">
    <cfRule type="cellIs" dxfId="11450" priority="328" operator="greaterThan">
      <formula>$N$11</formula>
    </cfRule>
    <cfRule type="cellIs" dxfId="11449" priority="329" operator="between">
      <formula>$N$11*0.8</formula>
      <formula>$N$11</formula>
    </cfRule>
    <cfRule type="cellIs" dxfId="11448" priority="330" operator="lessThan">
      <formula>$N$11*0.8</formula>
    </cfRule>
  </conditionalFormatting>
  <conditionalFormatting sqref="J12">
    <cfRule type="cellIs" dxfId="11447" priority="325" operator="greaterThan">
      <formula>$N$12</formula>
    </cfRule>
    <cfRule type="cellIs" dxfId="11446" priority="326" operator="between">
      <formula>$N$12*0.8</formula>
      <formula>$N$12</formula>
    </cfRule>
    <cfRule type="cellIs" dxfId="11445" priority="327" operator="lessThan">
      <formula>$N$12*0.8</formula>
    </cfRule>
  </conditionalFormatting>
  <conditionalFormatting sqref="J13">
    <cfRule type="cellIs" dxfId="11444" priority="322" operator="greaterThan">
      <formula>$N$13</formula>
    </cfRule>
    <cfRule type="cellIs" dxfId="11443" priority="323" operator="between">
      <formula>$N$13*0.8</formula>
      <formula>$N$13</formula>
    </cfRule>
    <cfRule type="cellIs" dxfId="11442" priority="324" operator="lessThan">
      <formula>$N$13*0.8</formula>
    </cfRule>
  </conditionalFormatting>
  <conditionalFormatting sqref="J16">
    <cfRule type="cellIs" dxfId="11441" priority="319" operator="greaterThan">
      <formula>$N$16</formula>
    </cfRule>
    <cfRule type="cellIs" dxfId="11440" priority="320" operator="between">
      <formula>$N$16*0.8</formula>
      <formula>$N$16</formula>
    </cfRule>
    <cfRule type="cellIs" dxfId="11439" priority="321" operator="lessThan">
      <formula>$N$16*0.8</formula>
    </cfRule>
  </conditionalFormatting>
  <conditionalFormatting sqref="J17">
    <cfRule type="cellIs" dxfId="11438" priority="316" operator="greaterThan">
      <formula>$N$17</formula>
    </cfRule>
    <cfRule type="cellIs" dxfId="11437" priority="317" operator="between">
      <formula>$N$17*0.8</formula>
      <formula>$N$17</formula>
    </cfRule>
    <cfRule type="cellIs" dxfId="11436" priority="318" operator="lessThan">
      <formula>$N$17*0.8</formula>
    </cfRule>
  </conditionalFormatting>
  <conditionalFormatting sqref="J18">
    <cfRule type="cellIs" dxfId="11435" priority="313" operator="greaterThan">
      <formula>$N$18</formula>
    </cfRule>
    <cfRule type="cellIs" dxfId="11434" priority="314" operator="between">
      <formula>$N$18*0.8</formula>
      <formula>$N$18</formula>
    </cfRule>
    <cfRule type="cellIs" dxfId="11433" priority="315" operator="lessThan">
      <formula>$N$18*0.8</formula>
    </cfRule>
  </conditionalFormatting>
  <conditionalFormatting sqref="J6">
    <cfRule type="cellIs" dxfId="11432" priority="310" operator="greaterThan">
      <formula>$N$6</formula>
    </cfRule>
    <cfRule type="cellIs" dxfId="11431" priority="311" operator="between">
      <formula>$N$6*0.8</formula>
      <formula>$N$6</formula>
    </cfRule>
    <cfRule type="cellIs" dxfId="11430" priority="312" operator="lessThan">
      <formula>$N$6*0.8</formula>
    </cfRule>
  </conditionalFormatting>
  <conditionalFormatting sqref="J7">
    <cfRule type="cellIs" dxfId="11429" priority="307" operator="greaterThan">
      <formula>$N$7</formula>
    </cfRule>
    <cfRule type="cellIs" dxfId="11428" priority="308" operator="between">
      <formula>$N$7*0.8</formula>
      <formula>$N$7</formula>
    </cfRule>
    <cfRule type="cellIs" dxfId="11427" priority="309" operator="lessThan">
      <formula>$N$7*0.8</formula>
    </cfRule>
  </conditionalFormatting>
  <conditionalFormatting sqref="J8">
    <cfRule type="cellIs" dxfId="11426" priority="304" operator="greaterThan">
      <formula>$N$8</formula>
    </cfRule>
    <cfRule type="cellIs" dxfId="11425" priority="305" operator="between">
      <formula>$N$8*0.8</formula>
      <formula>$N$8</formula>
    </cfRule>
    <cfRule type="cellIs" dxfId="11424" priority="306" operator="lessThan">
      <formula>$N$8*0.8</formula>
    </cfRule>
  </conditionalFormatting>
  <conditionalFormatting sqref="J11">
    <cfRule type="cellIs" dxfId="11423" priority="301" operator="greaterThan">
      <formula>$N$11</formula>
    </cfRule>
    <cfRule type="cellIs" dxfId="11422" priority="302" operator="between">
      <formula>$N$11*0.8</formula>
      <formula>$N$11</formula>
    </cfRule>
    <cfRule type="cellIs" dxfId="11421" priority="303" operator="lessThan">
      <formula>$N$11*0.8</formula>
    </cfRule>
  </conditionalFormatting>
  <conditionalFormatting sqref="J12">
    <cfRule type="cellIs" dxfId="11420" priority="298" operator="greaterThan">
      <formula>$N$12</formula>
    </cfRule>
    <cfRule type="cellIs" dxfId="11419" priority="299" operator="between">
      <formula>$N$12*0.8</formula>
      <formula>$N$12</formula>
    </cfRule>
    <cfRule type="cellIs" dxfId="11418" priority="300" operator="lessThan">
      <formula>$N$12*0.8</formula>
    </cfRule>
  </conditionalFormatting>
  <conditionalFormatting sqref="J13">
    <cfRule type="cellIs" dxfId="11417" priority="295" operator="greaterThan">
      <formula>$N$13</formula>
    </cfRule>
    <cfRule type="cellIs" dxfId="11416" priority="296" operator="between">
      <formula>$N$13*0.8</formula>
      <formula>$N$13</formula>
    </cfRule>
    <cfRule type="cellIs" dxfId="11415" priority="297" operator="lessThan">
      <formula>$N$13*0.8</formula>
    </cfRule>
  </conditionalFormatting>
  <conditionalFormatting sqref="J16">
    <cfRule type="cellIs" dxfId="11414" priority="292" operator="greaterThan">
      <formula>$N$16</formula>
    </cfRule>
    <cfRule type="cellIs" dxfId="11413" priority="293" operator="between">
      <formula>$N$16*0.8</formula>
      <formula>$N$16</formula>
    </cfRule>
    <cfRule type="cellIs" dxfId="11412" priority="294" operator="lessThan">
      <formula>$N$16*0.8</formula>
    </cfRule>
  </conditionalFormatting>
  <conditionalFormatting sqref="J17">
    <cfRule type="cellIs" dxfId="11411" priority="289" operator="greaterThan">
      <formula>$N$17</formula>
    </cfRule>
    <cfRule type="cellIs" dxfId="11410" priority="290" operator="between">
      <formula>$N$17*0.8</formula>
      <formula>$N$17</formula>
    </cfRule>
    <cfRule type="cellIs" dxfId="11409" priority="291" operator="lessThan">
      <formula>$N$17*0.8</formula>
    </cfRule>
  </conditionalFormatting>
  <conditionalFormatting sqref="J18">
    <cfRule type="cellIs" dxfId="11408" priority="286" operator="greaterThan">
      <formula>$N$18</formula>
    </cfRule>
    <cfRule type="cellIs" dxfId="11407" priority="287" operator="between">
      <formula>$N$18*0.8</formula>
      <formula>$N$18</formula>
    </cfRule>
    <cfRule type="cellIs" dxfId="11406" priority="288" operator="lessThan">
      <formula>$N$18*0.8</formula>
    </cfRule>
  </conditionalFormatting>
  <conditionalFormatting sqref="J6">
    <cfRule type="cellIs" dxfId="11405" priority="283" operator="greaterThan">
      <formula>$O$6</formula>
    </cfRule>
    <cfRule type="cellIs" dxfId="11404" priority="284" operator="between">
      <formula>$O$6*0.8</formula>
      <formula>$O$6</formula>
    </cfRule>
    <cfRule type="cellIs" dxfId="11403" priority="285" operator="lessThan">
      <formula>$O$6*0.8</formula>
    </cfRule>
  </conditionalFormatting>
  <conditionalFormatting sqref="J7">
    <cfRule type="cellIs" dxfId="11402" priority="280" operator="greaterThan">
      <formula>$O$7</formula>
    </cfRule>
    <cfRule type="cellIs" dxfId="11401" priority="281" operator="between">
      <formula>$O$7*0.8</formula>
      <formula>$O$7</formula>
    </cfRule>
    <cfRule type="cellIs" dxfId="11400" priority="282" operator="lessThan">
      <formula>$O$7*0.8</formula>
    </cfRule>
  </conditionalFormatting>
  <conditionalFormatting sqref="J8">
    <cfRule type="cellIs" dxfId="11399" priority="277" operator="greaterThan">
      <formula>$O$8</formula>
    </cfRule>
    <cfRule type="cellIs" dxfId="11398" priority="278" operator="between">
      <formula>$O$8*0.8</formula>
      <formula>$O$8</formula>
    </cfRule>
    <cfRule type="cellIs" dxfId="11397" priority="279" operator="lessThan">
      <formula>$O$8*0.8</formula>
    </cfRule>
  </conditionalFormatting>
  <conditionalFormatting sqref="J11">
    <cfRule type="cellIs" dxfId="11396" priority="274" operator="greaterThan">
      <formula>$O$11</formula>
    </cfRule>
    <cfRule type="cellIs" dxfId="11395" priority="275" operator="between">
      <formula>$O$11*0.8</formula>
      <formula>$O$11</formula>
    </cfRule>
    <cfRule type="cellIs" dxfId="11394" priority="276" operator="lessThan">
      <formula>$O$11*0.8</formula>
    </cfRule>
  </conditionalFormatting>
  <conditionalFormatting sqref="J12">
    <cfRule type="cellIs" dxfId="11393" priority="271" operator="greaterThan">
      <formula>$O$12</formula>
    </cfRule>
    <cfRule type="cellIs" dxfId="11392" priority="272" operator="between">
      <formula>$O$12*0.8</formula>
      <formula>$O$12</formula>
    </cfRule>
    <cfRule type="cellIs" dxfId="11391" priority="273" operator="lessThan">
      <formula>$O$12*0.8</formula>
    </cfRule>
  </conditionalFormatting>
  <conditionalFormatting sqref="J13">
    <cfRule type="cellIs" dxfId="11390" priority="268" operator="greaterThan">
      <formula>$O$13</formula>
    </cfRule>
    <cfRule type="cellIs" dxfId="11389" priority="269" operator="between">
      <formula>$O$13*0.8</formula>
      <formula>$O$13</formula>
    </cfRule>
    <cfRule type="cellIs" dxfId="11388" priority="270" operator="lessThan">
      <formula>$O$13*0.8</formula>
    </cfRule>
  </conditionalFormatting>
  <conditionalFormatting sqref="J16">
    <cfRule type="cellIs" dxfId="11387" priority="265" operator="greaterThan">
      <formula>$O$16</formula>
    </cfRule>
    <cfRule type="cellIs" dxfId="11386" priority="266" operator="between">
      <formula>$O$16*0.8</formula>
      <formula>$O$16</formula>
    </cfRule>
    <cfRule type="cellIs" dxfId="11385" priority="267" operator="lessThan">
      <formula>$O$16*0.8</formula>
    </cfRule>
  </conditionalFormatting>
  <conditionalFormatting sqref="J17">
    <cfRule type="cellIs" dxfId="11384" priority="262" operator="greaterThan">
      <formula>$O$17</formula>
    </cfRule>
    <cfRule type="cellIs" dxfId="11383" priority="263" operator="between">
      <formula>$O$17*0.8</formula>
      <formula>$O$17</formula>
    </cfRule>
    <cfRule type="cellIs" dxfId="11382" priority="264" operator="lessThan">
      <formula>$O$17*0.8</formula>
    </cfRule>
  </conditionalFormatting>
  <conditionalFormatting sqref="J18">
    <cfRule type="cellIs" dxfId="11381" priority="259" operator="greaterThan">
      <formula>$O$18</formula>
    </cfRule>
    <cfRule type="cellIs" dxfId="11380" priority="260" operator="between">
      <formula>$O$18*0.8</formula>
      <formula>$O$18</formula>
    </cfRule>
    <cfRule type="cellIs" dxfId="11379" priority="261" operator="lessThan">
      <formula>$O$18*0.8</formula>
    </cfRule>
  </conditionalFormatting>
  <conditionalFormatting sqref="J6">
    <cfRule type="cellIs" dxfId="11378" priority="256" operator="greaterThan">
      <formula>$O$6</formula>
    </cfRule>
    <cfRule type="cellIs" dxfId="11377" priority="257" operator="between">
      <formula>$O$6*0.8</formula>
      <formula>$O$6</formula>
    </cfRule>
    <cfRule type="cellIs" dxfId="11376" priority="258" operator="lessThan">
      <formula>$O$6*0.8</formula>
    </cfRule>
  </conditionalFormatting>
  <conditionalFormatting sqref="J7">
    <cfRule type="cellIs" dxfId="11375" priority="253" operator="greaterThan">
      <formula>$O$7</formula>
    </cfRule>
    <cfRule type="cellIs" dxfId="11374" priority="254" operator="between">
      <formula>$O$7*0.8</formula>
      <formula>$O$7</formula>
    </cfRule>
    <cfRule type="cellIs" dxfId="11373" priority="255" operator="lessThan">
      <formula>$O$7*0.8</formula>
    </cfRule>
  </conditionalFormatting>
  <conditionalFormatting sqref="J8">
    <cfRule type="cellIs" dxfId="11372" priority="250" operator="greaterThan">
      <formula>$O$8</formula>
    </cfRule>
    <cfRule type="cellIs" dxfId="11371" priority="251" operator="between">
      <formula>$O$8*0.8</formula>
      <formula>$O$8</formula>
    </cfRule>
    <cfRule type="cellIs" dxfId="11370" priority="252" operator="lessThan">
      <formula>$O$8*0.8</formula>
    </cfRule>
  </conditionalFormatting>
  <conditionalFormatting sqref="J11">
    <cfRule type="cellIs" dxfId="11369" priority="247" operator="greaterThan">
      <formula>$O$11</formula>
    </cfRule>
    <cfRule type="cellIs" dxfId="11368" priority="248" operator="between">
      <formula>$O$11*0.8</formula>
      <formula>$O$11</formula>
    </cfRule>
    <cfRule type="cellIs" dxfId="11367" priority="249" operator="lessThan">
      <formula>$O$11*0.8</formula>
    </cfRule>
  </conditionalFormatting>
  <conditionalFormatting sqref="J12">
    <cfRule type="cellIs" dxfId="11366" priority="244" operator="greaterThan">
      <formula>$O$12</formula>
    </cfRule>
    <cfRule type="cellIs" dxfId="11365" priority="245" operator="between">
      <formula>$O$12*0.8</formula>
      <formula>$O$12</formula>
    </cfRule>
    <cfRule type="cellIs" dxfId="11364" priority="246" operator="lessThan">
      <formula>$O$12*0.8</formula>
    </cfRule>
  </conditionalFormatting>
  <conditionalFormatting sqref="J13">
    <cfRule type="cellIs" dxfId="11363" priority="241" operator="greaterThan">
      <formula>$O$13</formula>
    </cfRule>
    <cfRule type="cellIs" dxfId="11362" priority="242" operator="between">
      <formula>$O$13*0.8</formula>
      <formula>$O$13</formula>
    </cfRule>
    <cfRule type="cellIs" dxfId="11361" priority="243" operator="lessThan">
      <formula>$O$13*0.8</formula>
    </cfRule>
  </conditionalFormatting>
  <conditionalFormatting sqref="J16">
    <cfRule type="cellIs" dxfId="11360" priority="238" operator="greaterThan">
      <formula>$O$16</formula>
    </cfRule>
    <cfRule type="cellIs" dxfId="11359" priority="239" operator="between">
      <formula>$O$16*0.8</formula>
      <formula>$O$16</formula>
    </cfRule>
    <cfRule type="cellIs" dxfId="11358" priority="240" operator="lessThan">
      <formula>$O$16*0.8</formula>
    </cfRule>
  </conditionalFormatting>
  <conditionalFormatting sqref="J17">
    <cfRule type="cellIs" dxfId="11357" priority="235" operator="greaterThan">
      <formula>$O$17</formula>
    </cfRule>
    <cfRule type="cellIs" dxfId="11356" priority="236" operator="between">
      <formula>$O$17*0.8</formula>
      <formula>$O$17</formula>
    </cfRule>
    <cfRule type="cellIs" dxfId="11355" priority="237" operator="lessThan">
      <formula>$O$17*0.8</formula>
    </cfRule>
  </conditionalFormatting>
  <conditionalFormatting sqref="J18">
    <cfRule type="cellIs" dxfId="11354" priority="232" operator="greaterThan">
      <formula>$O$18</formula>
    </cfRule>
    <cfRule type="cellIs" dxfId="11353" priority="233" operator="between">
      <formula>$O$18*0.8</formula>
      <formula>$O$18</formula>
    </cfRule>
    <cfRule type="cellIs" dxfId="11352" priority="234" operator="lessThan">
      <formula>$O$18*0.8</formula>
    </cfRule>
  </conditionalFormatting>
  <conditionalFormatting sqref="J6">
    <cfRule type="cellIs" dxfId="11351" priority="229" operator="greaterThan">
      <formula>$N$6</formula>
    </cfRule>
    <cfRule type="cellIs" dxfId="11350" priority="230" operator="between">
      <formula>$N$6*0.8</formula>
      <formula>$N$6</formula>
    </cfRule>
    <cfRule type="cellIs" dxfId="11349" priority="231" operator="lessThan">
      <formula>$N$6*0.8</formula>
    </cfRule>
  </conditionalFormatting>
  <conditionalFormatting sqref="J7">
    <cfRule type="cellIs" dxfId="11348" priority="226" operator="greaterThan">
      <formula>$N$7</formula>
    </cfRule>
    <cfRule type="cellIs" dxfId="11347" priority="227" operator="between">
      <formula>$N$7*0.8</formula>
      <formula>$N$7</formula>
    </cfRule>
    <cfRule type="cellIs" dxfId="11346" priority="228" operator="lessThan">
      <formula>$N$7*0.8</formula>
    </cfRule>
  </conditionalFormatting>
  <conditionalFormatting sqref="J8">
    <cfRule type="cellIs" dxfId="11345" priority="223" operator="greaterThan">
      <formula>$N$8</formula>
    </cfRule>
    <cfRule type="cellIs" dxfId="11344" priority="224" operator="between">
      <formula>$N$8*0.8</formula>
      <formula>$N$8</formula>
    </cfRule>
    <cfRule type="cellIs" dxfId="11343" priority="225" operator="lessThan">
      <formula>$N$8*0.8</formula>
    </cfRule>
  </conditionalFormatting>
  <conditionalFormatting sqref="J11">
    <cfRule type="cellIs" dxfId="11342" priority="220" operator="greaterThan">
      <formula>$N$11</formula>
    </cfRule>
    <cfRule type="cellIs" dxfId="11341" priority="221" operator="between">
      <formula>$N$11*0.8</formula>
      <formula>$N$11</formula>
    </cfRule>
    <cfRule type="cellIs" dxfId="11340" priority="222" operator="lessThan">
      <formula>$N$11*0.8</formula>
    </cfRule>
  </conditionalFormatting>
  <conditionalFormatting sqref="J12">
    <cfRule type="cellIs" dxfId="11339" priority="217" operator="greaterThan">
      <formula>$N$12</formula>
    </cfRule>
    <cfRule type="cellIs" dxfId="11338" priority="218" operator="between">
      <formula>$N$12*0.8</formula>
      <formula>$N$12</formula>
    </cfRule>
    <cfRule type="cellIs" dxfId="11337" priority="219" operator="lessThan">
      <formula>$N$12*0.8</formula>
    </cfRule>
  </conditionalFormatting>
  <conditionalFormatting sqref="J13">
    <cfRule type="cellIs" dxfId="11336" priority="214" operator="greaterThan">
      <formula>$N$13</formula>
    </cfRule>
    <cfRule type="cellIs" dxfId="11335" priority="215" operator="between">
      <formula>$N$13*0.8</formula>
      <formula>$N$13</formula>
    </cfRule>
    <cfRule type="cellIs" dxfId="11334" priority="216" operator="lessThan">
      <formula>$N$13*0.8</formula>
    </cfRule>
  </conditionalFormatting>
  <conditionalFormatting sqref="J16">
    <cfRule type="cellIs" dxfId="11333" priority="211" operator="greaterThan">
      <formula>$N$16</formula>
    </cfRule>
    <cfRule type="cellIs" dxfId="11332" priority="212" operator="between">
      <formula>$N$16*0.8</formula>
      <formula>$N$16</formula>
    </cfRule>
    <cfRule type="cellIs" dxfId="11331" priority="213" operator="lessThan">
      <formula>$N$16*0.8</formula>
    </cfRule>
  </conditionalFormatting>
  <conditionalFormatting sqref="J17">
    <cfRule type="cellIs" dxfId="11330" priority="208" operator="greaterThan">
      <formula>$N$17</formula>
    </cfRule>
    <cfRule type="cellIs" dxfId="11329" priority="209" operator="between">
      <formula>$N$17*0.8</formula>
      <formula>$N$17</formula>
    </cfRule>
    <cfRule type="cellIs" dxfId="11328" priority="210" operator="lessThan">
      <formula>$N$17*0.8</formula>
    </cfRule>
  </conditionalFormatting>
  <conditionalFormatting sqref="J18">
    <cfRule type="cellIs" dxfId="11327" priority="205" operator="greaterThan">
      <formula>$N$18</formula>
    </cfRule>
    <cfRule type="cellIs" dxfId="11326" priority="206" operator="between">
      <formula>$N$18*0.8</formula>
      <formula>$N$18</formula>
    </cfRule>
    <cfRule type="cellIs" dxfId="11325" priority="207" operator="lessThan">
      <formula>$N$18*0.8</formula>
    </cfRule>
  </conditionalFormatting>
  <conditionalFormatting sqref="J6">
    <cfRule type="cellIs" dxfId="11324" priority="202" operator="greaterThan">
      <formula>$N$6</formula>
    </cfRule>
    <cfRule type="cellIs" dxfId="11323" priority="203" operator="between">
      <formula>$N$6*0.8</formula>
      <formula>$N$6</formula>
    </cfRule>
    <cfRule type="cellIs" dxfId="11322" priority="204" operator="lessThan">
      <formula>$N$6*0.8</formula>
    </cfRule>
  </conditionalFormatting>
  <conditionalFormatting sqref="J7">
    <cfRule type="cellIs" dxfId="11321" priority="199" operator="greaterThan">
      <formula>$N$7</formula>
    </cfRule>
    <cfRule type="cellIs" dxfId="11320" priority="200" operator="between">
      <formula>$N$7*0.8</formula>
      <formula>$N$7</formula>
    </cfRule>
    <cfRule type="cellIs" dxfId="11319" priority="201" operator="lessThan">
      <formula>$N$7*0.8</formula>
    </cfRule>
  </conditionalFormatting>
  <conditionalFormatting sqref="J8">
    <cfRule type="cellIs" dxfId="11318" priority="196" operator="greaterThan">
      <formula>$N$8</formula>
    </cfRule>
    <cfRule type="cellIs" dxfId="11317" priority="197" operator="between">
      <formula>$N$8*0.8</formula>
      <formula>$N$8</formula>
    </cfRule>
    <cfRule type="cellIs" dxfId="11316" priority="198" operator="lessThan">
      <formula>$N$8*0.8</formula>
    </cfRule>
  </conditionalFormatting>
  <conditionalFormatting sqref="J11">
    <cfRule type="cellIs" dxfId="11315" priority="193" operator="greaterThan">
      <formula>$N$11</formula>
    </cfRule>
    <cfRule type="cellIs" dxfId="11314" priority="194" operator="between">
      <formula>$N$11*0.8</formula>
      <formula>$N$11</formula>
    </cfRule>
    <cfRule type="cellIs" dxfId="11313" priority="195" operator="lessThan">
      <formula>$N$11*0.8</formula>
    </cfRule>
  </conditionalFormatting>
  <conditionalFormatting sqref="J12">
    <cfRule type="cellIs" dxfId="11312" priority="190" operator="greaterThan">
      <formula>$N$12</formula>
    </cfRule>
    <cfRule type="cellIs" dxfId="11311" priority="191" operator="between">
      <formula>$N$12*0.8</formula>
      <formula>$N$12</formula>
    </cfRule>
    <cfRule type="cellIs" dxfId="11310" priority="192" operator="lessThan">
      <formula>$N$12*0.8</formula>
    </cfRule>
  </conditionalFormatting>
  <conditionalFormatting sqref="J13">
    <cfRule type="cellIs" dxfId="11309" priority="187" operator="greaterThan">
      <formula>$N$13</formula>
    </cfRule>
    <cfRule type="cellIs" dxfId="11308" priority="188" operator="between">
      <formula>$N$13*0.8</formula>
      <formula>$N$13</formula>
    </cfRule>
    <cfRule type="cellIs" dxfId="11307" priority="189" operator="lessThan">
      <formula>$N$13*0.8</formula>
    </cfRule>
  </conditionalFormatting>
  <conditionalFormatting sqref="J16">
    <cfRule type="cellIs" dxfId="11306" priority="184" operator="greaterThan">
      <formula>$N$16</formula>
    </cfRule>
    <cfRule type="cellIs" dxfId="11305" priority="185" operator="between">
      <formula>$N$16*0.8</formula>
      <formula>$N$16</formula>
    </cfRule>
    <cfRule type="cellIs" dxfId="11304" priority="186" operator="lessThan">
      <formula>$N$16*0.8</formula>
    </cfRule>
  </conditionalFormatting>
  <conditionalFormatting sqref="J17">
    <cfRule type="cellIs" dxfId="11303" priority="181" operator="greaterThan">
      <formula>$N$17</formula>
    </cfRule>
    <cfRule type="cellIs" dxfId="11302" priority="182" operator="between">
      <formula>$N$17*0.8</formula>
      <formula>$N$17</formula>
    </cfRule>
    <cfRule type="cellIs" dxfId="11301" priority="183" operator="lessThan">
      <formula>$N$17*0.8</formula>
    </cfRule>
  </conditionalFormatting>
  <conditionalFormatting sqref="J18">
    <cfRule type="cellIs" dxfId="11300" priority="178" operator="greaterThan">
      <formula>$N$18</formula>
    </cfRule>
    <cfRule type="cellIs" dxfId="11299" priority="179" operator="between">
      <formula>$N$18*0.8</formula>
      <formula>$N$18</formula>
    </cfRule>
    <cfRule type="cellIs" dxfId="11298" priority="180" operator="lessThan">
      <formula>$N$18*0.8</formula>
    </cfRule>
  </conditionalFormatting>
  <conditionalFormatting sqref="J6">
    <cfRule type="cellIs" dxfId="11297" priority="175" operator="greaterThan">
      <formula>$P$6</formula>
    </cfRule>
    <cfRule type="cellIs" dxfId="11296" priority="176" operator="between">
      <formula>$P$6*0.8</formula>
      <formula>$P$6</formula>
    </cfRule>
    <cfRule type="cellIs" dxfId="11295" priority="177" operator="lessThan">
      <formula>$P$6*0.8</formula>
    </cfRule>
  </conditionalFormatting>
  <conditionalFormatting sqref="J7">
    <cfRule type="cellIs" dxfId="11294" priority="172" operator="greaterThan">
      <formula>$P$7</formula>
    </cfRule>
    <cfRule type="cellIs" dxfId="11293" priority="173" operator="between">
      <formula>$P$7*0.8</formula>
      <formula>$P$7</formula>
    </cfRule>
    <cfRule type="cellIs" dxfId="11292" priority="174" operator="lessThan">
      <formula>$P$7*0.8</formula>
    </cfRule>
  </conditionalFormatting>
  <conditionalFormatting sqref="J8">
    <cfRule type="cellIs" dxfId="11291" priority="169" operator="greaterThan">
      <formula>$P$8</formula>
    </cfRule>
    <cfRule type="cellIs" dxfId="11290" priority="170" operator="between">
      <formula>$P$8*0.8</formula>
      <formula>$P$8</formula>
    </cfRule>
    <cfRule type="cellIs" dxfId="11289" priority="171" operator="lessThan">
      <formula>$P$8*0.8</formula>
    </cfRule>
  </conditionalFormatting>
  <conditionalFormatting sqref="J11">
    <cfRule type="cellIs" dxfId="11288" priority="166" operator="greaterThan">
      <formula>$P$11</formula>
    </cfRule>
    <cfRule type="cellIs" dxfId="11287" priority="167" operator="between">
      <formula>$P$11*0.8</formula>
      <formula>$P$11</formula>
    </cfRule>
    <cfRule type="cellIs" dxfId="11286" priority="168" operator="lessThan">
      <formula>$P$11*0.8</formula>
    </cfRule>
  </conditionalFormatting>
  <conditionalFormatting sqref="J12">
    <cfRule type="cellIs" dxfId="11285" priority="163" operator="greaterThan">
      <formula>$P$12</formula>
    </cfRule>
    <cfRule type="cellIs" dxfId="11284" priority="164" operator="between">
      <formula>$P$12*0.8</formula>
      <formula>$P$12</formula>
    </cfRule>
    <cfRule type="cellIs" dxfId="11283" priority="165" operator="lessThan">
      <formula>$P$12*0.8</formula>
    </cfRule>
  </conditionalFormatting>
  <conditionalFormatting sqref="J13">
    <cfRule type="cellIs" dxfId="11282" priority="160" operator="greaterThan">
      <formula>$P$13</formula>
    </cfRule>
    <cfRule type="cellIs" dxfId="11281" priority="161" operator="between">
      <formula>$P$13*0.8</formula>
      <formula>$P$13</formula>
    </cfRule>
    <cfRule type="cellIs" dxfId="11280" priority="162" operator="lessThan">
      <formula>$P$13*0.8</formula>
    </cfRule>
  </conditionalFormatting>
  <conditionalFormatting sqref="J16">
    <cfRule type="cellIs" dxfId="11279" priority="157" operator="greaterThan">
      <formula>$P$16</formula>
    </cfRule>
    <cfRule type="cellIs" dxfId="11278" priority="158" operator="between">
      <formula>$P$16*0.8</formula>
      <formula>$P$16</formula>
    </cfRule>
    <cfRule type="cellIs" dxfId="11277" priority="159" operator="lessThan">
      <formula>$P$16*0.8</formula>
    </cfRule>
  </conditionalFormatting>
  <conditionalFormatting sqref="J17">
    <cfRule type="cellIs" dxfId="11276" priority="154" operator="greaterThan">
      <formula>$P$17</formula>
    </cfRule>
    <cfRule type="cellIs" dxfId="11275" priority="155" operator="between">
      <formula>$P$17*0.8</formula>
      <formula>$P$17</formula>
    </cfRule>
    <cfRule type="cellIs" dxfId="11274" priority="156" operator="lessThan">
      <formula>$P$17*0.8</formula>
    </cfRule>
  </conditionalFormatting>
  <conditionalFormatting sqref="J18">
    <cfRule type="cellIs" dxfId="11273" priority="151" operator="greaterThan">
      <formula>$P$18</formula>
    </cfRule>
    <cfRule type="cellIs" dxfId="11272" priority="152" operator="between">
      <formula>$P$18*0.8</formula>
      <formula>$P$18</formula>
    </cfRule>
    <cfRule type="cellIs" dxfId="11271" priority="153" operator="lessThan">
      <formula>$P$18*0.8</formula>
    </cfRule>
  </conditionalFormatting>
  <conditionalFormatting sqref="J6">
    <cfRule type="cellIs" dxfId="11270" priority="148" operator="greaterThan">
      <formula>$P$6</formula>
    </cfRule>
    <cfRule type="cellIs" dxfId="11269" priority="149" operator="between">
      <formula>$P$6*0.8</formula>
      <formula>$P$6</formula>
    </cfRule>
    <cfRule type="cellIs" dxfId="11268" priority="150" operator="lessThan">
      <formula>$P$6*0.8</formula>
    </cfRule>
  </conditionalFormatting>
  <conditionalFormatting sqref="J7">
    <cfRule type="cellIs" dxfId="11267" priority="145" operator="greaterThan">
      <formula>$P$7</formula>
    </cfRule>
    <cfRule type="cellIs" dxfId="11266" priority="146" operator="between">
      <formula>$P$7*0.8</formula>
      <formula>$P$7</formula>
    </cfRule>
    <cfRule type="cellIs" dxfId="11265" priority="147" operator="lessThan">
      <formula>$P$7*0.8</formula>
    </cfRule>
  </conditionalFormatting>
  <conditionalFormatting sqref="J8">
    <cfRule type="cellIs" dxfId="11264" priority="142" operator="greaterThan">
      <formula>$P$8</formula>
    </cfRule>
    <cfRule type="cellIs" dxfId="11263" priority="143" operator="between">
      <formula>$P$8*0.8</formula>
      <formula>$P$8</formula>
    </cfRule>
    <cfRule type="cellIs" dxfId="11262" priority="144" operator="lessThan">
      <formula>$P$8*0.8</formula>
    </cfRule>
  </conditionalFormatting>
  <conditionalFormatting sqref="J11">
    <cfRule type="cellIs" dxfId="11261" priority="139" operator="greaterThan">
      <formula>$P$11</formula>
    </cfRule>
    <cfRule type="cellIs" dxfId="11260" priority="140" operator="between">
      <formula>$P$11*0.8</formula>
      <formula>$P$11</formula>
    </cfRule>
    <cfRule type="cellIs" dxfId="11259" priority="141" operator="lessThan">
      <formula>$P$11*0.8</formula>
    </cfRule>
  </conditionalFormatting>
  <conditionalFormatting sqref="J12">
    <cfRule type="cellIs" dxfId="11258" priority="136" operator="greaterThan">
      <formula>$P$12</formula>
    </cfRule>
    <cfRule type="cellIs" dxfId="11257" priority="137" operator="between">
      <formula>$P$12*0.8</formula>
      <formula>$P$12</formula>
    </cfRule>
    <cfRule type="cellIs" dxfId="11256" priority="138" operator="lessThan">
      <formula>$P$12*0.8</formula>
    </cfRule>
  </conditionalFormatting>
  <conditionalFormatting sqref="J13">
    <cfRule type="cellIs" dxfId="11255" priority="133" operator="greaterThan">
      <formula>$P$13</formula>
    </cfRule>
    <cfRule type="cellIs" dxfId="11254" priority="134" operator="between">
      <formula>$P$13*0.8</formula>
      <formula>$P$13</formula>
    </cfRule>
    <cfRule type="cellIs" dxfId="11253" priority="135" operator="lessThan">
      <formula>$P$13*0.8</formula>
    </cfRule>
  </conditionalFormatting>
  <conditionalFormatting sqref="J16">
    <cfRule type="cellIs" dxfId="11252" priority="130" operator="greaterThan">
      <formula>$P$16</formula>
    </cfRule>
    <cfRule type="cellIs" dxfId="11251" priority="131" operator="between">
      <formula>$P$16*0.8</formula>
      <formula>$P$16</formula>
    </cfRule>
    <cfRule type="cellIs" dxfId="11250" priority="132" operator="lessThan">
      <formula>$P$16*0.8</formula>
    </cfRule>
  </conditionalFormatting>
  <conditionalFormatting sqref="J17">
    <cfRule type="cellIs" dxfId="11249" priority="127" operator="greaterThan">
      <formula>$P$17</formula>
    </cfRule>
    <cfRule type="cellIs" dxfId="11248" priority="128" operator="between">
      <formula>$P$17*0.8</formula>
      <formula>$P$17</formula>
    </cfRule>
    <cfRule type="cellIs" dxfId="11247" priority="129" operator="lessThan">
      <formula>$P$17*0.8</formula>
    </cfRule>
  </conditionalFormatting>
  <conditionalFormatting sqref="J18">
    <cfRule type="cellIs" dxfId="11246" priority="124" operator="greaterThan">
      <formula>$P$18</formula>
    </cfRule>
    <cfRule type="cellIs" dxfId="11245" priority="125" operator="between">
      <formula>$P$18*0.8</formula>
      <formula>$P$18</formula>
    </cfRule>
    <cfRule type="cellIs" dxfId="11244" priority="126" operator="lessThan">
      <formula>$P$18*0.8</formula>
    </cfRule>
  </conditionalFormatting>
  <conditionalFormatting sqref="J6">
    <cfRule type="cellIs" dxfId="11243" priority="121" operator="greaterThan">
      <formula>$P$6</formula>
    </cfRule>
    <cfRule type="cellIs" dxfId="11242" priority="122" operator="between">
      <formula>$P$6*0.8</formula>
      <formula>$P$6</formula>
    </cfRule>
    <cfRule type="cellIs" dxfId="11241" priority="123" operator="lessThan">
      <formula>$P$6*0.8</formula>
    </cfRule>
  </conditionalFormatting>
  <conditionalFormatting sqref="J7">
    <cfRule type="cellIs" dxfId="11240" priority="118" operator="greaterThan">
      <formula>$P$7</formula>
    </cfRule>
    <cfRule type="cellIs" dxfId="11239" priority="119" operator="between">
      <formula>$P$7*0.8</formula>
      <formula>$P$7</formula>
    </cfRule>
    <cfRule type="cellIs" dxfId="11238" priority="120" operator="lessThan">
      <formula>$P$7*0.8</formula>
    </cfRule>
  </conditionalFormatting>
  <conditionalFormatting sqref="J8">
    <cfRule type="cellIs" dxfId="11237" priority="115" operator="greaterThan">
      <formula>$P$8</formula>
    </cfRule>
    <cfRule type="cellIs" dxfId="11236" priority="116" operator="between">
      <formula>$P$8*0.8</formula>
      <formula>$P$8</formula>
    </cfRule>
    <cfRule type="cellIs" dxfId="11235" priority="117" operator="lessThan">
      <formula>$P$8*0.8</formula>
    </cfRule>
  </conditionalFormatting>
  <conditionalFormatting sqref="J11">
    <cfRule type="cellIs" dxfId="11234" priority="112" operator="greaterThan">
      <formula>$P$11</formula>
    </cfRule>
    <cfRule type="cellIs" dxfId="11233" priority="113" operator="between">
      <formula>$P$11*0.8</formula>
      <formula>$P$11</formula>
    </cfRule>
    <cfRule type="cellIs" dxfId="11232" priority="114" operator="lessThan">
      <formula>$P$11*0.8</formula>
    </cfRule>
  </conditionalFormatting>
  <conditionalFormatting sqref="J12">
    <cfRule type="cellIs" dxfId="11231" priority="109" operator="greaterThan">
      <formula>$P$12</formula>
    </cfRule>
    <cfRule type="cellIs" dxfId="11230" priority="110" operator="between">
      <formula>$P$12*0.8</formula>
      <formula>$P$12</formula>
    </cfRule>
    <cfRule type="cellIs" dxfId="11229" priority="111" operator="lessThan">
      <formula>$P$12*0.8</formula>
    </cfRule>
  </conditionalFormatting>
  <conditionalFormatting sqref="J13">
    <cfRule type="cellIs" dxfId="11228" priority="106" operator="greaterThan">
      <formula>$P$13</formula>
    </cfRule>
    <cfRule type="cellIs" dxfId="11227" priority="107" operator="between">
      <formula>$P$13*0.8</formula>
      <formula>$P$13</formula>
    </cfRule>
    <cfRule type="cellIs" dxfId="11226" priority="108" operator="lessThan">
      <formula>$P$13*0.8</formula>
    </cfRule>
  </conditionalFormatting>
  <conditionalFormatting sqref="J16">
    <cfRule type="cellIs" dxfId="11225" priority="103" operator="greaterThan">
      <formula>$P$16</formula>
    </cfRule>
    <cfRule type="cellIs" dxfId="11224" priority="104" operator="between">
      <formula>$P$16*0.8</formula>
      <formula>$P$16</formula>
    </cfRule>
    <cfRule type="cellIs" dxfId="11223" priority="105" operator="lessThan">
      <formula>$P$16*0.8</formula>
    </cfRule>
  </conditionalFormatting>
  <conditionalFormatting sqref="J17">
    <cfRule type="cellIs" dxfId="11222" priority="100" operator="greaterThan">
      <formula>$P$17</formula>
    </cfRule>
    <cfRule type="cellIs" dxfId="11221" priority="101" operator="between">
      <formula>$P$17*0.8</formula>
      <formula>$P$17</formula>
    </cfRule>
    <cfRule type="cellIs" dxfId="11220" priority="102" operator="lessThan">
      <formula>$P$17*0.8</formula>
    </cfRule>
  </conditionalFormatting>
  <conditionalFormatting sqref="J18">
    <cfRule type="cellIs" dxfId="11219" priority="97" operator="greaterThan">
      <formula>$P$18</formula>
    </cfRule>
    <cfRule type="cellIs" dxfId="11218" priority="98" operator="between">
      <formula>$P$18*0.8</formula>
      <formula>$P$18</formula>
    </cfRule>
    <cfRule type="cellIs" dxfId="11217" priority="99" operator="lessThan">
      <formula>$P$18*0.8</formula>
    </cfRule>
  </conditionalFormatting>
  <conditionalFormatting sqref="J6">
    <cfRule type="cellIs" dxfId="11216" priority="94" operator="greaterThan">
      <formula>$P$6</formula>
    </cfRule>
    <cfRule type="cellIs" dxfId="11215" priority="95" operator="between">
      <formula>$P$6*0.8</formula>
      <formula>$P$6</formula>
    </cfRule>
    <cfRule type="cellIs" dxfId="11214" priority="96" operator="lessThan">
      <formula>$P$6*0.8</formula>
    </cfRule>
  </conditionalFormatting>
  <conditionalFormatting sqref="J7">
    <cfRule type="cellIs" dxfId="11213" priority="91" operator="greaterThan">
      <formula>$P$7</formula>
    </cfRule>
    <cfRule type="cellIs" dxfId="11212" priority="92" operator="between">
      <formula>$P$7*0.8</formula>
      <formula>$P$7</formula>
    </cfRule>
    <cfRule type="cellIs" dxfId="11211" priority="93" operator="lessThan">
      <formula>$P$7*0.8</formula>
    </cfRule>
  </conditionalFormatting>
  <conditionalFormatting sqref="J8">
    <cfRule type="cellIs" dxfId="11210" priority="88" operator="greaterThan">
      <formula>$P$8</formula>
    </cfRule>
    <cfRule type="cellIs" dxfId="11209" priority="89" operator="between">
      <formula>$P$8*0.8</formula>
      <formula>$P$8</formula>
    </cfRule>
    <cfRule type="cellIs" dxfId="11208" priority="90" operator="lessThan">
      <formula>$P$8*0.8</formula>
    </cfRule>
  </conditionalFormatting>
  <conditionalFormatting sqref="J11">
    <cfRule type="cellIs" dxfId="11207" priority="85" operator="greaterThan">
      <formula>$P$11</formula>
    </cfRule>
    <cfRule type="cellIs" dxfId="11206" priority="86" operator="between">
      <formula>$P$11*0.8</formula>
      <formula>$P$11</formula>
    </cfRule>
    <cfRule type="cellIs" dxfId="11205" priority="87" operator="lessThan">
      <formula>$P$11*0.8</formula>
    </cfRule>
  </conditionalFormatting>
  <conditionalFormatting sqref="J12">
    <cfRule type="cellIs" dxfId="11204" priority="82" operator="greaterThan">
      <formula>$P$12</formula>
    </cfRule>
    <cfRule type="cellIs" dxfId="11203" priority="83" operator="between">
      <formula>$P$12*0.8</formula>
      <formula>$P$12</formula>
    </cfRule>
    <cfRule type="cellIs" dxfId="11202" priority="84" operator="lessThan">
      <formula>$P$12*0.8</formula>
    </cfRule>
  </conditionalFormatting>
  <conditionalFormatting sqref="J13">
    <cfRule type="cellIs" dxfId="11201" priority="79" operator="greaterThan">
      <formula>$P$13</formula>
    </cfRule>
    <cfRule type="cellIs" dxfId="11200" priority="80" operator="between">
      <formula>$P$13*0.8</formula>
      <formula>$P$13</formula>
    </cfRule>
    <cfRule type="cellIs" dxfId="11199" priority="81" operator="lessThan">
      <formula>$P$13*0.8</formula>
    </cfRule>
  </conditionalFormatting>
  <conditionalFormatting sqref="J16">
    <cfRule type="cellIs" dxfId="11198" priority="76" operator="greaterThan">
      <formula>$P$16</formula>
    </cfRule>
    <cfRule type="cellIs" dxfId="11197" priority="77" operator="between">
      <formula>$P$16*0.8</formula>
      <formula>$P$16</formula>
    </cfRule>
    <cfRule type="cellIs" dxfId="11196" priority="78" operator="lessThan">
      <formula>$P$16*0.8</formula>
    </cfRule>
  </conditionalFormatting>
  <conditionalFormatting sqref="J17">
    <cfRule type="cellIs" dxfId="11195" priority="73" operator="greaterThan">
      <formula>$P$17</formula>
    </cfRule>
    <cfRule type="cellIs" dxfId="11194" priority="74" operator="between">
      <formula>$P$17*0.8</formula>
      <formula>$P$17</formula>
    </cfRule>
    <cfRule type="cellIs" dxfId="11193" priority="75" operator="lessThan">
      <formula>$P$17*0.8</formula>
    </cfRule>
  </conditionalFormatting>
  <conditionalFormatting sqref="J18">
    <cfRule type="cellIs" dxfId="11192" priority="70" operator="greaterThan">
      <formula>$P$18</formula>
    </cfRule>
    <cfRule type="cellIs" dxfId="11191" priority="71" operator="between">
      <formula>$P$18*0.8</formula>
      <formula>$P$18</formula>
    </cfRule>
    <cfRule type="cellIs" dxfId="11190" priority="72" operator="lessThan">
      <formula>$P$18*0.8</formula>
    </cfRule>
  </conditionalFormatting>
  <conditionalFormatting sqref="J6">
    <cfRule type="cellIs" dxfId="11189" priority="67" operator="greaterThan">
      <formula>$O$6</formula>
    </cfRule>
    <cfRule type="cellIs" dxfId="11188" priority="68" operator="between">
      <formula>$O$6*0.8</formula>
      <formula>$O$6</formula>
    </cfRule>
    <cfRule type="cellIs" dxfId="11187" priority="69" operator="lessThan">
      <formula>$O$6*0.8</formula>
    </cfRule>
  </conditionalFormatting>
  <conditionalFormatting sqref="J7">
    <cfRule type="cellIs" dxfId="11186" priority="64" operator="greaterThan">
      <formula>$O$7</formula>
    </cfRule>
    <cfRule type="cellIs" dxfId="11185" priority="65" operator="between">
      <formula>$O$7*0.8</formula>
      <formula>$O$7</formula>
    </cfRule>
    <cfRule type="cellIs" dxfId="11184" priority="66" operator="lessThan">
      <formula>$O$7*0.8</formula>
    </cfRule>
  </conditionalFormatting>
  <conditionalFormatting sqref="J8">
    <cfRule type="cellIs" dxfId="11183" priority="61" operator="greaterThan">
      <formula>$O$8</formula>
    </cfRule>
    <cfRule type="cellIs" dxfId="11182" priority="62" operator="between">
      <formula>$O$8*0.8</formula>
      <formula>$O$8</formula>
    </cfRule>
    <cfRule type="cellIs" dxfId="11181" priority="63" operator="lessThan">
      <formula>$O$8*0.8</formula>
    </cfRule>
  </conditionalFormatting>
  <conditionalFormatting sqref="J11">
    <cfRule type="cellIs" dxfId="11180" priority="58" operator="greaterThan">
      <formula>$O$11</formula>
    </cfRule>
    <cfRule type="cellIs" dxfId="11179" priority="59" operator="between">
      <formula>$O$11*0.8</formula>
      <formula>$O$11</formula>
    </cfRule>
    <cfRule type="cellIs" dxfId="11178" priority="60" operator="lessThan">
      <formula>$O$11*0.8</formula>
    </cfRule>
  </conditionalFormatting>
  <conditionalFormatting sqref="J12">
    <cfRule type="cellIs" dxfId="11177" priority="55" operator="greaterThan">
      <formula>$O$12</formula>
    </cfRule>
    <cfRule type="cellIs" dxfId="11176" priority="56" operator="between">
      <formula>$O$12*0.8</formula>
      <formula>$O$12</formula>
    </cfRule>
    <cfRule type="cellIs" dxfId="11175" priority="57" operator="lessThan">
      <formula>$O$12*0.8</formula>
    </cfRule>
  </conditionalFormatting>
  <conditionalFormatting sqref="J13">
    <cfRule type="cellIs" dxfId="11174" priority="52" operator="greaterThan">
      <formula>$O$13</formula>
    </cfRule>
    <cfRule type="cellIs" dxfId="11173" priority="53" operator="between">
      <formula>$O$13*0.8</formula>
      <formula>$O$13</formula>
    </cfRule>
    <cfRule type="cellIs" dxfId="11172" priority="54" operator="lessThan">
      <formula>$O$13*0.8</formula>
    </cfRule>
  </conditionalFormatting>
  <conditionalFormatting sqref="J16">
    <cfRule type="cellIs" dxfId="11171" priority="49" operator="greaterThan">
      <formula>$O$16</formula>
    </cfRule>
    <cfRule type="cellIs" dxfId="11170" priority="50" operator="between">
      <formula>$O$16*0.8</formula>
      <formula>$O$16</formula>
    </cfRule>
    <cfRule type="cellIs" dxfId="11169" priority="51" operator="lessThan">
      <formula>$O$16*0.8</formula>
    </cfRule>
  </conditionalFormatting>
  <conditionalFormatting sqref="J17">
    <cfRule type="cellIs" dxfId="11168" priority="46" operator="greaterThan">
      <formula>$O$17</formula>
    </cfRule>
    <cfRule type="cellIs" dxfId="11167" priority="47" operator="between">
      <formula>$O$17*0.8</formula>
      <formula>$O$17</formula>
    </cfRule>
    <cfRule type="cellIs" dxfId="11166" priority="48" operator="lessThan">
      <formula>$O$17*0.8</formula>
    </cfRule>
  </conditionalFormatting>
  <conditionalFormatting sqref="J18">
    <cfRule type="cellIs" dxfId="11165" priority="43" operator="greaterThan">
      <formula>$O$18</formula>
    </cfRule>
    <cfRule type="cellIs" dxfId="11164" priority="44" operator="between">
      <formula>$O$18*0.8</formula>
      <formula>$O$18</formula>
    </cfRule>
    <cfRule type="cellIs" dxfId="11163" priority="45" operator="lessThan">
      <formula>$O$18*0.8</formula>
    </cfRule>
  </conditionalFormatting>
  <conditionalFormatting sqref="J6">
    <cfRule type="cellIs" dxfId="11162" priority="40" operator="greaterThan">
      <formula>$O$6</formula>
    </cfRule>
    <cfRule type="cellIs" dxfId="11161" priority="41" operator="between">
      <formula>$O$6*0.8</formula>
      <formula>$O$6</formula>
    </cfRule>
    <cfRule type="cellIs" dxfId="11160" priority="42" operator="lessThan">
      <formula>$O$6*0.8</formula>
    </cfRule>
  </conditionalFormatting>
  <conditionalFormatting sqref="J7">
    <cfRule type="cellIs" dxfId="11159" priority="37" operator="greaterThan">
      <formula>$O$7</formula>
    </cfRule>
    <cfRule type="cellIs" dxfId="11158" priority="38" operator="between">
      <formula>$O$7*0.8</formula>
      <formula>$O$7</formula>
    </cfRule>
    <cfRule type="cellIs" dxfId="11157" priority="39" operator="lessThan">
      <formula>$O$7*0.8</formula>
    </cfRule>
  </conditionalFormatting>
  <conditionalFormatting sqref="J8">
    <cfRule type="cellIs" dxfId="11156" priority="34" operator="greaterThan">
      <formula>$O$8</formula>
    </cfRule>
    <cfRule type="cellIs" dxfId="11155" priority="35" operator="between">
      <formula>$O$8*0.8</formula>
      <formula>$O$8</formula>
    </cfRule>
    <cfRule type="cellIs" dxfId="11154" priority="36" operator="lessThan">
      <formula>$O$8*0.8</formula>
    </cfRule>
  </conditionalFormatting>
  <conditionalFormatting sqref="J11">
    <cfRule type="cellIs" dxfId="11153" priority="31" operator="greaterThan">
      <formula>$O$11</formula>
    </cfRule>
    <cfRule type="cellIs" dxfId="11152" priority="32" operator="between">
      <formula>$O$11*0.8</formula>
      <formula>$O$11</formula>
    </cfRule>
    <cfRule type="cellIs" dxfId="11151" priority="33" operator="lessThan">
      <formula>$O$11*0.8</formula>
    </cfRule>
  </conditionalFormatting>
  <conditionalFormatting sqref="J12">
    <cfRule type="cellIs" dxfId="11150" priority="28" operator="greaterThan">
      <formula>$O$12</formula>
    </cfRule>
    <cfRule type="cellIs" dxfId="11149" priority="29" operator="between">
      <formula>$O$12*0.8</formula>
      <formula>$O$12</formula>
    </cfRule>
    <cfRule type="cellIs" dxfId="11148" priority="30" operator="lessThan">
      <formula>$O$12*0.8</formula>
    </cfRule>
  </conditionalFormatting>
  <conditionalFormatting sqref="J13">
    <cfRule type="cellIs" dxfId="11147" priority="25" operator="greaterThan">
      <formula>$O$13</formula>
    </cfRule>
    <cfRule type="cellIs" dxfId="11146" priority="26" operator="between">
      <formula>$O$13*0.8</formula>
      <formula>$O$13</formula>
    </cfRule>
    <cfRule type="cellIs" dxfId="11145" priority="27" operator="lessThan">
      <formula>$O$13*0.8</formula>
    </cfRule>
  </conditionalFormatting>
  <conditionalFormatting sqref="J16">
    <cfRule type="cellIs" dxfId="11144" priority="22" operator="greaterThan">
      <formula>$O$16</formula>
    </cfRule>
    <cfRule type="cellIs" dxfId="11143" priority="23" operator="between">
      <formula>$O$16*0.8</formula>
      <formula>$O$16</formula>
    </cfRule>
    <cfRule type="cellIs" dxfId="11142" priority="24" operator="lessThan">
      <formula>$O$16*0.8</formula>
    </cfRule>
  </conditionalFormatting>
  <conditionalFormatting sqref="J17">
    <cfRule type="cellIs" dxfId="11141" priority="19" operator="greaterThan">
      <formula>$O$17</formula>
    </cfRule>
    <cfRule type="cellIs" dxfId="11140" priority="20" operator="between">
      <formula>$O$17*0.8</formula>
      <formula>$O$17</formula>
    </cfRule>
    <cfRule type="cellIs" dxfId="11139" priority="21" operator="lessThan">
      <formula>$O$17*0.8</formula>
    </cfRule>
  </conditionalFormatting>
  <conditionalFormatting sqref="J18">
    <cfRule type="cellIs" dxfId="11138" priority="16" operator="greaterThan">
      <formula>$O$18</formula>
    </cfRule>
    <cfRule type="cellIs" dxfId="11137" priority="17" operator="between">
      <formula>$O$18*0.8</formula>
      <formula>$O$18</formula>
    </cfRule>
    <cfRule type="cellIs" dxfId="11136" priority="18" operator="lessThan">
      <formula>$O$18*0.8</formula>
    </cfRule>
  </conditionalFormatting>
  <conditionalFormatting sqref="J6">
    <cfRule type="cellIs" dxfId="11135" priority="13" operator="greaterThan">
      <formula>$P6</formula>
    </cfRule>
    <cfRule type="cellIs" dxfId="11134" priority="14" operator="between">
      <formula>$P6*0.8</formula>
      <formula>$P6</formula>
    </cfRule>
    <cfRule type="cellIs" dxfId="11133" priority="15" operator="lessThan">
      <formula>$P6*0.8</formula>
    </cfRule>
  </conditionalFormatting>
  <conditionalFormatting sqref="J7:J8">
    <cfRule type="cellIs" dxfId="11132" priority="10" operator="greaterThan">
      <formula>$P7</formula>
    </cfRule>
    <cfRule type="cellIs" dxfId="11131" priority="11" operator="between">
      <formula>$P7*0.8</formula>
      <formula>$P7</formula>
    </cfRule>
    <cfRule type="cellIs" dxfId="11130" priority="12" operator="lessThan">
      <formula>$P7*0.8</formula>
    </cfRule>
  </conditionalFormatting>
  <conditionalFormatting sqref="J11">
    <cfRule type="cellIs" dxfId="11129" priority="7" operator="greaterThan">
      <formula>$P11</formula>
    </cfRule>
    <cfRule type="cellIs" dxfId="11128" priority="8" operator="between">
      <formula>$P11*0.8</formula>
      <formula>$P11</formula>
    </cfRule>
    <cfRule type="cellIs" dxfId="11127" priority="9" operator="lessThan">
      <formula>$P11*0.8</formula>
    </cfRule>
  </conditionalFormatting>
  <conditionalFormatting sqref="J12:J13">
    <cfRule type="cellIs" dxfId="11126" priority="4" operator="greaterThan">
      <formula>$P12</formula>
    </cfRule>
    <cfRule type="cellIs" dxfId="11125" priority="5" operator="between">
      <formula>$P12*0.8</formula>
      <formula>$P12</formula>
    </cfRule>
    <cfRule type="cellIs" dxfId="11124" priority="6" operator="lessThan">
      <formula>$P12*0.8</formula>
    </cfRule>
  </conditionalFormatting>
  <conditionalFormatting sqref="J16:J18">
    <cfRule type="cellIs" dxfId="11123" priority="1" operator="greaterThan">
      <formula>$P16</formula>
    </cfRule>
    <cfRule type="cellIs" dxfId="11122" priority="2" operator="between">
      <formula>$P16*0.8</formula>
      <formula>$P16</formula>
    </cfRule>
    <cfRule type="cellIs" dxfId="11121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31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0.91200000000000003</v>
      </c>
      <c r="E6" s="9">
        <v>0.78200000000000003</v>
      </c>
      <c r="F6" s="9">
        <v>0.85699999999999998</v>
      </c>
      <c r="G6" s="28">
        <v>0.77500000000000002</v>
      </c>
      <c r="H6" s="28">
        <v>0.81200000000000006</v>
      </c>
      <c r="I6" s="28">
        <v>0.85099999999999998</v>
      </c>
      <c r="J6" s="28">
        <f>Data!AC25</f>
        <v>0.90300000000000002</v>
      </c>
      <c r="K6" s="118">
        <v>0.82</v>
      </c>
      <c r="L6" s="295">
        <v>0.77500000000000002</v>
      </c>
      <c r="M6" s="331">
        <v>0.78599999999999992</v>
      </c>
      <c r="N6" s="295">
        <f>(M6/9)*10</f>
        <v>0.87333333333333318</v>
      </c>
      <c r="O6" s="295">
        <f>(F6/9)*10</f>
        <v>0.95222222222222219</v>
      </c>
      <c r="P6" s="118">
        <v>0.82</v>
      </c>
      <c r="Q6" s="315">
        <f>J6/M6</f>
        <v>1.1488549618320612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0.878</v>
      </c>
      <c r="E7" s="3">
        <v>0.95099999999999996</v>
      </c>
      <c r="F7" s="3">
        <v>0.8640000000000001</v>
      </c>
      <c r="G7" s="26">
        <v>0.89</v>
      </c>
      <c r="H7" s="26">
        <v>0.88</v>
      </c>
      <c r="I7" s="26">
        <v>0.9</v>
      </c>
      <c r="J7" s="28">
        <f>Data!AE$25</f>
        <v>0.91200000000000003</v>
      </c>
      <c r="K7" s="38">
        <v>0.92</v>
      </c>
      <c r="L7" s="296">
        <v>0.84400000000000008</v>
      </c>
      <c r="M7" s="332">
        <v>0.9</v>
      </c>
      <c r="N7" s="296">
        <f>(M7/9)*10</f>
        <v>1</v>
      </c>
      <c r="O7" s="296">
        <f>(F7/9)*10</f>
        <v>0.96000000000000019</v>
      </c>
      <c r="P7" s="38">
        <v>0.92</v>
      </c>
      <c r="Q7" s="315">
        <f t="shared" ref="Q7:Q8" si="0">J7/M7</f>
        <v>1.0133333333333334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19860</v>
      </c>
      <c r="E8" s="4">
        <v>25686.9</v>
      </c>
      <c r="F8" s="4">
        <v>14274</v>
      </c>
      <c r="G8" s="27">
        <v>18025</v>
      </c>
      <c r="H8" s="27">
        <v>15796.5</v>
      </c>
      <c r="I8" s="27">
        <v>14916.6</v>
      </c>
      <c r="J8" s="350">
        <f>Data!AG$25</f>
        <v>14082.3</v>
      </c>
      <c r="K8" s="39">
        <v>22755</v>
      </c>
      <c r="L8" s="343">
        <v>13750</v>
      </c>
      <c r="M8" s="333">
        <v>21549.5</v>
      </c>
      <c r="N8" s="297">
        <f>(M8/9)*10</f>
        <v>23943.888888888887</v>
      </c>
      <c r="O8" s="297">
        <f>(F8/9)*10</f>
        <v>15860</v>
      </c>
      <c r="P8" s="39">
        <v>22755</v>
      </c>
      <c r="Q8" s="315">
        <f t="shared" si="0"/>
        <v>0.65348615977168845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0.91900000000000004</v>
      </c>
      <c r="E11" s="9">
        <v>0.96299999999999997</v>
      </c>
      <c r="F11" s="9">
        <v>0.92299999999999993</v>
      </c>
      <c r="G11" s="28">
        <v>0.92800000000000005</v>
      </c>
      <c r="H11" s="28">
        <v>0.93</v>
      </c>
      <c r="I11" s="28">
        <v>0.93</v>
      </c>
      <c r="J11" s="28">
        <f>Data!AI$25</f>
        <v>0.94</v>
      </c>
      <c r="K11" s="42">
        <v>0.93</v>
      </c>
      <c r="L11" s="295">
        <v>0.77</v>
      </c>
      <c r="M11" s="331">
        <v>0.94099999999999995</v>
      </c>
      <c r="N11" s="295">
        <f>(M11/9)*10</f>
        <v>1.0455555555555556</v>
      </c>
      <c r="O11" s="295">
        <f>(F11/9)*10</f>
        <v>1.0255555555555556</v>
      </c>
      <c r="P11" s="42">
        <v>0.93</v>
      </c>
      <c r="Q11" s="315">
        <f t="shared" ref="Q11:Q13" si="1">J11/M11</f>
        <v>0.99893730074388953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0.86699999999999999</v>
      </c>
      <c r="E12" s="3">
        <v>0.94199999999999995</v>
      </c>
      <c r="F12" s="3">
        <v>0.90400000000000003</v>
      </c>
      <c r="G12" s="26">
        <v>0.93300000000000005</v>
      </c>
      <c r="H12" s="26">
        <v>0.93</v>
      </c>
      <c r="I12" s="26">
        <v>0.92900000000000005</v>
      </c>
      <c r="J12" s="28">
        <f>Data!AK$25</f>
        <v>0.93400000000000005</v>
      </c>
      <c r="K12" s="40">
        <v>0.9</v>
      </c>
      <c r="L12" s="296">
        <v>0.84</v>
      </c>
      <c r="M12" s="332">
        <v>0.93</v>
      </c>
      <c r="N12" s="296">
        <f>(M12/9)*10</f>
        <v>1.0333333333333332</v>
      </c>
      <c r="O12" s="296">
        <f>(F12/9)*10</f>
        <v>1.0044444444444445</v>
      </c>
      <c r="P12" s="40">
        <v>0.9</v>
      </c>
      <c r="Q12" s="315">
        <f t="shared" si="1"/>
        <v>1.0043010752688173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22369.5</v>
      </c>
      <c r="E13" s="4">
        <v>24613.200000000001</v>
      </c>
      <c r="F13" s="4">
        <v>17663.7</v>
      </c>
      <c r="G13" s="27">
        <v>22121.1</v>
      </c>
      <c r="H13" s="27">
        <v>21383.200000000001</v>
      </c>
      <c r="I13" s="27">
        <v>20754</v>
      </c>
      <c r="J13" s="350">
        <f>Data!AM$25</f>
        <v>19494</v>
      </c>
      <c r="K13" s="41">
        <v>18706</v>
      </c>
      <c r="L13" s="343">
        <v>14000</v>
      </c>
      <c r="M13" s="333">
        <v>24054.799999999999</v>
      </c>
      <c r="N13" s="297">
        <f>(M13/9)*10</f>
        <v>26727.555555555555</v>
      </c>
      <c r="O13" s="297">
        <f>(F13/9)*10</f>
        <v>19626.333333333336</v>
      </c>
      <c r="P13" s="41">
        <v>18706</v>
      </c>
      <c r="Q13" s="315">
        <f t="shared" si="1"/>
        <v>0.81039958760829445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0.77</v>
      </c>
      <c r="E16" s="11">
        <v>0.86799999999999999</v>
      </c>
      <c r="F16" s="11">
        <v>0.626</v>
      </c>
      <c r="G16" s="29">
        <v>0.73699999999999999</v>
      </c>
      <c r="H16" s="29">
        <v>0.77800000000000002</v>
      </c>
      <c r="I16" s="29">
        <v>0.89</v>
      </c>
      <c r="J16" s="28">
        <f>Data!AQ$25</f>
        <v>0.95799999999999996</v>
      </c>
      <c r="K16" s="42">
        <v>0.53</v>
      </c>
      <c r="L16" s="315">
        <v>0.57499999999999996</v>
      </c>
      <c r="M16" s="335">
        <v>0.871</v>
      </c>
      <c r="N16" s="295">
        <f>(M16/9)*10</f>
        <v>0.96777777777777785</v>
      </c>
      <c r="O16" s="295">
        <f>(F16/9)*10</f>
        <v>0.69555555555555548</v>
      </c>
      <c r="P16" s="42">
        <v>0.53</v>
      </c>
      <c r="Q16" s="315">
        <f t="shared" ref="Q16:Q18" si="2">J16/M16</f>
        <v>1.0998851894374282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0.70799999999999996</v>
      </c>
      <c r="E17" s="3">
        <v>0.72299999999999998</v>
      </c>
      <c r="F17" s="3">
        <v>0.80099999999999993</v>
      </c>
      <c r="G17" s="26">
        <v>0.55300000000000005</v>
      </c>
      <c r="H17" s="26">
        <v>0.504</v>
      </c>
      <c r="I17" s="26">
        <v>0.44900000000000001</v>
      </c>
      <c r="J17" s="28">
        <f>Data!AO$25</f>
        <v>0.42100000000000004</v>
      </c>
      <c r="K17" s="40">
        <v>0.7</v>
      </c>
      <c r="L17" s="296">
        <v>0.66</v>
      </c>
      <c r="M17" s="332">
        <v>0.70599999999999996</v>
      </c>
      <c r="N17" s="296">
        <f>(M17/9)*10</f>
        <v>0.78444444444444439</v>
      </c>
      <c r="O17" s="296">
        <f>(F17/9)*10</f>
        <v>0.8899999999999999</v>
      </c>
      <c r="P17" s="40">
        <v>0.7</v>
      </c>
      <c r="Q17" s="315">
        <f t="shared" si="2"/>
        <v>0.59631728045325794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0.85699999999999998</v>
      </c>
      <c r="E18" s="3">
        <v>0.82099999999999995</v>
      </c>
      <c r="F18" s="3">
        <v>0.46</v>
      </c>
      <c r="G18" s="26">
        <v>0.79</v>
      </c>
      <c r="H18" s="26">
        <v>0.78300000000000003</v>
      </c>
      <c r="I18" s="26">
        <v>0.68500000000000005</v>
      </c>
      <c r="J18" s="28">
        <f>Data!AS$25</f>
        <v>0.58099999999999996</v>
      </c>
      <c r="K18" s="40">
        <v>0.51</v>
      </c>
      <c r="L18" s="296">
        <v>0.28999999999999998</v>
      </c>
      <c r="M18" s="332">
        <v>0.77599999999999991</v>
      </c>
      <c r="N18" s="296">
        <f>(M18/9)*10</f>
        <v>0.86222222222222211</v>
      </c>
      <c r="O18" s="296">
        <f>(F18/9)*10</f>
        <v>0.51111111111111118</v>
      </c>
      <c r="P18" s="40">
        <v>0.51</v>
      </c>
      <c r="Q18" s="315">
        <f t="shared" si="2"/>
        <v>0.74871134020618557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0.45</v>
      </c>
      <c r="E21" s="9">
        <v>0.53</v>
      </c>
      <c r="F21" s="11">
        <v>0.53</v>
      </c>
      <c r="G21" s="85">
        <v>0.52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0.62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0.76</v>
      </c>
      <c r="E22" s="3">
        <v>0.8</v>
      </c>
      <c r="F22" s="7">
        <v>0.82</v>
      </c>
      <c r="G22" s="30">
        <v>0.83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0.77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12995</v>
      </c>
      <c r="E23" s="58">
        <v>13996</v>
      </c>
      <c r="F23" s="58">
        <v>14528</v>
      </c>
      <c r="G23" s="59">
        <v>14274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11120" priority="6474" operator="greaterThan">
      <formula>$P$6</formula>
    </cfRule>
    <cfRule type="cellIs" dxfId="11119" priority="6475" operator="between">
      <formula>$P$6*0.8</formula>
      <formula>$P$6</formula>
    </cfRule>
    <cfRule type="cellIs" dxfId="11118" priority="6476" operator="lessThan">
      <formula>$P$6*0.8</formula>
    </cfRule>
  </conditionalFormatting>
  <conditionalFormatting sqref="G7:J7">
    <cfRule type="cellIs" dxfId="11117" priority="6471" operator="greaterThan">
      <formula>$P$7</formula>
    </cfRule>
    <cfRule type="cellIs" dxfId="11116" priority="6472" operator="between">
      <formula>$P$7*0.8</formula>
      <formula>$P$7</formula>
    </cfRule>
    <cfRule type="cellIs" dxfId="11115" priority="6473" operator="lessThan">
      <formula>$P$7*0.8</formula>
    </cfRule>
  </conditionalFormatting>
  <conditionalFormatting sqref="G8:J8">
    <cfRule type="cellIs" dxfId="11114" priority="6468" operator="greaterThan">
      <formula>$P$8</formula>
    </cfRule>
    <cfRule type="cellIs" dxfId="11113" priority="6469" operator="between">
      <formula>$P$8*0.8</formula>
      <formula>$P$8</formula>
    </cfRule>
    <cfRule type="cellIs" dxfId="11112" priority="6470" operator="lessThan">
      <formula>$P$8*0.8</formula>
    </cfRule>
  </conditionalFormatting>
  <conditionalFormatting sqref="G11:J11">
    <cfRule type="cellIs" dxfId="11111" priority="6465" operator="greaterThan">
      <formula>$P$11</formula>
    </cfRule>
    <cfRule type="cellIs" dxfId="11110" priority="6466" operator="between">
      <formula>$P$11*0.8</formula>
      <formula>$P$11</formula>
    </cfRule>
    <cfRule type="cellIs" dxfId="11109" priority="6467" operator="lessThan">
      <formula>$P$11*0.8</formula>
    </cfRule>
  </conditionalFormatting>
  <conditionalFormatting sqref="G12:J12">
    <cfRule type="cellIs" dxfId="11108" priority="6462" operator="greaterThan">
      <formula>$P$12</formula>
    </cfRule>
    <cfRule type="cellIs" dxfId="11107" priority="6463" operator="between">
      <formula>$P$12*0.8</formula>
      <formula>$P$12</formula>
    </cfRule>
    <cfRule type="cellIs" dxfId="11106" priority="6464" operator="lessThan">
      <formula>$P$12*0.8</formula>
    </cfRule>
  </conditionalFormatting>
  <conditionalFormatting sqref="G13:J13">
    <cfRule type="cellIs" dxfId="11105" priority="6459" operator="greaterThan">
      <formula>$P$13</formula>
    </cfRule>
    <cfRule type="cellIs" dxfId="11104" priority="6460" operator="between">
      <formula>$P$13*0.8</formula>
      <formula>$P$13</formula>
    </cfRule>
    <cfRule type="cellIs" dxfId="11103" priority="6461" operator="lessThan">
      <formula>$P$13*0.8</formula>
    </cfRule>
  </conditionalFormatting>
  <conditionalFormatting sqref="G16:J16">
    <cfRule type="cellIs" dxfId="11102" priority="6456" operator="greaterThan">
      <formula>$P$16</formula>
    </cfRule>
    <cfRule type="cellIs" dxfId="11101" priority="6457" operator="between">
      <formula>$P$16*0.8</formula>
      <formula>$P$16</formula>
    </cfRule>
    <cfRule type="cellIs" dxfId="11100" priority="6458" operator="lessThan">
      <formula>$P$16*0.8</formula>
    </cfRule>
  </conditionalFormatting>
  <conditionalFormatting sqref="G17:J17">
    <cfRule type="cellIs" dxfId="11099" priority="6453" operator="greaterThan">
      <formula>$P$17</formula>
    </cfRule>
    <cfRule type="cellIs" dxfId="11098" priority="6454" operator="between">
      <formula>$P$17*0.8</formula>
      <formula>$P$17</formula>
    </cfRule>
    <cfRule type="cellIs" dxfId="11097" priority="6455" operator="lessThan">
      <formula>$P$17*0.8</formula>
    </cfRule>
  </conditionalFormatting>
  <conditionalFormatting sqref="G18:J18">
    <cfRule type="cellIs" dxfId="11096" priority="6450" operator="greaterThan">
      <formula>$P$18</formula>
    </cfRule>
    <cfRule type="cellIs" dxfId="11095" priority="6451" operator="between">
      <formula>$P$18*0.8</formula>
      <formula>$P$18</formula>
    </cfRule>
    <cfRule type="cellIs" dxfId="11094" priority="6452" operator="lessThan">
      <formula>$P$18*0.8</formula>
    </cfRule>
  </conditionalFormatting>
  <conditionalFormatting sqref="G21:J21">
    <cfRule type="cellIs" dxfId="11093" priority="6447" operator="greaterThan">
      <formula>$P$21</formula>
    </cfRule>
    <cfRule type="cellIs" dxfId="11092" priority="6448" operator="between">
      <formula>$P$21*0.8</formula>
      <formula>$P$21</formula>
    </cfRule>
    <cfRule type="cellIs" dxfId="11091" priority="6449" operator="lessThan">
      <formula>$P$21*0.8</formula>
    </cfRule>
  </conditionalFormatting>
  <conditionalFormatting sqref="G22:J22">
    <cfRule type="cellIs" dxfId="11090" priority="6444" operator="greaterThan">
      <formula>$P$22</formula>
    </cfRule>
    <cfRule type="cellIs" dxfId="11089" priority="6445" operator="between">
      <formula>$L$22*0.8</formula>
      <formula>$P$22</formula>
    </cfRule>
    <cfRule type="cellIs" dxfId="11088" priority="6446" operator="lessThan">
      <formula>$P$22*0.8</formula>
    </cfRule>
  </conditionalFormatting>
  <conditionalFormatting sqref="G23:J23">
    <cfRule type="cellIs" dxfId="11087" priority="6441" operator="greaterThan">
      <formula>$P$23</formula>
    </cfRule>
    <cfRule type="cellIs" dxfId="11086" priority="6442" operator="between">
      <formula>$P$23*0.8</formula>
      <formula>$P$23</formula>
    </cfRule>
    <cfRule type="cellIs" dxfId="11085" priority="6443" operator="lessThan">
      <formula>$P$23*0.8</formula>
    </cfRule>
  </conditionalFormatting>
  <conditionalFormatting sqref="G6:J6">
    <cfRule type="cellIs" dxfId="11084" priority="6438" operator="greaterThan">
      <formula>$P$6</formula>
    </cfRule>
    <cfRule type="cellIs" dxfId="11083" priority="6439" operator="between">
      <formula>$P$6*0.8</formula>
      <formula>$P$6</formula>
    </cfRule>
    <cfRule type="cellIs" dxfId="11082" priority="6440" operator="lessThan">
      <formula>$P$6*0.8</formula>
    </cfRule>
  </conditionalFormatting>
  <conditionalFormatting sqref="G7:J7">
    <cfRule type="cellIs" dxfId="11081" priority="6435" operator="greaterThan">
      <formula>$P$7</formula>
    </cfRule>
    <cfRule type="cellIs" dxfId="11080" priority="6436" operator="between">
      <formula>$P$7*0.8</formula>
      <formula>$P$7</formula>
    </cfRule>
    <cfRule type="cellIs" dxfId="11079" priority="6437" operator="lessThan">
      <formula>$P$7*0.8</formula>
    </cfRule>
  </conditionalFormatting>
  <conditionalFormatting sqref="G8:J8">
    <cfRule type="cellIs" dxfId="11078" priority="6432" operator="greaterThan">
      <formula>$P$8</formula>
    </cfRule>
    <cfRule type="cellIs" dxfId="11077" priority="6433" operator="between">
      <formula>$P$8*0.8</formula>
      <formula>$P$8</formula>
    </cfRule>
    <cfRule type="cellIs" dxfId="11076" priority="6434" operator="lessThan">
      <formula>$P$8*0.8</formula>
    </cfRule>
  </conditionalFormatting>
  <conditionalFormatting sqref="G11:J11">
    <cfRule type="cellIs" dxfId="11075" priority="6429" operator="greaterThan">
      <formula>$P$11</formula>
    </cfRule>
    <cfRule type="cellIs" dxfId="11074" priority="6430" operator="between">
      <formula>$P$11*0.8</formula>
      <formula>$P$11</formula>
    </cfRule>
    <cfRule type="cellIs" dxfId="11073" priority="6431" operator="lessThan">
      <formula>$P$11*0.8</formula>
    </cfRule>
  </conditionalFormatting>
  <conditionalFormatting sqref="G12:J12">
    <cfRule type="cellIs" dxfId="11072" priority="6426" operator="greaterThan">
      <formula>$P$12</formula>
    </cfRule>
    <cfRule type="cellIs" dxfId="11071" priority="6427" operator="between">
      <formula>$P$12*0.8</formula>
      <formula>$P$12</formula>
    </cfRule>
    <cfRule type="cellIs" dxfId="11070" priority="6428" operator="lessThan">
      <formula>$P$12*0.8</formula>
    </cfRule>
  </conditionalFormatting>
  <conditionalFormatting sqref="G13:J13">
    <cfRule type="cellIs" dxfId="11069" priority="6423" operator="greaterThan">
      <formula>$P$13</formula>
    </cfRule>
    <cfRule type="cellIs" dxfId="11068" priority="6424" operator="between">
      <formula>$P$13*0.8</formula>
      <formula>$P$13</formula>
    </cfRule>
    <cfRule type="cellIs" dxfId="11067" priority="6425" operator="lessThan">
      <formula>$P$13*0.8</formula>
    </cfRule>
  </conditionalFormatting>
  <conditionalFormatting sqref="G16:J16">
    <cfRule type="cellIs" dxfId="11066" priority="6420" operator="greaterThan">
      <formula>$P$16</formula>
    </cfRule>
    <cfRule type="cellIs" dxfId="11065" priority="6421" operator="between">
      <formula>$P$16*0.8</formula>
      <formula>$P$16</formula>
    </cfRule>
    <cfRule type="cellIs" dxfId="11064" priority="6422" operator="lessThan">
      <formula>$P$16*0.8</formula>
    </cfRule>
  </conditionalFormatting>
  <conditionalFormatting sqref="G17:J17">
    <cfRule type="cellIs" dxfId="11063" priority="6417" operator="greaterThan">
      <formula>$P$17</formula>
    </cfRule>
    <cfRule type="cellIs" dxfId="11062" priority="6418" operator="between">
      <formula>$P$17*0.8</formula>
      <formula>$P$17</formula>
    </cfRule>
    <cfRule type="cellIs" dxfId="11061" priority="6419" operator="lessThan">
      <formula>$P$17*0.8</formula>
    </cfRule>
  </conditionalFormatting>
  <conditionalFormatting sqref="G18:J18">
    <cfRule type="cellIs" dxfId="11060" priority="6414" operator="greaterThan">
      <formula>$P$18</formula>
    </cfRule>
    <cfRule type="cellIs" dxfId="11059" priority="6415" operator="between">
      <formula>$P$18*0.8</formula>
      <formula>$P$18</formula>
    </cfRule>
    <cfRule type="cellIs" dxfId="11058" priority="6416" operator="lessThan">
      <formula>$P$18*0.8</formula>
    </cfRule>
  </conditionalFormatting>
  <conditionalFormatting sqref="G21:J21">
    <cfRule type="cellIs" dxfId="11057" priority="6411" operator="greaterThan">
      <formula>$P$21</formula>
    </cfRule>
    <cfRule type="cellIs" dxfId="11056" priority="6412" operator="between">
      <formula>$P$21*0.8</formula>
      <formula>$P$21</formula>
    </cfRule>
    <cfRule type="cellIs" dxfId="11055" priority="6413" operator="lessThan">
      <formula>$P$21*0.8</formula>
    </cfRule>
  </conditionalFormatting>
  <conditionalFormatting sqref="G22:J22">
    <cfRule type="cellIs" dxfId="11054" priority="6408" operator="greaterThan">
      <formula>$P$22</formula>
    </cfRule>
    <cfRule type="cellIs" dxfId="11053" priority="6409" operator="between">
      <formula>$L$22*0.8</formula>
      <formula>$P$22</formula>
    </cfRule>
    <cfRule type="cellIs" dxfId="11052" priority="6410" operator="lessThan">
      <formula>$P$22*0.8</formula>
    </cfRule>
  </conditionalFormatting>
  <conditionalFormatting sqref="G23:J23">
    <cfRule type="cellIs" dxfId="11051" priority="6405" operator="greaterThan">
      <formula>$P$23</formula>
    </cfRule>
    <cfRule type="cellIs" dxfId="11050" priority="6406" operator="between">
      <formula>$P$23*0.8</formula>
      <formula>$P$23</formula>
    </cfRule>
    <cfRule type="cellIs" dxfId="11049" priority="6407" operator="lessThan">
      <formula>$P$23*0.8</formula>
    </cfRule>
  </conditionalFormatting>
  <conditionalFormatting sqref="I21:J21">
    <cfRule type="cellIs" dxfId="11048" priority="5429" operator="greaterThan">
      <formula>$O$21</formula>
    </cfRule>
    <cfRule type="cellIs" dxfId="11047" priority="5430" operator="between">
      <formula>$O$21*0.8</formula>
      <formula>$O$21</formula>
    </cfRule>
    <cfRule type="cellIs" dxfId="11046" priority="5431" operator="lessThan">
      <formula>$O$21*0.8</formula>
    </cfRule>
  </conditionalFormatting>
  <conditionalFormatting sqref="I23:J23">
    <cfRule type="cellIs" dxfId="11045" priority="5423" operator="greaterThan">
      <formula>$O$23</formula>
    </cfRule>
    <cfRule type="cellIs" dxfId="11044" priority="5424" operator="between">
      <formula>$O$23*0.8</formula>
      <formula>$O$23</formula>
    </cfRule>
    <cfRule type="cellIs" dxfId="11043" priority="5425" operator="lessThan">
      <formula>$O$23*0.8</formula>
    </cfRule>
  </conditionalFormatting>
  <conditionalFormatting sqref="I21:J21">
    <cfRule type="cellIs" dxfId="11042" priority="5420" operator="greaterThan">
      <formula>$O$21</formula>
    </cfRule>
    <cfRule type="cellIs" dxfId="11041" priority="5421" operator="between">
      <formula>$O$21*0.8</formula>
      <formula>$O$21</formula>
    </cfRule>
    <cfRule type="cellIs" dxfId="11040" priority="5422" operator="lessThan">
      <formula>$O$21*0.8</formula>
    </cfRule>
  </conditionalFormatting>
  <conditionalFormatting sqref="I23:J23">
    <cfRule type="cellIs" dxfId="11039" priority="5414" operator="greaterThan">
      <formula>$O$23</formula>
    </cfRule>
    <cfRule type="cellIs" dxfId="11038" priority="5415" operator="between">
      <formula>$O$23*0.8</formula>
      <formula>$O$23</formula>
    </cfRule>
    <cfRule type="cellIs" dxfId="11037" priority="5416" operator="lessThan">
      <formula>$O$23*0.8</formula>
    </cfRule>
  </conditionalFormatting>
  <conditionalFormatting sqref="I21:J21">
    <cfRule type="cellIs" dxfId="11036" priority="5411" operator="greaterThan">
      <formula>$N$21</formula>
    </cfRule>
    <cfRule type="cellIs" dxfId="11035" priority="5412" operator="between">
      <formula>$N$21*0.8</formula>
      <formula>$N$21</formula>
    </cfRule>
    <cfRule type="cellIs" dxfId="11034" priority="5413" operator="lessThan">
      <formula>$N$21*0.8</formula>
    </cfRule>
  </conditionalFormatting>
  <conditionalFormatting sqref="I22:J22">
    <cfRule type="cellIs" dxfId="11033" priority="5408" operator="greaterThan">
      <formula>$N$22</formula>
    </cfRule>
    <cfRule type="cellIs" dxfId="11032" priority="5409" operator="between">
      <formula>#REF!*0.8</formula>
      <formula>$N$22</formula>
    </cfRule>
    <cfRule type="cellIs" dxfId="11031" priority="5410" operator="lessThan">
      <formula>$N$22*0.8</formula>
    </cfRule>
  </conditionalFormatting>
  <conditionalFormatting sqref="I23:J23">
    <cfRule type="cellIs" dxfId="11030" priority="5405" operator="greaterThan">
      <formula>$N$23</formula>
    </cfRule>
    <cfRule type="cellIs" dxfId="11029" priority="5406" operator="between">
      <formula>$N$23*0.8</formula>
      <formula>$N$23</formula>
    </cfRule>
    <cfRule type="cellIs" dxfId="11028" priority="5407" operator="lessThan">
      <formula>$N$23*0.8</formula>
    </cfRule>
  </conditionalFormatting>
  <conditionalFormatting sqref="I21:J21">
    <cfRule type="cellIs" dxfId="11027" priority="5402" operator="greaterThan">
      <formula>$N$21</formula>
    </cfRule>
    <cfRule type="cellIs" dxfId="11026" priority="5403" operator="between">
      <formula>$N$21*0.8</formula>
      <formula>$N$21</formula>
    </cfRule>
    <cfRule type="cellIs" dxfId="11025" priority="5404" operator="lessThan">
      <formula>$N$21*0.8</formula>
    </cfRule>
  </conditionalFormatting>
  <conditionalFormatting sqref="I22:J22">
    <cfRule type="cellIs" dxfId="11024" priority="5399" operator="greaterThan">
      <formula>$N$22</formula>
    </cfRule>
    <cfRule type="cellIs" dxfId="11023" priority="5400" operator="between">
      <formula>#REF!*0.8</formula>
      <formula>$N$22</formula>
    </cfRule>
    <cfRule type="cellIs" dxfId="11022" priority="5401" operator="lessThan">
      <formula>$N$22*0.8</formula>
    </cfRule>
  </conditionalFormatting>
  <conditionalFormatting sqref="I23:J23">
    <cfRule type="cellIs" dxfId="11021" priority="5396" operator="greaterThan">
      <formula>$N$23</formula>
    </cfRule>
    <cfRule type="cellIs" dxfId="11020" priority="5397" operator="between">
      <formula>$N$23*0.8</formula>
      <formula>$N$23</formula>
    </cfRule>
    <cfRule type="cellIs" dxfId="11019" priority="5398" operator="lessThan">
      <formula>$N$23*0.8</formula>
    </cfRule>
  </conditionalFormatting>
  <conditionalFormatting sqref="I6:J6">
    <cfRule type="cellIs" dxfId="11018" priority="3917" operator="greaterThan">
      <formula>$O$6</formula>
    </cfRule>
    <cfRule type="cellIs" dxfId="11017" priority="3918" operator="between">
      <formula>$O$6*0.8</formula>
      <formula>$O$6</formula>
    </cfRule>
    <cfRule type="cellIs" dxfId="11016" priority="3919" operator="lessThan">
      <formula>$O$6*0.8</formula>
    </cfRule>
  </conditionalFormatting>
  <conditionalFormatting sqref="I7:J7">
    <cfRule type="cellIs" dxfId="11015" priority="3914" operator="greaterThan">
      <formula>$O$7</formula>
    </cfRule>
    <cfRule type="cellIs" dxfId="11014" priority="3915" operator="between">
      <formula>$O$7*0.8</formula>
      <formula>$O$7</formula>
    </cfRule>
    <cfRule type="cellIs" dxfId="11013" priority="3916" operator="lessThan">
      <formula>$O$7*0.8</formula>
    </cfRule>
  </conditionalFormatting>
  <conditionalFormatting sqref="I8:J8">
    <cfRule type="cellIs" dxfId="11012" priority="3911" operator="greaterThan">
      <formula>$O$8</formula>
    </cfRule>
    <cfRule type="cellIs" dxfId="11011" priority="3912" operator="between">
      <formula>$O$8*0.8</formula>
      <formula>$O$8</formula>
    </cfRule>
    <cfRule type="cellIs" dxfId="11010" priority="3913" operator="lessThan">
      <formula>$O$8*0.8</formula>
    </cfRule>
  </conditionalFormatting>
  <conditionalFormatting sqref="I11:J11">
    <cfRule type="cellIs" dxfId="11009" priority="3908" operator="greaterThan">
      <formula>$O$11</formula>
    </cfRule>
    <cfRule type="cellIs" dxfId="11008" priority="3909" operator="between">
      <formula>$O$11*0.8</formula>
      <formula>$O$11</formula>
    </cfRule>
    <cfRule type="cellIs" dxfId="11007" priority="3910" operator="lessThan">
      <formula>$O$11*0.8</formula>
    </cfRule>
  </conditionalFormatting>
  <conditionalFormatting sqref="I12:J12">
    <cfRule type="cellIs" dxfId="11006" priority="3905" operator="greaterThan">
      <formula>$O$12</formula>
    </cfRule>
    <cfRule type="cellIs" dxfId="11005" priority="3906" operator="between">
      <formula>$O$12*0.8</formula>
      <formula>$O$12</formula>
    </cfRule>
    <cfRule type="cellIs" dxfId="11004" priority="3907" operator="lessThan">
      <formula>$O$12*0.8</formula>
    </cfRule>
  </conditionalFormatting>
  <conditionalFormatting sqref="I13:J13">
    <cfRule type="cellIs" dxfId="11003" priority="3902" operator="greaterThan">
      <formula>$O$13</formula>
    </cfRule>
    <cfRule type="cellIs" dxfId="11002" priority="3903" operator="between">
      <formula>$O$13*0.8</formula>
      <formula>$O$13</formula>
    </cfRule>
    <cfRule type="cellIs" dxfId="11001" priority="3904" operator="lessThan">
      <formula>$O$13*0.8</formula>
    </cfRule>
  </conditionalFormatting>
  <conditionalFormatting sqref="I16:J16">
    <cfRule type="cellIs" dxfId="11000" priority="3899" operator="greaterThan">
      <formula>$O$16</formula>
    </cfRule>
    <cfRule type="cellIs" dxfId="10999" priority="3900" operator="between">
      <formula>$O$16*0.8</formula>
      <formula>$O$16</formula>
    </cfRule>
    <cfRule type="cellIs" dxfId="10998" priority="3901" operator="lessThan">
      <formula>$O$16*0.8</formula>
    </cfRule>
  </conditionalFormatting>
  <conditionalFormatting sqref="I17:J17">
    <cfRule type="cellIs" dxfId="10997" priority="3896" operator="greaterThan">
      <formula>$O$17</formula>
    </cfRule>
    <cfRule type="cellIs" dxfId="10996" priority="3897" operator="between">
      <formula>$O$17*0.8</formula>
      <formula>$O$17</formula>
    </cfRule>
    <cfRule type="cellIs" dxfId="10995" priority="3898" operator="lessThan">
      <formula>$O$17*0.8</formula>
    </cfRule>
  </conditionalFormatting>
  <conditionalFormatting sqref="I18:J18">
    <cfRule type="cellIs" dxfId="10994" priority="3893" operator="greaterThan">
      <formula>$O$18</formula>
    </cfRule>
    <cfRule type="cellIs" dxfId="10993" priority="3894" operator="between">
      <formula>$O$18*0.8</formula>
      <formula>$O$18</formula>
    </cfRule>
    <cfRule type="cellIs" dxfId="10992" priority="3895" operator="lessThan">
      <formula>$O$18*0.8</formula>
    </cfRule>
  </conditionalFormatting>
  <conditionalFormatting sqref="I6:J6">
    <cfRule type="cellIs" dxfId="10991" priority="3881" operator="greaterThan">
      <formula>$O$6</formula>
    </cfRule>
    <cfRule type="cellIs" dxfId="10990" priority="3882" operator="between">
      <formula>$O$6*0.8</formula>
      <formula>$O$6</formula>
    </cfRule>
    <cfRule type="cellIs" dxfId="10989" priority="3883" operator="lessThan">
      <formula>$O$6*0.8</formula>
    </cfRule>
  </conditionalFormatting>
  <conditionalFormatting sqref="I7:J7">
    <cfRule type="cellIs" dxfId="10988" priority="3878" operator="greaterThan">
      <formula>$O$7</formula>
    </cfRule>
    <cfRule type="cellIs" dxfId="10987" priority="3879" operator="between">
      <formula>$O$7*0.8</formula>
      <formula>$O$7</formula>
    </cfRule>
    <cfRule type="cellIs" dxfId="10986" priority="3880" operator="lessThan">
      <formula>$O$7*0.8</formula>
    </cfRule>
  </conditionalFormatting>
  <conditionalFormatting sqref="I8:J8">
    <cfRule type="cellIs" dxfId="10985" priority="3875" operator="greaterThan">
      <formula>$O$8</formula>
    </cfRule>
    <cfRule type="cellIs" dxfId="10984" priority="3876" operator="between">
      <formula>$O$8*0.8</formula>
      <formula>$O$8</formula>
    </cfRule>
    <cfRule type="cellIs" dxfId="10983" priority="3877" operator="lessThan">
      <formula>$O$8*0.8</formula>
    </cfRule>
  </conditionalFormatting>
  <conditionalFormatting sqref="I11:J11">
    <cfRule type="cellIs" dxfId="10982" priority="3872" operator="greaterThan">
      <formula>$O$11</formula>
    </cfRule>
    <cfRule type="cellIs" dxfId="10981" priority="3873" operator="between">
      <formula>$O$11*0.8</formula>
      <formula>$O$11</formula>
    </cfRule>
    <cfRule type="cellIs" dxfId="10980" priority="3874" operator="lessThan">
      <formula>$O$11*0.8</formula>
    </cfRule>
  </conditionalFormatting>
  <conditionalFormatting sqref="I12:J12">
    <cfRule type="cellIs" dxfId="10979" priority="3869" operator="greaterThan">
      <formula>$O$12</formula>
    </cfRule>
    <cfRule type="cellIs" dxfId="10978" priority="3870" operator="between">
      <formula>$O$12*0.8</formula>
      <formula>$O$12</formula>
    </cfRule>
    <cfRule type="cellIs" dxfId="10977" priority="3871" operator="lessThan">
      <formula>$O$12*0.8</formula>
    </cfRule>
  </conditionalFormatting>
  <conditionalFormatting sqref="I13:J13">
    <cfRule type="cellIs" dxfId="10976" priority="3866" operator="greaterThan">
      <formula>$O$13</formula>
    </cfRule>
    <cfRule type="cellIs" dxfId="10975" priority="3867" operator="between">
      <formula>$O$13*0.8</formula>
      <formula>$O$13</formula>
    </cfRule>
    <cfRule type="cellIs" dxfId="10974" priority="3868" operator="lessThan">
      <formula>$O$13*0.8</formula>
    </cfRule>
  </conditionalFormatting>
  <conditionalFormatting sqref="I16:J16">
    <cfRule type="cellIs" dxfId="10973" priority="3863" operator="greaterThan">
      <formula>$O$16</formula>
    </cfRule>
    <cfRule type="cellIs" dxfId="10972" priority="3864" operator="between">
      <formula>$O$16*0.8</formula>
      <formula>$O$16</formula>
    </cfRule>
    <cfRule type="cellIs" dxfId="10971" priority="3865" operator="lessThan">
      <formula>$O$16*0.8</formula>
    </cfRule>
  </conditionalFormatting>
  <conditionalFormatting sqref="I17:J17">
    <cfRule type="cellIs" dxfId="10970" priority="3860" operator="greaterThan">
      <formula>$O$17</formula>
    </cfRule>
    <cfRule type="cellIs" dxfId="10969" priority="3861" operator="between">
      <formula>$O$17*0.8</formula>
      <formula>$O$17</formula>
    </cfRule>
    <cfRule type="cellIs" dxfId="10968" priority="3862" operator="lessThan">
      <formula>$O$17*0.8</formula>
    </cfRule>
  </conditionalFormatting>
  <conditionalFormatting sqref="I18:J18">
    <cfRule type="cellIs" dxfId="10967" priority="3857" operator="greaterThan">
      <formula>$O$18</formula>
    </cfRule>
    <cfRule type="cellIs" dxfId="10966" priority="3858" operator="between">
      <formula>$O$18*0.8</formula>
      <formula>$O$18</formula>
    </cfRule>
    <cfRule type="cellIs" dxfId="10965" priority="3859" operator="lessThan">
      <formula>$O$18*0.8</formula>
    </cfRule>
  </conditionalFormatting>
  <conditionalFormatting sqref="I6:J6">
    <cfRule type="cellIs" dxfId="10964" priority="3845" operator="greaterThan">
      <formula>$N$6</formula>
    </cfRule>
    <cfRule type="cellIs" dxfId="10963" priority="3846" operator="between">
      <formula>$N$6*0.8</formula>
      <formula>$N$6</formula>
    </cfRule>
    <cfRule type="cellIs" dxfId="10962" priority="3847" operator="lessThan">
      <formula>$N$6*0.8</formula>
    </cfRule>
  </conditionalFormatting>
  <conditionalFormatting sqref="I7:J7">
    <cfRule type="cellIs" dxfId="10961" priority="3842" operator="greaterThan">
      <formula>$N$7</formula>
    </cfRule>
    <cfRule type="cellIs" dxfId="10960" priority="3843" operator="between">
      <formula>$N$7*0.8</formula>
      <formula>$N$7</formula>
    </cfRule>
    <cfRule type="cellIs" dxfId="10959" priority="3844" operator="lessThan">
      <formula>$N$7*0.8</formula>
    </cfRule>
  </conditionalFormatting>
  <conditionalFormatting sqref="I8:J8">
    <cfRule type="cellIs" dxfId="10958" priority="3839" operator="greaterThan">
      <formula>$N$8</formula>
    </cfRule>
    <cfRule type="cellIs" dxfId="10957" priority="3840" operator="between">
      <formula>$N$8*0.8</formula>
      <formula>$N$8</formula>
    </cfRule>
    <cfRule type="cellIs" dxfId="10956" priority="3841" operator="lessThan">
      <formula>$N$8*0.8</formula>
    </cfRule>
  </conditionalFormatting>
  <conditionalFormatting sqref="I11:J11">
    <cfRule type="cellIs" dxfId="10955" priority="3836" operator="greaterThan">
      <formula>$N$11</formula>
    </cfRule>
    <cfRule type="cellIs" dxfId="10954" priority="3837" operator="between">
      <formula>$N$11*0.8</formula>
      <formula>$N$11</formula>
    </cfRule>
    <cfRule type="cellIs" dxfId="10953" priority="3838" operator="lessThan">
      <formula>$N$11*0.8</formula>
    </cfRule>
  </conditionalFormatting>
  <conditionalFormatting sqref="I12:J12">
    <cfRule type="cellIs" dxfId="10952" priority="3833" operator="greaterThan">
      <formula>$N$12</formula>
    </cfRule>
    <cfRule type="cellIs" dxfId="10951" priority="3834" operator="between">
      <formula>$N$12*0.8</formula>
      <formula>$N$12</formula>
    </cfRule>
    <cfRule type="cellIs" dxfId="10950" priority="3835" operator="lessThan">
      <formula>$N$12*0.8</formula>
    </cfRule>
  </conditionalFormatting>
  <conditionalFormatting sqref="I13:J13">
    <cfRule type="cellIs" dxfId="10949" priority="3830" operator="greaterThan">
      <formula>$N$13</formula>
    </cfRule>
    <cfRule type="cellIs" dxfId="10948" priority="3831" operator="between">
      <formula>$N$13*0.8</formula>
      <formula>$N$13</formula>
    </cfRule>
    <cfRule type="cellIs" dxfId="10947" priority="3832" operator="lessThan">
      <formula>$N$13*0.8</formula>
    </cfRule>
  </conditionalFormatting>
  <conditionalFormatting sqref="I16:J16">
    <cfRule type="cellIs" dxfId="10946" priority="3827" operator="greaterThan">
      <formula>$N$16</formula>
    </cfRule>
    <cfRule type="cellIs" dxfId="10945" priority="3828" operator="between">
      <formula>$N$16*0.8</formula>
      <formula>$N$16</formula>
    </cfRule>
    <cfRule type="cellIs" dxfId="10944" priority="3829" operator="lessThan">
      <formula>$N$16*0.8</formula>
    </cfRule>
  </conditionalFormatting>
  <conditionalFormatting sqref="I17:J17">
    <cfRule type="cellIs" dxfId="10943" priority="3824" operator="greaterThan">
      <formula>$N$17</formula>
    </cfRule>
    <cfRule type="cellIs" dxfId="10942" priority="3825" operator="between">
      <formula>$N$17*0.8</formula>
      <formula>$N$17</formula>
    </cfRule>
    <cfRule type="cellIs" dxfId="10941" priority="3826" operator="lessThan">
      <formula>$N$17*0.8</formula>
    </cfRule>
  </conditionalFormatting>
  <conditionalFormatting sqref="I18:J18">
    <cfRule type="cellIs" dxfId="10940" priority="3821" operator="greaterThan">
      <formula>$N$18</formula>
    </cfRule>
    <cfRule type="cellIs" dxfId="10939" priority="3822" operator="between">
      <formula>$N$18*0.8</formula>
      <formula>$N$18</formula>
    </cfRule>
    <cfRule type="cellIs" dxfId="10938" priority="3823" operator="lessThan">
      <formula>$N$18*0.8</formula>
    </cfRule>
  </conditionalFormatting>
  <conditionalFormatting sqref="I6:J6">
    <cfRule type="cellIs" dxfId="10937" priority="3809" operator="greaterThan">
      <formula>$N$6</formula>
    </cfRule>
    <cfRule type="cellIs" dxfId="10936" priority="3810" operator="between">
      <formula>$N$6*0.8</formula>
      <formula>$N$6</formula>
    </cfRule>
    <cfRule type="cellIs" dxfId="10935" priority="3811" operator="lessThan">
      <formula>$N$6*0.8</formula>
    </cfRule>
  </conditionalFormatting>
  <conditionalFormatting sqref="I7:J7">
    <cfRule type="cellIs" dxfId="10934" priority="3806" operator="greaterThan">
      <formula>$N$7</formula>
    </cfRule>
    <cfRule type="cellIs" dxfId="10933" priority="3807" operator="between">
      <formula>$N$7*0.8</formula>
      <formula>$N$7</formula>
    </cfRule>
    <cfRule type="cellIs" dxfId="10932" priority="3808" operator="lessThan">
      <formula>$N$7*0.8</formula>
    </cfRule>
  </conditionalFormatting>
  <conditionalFormatting sqref="I8:J8">
    <cfRule type="cellIs" dxfId="10931" priority="3803" operator="greaterThan">
      <formula>$N$8</formula>
    </cfRule>
    <cfRule type="cellIs" dxfId="10930" priority="3804" operator="between">
      <formula>$N$8*0.8</formula>
      <formula>$N$8</formula>
    </cfRule>
    <cfRule type="cellIs" dxfId="10929" priority="3805" operator="lessThan">
      <formula>$N$8*0.8</formula>
    </cfRule>
  </conditionalFormatting>
  <conditionalFormatting sqref="I11:J11">
    <cfRule type="cellIs" dxfId="10928" priority="3800" operator="greaterThan">
      <formula>$N$11</formula>
    </cfRule>
    <cfRule type="cellIs" dxfId="10927" priority="3801" operator="between">
      <formula>$N$11*0.8</formula>
      <formula>$N$11</formula>
    </cfRule>
    <cfRule type="cellIs" dxfId="10926" priority="3802" operator="lessThan">
      <formula>$N$11*0.8</formula>
    </cfRule>
  </conditionalFormatting>
  <conditionalFormatting sqref="I12:J12">
    <cfRule type="cellIs" dxfId="10925" priority="3797" operator="greaterThan">
      <formula>$N$12</formula>
    </cfRule>
    <cfRule type="cellIs" dxfId="10924" priority="3798" operator="between">
      <formula>$N$12*0.8</formula>
      <formula>$N$12</formula>
    </cfRule>
    <cfRule type="cellIs" dxfId="10923" priority="3799" operator="lessThan">
      <formula>$N$12*0.8</formula>
    </cfRule>
  </conditionalFormatting>
  <conditionalFormatting sqref="I13:J13">
    <cfRule type="cellIs" dxfId="10922" priority="3794" operator="greaterThan">
      <formula>$N$13</formula>
    </cfRule>
    <cfRule type="cellIs" dxfId="10921" priority="3795" operator="between">
      <formula>$N$13*0.8</formula>
      <formula>$N$13</formula>
    </cfRule>
    <cfRule type="cellIs" dxfId="10920" priority="3796" operator="lessThan">
      <formula>$N$13*0.8</formula>
    </cfRule>
  </conditionalFormatting>
  <conditionalFormatting sqref="I16:J16">
    <cfRule type="cellIs" dxfId="10919" priority="3791" operator="greaterThan">
      <formula>$N$16</formula>
    </cfRule>
    <cfRule type="cellIs" dxfId="10918" priority="3792" operator="between">
      <formula>$N$16*0.8</formula>
      <formula>$N$16</formula>
    </cfRule>
    <cfRule type="cellIs" dxfId="10917" priority="3793" operator="lessThan">
      <formula>$N$16*0.8</formula>
    </cfRule>
  </conditionalFormatting>
  <conditionalFormatting sqref="I17:J17">
    <cfRule type="cellIs" dxfId="10916" priority="3788" operator="greaterThan">
      <formula>$N$17</formula>
    </cfRule>
    <cfRule type="cellIs" dxfId="10915" priority="3789" operator="between">
      <formula>$N$17*0.8</formula>
      <formula>$N$17</formula>
    </cfRule>
    <cfRule type="cellIs" dxfId="10914" priority="3790" operator="lessThan">
      <formula>$N$17*0.8</formula>
    </cfRule>
  </conditionalFormatting>
  <conditionalFormatting sqref="I18:J18">
    <cfRule type="cellIs" dxfId="10913" priority="3785" operator="greaterThan">
      <formula>$N$18</formula>
    </cfRule>
    <cfRule type="cellIs" dxfId="10912" priority="3786" operator="between">
      <formula>$N$18*0.8</formula>
      <formula>$N$18</formula>
    </cfRule>
    <cfRule type="cellIs" dxfId="10911" priority="3787" operator="lessThan">
      <formula>$N$18*0.8</formula>
    </cfRule>
  </conditionalFormatting>
  <conditionalFormatting sqref="I22:J22">
    <cfRule type="cellIs" dxfId="10910" priority="3563" operator="greaterThan">
      <formula>$O$22</formula>
    </cfRule>
    <cfRule type="cellIs" dxfId="10909" priority="3564" operator="between">
      <formula>#REF!*0.8</formula>
      <formula>$O$22</formula>
    </cfRule>
    <cfRule type="cellIs" dxfId="10908" priority="3565" operator="lessThan">
      <formula>$O$22*0.8</formula>
    </cfRule>
  </conditionalFormatting>
  <conditionalFormatting sqref="I22:J22">
    <cfRule type="cellIs" dxfId="10907" priority="3527" operator="greaterThan">
      <formula>$O$22</formula>
    </cfRule>
    <cfRule type="cellIs" dxfId="10906" priority="3528" operator="between">
      <formula>#REF!*0.8</formula>
      <formula>$O$22</formula>
    </cfRule>
    <cfRule type="cellIs" dxfId="10905" priority="3529" operator="lessThan">
      <formula>$O$22*0.8</formula>
    </cfRule>
  </conditionalFormatting>
  <conditionalFormatting sqref="I21:J23 H21:H22">
    <cfRule type="cellIs" dxfId="10904" priority="3262" operator="equal">
      <formula>"Not Available"</formula>
    </cfRule>
  </conditionalFormatting>
  <conditionalFormatting sqref="H23">
    <cfRule type="cellIs" dxfId="10903" priority="3256" operator="equal">
      <formula>"Not Available"</formula>
    </cfRule>
    <cfRule type="cellIs" priority="3257" operator="equal">
      <formula>"Not Available"</formula>
    </cfRule>
  </conditionalFormatting>
  <conditionalFormatting sqref="I22:J22">
    <cfRule type="cellIs" dxfId="10902" priority="6477" operator="greaterThan">
      <formula>$O$22</formula>
    </cfRule>
    <cfRule type="cellIs" dxfId="10901" priority="6478" operator="between">
      <formula>$H$22*0.8</formula>
      <formula>$O$22</formula>
    </cfRule>
    <cfRule type="cellIs" dxfId="10900" priority="6479" operator="lessThan">
      <formula>$O$22*0.8</formula>
    </cfRule>
  </conditionalFormatting>
  <conditionalFormatting sqref="I22:J22">
    <cfRule type="cellIs" dxfId="10899" priority="6480" operator="greaterThan">
      <formula>$O$22</formula>
    </cfRule>
    <cfRule type="cellIs" dxfId="10898" priority="6481" operator="between">
      <formula>$H$22*0.8</formula>
      <formula>$O$22</formula>
    </cfRule>
    <cfRule type="cellIs" dxfId="10897" priority="6482" operator="lessThan">
      <formula>$O$22*0.8</formula>
    </cfRule>
  </conditionalFormatting>
  <conditionalFormatting sqref="J6">
    <cfRule type="cellIs" dxfId="10896" priority="3199" operator="greaterThan">
      <formula>$P$6</formula>
    </cfRule>
    <cfRule type="cellIs" dxfId="10895" priority="3200" operator="between">
      <formula>$P$6*0.8</formula>
      <formula>$P$6</formula>
    </cfRule>
    <cfRule type="cellIs" dxfId="10894" priority="3201" operator="lessThan">
      <formula>$P$6*0.8</formula>
    </cfRule>
  </conditionalFormatting>
  <conditionalFormatting sqref="J7">
    <cfRule type="cellIs" dxfId="10893" priority="3196" operator="greaterThan">
      <formula>$P$7</formula>
    </cfRule>
    <cfRule type="cellIs" dxfId="10892" priority="3197" operator="between">
      <formula>$P$7*0.8</formula>
      <formula>$P$7</formula>
    </cfRule>
    <cfRule type="cellIs" dxfId="10891" priority="3198" operator="lessThan">
      <formula>$P$7*0.8</formula>
    </cfRule>
  </conditionalFormatting>
  <conditionalFormatting sqref="J8">
    <cfRule type="cellIs" dxfId="10890" priority="3193" operator="greaterThan">
      <formula>$P$8</formula>
    </cfRule>
    <cfRule type="cellIs" dxfId="10889" priority="3194" operator="between">
      <formula>$P$8*0.8</formula>
      <formula>$P$8</formula>
    </cfRule>
    <cfRule type="cellIs" dxfId="10888" priority="3195" operator="lessThan">
      <formula>$P$8*0.8</formula>
    </cfRule>
  </conditionalFormatting>
  <conditionalFormatting sqref="J11">
    <cfRule type="cellIs" dxfId="10887" priority="3190" operator="greaterThan">
      <formula>$P$11</formula>
    </cfRule>
    <cfRule type="cellIs" dxfId="10886" priority="3191" operator="between">
      <formula>$P$11*0.8</formula>
      <formula>$P$11</formula>
    </cfRule>
    <cfRule type="cellIs" dxfId="10885" priority="3192" operator="lessThan">
      <formula>$P$11*0.8</formula>
    </cfRule>
  </conditionalFormatting>
  <conditionalFormatting sqref="J12">
    <cfRule type="cellIs" dxfId="10884" priority="3187" operator="greaterThan">
      <formula>$P$12</formula>
    </cfRule>
    <cfRule type="cellIs" dxfId="10883" priority="3188" operator="between">
      <formula>$P$12*0.8</formula>
      <formula>$P$12</formula>
    </cfRule>
    <cfRule type="cellIs" dxfId="10882" priority="3189" operator="lessThan">
      <formula>$P$12*0.8</formula>
    </cfRule>
  </conditionalFormatting>
  <conditionalFormatting sqref="J13">
    <cfRule type="cellIs" dxfId="10881" priority="3184" operator="greaterThan">
      <formula>$P$13</formula>
    </cfRule>
    <cfRule type="cellIs" dxfId="10880" priority="3185" operator="between">
      <formula>$P$13*0.8</formula>
      <formula>$P$13</formula>
    </cfRule>
    <cfRule type="cellIs" dxfId="10879" priority="3186" operator="lessThan">
      <formula>$P$13*0.8</formula>
    </cfRule>
  </conditionalFormatting>
  <conditionalFormatting sqref="J16">
    <cfRule type="cellIs" dxfId="10878" priority="3181" operator="greaterThan">
      <formula>$P$16</formula>
    </cfRule>
    <cfRule type="cellIs" dxfId="10877" priority="3182" operator="between">
      <formula>$P$16*0.8</formula>
      <formula>$P$16</formula>
    </cfRule>
    <cfRule type="cellIs" dxfId="10876" priority="3183" operator="lessThan">
      <formula>$P$16*0.8</formula>
    </cfRule>
  </conditionalFormatting>
  <conditionalFormatting sqref="J17">
    <cfRule type="cellIs" dxfId="10875" priority="3178" operator="greaterThan">
      <formula>$P$17</formula>
    </cfRule>
    <cfRule type="cellIs" dxfId="10874" priority="3179" operator="between">
      <formula>$P$17*0.8</formula>
      <formula>$P$17</formula>
    </cfRule>
    <cfRule type="cellIs" dxfId="10873" priority="3180" operator="lessThan">
      <formula>$P$17*0.8</formula>
    </cfRule>
  </conditionalFormatting>
  <conditionalFormatting sqref="J18">
    <cfRule type="cellIs" dxfId="10872" priority="3175" operator="greaterThan">
      <formula>$P$18</formula>
    </cfRule>
    <cfRule type="cellIs" dxfId="10871" priority="3176" operator="between">
      <formula>$P$18*0.8</formula>
      <formula>$P$18</formula>
    </cfRule>
    <cfRule type="cellIs" dxfId="10870" priority="3177" operator="lessThan">
      <formula>$P$18*0.8</formula>
    </cfRule>
  </conditionalFormatting>
  <conditionalFormatting sqref="J6">
    <cfRule type="cellIs" dxfId="10869" priority="3172" operator="greaterThan">
      <formula>$P$6</formula>
    </cfRule>
    <cfRule type="cellIs" dxfId="10868" priority="3173" operator="between">
      <formula>$P$6*0.8</formula>
      <formula>$P$6</formula>
    </cfRule>
    <cfRule type="cellIs" dxfId="10867" priority="3174" operator="lessThan">
      <formula>$P$6*0.8</formula>
    </cfRule>
  </conditionalFormatting>
  <conditionalFormatting sqref="J7">
    <cfRule type="cellIs" dxfId="10866" priority="3169" operator="greaterThan">
      <formula>$P$7</formula>
    </cfRule>
    <cfRule type="cellIs" dxfId="10865" priority="3170" operator="between">
      <formula>$P$7*0.8</formula>
      <formula>$P$7</formula>
    </cfRule>
    <cfRule type="cellIs" dxfId="10864" priority="3171" operator="lessThan">
      <formula>$P$7*0.8</formula>
    </cfRule>
  </conditionalFormatting>
  <conditionalFormatting sqref="J8">
    <cfRule type="cellIs" dxfId="10863" priority="3166" operator="greaterThan">
      <formula>$P$8</formula>
    </cfRule>
    <cfRule type="cellIs" dxfId="10862" priority="3167" operator="between">
      <formula>$P$8*0.8</formula>
      <formula>$P$8</formula>
    </cfRule>
    <cfRule type="cellIs" dxfId="10861" priority="3168" operator="lessThan">
      <formula>$P$8*0.8</formula>
    </cfRule>
  </conditionalFormatting>
  <conditionalFormatting sqref="J11">
    <cfRule type="cellIs" dxfId="10860" priority="3163" operator="greaterThan">
      <formula>$P$11</formula>
    </cfRule>
    <cfRule type="cellIs" dxfId="10859" priority="3164" operator="between">
      <formula>$P$11*0.8</formula>
      <formula>$P$11</formula>
    </cfRule>
    <cfRule type="cellIs" dxfId="10858" priority="3165" operator="lessThan">
      <formula>$P$11*0.8</formula>
    </cfRule>
  </conditionalFormatting>
  <conditionalFormatting sqref="J12">
    <cfRule type="cellIs" dxfId="10857" priority="3160" operator="greaterThan">
      <formula>$P$12</formula>
    </cfRule>
    <cfRule type="cellIs" dxfId="10856" priority="3161" operator="between">
      <formula>$P$12*0.8</formula>
      <formula>$P$12</formula>
    </cfRule>
    <cfRule type="cellIs" dxfId="10855" priority="3162" operator="lessThan">
      <formula>$P$12*0.8</formula>
    </cfRule>
  </conditionalFormatting>
  <conditionalFormatting sqref="J13">
    <cfRule type="cellIs" dxfId="10854" priority="3157" operator="greaterThan">
      <formula>$P$13</formula>
    </cfRule>
    <cfRule type="cellIs" dxfId="10853" priority="3158" operator="between">
      <formula>$P$13*0.8</formula>
      <formula>$P$13</formula>
    </cfRule>
    <cfRule type="cellIs" dxfId="10852" priority="3159" operator="lessThan">
      <formula>$P$13*0.8</formula>
    </cfRule>
  </conditionalFormatting>
  <conditionalFormatting sqref="J16">
    <cfRule type="cellIs" dxfId="10851" priority="3154" operator="greaterThan">
      <formula>$P$16</formula>
    </cfRule>
    <cfRule type="cellIs" dxfId="10850" priority="3155" operator="between">
      <formula>$P$16*0.8</formula>
      <formula>$P$16</formula>
    </cfRule>
    <cfRule type="cellIs" dxfId="10849" priority="3156" operator="lessThan">
      <formula>$P$16*0.8</formula>
    </cfRule>
  </conditionalFormatting>
  <conditionalFormatting sqref="J17">
    <cfRule type="cellIs" dxfId="10848" priority="3151" operator="greaterThan">
      <formula>$P$17</formula>
    </cfRule>
    <cfRule type="cellIs" dxfId="10847" priority="3152" operator="between">
      <formula>$P$17*0.8</formula>
      <formula>$P$17</formula>
    </cfRule>
    <cfRule type="cellIs" dxfId="10846" priority="3153" operator="lessThan">
      <formula>$P$17*0.8</formula>
    </cfRule>
  </conditionalFormatting>
  <conditionalFormatting sqref="J18">
    <cfRule type="cellIs" dxfId="10845" priority="3148" operator="greaterThan">
      <formula>$P$18</formula>
    </cfRule>
    <cfRule type="cellIs" dxfId="10844" priority="3149" operator="between">
      <formula>$P$18*0.8</formula>
      <formula>$P$18</formula>
    </cfRule>
    <cfRule type="cellIs" dxfId="10843" priority="3150" operator="lessThan">
      <formula>$P$18*0.8</formula>
    </cfRule>
  </conditionalFormatting>
  <conditionalFormatting sqref="J6">
    <cfRule type="cellIs" dxfId="10842" priority="3145" operator="greaterThan">
      <formula>$O$6</formula>
    </cfRule>
    <cfRule type="cellIs" dxfId="10841" priority="3146" operator="between">
      <formula>$O$6*0.8</formula>
      <formula>$O$6</formula>
    </cfRule>
    <cfRule type="cellIs" dxfId="10840" priority="3147" operator="lessThan">
      <formula>$O$6*0.8</formula>
    </cfRule>
  </conditionalFormatting>
  <conditionalFormatting sqref="J7">
    <cfRule type="cellIs" dxfId="10839" priority="3142" operator="greaterThan">
      <formula>$O$7</formula>
    </cfRule>
    <cfRule type="cellIs" dxfId="10838" priority="3143" operator="between">
      <formula>$O$7*0.8</formula>
      <formula>$O$7</formula>
    </cfRule>
    <cfRule type="cellIs" dxfId="10837" priority="3144" operator="lessThan">
      <formula>$O$7*0.8</formula>
    </cfRule>
  </conditionalFormatting>
  <conditionalFormatting sqref="J8">
    <cfRule type="cellIs" dxfId="10836" priority="3139" operator="greaterThan">
      <formula>$O$8</formula>
    </cfRule>
    <cfRule type="cellIs" dxfId="10835" priority="3140" operator="between">
      <formula>$O$8*0.8</formula>
      <formula>$O$8</formula>
    </cfRule>
    <cfRule type="cellIs" dxfId="10834" priority="3141" operator="lessThan">
      <formula>$O$8*0.8</formula>
    </cfRule>
  </conditionalFormatting>
  <conditionalFormatting sqref="J11">
    <cfRule type="cellIs" dxfId="10833" priority="3136" operator="greaterThan">
      <formula>$O$11</formula>
    </cfRule>
    <cfRule type="cellIs" dxfId="10832" priority="3137" operator="between">
      <formula>$O$11*0.8</formula>
      <formula>$O$11</formula>
    </cfRule>
    <cfRule type="cellIs" dxfId="10831" priority="3138" operator="lessThan">
      <formula>$O$11*0.8</formula>
    </cfRule>
  </conditionalFormatting>
  <conditionalFormatting sqref="J12">
    <cfRule type="cellIs" dxfId="10830" priority="3133" operator="greaterThan">
      <formula>$O$12</formula>
    </cfRule>
    <cfRule type="cellIs" dxfId="10829" priority="3134" operator="between">
      <formula>$O$12*0.8</formula>
      <formula>$O$12</formula>
    </cfRule>
    <cfRule type="cellIs" dxfId="10828" priority="3135" operator="lessThan">
      <formula>$O$12*0.8</formula>
    </cfRule>
  </conditionalFormatting>
  <conditionalFormatting sqref="J13">
    <cfRule type="cellIs" dxfId="10827" priority="3130" operator="greaterThan">
      <formula>$O$13</formula>
    </cfRule>
    <cfRule type="cellIs" dxfId="10826" priority="3131" operator="between">
      <formula>$O$13*0.8</formula>
      <formula>$O$13</formula>
    </cfRule>
    <cfRule type="cellIs" dxfId="10825" priority="3132" operator="lessThan">
      <formula>$O$13*0.8</formula>
    </cfRule>
  </conditionalFormatting>
  <conditionalFormatting sqref="J16">
    <cfRule type="cellIs" dxfId="10824" priority="3127" operator="greaterThan">
      <formula>$O$16</formula>
    </cfRule>
    <cfRule type="cellIs" dxfId="10823" priority="3128" operator="between">
      <formula>$O$16*0.8</formula>
      <formula>$O$16</formula>
    </cfRule>
    <cfRule type="cellIs" dxfId="10822" priority="3129" operator="lessThan">
      <formula>$O$16*0.8</formula>
    </cfRule>
  </conditionalFormatting>
  <conditionalFormatting sqref="J17">
    <cfRule type="cellIs" dxfId="10821" priority="3124" operator="greaterThan">
      <formula>$O$17</formula>
    </cfRule>
    <cfRule type="cellIs" dxfId="10820" priority="3125" operator="between">
      <formula>$O$17*0.8</formula>
      <formula>$O$17</formula>
    </cfRule>
    <cfRule type="cellIs" dxfId="10819" priority="3126" operator="lessThan">
      <formula>$O$17*0.8</formula>
    </cfRule>
  </conditionalFormatting>
  <conditionalFormatting sqref="J18">
    <cfRule type="cellIs" dxfId="10818" priority="3121" operator="greaterThan">
      <formula>$O$18</formula>
    </cfRule>
    <cfRule type="cellIs" dxfId="10817" priority="3122" operator="between">
      <formula>$O$18*0.8</formula>
      <formula>$O$18</formula>
    </cfRule>
    <cfRule type="cellIs" dxfId="10816" priority="3123" operator="lessThan">
      <formula>$O$18*0.8</formula>
    </cfRule>
  </conditionalFormatting>
  <conditionalFormatting sqref="J6">
    <cfRule type="cellIs" dxfId="10815" priority="3118" operator="greaterThan">
      <formula>$O$6</formula>
    </cfRule>
    <cfRule type="cellIs" dxfId="10814" priority="3119" operator="between">
      <formula>$O$6*0.8</formula>
      <formula>$O$6</formula>
    </cfRule>
    <cfRule type="cellIs" dxfId="10813" priority="3120" operator="lessThan">
      <formula>$O$6*0.8</formula>
    </cfRule>
  </conditionalFormatting>
  <conditionalFormatting sqref="J7">
    <cfRule type="cellIs" dxfId="10812" priority="3115" operator="greaterThan">
      <formula>$O$7</formula>
    </cfRule>
    <cfRule type="cellIs" dxfId="10811" priority="3116" operator="between">
      <formula>$O$7*0.8</formula>
      <formula>$O$7</formula>
    </cfRule>
    <cfRule type="cellIs" dxfId="10810" priority="3117" operator="lessThan">
      <formula>$O$7*0.8</formula>
    </cfRule>
  </conditionalFormatting>
  <conditionalFormatting sqref="J8">
    <cfRule type="cellIs" dxfId="10809" priority="3112" operator="greaterThan">
      <formula>$O$8</formula>
    </cfRule>
    <cfRule type="cellIs" dxfId="10808" priority="3113" operator="between">
      <formula>$O$8*0.8</formula>
      <formula>$O$8</formula>
    </cfRule>
    <cfRule type="cellIs" dxfId="10807" priority="3114" operator="lessThan">
      <formula>$O$8*0.8</formula>
    </cfRule>
  </conditionalFormatting>
  <conditionalFormatting sqref="J11">
    <cfRule type="cellIs" dxfId="10806" priority="3109" operator="greaterThan">
      <formula>$O$11</formula>
    </cfRule>
    <cfRule type="cellIs" dxfId="10805" priority="3110" operator="between">
      <formula>$O$11*0.8</formula>
      <formula>$O$11</formula>
    </cfRule>
    <cfRule type="cellIs" dxfId="10804" priority="3111" operator="lessThan">
      <formula>$O$11*0.8</formula>
    </cfRule>
  </conditionalFormatting>
  <conditionalFormatting sqref="J12">
    <cfRule type="cellIs" dxfId="10803" priority="3106" operator="greaterThan">
      <formula>$O$12</formula>
    </cfRule>
    <cfRule type="cellIs" dxfId="10802" priority="3107" operator="between">
      <formula>$O$12*0.8</formula>
      <formula>$O$12</formula>
    </cfRule>
    <cfRule type="cellIs" dxfId="10801" priority="3108" operator="lessThan">
      <formula>$O$12*0.8</formula>
    </cfRule>
  </conditionalFormatting>
  <conditionalFormatting sqref="J13">
    <cfRule type="cellIs" dxfId="10800" priority="3103" operator="greaterThan">
      <formula>$O$13</formula>
    </cfRule>
    <cfRule type="cellIs" dxfId="10799" priority="3104" operator="between">
      <formula>$O$13*0.8</formula>
      <formula>$O$13</formula>
    </cfRule>
    <cfRule type="cellIs" dxfId="10798" priority="3105" operator="lessThan">
      <formula>$O$13*0.8</formula>
    </cfRule>
  </conditionalFormatting>
  <conditionalFormatting sqref="J16">
    <cfRule type="cellIs" dxfId="10797" priority="3100" operator="greaterThan">
      <formula>$O$16</formula>
    </cfRule>
    <cfRule type="cellIs" dxfId="10796" priority="3101" operator="between">
      <formula>$O$16*0.8</formula>
      <formula>$O$16</formula>
    </cfRule>
    <cfRule type="cellIs" dxfId="10795" priority="3102" operator="lessThan">
      <formula>$O$16*0.8</formula>
    </cfRule>
  </conditionalFormatting>
  <conditionalFormatting sqref="J17">
    <cfRule type="cellIs" dxfId="10794" priority="3097" operator="greaterThan">
      <formula>$O$17</formula>
    </cfRule>
    <cfRule type="cellIs" dxfId="10793" priority="3098" operator="between">
      <formula>$O$17*0.8</formula>
      <formula>$O$17</formula>
    </cfRule>
    <cfRule type="cellIs" dxfId="10792" priority="3099" operator="lessThan">
      <formula>$O$17*0.8</formula>
    </cfRule>
  </conditionalFormatting>
  <conditionalFormatting sqref="J18">
    <cfRule type="cellIs" dxfId="10791" priority="3094" operator="greaterThan">
      <formula>$O$18</formula>
    </cfRule>
    <cfRule type="cellIs" dxfId="10790" priority="3095" operator="between">
      <formula>$O$18*0.8</formula>
      <formula>$O$18</formula>
    </cfRule>
    <cfRule type="cellIs" dxfId="10789" priority="3096" operator="lessThan">
      <formula>$O$18*0.8</formula>
    </cfRule>
  </conditionalFormatting>
  <conditionalFormatting sqref="J6">
    <cfRule type="cellIs" dxfId="10788" priority="3091" operator="greaterThan">
      <formula>$N$6</formula>
    </cfRule>
    <cfRule type="cellIs" dxfId="10787" priority="3092" operator="between">
      <formula>$N$6*0.8</formula>
      <formula>$N$6</formula>
    </cfRule>
    <cfRule type="cellIs" dxfId="10786" priority="3093" operator="lessThan">
      <formula>$N$6*0.8</formula>
    </cfRule>
  </conditionalFormatting>
  <conditionalFormatting sqref="J7">
    <cfRule type="cellIs" dxfId="10785" priority="3088" operator="greaterThan">
      <formula>$N$7</formula>
    </cfRule>
    <cfRule type="cellIs" dxfId="10784" priority="3089" operator="between">
      <formula>$N$7*0.8</formula>
      <formula>$N$7</formula>
    </cfRule>
    <cfRule type="cellIs" dxfId="10783" priority="3090" operator="lessThan">
      <formula>$N$7*0.8</formula>
    </cfRule>
  </conditionalFormatting>
  <conditionalFormatting sqref="J8">
    <cfRule type="cellIs" dxfId="10782" priority="3085" operator="greaterThan">
      <formula>$N$8</formula>
    </cfRule>
    <cfRule type="cellIs" dxfId="10781" priority="3086" operator="between">
      <formula>$N$8*0.8</formula>
      <formula>$N$8</formula>
    </cfRule>
    <cfRule type="cellIs" dxfId="10780" priority="3087" operator="lessThan">
      <formula>$N$8*0.8</formula>
    </cfRule>
  </conditionalFormatting>
  <conditionalFormatting sqref="J11">
    <cfRule type="cellIs" dxfId="10779" priority="3082" operator="greaterThan">
      <formula>$N$11</formula>
    </cfRule>
    <cfRule type="cellIs" dxfId="10778" priority="3083" operator="between">
      <formula>$N$11*0.8</formula>
      <formula>$N$11</formula>
    </cfRule>
    <cfRule type="cellIs" dxfId="10777" priority="3084" operator="lessThan">
      <formula>$N$11*0.8</formula>
    </cfRule>
  </conditionalFormatting>
  <conditionalFormatting sqref="J12">
    <cfRule type="cellIs" dxfId="10776" priority="3079" operator="greaterThan">
      <formula>$N$12</formula>
    </cfRule>
    <cfRule type="cellIs" dxfId="10775" priority="3080" operator="between">
      <formula>$N$12*0.8</formula>
      <formula>$N$12</formula>
    </cfRule>
    <cfRule type="cellIs" dxfId="10774" priority="3081" operator="lessThan">
      <formula>$N$12*0.8</formula>
    </cfRule>
  </conditionalFormatting>
  <conditionalFormatting sqref="J13">
    <cfRule type="cellIs" dxfId="10773" priority="3076" operator="greaterThan">
      <formula>$N$13</formula>
    </cfRule>
    <cfRule type="cellIs" dxfId="10772" priority="3077" operator="between">
      <formula>$N$13*0.8</formula>
      <formula>$N$13</formula>
    </cfRule>
    <cfRule type="cellIs" dxfId="10771" priority="3078" operator="lessThan">
      <formula>$N$13*0.8</formula>
    </cfRule>
  </conditionalFormatting>
  <conditionalFormatting sqref="J16">
    <cfRule type="cellIs" dxfId="10770" priority="3073" operator="greaterThan">
      <formula>$N$16</formula>
    </cfRule>
    <cfRule type="cellIs" dxfId="10769" priority="3074" operator="between">
      <formula>$N$16*0.8</formula>
      <formula>$N$16</formula>
    </cfRule>
    <cfRule type="cellIs" dxfId="10768" priority="3075" operator="lessThan">
      <formula>$N$16*0.8</formula>
    </cfRule>
  </conditionalFormatting>
  <conditionalFormatting sqref="J17">
    <cfRule type="cellIs" dxfId="10767" priority="3070" operator="greaterThan">
      <formula>$N$17</formula>
    </cfRule>
    <cfRule type="cellIs" dxfId="10766" priority="3071" operator="between">
      <formula>$N$17*0.8</formula>
      <formula>$N$17</formula>
    </cfRule>
    <cfRule type="cellIs" dxfId="10765" priority="3072" operator="lessThan">
      <formula>$N$17*0.8</formula>
    </cfRule>
  </conditionalFormatting>
  <conditionalFormatting sqref="J18">
    <cfRule type="cellIs" dxfId="10764" priority="3067" operator="greaterThan">
      <formula>$N$18</formula>
    </cfRule>
    <cfRule type="cellIs" dxfId="10763" priority="3068" operator="between">
      <formula>$N$18*0.8</formula>
      <formula>$N$18</formula>
    </cfRule>
    <cfRule type="cellIs" dxfId="10762" priority="3069" operator="lessThan">
      <formula>$N$18*0.8</formula>
    </cfRule>
  </conditionalFormatting>
  <conditionalFormatting sqref="J6">
    <cfRule type="cellIs" dxfId="10761" priority="3064" operator="greaterThan">
      <formula>$N$6</formula>
    </cfRule>
    <cfRule type="cellIs" dxfId="10760" priority="3065" operator="between">
      <formula>$N$6*0.8</formula>
      <formula>$N$6</formula>
    </cfRule>
    <cfRule type="cellIs" dxfId="10759" priority="3066" operator="lessThan">
      <formula>$N$6*0.8</formula>
    </cfRule>
  </conditionalFormatting>
  <conditionalFormatting sqref="J7">
    <cfRule type="cellIs" dxfId="10758" priority="3061" operator="greaterThan">
      <formula>$N$7</formula>
    </cfRule>
    <cfRule type="cellIs" dxfId="10757" priority="3062" operator="between">
      <formula>$N$7*0.8</formula>
      <formula>$N$7</formula>
    </cfRule>
    <cfRule type="cellIs" dxfId="10756" priority="3063" operator="lessThan">
      <formula>$N$7*0.8</formula>
    </cfRule>
  </conditionalFormatting>
  <conditionalFormatting sqref="J8">
    <cfRule type="cellIs" dxfId="10755" priority="3058" operator="greaterThan">
      <formula>$N$8</formula>
    </cfRule>
    <cfRule type="cellIs" dxfId="10754" priority="3059" operator="between">
      <formula>$N$8*0.8</formula>
      <formula>$N$8</formula>
    </cfRule>
    <cfRule type="cellIs" dxfId="10753" priority="3060" operator="lessThan">
      <formula>$N$8*0.8</formula>
    </cfRule>
  </conditionalFormatting>
  <conditionalFormatting sqref="J11">
    <cfRule type="cellIs" dxfId="10752" priority="3055" operator="greaterThan">
      <formula>$N$11</formula>
    </cfRule>
    <cfRule type="cellIs" dxfId="10751" priority="3056" operator="between">
      <formula>$N$11*0.8</formula>
      <formula>$N$11</formula>
    </cfRule>
    <cfRule type="cellIs" dxfId="10750" priority="3057" operator="lessThan">
      <formula>$N$11*0.8</formula>
    </cfRule>
  </conditionalFormatting>
  <conditionalFormatting sqref="J12">
    <cfRule type="cellIs" dxfId="10749" priority="3052" operator="greaterThan">
      <formula>$N$12</formula>
    </cfRule>
    <cfRule type="cellIs" dxfId="10748" priority="3053" operator="between">
      <formula>$N$12*0.8</formula>
      <formula>$N$12</formula>
    </cfRule>
    <cfRule type="cellIs" dxfId="10747" priority="3054" operator="lessThan">
      <formula>$N$12*0.8</formula>
    </cfRule>
  </conditionalFormatting>
  <conditionalFormatting sqref="J13">
    <cfRule type="cellIs" dxfId="10746" priority="3049" operator="greaterThan">
      <formula>$N$13</formula>
    </cfRule>
    <cfRule type="cellIs" dxfId="10745" priority="3050" operator="between">
      <formula>$N$13*0.8</formula>
      <formula>$N$13</formula>
    </cfRule>
    <cfRule type="cellIs" dxfId="10744" priority="3051" operator="lessThan">
      <formula>$N$13*0.8</formula>
    </cfRule>
  </conditionalFormatting>
  <conditionalFormatting sqref="J16">
    <cfRule type="cellIs" dxfId="10743" priority="3046" operator="greaterThan">
      <formula>$N$16</formula>
    </cfRule>
    <cfRule type="cellIs" dxfId="10742" priority="3047" operator="between">
      <formula>$N$16*0.8</formula>
      <formula>$N$16</formula>
    </cfRule>
    <cfRule type="cellIs" dxfId="10741" priority="3048" operator="lessThan">
      <formula>$N$16*0.8</formula>
    </cfRule>
  </conditionalFormatting>
  <conditionalFormatting sqref="J17">
    <cfRule type="cellIs" dxfId="10740" priority="3043" operator="greaterThan">
      <formula>$N$17</formula>
    </cfRule>
    <cfRule type="cellIs" dxfId="10739" priority="3044" operator="between">
      <formula>$N$17*0.8</formula>
      <formula>$N$17</formula>
    </cfRule>
    <cfRule type="cellIs" dxfId="10738" priority="3045" operator="lessThan">
      <formula>$N$17*0.8</formula>
    </cfRule>
  </conditionalFormatting>
  <conditionalFormatting sqref="J18">
    <cfRule type="cellIs" dxfId="10737" priority="3040" operator="greaterThan">
      <formula>$N$18</formula>
    </cfRule>
    <cfRule type="cellIs" dxfId="10736" priority="3041" operator="between">
      <formula>$N$18*0.8</formula>
      <formula>$N$18</formula>
    </cfRule>
    <cfRule type="cellIs" dxfId="10735" priority="3042" operator="lessThan">
      <formula>$N$18*0.8</formula>
    </cfRule>
  </conditionalFormatting>
  <conditionalFormatting sqref="J6">
    <cfRule type="cellIs" dxfId="10734" priority="3037" operator="greaterThan">
      <formula>$P$6</formula>
    </cfRule>
    <cfRule type="cellIs" dxfId="10733" priority="3038" operator="between">
      <formula>$P$6*0.8</formula>
      <formula>$P$6</formula>
    </cfRule>
    <cfRule type="cellIs" dxfId="10732" priority="3039" operator="lessThan">
      <formula>$P$6*0.8</formula>
    </cfRule>
  </conditionalFormatting>
  <conditionalFormatting sqref="J7">
    <cfRule type="cellIs" dxfId="10731" priority="3034" operator="greaterThan">
      <formula>$P$7</formula>
    </cfRule>
    <cfRule type="cellIs" dxfId="10730" priority="3035" operator="between">
      <formula>$P$7*0.8</formula>
      <formula>$P$7</formula>
    </cfRule>
    <cfRule type="cellIs" dxfId="10729" priority="3036" operator="lessThan">
      <formula>$P$7*0.8</formula>
    </cfRule>
  </conditionalFormatting>
  <conditionalFormatting sqref="J8">
    <cfRule type="cellIs" dxfId="10728" priority="3031" operator="greaterThan">
      <formula>$P$8</formula>
    </cfRule>
    <cfRule type="cellIs" dxfId="10727" priority="3032" operator="between">
      <formula>$P$8*0.8</formula>
      <formula>$P$8</formula>
    </cfRule>
    <cfRule type="cellIs" dxfId="10726" priority="3033" operator="lessThan">
      <formula>$P$8*0.8</formula>
    </cfRule>
  </conditionalFormatting>
  <conditionalFormatting sqref="J11">
    <cfRule type="cellIs" dxfId="10725" priority="3028" operator="greaterThan">
      <formula>$P$11</formula>
    </cfRule>
    <cfRule type="cellIs" dxfId="10724" priority="3029" operator="between">
      <formula>$P$11*0.8</formula>
      <formula>$P$11</formula>
    </cfRule>
    <cfRule type="cellIs" dxfId="10723" priority="3030" operator="lessThan">
      <formula>$P$11*0.8</formula>
    </cfRule>
  </conditionalFormatting>
  <conditionalFormatting sqref="J12">
    <cfRule type="cellIs" dxfId="10722" priority="3025" operator="greaterThan">
      <formula>$P$12</formula>
    </cfRule>
    <cfRule type="cellIs" dxfId="10721" priority="3026" operator="between">
      <formula>$P$12*0.8</formula>
      <formula>$P$12</formula>
    </cfRule>
    <cfRule type="cellIs" dxfId="10720" priority="3027" operator="lessThan">
      <formula>$P$12*0.8</formula>
    </cfRule>
  </conditionalFormatting>
  <conditionalFormatting sqref="J13">
    <cfRule type="cellIs" dxfId="10719" priority="3022" operator="greaterThan">
      <formula>$P$13</formula>
    </cfRule>
    <cfRule type="cellIs" dxfId="10718" priority="3023" operator="between">
      <formula>$P$13*0.8</formula>
      <formula>$P$13</formula>
    </cfRule>
    <cfRule type="cellIs" dxfId="10717" priority="3024" operator="lessThan">
      <formula>$P$13*0.8</formula>
    </cfRule>
  </conditionalFormatting>
  <conditionalFormatting sqref="J16">
    <cfRule type="cellIs" dxfId="10716" priority="3019" operator="greaterThan">
      <formula>$P$16</formula>
    </cfRule>
    <cfRule type="cellIs" dxfId="10715" priority="3020" operator="between">
      <formula>$P$16*0.8</formula>
      <formula>$P$16</formula>
    </cfRule>
    <cfRule type="cellIs" dxfId="10714" priority="3021" operator="lessThan">
      <formula>$P$16*0.8</formula>
    </cfRule>
  </conditionalFormatting>
  <conditionalFormatting sqref="J17">
    <cfRule type="cellIs" dxfId="10713" priority="3016" operator="greaterThan">
      <formula>$P$17</formula>
    </cfRule>
    <cfRule type="cellIs" dxfId="10712" priority="3017" operator="between">
      <formula>$P$17*0.8</formula>
      <formula>$P$17</formula>
    </cfRule>
    <cfRule type="cellIs" dxfId="10711" priority="3018" operator="lessThan">
      <formula>$P$17*0.8</formula>
    </cfRule>
  </conditionalFormatting>
  <conditionalFormatting sqref="J18">
    <cfRule type="cellIs" dxfId="10710" priority="3013" operator="greaterThan">
      <formula>$P$18</formula>
    </cfRule>
    <cfRule type="cellIs" dxfId="10709" priority="3014" operator="between">
      <formula>$P$18*0.8</formula>
      <formula>$P$18</formula>
    </cfRule>
    <cfRule type="cellIs" dxfId="10708" priority="3015" operator="lessThan">
      <formula>$P$18*0.8</formula>
    </cfRule>
  </conditionalFormatting>
  <conditionalFormatting sqref="J6">
    <cfRule type="cellIs" dxfId="10707" priority="3010" operator="greaterThan">
      <formula>$P$6</formula>
    </cfRule>
    <cfRule type="cellIs" dxfId="10706" priority="3011" operator="between">
      <formula>$P$6*0.8</formula>
      <formula>$P$6</formula>
    </cfRule>
    <cfRule type="cellIs" dxfId="10705" priority="3012" operator="lessThan">
      <formula>$P$6*0.8</formula>
    </cfRule>
  </conditionalFormatting>
  <conditionalFormatting sqref="J7">
    <cfRule type="cellIs" dxfId="10704" priority="3007" operator="greaterThan">
      <formula>$P$7</formula>
    </cfRule>
    <cfRule type="cellIs" dxfId="10703" priority="3008" operator="between">
      <formula>$P$7*0.8</formula>
      <formula>$P$7</formula>
    </cfRule>
    <cfRule type="cellIs" dxfId="10702" priority="3009" operator="lessThan">
      <formula>$P$7*0.8</formula>
    </cfRule>
  </conditionalFormatting>
  <conditionalFormatting sqref="J8">
    <cfRule type="cellIs" dxfId="10701" priority="3004" operator="greaterThan">
      <formula>$P$8</formula>
    </cfRule>
    <cfRule type="cellIs" dxfId="10700" priority="3005" operator="between">
      <formula>$P$8*0.8</formula>
      <formula>$P$8</formula>
    </cfRule>
    <cfRule type="cellIs" dxfId="10699" priority="3006" operator="lessThan">
      <formula>$P$8*0.8</formula>
    </cfRule>
  </conditionalFormatting>
  <conditionalFormatting sqref="J11">
    <cfRule type="cellIs" dxfId="10698" priority="3001" operator="greaterThan">
      <formula>$P$11</formula>
    </cfRule>
    <cfRule type="cellIs" dxfId="10697" priority="3002" operator="between">
      <formula>$P$11*0.8</formula>
      <formula>$P$11</formula>
    </cfRule>
    <cfRule type="cellIs" dxfId="10696" priority="3003" operator="lessThan">
      <formula>$P$11*0.8</formula>
    </cfRule>
  </conditionalFormatting>
  <conditionalFormatting sqref="J12">
    <cfRule type="cellIs" dxfId="10695" priority="2998" operator="greaterThan">
      <formula>$P$12</formula>
    </cfRule>
    <cfRule type="cellIs" dxfId="10694" priority="2999" operator="between">
      <formula>$P$12*0.8</formula>
      <formula>$P$12</formula>
    </cfRule>
    <cfRule type="cellIs" dxfId="10693" priority="3000" operator="lessThan">
      <formula>$P$12*0.8</formula>
    </cfRule>
  </conditionalFormatting>
  <conditionalFormatting sqref="J13">
    <cfRule type="cellIs" dxfId="10692" priority="2995" operator="greaterThan">
      <formula>$P$13</formula>
    </cfRule>
    <cfRule type="cellIs" dxfId="10691" priority="2996" operator="between">
      <formula>$P$13*0.8</formula>
      <formula>$P$13</formula>
    </cfRule>
    <cfRule type="cellIs" dxfId="10690" priority="2997" operator="lessThan">
      <formula>$P$13*0.8</formula>
    </cfRule>
  </conditionalFormatting>
  <conditionalFormatting sqref="J16">
    <cfRule type="cellIs" dxfId="10689" priority="2992" operator="greaterThan">
      <formula>$P$16</formula>
    </cfRule>
    <cfRule type="cellIs" dxfId="10688" priority="2993" operator="between">
      <formula>$P$16*0.8</formula>
      <formula>$P$16</formula>
    </cfRule>
    <cfRule type="cellIs" dxfId="10687" priority="2994" operator="lessThan">
      <formula>$P$16*0.8</formula>
    </cfRule>
  </conditionalFormatting>
  <conditionalFormatting sqref="J17">
    <cfRule type="cellIs" dxfId="10686" priority="2989" operator="greaterThan">
      <formula>$P$17</formula>
    </cfRule>
    <cfRule type="cellIs" dxfId="10685" priority="2990" operator="between">
      <formula>$P$17*0.8</formula>
      <formula>$P$17</formula>
    </cfRule>
    <cfRule type="cellIs" dxfId="10684" priority="2991" operator="lessThan">
      <formula>$P$17*0.8</formula>
    </cfRule>
  </conditionalFormatting>
  <conditionalFormatting sqref="J18">
    <cfRule type="cellIs" dxfId="10683" priority="2986" operator="greaterThan">
      <formula>$P$18</formula>
    </cfRule>
    <cfRule type="cellIs" dxfId="10682" priority="2987" operator="between">
      <formula>$P$18*0.8</formula>
      <formula>$P$18</formula>
    </cfRule>
    <cfRule type="cellIs" dxfId="10681" priority="2988" operator="lessThan">
      <formula>$P$18*0.8</formula>
    </cfRule>
  </conditionalFormatting>
  <conditionalFormatting sqref="J6">
    <cfRule type="cellIs" dxfId="10680" priority="2983" operator="greaterThan">
      <formula>$O$6</formula>
    </cfRule>
    <cfRule type="cellIs" dxfId="10679" priority="2984" operator="between">
      <formula>$O$6*0.8</formula>
      <formula>$O$6</formula>
    </cfRule>
    <cfRule type="cellIs" dxfId="10678" priority="2985" operator="lessThan">
      <formula>$O$6*0.8</formula>
    </cfRule>
  </conditionalFormatting>
  <conditionalFormatting sqref="J7">
    <cfRule type="cellIs" dxfId="10677" priority="2980" operator="greaterThan">
      <formula>$O$7</formula>
    </cfRule>
    <cfRule type="cellIs" dxfId="10676" priority="2981" operator="between">
      <formula>$O$7*0.8</formula>
      <formula>$O$7</formula>
    </cfRule>
    <cfRule type="cellIs" dxfId="10675" priority="2982" operator="lessThan">
      <formula>$O$7*0.8</formula>
    </cfRule>
  </conditionalFormatting>
  <conditionalFormatting sqref="J8">
    <cfRule type="cellIs" dxfId="10674" priority="2977" operator="greaterThan">
      <formula>$O$8</formula>
    </cfRule>
    <cfRule type="cellIs" dxfId="10673" priority="2978" operator="between">
      <formula>$O$8*0.8</formula>
      <formula>$O$8</formula>
    </cfRule>
    <cfRule type="cellIs" dxfId="10672" priority="2979" operator="lessThan">
      <formula>$O$8*0.8</formula>
    </cfRule>
  </conditionalFormatting>
  <conditionalFormatting sqref="J11">
    <cfRule type="cellIs" dxfId="10671" priority="2974" operator="greaterThan">
      <formula>$O$11</formula>
    </cfRule>
    <cfRule type="cellIs" dxfId="10670" priority="2975" operator="between">
      <formula>$O$11*0.8</formula>
      <formula>$O$11</formula>
    </cfRule>
    <cfRule type="cellIs" dxfId="10669" priority="2976" operator="lessThan">
      <formula>$O$11*0.8</formula>
    </cfRule>
  </conditionalFormatting>
  <conditionalFormatting sqref="J12">
    <cfRule type="cellIs" dxfId="10668" priority="2971" operator="greaterThan">
      <formula>$O$12</formula>
    </cfRule>
    <cfRule type="cellIs" dxfId="10667" priority="2972" operator="between">
      <formula>$O$12*0.8</formula>
      <formula>$O$12</formula>
    </cfRule>
    <cfRule type="cellIs" dxfId="10666" priority="2973" operator="lessThan">
      <formula>$O$12*0.8</formula>
    </cfRule>
  </conditionalFormatting>
  <conditionalFormatting sqref="J13">
    <cfRule type="cellIs" dxfId="10665" priority="2968" operator="greaterThan">
      <formula>$O$13</formula>
    </cfRule>
    <cfRule type="cellIs" dxfId="10664" priority="2969" operator="between">
      <formula>$O$13*0.8</formula>
      <formula>$O$13</formula>
    </cfRule>
    <cfRule type="cellIs" dxfId="10663" priority="2970" operator="lessThan">
      <formula>$O$13*0.8</formula>
    </cfRule>
  </conditionalFormatting>
  <conditionalFormatting sqref="J16">
    <cfRule type="cellIs" dxfId="10662" priority="2965" operator="greaterThan">
      <formula>$O$16</formula>
    </cfRule>
    <cfRule type="cellIs" dxfId="10661" priority="2966" operator="between">
      <formula>$O$16*0.8</formula>
      <formula>$O$16</formula>
    </cfRule>
    <cfRule type="cellIs" dxfId="10660" priority="2967" operator="lessThan">
      <formula>$O$16*0.8</formula>
    </cfRule>
  </conditionalFormatting>
  <conditionalFormatting sqref="J17">
    <cfRule type="cellIs" dxfId="10659" priority="2962" operator="greaterThan">
      <formula>$O$17</formula>
    </cfRule>
    <cfRule type="cellIs" dxfId="10658" priority="2963" operator="between">
      <formula>$O$17*0.8</formula>
      <formula>$O$17</formula>
    </cfRule>
    <cfRule type="cellIs" dxfId="10657" priority="2964" operator="lessThan">
      <formula>$O$17*0.8</formula>
    </cfRule>
  </conditionalFormatting>
  <conditionalFormatting sqref="J18">
    <cfRule type="cellIs" dxfId="10656" priority="2959" operator="greaterThan">
      <formula>$O$18</formula>
    </cfRule>
    <cfRule type="cellIs" dxfId="10655" priority="2960" operator="between">
      <formula>$O$18*0.8</formula>
      <formula>$O$18</formula>
    </cfRule>
    <cfRule type="cellIs" dxfId="10654" priority="2961" operator="lessThan">
      <formula>$O$18*0.8</formula>
    </cfRule>
  </conditionalFormatting>
  <conditionalFormatting sqref="J6">
    <cfRule type="cellIs" dxfId="10653" priority="2956" operator="greaterThan">
      <formula>$O$6</formula>
    </cfRule>
    <cfRule type="cellIs" dxfId="10652" priority="2957" operator="between">
      <formula>$O$6*0.8</formula>
      <formula>$O$6</formula>
    </cfRule>
    <cfRule type="cellIs" dxfId="10651" priority="2958" operator="lessThan">
      <formula>$O$6*0.8</formula>
    </cfRule>
  </conditionalFormatting>
  <conditionalFormatting sqref="J7">
    <cfRule type="cellIs" dxfId="10650" priority="2953" operator="greaterThan">
      <formula>$O$7</formula>
    </cfRule>
    <cfRule type="cellIs" dxfId="10649" priority="2954" operator="between">
      <formula>$O$7*0.8</formula>
      <formula>$O$7</formula>
    </cfRule>
    <cfRule type="cellIs" dxfId="10648" priority="2955" operator="lessThan">
      <formula>$O$7*0.8</formula>
    </cfRule>
  </conditionalFormatting>
  <conditionalFormatting sqref="J8">
    <cfRule type="cellIs" dxfId="10647" priority="2950" operator="greaterThan">
      <formula>$O$8</formula>
    </cfRule>
    <cfRule type="cellIs" dxfId="10646" priority="2951" operator="between">
      <formula>$O$8*0.8</formula>
      <formula>$O$8</formula>
    </cfRule>
    <cfRule type="cellIs" dxfId="10645" priority="2952" operator="lessThan">
      <formula>$O$8*0.8</formula>
    </cfRule>
  </conditionalFormatting>
  <conditionalFormatting sqref="J11">
    <cfRule type="cellIs" dxfId="10644" priority="2947" operator="greaterThan">
      <formula>$O$11</formula>
    </cfRule>
    <cfRule type="cellIs" dxfId="10643" priority="2948" operator="between">
      <formula>$O$11*0.8</formula>
      <formula>$O$11</formula>
    </cfRule>
    <cfRule type="cellIs" dxfId="10642" priority="2949" operator="lessThan">
      <formula>$O$11*0.8</formula>
    </cfRule>
  </conditionalFormatting>
  <conditionalFormatting sqref="J12">
    <cfRule type="cellIs" dxfId="10641" priority="2944" operator="greaterThan">
      <formula>$O$12</formula>
    </cfRule>
    <cfRule type="cellIs" dxfId="10640" priority="2945" operator="between">
      <formula>$O$12*0.8</formula>
      <formula>$O$12</formula>
    </cfRule>
    <cfRule type="cellIs" dxfId="10639" priority="2946" operator="lessThan">
      <formula>$O$12*0.8</formula>
    </cfRule>
  </conditionalFormatting>
  <conditionalFormatting sqref="J13">
    <cfRule type="cellIs" dxfId="10638" priority="2941" operator="greaterThan">
      <formula>$O$13</formula>
    </cfRule>
    <cfRule type="cellIs" dxfId="10637" priority="2942" operator="between">
      <formula>$O$13*0.8</formula>
      <formula>$O$13</formula>
    </cfRule>
    <cfRule type="cellIs" dxfId="10636" priority="2943" operator="lessThan">
      <formula>$O$13*0.8</formula>
    </cfRule>
  </conditionalFormatting>
  <conditionalFormatting sqref="J16">
    <cfRule type="cellIs" dxfId="10635" priority="2938" operator="greaterThan">
      <formula>$O$16</formula>
    </cfRule>
    <cfRule type="cellIs" dxfId="10634" priority="2939" operator="between">
      <formula>$O$16*0.8</formula>
      <formula>$O$16</formula>
    </cfRule>
    <cfRule type="cellIs" dxfId="10633" priority="2940" operator="lessThan">
      <formula>$O$16*0.8</formula>
    </cfRule>
  </conditionalFormatting>
  <conditionalFormatting sqref="J17">
    <cfRule type="cellIs" dxfId="10632" priority="2935" operator="greaterThan">
      <formula>$O$17</formula>
    </cfRule>
    <cfRule type="cellIs" dxfId="10631" priority="2936" operator="between">
      <formula>$O$17*0.8</formula>
      <formula>$O$17</formula>
    </cfRule>
    <cfRule type="cellIs" dxfId="10630" priority="2937" operator="lessThan">
      <formula>$O$17*0.8</formula>
    </cfRule>
  </conditionalFormatting>
  <conditionalFormatting sqref="J18">
    <cfRule type="cellIs" dxfId="10629" priority="2932" operator="greaterThan">
      <formula>$O$18</formula>
    </cfRule>
    <cfRule type="cellIs" dxfId="10628" priority="2933" operator="between">
      <formula>$O$18*0.8</formula>
      <formula>$O$18</formula>
    </cfRule>
    <cfRule type="cellIs" dxfId="10627" priority="2934" operator="lessThan">
      <formula>$O$18*0.8</formula>
    </cfRule>
  </conditionalFormatting>
  <conditionalFormatting sqref="J6">
    <cfRule type="cellIs" dxfId="10626" priority="2929" operator="greaterThan">
      <formula>$N$6</formula>
    </cfRule>
    <cfRule type="cellIs" dxfId="10625" priority="2930" operator="between">
      <formula>$N$6*0.8</formula>
      <formula>$N$6</formula>
    </cfRule>
    <cfRule type="cellIs" dxfId="10624" priority="2931" operator="lessThan">
      <formula>$N$6*0.8</formula>
    </cfRule>
  </conditionalFormatting>
  <conditionalFormatting sqref="J7">
    <cfRule type="cellIs" dxfId="10623" priority="2926" operator="greaterThan">
      <formula>$N$7</formula>
    </cfRule>
    <cfRule type="cellIs" dxfId="10622" priority="2927" operator="between">
      <formula>$N$7*0.8</formula>
      <formula>$N$7</formula>
    </cfRule>
    <cfRule type="cellIs" dxfId="10621" priority="2928" operator="lessThan">
      <formula>$N$7*0.8</formula>
    </cfRule>
  </conditionalFormatting>
  <conditionalFormatting sqref="J8">
    <cfRule type="cellIs" dxfId="10620" priority="2923" operator="greaterThan">
      <formula>$N$8</formula>
    </cfRule>
    <cfRule type="cellIs" dxfId="10619" priority="2924" operator="between">
      <formula>$N$8*0.8</formula>
      <formula>$N$8</formula>
    </cfRule>
    <cfRule type="cellIs" dxfId="10618" priority="2925" operator="lessThan">
      <formula>$N$8*0.8</formula>
    </cfRule>
  </conditionalFormatting>
  <conditionalFormatting sqref="J11">
    <cfRule type="cellIs" dxfId="10617" priority="2920" operator="greaterThan">
      <formula>$N$11</formula>
    </cfRule>
    <cfRule type="cellIs" dxfId="10616" priority="2921" operator="between">
      <formula>$N$11*0.8</formula>
      <formula>$N$11</formula>
    </cfRule>
    <cfRule type="cellIs" dxfId="10615" priority="2922" operator="lessThan">
      <formula>$N$11*0.8</formula>
    </cfRule>
  </conditionalFormatting>
  <conditionalFormatting sqref="J12">
    <cfRule type="cellIs" dxfId="10614" priority="2917" operator="greaterThan">
      <formula>$N$12</formula>
    </cfRule>
    <cfRule type="cellIs" dxfId="10613" priority="2918" operator="between">
      <formula>$N$12*0.8</formula>
      <formula>$N$12</formula>
    </cfRule>
    <cfRule type="cellIs" dxfId="10612" priority="2919" operator="lessThan">
      <formula>$N$12*0.8</formula>
    </cfRule>
  </conditionalFormatting>
  <conditionalFormatting sqref="J13">
    <cfRule type="cellIs" dxfId="10611" priority="2914" operator="greaterThan">
      <formula>$N$13</formula>
    </cfRule>
    <cfRule type="cellIs" dxfId="10610" priority="2915" operator="between">
      <formula>$N$13*0.8</formula>
      <formula>$N$13</formula>
    </cfRule>
    <cfRule type="cellIs" dxfId="10609" priority="2916" operator="lessThan">
      <formula>$N$13*0.8</formula>
    </cfRule>
  </conditionalFormatting>
  <conditionalFormatting sqref="J16">
    <cfRule type="cellIs" dxfId="10608" priority="2911" operator="greaterThan">
      <formula>$N$16</formula>
    </cfRule>
    <cfRule type="cellIs" dxfId="10607" priority="2912" operator="between">
      <formula>$N$16*0.8</formula>
      <formula>$N$16</formula>
    </cfRule>
    <cfRule type="cellIs" dxfId="10606" priority="2913" operator="lessThan">
      <formula>$N$16*0.8</formula>
    </cfRule>
  </conditionalFormatting>
  <conditionalFormatting sqref="J17">
    <cfRule type="cellIs" dxfId="10605" priority="2908" operator="greaterThan">
      <formula>$N$17</formula>
    </cfRule>
    <cfRule type="cellIs" dxfId="10604" priority="2909" operator="between">
      <formula>$N$17*0.8</formula>
      <formula>$N$17</formula>
    </cfRule>
    <cfRule type="cellIs" dxfId="10603" priority="2910" operator="lessThan">
      <formula>$N$17*0.8</formula>
    </cfRule>
  </conditionalFormatting>
  <conditionalFormatting sqref="J18">
    <cfRule type="cellIs" dxfId="10602" priority="2905" operator="greaterThan">
      <formula>$N$18</formula>
    </cfRule>
    <cfRule type="cellIs" dxfId="10601" priority="2906" operator="between">
      <formula>$N$18*0.8</formula>
      <formula>$N$18</formula>
    </cfRule>
    <cfRule type="cellIs" dxfId="10600" priority="2907" operator="lessThan">
      <formula>$N$18*0.8</formula>
    </cfRule>
  </conditionalFormatting>
  <conditionalFormatting sqref="J6">
    <cfRule type="cellIs" dxfId="10599" priority="2902" operator="greaterThan">
      <formula>$N$6</formula>
    </cfRule>
    <cfRule type="cellIs" dxfId="10598" priority="2903" operator="between">
      <formula>$N$6*0.8</formula>
      <formula>$N$6</formula>
    </cfRule>
    <cfRule type="cellIs" dxfId="10597" priority="2904" operator="lessThan">
      <formula>$N$6*0.8</formula>
    </cfRule>
  </conditionalFormatting>
  <conditionalFormatting sqref="J7">
    <cfRule type="cellIs" dxfId="10596" priority="2899" operator="greaterThan">
      <formula>$N$7</formula>
    </cfRule>
    <cfRule type="cellIs" dxfId="10595" priority="2900" operator="between">
      <formula>$N$7*0.8</formula>
      <formula>$N$7</formula>
    </cfRule>
    <cfRule type="cellIs" dxfId="10594" priority="2901" operator="lessThan">
      <formula>$N$7*0.8</formula>
    </cfRule>
  </conditionalFormatting>
  <conditionalFormatting sqref="J8">
    <cfRule type="cellIs" dxfId="10593" priority="2896" operator="greaterThan">
      <formula>$N$8</formula>
    </cfRule>
    <cfRule type="cellIs" dxfId="10592" priority="2897" operator="between">
      <formula>$N$8*0.8</formula>
      <formula>$N$8</formula>
    </cfRule>
    <cfRule type="cellIs" dxfId="10591" priority="2898" operator="lessThan">
      <formula>$N$8*0.8</formula>
    </cfRule>
  </conditionalFormatting>
  <conditionalFormatting sqref="J11">
    <cfRule type="cellIs" dxfId="10590" priority="2893" operator="greaterThan">
      <formula>$N$11</formula>
    </cfRule>
    <cfRule type="cellIs" dxfId="10589" priority="2894" operator="between">
      <formula>$N$11*0.8</formula>
      <formula>$N$11</formula>
    </cfRule>
    <cfRule type="cellIs" dxfId="10588" priority="2895" operator="lessThan">
      <formula>$N$11*0.8</formula>
    </cfRule>
  </conditionalFormatting>
  <conditionalFormatting sqref="J12">
    <cfRule type="cellIs" dxfId="10587" priority="2890" operator="greaterThan">
      <formula>$N$12</formula>
    </cfRule>
    <cfRule type="cellIs" dxfId="10586" priority="2891" operator="between">
      <formula>$N$12*0.8</formula>
      <formula>$N$12</formula>
    </cfRule>
    <cfRule type="cellIs" dxfId="10585" priority="2892" operator="lessThan">
      <formula>$N$12*0.8</formula>
    </cfRule>
  </conditionalFormatting>
  <conditionalFormatting sqref="J13">
    <cfRule type="cellIs" dxfId="10584" priority="2887" operator="greaterThan">
      <formula>$N$13</formula>
    </cfRule>
    <cfRule type="cellIs" dxfId="10583" priority="2888" operator="between">
      <formula>$N$13*0.8</formula>
      <formula>$N$13</formula>
    </cfRule>
    <cfRule type="cellIs" dxfId="10582" priority="2889" operator="lessThan">
      <formula>$N$13*0.8</formula>
    </cfRule>
  </conditionalFormatting>
  <conditionalFormatting sqref="J16">
    <cfRule type="cellIs" dxfId="10581" priority="2884" operator="greaterThan">
      <formula>$N$16</formula>
    </cfRule>
    <cfRule type="cellIs" dxfId="10580" priority="2885" operator="between">
      <formula>$N$16*0.8</formula>
      <formula>$N$16</formula>
    </cfRule>
    <cfRule type="cellIs" dxfId="10579" priority="2886" operator="lessThan">
      <formula>$N$16*0.8</formula>
    </cfRule>
  </conditionalFormatting>
  <conditionalFormatting sqref="J17">
    <cfRule type="cellIs" dxfId="10578" priority="2881" operator="greaterThan">
      <formula>$N$17</formula>
    </cfRule>
    <cfRule type="cellIs" dxfId="10577" priority="2882" operator="between">
      <formula>$N$17*0.8</formula>
      <formula>$N$17</formula>
    </cfRule>
    <cfRule type="cellIs" dxfId="10576" priority="2883" operator="lessThan">
      <formula>$N$17*0.8</formula>
    </cfRule>
  </conditionalFormatting>
  <conditionalFormatting sqref="J18">
    <cfRule type="cellIs" dxfId="10575" priority="2878" operator="greaterThan">
      <formula>$N$18</formula>
    </cfRule>
    <cfRule type="cellIs" dxfId="10574" priority="2879" operator="between">
      <formula>$N$18*0.8</formula>
      <formula>$N$18</formula>
    </cfRule>
    <cfRule type="cellIs" dxfId="10573" priority="2880" operator="lessThan">
      <formula>$N$18*0.8</formula>
    </cfRule>
  </conditionalFormatting>
  <conditionalFormatting sqref="J6">
    <cfRule type="cellIs" dxfId="10572" priority="2875" operator="greaterThan">
      <formula>$P$6</formula>
    </cfRule>
    <cfRule type="cellIs" dxfId="10571" priority="2876" operator="between">
      <formula>$P$6*0.8</formula>
      <formula>$P$6</formula>
    </cfRule>
    <cfRule type="cellIs" dxfId="10570" priority="2877" operator="lessThan">
      <formula>$P$6*0.8</formula>
    </cfRule>
  </conditionalFormatting>
  <conditionalFormatting sqref="J7">
    <cfRule type="cellIs" dxfId="10569" priority="2872" operator="greaterThan">
      <formula>$P$7</formula>
    </cfRule>
    <cfRule type="cellIs" dxfId="10568" priority="2873" operator="between">
      <formula>$P$7*0.8</formula>
      <formula>$P$7</formula>
    </cfRule>
    <cfRule type="cellIs" dxfId="10567" priority="2874" operator="lessThan">
      <formula>$P$7*0.8</formula>
    </cfRule>
  </conditionalFormatting>
  <conditionalFormatting sqref="J8">
    <cfRule type="cellIs" dxfId="10566" priority="2869" operator="greaterThan">
      <formula>$P$8</formula>
    </cfRule>
    <cfRule type="cellIs" dxfId="10565" priority="2870" operator="between">
      <formula>$P$8*0.8</formula>
      <formula>$P$8</formula>
    </cfRule>
    <cfRule type="cellIs" dxfId="10564" priority="2871" operator="lessThan">
      <formula>$P$8*0.8</formula>
    </cfRule>
  </conditionalFormatting>
  <conditionalFormatting sqref="J11">
    <cfRule type="cellIs" dxfId="10563" priority="2866" operator="greaterThan">
      <formula>$P$11</formula>
    </cfRule>
    <cfRule type="cellIs" dxfId="10562" priority="2867" operator="between">
      <formula>$P$11*0.8</formula>
      <formula>$P$11</formula>
    </cfRule>
    <cfRule type="cellIs" dxfId="10561" priority="2868" operator="lessThan">
      <formula>$P$11*0.8</formula>
    </cfRule>
  </conditionalFormatting>
  <conditionalFormatting sqref="J12">
    <cfRule type="cellIs" dxfId="10560" priority="2863" operator="greaterThan">
      <formula>$P$12</formula>
    </cfRule>
    <cfRule type="cellIs" dxfId="10559" priority="2864" operator="between">
      <formula>$P$12*0.8</formula>
      <formula>$P$12</formula>
    </cfRule>
    <cfRule type="cellIs" dxfId="10558" priority="2865" operator="lessThan">
      <formula>$P$12*0.8</formula>
    </cfRule>
  </conditionalFormatting>
  <conditionalFormatting sqref="J13">
    <cfRule type="cellIs" dxfId="10557" priority="2860" operator="greaterThan">
      <formula>$P$13</formula>
    </cfRule>
    <cfRule type="cellIs" dxfId="10556" priority="2861" operator="between">
      <formula>$P$13*0.8</formula>
      <formula>$P$13</formula>
    </cfRule>
    <cfRule type="cellIs" dxfId="10555" priority="2862" operator="lessThan">
      <formula>$P$13*0.8</formula>
    </cfRule>
  </conditionalFormatting>
  <conditionalFormatting sqref="J16">
    <cfRule type="cellIs" dxfId="10554" priority="2857" operator="greaterThan">
      <formula>$P$16</formula>
    </cfRule>
    <cfRule type="cellIs" dxfId="10553" priority="2858" operator="between">
      <formula>$P$16*0.8</formula>
      <formula>$P$16</formula>
    </cfRule>
    <cfRule type="cellIs" dxfId="10552" priority="2859" operator="lessThan">
      <formula>$P$16*0.8</formula>
    </cfRule>
  </conditionalFormatting>
  <conditionalFormatting sqref="J17">
    <cfRule type="cellIs" dxfId="10551" priority="2854" operator="greaterThan">
      <formula>$P$17</formula>
    </cfRule>
    <cfRule type="cellIs" dxfId="10550" priority="2855" operator="between">
      <formula>$P$17*0.8</formula>
      <formula>$P$17</formula>
    </cfRule>
    <cfRule type="cellIs" dxfId="10549" priority="2856" operator="lessThan">
      <formula>$P$17*0.8</formula>
    </cfRule>
  </conditionalFormatting>
  <conditionalFormatting sqref="J18">
    <cfRule type="cellIs" dxfId="10548" priority="2851" operator="greaterThan">
      <formula>$P$18</formula>
    </cfRule>
    <cfRule type="cellIs" dxfId="10547" priority="2852" operator="between">
      <formula>$P$18*0.8</formula>
      <formula>$P$18</formula>
    </cfRule>
    <cfRule type="cellIs" dxfId="10546" priority="2853" operator="lessThan">
      <formula>$P$18*0.8</formula>
    </cfRule>
  </conditionalFormatting>
  <conditionalFormatting sqref="J6">
    <cfRule type="cellIs" dxfId="10545" priority="2848" operator="greaterThan">
      <formula>$P$6</formula>
    </cfRule>
    <cfRule type="cellIs" dxfId="10544" priority="2849" operator="between">
      <formula>$P$6*0.8</formula>
      <formula>$P$6</formula>
    </cfRule>
    <cfRule type="cellIs" dxfId="10543" priority="2850" operator="lessThan">
      <formula>$P$6*0.8</formula>
    </cfRule>
  </conditionalFormatting>
  <conditionalFormatting sqref="J7">
    <cfRule type="cellIs" dxfId="10542" priority="2845" operator="greaterThan">
      <formula>$P$7</formula>
    </cfRule>
    <cfRule type="cellIs" dxfId="10541" priority="2846" operator="between">
      <formula>$P$7*0.8</formula>
      <formula>$P$7</formula>
    </cfRule>
    <cfRule type="cellIs" dxfId="10540" priority="2847" operator="lessThan">
      <formula>$P$7*0.8</formula>
    </cfRule>
  </conditionalFormatting>
  <conditionalFormatting sqref="J8">
    <cfRule type="cellIs" dxfId="10539" priority="2842" operator="greaterThan">
      <formula>$P$8</formula>
    </cfRule>
    <cfRule type="cellIs" dxfId="10538" priority="2843" operator="between">
      <formula>$P$8*0.8</formula>
      <formula>$P$8</formula>
    </cfRule>
    <cfRule type="cellIs" dxfId="10537" priority="2844" operator="lessThan">
      <formula>$P$8*0.8</formula>
    </cfRule>
  </conditionalFormatting>
  <conditionalFormatting sqref="J11">
    <cfRule type="cellIs" dxfId="10536" priority="2839" operator="greaterThan">
      <formula>$P$11</formula>
    </cfRule>
    <cfRule type="cellIs" dxfId="10535" priority="2840" operator="between">
      <formula>$P$11*0.8</formula>
      <formula>$P$11</formula>
    </cfRule>
    <cfRule type="cellIs" dxfId="10534" priority="2841" operator="lessThan">
      <formula>$P$11*0.8</formula>
    </cfRule>
  </conditionalFormatting>
  <conditionalFormatting sqref="J12">
    <cfRule type="cellIs" dxfId="10533" priority="2836" operator="greaterThan">
      <formula>$P$12</formula>
    </cfRule>
    <cfRule type="cellIs" dxfId="10532" priority="2837" operator="between">
      <formula>$P$12*0.8</formula>
      <formula>$P$12</formula>
    </cfRule>
    <cfRule type="cellIs" dxfId="10531" priority="2838" operator="lessThan">
      <formula>$P$12*0.8</formula>
    </cfRule>
  </conditionalFormatting>
  <conditionalFormatting sqref="J13">
    <cfRule type="cellIs" dxfId="10530" priority="2833" operator="greaterThan">
      <formula>$P$13</formula>
    </cfRule>
    <cfRule type="cellIs" dxfId="10529" priority="2834" operator="between">
      <formula>$P$13*0.8</formula>
      <formula>$P$13</formula>
    </cfRule>
    <cfRule type="cellIs" dxfId="10528" priority="2835" operator="lessThan">
      <formula>$P$13*0.8</formula>
    </cfRule>
  </conditionalFormatting>
  <conditionalFormatting sqref="J16">
    <cfRule type="cellIs" dxfId="10527" priority="2830" operator="greaterThan">
      <formula>$P$16</formula>
    </cfRule>
    <cfRule type="cellIs" dxfId="10526" priority="2831" operator="between">
      <formula>$P$16*0.8</formula>
      <formula>$P$16</formula>
    </cfRule>
    <cfRule type="cellIs" dxfId="10525" priority="2832" operator="lessThan">
      <formula>$P$16*0.8</formula>
    </cfRule>
  </conditionalFormatting>
  <conditionalFormatting sqref="J17">
    <cfRule type="cellIs" dxfId="10524" priority="2827" operator="greaterThan">
      <formula>$P$17</formula>
    </cfRule>
    <cfRule type="cellIs" dxfId="10523" priority="2828" operator="between">
      <formula>$P$17*0.8</formula>
      <formula>$P$17</formula>
    </cfRule>
    <cfRule type="cellIs" dxfId="10522" priority="2829" operator="lessThan">
      <formula>$P$17*0.8</formula>
    </cfRule>
  </conditionalFormatting>
  <conditionalFormatting sqref="J18">
    <cfRule type="cellIs" dxfId="10521" priority="2824" operator="greaterThan">
      <formula>$P$18</formula>
    </cfRule>
    <cfRule type="cellIs" dxfId="10520" priority="2825" operator="between">
      <formula>$P$18*0.8</formula>
      <formula>$P$18</formula>
    </cfRule>
    <cfRule type="cellIs" dxfId="10519" priority="2826" operator="lessThan">
      <formula>$P$18*0.8</formula>
    </cfRule>
  </conditionalFormatting>
  <conditionalFormatting sqref="J6">
    <cfRule type="cellIs" dxfId="10518" priority="2821" operator="greaterThan">
      <formula>$O$6</formula>
    </cfRule>
    <cfRule type="cellIs" dxfId="10517" priority="2822" operator="between">
      <formula>$O$6*0.8</formula>
      <formula>$O$6</formula>
    </cfRule>
    <cfRule type="cellIs" dxfId="10516" priority="2823" operator="lessThan">
      <formula>$O$6*0.8</formula>
    </cfRule>
  </conditionalFormatting>
  <conditionalFormatting sqref="J7">
    <cfRule type="cellIs" dxfId="10515" priority="2818" operator="greaterThan">
      <formula>$O$7</formula>
    </cfRule>
    <cfRule type="cellIs" dxfId="10514" priority="2819" operator="between">
      <formula>$O$7*0.8</formula>
      <formula>$O$7</formula>
    </cfRule>
    <cfRule type="cellIs" dxfId="10513" priority="2820" operator="lessThan">
      <formula>$O$7*0.8</formula>
    </cfRule>
  </conditionalFormatting>
  <conditionalFormatting sqref="J8">
    <cfRule type="cellIs" dxfId="10512" priority="2815" operator="greaterThan">
      <formula>$O$8</formula>
    </cfRule>
    <cfRule type="cellIs" dxfId="10511" priority="2816" operator="between">
      <formula>$O$8*0.8</formula>
      <formula>$O$8</formula>
    </cfRule>
    <cfRule type="cellIs" dxfId="10510" priority="2817" operator="lessThan">
      <formula>$O$8*0.8</formula>
    </cfRule>
  </conditionalFormatting>
  <conditionalFormatting sqref="J11">
    <cfRule type="cellIs" dxfId="10509" priority="2812" operator="greaterThan">
      <formula>$O$11</formula>
    </cfRule>
    <cfRule type="cellIs" dxfId="10508" priority="2813" operator="between">
      <formula>$O$11*0.8</formula>
      <formula>$O$11</formula>
    </cfRule>
    <cfRule type="cellIs" dxfId="10507" priority="2814" operator="lessThan">
      <formula>$O$11*0.8</formula>
    </cfRule>
  </conditionalFormatting>
  <conditionalFormatting sqref="J12">
    <cfRule type="cellIs" dxfId="10506" priority="2809" operator="greaterThan">
      <formula>$O$12</formula>
    </cfRule>
    <cfRule type="cellIs" dxfId="10505" priority="2810" operator="between">
      <formula>$O$12*0.8</formula>
      <formula>$O$12</formula>
    </cfRule>
    <cfRule type="cellIs" dxfId="10504" priority="2811" operator="lessThan">
      <formula>$O$12*0.8</formula>
    </cfRule>
  </conditionalFormatting>
  <conditionalFormatting sqref="J13">
    <cfRule type="cellIs" dxfId="10503" priority="2806" operator="greaterThan">
      <formula>$O$13</formula>
    </cfRule>
    <cfRule type="cellIs" dxfId="10502" priority="2807" operator="between">
      <formula>$O$13*0.8</formula>
      <formula>$O$13</formula>
    </cfRule>
    <cfRule type="cellIs" dxfId="10501" priority="2808" operator="lessThan">
      <formula>$O$13*0.8</formula>
    </cfRule>
  </conditionalFormatting>
  <conditionalFormatting sqref="J16">
    <cfRule type="cellIs" dxfId="10500" priority="2803" operator="greaterThan">
      <formula>$O$16</formula>
    </cfRule>
    <cfRule type="cellIs" dxfId="10499" priority="2804" operator="between">
      <formula>$O$16*0.8</formula>
      <formula>$O$16</formula>
    </cfRule>
    <cfRule type="cellIs" dxfId="10498" priority="2805" operator="lessThan">
      <formula>$O$16*0.8</formula>
    </cfRule>
  </conditionalFormatting>
  <conditionalFormatting sqref="J17">
    <cfRule type="cellIs" dxfId="10497" priority="2800" operator="greaterThan">
      <formula>$O$17</formula>
    </cfRule>
    <cfRule type="cellIs" dxfId="10496" priority="2801" operator="between">
      <formula>$O$17*0.8</formula>
      <formula>$O$17</formula>
    </cfRule>
    <cfRule type="cellIs" dxfId="10495" priority="2802" operator="lessThan">
      <formula>$O$17*0.8</formula>
    </cfRule>
  </conditionalFormatting>
  <conditionalFormatting sqref="J18">
    <cfRule type="cellIs" dxfId="10494" priority="2797" operator="greaterThan">
      <formula>$O$18</formula>
    </cfRule>
    <cfRule type="cellIs" dxfId="10493" priority="2798" operator="between">
      <formula>$O$18*0.8</formula>
      <formula>$O$18</formula>
    </cfRule>
    <cfRule type="cellIs" dxfId="10492" priority="2799" operator="lessThan">
      <formula>$O$18*0.8</formula>
    </cfRule>
  </conditionalFormatting>
  <conditionalFormatting sqref="J6">
    <cfRule type="cellIs" dxfId="10491" priority="2794" operator="greaterThan">
      <formula>$O$6</formula>
    </cfRule>
    <cfRule type="cellIs" dxfId="10490" priority="2795" operator="between">
      <formula>$O$6*0.8</formula>
      <formula>$O$6</formula>
    </cfRule>
    <cfRule type="cellIs" dxfId="10489" priority="2796" operator="lessThan">
      <formula>$O$6*0.8</formula>
    </cfRule>
  </conditionalFormatting>
  <conditionalFormatting sqref="J7">
    <cfRule type="cellIs" dxfId="10488" priority="2791" operator="greaterThan">
      <formula>$O$7</formula>
    </cfRule>
    <cfRule type="cellIs" dxfId="10487" priority="2792" operator="between">
      <formula>$O$7*0.8</formula>
      <formula>$O$7</formula>
    </cfRule>
    <cfRule type="cellIs" dxfId="10486" priority="2793" operator="lessThan">
      <formula>$O$7*0.8</formula>
    </cfRule>
  </conditionalFormatting>
  <conditionalFormatting sqref="J8">
    <cfRule type="cellIs" dxfId="10485" priority="2788" operator="greaterThan">
      <formula>$O$8</formula>
    </cfRule>
    <cfRule type="cellIs" dxfId="10484" priority="2789" operator="between">
      <formula>$O$8*0.8</formula>
      <formula>$O$8</formula>
    </cfRule>
    <cfRule type="cellIs" dxfId="10483" priority="2790" operator="lessThan">
      <formula>$O$8*0.8</formula>
    </cfRule>
  </conditionalFormatting>
  <conditionalFormatting sqref="J11">
    <cfRule type="cellIs" dxfId="10482" priority="2785" operator="greaterThan">
      <formula>$O$11</formula>
    </cfRule>
    <cfRule type="cellIs" dxfId="10481" priority="2786" operator="between">
      <formula>$O$11*0.8</formula>
      <formula>$O$11</formula>
    </cfRule>
    <cfRule type="cellIs" dxfId="10480" priority="2787" operator="lessThan">
      <formula>$O$11*0.8</formula>
    </cfRule>
  </conditionalFormatting>
  <conditionalFormatting sqref="J12">
    <cfRule type="cellIs" dxfId="10479" priority="2782" operator="greaterThan">
      <formula>$O$12</formula>
    </cfRule>
    <cfRule type="cellIs" dxfId="10478" priority="2783" operator="between">
      <formula>$O$12*0.8</formula>
      <formula>$O$12</formula>
    </cfRule>
    <cfRule type="cellIs" dxfId="10477" priority="2784" operator="lessThan">
      <formula>$O$12*0.8</formula>
    </cfRule>
  </conditionalFormatting>
  <conditionalFormatting sqref="J13">
    <cfRule type="cellIs" dxfId="10476" priority="2779" operator="greaterThan">
      <formula>$O$13</formula>
    </cfRule>
    <cfRule type="cellIs" dxfId="10475" priority="2780" operator="between">
      <formula>$O$13*0.8</formula>
      <formula>$O$13</formula>
    </cfRule>
    <cfRule type="cellIs" dxfId="10474" priority="2781" operator="lessThan">
      <formula>$O$13*0.8</formula>
    </cfRule>
  </conditionalFormatting>
  <conditionalFormatting sqref="J16">
    <cfRule type="cellIs" dxfId="10473" priority="2776" operator="greaterThan">
      <formula>$O$16</formula>
    </cfRule>
    <cfRule type="cellIs" dxfId="10472" priority="2777" operator="between">
      <formula>$O$16*0.8</formula>
      <formula>$O$16</formula>
    </cfRule>
    <cfRule type="cellIs" dxfId="10471" priority="2778" operator="lessThan">
      <formula>$O$16*0.8</formula>
    </cfRule>
  </conditionalFormatting>
  <conditionalFormatting sqref="J17">
    <cfRule type="cellIs" dxfId="10470" priority="2773" operator="greaterThan">
      <formula>$O$17</formula>
    </cfRule>
    <cfRule type="cellIs" dxfId="10469" priority="2774" operator="between">
      <formula>$O$17*0.8</formula>
      <formula>$O$17</formula>
    </cfRule>
    <cfRule type="cellIs" dxfId="10468" priority="2775" operator="lessThan">
      <formula>$O$17*0.8</formula>
    </cfRule>
  </conditionalFormatting>
  <conditionalFormatting sqref="J18">
    <cfRule type="cellIs" dxfId="10467" priority="2770" operator="greaterThan">
      <formula>$O$18</formula>
    </cfRule>
    <cfRule type="cellIs" dxfId="10466" priority="2771" operator="between">
      <formula>$O$18*0.8</formula>
      <formula>$O$18</formula>
    </cfRule>
    <cfRule type="cellIs" dxfId="10465" priority="2772" operator="lessThan">
      <formula>$O$18*0.8</formula>
    </cfRule>
  </conditionalFormatting>
  <conditionalFormatting sqref="J6">
    <cfRule type="cellIs" dxfId="10464" priority="2767" operator="greaterThan">
      <formula>$N$6</formula>
    </cfRule>
    <cfRule type="cellIs" dxfId="10463" priority="2768" operator="between">
      <formula>$N$6*0.8</formula>
      <formula>$N$6</formula>
    </cfRule>
    <cfRule type="cellIs" dxfId="10462" priority="2769" operator="lessThan">
      <formula>$N$6*0.8</formula>
    </cfRule>
  </conditionalFormatting>
  <conditionalFormatting sqref="J7">
    <cfRule type="cellIs" dxfId="10461" priority="2764" operator="greaterThan">
      <formula>$N$7</formula>
    </cfRule>
    <cfRule type="cellIs" dxfId="10460" priority="2765" operator="between">
      <formula>$N$7*0.8</formula>
      <formula>$N$7</formula>
    </cfRule>
    <cfRule type="cellIs" dxfId="10459" priority="2766" operator="lessThan">
      <formula>$N$7*0.8</formula>
    </cfRule>
  </conditionalFormatting>
  <conditionalFormatting sqref="J8">
    <cfRule type="cellIs" dxfId="10458" priority="2761" operator="greaterThan">
      <formula>$N$8</formula>
    </cfRule>
    <cfRule type="cellIs" dxfId="10457" priority="2762" operator="between">
      <formula>$N$8*0.8</formula>
      <formula>$N$8</formula>
    </cfRule>
    <cfRule type="cellIs" dxfId="10456" priority="2763" operator="lessThan">
      <formula>$N$8*0.8</formula>
    </cfRule>
  </conditionalFormatting>
  <conditionalFormatting sqref="J11">
    <cfRule type="cellIs" dxfId="10455" priority="2758" operator="greaterThan">
      <formula>$N$11</formula>
    </cfRule>
    <cfRule type="cellIs" dxfId="10454" priority="2759" operator="between">
      <formula>$N$11*0.8</formula>
      <formula>$N$11</formula>
    </cfRule>
    <cfRule type="cellIs" dxfId="10453" priority="2760" operator="lessThan">
      <formula>$N$11*0.8</formula>
    </cfRule>
  </conditionalFormatting>
  <conditionalFormatting sqref="J12">
    <cfRule type="cellIs" dxfId="10452" priority="2755" operator="greaterThan">
      <formula>$N$12</formula>
    </cfRule>
    <cfRule type="cellIs" dxfId="10451" priority="2756" operator="between">
      <formula>$N$12*0.8</formula>
      <formula>$N$12</formula>
    </cfRule>
    <cfRule type="cellIs" dxfId="10450" priority="2757" operator="lessThan">
      <formula>$N$12*0.8</formula>
    </cfRule>
  </conditionalFormatting>
  <conditionalFormatting sqref="J13">
    <cfRule type="cellIs" dxfId="10449" priority="2752" operator="greaterThan">
      <formula>$N$13</formula>
    </cfRule>
    <cfRule type="cellIs" dxfId="10448" priority="2753" operator="between">
      <formula>$N$13*0.8</formula>
      <formula>$N$13</formula>
    </cfRule>
    <cfRule type="cellIs" dxfId="10447" priority="2754" operator="lessThan">
      <formula>$N$13*0.8</formula>
    </cfRule>
  </conditionalFormatting>
  <conditionalFormatting sqref="J16">
    <cfRule type="cellIs" dxfId="10446" priority="2749" operator="greaterThan">
      <formula>$N$16</formula>
    </cfRule>
    <cfRule type="cellIs" dxfId="10445" priority="2750" operator="between">
      <formula>$N$16*0.8</formula>
      <formula>$N$16</formula>
    </cfRule>
    <cfRule type="cellIs" dxfId="10444" priority="2751" operator="lessThan">
      <formula>$N$16*0.8</formula>
    </cfRule>
  </conditionalFormatting>
  <conditionalFormatting sqref="J17">
    <cfRule type="cellIs" dxfId="10443" priority="2746" operator="greaterThan">
      <formula>$N$17</formula>
    </cfRule>
    <cfRule type="cellIs" dxfId="10442" priority="2747" operator="between">
      <formula>$N$17*0.8</formula>
      <formula>$N$17</formula>
    </cfRule>
    <cfRule type="cellIs" dxfId="10441" priority="2748" operator="lessThan">
      <formula>$N$17*0.8</formula>
    </cfRule>
  </conditionalFormatting>
  <conditionalFormatting sqref="J18">
    <cfRule type="cellIs" dxfId="10440" priority="2743" operator="greaterThan">
      <formula>$N$18</formula>
    </cfRule>
    <cfRule type="cellIs" dxfId="10439" priority="2744" operator="between">
      <formula>$N$18*0.8</formula>
      <formula>$N$18</formula>
    </cfRule>
    <cfRule type="cellIs" dxfId="10438" priority="2745" operator="lessThan">
      <formula>$N$18*0.8</formula>
    </cfRule>
  </conditionalFormatting>
  <conditionalFormatting sqref="J6">
    <cfRule type="cellIs" dxfId="10437" priority="2740" operator="greaterThan">
      <formula>$N$6</formula>
    </cfRule>
    <cfRule type="cellIs" dxfId="10436" priority="2741" operator="between">
      <formula>$N$6*0.8</formula>
      <formula>$N$6</formula>
    </cfRule>
    <cfRule type="cellIs" dxfId="10435" priority="2742" operator="lessThan">
      <formula>$N$6*0.8</formula>
    </cfRule>
  </conditionalFormatting>
  <conditionalFormatting sqref="J7">
    <cfRule type="cellIs" dxfId="10434" priority="2737" operator="greaterThan">
      <formula>$N$7</formula>
    </cfRule>
    <cfRule type="cellIs" dxfId="10433" priority="2738" operator="between">
      <formula>$N$7*0.8</formula>
      <formula>$N$7</formula>
    </cfRule>
    <cfRule type="cellIs" dxfId="10432" priority="2739" operator="lessThan">
      <formula>$N$7*0.8</formula>
    </cfRule>
  </conditionalFormatting>
  <conditionalFormatting sqref="J8">
    <cfRule type="cellIs" dxfId="10431" priority="2734" operator="greaterThan">
      <formula>$N$8</formula>
    </cfRule>
    <cfRule type="cellIs" dxfId="10430" priority="2735" operator="between">
      <formula>$N$8*0.8</formula>
      <formula>$N$8</formula>
    </cfRule>
    <cfRule type="cellIs" dxfId="10429" priority="2736" operator="lessThan">
      <formula>$N$8*0.8</formula>
    </cfRule>
  </conditionalFormatting>
  <conditionalFormatting sqref="J11">
    <cfRule type="cellIs" dxfId="10428" priority="2731" operator="greaterThan">
      <formula>$N$11</formula>
    </cfRule>
    <cfRule type="cellIs" dxfId="10427" priority="2732" operator="between">
      <formula>$N$11*0.8</formula>
      <formula>$N$11</formula>
    </cfRule>
    <cfRule type="cellIs" dxfId="10426" priority="2733" operator="lessThan">
      <formula>$N$11*0.8</formula>
    </cfRule>
  </conditionalFormatting>
  <conditionalFormatting sqref="J12">
    <cfRule type="cellIs" dxfId="10425" priority="2728" operator="greaterThan">
      <formula>$N$12</formula>
    </cfRule>
    <cfRule type="cellIs" dxfId="10424" priority="2729" operator="between">
      <formula>$N$12*0.8</formula>
      <formula>$N$12</formula>
    </cfRule>
    <cfRule type="cellIs" dxfId="10423" priority="2730" operator="lessThan">
      <formula>$N$12*0.8</formula>
    </cfRule>
  </conditionalFormatting>
  <conditionalFormatting sqref="J13">
    <cfRule type="cellIs" dxfId="10422" priority="2725" operator="greaterThan">
      <formula>$N$13</formula>
    </cfRule>
    <cfRule type="cellIs" dxfId="10421" priority="2726" operator="between">
      <formula>$N$13*0.8</formula>
      <formula>$N$13</formula>
    </cfRule>
    <cfRule type="cellIs" dxfId="10420" priority="2727" operator="lessThan">
      <formula>$N$13*0.8</formula>
    </cfRule>
  </conditionalFormatting>
  <conditionalFormatting sqref="J16">
    <cfRule type="cellIs" dxfId="10419" priority="2722" operator="greaterThan">
      <formula>$N$16</formula>
    </cfRule>
    <cfRule type="cellIs" dxfId="10418" priority="2723" operator="between">
      <formula>$N$16*0.8</formula>
      <formula>$N$16</formula>
    </cfRule>
    <cfRule type="cellIs" dxfId="10417" priority="2724" operator="lessThan">
      <formula>$N$16*0.8</formula>
    </cfRule>
  </conditionalFormatting>
  <conditionalFormatting sqref="J17">
    <cfRule type="cellIs" dxfId="10416" priority="2719" operator="greaterThan">
      <formula>$N$17</formula>
    </cfRule>
    <cfRule type="cellIs" dxfId="10415" priority="2720" operator="between">
      <formula>$N$17*0.8</formula>
      <formula>$N$17</formula>
    </cfRule>
    <cfRule type="cellIs" dxfId="10414" priority="2721" operator="lessThan">
      <formula>$N$17*0.8</formula>
    </cfRule>
  </conditionalFormatting>
  <conditionalFormatting sqref="J18">
    <cfRule type="cellIs" dxfId="10413" priority="2716" operator="greaterThan">
      <formula>$N$18</formula>
    </cfRule>
    <cfRule type="cellIs" dxfId="10412" priority="2717" operator="between">
      <formula>$N$18*0.8</formula>
      <formula>$N$18</formula>
    </cfRule>
    <cfRule type="cellIs" dxfId="10411" priority="2718" operator="lessThan">
      <formula>$N$18*0.8</formula>
    </cfRule>
  </conditionalFormatting>
  <conditionalFormatting sqref="J6">
    <cfRule type="cellIs" dxfId="10410" priority="2713" operator="greaterThan">
      <formula>$P$6</formula>
    </cfRule>
    <cfRule type="cellIs" dxfId="10409" priority="2714" operator="between">
      <formula>$P$6*0.8</formula>
      <formula>$P$6</formula>
    </cfRule>
    <cfRule type="cellIs" dxfId="10408" priority="2715" operator="lessThan">
      <formula>$P$6*0.8</formula>
    </cfRule>
  </conditionalFormatting>
  <conditionalFormatting sqref="J7">
    <cfRule type="cellIs" dxfId="10407" priority="2710" operator="greaterThan">
      <formula>$P$7</formula>
    </cfRule>
    <cfRule type="cellIs" dxfId="10406" priority="2711" operator="between">
      <formula>$P$7*0.8</formula>
      <formula>$P$7</formula>
    </cfRule>
    <cfRule type="cellIs" dxfId="10405" priority="2712" operator="lessThan">
      <formula>$P$7*0.8</formula>
    </cfRule>
  </conditionalFormatting>
  <conditionalFormatting sqref="J8">
    <cfRule type="cellIs" dxfId="10404" priority="2707" operator="greaterThan">
      <formula>$P$8</formula>
    </cfRule>
    <cfRule type="cellIs" dxfId="10403" priority="2708" operator="between">
      <formula>$P$8*0.8</formula>
      <formula>$P$8</formula>
    </cfRule>
    <cfRule type="cellIs" dxfId="10402" priority="2709" operator="lessThan">
      <formula>$P$8*0.8</formula>
    </cfRule>
  </conditionalFormatting>
  <conditionalFormatting sqref="J11">
    <cfRule type="cellIs" dxfId="10401" priority="2704" operator="greaterThan">
      <formula>$P$11</formula>
    </cfRule>
    <cfRule type="cellIs" dxfId="10400" priority="2705" operator="between">
      <formula>$P$11*0.8</formula>
      <formula>$P$11</formula>
    </cfRule>
    <cfRule type="cellIs" dxfId="10399" priority="2706" operator="lessThan">
      <formula>$P$11*0.8</formula>
    </cfRule>
  </conditionalFormatting>
  <conditionalFormatting sqref="J12">
    <cfRule type="cellIs" dxfId="10398" priority="2701" operator="greaterThan">
      <formula>$P$12</formula>
    </cfRule>
    <cfRule type="cellIs" dxfId="10397" priority="2702" operator="between">
      <formula>$P$12*0.8</formula>
      <formula>$P$12</formula>
    </cfRule>
    <cfRule type="cellIs" dxfId="10396" priority="2703" operator="lessThan">
      <formula>$P$12*0.8</formula>
    </cfRule>
  </conditionalFormatting>
  <conditionalFormatting sqref="J13">
    <cfRule type="cellIs" dxfId="10395" priority="2698" operator="greaterThan">
      <formula>$P$13</formula>
    </cfRule>
    <cfRule type="cellIs" dxfId="10394" priority="2699" operator="between">
      <formula>$P$13*0.8</formula>
      <formula>$P$13</formula>
    </cfRule>
    <cfRule type="cellIs" dxfId="10393" priority="2700" operator="lessThan">
      <formula>$P$13*0.8</formula>
    </cfRule>
  </conditionalFormatting>
  <conditionalFormatting sqref="J16">
    <cfRule type="cellIs" dxfId="10392" priority="2695" operator="greaterThan">
      <formula>$P$16</formula>
    </cfRule>
    <cfRule type="cellIs" dxfId="10391" priority="2696" operator="between">
      <formula>$P$16*0.8</formula>
      <formula>$P$16</formula>
    </cfRule>
    <cfRule type="cellIs" dxfId="10390" priority="2697" operator="lessThan">
      <formula>$P$16*0.8</formula>
    </cfRule>
  </conditionalFormatting>
  <conditionalFormatting sqref="J17">
    <cfRule type="cellIs" dxfId="10389" priority="2692" operator="greaterThan">
      <formula>$P$17</formula>
    </cfRule>
    <cfRule type="cellIs" dxfId="10388" priority="2693" operator="between">
      <formula>$P$17*0.8</formula>
      <formula>$P$17</formula>
    </cfRule>
    <cfRule type="cellIs" dxfId="10387" priority="2694" operator="lessThan">
      <formula>$P$17*0.8</formula>
    </cfRule>
  </conditionalFormatting>
  <conditionalFormatting sqref="J18">
    <cfRule type="cellIs" dxfId="10386" priority="2689" operator="greaterThan">
      <formula>$P$18</formula>
    </cfRule>
    <cfRule type="cellIs" dxfId="10385" priority="2690" operator="between">
      <formula>$P$18*0.8</formula>
      <formula>$P$18</formula>
    </cfRule>
    <cfRule type="cellIs" dxfId="10384" priority="2691" operator="lessThan">
      <formula>$P$18*0.8</formula>
    </cfRule>
  </conditionalFormatting>
  <conditionalFormatting sqref="J6">
    <cfRule type="cellIs" dxfId="10383" priority="2686" operator="greaterThan">
      <formula>$P$6</formula>
    </cfRule>
    <cfRule type="cellIs" dxfId="10382" priority="2687" operator="between">
      <formula>$P$6*0.8</formula>
      <formula>$P$6</formula>
    </cfRule>
    <cfRule type="cellIs" dxfId="10381" priority="2688" operator="lessThan">
      <formula>$P$6*0.8</formula>
    </cfRule>
  </conditionalFormatting>
  <conditionalFormatting sqref="J7">
    <cfRule type="cellIs" dxfId="10380" priority="2683" operator="greaterThan">
      <formula>$P$7</formula>
    </cfRule>
    <cfRule type="cellIs" dxfId="10379" priority="2684" operator="between">
      <formula>$P$7*0.8</formula>
      <formula>$P$7</formula>
    </cfRule>
    <cfRule type="cellIs" dxfId="10378" priority="2685" operator="lessThan">
      <formula>$P$7*0.8</formula>
    </cfRule>
  </conditionalFormatting>
  <conditionalFormatting sqref="J8">
    <cfRule type="cellIs" dxfId="10377" priority="2680" operator="greaterThan">
      <formula>$P$8</formula>
    </cfRule>
    <cfRule type="cellIs" dxfId="10376" priority="2681" operator="between">
      <formula>$P$8*0.8</formula>
      <formula>$P$8</formula>
    </cfRule>
    <cfRule type="cellIs" dxfId="10375" priority="2682" operator="lessThan">
      <formula>$P$8*0.8</formula>
    </cfRule>
  </conditionalFormatting>
  <conditionalFormatting sqref="J11">
    <cfRule type="cellIs" dxfId="10374" priority="2677" operator="greaterThan">
      <formula>$P$11</formula>
    </cfRule>
    <cfRule type="cellIs" dxfId="10373" priority="2678" operator="between">
      <formula>$P$11*0.8</formula>
      <formula>$P$11</formula>
    </cfRule>
    <cfRule type="cellIs" dxfId="10372" priority="2679" operator="lessThan">
      <formula>$P$11*0.8</formula>
    </cfRule>
  </conditionalFormatting>
  <conditionalFormatting sqref="J12">
    <cfRule type="cellIs" dxfId="10371" priority="2674" operator="greaterThan">
      <formula>$P$12</formula>
    </cfRule>
    <cfRule type="cellIs" dxfId="10370" priority="2675" operator="between">
      <formula>$P$12*0.8</formula>
      <formula>$P$12</formula>
    </cfRule>
    <cfRule type="cellIs" dxfId="10369" priority="2676" operator="lessThan">
      <formula>$P$12*0.8</formula>
    </cfRule>
  </conditionalFormatting>
  <conditionalFormatting sqref="J13">
    <cfRule type="cellIs" dxfId="10368" priority="2671" operator="greaterThan">
      <formula>$P$13</formula>
    </cfRule>
    <cfRule type="cellIs" dxfId="10367" priority="2672" operator="between">
      <formula>$P$13*0.8</formula>
      <formula>$P$13</formula>
    </cfRule>
    <cfRule type="cellIs" dxfId="10366" priority="2673" operator="lessThan">
      <formula>$P$13*0.8</formula>
    </cfRule>
  </conditionalFormatting>
  <conditionalFormatting sqref="J16">
    <cfRule type="cellIs" dxfId="10365" priority="2668" operator="greaterThan">
      <formula>$P$16</formula>
    </cfRule>
    <cfRule type="cellIs" dxfId="10364" priority="2669" operator="between">
      <formula>$P$16*0.8</formula>
      <formula>$P$16</formula>
    </cfRule>
    <cfRule type="cellIs" dxfId="10363" priority="2670" operator="lessThan">
      <formula>$P$16*0.8</formula>
    </cfRule>
  </conditionalFormatting>
  <conditionalFormatting sqref="J17">
    <cfRule type="cellIs" dxfId="10362" priority="2665" operator="greaterThan">
      <formula>$P$17</formula>
    </cfRule>
    <cfRule type="cellIs" dxfId="10361" priority="2666" operator="between">
      <formula>$P$17*0.8</formula>
      <formula>$P$17</formula>
    </cfRule>
    <cfRule type="cellIs" dxfId="10360" priority="2667" operator="lessThan">
      <formula>$P$17*0.8</formula>
    </cfRule>
  </conditionalFormatting>
  <conditionalFormatting sqref="J18">
    <cfRule type="cellIs" dxfId="10359" priority="2662" operator="greaterThan">
      <formula>$P$18</formula>
    </cfRule>
    <cfRule type="cellIs" dxfId="10358" priority="2663" operator="between">
      <formula>$P$18*0.8</formula>
      <formula>$P$18</formula>
    </cfRule>
    <cfRule type="cellIs" dxfId="10357" priority="2664" operator="lessThan">
      <formula>$P$18*0.8</formula>
    </cfRule>
  </conditionalFormatting>
  <conditionalFormatting sqref="J6">
    <cfRule type="cellIs" dxfId="10356" priority="2659" operator="greaterThan">
      <formula>$O$6</formula>
    </cfRule>
    <cfRule type="cellIs" dxfId="10355" priority="2660" operator="between">
      <formula>$O$6*0.8</formula>
      <formula>$O$6</formula>
    </cfRule>
    <cfRule type="cellIs" dxfId="10354" priority="2661" operator="lessThan">
      <formula>$O$6*0.8</formula>
    </cfRule>
  </conditionalFormatting>
  <conditionalFormatting sqref="J7">
    <cfRule type="cellIs" dxfId="10353" priority="2656" operator="greaterThan">
      <formula>$O$7</formula>
    </cfRule>
    <cfRule type="cellIs" dxfId="10352" priority="2657" operator="between">
      <formula>$O$7*0.8</formula>
      <formula>$O$7</formula>
    </cfRule>
    <cfRule type="cellIs" dxfId="10351" priority="2658" operator="lessThan">
      <formula>$O$7*0.8</formula>
    </cfRule>
  </conditionalFormatting>
  <conditionalFormatting sqref="J8">
    <cfRule type="cellIs" dxfId="10350" priority="2653" operator="greaterThan">
      <formula>$O$8</formula>
    </cfRule>
    <cfRule type="cellIs" dxfId="10349" priority="2654" operator="between">
      <formula>$O$8*0.8</formula>
      <formula>$O$8</formula>
    </cfRule>
    <cfRule type="cellIs" dxfId="10348" priority="2655" operator="lessThan">
      <formula>$O$8*0.8</formula>
    </cfRule>
  </conditionalFormatting>
  <conditionalFormatting sqref="J11">
    <cfRule type="cellIs" dxfId="10347" priority="2650" operator="greaterThan">
      <formula>$O$11</formula>
    </cfRule>
    <cfRule type="cellIs" dxfId="10346" priority="2651" operator="between">
      <formula>$O$11*0.8</formula>
      <formula>$O$11</formula>
    </cfRule>
    <cfRule type="cellIs" dxfId="10345" priority="2652" operator="lessThan">
      <formula>$O$11*0.8</formula>
    </cfRule>
  </conditionalFormatting>
  <conditionalFormatting sqref="J12">
    <cfRule type="cellIs" dxfId="10344" priority="2647" operator="greaterThan">
      <formula>$O$12</formula>
    </cfRule>
    <cfRule type="cellIs" dxfId="10343" priority="2648" operator="between">
      <formula>$O$12*0.8</formula>
      <formula>$O$12</formula>
    </cfRule>
    <cfRule type="cellIs" dxfId="10342" priority="2649" operator="lessThan">
      <formula>$O$12*0.8</formula>
    </cfRule>
  </conditionalFormatting>
  <conditionalFormatting sqref="J13">
    <cfRule type="cellIs" dxfId="10341" priority="2644" operator="greaterThan">
      <formula>$O$13</formula>
    </cfRule>
    <cfRule type="cellIs" dxfId="10340" priority="2645" operator="between">
      <formula>$O$13*0.8</formula>
      <formula>$O$13</formula>
    </cfRule>
    <cfRule type="cellIs" dxfId="10339" priority="2646" operator="lessThan">
      <formula>$O$13*0.8</formula>
    </cfRule>
  </conditionalFormatting>
  <conditionalFormatting sqref="J16">
    <cfRule type="cellIs" dxfId="10338" priority="2641" operator="greaterThan">
      <formula>$O$16</formula>
    </cfRule>
    <cfRule type="cellIs" dxfId="10337" priority="2642" operator="between">
      <formula>$O$16*0.8</formula>
      <formula>$O$16</formula>
    </cfRule>
    <cfRule type="cellIs" dxfId="10336" priority="2643" operator="lessThan">
      <formula>$O$16*0.8</formula>
    </cfRule>
  </conditionalFormatting>
  <conditionalFormatting sqref="J17">
    <cfRule type="cellIs" dxfId="10335" priority="2638" operator="greaterThan">
      <formula>$O$17</formula>
    </cfRule>
    <cfRule type="cellIs" dxfId="10334" priority="2639" operator="between">
      <formula>$O$17*0.8</formula>
      <formula>$O$17</formula>
    </cfRule>
    <cfRule type="cellIs" dxfId="10333" priority="2640" operator="lessThan">
      <formula>$O$17*0.8</formula>
    </cfRule>
  </conditionalFormatting>
  <conditionalFormatting sqref="J18">
    <cfRule type="cellIs" dxfId="10332" priority="2635" operator="greaterThan">
      <formula>$O$18</formula>
    </cfRule>
    <cfRule type="cellIs" dxfId="10331" priority="2636" operator="between">
      <formula>$O$18*0.8</formula>
      <formula>$O$18</formula>
    </cfRule>
    <cfRule type="cellIs" dxfId="10330" priority="2637" operator="lessThan">
      <formula>$O$18*0.8</formula>
    </cfRule>
  </conditionalFormatting>
  <conditionalFormatting sqref="J6">
    <cfRule type="cellIs" dxfId="10329" priority="2632" operator="greaterThan">
      <formula>$O$6</formula>
    </cfRule>
    <cfRule type="cellIs" dxfId="10328" priority="2633" operator="between">
      <formula>$O$6*0.8</formula>
      <formula>$O$6</formula>
    </cfRule>
    <cfRule type="cellIs" dxfId="10327" priority="2634" operator="lessThan">
      <formula>$O$6*0.8</formula>
    </cfRule>
  </conditionalFormatting>
  <conditionalFormatting sqref="J7">
    <cfRule type="cellIs" dxfId="10326" priority="2629" operator="greaterThan">
      <formula>$O$7</formula>
    </cfRule>
    <cfRule type="cellIs" dxfId="10325" priority="2630" operator="between">
      <formula>$O$7*0.8</formula>
      <formula>$O$7</formula>
    </cfRule>
    <cfRule type="cellIs" dxfId="10324" priority="2631" operator="lessThan">
      <formula>$O$7*0.8</formula>
    </cfRule>
  </conditionalFormatting>
  <conditionalFormatting sqref="J8">
    <cfRule type="cellIs" dxfId="10323" priority="2626" operator="greaterThan">
      <formula>$O$8</formula>
    </cfRule>
    <cfRule type="cellIs" dxfId="10322" priority="2627" operator="between">
      <formula>$O$8*0.8</formula>
      <formula>$O$8</formula>
    </cfRule>
    <cfRule type="cellIs" dxfId="10321" priority="2628" operator="lessThan">
      <formula>$O$8*0.8</formula>
    </cfRule>
  </conditionalFormatting>
  <conditionalFormatting sqref="J11">
    <cfRule type="cellIs" dxfId="10320" priority="2623" operator="greaterThan">
      <formula>$O$11</formula>
    </cfRule>
    <cfRule type="cellIs" dxfId="10319" priority="2624" operator="between">
      <formula>$O$11*0.8</formula>
      <formula>$O$11</formula>
    </cfRule>
    <cfRule type="cellIs" dxfId="10318" priority="2625" operator="lessThan">
      <formula>$O$11*0.8</formula>
    </cfRule>
  </conditionalFormatting>
  <conditionalFormatting sqref="J12">
    <cfRule type="cellIs" dxfId="10317" priority="2620" operator="greaterThan">
      <formula>$O$12</formula>
    </cfRule>
    <cfRule type="cellIs" dxfId="10316" priority="2621" operator="between">
      <formula>$O$12*0.8</formula>
      <formula>$O$12</formula>
    </cfRule>
    <cfRule type="cellIs" dxfId="10315" priority="2622" operator="lessThan">
      <formula>$O$12*0.8</formula>
    </cfRule>
  </conditionalFormatting>
  <conditionalFormatting sqref="J13">
    <cfRule type="cellIs" dxfId="10314" priority="2617" operator="greaterThan">
      <formula>$O$13</formula>
    </cfRule>
    <cfRule type="cellIs" dxfId="10313" priority="2618" operator="between">
      <formula>$O$13*0.8</formula>
      <formula>$O$13</formula>
    </cfRule>
    <cfRule type="cellIs" dxfId="10312" priority="2619" operator="lessThan">
      <formula>$O$13*0.8</formula>
    </cfRule>
  </conditionalFormatting>
  <conditionalFormatting sqref="J16">
    <cfRule type="cellIs" dxfId="10311" priority="2614" operator="greaterThan">
      <formula>$O$16</formula>
    </cfRule>
    <cfRule type="cellIs" dxfId="10310" priority="2615" operator="between">
      <formula>$O$16*0.8</formula>
      <formula>$O$16</formula>
    </cfRule>
    <cfRule type="cellIs" dxfId="10309" priority="2616" operator="lessThan">
      <formula>$O$16*0.8</formula>
    </cfRule>
  </conditionalFormatting>
  <conditionalFormatting sqref="J17">
    <cfRule type="cellIs" dxfId="10308" priority="2611" operator="greaterThan">
      <formula>$O$17</formula>
    </cfRule>
    <cfRule type="cellIs" dxfId="10307" priority="2612" operator="between">
      <formula>$O$17*0.8</formula>
      <formula>$O$17</formula>
    </cfRule>
    <cfRule type="cellIs" dxfId="10306" priority="2613" operator="lessThan">
      <formula>$O$17*0.8</formula>
    </cfRule>
  </conditionalFormatting>
  <conditionalFormatting sqref="J18">
    <cfRule type="cellIs" dxfId="10305" priority="2608" operator="greaterThan">
      <formula>$O$18</formula>
    </cfRule>
    <cfRule type="cellIs" dxfId="10304" priority="2609" operator="between">
      <formula>$O$18*0.8</formula>
      <formula>$O$18</formula>
    </cfRule>
    <cfRule type="cellIs" dxfId="10303" priority="2610" operator="lessThan">
      <formula>$O$18*0.8</formula>
    </cfRule>
  </conditionalFormatting>
  <conditionalFormatting sqref="J6">
    <cfRule type="cellIs" dxfId="10302" priority="2605" operator="greaterThan">
      <formula>$N$6</formula>
    </cfRule>
    <cfRule type="cellIs" dxfId="10301" priority="2606" operator="between">
      <formula>$N$6*0.8</formula>
      <formula>$N$6</formula>
    </cfRule>
    <cfRule type="cellIs" dxfId="10300" priority="2607" operator="lessThan">
      <formula>$N$6*0.8</formula>
    </cfRule>
  </conditionalFormatting>
  <conditionalFormatting sqref="J7">
    <cfRule type="cellIs" dxfId="10299" priority="2602" operator="greaterThan">
      <formula>$N$7</formula>
    </cfRule>
    <cfRule type="cellIs" dxfId="10298" priority="2603" operator="between">
      <formula>$N$7*0.8</formula>
      <formula>$N$7</formula>
    </cfRule>
    <cfRule type="cellIs" dxfId="10297" priority="2604" operator="lessThan">
      <formula>$N$7*0.8</formula>
    </cfRule>
  </conditionalFormatting>
  <conditionalFormatting sqref="J8">
    <cfRule type="cellIs" dxfId="10296" priority="2599" operator="greaterThan">
      <formula>$N$8</formula>
    </cfRule>
    <cfRule type="cellIs" dxfId="10295" priority="2600" operator="between">
      <formula>$N$8*0.8</formula>
      <formula>$N$8</formula>
    </cfRule>
    <cfRule type="cellIs" dxfId="10294" priority="2601" operator="lessThan">
      <formula>$N$8*0.8</formula>
    </cfRule>
  </conditionalFormatting>
  <conditionalFormatting sqref="J11">
    <cfRule type="cellIs" dxfId="10293" priority="2596" operator="greaterThan">
      <formula>$N$11</formula>
    </cfRule>
    <cfRule type="cellIs" dxfId="10292" priority="2597" operator="between">
      <formula>$N$11*0.8</formula>
      <formula>$N$11</formula>
    </cfRule>
    <cfRule type="cellIs" dxfId="10291" priority="2598" operator="lessThan">
      <formula>$N$11*0.8</formula>
    </cfRule>
  </conditionalFormatting>
  <conditionalFormatting sqref="J12">
    <cfRule type="cellIs" dxfId="10290" priority="2593" operator="greaterThan">
      <formula>$N$12</formula>
    </cfRule>
    <cfRule type="cellIs" dxfId="10289" priority="2594" operator="between">
      <formula>$N$12*0.8</formula>
      <formula>$N$12</formula>
    </cfRule>
    <cfRule type="cellIs" dxfId="10288" priority="2595" operator="lessThan">
      <formula>$N$12*0.8</formula>
    </cfRule>
  </conditionalFormatting>
  <conditionalFormatting sqref="J13">
    <cfRule type="cellIs" dxfId="10287" priority="2590" operator="greaterThan">
      <formula>$N$13</formula>
    </cfRule>
    <cfRule type="cellIs" dxfId="10286" priority="2591" operator="between">
      <formula>$N$13*0.8</formula>
      <formula>$N$13</formula>
    </cfRule>
    <cfRule type="cellIs" dxfId="10285" priority="2592" operator="lessThan">
      <formula>$N$13*0.8</formula>
    </cfRule>
  </conditionalFormatting>
  <conditionalFormatting sqref="J16">
    <cfRule type="cellIs" dxfId="10284" priority="2587" operator="greaterThan">
      <formula>$N$16</formula>
    </cfRule>
    <cfRule type="cellIs" dxfId="10283" priority="2588" operator="between">
      <formula>$N$16*0.8</formula>
      <formula>$N$16</formula>
    </cfRule>
    <cfRule type="cellIs" dxfId="10282" priority="2589" operator="lessThan">
      <formula>$N$16*0.8</formula>
    </cfRule>
  </conditionalFormatting>
  <conditionalFormatting sqref="J17">
    <cfRule type="cellIs" dxfId="10281" priority="2584" operator="greaterThan">
      <formula>$N$17</formula>
    </cfRule>
    <cfRule type="cellIs" dxfId="10280" priority="2585" operator="between">
      <formula>$N$17*0.8</formula>
      <formula>$N$17</formula>
    </cfRule>
    <cfRule type="cellIs" dxfId="10279" priority="2586" operator="lessThan">
      <formula>$N$17*0.8</formula>
    </cfRule>
  </conditionalFormatting>
  <conditionalFormatting sqref="J18">
    <cfRule type="cellIs" dxfId="10278" priority="2581" operator="greaterThan">
      <formula>$N$18</formula>
    </cfRule>
    <cfRule type="cellIs" dxfId="10277" priority="2582" operator="between">
      <formula>$N$18*0.8</formula>
      <formula>$N$18</formula>
    </cfRule>
    <cfRule type="cellIs" dxfId="10276" priority="2583" operator="lessThan">
      <formula>$N$18*0.8</formula>
    </cfRule>
  </conditionalFormatting>
  <conditionalFormatting sqref="J6">
    <cfRule type="cellIs" dxfId="10275" priority="2578" operator="greaterThan">
      <formula>$N$6</formula>
    </cfRule>
    <cfRule type="cellIs" dxfId="10274" priority="2579" operator="between">
      <formula>$N$6*0.8</formula>
      <formula>$N$6</formula>
    </cfRule>
    <cfRule type="cellIs" dxfId="10273" priority="2580" operator="lessThan">
      <formula>$N$6*0.8</formula>
    </cfRule>
  </conditionalFormatting>
  <conditionalFormatting sqref="J7">
    <cfRule type="cellIs" dxfId="10272" priority="2575" operator="greaterThan">
      <formula>$N$7</formula>
    </cfRule>
    <cfRule type="cellIs" dxfId="10271" priority="2576" operator="between">
      <formula>$N$7*0.8</formula>
      <formula>$N$7</formula>
    </cfRule>
    <cfRule type="cellIs" dxfId="10270" priority="2577" operator="lessThan">
      <formula>$N$7*0.8</formula>
    </cfRule>
  </conditionalFormatting>
  <conditionalFormatting sqref="J8">
    <cfRule type="cellIs" dxfId="10269" priority="2572" operator="greaterThan">
      <formula>$N$8</formula>
    </cfRule>
    <cfRule type="cellIs" dxfId="10268" priority="2573" operator="between">
      <formula>$N$8*0.8</formula>
      <formula>$N$8</formula>
    </cfRule>
    <cfRule type="cellIs" dxfId="10267" priority="2574" operator="lessThan">
      <formula>$N$8*0.8</formula>
    </cfRule>
  </conditionalFormatting>
  <conditionalFormatting sqref="J11">
    <cfRule type="cellIs" dxfId="10266" priority="2569" operator="greaterThan">
      <formula>$N$11</formula>
    </cfRule>
    <cfRule type="cellIs" dxfId="10265" priority="2570" operator="between">
      <formula>$N$11*0.8</formula>
      <formula>$N$11</formula>
    </cfRule>
    <cfRule type="cellIs" dxfId="10264" priority="2571" operator="lessThan">
      <formula>$N$11*0.8</formula>
    </cfRule>
  </conditionalFormatting>
  <conditionalFormatting sqref="J12">
    <cfRule type="cellIs" dxfId="10263" priority="2566" operator="greaterThan">
      <formula>$N$12</formula>
    </cfRule>
    <cfRule type="cellIs" dxfId="10262" priority="2567" operator="between">
      <formula>$N$12*0.8</formula>
      <formula>$N$12</formula>
    </cfRule>
    <cfRule type="cellIs" dxfId="10261" priority="2568" operator="lessThan">
      <formula>$N$12*0.8</formula>
    </cfRule>
  </conditionalFormatting>
  <conditionalFormatting sqref="J13">
    <cfRule type="cellIs" dxfId="10260" priority="2563" operator="greaterThan">
      <formula>$N$13</formula>
    </cfRule>
    <cfRule type="cellIs" dxfId="10259" priority="2564" operator="between">
      <formula>$N$13*0.8</formula>
      <formula>$N$13</formula>
    </cfRule>
    <cfRule type="cellIs" dxfId="10258" priority="2565" operator="lessThan">
      <formula>$N$13*0.8</formula>
    </cfRule>
  </conditionalFormatting>
  <conditionalFormatting sqref="J16">
    <cfRule type="cellIs" dxfId="10257" priority="2560" operator="greaterThan">
      <formula>$N$16</formula>
    </cfRule>
    <cfRule type="cellIs" dxfId="10256" priority="2561" operator="between">
      <formula>$N$16*0.8</formula>
      <formula>$N$16</formula>
    </cfRule>
    <cfRule type="cellIs" dxfId="10255" priority="2562" operator="lessThan">
      <formula>$N$16*0.8</formula>
    </cfRule>
  </conditionalFormatting>
  <conditionalFormatting sqref="J17">
    <cfRule type="cellIs" dxfId="10254" priority="2557" operator="greaterThan">
      <formula>$N$17</formula>
    </cfRule>
    <cfRule type="cellIs" dxfId="10253" priority="2558" operator="between">
      <formula>$N$17*0.8</formula>
      <formula>$N$17</formula>
    </cfRule>
    <cfRule type="cellIs" dxfId="10252" priority="2559" operator="lessThan">
      <formula>$N$17*0.8</formula>
    </cfRule>
  </conditionalFormatting>
  <conditionalFormatting sqref="J18">
    <cfRule type="cellIs" dxfId="10251" priority="2554" operator="greaterThan">
      <formula>$N$18</formula>
    </cfRule>
    <cfRule type="cellIs" dxfId="10250" priority="2555" operator="between">
      <formula>$N$18*0.8</formula>
      <formula>$N$18</formula>
    </cfRule>
    <cfRule type="cellIs" dxfId="10249" priority="2556" operator="lessThan">
      <formula>$N$18*0.8</formula>
    </cfRule>
  </conditionalFormatting>
  <conditionalFormatting sqref="J6">
    <cfRule type="cellIs" dxfId="10248" priority="2551" operator="greaterThan">
      <formula>$P$6</formula>
    </cfRule>
    <cfRule type="cellIs" dxfId="10247" priority="2552" operator="between">
      <formula>$P$6*0.8</formula>
      <formula>$P$6</formula>
    </cfRule>
    <cfRule type="cellIs" dxfId="10246" priority="2553" operator="lessThan">
      <formula>$P$6*0.8</formula>
    </cfRule>
  </conditionalFormatting>
  <conditionalFormatting sqref="J7">
    <cfRule type="cellIs" dxfId="10245" priority="2548" operator="greaterThan">
      <formula>$P$7</formula>
    </cfRule>
    <cfRule type="cellIs" dxfId="10244" priority="2549" operator="between">
      <formula>$P$7*0.8</formula>
      <formula>$P$7</formula>
    </cfRule>
    <cfRule type="cellIs" dxfId="10243" priority="2550" operator="lessThan">
      <formula>$P$7*0.8</formula>
    </cfRule>
  </conditionalFormatting>
  <conditionalFormatting sqref="J8">
    <cfRule type="cellIs" dxfId="10242" priority="2545" operator="greaterThan">
      <formula>$P$8</formula>
    </cfRule>
    <cfRule type="cellIs" dxfId="10241" priority="2546" operator="between">
      <formula>$P$8*0.8</formula>
      <formula>$P$8</formula>
    </cfRule>
    <cfRule type="cellIs" dxfId="10240" priority="2547" operator="lessThan">
      <formula>$P$8*0.8</formula>
    </cfRule>
  </conditionalFormatting>
  <conditionalFormatting sqref="J11">
    <cfRule type="cellIs" dxfId="10239" priority="2542" operator="greaterThan">
      <formula>$P$11</formula>
    </cfRule>
    <cfRule type="cellIs" dxfId="10238" priority="2543" operator="between">
      <formula>$P$11*0.8</formula>
      <formula>$P$11</formula>
    </cfRule>
    <cfRule type="cellIs" dxfId="10237" priority="2544" operator="lessThan">
      <formula>$P$11*0.8</formula>
    </cfRule>
  </conditionalFormatting>
  <conditionalFormatting sqref="J12">
    <cfRule type="cellIs" dxfId="10236" priority="2539" operator="greaterThan">
      <formula>$P$12</formula>
    </cfRule>
    <cfRule type="cellIs" dxfId="10235" priority="2540" operator="between">
      <formula>$P$12*0.8</formula>
      <formula>$P$12</formula>
    </cfRule>
    <cfRule type="cellIs" dxfId="10234" priority="2541" operator="lessThan">
      <formula>$P$12*0.8</formula>
    </cfRule>
  </conditionalFormatting>
  <conditionalFormatting sqref="J13">
    <cfRule type="cellIs" dxfId="10233" priority="2536" operator="greaterThan">
      <formula>$P$13</formula>
    </cfRule>
    <cfRule type="cellIs" dxfId="10232" priority="2537" operator="between">
      <formula>$P$13*0.8</formula>
      <formula>$P$13</formula>
    </cfRule>
    <cfRule type="cellIs" dxfId="10231" priority="2538" operator="lessThan">
      <formula>$P$13*0.8</formula>
    </cfRule>
  </conditionalFormatting>
  <conditionalFormatting sqref="J16">
    <cfRule type="cellIs" dxfId="10230" priority="2533" operator="greaterThan">
      <formula>$P$16</formula>
    </cfRule>
    <cfRule type="cellIs" dxfId="10229" priority="2534" operator="between">
      <formula>$P$16*0.8</formula>
      <formula>$P$16</formula>
    </cfRule>
    <cfRule type="cellIs" dxfId="10228" priority="2535" operator="lessThan">
      <formula>$P$16*0.8</formula>
    </cfRule>
  </conditionalFormatting>
  <conditionalFormatting sqref="J17">
    <cfRule type="cellIs" dxfId="10227" priority="2530" operator="greaterThan">
      <formula>$P$17</formula>
    </cfRule>
    <cfRule type="cellIs" dxfId="10226" priority="2531" operator="between">
      <formula>$P$17*0.8</formula>
      <formula>$P$17</formula>
    </cfRule>
    <cfRule type="cellIs" dxfId="10225" priority="2532" operator="lessThan">
      <formula>$P$17*0.8</formula>
    </cfRule>
  </conditionalFormatting>
  <conditionalFormatting sqref="J18">
    <cfRule type="cellIs" dxfId="10224" priority="2527" operator="greaterThan">
      <formula>$P$18</formula>
    </cfRule>
    <cfRule type="cellIs" dxfId="10223" priority="2528" operator="between">
      <formula>$P$18*0.8</formula>
      <formula>$P$18</formula>
    </cfRule>
    <cfRule type="cellIs" dxfId="10222" priority="2529" operator="lessThan">
      <formula>$P$18*0.8</formula>
    </cfRule>
  </conditionalFormatting>
  <conditionalFormatting sqref="J6">
    <cfRule type="cellIs" dxfId="10221" priority="2524" operator="greaterThan">
      <formula>$P$6</formula>
    </cfRule>
    <cfRule type="cellIs" dxfId="10220" priority="2525" operator="between">
      <formula>$P$6*0.8</formula>
      <formula>$P$6</formula>
    </cfRule>
    <cfRule type="cellIs" dxfId="10219" priority="2526" operator="lessThan">
      <formula>$P$6*0.8</formula>
    </cfRule>
  </conditionalFormatting>
  <conditionalFormatting sqref="J7">
    <cfRule type="cellIs" dxfId="10218" priority="2521" operator="greaterThan">
      <formula>$P$7</formula>
    </cfRule>
    <cfRule type="cellIs" dxfId="10217" priority="2522" operator="between">
      <formula>$P$7*0.8</formula>
      <formula>$P$7</formula>
    </cfRule>
    <cfRule type="cellIs" dxfId="10216" priority="2523" operator="lessThan">
      <formula>$P$7*0.8</formula>
    </cfRule>
  </conditionalFormatting>
  <conditionalFormatting sqref="J8">
    <cfRule type="cellIs" dxfId="10215" priority="2518" operator="greaterThan">
      <formula>$P$8</formula>
    </cfRule>
    <cfRule type="cellIs" dxfId="10214" priority="2519" operator="between">
      <formula>$P$8*0.8</formula>
      <formula>$P$8</formula>
    </cfRule>
    <cfRule type="cellIs" dxfId="10213" priority="2520" operator="lessThan">
      <formula>$P$8*0.8</formula>
    </cfRule>
  </conditionalFormatting>
  <conditionalFormatting sqref="J11">
    <cfRule type="cellIs" dxfId="10212" priority="2515" operator="greaterThan">
      <formula>$P$11</formula>
    </cfRule>
    <cfRule type="cellIs" dxfId="10211" priority="2516" operator="between">
      <formula>$P$11*0.8</formula>
      <formula>$P$11</formula>
    </cfRule>
    <cfRule type="cellIs" dxfId="10210" priority="2517" operator="lessThan">
      <formula>$P$11*0.8</formula>
    </cfRule>
  </conditionalFormatting>
  <conditionalFormatting sqref="J12">
    <cfRule type="cellIs" dxfId="10209" priority="2512" operator="greaterThan">
      <formula>$P$12</formula>
    </cfRule>
    <cfRule type="cellIs" dxfId="10208" priority="2513" operator="between">
      <formula>$P$12*0.8</formula>
      <formula>$P$12</formula>
    </cfRule>
    <cfRule type="cellIs" dxfId="10207" priority="2514" operator="lessThan">
      <formula>$P$12*0.8</formula>
    </cfRule>
  </conditionalFormatting>
  <conditionalFormatting sqref="J13">
    <cfRule type="cellIs" dxfId="10206" priority="2509" operator="greaterThan">
      <formula>$P$13</formula>
    </cfRule>
    <cfRule type="cellIs" dxfId="10205" priority="2510" operator="between">
      <formula>$P$13*0.8</formula>
      <formula>$P$13</formula>
    </cfRule>
    <cfRule type="cellIs" dxfId="10204" priority="2511" operator="lessThan">
      <formula>$P$13*0.8</formula>
    </cfRule>
  </conditionalFormatting>
  <conditionalFormatting sqref="J16">
    <cfRule type="cellIs" dxfId="10203" priority="2506" operator="greaterThan">
      <formula>$P$16</formula>
    </cfRule>
    <cfRule type="cellIs" dxfId="10202" priority="2507" operator="between">
      <formula>$P$16*0.8</formula>
      <formula>$P$16</formula>
    </cfRule>
    <cfRule type="cellIs" dxfId="10201" priority="2508" operator="lessThan">
      <formula>$P$16*0.8</formula>
    </cfRule>
  </conditionalFormatting>
  <conditionalFormatting sqref="J17">
    <cfRule type="cellIs" dxfId="10200" priority="2503" operator="greaterThan">
      <formula>$P$17</formula>
    </cfRule>
    <cfRule type="cellIs" dxfId="10199" priority="2504" operator="between">
      <formula>$P$17*0.8</formula>
      <formula>$P$17</formula>
    </cfRule>
    <cfRule type="cellIs" dxfId="10198" priority="2505" operator="lessThan">
      <formula>$P$17*0.8</formula>
    </cfRule>
  </conditionalFormatting>
  <conditionalFormatting sqref="J18">
    <cfRule type="cellIs" dxfId="10197" priority="2500" operator="greaterThan">
      <formula>$P$18</formula>
    </cfRule>
    <cfRule type="cellIs" dxfId="10196" priority="2501" operator="between">
      <formula>$P$18*0.8</formula>
      <formula>$P$18</formula>
    </cfRule>
    <cfRule type="cellIs" dxfId="10195" priority="2502" operator="lessThan">
      <formula>$P$18*0.8</formula>
    </cfRule>
  </conditionalFormatting>
  <conditionalFormatting sqref="J6">
    <cfRule type="cellIs" dxfId="10194" priority="2497" operator="greaterThan">
      <formula>$O$6</formula>
    </cfRule>
    <cfRule type="cellIs" dxfId="10193" priority="2498" operator="between">
      <formula>$O$6*0.8</formula>
      <formula>$O$6</formula>
    </cfRule>
    <cfRule type="cellIs" dxfId="10192" priority="2499" operator="lessThan">
      <formula>$O$6*0.8</formula>
    </cfRule>
  </conditionalFormatting>
  <conditionalFormatting sqref="J7">
    <cfRule type="cellIs" dxfId="10191" priority="2494" operator="greaterThan">
      <formula>$O$7</formula>
    </cfRule>
    <cfRule type="cellIs" dxfId="10190" priority="2495" operator="between">
      <formula>$O$7*0.8</formula>
      <formula>$O$7</formula>
    </cfRule>
    <cfRule type="cellIs" dxfId="10189" priority="2496" operator="lessThan">
      <formula>$O$7*0.8</formula>
    </cfRule>
  </conditionalFormatting>
  <conditionalFormatting sqref="J8">
    <cfRule type="cellIs" dxfId="10188" priority="2491" operator="greaterThan">
      <formula>$O$8</formula>
    </cfRule>
    <cfRule type="cellIs" dxfId="10187" priority="2492" operator="between">
      <formula>$O$8*0.8</formula>
      <formula>$O$8</formula>
    </cfRule>
    <cfRule type="cellIs" dxfId="10186" priority="2493" operator="lessThan">
      <formula>$O$8*0.8</formula>
    </cfRule>
  </conditionalFormatting>
  <conditionalFormatting sqref="J11">
    <cfRule type="cellIs" dxfId="10185" priority="2488" operator="greaterThan">
      <formula>$O$11</formula>
    </cfRule>
    <cfRule type="cellIs" dxfId="10184" priority="2489" operator="between">
      <formula>$O$11*0.8</formula>
      <formula>$O$11</formula>
    </cfRule>
    <cfRule type="cellIs" dxfId="10183" priority="2490" operator="lessThan">
      <formula>$O$11*0.8</formula>
    </cfRule>
  </conditionalFormatting>
  <conditionalFormatting sqref="J12">
    <cfRule type="cellIs" dxfId="10182" priority="2485" operator="greaterThan">
      <formula>$O$12</formula>
    </cfRule>
    <cfRule type="cellIs" dxfId="10181" priority="2486" operator="between">
      <formula>$O$12*0.8</formula>
      <formula>$O$12</formula>
    </cfRule>
    <cfRule type="cellIs" dxfId="10180" priority="2487" operator="lessThan">
      <formula>$O$12*0.8</formula>
    </cfRule>
  </conditionalFormatting>
  <conditionalFormatting sqref="J13">
    <cfRule type="cellIs" dxfId="10179" priority="2482" operator="greaterThan">
      <formula>$O$13</formula>
    </cfRule>
    <cfRule type="cellIs" dxfId="10178" priority="2483" operator="between">
      <formula>$O$13*0.8</formula>
      <formula>$O$13</formula>
    </cfRule>
    <cfRule type="cellIs" dxfId="10177" priority="2484" operator="lessThan">
      <formula>$O$13*0.8</formula>
    </cfRule>
  </conditionalFormatting>
  <conditionalFormatting sqref="J16">
    <cfRule type="cellIs" dxfId="10176" priority="2479" operator="greaterThan">
      <formula>$O$16</formula>
    </cfRule>
    <cfRule type="cellIs" dxfId="10175" priority="2480" operator="between">
      <formula>$O$16*0.8</formula>
      <formula>$O$16</formula>
    </cfRule>
    <cfRule type="cellIs" dxfId="10174" priority="2481" operator="lessThan">
      <formula>$O$16*0.8</formula>
    </cfRule>
  </conditionalFormatting>
  <conditionalFormatting sqref="J17">
    <cfRule type="cellIs" dxfId="10173" priority="2476" operator="greaterThan">
      <formula>$O$17</formula>
    </cfRule>
    <cfRule type="cellIs" dxfId="10172" priority="2477" operator="between">
      <formula>$O$17*0.8</formula>
      <formula>$O$17</formula>
    </cfRule>
    <cfRule type="cellIs" dxfId="10171" priority="2478" operator="lessThan">
      <formula>$O$17*0.8</formula>
    </cfRule>
  </conditionalFormatting>
  <conditionalFormatting sqref="J18">
    <cfRule type="cellIs" dxfId="10170" priority="2473" operator="greaterThan">
      <formula>$O$18</formula>
    </cfRule>
    <cfRule type="cellIs" dxfId="10169" priority="2474" operator="between">
      <formula>$O$18*0.8</formula>
      <formula>$O$18</formula>
    </cfRule>
    <cfRule type="cellIs" dxfId="10168" priority="2475" operator="lessThan">
      <formula>$O$18*0.8</formula>
    </cfRule>
  </conditionalFormatting>
  <conditionalFormatting sqref="J6">
    <cfRule type="cellIs" dxfId="10167" priority="2470" operator="greaterThan">
      <formula>$O$6</formula>
    </cfRule>
    <cfRule type="cellIs" dxfId="10166" priority="2471" operator="between">
      <formula>$O$6*0.8</formula>
      <formula>$O$6</formula>
    </cfRule>
    <cfRule type="cellIs" dxfId="10165" priority="2472" operator="lessThan">
      <formula>$O$6*0.8</formula>
    </cfRule>
  </conditionalFormatting>
  <conditionalFormatting sqref="J7">
    <cfRule type="cellIs" dxfId="10164" priority="2467" operator="greaterThan">
      <formula>$O$7</formula>
    </cfRule>
    <cfRule type="cellIs" dxfId="10163" priority="2468" operator="between">
      <formula>$O$7*0.8</formula>
      <formula>$O$7</formula>
    </cfRule>
    <cfRule type="cellIs" dxfId="10162" priority="2469" operator="lessThan">
      <formula>$O$7*0.8</formula>
    </cfRule>
  </conditionalFormatting>
  <conditionalFormatting sqref="J8">
    <cfRule type="cellIs" dxfId="10161" priority="2464" operator="greaterThan">
      <formula>$O$8</formula>
    </cfRule>
    <cfRule type="cellIs" dxfId="10160" priority="2465" operator="between">
      <formula>$O$8*0.8</formula>
      <formula>$O$8</formula>
    </cfRule>
    <cfRule type="cellIs" dxfId="10159" priority="2466" operator="lessThan">
      <formula>$O$8*0.8</formula>
    </cfRule>
  </conditionalFormatting>
  <conditionalFormatting sqref="J11">
    <cfRule type="cellIs" dxfId="10158" priority="2461" operator="greaterThan">
      <formula>$O$11</formula>
    </cfRule>
    <cfRule type="cellIs" dxfId="10157" priority="2462" operator="between">
      <formula>$O$11*0.8</formula>
      <formula>$O$11</formula>
    </cfRule>
    <cfRule type="cellIs" dxfId="10156" priority="2463" operator="lessThan">
      <formula>$O$11*0.8</formula>
    </cfRule>
  </conditionalFormatting>
  <conditionalFormatting sqref="J12">
    <cfRule type="cellIs" dxfId="10155" priority="2458" operator="greaterThan">
      <formula>$O$12</formula>
    </cfRule>
    <cfRule type="cellIs" dxfId="10154" priority="2459" operator="between">
      <formula>$O$12*0.8</formula>
      <formula>$O$12</formula>
    </cfRule>
    <cfRule type="cellIs" dxfId="10153" priority="2460" operator="lessThan">
      <formula>$O$12*0.8</formula>
    </cfRule>
  </conditionalFormatting>
  <conditionalFormatting sqref="J13">
    <cfRule type="cellIs" dxfId="10152" priority="2455" operator="greaterThan">
      <formula>$O$13</formula>
    </cfRule>
    <cfRule type="cellIs" dxfId="10151" priority="2456" operator="between">
      <formula>$O$13*0.8</formula>
      <formula>$O$13</formula>
    </cfRule>
    <cfRule type="cellIs" dxfId="10150" priority="2457" operator="lessThan">
      <formula>$O$13*0.8</formula>
    </cfRule>
  </conditionalFormatting>
  <conditionalFormatting sqref="J16">
    <cfRule type="cellIs" dxfId="10149" priority="2452" operator="greaterThan">
      <formula>$O$16</formula>
    </cfRule>
    <cfRule type="cellIs" dxfId="10148" priority="2453" operator="between">
      <formula>$O$16*0.8</formula>
      <formula>$O$16</formula>
    </cfRule>
    <cfRule type="cellIs" dxfId="10147" priority="2454" operator="lessThan">
      <formula>$O$16*0.8</formula>
    </cfRule>
  </conditionalFormatting>
  <conditionalFormatting sqref="J17">
    <cfRule type="cellIs" dxfId="10146" priority="2449" operator="greaterThan">
      <formula>$O$17</formula>
    </cfRule>
    <cfRule type="cellIs" dxfId="10145" priority="2450" operator="between">
      <formula>$O$17*0.8</formula>
      <formula>$O$17</formula>
    </cfRule>
    <cfRule type="cellIs" dxfId="10144" priority="2451" operator="lessThan">
      <formula>$O$17*0.8</formula>
    </cfRule>
  </conditionalFormatting>
  <conditionalFormatting sqref="J18">
    <cfRule type="cellIs" dxfId="10143" priority="2446" operator="greaterThan">
      <formula>$O$18</formula>
    </cfRule>
    <cfRule type="cellIs" dxfId="10142" priority="2447" operator="between">
      <formula>$O$18*0.8</formula>
      <formula>$O$18</formula>
    </cfRule>
    <cfRule type="cellIs" dxfId="10141" priority="2448" operator="lessThan">
      <formula>$O$18*0.8</formula>
    </cfRule>
  </conditionalFormatting>
  <conditionalFormatting sqref="J6">
    <cfRule type="cellIs" dxfId="10140" priority="2443" operator="greaterThan">
      <formula>$N$6</formula>
    </cfRule>
    <cfRule type="cellIs" dxfId="10139" priority="2444" operator="between">
      <formula>$N$6*0.8</formula>
      <formula>$N$6</formula>
    </cfRule>
    <cfRule type="cellIs" dxfId="10138" priority="2445" operator="lessThan">
      <formula>$N$6*0.8</formula>
    </cfRule>
  </conditionalFormatting>
  <conditionalFormatting sqref="J7">
    <cfRule type="cellIs" dxfId="10137" priority="2440" operator="greaterThan">
      <formula>$N$7</formula>
    </cfRule>
    <cfRule type="cellIs" dxfId="10136" priority="2441" operator="between">
      <formula>$N$7*0.8</formula>
      <formula>$N$7</formula>
    </cfRule>
    <cfRule type="cellIs" dxfId="10135" priority="2442" operator="lessThan">
      <formula>$N$7*0.8</formula>
    </cfRule>
  </conditionalFormatting>
  <conditionalFormatting sqref="J8">
    <cfRule type="cellIs" dxfId="10134" priority="2437" operator="greaterThan">
      <formula>$N$8</formula>
    </cfRule>
    <cfRule type="cellIs" dxfId="10133" priority="2438" operator="between">
      <formula>$N$8*0.8</formula>
      <formula>$N$8</formula>
    </cfRule>
    <cfRule type="cellIs" dxfId="10132" priority="2439" operator="lessThan">
      <formula>$N$8*0.8</formula>
    </cfRule>
  </conditionalFormatting>
  <conditionalFormatting sqref="J11">
    <cfRule type="cellIs" dxfId="10131" priority="2434" operator="greaterThan">
      <formula>$N$11</formula>
    </cfRule>
    <cfRule type="cellIs" dxfId="10130" priority="2435" operator="between">
      <formula>$N$11*0.8</formula>
      <formula>$N$11</formula>
    </cfRule>
    <cfRule type="cellIs" dxfId="10129" priority="2436" operator="lessThan">
      <formula>$N$11*0.8</formula>
    </cfRule>
  </conditionalFormatting>
  <conditionalFormatting sqref="J12">
    <cfRule type="cellIs" dxfId="10128" priority="2431" operator="greaterThan">
      <formula>$N$12</formula>
    </cfRule>
    <cfRule type="cellIs" dxfId="10127" priority="2432" operator="between">
      <formula>$N$12*0.8</formula>
      <formula>$N$12</formula>
    </cfRule>
    <cfRule type="cellIs" dxfId="10126" priority="2433" operator="lessThan">
      <formula>$N$12*0.8</formula>
    </cfRule>
  </conditionalFormatting>
  <conditionalFormatting sqref="J13">
    <cfRule type="cellIs" dxfId="10125" priority="2428" operator="greaterThan">
      <formula>$N$13</formula>
    </cfRule>
    <cfRule type="cellIs" dxfId="10124" priority="2429" operator="between">
      <formula>$N$13*0.8</formula>
      <formula>$N$13</formula>
    </cfRule>
    <cfRule type="cellIs" dxfId="10123" priority="2430" operator="lessThan">
      <formula>$N$13*0.8</formula>
    </cfRule>
  </conditionalFormatting>
  <conditionalFormatting sqref="J16">
    <cfRule type="cellIs" dxfId="10122" priority="2425" operator="greaterThan">
      <formula>$N$16</formula>
    </cfRule>
    <cfRule type="cellIs" dxfId="10121" priority="2426" operator="between">
      <formula>$N$16*0.8</formula>
      <formula>$N$16</formula>
    </cfRule>
    <cfRule type="cellIs" dxfId="10120" priority="2427" operator="lessThan">
      <formula>$N$16*0.8</formula>
    </cfRule>
  </conditionalFormatting>
  <conditionalFormatting sqref="J17">
    <cfRule type="cellIs" dxfId="10119" priority="2422" operator="greaterThan">
      <formula>$N$17</formula>
    </cfRule>
    <cfRule type="cellIs" dxfId="10118" priority="2423" operator="between">
      <formula>$N$17*0.8</formula>
      <formula>$N$17</formula>
    </cfRule>
    <cfRule type="cellIs" dxfId="10117" priority="2424" operator="lessThan">
      <formula>$N$17*0.8</formula>
    </cfRule>
  </conditionalFormatting>
  <conditionalFormatting sqref="J18">
    <cfRule type="cellIs" dxfId="10116" priority="2419" operator="greaterThan">
      <formula>$N$18</formula>
    </cfRule>
    <cfRule type="cellIs" dxfId="10115" priority="2420" operator="between">
      <formula>$N$18*0.8</formula>
      <formula>$N$18</formula>
    </cfRule>
    <cfRule type="cellIs" dxfId="10114" priority="2421" operator="lessThan">
      <formula>$N$18*0.8</formula>
    </cfRule>
  </conditionalFormatting>
  <conditionalFormatting sqref="J6">
    <cfRule type="cellIs" dxfId="10113" priority="2416" operator="greaterThan">
      <formula>$N$6</formula>
    </cfRule>
    <cfRule type="cellIs" dxfId="10112" priority="2417" operator="between">
      <formula>$N$6*0.8</formula>
      <formula>$N$6</formula>
    </cfRule>
    <cfRule type="cellIs" dxfId="10111" priority="2418" operator="lessThan">
      <formula>$N$6*0.8</formula>
    </cfRule>
  </conditionalFormatting>
  <conditionalFormatting sqref="J7">
    <cfRule type="cellIs" dxfId="10110" priority="2413" operator="greaterThan">
      <formula>$N$7</formula>
    </cfRule>
    <cfRule type="cellIs" dxfId="10109" priority="2414" operator="between">
      <formula>$N$7*0.8</formula>
      <formula>$N$7</formula>
    </cfRule>
    <cfRule type="cellIs" dxfId="10108" priority="2415" operator="lessThan">
      <formula>$N$7*0.8</formula>
    </cfRule>
  </conditionalFormatting>
  <conditionalFormatting sqref="J8">
    <cfRule type="cellIs" dxfId="10107" priority="2410" operator="greaterThan">
      <formula>$N$8</formula>
    </cfRule>
    <cfRule type="cellIs" dxfId="10106" priority="2411" operator="between">
      <formula>$N$8*0.8</formula>
      <formula>$N$8</formula>
    </cfRule>
    <cfRule type="cellIs" dxfId="10105" priority="2412" operator="lessThan">
      <formula>$N$8*0.8</formula>
    </cfRule>
  </conditionalFormatting>
  <conditionalFormatting sqref="J11">
    <cfRule type="cellIs" dxfId="10104" priority="2407" operator="greaterThan">
      <formula>$N$11</formula>
    </cfRule>
    <cfRule type="cellIs" dxfId="10103" priority="2408" operator="between">
      <formula>$N$11*0.8</formula>
      <formula>$N$11</formula>
    </cfRule>
    <cfRule type="cellIs" dxfId="10102" priority="2409" operator="lessThan">
      <formula>$N$11*0.8</formula>
    </cfRule>
  </conditionalFormatting>
  <conditionalFormatting sqref="J12">
    <cfRule type="cellIs" dxfId="10101" priority="2404" operator="greaterThan">
      <formula>$N$12</formula>
    </cfRule>
    <cfRule type="cellIs" dxfId="10100" priority="2405" operator="between">
      <formula>$N$12*0.8</formula>
      <formula>$N$12</formula>
    </cfRule>
    <cfRule type="cellIs" dxfId="10099" priority="2406" operator="lessThan">
      <formula>$N$12*0.8</formula>
    </cfRule>
  </conditionalFormatting>
  <conditionalFormatting sqref="J13">
    <cfRule type="cellIs" dxfId="10098" priority="2401" operator="greaterThan">
      <formula>$N$13</formula>
    </cfRule>
    <cfRule type="cellIs" dxfId="10097" priority="2402" operator="between">
      <formula>$N$13*0.8</formula>
      <formula>$N$13</formula>
    </cfRule>
    <cfRule type="cellIs" dxfId="10096" priority="2403" operator="lessThan">
      <formula>$N$13*0.8</formula>
    </cfRule>
  </conditionalFormatting>
  <conditionalFormatting sqref="J16">
    <cfRule type="cellIs" dxfId="10095" priority="2398" operator="greaterThan">
      <formula>$N$16</formula>
    </cfRule>
    <cfRule type="cellIs" dxfId="10094" priority="2399" operator="between">
      <formula>$N$16*0.8</formula>
      <formula>$N$16</formula>
    </cfRule>
    <cfRule type="cellIs" dxfId="10093" priority="2400" operator="lessThan">
      <formula>$N$16*0.8</formula>
    </cfRule>
  </conditionalFormatting>
  <conditionalFormatting sqref="J17">
    <cfRule type="cellIs" dxfId="10092" priority="2395" operator="greaterThan">
      <formula>$N$17</formula>
    </cfRule>
    <cfRule type="cellIs" dxfId="10091" priority="2396" operator="between">
      <formula>$N$17*0.8</formula>
      <formula>$N$17</formula>
    </cfRule>
    <cfRule type="cellIs" dxfId="10090" priority="2397" operator="lessThan">
      <formula>$N$17*0.8</formula>
    </cfRule>
  </conditionalFormatting>
  <conditionalFormatting sqref="J18">
    <cfRule type="cellIs" dxfId="10089" priority="2392" operator="greaterThan">
      <formula>$N$18</formula>
    </cfRule>
    <cfRule type="cellIs" dxfId="10088" priority="2393" operator="between">
      <formula>$N$18*0.8</formula>
      <formula>$N$18</formula>
    </cfRule>
    <cfRule type="cellIs" dxfId="10087" priority="2394" operator="lessThan">
      <formula>$N$18*0.8</formula>
    </cfRule>
  </conditionalFormatting>
  <conditionalFormatting sqref="J6">
    <cfRule type="cellIs" dxfId="10086" priority="2389" operator="greaterThan">
      <formula>$P$6</formula>
    </cfRule>
    <cfRule type="cellIs" dxfId="10085" priority="2390" operator="between">
      <formula>$P$6*0.8</formula>
      <formula>$P$6</formula>
    </cfRule>
    <cfRule type="cellIs" dxfId="10084" priority="2391" operator="lessThan">
      <formula>$P$6*0.8</formula>
    </cfRule>
  </conditionalFormatting>
  <conditionalFormatting sqref="J7">
    <cfRule type="cellIs" dxfId="10083" priority="2386" operator="greaterThan">
      <formula>$P$7</formula>
    </cfRule>
    <cfRule type="cellIs" dxfId="10082" priority="2387" operator="between">
      <formula>$P$7*0.8</formula>
      <formula>$P$7</formula>
    </cfRule>
    <cfRule type="cellIs" dxfId="10081" priority="2388" operator="lessThan">
      <formula>$P$7*0.8</formula>
    </cfRule>
  </conditionalFormatting>
  <conditionalFormatting sqref="J8">
    <cfRule type="cellIs" dxfId="10080" priority="2383" operator="greaterThan">
      <formula>$P$8</formula>
    </cfRule>
    <cfRule type="cellIs" dxfId="10079" priority="2384" operator="between">
      <formula>$P$8*0.8</formula>
      <formula>$P$8</formula>
    </cfRule>
    <cfRule type="cellIs" dxfId="10078" priority="2385" operator="lessThan">
      <formula>$P$8*0.8</formula>
    </cfRule>
  </conditionalFormatting>
  <conditionalFormatting sqref="J11">
    <cfRule type="cellIs" dxfId="10077" priority="2380" operator="greaterThan">
      <formula>$P$11</formula>
    </cfRule>
    <cfRule type="cellIs" dxfId="10076" priority="2381" operator="between">
      <formula>$P$11*0.8</formula>
      <formula>$P$11</formula>
    </cfRule>
    <cfRule type="cellIs" dxfId="10075" priority="2382" operator="lessThan">
      <formula>$P$11*0.8</formula>
    </cfRule>
  </conditionalFormatting>
  <conditionalFormatting sqref="J12">
    <cfRule type="cellIs" dxfId="10074" priority="2377" operator="greaterThan">
      <formula>$P$12</formula>
    </cfRule>
    <cfRule type="cellIs" dxfId="10073" priority="2378" operator="between">
      <formula>$P$12*0.8</formula>
      <formula>$P$12</formula>
    </cfRule>
    <cfRule type="cellIs" dxfId="10072" priority="2379" operator="lessThan">
      <formula>$P$12*0.8</formula>
    </cfRule>
  </conditionalFormatting>
  <conditionalFormatting sqref="J13">
    <cfRule type="cellIs" dxfId="10071" priority="2374" operator="greaterThan">
      <formula>$P$13</formula>
    </cfRule>
    <cfRule type="cellIs" dxfId="10070" priority="2375" operator="between">
      <formula>$P$13*0.8</formula>
      <formula>$P$13</formula>
    </cfRule>
    <cfRule type="cellIs" dxfId="10069" priority="2376" operator="lessThan">
      <formula>$P$13*0.8</formula>
    </cfRule>
  </conditionalFormatting>
  <conditionalFormatting sqref="J16">
    <cfRule type="cellIs" dxfId="10068" priority="2371" operator="greaterThan">
      <formula>$P$16</formula>
    </cfRule>
    <cfRule type="cellIs" dxfId="10067" priority="2372" operator="between">
      <formula>$P$16*0.8</formula>
      <formula>$P$16</formula>
    </cfRule>
    <cfRule type="cellIs" dxfId="10066" priority="2373" operator="lessThan">
      <formula>$P$16*0.8</formula>
    </cfRule>
  </conditionalFormatting>
  <conditionalFormatting sqref="J17">
    <cfRule type="cellIs" dxfId="10065" priority="2368" operator="greaterThan">
      <formula>$P$17</formula>
    </cfRule>
    <cfRule type="cellIs" dxfId="10064" priority="2369" operator="between">
      <formula>$P$17*0.8</formula>
      <formula>$P$17</formula>
    </cfRule>
    <cfRule type="cellIs" dxfId="10063" priority="2370" operator="lessThan">
      <formula>$P$17*0.8</formula>
    </cfRule>
  </conditionalFormatting>
  <conditionalFormatting sqref="J18">
    <cfRule type="cellIs" dxfId="10062" priority="2365" operator="greaterThan">
      <formula>$P$18</formula>
    </cfRule>
    <cfRule type="cellIs" dxfId="10061" priority="2366" operator="between">
      <formula>$P$18*0.8</formula>
      <formula>$P$18</formula>
    </cfRule>
    <cfRule type="cellIs" dxfId="10060" priority="2367" operator="lessThan">
      <formula>$P$18*0.8</formula>
    </cfRule>
  </conditionalFormatting>
  <conditionalFormatting sqref="J6">
    <cfRule type="cellIs" dxfId="10059" priority="2362" operator="greaterThan">
      <formula>$P$6</formula>
    </cfRule>
    <cfRule type="cellIs" dxfId="10058" priority="2363" operator="between">
      <formula>$P$6*0.8</formula>
      <formula>$P$6</formula>
    </cfRule>
    <cfRule type="cellIs" dxfId="10057" priority="2364" operator="lessThan">
      <formula>$P$6*0.8</formula>
    </cfRule>
  </conditionalFormatting>
  <conditionalFormatting sqref="J7">
    <cfRule type="cellIs" dxfId="10056" priority="2359" operator="greaterThan">
      <formula>$P$7</formula>
    </cfRule>
    <cfRule type="cellIs" dxfId="10055" priority="2360" operator="between">
      <formula>$P$7*0.8</formula>
      <formula>$P$7</formula>
    </cfRule>
    <cfRule type="cellIs" dxfId="10054" priority="2361" operator="lessThan">
      <formula>$P$7*0.8</formula>
    </cfRule>
  </conditionalFormatting>
  <conditionalFormatting sqref="J8">
    <cfRule type="cellIs" dxfId="10053" priority="2356" operator="greaterThan">
      <formula>$P$8</formula>
    </cfRule>
    <cfRule type="cellIs" dxfId="10052" priority="2357" operator="between">
      <formula>$P$8*0.8</formula>
      <formula>$P$8</formula>
    </cfRule>
    <cfRule type="cellIs" dxfId="10051" priority="2358" operator="lessThan">
      <formula>$P$8*0.8</formula>
    </cfRule>
  </conditionalFormatting>
  <conditionalFormatting sqref="J11">
    <cfRule type="cellIs" dxfId="10050" priority="2353" operator="greaterThan">
      <formula>$P$11</formula>
    </cfRule>
    <cfRule type="cellIs" dxfId="10049" priority="2354" operator="between">
      <formula>$P$11*0.8</formula>
      <formula>$P$11</formula>
    </cfRule>
    <cfRule type="cellIs" dxfId="10048" priority="2355" operator="lessThan">
      <formula>$P$11*0.8</formula>
    </cfRule>
  </conditionalFormatting>
  <conditionalFormatting sqref="J12">
    <cfRule type="cellIs" dxfId="10047" priority="2350" operator="greaterThan">
      <formula>$P$12</formula>
    </cfRule>
    <cfRule type="cellIs" dxfId="10046" priority="2351" operator="between">
      <formula>$P$12*0.8</formula>
      <formula>$P$12</formula>
    </cfRule>
    <cfRule type="cellIs" dxfId="10045" priority="2352" operator="lessThan">
      <formula>$P$12*0.8</formula>
    </cfRule>
  </conditionalFormatting>
  <conditionalFormatting sqref="J13">
    <cfRule type="cellIs" dxfId="10044" priority="2347" operator="greaterThan">
      <formula>$P$13</formula>
    </cfRule>
    <cfRule type="cellIs" dxfId="10043" priority="2348" operator="between">
      <formula>$P$13*0.8</formula>
      <formula>$P$13</formula>
    </cfRule>
    <cfRule type="cellIs" dxfId="10042" priority="2349" operator="lessThan">
      <formula>$P$13*0.8</formula>
    </cfRule>
  </conditionalFormatting>
  <conditionalFormatting sqref="J16">
    <cfRule type="cellIs" dxfId="10041" priority="2344" operator="greaterThan">
      <formula>$P$16</formula>
    </cfRule>
    <cfRule type="cellIs" dxfId="10040" priority="2345" operator="between">
      <formula>$P$16*0.8</formula>
      <formula>$P$16</formula>
    </cfRule>
    <cfRule type="cellIs" dxfId="10039" priority="2346" operator="lessThan">
      <formula>$P$16*0.8</formula>
    </cfRule>
  </conditionalFormatting>
  <conditionalFormatting sqref="J17">
    <cfRule type="cellIs" dxfId="10038" priority="2341" operator="greaterThan">
      <formula>$P$17</formula>
    </cfRule>
    <cfRule type="cellIs" dxfId="10037" priority="2342" operator="between">
      <formula>$P$17*0.8</formula>
      <formula>$P$17</formula>
    </cfRule>
    <cfRule type="cellIs" dxfId="10036" priority="2343" operator="lessThan">
      <formula>$P$17*0.8</formula>
    </cfRule>
  </conditionalFormatting>
  <conditionalFormatting sqref="J18">
    <cfRule type="cellIs" dxfId="10035" priority="2338" operator="greaterThan">
      <formula>$P$18</formula>
    </cfRule>
    <cfRule type="cellIs" dxfId="10034" priority="2339" operator="between">
      <formula>$P$18*0.8</formula>
      <formula>$P$18</formula>
    </cfRule>
    <cfRule type="cellIs" dxfId="10033" priority="2340" operator="lessThan">
      <formula>$P$18*0.8</formula>
    </cfRule>
  </conditionalFormatting>
  <conditionalFormatting sqref="J6">
    <cfRule type="cellIs" dxfId="10032" priority="2335" operator="greaterThan">
      <formula>$O$6</formula>
    </cfRule>
    <cfRule type="cellIs" dxfId="10031" priority="2336" operator="between">
      <formula>$O$6*0.8</formula>
      <formula>$O$6</formula>
    </cfRule>
    <cfRule type="cellIs" dxfId="10030" priority="2337" operator="lessThan">
      <formula>$O$6*0.8</formula>
    </cfRule>
  </conditionalFormatting>
  <conditionalFormatting sqref="J7">
    <cfRule type="cellIs" dxfId="10029" priority="2332" operator="greaterThan">
      <formula>$O$7</formula>
    </cfRule>
    <cfRule type="cellIs" dxfId="10028" priority="2333" operator="between">
      <formula>$O$7*0.8</formula>
      <formula>$O$7</formula>
    </cfRule>
    <cfRule type="cellIs" dxfId="10027" priority="2334" operator="lessThan">
      <formula>$O$7*0.8</formula>
    </cfRule>
  </conditionalFormatting>
  <conditionalFormatting sqref="J8">
    <cfRule type="cellIs" dxfId="10026" priority="2329" operator="greaterThan">
      <formula>$O$8</formula>
    </cfRule>
    <cfRule type="cellIs" dxfId="10025" priority="2330" operator="between">
      <formula>$O$8*0.8</formula>
      <formula>$O$8</formula>
    </cfRule>
    <cfRule type="cellIs" dxfId="10024" priority="2331" operator="lessThan">
      <formula>$O$8*0.8</formula>
    </cfRule>
  </conditionalFormatting>
  <conditionalFormatting sqref="J11">
    <cfRule type="cellIs" dxfId="10023" priority="2326" operator="greaterThan">
      <formula>$O$11</formula>
    </cfRule>
    <cfRule type="cellIs" dxfId="10022" priority="2327" operator="between">
      <formula>$O$11*0.8</formula>
      <formula>$O$11</formula>
    </cfRule>
    <cfRule type="cellIs" dxfId="10021" priority="2328" operator="lessThan">
      <formula>$O$11*0.8</formula>
    </cfRule>
  </conditionalFormatting>
  <conditionalFormatting sqref="J12">
    <cfRule type="cellIs" dxfId="10020" priority="2323" operator="greaterThan">
      <formula>$O$12</formula>
    </cfRule>
    <cfRule type="cellIs" dxfId="10019" priority="2324" operator="between">
      <formula>$O$12*0.8</formula>
      <formula>$O$12</formula>
    </cfRule>
    <cfRule type="cellIs" dxfId="10018" priority="2325" operator="lessThan">
      <formula>$O$12*0.8</formula>
    </cfRule>
  </conditionalFormatting>
  <conditionalFormatting sqref="J13">
    <cfRule type="cellIs" dxfId="10017" priority="2320" operator="greaterThan">
      <formula>$O$13</formula>
    </cfRule>
    <cfRule type="cellIs" dxfId="10016" priority="2321" operator="between">
      <formula>$O$13*0.8</formula>
      <formula>$O$13</formula>
    </cfRule>
    <cfRule type="cellIs" dxfId="10015" priority="2322" operator="lessThan">
      <formula>$O$13*0.8</formula>
    </cfRule>
  </conditionalFormatting>
  <conditionalFormatting sqref="J16">
    <cfRule type="cellIs" dxfId="10014" priority="2317" operator="greaterThan">
      <formula>$O$16</formula>
    </cfRule>
    <cfRule type="cellIs" dxfId="10013" priority="2318" operator="between">
      <formula>$O$16*0.8</formula>
      <formula>$O$16</formula>
    </cfRule>
    <cfRule type="cellIs" dxfId="10012" priority="2319" operator="lessThan">
      <formula>$O$16*0.8</formula>
    </cfRule>
  </conditionalFormatting>
  <conditionalFormatting sqref="J17">
    <cfRule type="cellIs" dxfId="10011" priority="2314" operator="greaterThan">
      <formula>$O$17</formula>
    </cfRule>
    <cfRule type="cellIs" dxfId="10010" priority="2315" operator="between">
      <formula>$O$17*0.8</formula>
      <formula>$O$17</formula>
    </cfRule>
    <cfRule type="cellIs" dxfId="10009" priority="2316" operator="lessThan">
      <formula>$O$17*0.8</formula>
    </cfRule>
  </conditionalFormatting>
  <conditionalFormatting sqref="J18">
    <cfRule type="cellIs" dxfId="10008" priority="2311" operator="greaterThan">
      <formula>$O$18</formula>
    </cfRule>
    <cfRule type="cellIs" dxfId="10007" priority="2312" operator="between">
      <formula>$O$18*0.8</formula>
      <formula>$O$18</formula>
    </cfRule>
    <cfRule type="cellIs" dxfId="10006" priority="2313" operator="lessThan">
      <formula>$O$18*0.8</formula>
    </cfRule>
  </conditionalFormatting>
  <conditionalFormatting sqref="J6">
    <cfRule type="cellIs" dxfId="10005" priority="2308" operator="greaterThan">
      <formula>$O$6</formula>
    </cfRule>
    <cfRule type="cellIs" dxfId="10004" priority="2309" operator="between">
      <formula>$O$6*0.8</formula>
      <formula>$O$6</formula>
    </cfRule>
    <cfRule type="cellIs" dxfId="10003" priority="2310" operator="lessThan">
      <formula>$O$6*0.8</formula>
    </cfRule>
  </conditionalFormatting>
  <conditionalFormatting sqref="J7">
    <cfRule type="cellIs" dxfId="10002" priority="2305" operator="greaterThan">
      <formula>$O$7</formula>
    </cfRule>
    <cfRule type="cellIs" dxfId="10001" priority="2306" operator="between">
      <formula>$O$7*0.8</formula>
      <formula>$O$7</formula>
    </cfRule>
    <cfRule type="cellIs" dxfId="10000" priority="2307" operator="lessThan">
      <formula>$O$7*0.8</formula>
    </cfRule>
  </conditionalFormatting>
  <conditionalFormatting sqref="J8">
    <cfRule type="cellIs" dxfId="9999" priority="2302" operator="greaterThan">
      <formula>$O$8</formula>
    </cfRule>
    <cfRule type="cellIs" dxfId="9998" priority="2303" operator="between">
      <formula>$O$8*0.8</formula>
      <formula>$O$8</formula>
    </cfRule>
    <cfRule type="cellIs" dxfId="9997" priority="2304" operator="lessThan">
      <formula>$O$8*0.8</formula>
    </cfRule>
  </conditionalFormatting>
  <conditionalFormatting sqref="J11">
    <cfRule type="cellIs" dxfId="9996" priority="2299" operator="greaterThan">
      <formula>$O$11</formula>
    </cfRule>
    <cfRule type="cellIs" dxfId="9995" priority="2300" operator="between">
      <formula>$O$11*0.8</formula>
      <formula>$O$11</formula>
    </cfRule>
    <cfRule type="cellIs" dxfId="9994" priority="2301" operator="lessThan">
      <formula>$O$11*0.8</formula>
    </cfRule>
  </conditionalFormatting>
  <conditionalFormatting sqref="J12">
    <cfRule type="cellIs" dxfId="9993" priority="2296" operator="greaterThan">
      <formula>$O$12</formula>
    </cfRule>
    <cfRule type="cellIs" dxfId="9992" priority="2297" operator="between">
      <formula>$O$12*0.8</formula>
      <formula>$O$12</formula>
    </cfRule>
    <cfRule type="cellIs" dxfId="9991" priority="2298" operator="lessThan">
      <formula>$O$12*0.8</formula>
    </cfRule>
  </conditionalFormatting>
  <conditionalFormatting sqref="J13">
    <cfRule type="cellIs" dxfId="9990" priority="2293" operator="greaterThan">
      <formula>$O$13</formula>
    </cfRule>
    <cfRule type="cellIs" dxfId="9989" priority="2294" operator="between">
      <formula>$O$13*0.8</formula>
      <formula>$O$13</formula>
    </cfRule>
    <cfRule type="cellIs" dxfId="9988" priority="2295" operator="lessThan">
      <formula>$O$13*0.8</formula>
    </cfRule>
  </conditionalFormatting>
  <conditionalFormatting sqref="J16">
    <cfRule type="cellIs" dxfId="9987" priority="2290" operator="greaterThan">
      <formula>$O$16</formula>
    </cfRule>
    <cfRule type="cellIs" dxfId="9986" priority="2291" operator="between">
      <formula>$O$16*0.8</formula>
      <formula>$O$16</formula>
    </cfRule>
    <cfRule type="cellIs" dxfId="9985" priority="2292" operator="lessThan">
      <formula>$O$16*0.8</formula>
    </cfRule>
  </conditionalFormatting>
  <conditionalFormatting sqref="J17">
    <cfRule type="cellIs" dxfId="9984" priority="2287" operator="greaterThan">
      <formula>$O$17</formula>
    </cfRule>
    <cfRule type="cellIs" dxfId="9983" priority="2288" operator="between">
      <formula>$O$17*0.8</formula>
      <formula>$O$17</formula>
    </cfRule>
    <cfRule type="cellIs" dxfId="9982" priority="2289" operator="lessThan">
      <formula>$O$17*0.8</formula>
    </cfRule>
  </conditionalFormatting>
  <conditionalFormatting sqref="J18">
    <cfRule type="cellIs" dxfId="9981" priority="2284" operator="greaterThan">
      <formula>$O$18</formula>
    </cfRule>
    <cfRule type="cellIs" dxfId="9980" priority="2285" operator="between">
      <formula>$O$18*0.8</formula>
      <formula>$O$18</formula>
    </cfRule>
    <cfRule type="cellIs" dxfId="9979" priority="2286" operator="lessThan">
      <formula>$O$18*0.8</formula>
    </cfRule>
  </conditionalFormatting>
  <conditionalFormatting sqref="J6">
    <cfRule type="cellIs" dxfId="9978" priority="2281" operator="greaterThan">
      <formula>$N$6</formula>
    </cfRule>
    <cfRule type="cellIs" dxfId="9977" priority="2282" operator="between">
      <formula>$N$6*0.8</formula>
      <formula>$N$6</formula>
    </cfRule>
    <cfRule type="cellIs" dxfId="9976" priority="2283" operator="lessThan">
      <formula>$N$6*0.8</formula>
    </cfRule>
  </conditionalFormatting>
  <conditionalFormatting sqref="J7">
    <cfRule type="cellIs" dxfId="9975" priority="2278" operator="greaterThan">
      <formula>$N$7</formula>
    </cfRule>
    <cfRule type="cellIs" dxfId="9974" priority="2279" operator="between">
      <formula>$N$7*0.8</formula>
      <formula>$N$7</formula>
    </cfRule>
    <cfRule type="cellIs" dxfId="9973" priority="2280" operator="lessThan">
      <formula>$N$7*0.8</formula>
    </cfRule>
  </conditionalFormatting>
  <conditionalFormatting sqref="J8">
    <cfRule type="cellIs" dxfId="9972" priority="2275" operator="greaterThan">
      <formula>$N$8</formula>
    </cfRule>
    <cfRule type="cellIs" dxfId="9971" priority="2276" operator="between">
      <formula>$N$8*0.8</formula>
      <formula>$N$8</formula>
    </cfRule>
    <cfRule type="cellIs" dxfId="9970" priority="2277" operator="lessThan">
      <formula>$N$8*0.8</formula>
    </cfRule>
  </conditionalFormatting>
  <conditionalFormatting sqref="J11">
    <cfRule type="cellIs" dxfId="9969" priority="2272" operator="greaterThan">
      <formula>$N$11</formula>
    </cfRule>
    <cfRule type="cellIs" dxfId="9968" priority="2273" operator="between">
      <formula>$N$11*0.8</formula>
      <formula>$N$11</formula>
    </cfRule>
    <cfRule type="cellIs" dxfId="9967" priority="2274" operator="lessThan">
      <formula>$N$11*0.8</formula>
    </cfRule>
  </conditionalFormatting>
  <conditionalFormatting sqref="J12">
    <cfRule type="cellIs" dxfId="9966" priority="2269" operator="greaterThan">
      <formula>$N$12</formula>
    </cfRule>
    <cfRule type="cellIs" dxfId="9965" priority="2270" operator="between">
      <formula>$N$12*0.8</formula>
      <formula>$N$12</formula>
    </cfRule>
    <cfRule type="cellIs" dxfId="9964" priority="2271" operator="lessThan">
      <formula>$N$12*0.8</formula>
    </cfRule>
  </conditionalFormatting>
  <conditionalFormatting sqref="J13">
    <cfRule type="cellIs" dxfId="9963" priority="2266" operator="greaterThan">
      <formula>$N$13</formula>
    </cfRule>
    <cfRule type="cellIs" dxfId="9962" priority="2267" operator="between">
      <formula>$N$13*0.8</formula>
      <formula>$N$13</formula>
    </cfRule>
    <cfRule type="cellIs" dxfId="9961" priority="2268" operator="lessThan">
      <formula>$N$13*0.8</formula>
    </cfRule>
  </conditionalFormatting>
  <conditionalFormatting sqref="J16">
    <cfRule type="cellIs" dxfId="9960" priority="2263" operator="greaterThan">
      <formula>$N$16</formula>
    </cfRule>
    <cfRule type="cellIs" dxfId="9959" priority="2264" operator="between">
      <formula>$N$16*0.8</formula>
      <formula>$N$16</formula>
    </cfRule>
    <cfRule type="cellIs" dxfId="9958" priority="2265" operator="lessThan">
      <formula>$N$16*0.8</formula>
    </cfRule>
  </conditionalFormatting>
  <conditionalFormatting sqref="J17">
    <cfRule type="cellIs" dxfId="9957" priority="2260" operator="greaterThan">
      <formula>$N$17</formula>
    </cfRule>
    <cfRule type="cellIs" dxfId="9956" priority="2261" operator="between">
      <formula>$N$17*0.8</formula>
      <formula>$N$17</formula>
    </cfRule>
    <cfRule type="cellIs" dxfId="9955" priority="2262" operator="lessThan">
      <formula>$N$17*0.8</formula>
    </cfRule>
  </conditionalFormatting>
  <conditionalFormatting sqref="J18">
    <cfRule type="cellIs" dxfId="9954" priority="2257" operator="greaterThan">
      <formula>$N$18</formula>
    </cfRule>
    <cfRule type="cellIs" dxfId="9953" priority="2258" operator="between">
      <formula>$N$18*0.8</formula>
      <formula>$N$18</formula>
    </cfRule>
    <cfRule type="cellIs" dxfId="9952" priority="2259" operator="lessThan">
      <formula>$N$18*0.8</formula>
    </cfRule>
  </conditionalFormatting>
  <conditionalFormatting sqref="J6">
    <cfRule type="cellIs" dxfId="9951" priority="2254" operator="greaterThan">
      <formula>$N$6</formula>
    </cfRule>
    <cfRule type="cellIs" dxfId="9950" priority="2255" operator="between">
      <formula>$N$6*0.8</formula>
      <formula>$N$6</formula>
    </cfRule>
    <cfRule type="cellIs" dxfId="9949" priority="2256" operator="lessThan">
      <formula>$N$6*0.8</formula>
    </cfRule>
  </conditionalFormatting>
  <conditionalFormatting sqref="J7">
    <cfRule type="cellIs" dxfId="9948" priority="2251" operator="greaterThan">
      <formula>$N$7</formula>
    </cfRule>
    <cfRule type="cellIs" dxfId="9947" priority="2252" operator="between">
      <formula>$N$7*0.8</formula>
      <formula>$N$7</formula>
    </cfRule>
    <cfRule type="cellIs" dxfId="9946" priority="2253" operator="lessThan">
      <formula>$N$7*0.8</formula>
    </cfRule>
  </conditionalFormatting>
  <conditionalFormatting sqref="J8">
    <cfRule type="cellIs" dxfId="9945" priority="2248" operator="greaterThan">
      <formula>$N$8</formula>
    </cfRule>
    <cfRule type="cellIs" dxfId="9944" priority="2249" operator="between">
      <formula>$N$8*0.8</formula>
      <formula>$N$8</formula>
    </cfRule>
    <cfRule type="cellIs" dxfId="9943" priority="2250" operator="lessThan">
      <formula>$N$8*0.8</formula>
    </cfRule>
  </conditionalFormatting>
  <conditionalFormatting sqref="J11">
    <cfRule type="cellIs" dxfId="9942" priority="2245" operator="greaterThan">
      <formula>$N$11</formula>
    </cfRule>
    <cfRule type="cellIs" dxfId="9941" priority="2246" operator="between">
      <formula>$N$11*0.8</formula>
      <formula>$N$11</formula>
    </cfRule>
    <cfRule type="cellIs" dxfId="9940" priority="2247" operator="lessThan">
      <formula>$N$11*0.8</formula>
    </cfRule>
  </conditionalFormatting>
  <conditionalFormatting sqref="J12">
    <cfRule type="cellIs" dxfId="9939" priority="2242" operator="greaterThan">
      <formula>$N$12</formula>
    </cfRule>
    <cfRule type="cellIs" dxfId="9938" priority="2243" operator="between">
      <formula>$N$12*0.8</formula>
      <formula>$N$12</formula>
    </cfRule>
    <cfRule type="cellIs" dxfId="9937" priority="2244" operator="lessThan">
      <formula>$N$12*0.8</formula>
    </cfRule>
  </conditionalFormatting>
  <conditionalFormatting sqref="J13">
    <cfRule type="cellIs" dxfId="9936" priority="2239" operator="greaterThan">
      <formula>$N$13</formula>
    </cfRule>
    <cfRule type="cellIs" dxfId="9935" priority="2240" operator="between">
      <formula>$N$13*0.8</formula>
      <formula>$N$13</formula>
    </cfRule>
    <cfRule type="cellIs" dxfId="9934" priority="2241" operator="lessThan">
      <formula>$N$13*0.8</formula>
    </cfRule>
  </conditionalFormatting>
  <conditionalFormatting sqref="J16">
    <cfRule type="cellIs" dxfId="9933" priority="2236" operator="greaterThan">
      <formula>$N$16</formula>
    </cfRule>
    <cfRule type="cellIs" dxfId="9932" priority="2237" operator="between">
      <formula>$N$16*0.8</formula>
      <formula>$N$16</formula>
    </cfRule>
    <cfRule type="cellIs" dxfId="9931" priority="2238" operator="lessThan">
      <formula>$N$16*0.8</formula>
    </cfRule>
  </conditionalFormatting>
  <conditionalFormatting sqref="J17">
    <cfRule type="cellIs" dxfId="9930" priority="2233" operator="greaterThan">
      <formula>$N$17</formula>
    </cfRule>
    <cfRule type="cellIs" dxfId="9929" priority="2234" operator="between">
      <formula>$N$17*0.8</formula>
      <formula>$N$17</formula>
    </cfRule>
    <cfRule type="cellIs" dxfId="9928" priority="2235" operator="lessThan">
      <formula>$N$17*0.8</formula>
    </cfRule>
  </conditionalFormatting>
  <conditionalFormatting sqref="J18">
    <cfRule type="cellIs" dxfId="9927" priority="2230" operator="greaterThan">
      <formula>$N$18</formula>
    </cfRule>
    <cfRule type="cellIs" dxfId="9926" priority="2231" operator="between">
      <formula>$N$18*0.8</formula>
      <formula>$N$18</formula>
    </cfRule>
    <cfRule type="cellIs" dxfId="9925" priority="2232" operator="lessThan">
      <formula>$N$18*0.8</formula>
    </cfRule>
  </conditionalFormatting>
  <conditionalFormatting sqref="J6">
    <cfRule type="cellIs" dxfId="9924" priority="2227" operator="greaterThan">
      <formula>$P$6</formula>
    </cfRule>
    <cfRule type="cellIs" dxfId="9923" priority="2228" operator="between">
      <formula>$P$6*0.8</formula>
      <formula>$P$6</formula>
    </cfRule>
    <cfRule type="cellIs" dxfId="9922" priority="2229" operator="lessThan">
      <formula>$P$6*0.8</formula>
    </cfRule>
  </conditionalFormatting>
  <conditionalFormatting sqref="J7">
    <cfRule type="cellIs" dxfId="9921" priority="2224" operator="greaterThan">
      <formula>$P$7</formula>
    </cfRule>
    <cfRule type="cellIs" dxfId="9920" priority="2225" operator="between">
      <formula>$P$7*0.8</formula>
      <formula>$P$7</formula>
    </cfRule>
    <cfRule type="cellIs" dxfId="9919" priority="2226" operator="lessThan">
      <formula>$P$7*0.8</formula>
    </cfRule>
  </conditionalFormatting>
  <conditionalFormatting sqref="J8">
    <cfRule type="cellIs" dxfId="9918" priority="2221" operator="greaterThan">
      <formula>$P$8</formula>
    </cfRule>
    <cfRule type="cellIs" dxfId="9917" priority="2222" operator="between">
      <formula>$P$8*0.8</formula>
      <formula>$P$8</formula>
    </cfRule>
    <cfRule type="cellIs" dxfId="9916" priority="2223" operator="lessThan">
      <formula>$P$8*0.8</formula>
    </cfRule>
  </conditionalFormatting>
  <conditionalFormatting sqref="J11">
    <cfRule type="cellIs" dxfId="9915" priority="2218" operator="greaterThan">
      <formula>$P$11</formula>
    </cfRule>
    <cfRule type="cellIs" dxfId="9914" priority="2219" operator="between">
      <formula>$P$11*0.8</formula>
      <formula>$P$11</formula>
    </cfRule>
    <cfRule type="cellIs" dxfId="9913" priority="2220" operator="lessThan">
      <formula>$P$11*0.8</formula>
    </cfRule>
  </conditionalFormatting>
  <conditionalFormatting sqref="J12">
    <cfRule type="cellIs" dxfId="9912" priority="2215" operator="greaterThan">
      <formula>$P$12</formula>
    </cfRule>
    <cfRule type="cellIs" dxfId="9911" priority="2216" operator="between">
      <formula>$P$12*0.8</formula>
      <formula>$P$12</formula>
    </cfRule>
    <cfRule type="cellIs" dxfId="9910" priority="2217" operator="lessThan">
      <formula>$P$12*0.8</formula>
    </cfRule>
  </conditionalFormatting>
  <conditionalFormatting sqref="J13">
    <cfRule type="cellIs" dxfId="9909" priority="2212" operator="greaterThan">
      <formula>$P$13</formula>
    </cfRule>
    <cfRule type="cellIs" dxfId="9908" priority="2213" operator="between">
      <formula>$P$13*0.8</formula>
      <formula>$P$13</formula>
    </cfRule>
    <cfRule type="cellIs" dxfId="9907" priority="2214" operator="lessThan">
      <formula>$P$13*0.8</formula>
    </cfRule>
  </conditionalFormatting>
  <conditionalFormatting sqref="J16">
    <cfRule type="cellIs" dxfId="9906" priority="2209" operator="greaterThan">
      <formula>$P$16</formula>
    </cfRule>
    <cfRule type="cellIs" dxfId="9905" priority="2210" operator="between">
      <formula>$P$16*0.8</formula>
      <formula>$P$16</formula>
    </cfRule>
    <cfRule type="cellIs" dxfId="9904" priority="2211" operator="lessThan">
      <formula>$P$16*0.8</formula>
    </cfRule>
  </conditionalFormatting>
  <conditionalFormatting sqref="J17">
    <cfRule type="cellIs" dxfId="9903" priority="2206" operator="greaterThan">
      <formula>$P$17</formula>
    </cfRule>
    <cfRule type="cellIs" dxfId="9902" priority="2207" operator="between">
      <formula>$P$17*0.8</formula>
      <formula>$P$17</formula>
    </cfRule>
    <cfRule type="cellIs" dxfId="9901" priority="2208" operator="lessThan">
      <formula>$P$17*0.8</formula>
    </cfRule>
  </conditionalFormatting>
  <conditionalFormatting sqref="J18">
    <cfRule type="cellIs" dxfId="9900" priority="2203" operator="greaterThan">
      <formula>$P$18</formula>
    </cfRule>
    <cfRule type="cellIs" dxfId="9899" priority="2204" operator="between">
      <formula>$P$18*0.8</formula>
      <formula>$P$18</formula>
    </cfRule>
    <cfRule type="cellIs" dxfId="9898" priority="2205" operator="lessThan">
      <formula>$P$18*0.8</formula>
    </cfRule>
  </conditionalFormatting>
  <conditionalFormatting sqref="J6">
    <cfRule type="cellIs" dxfId="9897" priority="2200" operator="greaterThan">
      <formula>$P$6</formula>
    </cfRule>
    <cfRule type="cellIs" dxfId="9896" priority="2201" operator="between">
      <formula>$P$6*0.8</formula>
      <formula>$P$6</formula>
    </cfRule>
    <cfRule type="cellIs" dxfId="9895" priority="2202" operator="lessThan">
      <formula>$P$6*0.8</formula>
    </cfRule>
  </conditionalFormatting>
  <conditionalFormatting sqref="J7">
    <cfRule type="cellIs" dxfId="9894" priority="2197" operator="greaterThan">
      <formula>$P$7</formula>
    </cfRule>
    <cfRule type="cellIs" dxfId="9893" priority="2198" operator="between">
      <formula>$P$7*0.8</formula>
      <formula>$P$7</formula>
    </cfRule>
    <cfRule type="cellIs" dxfId="9892" priority="2199" operator="lessThan">
      <formula>$P$7*0.8</formula>
    </cfRule>
  </conditionalFormatting>
  <conditionalFormatting sqref="J8">
    <cfRule type="cellIs" dxfId="9891" priority="2194" operator="greaterThan">
      <formula>$P$8</formula>
    </cfRule>
    <cfRule type="cellIs" dxfId="9890" priority="2195" operator="between">
      <formula>$P$8*0.8</formula>
      <formula>$P$8</formula>
    </cfRule>
    <cfRule type="cellIs" dxfId="9889" priority="2196" operator="lessThan">
      <formula>$P$8*0.8</formula>
    </cfRule>
  </conditionalFormatting>
  <conditionalFormatting sqref="J11">
    <cfRule type="cellIs" dxfId="9888" priority="2191" operator="greaterThan">
      <formula>$P$11</formula>
    </cfRule>
    <cfRule type="cellIs" dxfId="9887" priority="2192" operator="between">
      <formula>$P$11*0.8</formula>
      <formula>$P$11</formula>
    </cfRule>
    <cfRule type="cellIs" dxfId="9886" priority="2193" operator="lessThan">
      <formula>$P$11*0.8</formula>
    </cfRule>
  </conditionalFormatting>
  <conditionalFormatting sqref="J12">
    <cfRule type="cellIs" dxfId="9885" priority="2188" operator="greaterThan">
      <formula>$P$12</formula>
    </cfRule>
    <cfRule type="cellIs" dxfId="9884" priority="2189" operator="between">
      <formula>$P$12*0.8</formula>
      <formula>$P$12</formula>
    </cfRule>
    <cfRule type="cellIs" dxfId="9883" priority="2190" operator="lessThan">
      <formula>$P$12*0.8</formula>
    </cfRule>
  </conditionalFormatting>
  <conditionalFormatting sqref="J13">
    <cfRule type="cellIs" dxfId="9882" priority="2185" operator="greaterThan">
      <formula>$P$13</formula>
    </cfRule>
    <cfRule type="cellIs" dxfId="9881" priority="2186" operator="between">
      <formula>$P$13*0.8</formula>
      <formula>$P$13</formula>
    </cfRule>
    <cfRule type="cellIs" dxfId="9880" priority="2187" operator="lessThan">
      <formula>$P$13*0.8</formula>
    </cfRule>
  </conditionalFormatting>
  <conditionalFormatting sqref="J16">
    <cfRule type="cellIs" dxfId="9879" priority="2182" operator="greaterThan">
      <formula>$P$16</formula>
    </cfRule>
    <cfRule type="cellIs" dxfId="9878" priority="2183" operator="between">
      <formula>$P$16*0.8</formula>
      <formula>$P$16</formula>
    </cfRule>
    <cfRule type="cellIs" dxfId="9877" priority="2184" operator="lessThan">
      <formula>$P$16*0.8</formula>
    </cfRule>
  </conditionalFormatting>
  <conditionalFormatting sqref="J17">
    <cfRule type="cellIs" dxfId="9876" priority="2179" operator="greaterThan">
      <formula>$P$17</formula>
    </cfRule>
    <cfRule type="cellIs" dxfId="9875" priority="2180" operator="between">
      <formula>$P$17*0.8</formula>
      <formula>$P$17</formula>
    </cfRule>
    <cfRule type="cellIs" dxfId="9874" priority="2181" operator="lessThan">
      <formula>$P$17*0.8</formula>
    </cfRule>
  </conditionalFormatting>
  <conditionalFormatting sqref="J18">
    <cfRule type="cellIs" dxfId="9873" priority="2176" operator="greaterThan">
      <formula>$P$18</formula>
    </cfRule>
    <cfRule type="cellIs" dxfId="9872" priority="2177" operator="between">
      <formula>$P$18*0.8</formula>
      <formula>$P$18</formula>
    </cfRule>
    <cfRule type="cellIs" dxfId="9871" priority="2178" operator="lessThan">
      <formula>$P$18*0.8</formula>
    </cfRule>
  </conditionalFormatting>
  <conditionalFormatting sqref="J6">
    <cfRule type="cellIs" dxfId="9870" priority="2173" operator="greaterThan">
      <formula>$O$6</formula>
    </cfRule>
    <cfRule type="cellIs" dxfId="9869" priority="2174" operator="between">
      <formula>$O$6*0.8</formula>
      <formula>$O$6</formula>
    </cfRule>
    <cfRule type="cellIs" dxfId="9868" priority="2175" operator="lessThan">
      <formula>$O$6*0.8</formula>
    </cfRule>
  </conditionalFormatting>
  <conditionalFormatting sqref="J7">
    <cfRule type="cellIs" dxfId="9867" priority="2170" operator="greaterThan">
      <formula>$O$7</formula>
    </cfRule>
    <cfRule type="cellIs" dxfId="9866" priority="2171" operator="between">
      <formula>$O$7*0.8</formula>
      <formula>$O$7</formula>
    </cfRule>
    <cfRule type="cellIs" dxfId="9865" priority="2172" operator="lessThan">
      <formula>$O$7*0.8</formula>
    </cfRule>
  </conditionalFormatting>
  <conditionalFormatting sqref="J8">
    <cfRule type="cellIs" dxfId="9864" priority="2167" operator="greaterThan">
      <formula>$O$8</formula>
    </cfRule>
    <cfRule type="cellIs" dxfId="9863" priority="2168" operator="between">
      <formula>$O$8*0.8</formula>
      <formula>$O$8</formula>
    </cfRule>
    <cfRule type="cellIs" dxfId="9862" priority="2169" operator="lessThan">
      <formula>$O$8*0.8</formula>
    </cfRule>
  </conditionalFormatting>
  <conditionalFormatting sqref="J11">
    <cfRule type="cellIs" dxfId="9861" priority="2164" operator="greaterThan">
      <formula>$O$11</formula>
    </cfRule>
    <cfRule type="cellIs" dxfId="9860" priority="2165" operator="between">
      <formula>$O$11*0.8</formula>
      <formula>$O$11</formula>
    </cfRule>
    <cfRule type="cellIs" dxfId="9859" priority="2166" operator="lessThan">
      <formula>$O$11*0.8</formula>
    </cfRule>
  </conditionalFormatting>
  <conditionalFormatting sqref="J12">
    <cfRule type="cellIs" dxfId="9858" priority="2161" operator="greaterThan">
      <formula>$O$12</formula>
    </cfRule>
    <cfRule type="cellIs" dxfId="9857" priority="2162" operator="between">
      <formula>$O$12*0.8</formula>
      <formula>$O$12</formula>
    </cfRule>
    <cfRule type="cellIs" dxfId="9856" priority="2163" operator="lessThan">
      <formula>$O$12*0.8</formula>
    </cfRule>
  </conditionalFormatting>
  <conditionalFormatting sqref="J13">
    <cfRule type="cellIs" dxfId="9855" priority="2158" operator="greaterThan">
      <formula>$O$13</formula>
    </cfRule>
    <cfRule type="cellIs" dxfId="9854" priority="2159" operator="between">
      <formula>$O$13*0.8</formula>
      <formula>$O$13</formula>
    </cfRule>
    <cfRule type="cellIs" dxfId="9853" priority="2160" operator="lessThan">
      <formula>$O$13*0.8</formula>
    </cfRule>
  </conditionalFormatting>
  <conditionalFormatting sqref="J16">
    <cfRule type="cellIs" dxfId="9852" priority="2155" operator="greaterThan">
      <formula>$O$16</formula>
    </cfRule>
    <cfRule type="cellIs" dxfId="9851" priority="2156" operator="between">
      <formula>$O$16*0.8</formula>
      <formula>$O$16</formula>
    </cfRule>
    <cfRule type="cellIs" dxfId="9850" priority="2157" operator="lessThan">
      <formula>$O$16*0.8</formula>
    </cfRule>
  </conditionalFormatting>
  <conditionalFormatting sqref="J17">
    <cfRule type="cellIs" dxfId="9849" priority="2152" operator="greaterThan">
      <formula>$O$17</formula>
    </cfRule>
    <cfRule type="cellIs" dxfId="9848" priority="2153" operator="between">
      <formula>$O$17*0.8</formula>
      <formula>$O$17</formula>
    </cfRule>
    <cfRule type="cellIs" dxfId="9847" priority="2154" operator="lessThan">
      <formula>$O$17*0.8</formula>
    </cfRule>
  </conditionalFormatting>
  <conditionalFormatting sqref="J18">
    <cfRule type="cellIs" dxfId="9846" priority="2149" operator="greaterThan">
      <formula>$O$18</formula>
    </cfRule>
    <cfRule type="cellIs" dxfId="9845" priority="2150" operator="between">
      <formula>$O$18*0.8</formula>
      <formula>$O$18</formula>
    </cfRule>
    <cfRule type="cellIs" dxfId="9844" priority="2151" operator="lessThan">
      <formula>$O$18*0.8</formula>
    </cfRule>
  </conditionalFormatting>
  <conditionalFormatting sqref="J6">
    <cfRule type="cellIs" dxfId="9843" priority="2146" operator="greaterThan">
      <formula>$O$6</formula>
    </cfRule>
    <cfRule type="cellIs" dxfId="9842" priority="2147" operator="between">
      <formula>$O$6*0.8</formula>
      <formula>$O$6</formula>
    </cfRule>
    <cfRule type="cellIs" dxfId="9841" priority="2148" operator="lessThan">
      <formula>$O$6*0.8</formula>
    </cfRule>
  </conditionalFormatting>
  <conditionalFormatting sqref="J7">
    <cfRule type="cellIs" dxfId="9840" priority="2143" operator="greaterThan">
      <formula>$O$7</formula>
    </cfRule>
    <cfRule type="cellIs" dxfId="9839" priority="2144" operator="between">
      <formula>$O$7*0.8</formula>
      <formula>$O$7</formula>
    </cfRule>
    <cfRule type="cellIs" dxfId="9838" priority="2145" operator="lessThan">
      <formula>$O$7*0.8</formula>
    </cfRule>
  </conditionalFormatting>
  <conditionalFormatting sqref="J8">
    <cfRule type="cellIs" dxfId="9837" priority="2140" operator="greaterThan">
      <formula>$O$8</formula>
    </cfRule>
    <cfRule type="cellIs" dxfId="9836" priority="2141" operator="between">
      <formula>$O$8*0.8</formula>
      <formula>$O$8</formula>
    </cfRule>
    <cfRule type="cellIs" dxfId="9835" priority="2142" operator="lessThan">
      <formula>$O$8*0.8</formula>
    </cfRule>
  </conditionalFormatting>
  <conditionalFormatting sqref="J11">
    <cfRule type="cellIs" dxfId="9834" priority="2137" operator="greaterThan">
      <formula>$O$11</formula>
    </cfRule>
    <cfRule type="cellIs" dxfId="9833" priority="2138" operator="between">
      <formula>$O$11*0.8</formula>
      <formula>$O$11</formula>
    </cfRule>
    <cfRule type="cellIs" dxfId="9832" priority="2139" operator="lessThan">
      <formula>$O$11*0.8</formula>
    </cfRule>
  </conditionalFormatting>
  <conditionalFormatting sqref="J12">
    <cfRule type="cellIs" dxfId="9831" priority="2134" operator="greaterThan">
      <formula>$O$12</formula>
    </cfRule>
    <cfRule type="cellIs" dxfId="9830" priority="2135" operator="between">
      <formula>$O$12*0.8</formula>
      <formula>$O$12</formula>
    </cfRule>
    <cfRule type="cellIs" dxfId="9829" priority="2136" operator="lessThan">
      <formula>$O$12*0.8</formula>
    </cfRule>
  </conditionalFormatting>
  <conditionalFormatting sqref="J13">
    <cfRule type="cellIs" dxfId="9828" priority="2131" operator="greaterThan">
      <formula>$O$13</formula>
    </cfRule>
    <cfRule type="cellIs" dxfId="9827" priority="2132" operator="between">
      <formula>$O$13*0.8</formula>
      <formula>$O$13</formula>
    </cfRule>
    <cfRule type="cellIs" dxfId="9826" priority="2133" operator="lessThan">
      <formula>$O$13*0.8</formula>
    </cfRule>
  </conditionalFormatting>
  <conditionalFormatting sqref="J16">
    <cfRule type="cellIs" dxfId="9825" priority="2128" operator="greaterThan">
      <formula>$O$16</formula>
    </cfRule>
    <cfRule type="cellIs" dxfId="9824" priority="2129" operator="between">
      <formula>$O$16*0.8</formula>
      <formula>$O$16</formula>
    </cfRule>
    <cfRule type="cellIs" dxfId="9823" priority="2130" operator="lessThan">
      <formula>$O$16*0.8</formula>
    </cfRule>
  </conditionalFormatting>
  <conditionalFormatting sqref="J17">
    <cfRule type="cellIs" dxfId="9822" priority="2125" operator="greaterThan">
      <formula>$O$17</formula>
    </cfRule>
    <cfRule type="cellIs" dxfId="9821" priority="2126" operator="between">
      <formula>$O$17*0.8</formula>
      <formula>$O$17</formula>
    </cfRule>
    <cfRule type="cellIs" dxfId="9820" priority="2127" operator="lessThan">
      <formula>$O$17*0.8</formula>
    </cfRule>
  </conditionalFormatting>
  <conditionalFormatting sqref="J18">
    <cfRule type="cellIs" dxfId="9819" priority="2122" operator="greaterThan">
      <formula>$O$18</formula>
    </cfRule>
    <cfRule type="cellIs" dxfId="9818" priority="2123" operator="between">
      <formula>$O$18*0.8</formula>
      <formula>$O$18</formula>
    </cfRule>
    <cfRule type="cellIs" dxfId="9817" priority="2124" operator="lessThan">
      <formula>$O$18*0.8</formula>
    </cfRule>
  </conditionalFormatting>
  <conditionalFormatting sqref="J6">
    <cfRule type="cellIs" dxfId="9816" priority="2119" operator="greaterThan">
      <formula>$N$6</formula>
    </cfRule>
    <cfRule type="cellIs" dxfId="9815" priority="2120" operator="between">
      <formula>$N$6*0.8</formula>
      <formula>$N$6</formula>
    </cfRule>
    <cfRule type="cellIs" dxfId="9814" priority="2121" operator="lessThan">
      <formula>$N$6*0.8</formula>
    </cfRule>
  </conditionalFormatting>
  <conditionalFormatting sqref="J7">
    <cfRule type="cellIs" dxfId="9813" priority="2116" operator="greaterThan">
      <formula>$N$7</formula>
    </cfRule>
    <cfRule type="cellIs" dxfId="9812" priority="2117" operator="between">
      <formula>$N$7*0.8</formula>
      <formula>$N$7</formula>
    </cfRule>
    <cfRule type="cellIs" dxfId="9811" priority="2118" operator="lessThan">
      <formula>$N$7*0.8</formula>
    </cfRule>
  </conditionalFormatting>
  <conditionalFormatting sqref="J8">
    <cfRule type="cellIs" dxfId="9810" priority="2113" operator="greaterThan">
      <formula>$N$8</formula>
    </cfRule>
    <cfRule type="cellIs" dxfId="9809" priority="2114" operator="between">
      <formula>$N$8*0.8</formula>
      <formula>$N$8</formula>
    </cfRule>
    <cfRule type="cellIs" dxfId="9808" priority="2115" operator="lessThan">
      <formula>$N$8*0.8</formula>
    </cfRule>
  </conditionalFormatting>
  <conditionalFormatting sqref="J11">
    <cfRule type="cellIs" dxfId="9807" priority="2110" operator="greaterThan">
      <formula>$N$11</formula>
    </cfRule>
    <cfRule type="cellIs" dxfId="9806" priority="2111" operator="between">
      <formula>$N$11*0.8</formula>
      <formula>$N$11</formula>
    </cfRule>
    <cfRule type="cellIs" dxfId="9805" priority="2112" operator="lessThan">
      <formula>$N$11*0.8</formula>
    </cfRule>
  </conditionalFormatting>
  <conditionalFormatting sqref="J12">
    <cfRule type="cellIs" dxfId="9804" priority="2107" operator="greaterThan">
      <formula>$N$12</formula>
    </cfRule>
    <cfRule type="cellIs" dxfId="9803" priority="2108" operator="between">
      <formula>$N$12*0.8</formula>
      <formula>$N$12</formula>
    </cfRule>
    <cfRule type="cellIs" dxfId="9802" priority="2109" operator="lessThan">
      <formula>$N$12*0.8</formula>
    </cfRule>
  </conditionalFormatting>
  <conditionalFormatting sqref="J13">
    <cfRule type="cellIs" dxfId="9801" priority="2104" operator="greaterThan">
      <formula>$N$13</formula>
    </cfRule>
    <cfRule type="cellIs" dxfId="9800" priority="2105" operator="between">
      <formula>$N$13*0.8</formula>
      <formula>$N$13</formula>
    </cfRule>
    <cfRule type="cellIs" dxfId="9799" priority="2106" operator="lessThan">
      <formula>$N$13*0.8</formula>
    </cfRule>
  </conditionalFormatting>
  <conditionalFormatting sqref="J16">
    <cfRule type="cellIs" dxfId="9798" priority="2101" operator="greaterThan">
      <formula>$N$16</formula>
    </cfRule>
    <cfRule type="cellIs" dxfId="9797" priority="2102" operator="between">
      <formula>$N$16*0.8</formula>
      <formula>$N$16</formula>
    </cfRule>
    <cfRule type="cellIs" dxfId="9796" priority="2103" operator="lessThan">
      <formula>$N$16*0.8</formula>
    </cfRule>
  </conditionalFormatting>
  <conditionalFormatting sqref="J17">
    <cfRule type="cellIs" dxfId="9795" priority="2098" operator="greaterThan">
      <formula>$N$17</formula>
    </cfRule>
    <cfRule type="cellIs" dxfId="9794" priority="2099" operator="between">
      <formula>$N$17*0.8</formula>
      <formula>$N$17</formula>
    </cfRule>
    <cfRule type="cellIs" dxfId="9793" priority="2100" operator="lessThan">
      <formula>$N$17*0.8</formula>
    </cfRule>
  </conditionalFormatting>
  <conditionalFormatting sqref="J18">
    <cfRule type="cellIs" dxfId="9792" priority="2095" operator="greaterThan">
      <formula>$N$18</formula>
    </cfRule>
    <cfRule type="cellIs" dxfId="9791" priority="2096" operator="between">
      <formula>$N$18*0.8</formula>
      <formula>$N$18</formula>
    </cfRule>
    <cfRule type="cellIs" dxfId="9790" priority="2097" operator="lessThan">
      <formula>$N$18*0.8</formula>
    </cfRule>
  </conditionalFormatting>
  <conditionalFormatting sqref="J6">
    <cfRule type="cellIs" dxfId="9789" priority="2092" operator="greaterThan">
      <formula>$N$6</formula>
    </cfRule>
    <cfRule type="cellIs" dxfId="9788" priority="2093" operator="between">
      <formula>$N$6*0.8</formula>
      <formula>$N$6</formula>
    </cfRule>
    <cfRule type="cellIs" dxfId="9787" priority="2094" operator="lessThan">
      <formula>$N$6*0.8</formula>
    </cfRule>
  </conditionalFormatting>
  <conditionalFormatting sqref="J7">
    <cfRule type="cellIs" dxfId="9786" priority="2089" operator="greaterThan">
      <formula>$N$7</formula>
    </cfRule>
    <cfRule type="cellIs" dxfId="9785" priority="2090" operator="between">
      <formula>$N$7*0.8</formula>
      <formula>$N$7</formula>
    </cfRule>
    <cfRule type="cellIs" dxfId="9784" priority="2091" operator="lessThan">
      <formula>$N$7*0.8</formula>
    </cfRule>
  </conditionalFormatting>
  <conditionalFormatting sqref="J8">
    <cfRule type="cellIs" dxfId="9783" priority="2086" operator="greaterThan">
      <formula>$N$8</formula>
    </cfRule>
    <cfRule type="cellIs" dxfId="9782" priority="2087" operator="between">
      <formula>$N$8*0.8</formula>
      <formula>$N$8</formula>
    </cfRule>
    <cfRule type="cellIs" dxfId="9781" priority="2088" operator="lessThan">
      <formula>$N$8*0.8</formula>
    </cfRule>
  </conditionalFormatting>
  <conditionalFormatting sqref="J11">
    <cfRule type="cellIs" dxfId="9780" priority="2083" operator="greaterThan">
      <formula>$N$11</formula>
    </cfRule>
    <cfRule type="cellIs" dxfId="9779" priority="2084" operator="between">
      <formula>$N$11*0.8</formula>
      <formula>$N$11</formula>
    </cfRule>
    <cfRule type="cellIs" dxfId="9778" priority="2085" operator="lessThan">
      <formula>$N$11*0.8</formula>
    </cfRule>
  </conditionalFormatting>
  <conditionalFormatting sqref="J12">
    <cfRule type="cellIs" dxfId="9777" priority="2080" operator="greaterThan">
      <formula>$N$12</formula>
    </cfRule>
    <cfRule type="cellIs" dxfId="9776" priority="2081" operator="between">
      <formula>$N$12*0.8</formula>
      <formula>$N$12</formula>
    </cfRule>
    <cfRule type="cellIs" dxfId="9775" priority="2082" operator="lessThan">
      <formula>$N$12*0.8</formula>
    </cfRule>
  </conditionalFormatting>
  <conditionalFormatting sqref="J13">
    <cfRule type="cellIs" dxfId="9774" priority="2077" operator="greaterThan">
      <formula>$N$13</formula>
    </cfRule>
    <cfRule type="cellIs" dxfId="9773" priority="2078" operator="between">
      <formula>$N$13*0.8</formula>
      <formula>$N$13</formula>
    </cfRule>
    <cfRule type="cellIs" dxfId="9772" priority="2079" operator="lessThan">
      <formula>$N$13*0.8</formula>
    </cfRule>
  </conditionalFormatting>
  <conditionalFormatting sqref="J16">
    <cfRule type="cellIs" dxfId="9771" priority="2074" operator="greaterThan">
      <formula>$N$16</formula>
    </cfRule>
    <cfRule type="cellIs" dxfId="9770" priority="2075" operator="between">
      <formula>$N$16*0.8</formula>
      <formula>$N$16</formula>
    </cfRule>
    <cfRule type="cellIs" dxfId="9769" priority="2076" operator="lessThan">
      <formula>$N$16*0.8</formula>
    </cfRule>
  </conditionalFormatting>
  <conditionalFormatting sqref="J17">
    <cfRule type="cellIs" dxfId="9768" priority="2071" operator="greaterThan">
      <formula>$N$17</formula>
    </cfRule>
    <cfRule type="cellIs" dxfId="9767" priority="2072" operator="between">
      <formula>$N$17*0.8</formula>
      <formula>$N$17</formula>
    </cfRule>
    <cfRule type="cellIs" dxfId="9766" priority="2073" operator="lessThan">
      <formula>$N$17*0.8</formula>
    </cfRule>
  </conditionalFormatting>
  <conditionalFormatting sqref="J18">
    <cfRule type="cellIs" dxfId="9765" priority="2068" operator="greaterThan">
      <formula>$N$18</formula>
    </cfRule>
    <cfRule type="cellIs" dxfId="9764" priority="2069" operator="between">
      <formula>$N$18*0.8</formula>
      <formula>$N$18</formula>
    </cfRule>
    <cfRule type="cellIs" dxfId="9763" priority="2070" operator="lessThan">
      <formula>$N$18*0.8</formula>
    </cfRule>
  </conditionalFormatting>
  <conditionalFormatting sqref="J6">
    <cfRule type="cellIs" dxfId="9762" priority="2065" operator="greaterThan">
      <formula>$P$6</formula>
    </cfRule>
    <cfRule type="cellIs" dxfId="9761" priority="2066" operator="between">
      <formula>$P$6*0.8</formula>
      <formula>$P$6</formula>
    </cfRule>
    <cfRule type="cellIs" dxfId="9760" priority="2067" operator="lessThan">
      <formula>$P$6*0.8</formula>
    </cfRule>
  </conditionalFormatting>
  <conditionalFormatting sqref="J7">
    <cfRule type="cellIs" dxfId="9759" priority="2062" operator="greaterThan">
      <formula>$P$7</formula>
    </cfRule>
    <cfRule type="cellIs" dxfId="9758" priority="2063" operator="between">
      <formula>$P$7*0.8</formula>
      <formula>$P$7</formula>
    </cfRule>
    <cfRule type="cellIs" dxfId="9757" priority="2064" operator="lessThan">
      <formula>$P$7*0.8</formula>
    </cfRule>
  </conditionalFormatting>
  <conditionalFormatting sqref="J8">
    <cfRule type="cellIs" dxfId="9756" priority="2059" operator="greaterThan">
      <formula>$P$8</formula>
    </cfRule>
    <cfRule type="cellIs" dxfId="9755" priority="2060" operator="between">
      <formula>$P$8*0.8</formula>
      <formula>$P$8</formula>
    </cfRule>
    <cfRule type="cellIs" dxfId="9754" priority="2061" operator="lessThan">
      <formula>$P$8*0.8</formula>
    </cfRule>
  </conditionalFormatting>
  <conditionalFormatting sqref="J11">
    <cfRule type="cellIs" dxfId="9753" priority="2056" operator="greaterThan">
      <formula>$P$11</formula>
    </cfRule>
    <cfRule type="cellIs" dxfId="9752" priority="2057" operator="between">
      <formula>$P$11*0.8</formula>
      <formula>$P$11</formula>
    </cfRule>
    <cfRule type="cellIs" dxfId="9751" priority="2058" operator="lessThan">
      <formula>$P$11*0.8</formula>
    </cfRule>
  </conditionalFormatting>
  <conditionalFormatting sqref="J12">
    <cfRule type="cellIs" dxfId="9750" priority="2053" operator="greaterThan">
      <formula>$P$12</formula>
    </cfRule>
    <cfRule type="cellIs" dxfId="9749" priority="2054" operator="between">
      <formula>$P$12*0.8</formula>
      <formula>$P$12</formula>
    </cfRule>
    <cfRule type="cellIs" dxfId="9748" priority="2055" operator="lessThan">
      <formula>$P$12*0.8</formula>
    </cfRule>
  </conditionalFormatting>
  <conditionalFormatting sqref="J13">
    <cfRule type="cellIs" dxfId="9747" priority="2050" operator="greaterThan">
      <formula>$P$13</formula>
    </cfRule>
    <cfRule type="cellIs" dxfId="9746" priority="2051" operator="between">
      <formula>$P$13*0.8</formula>
      <formula>$P$13</formula>
    </cfRule>
    <cfRule type="cellIs" dxfId="9745" priority="2052" operator="lessThan">
      <formula>$P$13*0.8</formula>
    </cfRule>
  </conditionalFormatting>
  <conditionalFormatting sqref="J16">
    <cfRule type="cellIs" dxfId="9744" priority="2047" operator="greaterThan">
      <formula>$P$16</formula>
    </cfRule>
    <cfRule type="cellIs" dxfId="9743" priority="2048" operator="between">
      <formula>$P$16*0.8</formula>
      <formula>$P$16</formula>
    </cfRule>
    <cfRule type="cellIs" dxfId="9742" priority="2049" operator="lessThan">
      <formula>$P$16*0.8</formula>
    </cfRule>
  </conditionalFormatting>
  <conditionalFormatting sqref="J17">
    <cfRule type="cellIs" dxfId="9741" priority="2044" operator="greaterThan">
      <formula>$P$17</formula>
    </cfRule>
    <cfRule type="cellIs" dxfId="9740" priority="2045" operator="between">
      <formula>$P$17*0.8</formula>
      <formula>$P$17</formula>
    </cfRule>
    <cfRule type="cellIs" dxfId="9739" priority="2046" operator="lessThan">
      <formula>$P$17*0.8</formula>
    </cfRule>
  </conditionalFormatting>
  <conditionalFormatting sqref="J18">
    <cfRule type="cellIs" dxfId="9738" priority="2041" operator="greaterThan">
      <formula>$P$18</formula>
    </cfRule>
    <cfRule type="cellIs" dxfId="9737" priority="2042" operator="between">
      <formula>$P$18*0.8</formula>
      <formula>$P$18</formula>
    </cfRule>
    <cfRule type="cellIs" dxfId="9736" priority="2043" operator="lessThan">
      <formula>$P$18*0.8</formula>
    </cfRule>
  </conditionalFormatting>
  <conditionalFormatting sqref="J6">
    <cfRule type="cellIs" dxfId="9735" priority="2038" operator="greaterThan">
      <formula>$P$6</formula>
    </cfRule>
    <cfRule type="cellIs" dxfId="9734" priority="2039" operator="between">
      <formula>$P$6*0.8</formula>
      <formula>$P$6</formula>
    </cfRule>
    <cfRule type="cellIs" dxfId="9733" priority="2040" operator="lessThan">
      <formula>$P$6*0.8</formula>
    </cfRule>
  </conditionalFormatting>
  <conditionalFormatting sqref="J7">
    <cfRule type="cellIs" dxfId="9732" priority="2035" operator="greaterThan">
      <formula>$P$7</formula>
    </cfRule>
    <cfRule type="cellIs" dxfId="9731" priority="2036" operator="between">
      <formula>$P$7*0.8</formula>
      <formula>$P$7</formula>
    </cfRule>
    <cfRule type="cellIs" dxfId="9730" priority="2037" operator="lessThan">
      <formula>$P$7*0.8</formula>
    </cfRule>
  </conditionalFormatting>
  <conditionalFormatting sqref="J8">
    <cfRule type="cellIs" dxfId="9729" priority="2032" operator="greaterThan">
      <formula>$P$8</formula>
    </cfRule>
    <cfRule type="cellIs" dxfId="9728" priority="2033" operator="between">
      <formula>$P$8*0.8</formula>
      <formula>$P$8</formula>
    </cfRule>
    <cfRule type="cellIs" dxfId="9727" priority="2034" operator="lessThan">
      <formula>$P$8*0.8</formula>
    </cfRule>
  </conditionalFormatting>
  <conditionalFormatting sqref="J11">
    <cfRule type="cellIs" dxfId="9726" priority="2029" operator="greaterThan">
      <formula>$P$11</formula>
    </cfRule>
    <cfRule type="cellIs" dxfId="9725" priority="2030" operator="between">
      <formula>$P$11*0.8</formula>
      <formula>$P$11</formula>
    </cfRule>
    <cfRule type="cellIs" dxfId="9724" priority="2031" operator="lessThan">
      <formula>$P$11*0.8</formula>
    </cfRule>
  </conditionalFormatting>
  <conditionalFormatting sqref="J12">
    <cfRule type="cellIs" dxfId="9723" priority="2026" operator="greaterThan">
      <formula>$P$12</formula>
    </cfRule>
    <cfRule type="cellIs" dxfId="9722" priority="2027" operator="between">
      <formula>$P$12*0.8</formula>
      <formula>$P$12</formula>
    </cfRule>
    <cfRule type="cellIs" dxfId="9721" priority="2028" operator="lessThan">
      <formula>$P$12*0.8</formula>
    </cfRule>
  </conditionalFormatting>
  <conditionalFormatting sqref="J13">
    <cfRule type="cellIs" dxfId="9720" priority="2023" operator="greaterThan">
      <formula>$P$13</formula>
    </cfRule>
    <cfRule type="cellIs" dxfId="9719" priority="2024" operator="between">
      <formula>$P$13*0.8</formula>
      <formula>$P$13</formula>
    </cfRule>
    <cfRule type="cellIs" dxfId="9718" priority="2025" operator="lessThan">
      <formula>$P$13*0.8</formula>
    </cfRule>
  </conditionalFormatting>
  <conditionalFormatting sqref="J16">
    <cfRule type="cellIs" dxfId="9717" priority="2020" operator="greaterThan">
      <formula>$P$16</formula>
    </cfRule>
    <cfRule type="cellIs" dxfId="9716" priority="2021" operator="between">
      <formula>$P$16*0.8</formula>
      <formula>$P$16</formula>
    </cfRule>
    <cfRule type="cellIs" dxfId="9715" priority="2022" operator="lessThan">
      <formula>$P$16*0.8</formula>
    </cfRule>
  </conditionalFormatting>
  <conditionalFormatting sqref="J17">
    <cfRule type="cellIs" dxfId="9714" priority="2017" operator="greaterThan">
      <formula>$P$17</formula>
    </cfRule>
    <cfRule type="cellIs" dxfId="9713" priority="2018" operator="between">
      <formula>$P$17*0.8</formula>
      <formula>$P$17</formula>
    </cfRule>
    <cfRule type="cellIs" dxfId="9712" priority="2019" operator="lessThan">
      <formula>$P$17*0.8</formula>
    </cfRule>
  </conditionalFormatting>
  <conditionalFormatting sqref="J18">
    <cfRule type="cellIs" dxfId="9711" priority="2014" operator="greaterThan">
      <formula>$P$18</formula>
    </cfRule>
    <cfRule type="cellIs" dxfId="9710" priority="2015" operator="between">
      <formula>$P$18*0.8</formula>
      <formula>$P$18</formula>
    </cfRule>
    <cfRule type="cellIs" dxfId="9709" priority="2016" operator="lessThan">
      <formula>$P$18*0.8</formula>
    </cfRule>
  </conditionalFormatting>
  <conditionalFormatting sqref="J6">
    <cfRule type="cellIs" dxfId="9708" priority="2011" operator="greaterThan">
      <formula>$O$6</formula>
    </cfRule>
    <cfRule type="cellIs" dxfId="9707" priority="2012" operator="between">
      <formula>$O$6*0.8</formula>
      <formula>$O$6</formula>
    </cfRule>
    <cfRule type="cellIs" dxfId="9706" priority="2013" operator="lessThan">
      <formula>$O$6*0.8</formula>
    </cfRule>
  </conditionalFormatting>
  <conditionalFormatting sqref="J7">
    <cfRule type="cellIs" dxfId="9705" priority="2008" operator="greaterThan">
      <formula>$O$7</formula>
    </cfRule>
    <cfRule type="cellIs" dxfId="9704" priority="2009" operator="between">
      <formula>$O$7*0.8</formula>
      <formula>$O$7</formula>
    </cfRule>
    <cfRule type="cellIs" dxfId="9703" priority="2010" operator="lessThan">
      <formula>$O$7*0.8</formula>
    </cfRule>
  </conditionalFormatting>
  <conditionalFormatting sqref="J8">
    <cfRule type="cellIs" dxfId="9702" priority="2005" operator="greaterThan">
      <formula>$O$8</formula>
    </cfRule>
    <cfRule type="cellIs" dxfId="9701" priority="2006" operator="between">
      <formula>$O$8*0.8</formula>
      <formula>$O$8</formula>
    </cfRule>
    <cfRule type="cellIs" dxfId="9700" priority="2007" operator="lessThan">
      <formula>$O$8*0.8</formula>
    </cfRule>
  </conditionalFormatting>
  <conditionalFormatting sqref="J11">
    <cfRule type="cellIs" dxfId="9699" priority="2002" operator="greaterThan">
      <formula>$O$11</formula>
    </cfRule>
    <cfRule type="cellIs" dxfId="9698" priority="2003" operator="between">
      <formula>$O$11*0.8</formula>
      <formula>$O$11</formula>
    </cfRule>
    <cfRule type="cellIs" dxfId="9697" priority="2004" operator="lessThan">
      <formula>$O$11*0.8</formula>
    </cfRule>
  </conditionalFormatting>
  <conditionalFormatting sqref="J12">
    <cfRule type="cellIs" dxfId="9696" priority="1999" operator="greaterThan">
      <formula>$O$12</formula>
    </cfRule>
    <cfRule type="cellIs" dxfId="9695" priority="2000" operator="between">
      <formula>$O$12*0.8</formula>
      <formula>$O$12</formula>
    </cfRule>
    <cfRule type="cellIs" dxfId="9694" priority="2001" operator="lessThan">
      <formula>$O$12*0.8</formula>
    </cfRule>
  </conditionalFormatting>
  <conditionalFormatting sqref="J13">
    <cfRule type="cellIs" dxfId="9693" priority="1996" operator="greaterThan">
      <formula>$O$13</formula>
    </cfRule>
    <cfRule type="cellIs" dxfId="9692" priority="1997" operator="between">
      <formula>$O$13*0.8</formula>
      <formula>$O$13</formula>
    </cfRule>
    <cfRule type="cellIs" dxfId="9691" priority="1998" operator="lessThan">
      <formula>$O$13*0.8</formula>
    </cfRule>
  </conditionalFormatting>
  <conditionalFormatting sqref="J16">
    <cfRule type="cellIs" dxfId="9690" priority="1993" operator="greaterThan">
      <formula>$O$16</formula>
    </cfRule>
    <cfRule type="cellIs" dxfId="9689" priority="1994" operator="between">
      <formula>$O$16*0.8</formula>
      <formula>$O$16</formula>
    </cfRule>
    <cfRule type="cellIs" dxfId="9688" priority="1995" operator="lessThan">
      <formula>$O$16*0.8</formula>
    </cfRule>
  </conditionalFormatting>
  <conditionalFormatting sqref="J17">
    <cfRule type="cellIs" dxfId="9687" priority="1990" operator="greaterThan">
      <formula>$O$17</formula>
    </cfRule>
    <cfRule type="cellIs" dxfId="9686" priority="1991" operator="between">
      <formula>$O$17*0.8</formula>
      <formula>$O$17</formula>
    </cfRule>
    <cfRule type="cellIs" dxfId="9685" priority="1992" operator="lessThan">
      <formula>$O$17*0.8</formula>
    </cfRule>
  </conditionalFormatting>
  <conditionalFormatting sqref="J18">
    <cfRule type="cellIs" dxfId="9684" priority="1987" operator="greaterThan">
      <formula>$O$18</formula>
    </cfRule>
    <cfRule type="cellIs" dxfId="9683" priority="1988" operator="between">
      <formula>$O$18*0.8</formula>
      <formula>$O$18</formula>
    </cfRule>
    <cfRule type="cellIs" dxfId="9682" priority="1989" operator="lessThan">
      <formula>$O$18*0.8</formula>
    </cfRule>
  </conditionalFormatting>
  <conditionalFormatting sqref="J6">
    <cfRule type="cellIs" dxfId="9681" priority="1984" operator="greaterThan">
      <formula>$O$6</formula>
    </cfRule>
    <cfRule type="cellIs" dxfId="9680" priority="1985" operator="between">
      <formula>$O$6*0.8</formula>
      <formula>$O$6</formula>
    </cfRule>
    <cfRule type="cellIs" dxfId="9679" priority="1986" operator="lessThan">
      <formula>$O$6*0.8</formula>
    </cfRule>
  </conditionalFormatting>
  <conditionalFormatting sqref="J7">
    <cfRule type="cellIs" dxfId="9678" priority="1981" operator="greaterThan">
      <formula>$O$7</formula>
    </cfRule>
    <cfRule type="cellIs" dxfId="9677" priority="1982" operator="between">
      <formula>$O$7*0.8</formula>
      <formula>$O$7</formula>
    </cfRule>
    <cfRule type="cellIs" dxfId="9676" priority="1983" operator="lessThan">
      <formula>$O$7*0.8</formula>
    </cfRule>
  </conditionalFormatting>
  <conditionalFormatting sqref="J8">
    <cfRule type="cellIs" dxfId="9675" priority="1978" operator="greaterThan">
      <formula>$O$8</formula>
    </cfRule>
    <cfRule type="cellIs" dxfId="9674" priority="1979" operator="between">
      <formula>$O$8*0.8</formula>
      <formula>$O$8</formula>
    </cfRule>
    <cfRule type="cellIs" dxfId="9673" priority="1980" operator="lessThan">
      <formula>$O$8*0.8</formula>
    </cfRule>
  </conditionalFormatting>
  <conditionalFormatting sqref="J11">
    <cfRule type="cellIs" dxfId="9672" priority="1975" operator="greaterThan">
      <formula>$O$11</formula>
    </cfRule>
    <cfRule type="cellIs" dxfId="9671" priority="1976" operator="between">
      <formula>$O$11*0.8</formula>
      <formula>$O$11</formula>
    </cfRule>
    <cfRule type="cellIs" dxfId="9670" priority="1977" operator="lessThan">
      <formula>$O$11*0.8</formula>
    </cfRule>
  </conditionalFormatting>
  <conditionalFormatting sqref="J12">
    <cfRule type="cellIs" dxfId="9669" priority="1972" operator="greaterThan">
      <formula>$O$12</formula>
    </cfRule>
    <cfRule type="cellIs" dxfId="9668" priority="1973" operator="between">
      <formula>$O$12*0.8</formula>
      <formula>$O$12</formula>
    </cfRule>
    <cfRule type="cellIs" dxfId="9667" priority="1974" operator="lessThan">
      <formula>$O$12*0.8</formula>
    </cfRule>
  </conditionalFormatting>
  <conditionalFormatting sqref="J13">
    <cfRule type="cellIs" dxfId="9666" priority="1969" operator="greaterThan">
      <formula>$O$13</formula>
    </cfRule>
    <cfRule type="cellIs" dxfId="9665" priority="1970" operator="between">
      <formula>$O$13*0.8</formula>
      <formula>$O$13</formula>
    </cfRule>
    <cfRule type="cellIs" dxfId="9664" priority="1971" operator="lessThan">
      <formula>$O$13*0.8</formula>
    </cfRule>
  </conditionalFormatting>
  <conditionalFormatting sqref="J16">
    <cfRule type="cellIs" dxfId="9663" priority="1966" operator="greaterThan">
      <formula>$O$16</formula>
    </cfRule>
    <cfRule type="cellIs" dxfId="9662" priority="1967" operator="between">
      <formula>$O$16*0.8</formula>
      <formula>$O$16</formula>
    </cfRule>
    <cfRule type="cellIs" dxfId="9661" priority="1968" operator="lessThan">
      <formula>$O$16*0.8</formula>
    </cfRule>
  </conditionalFormatting>
  <conditionalFormatting sqref="J17">
    <cfRule type="cellIs" dxfId="9660" priority="1963" operator="greaterThan">
      <formula>$O$17</formula>
    </cfRule>
    <cfRule type="cellIs" dxfId="9659" priority="1964" operator="between">
      <formula>$O$17*0.8</formula>
      <formula>$O$17</formula>
    </cfRule>
    <cfRule type="cellIs" dxfId="9658" priority="1965" operator="lessThan">
      <formula>$O$17*0.8</formula>
    </cfRule>
  </conditionalFormatting>
  <conditionalFormatting sqref="J18">
    <cfRule type="cellIs" dxfId="9657" priority="1960" operator="greaterThan">
      <formula>$O$18</formula>
    </cfRule>
    <cfRule type="cellIs" dxfId="9656" priority="1961" operator="between">
      <formula>$O$18*0.8</formula>
      <formula>$O$18</formula>
    </cfRule>
    <cfRule type="cellIs" dxfId="9655" priority="1962" operator="lessThan">
      <formula>$O$18*0.8</formula>
    </cfRule>
  </conditionalFormatting>
  <conditionalFormatting sqref="J6">
    <cfRule type="cellIs" dxfId="9654" priority="1957" operator="greaterThan">
      <formula>$N$6</formula>
    </cfRule>
    <cfRule type="cellIs" dxfId="9653" priority="1958" operator="between">
      <formula>$N$6*0.8</formula>
      <formula>$N$6</formula>
    </cfRule>
    <cfRule type="cellIs" dxfId="9652" priority="1959" operator="lessThan">
      <formula>$N$6*0.8</formula>
    </cfRule>
  </conditionalFormatting>
  <conditionalFormatting sqref="J7">
    <cfRule type="cellIs" dxfId="9651" priority="1954" operator="greaterThan">
      <formula>$N$7</formula>
    </cfRule>
    <cfRule type="cellIs" dxfId="9650" priority="1955" operator="between">
      <formula>$N$7*0.8</formula>
      <formula>$N$7</formula>
    </cfRule>
    <cfRule type="cellIs" dxfId="9649" priority="1956" operator="lessThan">
      <formula>$N$7*0.8</formula>
    </cfRule>
  </conditionalFormatting>
  <conditionalFormatting sqref="J8">
    <cfRule type="cellIs" dxfId="9648" priority="1951" operator="greaterThan">
      <formula>$N$8</formula>
    </cfRule>
    <cfRule type="cellIs" dxfId="9647" priority="1952" operator="between">
      <formula>$N$8*0.8</formula>
      <formula>$N$8</formula>
    </cfRule>
    <cfRule type="cellIs" dxfId="9646" priority="1953" operator="lessThan">
      <formula>$N$8*0.8</formula>
    </cfRule>
  </conditionalFormatting>
  <conditionalFormatting sqref="J11">
    <cfRule type="cellIs" dxfId="9645" priority="1948" operator="greaterThan">
      <formula>$N$11</formula>
    </cfRule>
    <cfRule type="cellIs" dxfId="9644" priority="1949" operator="between">
      <formula>$N$11*0.8</formula>
      <formula>$N$11</formula>
    </cfRule>
    <cfRule type="cellIs" dxfId="9643" priority="1950" operator="lessThan">
      <formula>$N$11*0.8</formula>
    </cfRule>
  </conditionalFormatting>
  <conditionalFormatting sqref="J12">
    <cfRule type="cellIs" dxfId="9642" priority="1945" operator="greaterThan">
      <formula>$N$12</formula>
    </cfRule>
    <cfRule type="cellIs" dxfId="9641" priority="1946" operator="between">
      <formula>$N$12*0.8</formula>
      <formula>$N$12</formula>
    </cfRule>
    <cfRule type="cellIs" dxfId="9640" priority="1947" operator="lessThan">
      <formula>$N$12*0.8</formula>
    </cfRule>
  </conditionalFormatting>
  <conditionalFormatting sqref="J13">
    <cfRule type="cellIs" dxfId="9639" priority="1942" operator="greaterThan">
      <formula>$N$13</formula>
    </cfRule>
    <cfRule type="cellIs" dxfId="9638" priority="1943" operator="between">
      <formula>$N$13*0.8</formula>
      <formula>$N$13</formula>
    </cfRule>
    <cfRule type="cellIs" dxfId="9637" priority="1944" operator="lessThan">
      <formula>$N$13*0.8</formula>
    </cfRule>
  </conditionalFormatting>
  <conditionalFormatting sqref="J16">
    <cfRule type="cellIs" dxfId="9636" priority="1939" operator="greaterThan">
      <formula>$N$16</formula>
    </cfRule>
    <cfRule type="cellIs" dxfId="9635" priority="1940" operator="between">
      <formula>$N$16*0.8</formula>
      <formula>$N$16</formula>
    </cfRule>
    <cfRule type="cellIs" dxfId="9634" priority="1941" operator="lessThan">
      <formula>$N$16*0.8</formula>
    </cfRule>
  </conditionalFormatting>
  <conditionalFormatting sqref="J17">
    <cfRule type="cellIs" dxfId="9633" priority="1936" operator="greaterThan">
      <formula>$N$17</formula>
    </cfRule>
    <cfRule type="cellIs" dxfId="9632" priority="1937" operator="between">
      <formula>$N$17*0.8</formula>
      <formula>$N$17</formula>
    </cfRule>
    <cfRule type="cellIs" dxfId="9631" priority="1938" operator="lessThan">
      <formula>$N$17*0.8</formula>
    </cfRule>
  </conditionalFormatting>
  <conditionalFormatting sqref="J18">
    <cfRule type="cellIs" dxfId="9630" priority="1933" operator="greaterThan">
      <formula>$N$18</formula>
    </cfRule>
    <cfRule type="cellIs" dxfId="9629" priority="1934" operator="between">
      <formula>$N$18*0.8</formula>
      <formula>$N$18</formula>
    </cfRule>
    <cfRule type="cellIs" dxfId="9628" priority="1935" operator="lessThan">
      <formula>$N$18*0.8</formula>
    </cfRule>
  </conditionalFormatting>
  <conditionalFormatting sqref="J6">
    <cfRule type="cellIs" dxfId="9627" priority="1930" operator="greaterThan">
      <formula>$N$6</formula>
    </cfRule>
    <cfRule type="cellIs" dxfId="9626" priority="1931" operator="between">
      <formula>$N$6*0.8</formula>
      <formula>$N$6</formula>
    </cfRule>
    <cfRule type="cellIs" dxfId="9625" priority="1932" operator="lessThan">
      <formula>$N$6*0.8</formula>
    </cfRule>
  </conditionalFormatting>
  <conditionalFormatting sqref="J7">
    <cfRule type="cellIs" dxfId="9624" priority="1927" operator="greaterThan">
      <formula>$N$7</formula>
    </cfRule>
    <cfRule type="cellIs" dxfId="9623" priority="1928" operator="between">
      <formula>$N$7*0.8</formula>
      <formula>$N$7</formula>
    </cfRule>
    <cfRule type="cellIs" dxfId="9622" priority="1929" operator="lessThan">
      <formula>$N$7*0.8</formula>
    </cfRule>
  </conditionalFormatting>
  <conditionalFormatting sqref="J8">
    <cfRule type="cellIs" dxfId="9621" priority="1924" operator="greaterThan">
      <formula>$N$8</formula>
    </cfRule>
    <cfRule type="cellIs" dxfId="9620" priority="1925" operator="between">
      <formula>$N$8*0.8</formula>
      <formula>$N$8</formula>
    </cfRule>
    <cfRule type="cellIs" dxfId="9619" priority="1926" operator="lessThan">
      <formula>$N$8*0.8</formula>
    </cfRule>
  </conditionalFormatting>
  <conditionalFormatting sqref="J11">
    <cfRule type="cellIs" dxfId="9618" priority="1921" operator="greaterThan">
      <formula>$N$11</formula>
    </cfRule>
    <cfRule type="cellIs" dxfId="9617" priority="1922" operator="between">
      <formula>$N$11*0.8</formula>
      <formula>$N$11</formula>
    </cfRule>
    <cfRule type="cellIs" dxfId="9616" priority="1923" operator="lessThan">
      <formula>$N$11*0.8</formula>
    </cfRule>
  </conditionalFormatting>
  <conditionalFormatting sqref="J12">
    <cfRule type="cellIs" dxfId="9615" priority="1918" operator="greaterThan">
      <formula>$N$12</formula>
    </cfRule>
    <cfRule type="cellIs" dxfId="9614" priority="1919" operator="between">
      <formula>$N$12*0.8</formula>
      <formula>$N$12</formula>
    </cfRule>
    <cfRule type="cellIs" dxfId="9613" priority="1920" operator="lessThan">
      <formula>$N$12*0.8</formula>
    </cfRule>
  </conditionalFormatting>
  <conditionalFormatting sqref="J13">
    <cfRule type="cellIs" dxfId="9612" priority="1915" operator="greaterThan">
      <formula>$N$13</formula>
    </cfRule>
    <cfRule type="cellIs" dxfId="9611" priority="1916" operator="between">
      <formula>$N$13*0.8</formula>
      <formula>$N$13</formula>
    </cfRule>
    <cfRule type="cellIs" dxfId="9610" priority="1917" operator="lessThan">
      <formula>$N$13*0.8</formula>
    </cfRule>
  </conditionalFormatting>
  <conditionalFormatting sqref="J16">
    <cfRule type="cellIs" dxfId="9609" priority="1912" operator="greaterThan">
      <formula>$N$16</formula>
    </cfRule>
    <cfRule type="cellIs" dxfId="9608" priority="1913" operator="between">
      <formula>$N$16*0.8</formula>
      <formula>$N$16</formula>
    </cfRule>
    <cfRule type="cellIs" dxfId="9607" priority="1914" operator="lessThan">
      <formula>$N$16*0.8</formula>
    </cfRule>
  </conditionalFormatting>
  <conditionalFormatting sqref="J17">
    <cfRule type="cellIs" dxfId="9606" priority="1909" operator="greaterThan">
      <formula>$N$17</formula>
    </cfRule>
    <cfRule type="cellIs" dxfId="9605" priority="1910" operator="between">
      <formula>$N$17*0.8</formula>
      <formula>$N$17</formula>
    </cfRule>
    <cfRule type="cellIs" dxfId="9604" priority="1911" operator="lessThan">
      <formula>$N$17*0.8</formula>
    </cfRule>
  </conditionalFormatting>
  <conditionalFormatting sqref="J18">
    <cfRule type="cellIs" dxfId="9603" priority="1906" operator="greaterThan">
      <formula>$N$18</formula>
    </cfRule>
    <cfRule type="cellIs" dxfId="9602" priority="1907" operator="between">
      <formula>$N$18*0.8</formula>
      <formula>$N$18</formula>
    </cfRule>
    <cfRule type="cellIs" dxfId="9601" priority="1908" operator="lessThan">
      <formula>$N$18*0.8</formula>
    </cfRule>
  </conditionalFormatting>
  <conditionalFormatting sqref="J6">
    <cfRule type="cellIs" dxfId="9600" priority="1903" operator="greaterThan">
      <formula>$P$6</formula>
    </cfRule>
    <cfRule type="cellIs" dxfId="9599" priority="1904" operator="between">
      <formula>$P$6*0.8</formula>
      <formula>$P$6</formula>
    </cfRule>
    <cfRule type="cellIs" dxfId="9598" priority="1905" operator="lessThan">
      <formula>$P$6*0.8</formula>
    </cfRule>
  </conditionalFormatting>
  <conditionalFormatting sqref="J7">
    <cfRule type="cellIs" dxfId="9597" priority="1900" operator="greaterThan">
      <formula>$P$7</formula>
    </cfRule>
    <cfRule type="cellIs" dxfId="9596" priority="1901" operator="between">
      <formula>$P$7*0.8</formula>
      <formula>$P$7</formula>
    </cfRule>
    <cfRule type="cellIs" dxfId="9595" priority="1902" operator="lessThan">
      <formula>$P$7*0.8</formula>
    </cfRule>
  </conditionalFormatting>
  <conditionalFormatting sqref="J8">
    <cfRule type="cellIs" dxfId="9594" priority="1897" operator="greaterThan">
      <formula>$P$8</formula>
    </cfRule>
    <cfRule type="cellIs" dxfId="9593" priority="1898" operator="between">
      <formula>$P$8*0.8</formula>
      <formula>$P$8</formula>
    </cfRule>
    <cfRule type="cellIs" dxfId="9592" priority="1899" operator="lessThan">
      <formula>$P$8*0.8</formula>
    </cfRule>
  </conditionalFormatting>
  <conditionalFormatting sqref="J11">
    <cfRule type="cellIs" dxfId="9591" priority="1894" operator="greaterThan">
      <formula>$P$11</formula>
    </cfRule>
    <cfRule type="cellIs" dxfId="9590" priority="1895" operator="between">
      <formula>$P$11*0.8</formula>
      <formula>$P$11</formula>
    </cfRule>
    <cfRule type="cellIs" dxfId="9589" priority="1896" operator="lessThan">
      <formula>$P$11*0.8</formula>
    </cfRule>
  </conditionalFormatting>
  <conditionalFormatting sqref="J12">
    <cfRule type="cellIs" dxfId="9588" priority="1891" operator="greaterThan">
      <formula>$P$12</formula>
    </cfRule>
    <cfRule type="cellIs" dxfId="9587" priority="1892" operator="between">
      <formula>$P$12*0.8</formula>
      <formula>$P$12</formula>
    </cfRule>
    <cfRule type="cellIs" dxfId="9586" priority="1893" operator="lessThan">
      <formula>$P$12*0.8</formula>
    </cfRule>
  </conditionalFormatting>
  <conditionalFormatting sqref="J13">
    <cfRule type="cellIs" dxfId="9585" priority="1888" operator="greaterThan">
      <formula>$P$13</formula>
    </cfRule>
    <cfRule type="cellIs" dxfId="9584" priority="1889" operator="between">
      <formula>$P$13*0.8</formula>
      <formula>$P$13</formula>
    </cfRule>
    <cfRule type="cellIs" dxfId="9583" priority="1890" operator="lessThan">
      <formula>$P$13*0.8</formula>
    </cfRule>
  </conditionalFormatting>
  <conditionalFormatting sqref="J16">
    <cfRule type="cellIs" dxfId="9582" priority="1885" operator="greaterThan">
      <formula>$P$16</formula>
    </cfRule>
    <cfRule type="cellIs" dxfId="9581" priority="1886" operator="between">
      <formula>$P$16*0.8</formula>
      <formula>$P$16</formula>
    </cfRule>
    <cfRule type="cellIs" dxfId="9580" priority="1887" operator="lessThan">
      <formula>$P$16*0.8</formula>
    </cfRule>
  </conditionalFormatting>
  <conditionalFormatting sqref="J17">
    <cfRule type="cellIs" dxfId="9579" priority="1882" operator="greaterThan">
      <formula>$P$17</formula>
    </cfRule>
    <cfRule type="cellIs" dxfId="9578" priority="1883" operator="between">
      <formula>$P$17*0.8</formula>
      <formula>$P$17</formula>
    </cfRule>
    <cfRule type="cellIs" dxfId="9577" priority="1884" operator="lessThan">
      <formula>$P$17*0.8</formula>
    </cfRule>
  </conditionalFormatting>
  <conditionalFormatting sqref="J18">
    <cfRule type="cellIs" dxfId="9576" priority="1879" operator="greaterThan">
      <formula>$P$18</formula>
    </cfRule>
    <cfRule type="cellIs" dxfId="9575" priority="1880" operator="between">
      <formula>$P$18*0.8</formula>
      <formula>$P$18</formula>
    </cfRule>
    <cfRule type="cellIs" dxfId="9574" priority="1881" operator="lessThan">
      <formula>$P$18*0.8</formula>
    </cfRule>
  </conditionalFormatting>
  <conditionalFormatting sqref="J6">
    <cfRule type="cellIs" dxfId="9573" priority="1876" operator="greaterThan">
      <formula>$P$6</formula>
    </cfRule>
    <cfRule type="cellIs" dxfId="9572" priority="1877" operator="between">
      <formula>$P$6*0.8</formula>
      <formula>$P$6</formula>
    </cfRule>
    <cfRule type="cellIs" dxfId="9571" priority="1878" operator="lessThan">
      <formula>$P$6*0.8</formula>
    </cfRule>
  </conditionalFormatting>
  <conditionalFormatting sqref="J7">
    <cfRule type="cellIs" dxfId="9570" priority="1873" operator="greaterThan">
      <formula>$P$7</formula>
    </cfRule>
    <cfRule type="cellIs" dxfId="9569" priority="1874" operator="between">
      <formula>$P$7*0.8</formula>
      <formula>$P$7</formula>
    </cfRule>
    <cfRule type="cellIs" dxfId="9568" priority="1875" operator="lessThan">
      <formula>$P$7*0.8</formula>
    </cfRule>
  </conditionalFormatting>
  <conditionalFormatting sqref="J8">
    <cfRule type="cellIs" dxfId="9567" priority="1870" operator="greaterThan">
      <formula>$P$8</formula>
    </cfRule>
    <cfRule type="cellIs" dxfId="9566" priority="1871" operator="between">
      <formula>$P$8*0.8</formula>
      <formula>$P$8</formula>
    </cfRule>
    <cfRule type="cellIs" dxfId="9565" priority="1872" operator="lessThan">
      <formula>$P$8*0.8</formula>
    </cfRule>
  </conditionalFormatting>
  <conditionalFormatting sqref="J11">
    <cfRule type="cellIs" dxfId="9564" priority="1867" operator="greaterThan">
      <formula>$P$11</formula>
    </cfRule>
    <cfRule type="cellIs" dxfId="9563" priority="1868" operator="between">
      <formula>$P$11*0.8</formula>
      <formula>$P$11</formula>
    </cfRule>
    <cfRule type="cellIs" dxfId="9562" priority="1869" operator="lessThan">
      <formula>$P$11*0.8</formula>
    </cfRule>
  </conditionalFormatting>
  <conditionalFormatting sqref="J12">
    <cfRule type="cellIs" dxfId="9561" priority="1864" operator="greaterThan">
      <formula>$P$12</formula>
    </cfRule>
    <cfRule type="cellIs" dxfId="9560" priority="1865" operator="between">
      <formula>$P$12*0.8</formula>
      <formula>$P$12</formula>
    </cfRule>
    <cfRule type="cellIs" dxfId="9559" priority="1866" operator="lessThan">
      <formula>$P$12*0.8</formula>
    </cfRule>
  </conditionalFormatting>
  <conditionalFormatting sqref="J13">
    <cfRule type="cellIs" dxfId="9558" priority="1861" operator="greaterThan">
      <formula>$P$13</formula>
    </cfRule>
    <cfRule type="cellIs" dxfId="9557" priority="1862" operator="between">
      <formula>$P$13*0.8</formula>
      <formula>$P$13</formula>
    </cfRule>
    <cfRule type="cellIs" dxfId="9556" priority="1863" operator="lessThan">
      <formula>$P$13*0.8</formula>
    </cfRule>
  </conditionalFormatting>
  <conditionalFormatting sqref="J16">
    <cfRule type="cellIs" dxfId="9555" priority="1858" operator="greaterThan">
      <formula>$P$16</formula>
    </cfRule>
    <cfRule type="cellIs" dxfId="9554" priority="1859" operator="between">
      <formula>$P$16*0.8</formula>
      <formula>$P$16</formula>
    </cfRule>
    <cfRule type="cellIs" dxfId="9553" priority="1860" operator="lessThan">
      <formula>$P$16*0.8</formula>
    </cfRule>
  </conditionalFormatting>
  <conditionalFormatting sqref="J17">
    <cfRule type="cellIs" dxfId="9552" priority="1855" operator="greaterThan">
      <formula>$P$17</formula>
    </cfRule>
    <cfRule type="cellIs" dxfId="9551" priority="1856" operator="between">
      <formula>$P$17*0.8</formula>
      <formula>$P$17</formula>
    </cfRule>
    <cfRule type="cellIs" dxfId="9550" priority="1857" operator="lessThan">
      <formula>$P$17*0.8</formula>
    </cfRule>
  </conditionalFormatting>
  <conditionalFormatting sqref="J18">
    <cfRule type="cellIs" dxfId="9549" priority="1852" operator="greaterThan">
      <formula>$P$18</formula>
    </cfRule>
    <cfRule type="cellIs" dxfId="9548" priority="1853" operator="between">
      <formula>$P$18*0.8</formula>
      <formula>$P$18</formula>
    </cfRule>
    <cfRule type="cellIs" dxfId="9547" priority="1854" operator="lessThan">
      <formula>$P$18*0.8</formula>
    </cfRule>
  </conditionalFormatting>
  <conditionalFormatting sqref="J6">
    <cfRule type="cellIs" dxfId="9546" priority="1849" operator="greaterThan">
      <formula>$O$6</formula>
    </cfRule>
    <cfRule type="cellIs" dxfId="9545" priority="1850" operator="between">
      <formula>$O$6*0.8</formula>
      <formula>$O$6</formula>
    </cfRule>
    <cfRule type="cellIs" dxfId="9544" priority="1851" operator="lessThan">
      <formula>$O$6*0.8</formula>
    </cfRule>
  </conditionalFormatting>
  <conditionalFormatting sqref="J7">
    <cfRule type="cellIs" dxfId="9543" priority="1846" operator="greaterThan">
      <formula>$O$7</formula>
    </cfRule>
    <cfRule type="cellIs" dxfId="9542" priority="1847" operator="between">
      <formula>$O$7*0.8</formula>
      <formula>$O$7</formula>
    </cfRule>
    <cfRule type="cellIs" dxfId="9541" priority="1848" operator="lessThan">
      <formula>$O$7*0.8</formula>
    </cfRule>
  </conditionalFormatting>
  <conditionalFormatting sqref="J8">
    <cfRule type="cellIs" dxfId="9540" priority="1843" operator="greaterThan">
      <formula>$O$8</formula>
    </cfRule>
    <cfRule type="cellIs" dxfId="9539" priority="1844" operator="between">
      <formula>$O$8*0.8</formula>
      <formula>$O$8</formula>
    </cfRule>
    <cfRule type="cellIs" dxfId="9538" priority="1845" operator="lessThan">
      <formula>$O$8*0.8</formula>
    </cfRule>
  </conditionalFormatting>
  <conditionalFormatting sqref="J11">
    <cfRule type="cellIs" dxfId="9537" priority="1840" operator="greaterThan">
      <formula>$O$11</formula>
    </cfRule>
    <cfRule type="cellIs" dxfId="9536" priority="1841" operator="between">
      <formula>$O$11*0.8</formula>
      <formula>$O$11</formula>
    </cfRule>
    <cfRule type="cellIs" dxfId="9535" priority="1842" operator="lessThan">
      <formula>$O$11*0.8</formula>
    </cfRule>
  </conditionalFormatting>
  <conditionalFormatting sqref="J12">
    <cfRule type="cellIs" dxfId="9534" priority="1837" operator="greaterThan">
      <formula>$O$12</formula>
    </cfRule>
    <cfRule type="cellIs" dxfId="9533" priority="1838" operator="between">
      <formula>$O$12*0.8</formula>
      <formula>$O$12</formula>
    </cfRule>
    <cfRule type="cellIs" dxfId="9532" priority="1839" operator="lessThan">
      <formula>$O$12*0.8</formula>
    </cfRule>
  </conditionalFormatting>
  <conditionalFormatting sqref="J13">
    <cfRule type="cellIs" dxfId="9531" priority="1834" operator="greaterThan">
      <formula>$O$13</formula>
    </cfRule>
    <cfRule type="cellIs" dxfId="9530" priority="1835" operator="between">
      <formula>$O$13*0.8</formula>
      <formula>$O$13</formula>
    </cfRule>
    <cfRule type="cellIs" dxfId="9529" priority="1836" operator="lessThan">
      <formula>$O$13*0.8</formula>
    </cfRule>
  </conditionalFormatting>
  <conditionalFormatting sqref="J16">
    <cfRule type="cellIs" dxfId="9528" priority="1831" operator="greaterThan">
      <formula>$O$16</formula>
    </cfRule>
    <cfRule type="cellIs" dxfId="9527" priority="1832" operator="between">
      <formula>$O$16*0.8</formula>
      <formula>$O$16</formula>
    </cfRule>
    <cfRule type="cellIs" dxfId="9526" priority="1833" operator="lessThan">
      <formula>$O$16*0.8</formula>
    </cfRule>
  </conditionalFormatting>
  <conditionalFormatting sqref="J17">
    <cfRule type="cellIs" dxfId="9525" priority="1828" operator="greaterThan">
      <formula>$O$17</formula>
    </cfRule>
    <cfRule type="cellIs" dxfId="9524" priority="1829" operator="between">
      <formula>$O$17*0.8</formula>
      <formula>$O$17</formula>
    </cfRule>
    <cfRule type="cellIs" dxfId="9523" priority="1830" operator="lessThan">
      <formula>$O$17*0.8</formula>
    </cfRule>
  </conditionalFormatting>
  <conditionalFormatting sqref="J18">
    <cfRule type="cellIs" dxfId="9522" priority="1825" operator="greaterThan">
      <formula>$O$18</formula>
    </cfRule>
    <cfRule type="cellIs" dxfId="9521" priority="1826" operator="between">
      <formula>$O$18*0.8</formula>
      <formula>$O$18</formula>
    </cfRule>
    <cfRule type="cellIs" dxfId="9520" priority="1827" operator="lessThan">
      <formula>$O$18*0.8</formula>
    </cfRule>
  </conditionalFormatting>
  <conditionalFormatting sqref="J6">
    <cfRule type="cellIs" dxfId="9519" priority="1822" operator="greaterThan">
      <formula>$O$6</formula>
    </cfRule>
    <cfRule type="cellIs" dxfId="9518" priority="1823" operator="between">
      <formula>$O$6*0.8</formula>
      <formula>$O$6</formula>
    </cfRule>
    <cfRule type="cellIs" dxfId="9517" priority="1824" operator="lessThan">
      <formula>$O$6*0.8</formula>
    </cfRule>
  </conditionalFormatting>
  <conditionalFormatting sqref="J7">
    <cfRule type="cellIs" dxfId="9516" priority="1819" operator="greaterThan">
      <formula>$O$7</formula>
    </cfRule>
    <cfRule type="cellIs" dxfId="9515" priority="1820" operator="between">
      <formula>$O$7*0.8</formula>
      <formula>$O$7</formula>
    </cfRule>
    <cfRule type="cellIs" dxfId="9514" priority="1821" operator="lessThan">
      <formula>$O$7*0.8</formula>
    </cfRule>
  </conditionalFormatting>
  <conditionalFormatting sqref="J8">
    <cfRule type="cellIs" dxfId="9513" priority="1816" operator="greaterThan">
      <formula>$O$8</formula>
    </cfRule>
    <cfRule type="cellIs" dxfId="9512" priority="1817" operator="between">
      <formula>$O$8*0.8</formula>
      <formula>$O$8</formula>
    </cfRule>
    <cfRule type="cellIs" dxfId="9511" priority="1818" operator="lessThan">
      <formula>$O$8*0.8</formula>
    </cfRule>
  </conditionalFormatting>
  <conditionalFormatting sqref="J11">
    <cfRule type="cellIs" dxfId="9510" priority="1813" operator="greaterThan">
      <formula>$O$11</formula>
    </cfRule>
    <cfRule type="cellIs" dxfId="9509" priority="1814" operator="between">
      <formula>$O$11*0.8</formula>
      <formula>$O$11</formula>
    </cfRule>
    <cfRule type="cellIs" dxfId="9508" priority="1815" operator="lessThan">
      <formula>$O$11*0.8</formula>
    </cfRule>
  </conditionalFormatting>
  <conditionalFormatting sqref="J12">
    <cfRule type="cellIs" dxfId="9507" priority="1810" operator="greaterThan">
      <formula>$O$12</formula>
    </cfRule>
    <cfRule type="cellIs" dxfId="9506" priority="1811" operator="between">
      <formula>$O$12*0.8</formula>
      <formula>$O$12</formula>
    </cfRule>
    <cfRule type="cellIs" dxfId="9505" priority="1812" operator="lessThan">
      <formula>$O$12*0.8</formula>
    </cfRule>
  </conditionalFormatting>
  <conditionalFormatting sqref="J13">
    <cfRule type="cellIs" dxfId="9504" priority="1807" operator="greaterThan">
      <formula>$O$13</formula>
    </cfRule>
    <cfRule type="cellIs" dxfId="9503" priority="1808" operator="between">
      <formula>$O$13*0.8</formula>
      <formula>$O$13</formula>
    </cfRule>
    <cfRule type="cellIs" dxfId="9502" priority="1809" operator="lessThan">
      <formula>$O$13*0.8</formula>
    </cfRule>
  </conditionalFormatting>
  <conditionalFormatting sqref="J16">
    <cfRule type="cellIs" dxfId="9501" priority="1804" operator="greaterThan">
      <formula>$O$16</formula>
    </cfRule>
    <cfRule type="cellIs" dxfId="9500" priority="1805" operator="between">
      <formula>$O$16*0.8</formula>
      <formula>$O$16</formula>
    </cfRule>
    <cfRule type="cellIs" dxfId="9499" priority="1806" operator="lessThan">
      <formula>$O$16*0.8</formula>
    </cfRule>
  </conditionalFormatting>
  <conditionalFormatting sqref="J17">
    <cfRule type="cellIs" dxfId="9498" priority="1801" operator="greaterThan">
      <formula>$O$17</formula>
    </cfRule>
    <cfRule type="cellIs" dxfId="9497" priority="1802" operator="between">
      <formula>$O$17*0.8</formula>
      <formula>$O$17</formula>
    </cfRule>
    <cfRule type="cellIs" dxfId="9496" priority="1803" operator="lessThan">
      <formula>$O$17*0.8</formula>
    </cfRule>
  </conditionalFormatting>
  <conditionalFormatting sqref="J18">
    <cfRule type="cellIs" dxfId="9495" priority="1798" operator="greaterThan">
      <formula>$O$18</formula>
    </cfRule>
    <cfRule type="cellIs" dxfId="9494" priority="1799" operator="between">
      <formula>$O$18*0.8</formula>
      <formula>$O$18</formula>
    </cfRule>
    <cfRule type="cellIs" dxfId="9493" priority="1800" operator="lessThan">
      <formula>$O$18*0.8</formula>
    </cfRule>
  </conditionalFormatting>
  <conditionalFormatting sqref="J6">
    <cfRule type="cellIs" dxfId="9492" priority="1795" operator="greaterThan">
      <formula>$N$6</formula>
    </cfRule>
    <cfRule type="cellIs" dxfId="9491" priority="1796" operator="between">
      <formula>$N$6*0.8</formula>
      <formula>$N$6</formula>
    </cfRule>
    <cfRule type="cellIs" dxfId="9490" priority="1797" operator="lessThan">
      <formula>$N$6*0.8</formula>
    </cfRule>
  </conditionalFormatting>
  <conditionalFormatting sqref="J7">
    <cfRule type="cellIs" dxfId="9489" priority="1792" operator="greaterThan">
      <formula>$N$7</formula>
    </cfRule>
    <cfRule type="cellIs" dxfId="9488" priority="1793" operator="between">
      <formula>$N$7*0.8</formula>
      <formula>$N$7</formula>
    </cfRule>
    <cfRule type="cellIs" dxfId="9487" priority="1794" operator="lessThan">
      <formula>$N$7*0.8</formula>
    </cfRule>
  </conditionalFormatting>
  <conditionalFormatting sqref="J8">
    <cfRule type="cellIs" dxfId="9486" priority="1789" operator="greaterThan">
      <formula>$N$8</formula>
    </cfRule>
    <cfRule type="cellIs" dxfId="9485" priority="1790" operator="between">
      <formula>$N$8*0.8</formula>
      <formula>$N$8</formula>
    </cfRule>
    <cfRule type="cellIs" dxfId="9484" priority="1791" operator="lessThan">
      <formula>$N$8*0.8</formula>
    </cfRule>
  </conditionalFormatting>
  <conditionalFormatting sqref="J11">
    <cfRule type="cellIs" dxfId="9483" priority="1786" operator="greaterThan">
      <formula>$N$11</formula>
    </cfRule>
    <cfRule type="cellIs" dxfId="9482" priority="1787" operator="between">
      <formula>$N$11*0.8</formula>
      <formula>$N$11</formula>
    </cfRule>
    <cfRule type="cellIs" dxfId="9481" priority="1788" operator="lessThan">
      <formula>$N$11*0.8</formula>
    </cfRule>
  </conditionalFormatting>
  <conditionalFormatting sqref="J12">
    <cfRule type="cellIs" dxfId="9480" priority="1783" operator="greaterThan">
      <formula>$N$12</formula>
    </cfRule>
    <cfRule type="cellIs" dxfId="9479" priority="1784" operator="between">
      <formula>$N$12*0.8</formula>
      <formula>$N$12</formula>
    </cfRule>
    <cfRule type="cellIs" dxfId="9478" priority="1785" operator="lessThan">
      <formula>$N$12*0.8</formula>
    </cfRule>
  </conditionalFormatting>
  <conditionalFormatting sqref="J13">
    <cfRule type="cellIs" dxfId="9477" priority="1780" operator="greaterThan">
      <formula>$N$13</formula>
    </cfRule>
    <cfRule type="cellIs" dxfId="9476" priority="1781" operator="between">
      <formula>$N$13*0.8</formula>
      <formula>$N$13</formula>
    </cfRule>
    <cfRule type="cellIs" dxfId="9475" priority="1782" operator="lessThan">
      <formula>$N$13*0.8</formula>
    </cfRule>
  </conditionalFormatting>
  <conditionalFormatting sqref="J16">
    <cfRule type="cellIs" dxfId="9474" priority="1777" operator="greaterThan">
      <formula>$N$16</formula>
    </cfRule>
    <cfRule type="cellIs" dxfId="9473" priority="1778" operator="between">
      <formula>$N$16*0.8</formula>
      <formula>$N$16</formula>
    </cfRule>
    <cfRule type="cellIs" dxfId="9472" priority="1779" operator="lessThan">
      <formula>$N$16*0.8</formula>
    </cfRule>
  </conditionalFormatting>
  <conditionalFormatting sqref="J17">
    <cfRule type="cellIs" dxfId="9471" priority="1774" operator="greaterThan">
      <formula>$N$17</formula>
    </cfRule>
    <cfRule type="cellIs" dxfId="9470" priority="1775" operator="between">
      <formula>$N$17*0.8</formula>
      <formula>$N$17</formula>
    </cfRule>
    <cfRule type="cellIs" dxfId="9469" priority="1776" operator="lessThan">
      <formula>$N$17*0.8</formula>
    </cfRule>
  </conditionalFormatting>
  <conditionalFormatting sqref="J18">
    <cfRule type="cellIs" dxfId="9468" priority="1771" operator="greaterThan">
      <formula>$N$18</formula>
    </cfRule>
    <cfRule type="cellIs" dxfId="9467" priority="1772" operator="between">
      <formula>$N$18*0.8</formula>
      <formula>$N$18</formula>
    </cfRule>
    <cfRule type="cellIs" dxfId="9466" priority="1773" operator="lessThan">
      <formula>$N$18*0.8</formula>
    </cfRule>
  </conditionalFormatting>
  <conditionalFormatting sqref="J6">
    <cfRule type="cellIs" dxfId="9465" priority="1768" operator="greaterThan">
      <formula>$N$6</formula>
    </cfRule>
    <cfRule type="cellIs" dxfId="9464" priority="1769" operator="between">
      <formula>$N$6*0.8</formula>
      <formula>$N$6</formula>
    </cfRule>
    <cfRule type="cellIs" dxfId="9463" priority="1770" operator="lessThan">
      <formula>$N$6*0.8</formula>
    </cfRule>
  </conditionalFormatting>
  <conditionalFormatting sqref="J7">
    <cfRule type="cellIs" dxfId="9462" priority="1765" operator="greaterThan">
      <formula>$N$7</formula>
    </cfRule>
    <cfRule type="cellIs" dxfId="9461" priority="1766" operator="between">
      <formula>$N$7*0.8</formula>
      <formula>$N$7</formula>
    </cfRule>
    <cfRule type="cellIs" dxfId="9460" priority="1767" operator="lessThan">
      <formula>$N$7*0.8</formula>
    </cfRule>
  </conditionalFormatting>
  <conditionalFormatting sqref="J8">
    <cfRule type="cellIs" dxfId="9459" priority="1762" operator="greaterThan">
      <formula>$N$8</formula>
    </cfRule>
    <cfRule type="cellIs" dxfId="9458" priority="1763" operator="between">
      <formula>$N$8*0.8</formula>
      <formula>$N$8</formula>
    </cfRule>
    <cfRule type="cellIs" dxfId="9457" priority="1764" operator="lessThan">
      <formula>$N$8*0.8</formula>
    </cfRule>
  </conditionalFormatting>
  <conditionalFormatting sqref="J11">
    <cfRule type="cellIs" dxfId="9456" priority="1759" operator="greaterThan">
      <formula>$N$11</formula>
    </cfRule>
    <cfRule type="cellIs" dxfId="9455" priority="1760" operator="between">
      <formula>$N$11*0.8</formula>
      <formula>$N$11</formula>
    </cfRule>
    <cfRule type="cellIs" dxfId="9454" priority="1761" operator="lessThan">
      <formula>$N$11*0.8</formula>
    </cfRule>
  </conditionalFormatting>
  <conditionalFormatting sqref="J12">
    <cfRule type="cellIs" dxfId="9453" priority="1756" operator="greaterThan">
      <formula>$N$12</formula>
    </cfRule>
    <cfRule type="cellIs" dxfId="9452" priority="1757" operator="between">
      <formula>$N$12*0.8</formula>
      <formula>$N$12</formula>
    </cfRule>
    <cfRule type="cellIs" dxfId="9451" priority="1758" operator="lessThan">
      <formula>$N$12*0.8</formula>
    </cfRule>
  </conditionalFormatting>
  <conditionalFormatting sqref="J13">
    <cfRule type="cellIs" dxfId="9450" priority="1753" operator="greaterThan">
      <formula>$N$13</formula>
    </cfRule>
    <cfRule type="cellIs" dxfId="9449" priority="1754" operator="between">
      <formula>$N$13*0.8</formula>
      <formula>$N$13</formula>
    </cfRule>
    <cfRule type="cellIs" dxfId="9448" priority="1755" operator="lessThan">
      <formula>$N$13*0.8</formula>
    </cfRule>
  </conditionalFormatting>
  <conditionalFormatting sqref="J16">
    <cfRule type="cellIs" dxfId="9447" priority="1750" operator="greaterThan">
      <formula>$N$16</formula>
    </cfRule>
    <cfRule type="cellIs" dxfId="9446" priority="1751" operator="between">
      <formula>$N$16*0.8</formula>
      <formula>$N$16</formula>
    </cfRule>
    <cfRule type="cellIs" dxfId="9445" priority="1752" operator="lessThan">
      <formula>$N$16*0.8</formula>
    </cfRule>
  </conditionalFormatting>
  <conditionalFormatting sqref="J17">
    <cfRule type="cellIs" dxfId="9444" priority="1747" operator="greaterThan">
      <formula>$N$17</formula>
    </cfRule>
    <cfRule type="cellIs" dxfId="9443" priority="1748" operator="between">
      <formula>$N$17*0.8</formula>
      <formula>$N$17</formula>
    </cfRule>
    <cfRule type="cellIs" dxfId="9442" priority="1749" operator="lessThan">
      <formula>$N$17*0.8</formula>
    </cfRule>
  </conditionalFormatting>
  <conditionalFormatting sqref="J18">
    <cfRule type="cellIs" dxfId="9441" priority="1744" operator="greaterThan">
      <formula>$N$18</formula>
    </cfRule>
    <cfRule type="cellIs" dxfId="9440" priority="1745" operator="between">
      <formula>$N$18*0.8</formula>
      <formula>$N$18</formula>
    </cfRule>
    <cfRule type="cellIs" dxfId="9439" priority="1746" operator="lessThan">
      <formula>$N$18*0.8</formula>
    </cfRule>
  </conditionalFormatting>
  <conditionalFormatting sqref="J6">
    <cfRule type="cellIs" dxfId="9438" priority="1741" operator="greaterThan">
      <formula>$P$6</formula>
    </cfRule>
    <cfRule type="cellIs" dxfId="9437" priority="1742" operator="between">
      <formula>$P$6*0.8</formula>
      <formula>$P$6</formula>
    </cfRule>
    <cfRule type="cellIs" dxfId="9436" priority="1743" operator="lessThan">
      <formula>$P$6*0.8</formula>
    </cfRule>
  </conditionalFormatting>
  <conditionalFormatting sqref="J7">
    <cfRule type="cellIs" dxfId="9435" priority="1738" operator="greaterThan">
      <formula>$P$7</formula>
    </cfRule>
    <cfRule type="cellIs" dxfId="9434" priority="1739" operator="between">
      <formula>$P$7*0.8</formula>
      <formula>$P$7</formula>
    </cfRule>
    <cfRule type="cellIs" dxfId="9433" priority="1740" operator="lessThan">
      <formula>$P$7*0.8</formula>
    </cfRule>
  </conditionalFormatting>
  <conditionalFormatting sqref="J8">
    <cfRule type="cellIs" dxfId="9432" priority="1735" operator="greaterThan">
      <formula>$P$8</formula>
    </cfRule>
    <cfRule type="cellIs" dxfId="9431" priority="1736" operator="between">
      <formula>$P$8*0.8</formula>
      <formula>$P$8</formula>
    </cfRule>
    <cfRule type="cellIs" dxfId="9430" priority="1737" operator="lessThan">
      <formula>$P$8*0.8</formula>
    </cfRule>
  </conditionalFormatting>
  <conditionalFormatting sqref="J11">
    <cfRule type="cellIs" dxfId="9429" priority="1732" operator="greaterThan">
      <formula>$P$11</formula>
    </cfRule>
    <cfRule type="cellIs" dxfId="9428" priority="1733" operator="between">
      <formula>$P$11*0.8</formula>
      <formula>$P$11</formula>
    </cfRule>
    <cfRule type="cellIs" dxfId="9427" priority="1734" operator="lessThan">
      <formula>$P$11*0.8</formula>
    </cfRule>
  </conditionalFormatting>
  <conditionalFormatting sqref="J12">
    <cfRule type="cellIs" dxfId="9426" priority="1729" operator="greaterThan">
      <formula>$P$12</formula>
    </cfRule>
    <cfRule type="cellIs" dxfId="9425" priority="1730" operator="between">
      <formula>$P$12*0.8</formula>
      <formula>$P$12</formula>
    </cfRule>
    <cfRule type="cellIs" dxfId="9424" priority="1731" operator="lessThan">
      <formula>$P$12*0.8</formula>
    </cfRule>
  </conditionalFormatting>
  <conditionalFormatting sqref="J13">
    <cfRule type="cellIs" dxfId="9423" priority="1726" operator="greaterThan">
      <formula>$P$13</formula>
    </cfRule>
    <cfRule type="cellIs" dxfId="9422" priority="1727" operator="between">
      <formula>$P$13*0.8</formula>
      <formula>$P$13</formula>
    </cfRule>
    <cfRule type="cellIs" dxfId="9421" priority="1728" operator="lessThan">
      <formula>$P$13*0.8</formula>
    </cfRule>
  </conditionalFormatting>
  <conditionalFormatting sqref="J16">
    <cfRule type="cellIs" dxfId="9420" priority="1723" operator="greaterThan">
      <formula>$P$16</formula>
    </cfRule>
    <cfRule type="cellIs" dxfId="9419" priority="1724" operator="between">
      <formula>$P$16*0.8</formula>
      <formula>$P$16</formula>
    </cfRule>
    <cfRule type="cellIs" dxfId="9418" priority="1725" operator="lessThan">
      <formula>$P$16*0.8</formula>
    </cfRule>
  </conditionalFormatting>
  <conditionalFormatting sqref="J17">
    <cfRule type="cellIs" dxfId="9417" priority="1720" operator="greaterThan">
      <formula>$P$17</formula>
    </cfRule>
    <cfRule type="cellIs" dxfId="9416" priority="1721" operator="between">
      <formula>$P$17*0.8</formula>
      <formula>$P$17</formula>
    </cfRule>
    <cfRule type="cellIs" dxfId="9415" priority="1722" operator="lessThan">
      <formula>$P$17*0.8</formula>
    </cfRule>
  </conditionalFormatting>
  <conditionalFormatting sqref="J18">
    <cfRule type="cellIs" dxfId="9414" priority="1717" operator="greaterThan">
      <formula>$P$18</formula>
    </cfRule>
    <cfRule type="cellIs" dxfId="9413" priority="1718" operator="between">
      <formula>$P$18*0.8</formula>
      <formula>$P$18</formula>
    </cfRule>
    <cfRule type="cellIs" dxfId="9412" priority="1719" operator="lessThan">
      <formula>$P$18*0.8</formula>
    </cfRule>
  </conditionalFormatting>
  <conditionalFormatting sqref="J6">
    <cfRule type="cellIs" dxfId="9411" priority="1714" operator="greaterThan">
      <formula>$P$6</formula>
    </cfRule>
    <cfRule type="cellIs" dxfId="9410" priority="1715" operator="between">
      <formula>$P$6*0.8</formula>
      <formula>$P$6</formula>
    </cfRule>
    <cfRule type="cellIs" dxfId="9409" priority="1716" operator="lessThan">
      <formula>$P$6*0.8</formula>
    </cfRule>
  </conditionalFormatting>
  <conditionalFormatting sqref="J7">
    <cfRule type="cellIs" dxfId="9408" priority="1711" operator="greaterThan">
      <formula>$P$7</formula>
    </cfRule>
    <cfRule type="cellIs" dxfId="9407" priority="1712" operator="between">
      <formula>$P$7*0.8</formula>
      <formula>$P$7</formula>
    </cfRule>
    <cfRule type="cellIs" dxfId="9406" priority="1713" operator="lessThan">
      <formula>$P$7*0.8</formula>
    </cfRule>
  </conditionalFormatting>
  <conditionalFormatting sqref="J8">
    <cfRule type="cellIs" dxfId="9405" priority="1708" operator="greaterThan">
      <formula>$P$8</formula>
    </cfRule>
    <cfRule type="cellIs" dxfId="9404" priority="1709" operator="between">
      <formula>$P$8*0.8</formula>
      <formula>$P$8</formula>
    </cfRule>
    <cfRule type="cellIs" dxfId="9403" priority="1710" operator="lessThan">
      <formula>$P$8*0.8</formula>
    </cfRule>
  </conditionalFormatting>
  <conditionalFormatting sqref="J11">
    <cfRule type="cellIs" dxfId="9402" priority="1705" operator="greaterThan">
      <formula>$P$11</formula>
    </cfRule>
    <cfRule type="cellIs" dxfId="9401" priority="1706" operator="between">
      <formula>$P$11*0.8</formula>
      <formula>$P$11</formula>
    </cfRule>
    <cfRule type="cellIs" dxfId="9400" priority="1707" operator="lessThan">
      <formula>$P$11*0.8</formula>
    </cfRule>
  </conditionalFormatting>
  <conditionalFormatting sqref="J12">
    <cfRule type="cellIs" dxfId="9399" priority="1702" operator="greaterThan">
      <formula>$P$12</formula>
    </cfRule>
    <cfRule type="cellIs" dxfId="9398" priority="1703" operator="between">
      <formula>$P$12*0.8</formula>
      <formula>$P$12</formula>
    </cfRule>
    <cfRule type="cellIs" dxfId="9397" priority="1704" operator="lessThan">
      <formula>$P$12*0.8</formula>
    </cfRule>
  </conditionalFormatting>
  <conditionalFormatting sqref="J13">
    <cfRule type="cellIs" dxfId="9396" priority="1699" operator="greaterThan">
      <formula>$P$13</formula>
    </cfRule>
    <cfRule type="cellIs" dxfId="9395" priority="1700" operator="between">
      <formula>$P$13*0.8</formula>
      <formula>$P$13</formula>
    </cfRule>
    <cfRule type="cellIs" dxfId="9394" priority="1701" operator="lessThan">
      <formula>$P$13*0.8</formula>
    </cfRule>
  </conditionalFormatting>
  <conditionalFormatting sqref="J16">
    <cfRule type="cellIs" dxfId="9393" priority="1696" operator="greaterThan">
      <formula>$P$16</formula>
    </cfRule>
    <cfRule type="cellIs" dxfId="9392" priority="1697" operator="between">
      <formula>$P$16*0.8</formula>
      <formula>$P$16</formula>
    </cfRule>
    <cfRule type="cellIs" dxfId="9391" priority="1698" operator="lessThan">
      <formula>$P$16*0.8</formula>
    </cfRule>
  </conditionalFormatting>
  <conditionalFormatting sqref="J17">
    <cfRule type="cellIs" dxfId="9390" priority="1693" operator="greaterThan">
      <formula>$P$17</formula>
    </cfRule>
    <cfRule type="cellIs" dxfId="9389" priority="1694" operator="between">
      <formula>$P$17*0.8</formula>
      <formula>$P$17</formula>
    </cfRule>
    <cfRule type="cellIs" dxfId="9388" priority="1695" operator="lessThan">
      <formula>$P$17*0.8</formula>
    </cfRule>
  </conditionalFormatting>
  <conditionalFormatting sqref="J18">
    <cfRule type="cellIs" dxfId="9387" priority="1690" operator="greaterThan">
      <formula>$P$18</formula>
    </cfRule>
    <cfRule type="cellIs" dxfId="9386" priority="1691" operator="between">
      <formula>$P$18*0.8</formula>
      <formula>$P$18</formula>
    </cfRule>
    <cfRule type="cellIs" dxfId="9385" priority="1692" operator="lessThan">
      <formula>$P$18*0.8</formula>
    </cfRule>
  </conditionalFormatting>
  <conditionalFormatting sqref="J6">
    <cfRule type="cellIs" dxfId="9384" priority="1687" operator="greaterThan">
      <formula>$O$6</formula>
    </cfRule>
    <cfRule type="cellIs" dxfId="9383" priority="1688" operator="between">
      <formula>$O$6*0.8</formula>
      <formula>$O$6</formula>
    </cfRule>
    <cfRule type="cellIs" dxfId="9382" priority="1689" operator="lessThan">
      <formula>$O$6*0.8</formula>
    </cfRule>
  </conditionalFormatting>
  <conditionalFormatting sqref="J7">
    <cfRule type="cellIs" dxfId="9381" priority="1684" operator="greaterThan">
      <formula>$O$7</formula>
    </cfRule>
    <cfRule type="cellIs" dxfId="9380" priority="1685" operator="between">
      <formula>$O$7*0.8</formula>
      <formula>$O$7</formula>
    </cfRule>
    <cfRule type="cellIs" dxfId="9379" priority="1686" operator="lessThan">
      <formula>$O$7*0.8</formula>
    </cfRule>
  </conditionalFormatting>
  <conditionalFormatting sqref="J8">
    <cfRule type="cellIs" dxfId="9378" priority="1681" operator="greaterThan">
      <formula>$O$8</formula>
    </cfRule>
    <cfRule type="cellIs" dxfId="9377" priority="1682" operator="between">
      <formula>$O$8*0.8</formula>
      <formula>$O$8</formula>
    </cfRule>
    <cfRule type="cellIs" dxfId="9376" priority="1683" operator="lessThan">
      <formula>$O$8*0.8</formula>
    </cfRule>
  </conditionalFormatting>
  <conditionalFormatting sqref="J11">
    <cfRule type="cellIs" dxfId="9375" priority="1678" operator="greaterThan">
      <formula>$O$11</formula>
    </cfRule>
    <cfRule type="cellIs" dxfId="9374" priority="1679" operator="between">
      <formula>$O$11*0.8</formula>
      <formula>$O$11</formula>
    </cfRule>
    <cfRule type="cellIs" dxfId="9373" priority="1680" operator="lessThan">
      <formula>$O$11*0.8</formula>
    </cfRule>
  </conditionalFormatting>
  <conditionalFormatting sqref="J12">
    <cfRule type="cellIs" dxfId="9372" priority="1675" operator="greaterThan">
      <formula>$O$12</formula>
    </cfRule>
    <cfRule type="cellIs" dxfId="9371" priority="1676" operator="between">
      <formula>$O$12*0.8</formula>
      <formula>$O$12</formula>
    </cfRule>
    <cfRule type="cellIs" dxfId="9370" priority="1677" operator="lessThan">
      <formula>$O$12*0.8</formula>
    </cfRule>
  </conditionalFormatting>
  <conditionalFormatting sqref="J13">
    <cfRule type="cellIs" dxfId="9369" priority="1672" operator="greaterThan">
      <formula>$O$13</formula>
    </cfRule>
    <cfRule type="cellIs" dxfId="9368" priority="1673" operator="between">
      <formula>$O$13*0.8</formula>
      <formula>$O$13</formula>
    </cfRule>
    <cfRule type="cellIs" dxfId="9367" priority="1674" operator="lessThan">
      <formula>$O$13*0.8</formula>
    </cfRule>
  </conditionalFormatting>
  <conditionalFormatting sqref="J16">
    <cfRule type="cellIs" dxfId="9366" priority="1669" operator="greaterThan">
      <formula>$O$16</formula>
    </cfRule>
    <cfRule type="cellIs" dxfId="9365" priority="1670" operator="between">
      <formula>$O$16*0.8</formula>
      <formula>$O$16</formula>
    </cfRule>
    <cfRule type="cellIs" dxfId="9364" priority="1671" operator="lessThan">
      <formula>$O$16*0.8</formula>
    </cfRule>
  </conditionalFormatting>
  <conditionalFormatting sqref="J17">
    <cfRule type="cellIs" dxfId="9363" priority="1666" operator="greaterThan">
      <formula>$O$17</formula>
    </cfRule>
    <cfRule type="cellIs" dxfId="9362" priority="1667" operator="between">
      <formula>$O$17*0.8</formula>
      <formula>$O$17</formula>
    </cfRule>
    <cfRule type="cellIs" dxfId="9361" priority="1668" operator="lessThan">
      <formula>$O$17*0.8</formula>
    </cfRule>
  </conditionalFormatting>
  <conditionalFormatting sqref="J18">
    <cfRule type="cellIs" dxfId="9360" priority="1663" operator="greaterThan">
      <formula>$O$18</formula>
    </cfRule>
    <cfRule type="cellIs" dxfId="9359" priority="1664" operator="between">
      <formula>$O$18*0.8</formula>
      <formula>$O$18</formula>
    </cfRule>
    <cfRule type="cellIs" dxfId="9358" priority="1665" operator="lessThan">
      <formula>$O$18*0.8</formula>
    </cfRule>
  </conditionalFormatting>
  <conditionalFormatting sqref="J6">
    <cfRule type="cellIs" dxfId="9357" priority="1660" operator="greaterThan">
      <formula>$O$6</formula>
    </cfRule>
    <cfRule type="cellIs" dxfId="9356" priority="1661" operator="between">
      <formula>$O$6*0.8</formula>
      <formula>$O$6</formula>
    </cfRule>
    <cfRule type="cellIs" dxfId="9355" priority="1662" operator="lessThan">
      <formula>$O$6*0.8</formula>
    </cfRule>
  </conditionalFormatting>
  <conditionalFormatting sqref="J7">
    <cfRule type="cellIs" dxfId="9354" priority="1657" operator="greaterThan">
      <formula>$O$7</formula>
    </cfRule>
    <cfRule type="cellIs" dxfId="9353" priority="1658" operator="between">
      <formula>$O$7*0.8</formula>
      <formula>$O$7</formula>
    </cfRule>
    <cfRule type="cellIs" dxfId="9352" priority="1659" operator="lessThan">
      <formula>$O$7*0.8</formula>
    </cfRule>
  </conditionalFormatting>
  <conditionalFormatting sqref="J8">
    <cfRule type="cellIs" dxfId="9351" priority="1654" operator="greaterThan">
      <formula>$O$8</formula>
    </cfRule>
    <cfRule type="cellIs" dxfId="9350" priority="1655" operator="between">
      <formula>$O$8*0.8</formula>
      <formula>$O$8</formula>
    </cfRule>
    <cfRule type="cellIs" dxfId="9349" priority="1656" operator="lessThan">
      <formula>$O$8*0.8</formula>
    </cfRule>
  </conditionalFormatting>
  <conditionalFormatting sqref="J11">
    <cfRule type="cellIs" dxfId="9348" priority="1651" operator="greaterThan">
      <formula>$O$11</formula>
    </cfRule>
    <cfRule type="cellIs" dxfId="9347" priority="1652" operator="between">
      <formula>$O$11*0.8</formula>
      <formula>$O$11</formula>
    </cfRule>
    <cfRule type="cellIs" dxfId="9346" priority="1653" operator="lessThan">
      <formula>$O$11*0.8</formula>
    </cfRule>
  </conditionalFormatting>
  <conditionalFormatting sqref="J12">
    <cfRule type="cellIs" dxfId="9345" priority="1648" operator="greaterThan">
      <formula>$O$12</formula>
    </cfRule>
    <cfRule type="cellIs" dxfId="9344" priority="1649" operator="between">
      <formula>$O$12*0.8</formula>
      <formula>$O$12</formula>
    </cfRule>
    <cfRule type="cellIs" dxfId="9343" priority="1650" operator="lessThan">
      <formula>$O$12*0.8</formula>
    </cfRule>
  </conditionalFormatting>
  <conditionalFormatting sqref="J13">
    <cfRule type="cellIs" dxfId="9342" priority="1645" operator="greaterThan">
      <formula>$O$13</formula>
    </cfRule>
    <cfRule type="cellIs" dxfId="9341" priority="1646" operator="between">
      <formula>$O$13*0.8</formula>
      <formula>$O$13</formula>
    </cfRule>
    <cfRule type="cellIs" dxfId="9340" priority="1647" operator="lessThan">
      <formula>$O$13*0.8</formula>
    </cfRule>
  </conditionalFormatting>
  <conditionalFormatting sqref="J16">
    <cfRule type="cellIs" dxfId="9339" priority="1642" operator="greaterThan">
      <formula>$O$16</formula>
    </cfRule>
    <cfRule type="cellIs" dxfId="9338" priority="1643" operator="between">
      <formula>$O$16*0.8</formula>
      <formula>$O$16</formula>
    </cfRule>
    <cfRule type="cellIs" dxfId="9337" priority="1644" operator="lessThan">
      <formula>$O$16*0.8</formula>
    </cfRule>
  </conditionalFormatting>
  <conditionalFormatting sqref="J17">
    <cfRule type="cellIs" dxfId="9336" priority="1639" operator="greaterThan">
      <formula>$O$17</formula>
    </cfRule>
    <cfRule type="cellIs" dxfId="9335" priority="1640" operator="between">
      <formula>$O$17*0.8</formula>
      <formula>$O$17</formula>
    </cfRule>
    <cfRule type="cellIs" dxfId="9334" priority="1641" operator="lessThan">
      <formula>$O$17*0.8</formula>
    </cfRule>
  </conditionalFormatting>
  <conditionalFormatting sqref="J18">
    <cfRule type="cellIs" dxfId="9333" priority="1636" operator="greaterThan">
      <formula>$O$18</formula>
    </cfRule>
    <cfRule type="cellIs" dxfId="9332" priority="1637" operator="between">
      <formula>$O$18*0.8</formula>
      <formula>$O$18</formula>
    </cfRule>
    <cfRule type="cellIs" dxfId="9331" priority="1638" operator="lessThan">
      <formula>$O$18*0.8</formula>
    </cfRule>
  </conditionalFormatting>
  <conditionalFormatting sqref="J6">
    <cfRule type="cellIs" dxfId="9330" priority="1633" operator="greaterThan">
      <formula>$N$6</formula>
    </cfRule>
    <cfRule type="cellIs" dxfId="9329" priority="1634" operator="between">
      <formula>$N$6*0.8</formula>
      <formula>$N$6</formula>
    </cfRule>
    <cfRule type="cellIs" dxfId="9328" priority="1635" operator="lessThan">
      <formula>$N$6*0.8</formula>
    </cfRule>
  </conditionalFormatting>
  <conditionalFormatting sqref="J7">
    <cfRule type="cellIs" dxfId="9327" priority="1630" operator="greaterThan">
      <formula>$N$7</formula>
    </cfRule>
    <cfRule type="cellIs" dxfId="9326" priority="1631" operator="between">
      <formula>$N$7*0.8</formula>
      <formula>$N$7</formula>
    </cfRule>
    <cfRule type="cellIs" dxfId="9325" priority="1632" operator="lessThan">
      <formula>$N$7*0.8</formula>
    </cfRule>
  </conditionalFormatting>
  <conditionalFormatting sqref="J8">
    <cfRule type="cellIs" dxfId="9324" priority="1627" operator="greaterThan">
      <formula>$N$8</formula>
    </cfRule>
    <cfRule type="cellIs" dxfId="9323" priority="1628" operator="between">
      <formula>$N$8*0.8</formula>
      <formula>$N$8</formula>
    </cfRule>
    <cfRule type="cellIs" dxfId="9322" priority="1629" operator="lessThan">
      <formula>$N$8*0.8</formula>
    </cfRule>
  </conditionalFormatting>
  <conditionalFormatting sqref="J11">
    <cfRule type="cellIs" dxfId="9321" priority="1624" operator="greaterThan">
      <formula>$N$11</formula>
    </cfRule>
    <cfRule type="cellIs" dxfId="9320" priority="1625" operator="between">
      <formula>$N$11*0.8</formula>
      <formula>$N$11</formula>
    </cfRule>
    <cfRule type="cellIs" dxfId="9319" priority="1626" operator="lessThan">
      <formula>$N$11*0.8</formula>
    </cfRule>
  </conditionalFormatting>
  <conditionalFormatting sqref="J12">
    <cfRule type="cellIs" dxfId="9318" priority="1621" operator="greaterThan">
      <formula>$N$12</formula>
    </cfRule>
    <cfRule type="cellIs" dxfId="9317" priority="1622" operator="between">
      <formula>$N$12*0.8</formula>
      <formula>$N$12</formula>
    </cfRule>
    <cfRule type="cellIs" dxfId="9316" priority="1623" operator="lessThan">
      <formula>$N$12*0.8</formula>
    </cfRule>
  </conditionalFormatting>
  <conditionalFormatting sqref="J13">
    <cfRule type="cellIs" dxfId="9315" priority="1618" operator="greaterThan">
      <formula>$N$13</formula>
    </cfRule>
    <cfRule type="cellIs" dxfId="9314" priority="1619" operator="between">
      <formula>$N$13*0.8</formula>
      <formula>$N$13</formula>
    </cfRule>
    <cfRule type="cellIs" dxfId="9313" priority="1620" operator="lessThan">
      <formula>$N$13*0.8</formula>
    </cfRule>
  </conditionalFormatting>
  <conditionalFormatting sqref="J16">
    <cfRule type="cellIs" dxfId="9312" priority="1615" operator="greaterThan">
      <formula>$N$16</formula>
    </cfRule>
    <cfRule type="cellIs" dxfId="9311" priority="1616" operator="between">
      <formula>$N$16*0.8</formula>
      <formula>$N$16</formula>
    </cfRule>
    <cfRule type="cellIs" dxfId="9310" priority="1617" operator="lessThan">
      <formula>$N$16*0.8</formula>
    </cfRule>
  </conditionalFormatting>
  <conditionalFormatting sqref="J17">
    <cfRule type="cellIs" dxfId="9309" priority="1612" operator="greaterThan">
      <formula>$N$17</formula>
    </cfRule>
    <cfRule type="cellIs" dxfId="9308" priority="1613" operator="between">
      <formula>$N$17*0.8</formula>
      <formula>$N$17</formula>
    </cfRule>
    <cfRule type="cellIs" dxfId="9307" priority="1614" operator="lessThan">
      <formula>$N$17*0.8</formula>
    </cfRule>
  </conditionalFormatting>
  <conditionalFormatting sqref="J18">
    <cfRule type="cellIs" dxfId="9306" priority="1609" operator="greaterThan">
      <formula>$N$18</formula>
    </cfRule>
    <cfRule type="cellIs" dxfId="9305" priority="1610" operator="between">
      <formula>$N$18*0.8</formula>
      <formula>$N$18</formula>
    </cfRule>
    <cfRule type="cellIs" dxfId="9304" priority="1611" operator="lessThan">
      <formula>$N$18*0.8</formula>
    </cfRule>
  </conditionalFormatting>
  <conditionalFormatting sqref="J6">
    <cfRule type="cellIs" dxfId="9303" priority="1606" operator="greaterThan">
      <formula>$N$6</formula>
    </cfRule>
    <cfRule type="cellIs" dxfId="9302" priority="1607" operator="between">
      <formula>$N$6*0.8</formula>
      <formula>$N$6</formula>
    </cfRule>
    <cfRule type="cellIs" dxfId="9301" priority="1608" operator="lessThan">
      <formula>$N$6*0.8</formula>
    </cfRule>
  </conditionalFormatting>
  <conditionalFormatting sqref="J7">
    <cfRule type="cellIs" dxfId="9300" priority="1603" operator="greaterThan">
      <formula>$N$7</formula>
    </cfRule>
    <cfRule type="cellIs" dxfId="9299" priority="1604" operator="between">
      <formula>$N$7*0.8</formula>
      <formula>$N$7</formula>
    </cfRule>
    <cfRule type="cellIs" dxfId="9298" priority="1605" operator="lessThan">
      <formula>$N$7*0.8</formula>
    </cfRule>
  </conditionalFormatting>
  <conditionalFormatting sqref="J8">
    <cfRule type="cellIs" dxfId="9297" priority="1600" operator="greaterThan">
      <formula>$N$8</formula>
    </cfRule>
    <cfRule type="cellIs" dxfId="9296" priority="1601" operator="between">
      <formula>$N$8*0.8</formula>
      <formula>$N$8</formula>
    </cfRule>
    <cfRule type="cellIs" dxfId="9295" priority="1602" operator="lessThan">
      <formula>$N$8*0.8</formula>
    </cfRule>
  </conditionalFormatting>
  <conditionalFormatting sqref="J11">
    <cfRule type="cellIs" dxfId="9294" priority="1597" operator="greaterThan">
      <formula>$N$11</formula>
    </cfRule>
    <cfRule type="cellIs" dxfId="9293" priority="1598" operator="between">
      <formula>$N$11*0.8</formula>
      <formula>$N$11</formula>
    </cfRule>
    <cfRule type="cellIs" dxfId="9292" priority="1599" operator="lessThan">
      <formula>$N$11*0.8</formula>
    </cfRule>
  </conditionalFormatting>
  <conditionalFormatting sqref="J12">
    <cfRule type="cellIs" dxfId="9291" priority="1594" operator="greaterThan">
      <formula>$N$12</formula>
    </cfRule>
    <cfRule type="cellIs" dxfId="9290" priority="1595" operator="between">
      <formula>$N$12*0.8</formula>
      <formula>$N$12</formula>
    </cfRule>
    <cfRule type="cellIs" dxfId="9289" priority="1596" operator="lessThan">
      <formula>$N$12*0.8</formula>
    </cfRule>
  </conditionalFormatting>
  <conditionalFormatting sqref="J13">
    <cfRule type="cellIs" dxfId="9288" priority="1591" operator="greaterThan">
      <formula>$N$13</formula>
    </cfRule>
    <cfRule type="cellIs" dxfId="9287" priority="1592" operator="between">
      <formula>$N$13*0.8</formula>
      <formula>$N$13</formula>
    </cfRule>
    <cfRule type="cellIs" dxfId="9286" priority="1593" operator="lessThan">
      <formula>$N$13*0.8</formula>
    </cfRule>
  </conditionalFormatting>
  <conditionalFormatting sqref="J16">
    <cfRule type="cellIs" dxfId="9285" priority="1588" operator="greaterThan">
      <formula>$N$16</formula>
    </cfRule>
    <cfRule type="cellIs" dxfId="9284" priority="1589" operator="between">
      <formula>$N$16*0.8</formula>
      <formula>$N$16</formula>
    </cfRule>
    <cfRule type="cellIs" dxfId="9283" priority="1590" operator="lessThan">
      <formula>$N$16*0.8</formula>
    </cfRule>
  </conditionalFormatting>
  <conditionalFormatting sqref="J17">
    <cfRule type="cellIs" dxfId="9282" priority="1585" operator="greaterThan">
      <formula>$N$17</formula>
    </cfRule>
    <cfRule type="cellIs" dxfId="9281" priority="1586" operator="between">
      <formula>$N$17*0.8</formula>
      <formula>$N$17</formula>
    </cfRule>
    <cfRule type="cellIs" dxfId="9280" priority="1587" operator="lessThan">
      <formula>$N$17*0.8</formula>
    </cfRule>
  </conditionalFormatting>
  <conditionalFormatting sqref="J18">
    <cfRule type="cellIs" dxfId="9279" priority="1582" operator="greaterThan">
      <formula>$N$18</formula>
    </cfRule>
    <cfRule type="cellIs" dxfId="9278" priority="1583" operator="between">
      <formula>$N$18*0.8</formula>
      <formula>$N$18</formula>
    </cfRule>
    <cfRule type="cellIs" dxfId="9277" priority="1584" operator="lessThan">
      <formula>$N$18*0.8</formula>
    </cfRule>
  </conditionalFormatting>
  <conditionalFormatting sqref="J6">
    <cfRule type="cellIs" dxfId="9276" priority="1579" operator="greaterThan">
      <formula>$P$6</formula>
    </cfRule>
    <cfRule type="cellIs" dxfId="9275" priority="1580" operator="between">
      <formula>$P$6*0.8</formula>
      <formula>$P$6</formula>
    </cfRule>
    <cfRule type="cellIs" dxfId="9274" priority="1581" operator="lessThan">
      <formula>$P$6*0.8</formula>
    </cfRule>
  </conditionalFormatting>
  <conditionalFormatting sqref="J7">
    <cfRule type="cellIs" dxfId="9273" priority="1576" operator="greaterThan">
      <formula>$P$7</formula>
    </cfRule>
    <cfRule type="cellIs" dxfId="9272" priority="1577" operator="between">
      <formula>$P$7*0.8</formula>
      <formula>$P$7</formula>
    </cfRule>
    <cfRule type="cellIs" dxfId="9271" priority="1578" operator="lessThan">
      <formula>$P$7*0.8</formula>
    </cfRule>
  </conditionalFormatting>
  <conditionalFormatting sqref="J8">
    <cfRule type="cellIs" dxfId="9270" priority="1573" operator="greaterThan">
      <formula>$P$8</formula>
    </cfRule>
    <cfRule type="cellIs" dxfId="9269" priority="1574" operator="between">
      <formula>$P$8*0.8</formula>
      <formula>$P$8</formula>
    </cfRule>
    <cfRule type="cellIs" dxfId="9268" priority="1575" operator="lessThan">
      <formula>$P$8*0.8</formula>
    </cfRule>
  </conditionalFormatting>
  <conditionalFormatting sqref="J11">
    <cfRule type="cellIs" dxfId="9267" priority="1570" operator="greaterThan">
      <formula>$P$11</formula>
    </cfRule>
    <cfRule type="cellIs" dxfId="9266" priority="1571" operator="between">
      <formula>$P$11*0.8</formula>
      <formula>$P$11</formula>
    </cfRule>
    <cfRule type="cellIs" dxfId="9265" priority="1572" operator="lessThan">
      <formula>$P$11*0.8</formula>
    </cfRule>
  </conditionalFormatting>
  <conditionalFormatting sqref="J12">
    <cfRule type="cellIs" dxfId="9264" priority="1567" operator="greaterThan">
      <formula>$P$12</formula>
    </cfRule>
    <cfRule type="cellIs" dxfId="9263" priority="1568" operator="between">
      <formula>$P$12*0.8</formula>
      <formula>$P$12</formula>
    </cfRule>
    <cfRule type="cellIs" dxfId="9262" priority="1569" operator="lessThan">
      <formula>$P$12*0.8</formula>
    </cfRule>
  </conditionalFormatting>
  <conditionalFormatting sqref="J13">
    <cfRule type="cellIs" dxfId="9261" priority="1564" operator="greaterThan">
      <formula>$P$13</formula>
    </cfRule>
    <cfRule type="cellIs" dxfId="9260" priority="1565" operator="between">
      <formula>$P$13*0.8</formula>
      <formula>$P$13</formula>
    </cfRule>
    <cfRule type="cellIs" dxfId="9259" priority="1566" operator="lessThan">
      <formula>$P$13*0.8</formula>
    </cfRule>
  </conditionalFormatting>
  <conditionalFormatting sqref="J16">
    <cfRule type="cellIs" dxfId="9258" priority="1561" operator="greaterThan">
      <formula>$P$16</formula>
    </cfRule>
    <cfRule type="cellIs" dxfId="9257" priority="1562" operator="between">
      <formula>$P$16*0.8</formula>
      <formula>$P$16</formula>
    </cfRule>
    <cfRule type="cellIs" dxfId="9256" priority="1563" operator="lessThan">
      <formula>$P$16*0.8</formula>
    </cfRule>
  </conditionalFormatting>
  <conditionalFormatting sqref="J17">
    <cfRule type="cellIs" dxfId="9255" priority="1558" operator="greaterThan">
      <formula>$P$17</formula>
    </cfRule>
    <cfRule type="cellIs" dxfId="9254" priority="1559" operator="between">
      <formula>$P$17*0.8</formula>
      <formula>$P$17</formula>
    </cfRule>
    <cfRule type="cellIs" dxfId="9253" priority="1560" operator="lessThan">
      <formula>$P$17*0.8</formula>
    </cfRule>
  </conditionalFormatting>
  <conditionalFormatting sqref="J18">
    <cfRule type="cellIs" dxfId="9252" priority="1555" operator="greaterThan">
      <formula>$P$18</formula>
    </cfRule>
    <cfRule type="cellIs" dxfId="9251" priority="1556" operator="between">
      <formula>$P$18*0.8</formula>
      <formula>$P$18</formula>
    </cfRule>
    <cfRule type="cellIs" dxfId="9250" priority="1557" operator="lessThan">
      <formula>$P$18*0.8</formula>
    </cfRule>
  </conditionalFormatting>
  <conditionalFormatting sqref="J6">
    <cfRule type="cellIs" dxfId="9249" priority="1552" operator="greaterThan">
      <formula>$P$6</formula>
    </cfRule>
    <cfRule type="cellIs" dxfId="9248" priority="1553" operator="between">
      <formula>$P$6*0.8</formula>
      <formula>$P$6</formula>
    </cfRule>
    <cfRule type="cellIs" dxfId="9247" priority="1554" operator="lessThan">
      <formula>$P$6*0.8</formula>
    </cfRule>
  </conditionalFormatting>
  <conditionalFormatting sqref="J7">
    <cfRule type="cellIs" dxfId="9246" priority="1549" operator="greaterThan">
      <formula>$P$7</formula>
    </cfRule>
    <cfRule type="cellIs" dxfId="9245" priority="1550" operator="between">
      <formula>$P$7*0.8</formula>
      <formula>$P$7</formula>
    </cfRule>
    <cfRule type="cellIs" dxfId="9244" priority="1551" operator="lessThan">
      <formula>$P$7*0.8</formula>
    </cfRule>
  </conditionalFormatting>
  <conditionalFormatting sqref="J8">
    <cfRule type="cellIs" dxfId="9243" priority="1546" operator="greaterThan">
      <formula>$P$8</formula>
    </cfRule>
    <cfRule type="cellIs" dxfId="9242" priority="1547" operator="between">
      <formula>$P$8*0.8</formula>
      <formula>$P$8</formula>
    </cfRule>
    <cfRule type="cellIs" dxfId="9241" priority="1548" operator="lessThan">
      <formula>$P$8*0.8</formula>
    </cfRule>
  </conditionalFormatting>
  <conditionalFormatting sqref="J11">
    <cfRule type="cellIs" dxfId="9240" priority="1543" operator="greaterThan">
      <formula>$P$11</formula>
    </cfRule>
    <cfRule type="cellIs" dxfId="9239" priority="1544" operator="between">
      <formula>$P$11*0.8</formula>
      <formula>$P$11</formula>
    </cfRule>
    <cfRule type="cellIs" dxfId="9238" priority="1545" operator="lessThan">
      <formula>$P$11*0.8</formula>
    </cfRule>
  </conditionalFormatting>
  <conditionalFormatting sqref="J12">
    <cfRule type="cellIs" dxfId="9237" priority="1540" operator="greaterThan">
      <formula>$P$12</formula>
    </cfRule>
    <cfRule type="cellIs" dxfId="9236" priority="1541" operator="between">
      <formula>$P$12*0.8</formula>
      <formula>$P$12</formula>
    </cfRule>
    <cfRule type="cellIs" dxfId="9235" priority="1542" operator="lessThan">
      <formula>$P$12*0.8</formula>
    </cfRule>
  </conditionalFormatting>
  <conditionalFormatting sqref="J13">
    <cfRule type="cellIs" dxfId="9234" priority="1537" operator="greaterThan">
      <formula>$P$13</formula>
    </cfRule>
    <cfRule type="cellIs" dxfId="9233" priority="1538" operator="between">
      <formula>$P$13*0.8</formula>
      <formula>$P$13</formula>
    </cfRule>
    <cfRule type="cellIs" dxfId="9232" priority="1539" operator="lessThan">
      <formula>$P$13*0.8</formula>
    </cfRule>
  </conditionalFormatting>
  <conditionalFormatting sqref="J16">
    <cfRule type="cellIs" dxfId="9231" priority="1534" operator="greaterThan">
      <formula>$P$16</formula>
    </cfRule>
    <cfRule type="cellIs" dxfId="9230" priority="1535" operator="between">
      <formula>$P$16*0.8</formula>
      <formula>$P$16</formula>
    </cfRule>
    <cfRule type="cellIs" dxfId="9229" priority="1536" operator="lessThan">
      <formula>$P$16*0.8</formula>
    </cfRule>
  </conditionalFormatting>
  <conditionalFormatting sqref="J17">
    <cfRule type="cellIs" dxfId="9228" priority="1531" operator="greaterThan">
      <formula>$P$17</formula>
    </cfRule>
    <cfRule type="cellIs" dxfId="9227" priority="1532" operator="between">
      <formula>$P$17*0.8</formula>
      <formula>$P$17</formula>
    </cfRule>
    <cfRule type="cellIs" dxfId="9226" priority="1533" operator="lessThan">
      <formula>$P$17*0.8</formula>
    </cfRule>
  </conditionalFormatting>
  <conditionalFormatting sqref="J18">
    <cfRule type="cellIs" dxfId="9225" priority="1528" operator="greaterThan">
      <formula>$P$18</formula>
    </cfRule>
    <cfRule type="cellIs" dxfId="9224" priority="1529" operator="between">
      <formula>$P$18*0.8</formula>
      <formula>$P$18</formula>
    </cfRule>
    <cfRule type="cellIs" dxfId="9223" priority="1530" operator="lessThan">
      <formula>$P$18*0.8</formula>
    </cfRule>
  </conditionalFormatting>
  <conditionalFormatting sqref="J6">
    <cfRule type="cellIs" dxfId="9222" priority="1525" operator="greaterThan">
      <formula>$O$6</formula>
    </cfRule>
    <cfRule type="cellIs" dxfId="9221" priority="1526" operator="between">
      <formula>$O$6*0.8</formula>
      <formula>$O$6</formula>
    </cfRule>
    <cfRule type="cellIs" dxfId="9220" priority="1527" operator="lessThan">
      <formula>$O$6*0.8</formula>
    </cfRule>
  </conditionalFormatting>
  <conditionalFormatting sqref="J7">
    <cfRule type="cellIs" dxfId="9219" priority="1522" operator="greaterThan">
      <formula>$O$7</formula>
    </cfRule>
    <cfRule type="cellIs" dxfId="9218" priority="1523" operator="between">
      <formula>$O$7*0.8</formula>
      <formula>$O$7</formula>
    </cfRule>
    <cfRule type="cellIs" dxfId="9217" priority="1524" operator="lessThan">
      <formula>$O$7*0.8</formula>
    </cfRule>
  </conditionalFormatting>
  <conditionalFormatting sqref="J8">
    <cfRule type="cellIs" dxfId="9216" priority="1519" operator="greaterThan">
      <formula>$O$8</formula>
    </cfRule>
    <cfRule type="cellIs" dxfId="9215" priority="1520" operator="between">
      <formula>$O$8*0.8</formula>
      <formula>$O$8</formula>
    </cfRule>
    <cfRule type="cellIs" dxfId="9214" priority="1521" operator="lessThan">
      <formula>$O$8*0.8</formula>
    </cfRule>
  </conditionalFormatting>
  <conditionalFormatting sqref="J11">
    <cfRule type="cellIs" dxfId="9213" priority="1516" operator="greaterThan">
      <formula>$O$11</formula>
    </cfRule>
    <cfRule type="cellIs" dxfId="9212" priority="1517" operator="between">
      <formula>$O$11*0.8</formula>
      <formula>$O$11</formula>
    </cfRule>
    <cfRule type="cellIs" dxfId="9211" priority="1518" operator="lessThan">
      <formula>$O$11*0.8</formula>
    </cfRule>
  </conditionalFormatting>
  <conditionalFormatting sqref="J12">
    <cfRule type="cellIs" dxfId="9210" priority="1513" operator="greaterThan">
      <formula>$O$12</formula>
    </cfRule>
    <cfRule type="cellIs" dxfId="9209" priority="1514" operator="between">
      <formula>$O$12*0.8</formula>
      <formula>$O$12</formula>
    </cfRule>
    <cfRule type="cellIs" dxfId="9208" priority="1515" operator="lessThan">
      <formula>$O$12*0.8</formula>
    </cfRule>
  </conditionalFormatting>
  <conditionalFormatting sqref="J13">
    <cfRule type="cellIs" dxfId="9207" priority="1510" operator="greaterThan">
      <formula>$O$13</formula>
    </cfRule>
    <cfRule type="cellIs" dxfId="9206" priority="1511" operator="between">
      <formula>$O$13*0.8</formula>
      <formula>$O$13</formula>
    </cfRule>
    <cfRule type="cellIs" dxfId="9205" priority="1512" operator="lessThan">
      <formula>$O$13*0.8</formula>
    </cfRule>
  </conditionalFormatting>
  <conditionalFormatting sqref="J16">
    <cfRule type="cellIs" dxfId="9204" priority="1507" operator="greaterThan">
      <formula>$O$16</formula>
    </cfRule>
    <cfRule type="cellIs" dxfId="9203" priority="1508" operator="between">
      <formula>$O$16*0.8</formula>
      <formula>$O$16</formula>
    </cfRule>
    <cfRule type="cellIs" dxfId="9202" priority="1509" operator="lessThan">
      <formula>$O$16*0.8</formula>
    </cfRule>
  </conditionalFormatting>
  <conditionalFormatting sqref="J17">
    <cfRule type="cellIs" dxfId="9201" priority="1504" operator="greaterThan">
      <formula>$O$17</formula>
    </cfRule>
    <cfRule type="cellIs" dxfId="9200" priority="1505" operator="between">
      <formula>$O$17*0.8</formula>
      <formula>$O$17</formula>
    </cfRule>
    <cfRule type="cellIs" dxfId="9199" priority="1506" operator="lessThan">
      <formula>$O$17*0.8</formula>
    </cfRule>
  </conditionalFormatting>
  <conditionalFormatting sqref="J18">
    <cfRule type="cellIs" dxfId="9198" priority="1501" operator="greaterThan">
      <formula>$O$18</formula>
    </cfRule>
    <cfRule type="cellIs" dxfId="9197" priority="1502" operator="between">
      <formula>$O$18*0.8</formula>
      <formula>$O$18</formula>
    </cfRule>
    <cfRule type="cellIs" dxfId="9196" priority="1503" operator="lessThan">
      <formula>$O$18*0.8</formula>
    </cfRule>
  </conditionalFormatting>
  <conditionalFormatting sqref="J6">
    <cfRule type="cellIs" dxfId="9195" priority="1498" operator="greaterThan">
      <formula>$O$6</formula>
    </cfRule>
    <cfRule type="cellIs" dxfId="9194" priority="1499" operator="between">
      <formula>$O$6*0.8</formula>
      <formula>$O$6</formula>
    </cfRule>
    <cfRule type="cellIs" dxfId="9193" priority="1500" operator="lessThan">
      <formula>$O$6*0.8</formula>
    </cfRule>
  </conditionalFormatting>
  <conditionalFormatting sqref="J7">
    <cfRule type="cellIs" dxfId="9192" priority="1495" operator="greaterThan">
      <formula>$O$7</formula>
    </cfRule>
    <cfRule type="cellIs" dxfId="9191" priority="1496" operator="between">
      <formula>$O$7*0.8</formula>
      <formula>$O$7</formula>
    </cfRule>
    <cfRule type="cellIs" dxfId="9190" priority="1497" operator="lessThan">
      <formula>$O$7*0.8</formula>
    </cfRule>
  </conditionalFormatting>
  <conditionalFormatting sqref="J8">
    <cfRule type="cellIs" dxfId="9189" priority="1492" operator="greaterThan">
      <formula>$O$8</formula>
    </cfRule>
    <cfRule type="cellIs" dxfId="9188" priority="1493" operator="between">
      <formula>$O$8*0.8</formula>
      <formula>$O$8</formula>
    </cfRule>
    <cfRule type="cellIs" dxfId="9187" priority="1494" operator="lessThan">
      <formula>$O$8*0.8</formula>
    </cfRule>
  </conditionalFormatting>
  <conditionalFormatting sqref="J11">
    <cfRule type="cellIs" dxfId="9186" priority="1489" operator="greaterThan">
      <formula>$O$11</formula>
    </cfRule>
    <cfRule type="cellIs" dxfId="9185" priority="1490" operator="between">
      <formula>$O$11*0.8</formula>
      <formula>$O$11</formula>
    </cfRule>
    <cfRule type="cellIs" dxfId="9184" priority="1491" operator="lessThan">
      <formula>$O$11*0.8</formula>
    </cfRule>
  </conditionalFormatting>
  <conditionalFormatting sqref="J12">
    <cfRule type="cellIs" dxfId="9183" priority="1486" operator="greaterThan">
      <formula>$O$12</formula>
    </cfRule>
    <cfRule type="cellIs" dxfId="9182" priority="1487" operator="between">
      <formula>$O$12*0.8</formula>
      <formula>$O$12</formula>
    </cfRule>
    <cfRule type="cellIs" dxfId="9181" priority="1488" operator="lessThan">
      <formula>$O$12*0.8</formula>
    </cfRule>
  </conditionalFormatting>
  <conditionalFormatting sqref="J13">
    <cfRule type="cellIs" dxfId="9180" priority="1483" operator="greaterThan">
      <formula>$O$13</formula>
    </cfRule>
    <cfRule type="cellIs" dxfId="9179" priority="1484" operator="between">
      <formula>$O$13*0.8</formula>
      <formula>$O$13</formula>
    </cfRule>
    <cfRule type="cellIs" dxfId="9178" priority="1485" operator="lessThan">
      <formula>$O$13*0.8</formula>
    </cfRule>
  </conditionalFormatting>
  <conditionalFormatting sqref="J16">
    <cfRule type="cellIs" dxfId="9177" priority="1480" operator="greaterThan">
      <formula>$O$16</formula>
    </cfRule>
    <cfRule type="cellIs" dxfId="9176" priority="1481" operator="between">
      <formula>$O$16*0.8</formula>
      <formula>$O$16</formula>
    </cfRule>
    <cfRule type="cellIs" dxfId="9175" priority="1482" operator="lessThan">
      <formula>$O$16*0.8</formula>
    </cfRule>
  </conditionalFormatting>
  <conditionalFormatting sqref="J17">
    <cfRule type="cellIs" dxfId="9174" priority="1477" operator="greaterThan">
      <formula>$O$17</formula>
    </cfRule>
    <cfRule type="cellIs" dxfId="9173" priority="1478" operator="between">
      <formula>$O$17*0.8</formula>
      <formula>$O$17</formula>
    </cfRule>
    <cfRule type="cellIs" dxfId="9172" priority="1479" operator="lessThan">
      <formula>$O$17*0.8</formula>
    </cfRule>
  </conditionalFormatting>
  <conditionalFormatting sqref="J18">
    <cfRule type="cellIs" dxfId="9171" priority="1474" operator="greaterThan">
      <formula>$O$18</formula>
    </cfRule>
    <cfRule type="cellIs" dxfId="9170" priority="1475" operator="between">
      <formula>$O$18*0.8</formula>
      <formula>$O$18</formula>
    </cfRule>
    <cfRule type="cellIs" dxfId="9169" priority="1476" operator="lessThan">
      <formula>$O$18*0.8</formula>
    </cfRule>
  </conditionalFormatting>
  <conditionalFormatting sqref="J6">
    <cfRule type="cellIs" dxfId="9168" priority="1471" operator="greaterThan">
      <formula>$N$6</formula>
    </cfRule>
    <cfRule type="cellIs" dxfId="9167" priority="1472" operator="between">
      <formula>$N$6*0.8</formula>
      <formula>$N$6</formula>
    </cfRule>
    <cfRule type="cellIs" dxfId="9166" priority="1473" operator="lessThan">
      <formula>$N$6*0.8</formula>
    </cfRule>
  </conditionalFormatting>
  <conditionalFormatting sqref="J7">
    <cfRule type="cellIs" dxfId="9165" priority="1468" operator="greaterThan">
      <formula>$N$7</formula>
    </cfRule>
    <cfRule type="cellIs" dxfId="9164" priority="1469" operator="between">
      <formula>$N$7*0.8</formula>
      <formula>$N$7</formula>
    </cfRule>
    <cfRule type="cellIs" dxfId="9163" priority="1470" operator="lessThan">
      <formula>$N$7*0.8</formula>
    </cfRule>
  </conditionalFormatting>
  <conditionalFormatting sqref="J8">
    <cfRule type="cellIs" dxfId="9162" priority="1465" operator="greaterThan">
      <formula>$N$8</formula>
    </cfRule>
    <cfRule type="cellIs" dxfId="9161" priority="1466" operator="between">
      <formula>$N$8*0.8</formula>
      <formula>$N$8</formula>
    </cfRule>
    <cfRule type="cellIs" dxfId="9160" priority="1467" operator="lessThan">
      <formula>$N$8*0.8</formula>
    </cfRule>
  </conditionalFormatting>
  <conditionalFormatting sqref="J11">
    <cfRule type="cellIs" dxfId="9159" priority="1462" operator="greaterThan">
      <formula>$N$11</formula>
    </cfRule>
    <cfRule type="cellIs" dxfId="9158" priority="1463" operator="between">
      <formula>$N$11*0.8</formula>
      <formula>$N$11</formula>
    </cfRule>
    <cfRule type="cellIs" dxfId="9157" priority="1464" operator="lessThan">
      <formula>$N$11*0.8</formula>
    </cfRule>
  </conditionalFormatting>
  <conditionalFormatting sqref="J12">
    <cfRule type="cellIs" dxfId="9156" priority="1459" operator="greaterThan">
      <formula>$N$12</formula>
    </cfRule>
    <cfRule type="cellIs" dxfId="9155" priority="1460" operator="between">
      <formula>$N$12*0.8</formula>
      <formula>$N$12</formula>
    </cfRule>
    <cfRule type="cellIs" dxfId="9154" priority="1461" operator="lessThan">
      <formula>$N$12*0.8</formula>
    </cfRule>
  </conditionalFormatting>
  <conditionalFormatting sqref="J13">
    <cfRule type="cellIs" dxfId="9153" priority="1456" operator="greaterThan">
      <formula>$N$13</formula>
    </cfRule>
    <cfRule type="cellIs" dxfId="9152" priority="1457" operator="between">
      <formula>$N$13*0.8</formula>
      <formula>$N$13</formula>
    </cfRule>
    <cfRule type="cellIs" dxfId="9151" priority="1458" operator="lessThan">
      <formula>$N$13*0.8</formula>
    </cfRule>
  </conditionalFormatting>
  <conditionalFormatting sqref="J16">
    <cfRule type="cellIs" dxfId="9150" priority="1453" operator="greaterThan">
      <formula>$N$16</formula>
    </cfRule>
    <cfRule type="cellIs" dxfId="9149" priority="1454" operator="between">
      <formula>$N$16*0.8</formula>
      <formula>$N$16</formula>
    </cfRule>
    <cfRule type="cellIs" dxfId="9148" priority="1455" operator="lessThan">
      <formula>$N$16*0.8</formula>
    </cfRule>
  </conditionalFormatting>
  <conditionalFormatting sqref="J17">
    <cfRule type="cellIs" dxfId="9147" priority="1450" operator="greaterThan">
      <formula>$N$17</formula>
    </cfRule>
    <cfRule type="cellIs" dxfId="9146" priority="1451" operator="between">
      <formula>$N$17*0.8</formula>
      <formula>$N$17</formula>
    </cfRule>
    <cfRule type="cellIs" dxfId="9145" priority="1452" operator="lessThan">
      <formula>$N$17*0.8</formula>
    </cfRule>
  </conditionalFormatting>
  <conditionalFormatting sqref="J18">
    <cfRule type="cellIs" dxfId="9144" priority="1447" operator="greaterThan">
      <formula>$N$18</formula>
    </cfRule>
    <cfRule type="cellIs" dxfId="9143" priority="1448" operator="between">
      <formula>$N$18*0.8</formula>
      <formula>$N$18</formula>
    </cfRule>
    <cfRule type="cellIs" dxfId="9142" priority="1449" operator="lessThan">
      <formula>$N$18*0.8</formula>
    </cfRule>
  </conditionalFormatting>
  <conditionalFormatting sqref="J6">
    <cfRule type="cellIs" dxfId="9141" priority="1444" operator="greaterThan">
      <formula>$N$6</formula>
    </cfRule>
    <cfRule type="cellIs" dxfId="9140" priority="1445" operator="between">
      <formula>$N$6*0.8</formula>
      <formula>$N$6</formula>
    </cfRule>
    <cfRule type="cellIs" dxfId="9139" priority="1446" operator="lessThan">
      <formula>$N$6*0.8</formula>
    </cfRule>
  </conditionalFormatting>
  <conditionalFormatting sqref="J7">
    <cfRule type="cellIs" dxfId="9138" priority="1441" operator="greaterThan">
      <formula>$N$7</formula>
    </cfRule>
    <cfRule type="cellIs" dxfId="9137" priority="1442" operator="between">
      <formula>$N$7*0.8</formula>
      <formula>$N$7</formula>
    </cfRule>
    <cfRule type="cellIs" dxfId="9136" priority="1443" operator="lessThan">
      <formula>$N$7*0.8</formula>
    </cfRule>
  </conditionalFormatting>
  <conditionalFormatting sqref="J8">
    <cfRule type="cellIs" dxfId="9135" priority="1438" operator="greaterThan">
      <formula>$N$8</formula>
    </cfRule>
    <cfRule type="cellIs" dxfId="9134" priority="1439" operator="between">
      <formula>$N$8*0.8</formula>
      <formula>$N$8</formula>
    </cfRule>
    <cfRule type="cellIs" dxfId="9133" priority="1440" operator="lessThan">
      <formula>$N$8*0.8</formula>
    </cfRule>
  </conditionalFormatting>
  <conditionalFormatting sqref="J11">
    <cfRule type="cellIs" dxfId="9132" priority="1435" operator="greaterThan">
      <formula>$N$11</formula>
    </cfRule>
    <cfRule type="cellIs" dxfId="9131" priority="1436" operator="between">
      <formula>$N$11*0.8</formula>
      <formula>$N$11</formula>
    </cfRule>
    <cfRule type="cellIs" dxfId="9130" priority="1437" operator="lessThan">
      <formula>$N$11*0.8</formula>
    </cfRule>
  </conditionalFormatting>
  <conditionalFormatting sqref="J12">
    <cfRule type="cellIs" dxfId="9129" priority="1432" operator="greaterThan">
      <formula>$N$12</formula>
    </cfRule>
    <cfRule type="cellIs" dxfId="9128" priority="1433" operator="between">
      <formula>$N$12*0.8</formula>
      <formula>$N$12</formula>
    </cfRule>
    <cfRule type="cellIs" dxfId="9127" priority="1434" operator="lessThan">
      <formula>$N$12*0.8</formula>
    </cfRule>
  </conditionalFormatting>
  <conditionalFormatting sqref="J13">
    <cfRule type="cellIs" dxfId="9126" priority="1429" operator="greaterThan">
      <formula>$N$13</formula>
    </cfRule>
    <cfRule type="cellIs" dxfId="9125" priority="1430" operator="between">
      <formula>$N$13*0.8</formula>
      <formula>$N$13</formula>
    </cfRule>
    <cfRule type="cellIs" dxfId="9124" priority="1431" operator="lessThan">
      <formula>$N$13*0.8</formula>
    </cfRule>
  </conditionalFormatting>
  <conditionalFormatting sqref="J16">
    <cfRule type="cellIs" dxfId="9123" priority="1426" operator="greaterThan">
      <formula>$N$16</formula>
    </cfRule>
    <cfRule type="cellIs" dxfId="9122" priority="1427" operator="between">
      <formula>$N$16*0.8</formula>
      <formula>$N$16</formula>
    </cfRule>
    <cfRule type="cellIs" dxfId="9121" priority="1428" operator="lessThan">
      <formula>$N$16*0.8</formula>
    </cfRule>
  </conditionalFormatting>
  <conditionalFormatting sqref="J17">
    <cfRule type="cellIs" dxfId="9120" priority="1423" operator="greaterThan">
      <formula>$N$17</formula>
    </cfRule>
    <cfRule type="cellIs" dxfId="9119" priority="1424" operator="between">
      <formula>$N$17*0.8</formula>
      <formula>$N$17</formula>
    </cfRule>
    <cfRule type="cellIs" dxfId="9118" priority="1425" operator="lessThan">
      <formula>$N$17*0.8</formula>
    </cfRule>
  </conditionalFormatting>
  <conditionalFormatting sqref="J18">
    <cfRule type="cellIs" dxfId="9117" priority="1420" operator="greaterThan">
      <formula>$N$18</formula>
    </cfRule>
    <cfRule type="cellIs" dxfId="9116" priority="1421" operator="between">
      <formula>$N$18*0.8</formula>
      <formula>$N$18</formula>
    </cfRule>
    <cfRule type="cellIs" dxfId="9115" priority="1422" operator="lessThan">
      <formula>$N$18*0.8</formula>
    </cfRule>
  </conditionalFormatting>
  <conditionalFormatting sqref="J6">
    <cfRule type="cellIs" dxfId="9114" priority="1417" operator="greaterThan">
      <formula>$P$6</formula>
    </cfRule>
    <cfRule type="cellIs" dxfId="9113" priority="1418" operator="between">
      <formula>$P$6*0.8</formula>
      <formula>$P$6</formula>
    </cfRule>
    <cfRule type="cellIs" dxfId="9112" priority="1419" operator="lessThan">
      <formula>$P$6*0.8</formula>
    </cfRule>
  </conditionalFormatting>
  <conditionalFormatting sqref="J7">
    <cfRule type="cellIs" dxfId="9111" priority="1414" operator="greaterThan">
      <formula>$P$7</formula>
    </cfRule>
    <cfRule type="cellIs" dxfId="9110" priority="1415" operator="between">
      <formula>$P$7*0.8</formula>
      <formula>$P$7</formula>
    </cfRule>
    <cfRule type="cellIs" dxfId="9109" priority="1416" operator="lessThan">
      <formula>$P$7*0.8</formula>
    </cfRule>
  </conditionalFormatting>
  <conditionalFormatting sqref="J8">
    <cfRule type="cellIs" dxfId="9108" priority="1411" operator="greaterThan">
      <formula>$P$8</formula>
    </cfRule>
    <cfRule type="cellIs" dxfId="9107" priority="1412" operator="between">
      <formula>$P$8*0.8</formula>
      <formula>$P$8</formula>
    </cfRule>
    <cfRule type="cellIs" dxfId="9106" priority="1413" operator="lessThan">
      <formula>$P$8*0.8</formula>
    </cfRule>
  </conditionalFormatting>
  <conditionalFormatting sqref="J11">
    <cfRule type="cellIs" dxfId="9105" priority="1408" operator="greaterThan">
      <formula>$P$11</formula>
    </cfRule>
    <cfRule type="cellIs" dxfId="9104" priority="1409" operator="between">
      <formula>$P$11*0.8</formula>
      <formula>$P$11</formula>
    </cfRule>
    <cfRule type="cellIs" dxfId="9103" priority="1410" operator="lessThan">
      <formula>$P$11*0.8</formula>
    </cfRule>
  </conditionalFormatting>
  <conditionalFormatting sqref="J12">
    <cfRule type="cellIs" dxfId="9102" priority="1405" operator="greaterThan">
      <formula>$P$12</formula>
    </cfRule>
    <cfRule type="cellIs" dxfId="9101" priority="1406" operator="between">
      <formula>$P$12*0.8</formula>
      <formula>$P$12</formula>
    </cfRule>
    <cfRule type="cellIs" dxfId="9100" priority="1407" operator="lessThan">
      <formula>$P$12*0.8</formula>
    </cfRule>
  </conditionalFormatting>
  <conditionalFormatting sqref="J13">
    <cfRule type="cellIs" dxfId="9099" priority="1402" operator="greaterThan">
      <formula>$P$13</formula>
    </cfRule>
    <cfRule type="cellIs" dxfId="9098" priority="1403" operator="between">
      <formula>$P$13*0.8</formula>
      <formula>$P$13</formula>
    </cfRule>
    <cfRule type="cellIs" dxfId="9097" priority="1404" operator="lessThan">
      <formula>$P$13*0.8</formula>
    </cfRule>
  </conditionalFormatting>
  <conditionalFormatting sqref="J16">
    <cfRule type="cellIs" dxfId="9096" priority="1399" operator="greaterThan">
      <formula>$P$16</formula>
    </cfRule>
    <cfRule type="cellIs" dxfId="9095" priority="1400" operator="between">
      <formula>$P$16*0.8</formula>
      <formula>$P$16</formula>
    </cfRule>
    <cfRule type="cellIs" dxfId="9094" priority="1401" operator="lessThan">
      <formula>$P$16*0.8</formula>
    </cfRule>
  </conditionalFormatting>
  <conditionalFormatting sqref="J17">
    <cfRule type="cellIs" dxfId="9093" priority="1396" operator="greaterThan">
      <formula>$P$17</formula>
    </cfRule>
    <cfRule type="cellIs" dxfId="9092" priority="1397" operator="between">
      <formula>$P$17*0.8</formula>
      <formula>$P$17</formula>
    </cfRule>
    <cfRule type="cellIs" dxfId="9091" priority="1398" operator="lessThan">
      <formula>$P$17*0.8</formula>
    </cfRule>
  </conditionalFormatting>
  <conditionalFormatting sqref="J18">
    <cfRule type="cellIs" dxfId="9090" priority="1393" operator="greaterThan">
      <formula>$P$18</formula>
    </cfRule>
    <cfRule type="cellIs" dxfId="9089" priority="1394" operator="between">
      <formula>$P$18*0.8</formula>
      <formula>$P$18</formula>
    </cfRule>
    <cfRule type="cellIs" dxfId="9088" priority="1395" operator="lessThan">
      <formula>$P$18*0.8</formula>
    </cfRule>
  </conditionalFormatting>
  <conditionalFormatting sqref="J6">
    <cfRule type="cellIs" dxfId="9087" priority="1390" operator="greaterThan">
      <formula>$P$6</formula>
    </cfRule>
    <cfRule type="cellIs" dxfId="9086" priority="1391" operator="between">
      <formula>$P$6*0.8</formula>
      <formula>$P$6</formula>
    </cfRule>
    <cfRule type="cellIs" dxfId="9085" priority="1392" operator="lessThan">
      <formula>$P$6*0.8</formula>
    </cfRule>
  </conditionalFormatting>
  <conditionalFormatting sqref="J7">
    <cfRule type="cellIs" dxfId="9084" priority="1387" operator="greaterThan">
      <formula>$P$7</formula>
    </cfRule>
    <cfRule type="cellIs" dxfId="9083" priority="1388" operator="between">
      <formula>$P$7*0.8</formula>
      <formula>$P$7</formula>
    </cfRule>
    <cfRule type="cellIs" dxfId="9082" priority="1389" operator="lessThan">
      <formula>$P$7*0.8</formula>
    </cfRule>
  </conditionalFormatting>
  <conditionalFormatting sqref="J8">
    <cfRule type="cellIs" dxfId="9081" priority="1384" operator="greaterThan">
      <formula>$P$8</formula>
    </cfRule>
    <cfRule type="cellIs" dxfId="9080" priority="1385" operator="between">
      <formula>$P$8*0.8</formula>
      <formula>$P$8</formula>
    </cfRule>
    <cfRule type="cellIs" dxfId="9079" priority="1386" operator="lessThan">
      <formula>$P$8*0.8</formula>
    </cfRule>
  </conditionalFormatting>
  <conditionalFormatting sqref="J11">
    <cfRule type="cellIs" dxfId="9078" priority="1381" operator="greaterThan">
      <formula>$P$11</formula>
    </cfRule>
    <cfRule type="cellIs" dxfId="9077" priority="1382" operator="between">
      <formula>$P$11*0.8</formula>
      <formula>$P$11</formula>
    </cfRule>
    <cfRule type="cellIs" dxfId="9076" priority="1383" operator="lessThan">
      <formula>$P$11*0.8</formula>
    </cfRule>
  </conditionalFormatting>
  <conditionalFormatting sqref="J12">
    <cfRule type="cellIs" dxfId="9075" priority="1378" operator="greaterThan">
      <formula>$P$12</formula>
    </cfRule>
    <cfRule type="cellIs" dxfId="9074" priority="1379" operator="between">
      <formula>$P$12*0.8</formula>
      <formula>$P$12</formula>
    </cfRule>
    <cfRule type="cellIs" dxfId="9073" priority="1380" operator="lessThan">
      <formula>$P$12*0.8</formula>
    </cfRule>
  </conditionalFormatting>
  <conditionalFormatting sqref="J13">
    <cfRule type="cellIs" dxfId="9072" priority="1375" operator="greaterThan">
      <formula>$P$13</formula>
    </cfRule>
    <cfRule type="cellIs" dxfId="9071" priority="1376" operator="between">
      <formula>$P$13*0.8</formula>
      <formula>$P$13</formula>
    </cfRule>
    <cfRule type="cellIs" dxfId="9070" priority="1377" operator="lessThan">
      <formula>$P$13*0.8</formula>
    </cfRule>
  </conditionalFormatting>
  <conditionalFormatting sqref="J16">
    <cfRule type="cellIs" dxfId="9069" priority="1372" operator="greaterThan">
      <formula>$P$16</formula>
    </cfRule>
    <cfRule type="cellIs" dxfId="9068" priority="1373" operator="between">
      <formula>$P$16*0.8</formula>
      <formula>$P$16</formula>
    </cfRule>
    <cfRule type="cellIs" dxfId="9067" priority="1374" operator="lessThan">
      <formula>$P$16*0.8</formula>
    </cfRule>
  </conditionalFormatting>
  <conditionalFormatting sqref="J17">
    <cfRule type="cellIs" dxfId="9066" priority="1369" operator="greaterThan">
      <formula>$P$17</formula>
    </cfRule>
    <cfRule type="cellIs" dxfId="9065" priority="1370" operator="between">
      <formula>$P$17*0.8</formula>
      <formula>$P$17</formula>
    </cfRule>
    <cfRule type="cellIs" dxfId="9064" priority="1371" operator="lessThan">
      <formula>$P$17*0.8</formula>
    </cfRule>
  </conditionalFormatting>
  <conditionalFormatting sqref="J18">
    <cfRule type="cellIs" dxfId="9063" priority="1366" operator="greaterThan">
      <formula>$P$18</formula>
    </cfRule>
    <cfRule type="cellIs" dxfId="9062" priority="1367" operator="between">
      <formula>$P$18*0.8</formula>
      <formula>$P$18</formula>
    </cfRule>
    <cfRule type="cellIs" dxfId="9061" priority="1368" operator="lessThan">
      <formula>$P$18*0.8</formula>
    </cfRule>
  </conditionalFormatting>
  <conditionalFormatting sqref="J6">
    <cfRule type="cellIs" dxfId="9060" priority="1363" operator="greaterThan">
      <formula>$O$6</formula>
    </cfRule>
    <cfRule type="cellIs" dxfId="9059" priority="1364" operator="between">
      <formula>$O$6*0.8</formula>
      <formula>$O$6</formula>
    </cfRule>
    <cfRule type="cellIs" dxfId="9058" priority="1365" operator="lessThan">
      <formula>$O$6*0.8</formula>
    </cfRule>
  </conditionalFormatting>
  <conditionalFormatting sqref="J7">
    <cfRule type="cellIs" dxfId="9057" priority="1360" operator="greaterThan">
      <formula>$O$7</formula>
    </cfRule>
    <cfRule type="cellIs" dxfId="9056" priority="1361" operator="between">
      <formula>$O$7*0.8</formula>
      <formula>$O$7</formula>
    </cfRule>
    <cfRule type="cellIs" dxfId="9055" priority="1362" operator="lessThan">
      <formula>$O$7*0.8</formula>
    </cfRule>
  </conditionalFormatting>
  <conditionalFormatting sqref="J8">
    <cfRule type="cellIs" dxfId="9054" priority="1357" operator="greaterThan">
      <formula>$O$8</formula>
    </cfRule>
    <cfRule type="cellIs" dxfId="9053" priority="1358" operator="between">
      <formula>$O$8*0.8</formula>
      <formula>$O$8</formula>
    </cfRule>
    <cfRule type="cellIs" dxfId="9052" priority="1359" operator="lessThan">
      <formula>$O$8*0.8</formula>
    </cfRule>
  </conditionalFormatting>
  <conditionalFormatting sqref="J11">
    <cfRule type="cellIs" dxfId="9051" priority="1354" operator="greaterThan">
      <formula>$O$11</formula>
    </cfRule>
    <cfRule type="cellIs" dxfId="9050" priority="1355" operator="between">
      <formula>$O$11*0.8</formula>
      <formula>$O$11</formula>
    </cfRule>
    <cfRule type="cellIs" dxfId="9049" priority="1356" operator="lessThan">
      <formula>$O$11*0.8</formula>
    </cfRule>
  </conditionalFormatting>
  <conditionalFormatting sqref="J12">
    <cfRule type="cellIs" dxfId="9048" priority="1351" operator="greaterThan">
      <formula>$O$12</formula>
    </cfRule>
    <cfRule type="cellIs" dxfId="9047" priority="1352" operator="between">
      <formula>$O$12*0.8</formula>
      <formula>$O$12</formula>
    </cfRule>
    <cfRule type="cellIs" dxfId="9046" priority="1353" operator="lessThan">
      <formula>$O$12*0.8</formula>
    </cfRule>
  </conditionalFormatting>
  <conditionalFormatting sqref="J13">
    <cfRule type="cellIs" dxfId="9045" priority="1348" operator="greaterThan">
      <formula>$O$13</formula>
    </cfRule>
    <cfRule type="cellIs" dxfId="9044" priority="1349" operator="between">
      <formula>$O$13*0.8</formula>
      <formula>$O$13</formula>
    </cfRule>
    <cfRule type="cellIs" dxfId="9043" priority="1350" operator="lessThan">
      <formula>$O$13*0.8</formula>
    </cfRule>
  </conditionalFormatting>
  <conditionalFormatting sqref="J16">
    <cfRule type="cellIs" dxfId="9042" priority="1345" operator="greaterThan">
      <formula>$O$16</formula>
    </cfRule>
    <cfRule type="cellIs" dxfId="9041" priority="1346" operator="between">
      <formula>$O$16*0.8</formula>
      <formula>$O$16</formula>
    </cfRule>
    <cfRule type="cellIs" dxfId="9040" priority="1347" operator="lessThan">
      <formula>$O$16*0.8</formula>
    </cfRule>
  </conditionalFormatting>
  <conditionalFormatting sqref="J17">
    <cfRule type="cellIs" dxfId="9039" priority="1342" operator="greaterThan">
      <formula>$O$17</formula>
    </cfRule>
    <cfRule type="cellIs" dxfId="9038" priority="1343" operator="between">
      <formula>$O$17*0.8</formula>
      <formula>$O$17</formula>
    </cfRule>
    <cfRule type="cellIs" dxfId="9037" priority="1344" operator="lessThan">
      <formula>$O$17*0.8</formula>
    </cfRule>
  </conditionalFormatting>
  <conditionalFormatting sqref="J18">
    <cfRule type="cellIs" dxfId="9036" priority="1339" operator="greaterThan">
      <formula>$O$18</formula>
    </cfRule>
    <cfRule type="cellIs" dxfId="9035" priority="1340" operator="between">
      <formula>$O$18*0.8</formula>
      <formula>$O$18</formula>
    </cfRule>
    <cfRule type="cellIs" dxfId="9034" priority="1341" operator="lessThan">
      <formula>$O$18*0.8</formula>
    </cfRule>
  </conditionalFormatting>
  <conditionalFormatting sqref="J6">
    <cfRule type="cellIs" dxfId="9033" priority="1336" operator="greaterThan">
      <formula>$O$6</formula>
    </cfRule>
    <cfRule type="cellIs" dxfId="9032" priority="1337" operator="between">
      <formula>$O$6*0.8</formula>
      <formula>$O$6</formula>
    </cfRule>
    <cfRule type="cellIs" dxfId="9031" priority="1338" operator="lessThan">
      <formula>$O$6*0.8</formula>
    </cfRule>
  </conditionalFormatting>
  <conditionalFormatting sqref="J7">
    <cfRule type="cellIs" dxfId="9030" priority="1333" operator="greaterThan">
      <formula>$O$7</formula>
    </cfRule>
    <cfRule type="cellIs" dxfId="9029" priority="1334" operator="between">
      <formula>$O$7*0.8</formula>
      <formula>$O$7</formula>
    </cfRule>
    <cfRule type="cellIs" dxfId="9028" priority="1335" operator="lessThan">
      <formula>$O$7*0.8</formula>
    </cfRule>
  </conditionalFormatting>
  <conditionalFormatting sqref="J8">
    <cfRule type="cellIs" dxfId="9027" priority="1330" operator="greaterThan">
      <formula>$O$8</formula>
    </cfRule>
    <cfRule type="cellIs" dxfId="9026" priority="1331" operator="between">
      <formula>$O$8*0.8</formula>
      <formula>$O$8</formula>
    </cfRule>
    <cfRule type="cellIs" dxfId="9025" priority="1332" operator="lessThan">
      <formula>$O$8*0.8</formula>
    </cfRule>
  </conditionalFormatting>
  <conditionalFormatting sqref="J11">
    <cfRule type="cellIs" dxfId="9024" priority="1327" operator="greaterThan">
      <formula>$O$11</formula>
    </cfRule>
    <cfRule type="cellIs" dxfId="9023" priority="1328" operator="between">
      <formula>$O$11*0.8</formula>
      <formula>$O$11</formula>
    </cfRule>
    <cfRule type="cellIs" dxfId="9022" priority="1329" operator="lessThan">
      <formula>$O$11*0.8</formula>
    </cfRule>
  </conditionalFormatting>
  <conditionalFormatting sqref="J12">
    <cfRule type="cellIs" dxfId="9021" priority="1324" operator="greaterThan">
      <formula>$O$12</formula>
    </cfRule>
    <cfRule type="cellIs" dxfId="9020" priority="1325" operator="between">
      <formula>$O$12*0.8</formula>
      <formula>$O$12</formula>
    </cfRule>
    <cfRule type="cellIs" dxfId="9019" priority="1326" operator="lessThan">
      <formula>$O$12*0.8</formula>
    </cfRule>
  </conditionalFormatting>
  <conditionalFormatting sqref="J13">
    <cfRule type="cellIs" dxfId="9018" priority="1321" operator="greaterThan">
      <formula>$O$13</formula>
    </cfRule>
    <cfRule type="cellIs" dxfId="9017" priority="1322" operator="between">
      <formula>$O$13*0.8</formula>
      <formula>$O$13</formula>
    </cfRule>
    <cfRule type="cellIs" dxfId="9016" priority="1323" operator="lessThan">
      <formula>$O$13*0.8</formula>
    </cfRule>
  </conditionalFormatting>
  <conditionalFormatting sqref="J16">
    <cfRule type="cellIs" dxfId="9015" priority="1318" operator="greaterThan">
      <formula>$O$16</formula>
    </cfRule>
    <cfRule type="cellIs" dxfId="9014" priority="1319" operator="between">
      <formula>$O$16*0.8</formula>
      <formula>$O$16</formula>
    </cfRule>
    <cfRule type="cellIs" dxfId="9013" priority="1320" operator="lessThan">
      <formula>$O$16*0.8</formula>
    </cfRule>
  </conditionalFormatting>
  <conditionalFormatting sqref="J17">
    <cfRule type="cellIs" dxfId="9012" priority="1315" operator="greaterThan">
      <formula>$O$17</formula>
    </cfRule>
    <cfRule type="cellIs" dxfId="9011" priority="1316" operator="between">
      <formula>$O$17*0.8</formula>
      <formula>$O$17</formula>
    </cfRule>
    <cfRule type="cellIs" dxfId="9010" priority="1317" operator="lessThan">
      <formula>$O$17*0.8</formula>
    </cfRule>
  </conditionalFormatting>
  <conditionalFormatting sqref="J18">
    <cfRule type="cellIs" dxfId="9009" priority="1312" operator="greaterThan">
      <formula>$O$18</formula>
    </cfRule>
    <cfRule type="cellIs" dxfId="9008" priority="1313" operator="between">
      <formula>$O$18*0.8</formula>
      <formula>$O$18</formula>
    </cfRule>
    <cfRule type="cellIs" dxfId="9007" priority="1314" operator="lessThan">
      <formula>$O$18*0.8</formula>
    </cfRule>
  </conditionalFormatting>
  <conditionalFormatting sqref="J6">
    <cfRule type="cellIs" dxfId="9006" priority="1309" operator="greaterThan">
      <formula>$N$6</formula>
    </cfRule>
    <cfRule type="cellIs" dxfId="9005" priority="1310" operator="between">
      <formula>$N$6*0.8</formula>
      <formula>$N$6</formula>
    </cfRule>
    <cfRule type="cellIs" dxfId="9004" priority="1311" operator="lessThan">
      <formula>$N$6*0.8</formula>
    </cfRule>
  </conditionalFormatting>
  <conditionalFormatting sqref="J7">
    <cfRule type="cellIs" dxfId="9003" priority="1306" operator="greaterThan">
      <formula>$N$7</formula>
    </cfRule>
    <cfRule type="cellIs" dxfId="9002" priority="1307" operator="between">
      <formula>$N$7*0.8</formula>
      <formula>$N$7</formula>
    </cfRule>
    <cfRule type="cellIs" dxfId="9001" priority="1308" operator="lessThan">
      <formula>$N$7*0.8</formula>
    </cfRule>
  </conditionalFormatting>
  <conditionalFormatting sqref="J8">
    <cfRule type="cellIs" dxfId="9000" priority="1303" operator="greaterThan">
      <formula>$N$8</formula>
    </cfRule>
    <cfRule type="cellIs" dxfId="8999" priority="1304" operator="between">
      <formula>$N$8*0.8</formula>
      <formula>$N$8</formula>
    </cfRule>
    <cfRule type="cellIs" dxfId="8998" priority="1305" operator="lessThan">
      <formula>$N$8*0.8</formula>
    </cfRule>
  </conditionalFormatting>
  <conditionalFormatting sqref="J11">
    <cfRule type="cellIs" dxfId="8997" priority="1300" operator="greaterThan">
      <formula>$N$11</formula>
    </cfRule>
    <cfRule type="cellIs" dxfId="8996" priority="1301" operator="between">
      <formula>$N$11*0.8</formula>
      <formula>$N$11</formula>
    </cfRule>
    <cfRule type="cellIs" dxfId="8995" priority="1302" operator="lessThan">
      <formula>$N$11*0.8</formula>
    </cfRule>
  </conditionalFormatting>
  <conditionalFormatting sqref="J12">
    <cfRule type="cellIs" dxfId="8994" priority="1297" operator="greaterThan">
      <formula>$N$12</formula>
    </cfRule>
    <cfRule type="cellIs" dxfId="8993" priority="1298" operator="between">
      <formula>$N$12*0.8</formula>
      <formula>$N$12</formula>
    </cfRule>
    <cfRule type="cellIs" dxfId="8992" priority="1299" operator="lessThan">
      <formula>$N$12*0.8</formula>
    </cfRule>
  </conditionalFormatting>
  <conditionalFormatting sqref="J13">
    <cfRule type="cellIs" dxfId="8991" priority="1294" operator="greaterThan">
      <formula>$N$13</formula>
    </cfRule>
    <cfRule type="cellIs" dxfId="8990" priority="1295" operator="between">
      <formula>$N$13*0.8</formula>
      <formula>$N$13</formula>
    </cfRule>
    <cfRule type="cellIs" dxfId="8989" priority="1296" operator="lessThan">
      <formula>$N$13*0.8</formula>
    </cfRule>
  </conditionalFormatting>
  <conditionalFormatting sqref="J16">
    <cfRule type="cellIs" dxfId="8988" priority="1291" operator="greaterThan">
      <formula>$N$16</formula>
    </cfRule>
    <cfRule type="cellIs" dxfId="8987" priority="1292" operator="between">
      <formula>$N$16*0.8</formula>
      <formula>$N$16</formula>
    </cfRule>
    <cfRule type="cellIs" dxfId="8986" priority="1293" operator="lessThan">
      <formula>$N$16*0.8</formula>
    </cfRule>
  </conditionalFormatting>
  <conditionalFormatting sqref="J17">
    <cfRule type="cellIs" dxfId="8985" priority="1288" operator="greaterThan">
      <formula>$N$17</formula>
    </cfRule>
    <cfRule type="cellIs" dxfId="8984" priority="1289" operator="between">
      <formula>$N$17*0.8</formula>
      <formula>$N$17</formula>
    </cfRule>
    <cfRule type="cellIs" dxfId="8983" priority="1290" operator="lessThan">
      <formula>$N$17*0.8</formula>
    </cfRule>
  </conditionalFormatting>
  <conditionalFormatting sqref="J18">
    <cfRule type="cellIs" dxfId="8982" priority="1285" operator="greaterThan">
      <formula>$N$18</formula>
    </cfRule>
    <cfRule type="cellIs" dxfId="8981" priority="1286" operator="between">
      <formula>$N$18*0.8</formula>
      <formula>$N$18</formula>
    </cfRule>
    <cfRule type="cellIs" dxfId="8980" priority="1287" operator="lessThan">
      <formula>$N$18*0.8</formula>
    </cfRule>
  </conditionalFormatting>
  <conditionalFormatting sqref="J6">
    <cfRule type="cellIs" dxfId="8979" priority="1282" operator="greaterThan">
      <formula>$N$6</formula>
    </cfRule>
    <cfRule type="cellIs" dxfId="8978" priority="1283" operator="between">
      <formula>$N$6*0.8</formula>
      <formula>$N$6</formula>
    </cfRule>
    <cfRule type="cellIs" dxfId="8977" priority="1284" operator="lessThan">
      <formula>$N$6*0.8</formula>
    </cfRule>
  </conditionalFormatting>
  <conditionalFormatting sqref="J7">
    <cfRule type="cellIs" dxfId="8976" priority="1279" operator="greaterThan">
      <formula>$N$7</formula>
    </cfRule>
    <cfRule type="cellIs" dxfId="8975" priority="1280" operator="between">
      <formula>$N$7*0.8</formula>
      <formula>$N$7</formula>
    </cfRule>
    <cfRule type="cellIs" dxfId="8974" priority="1281" operator="lessThan">
      <formula>$N$7*0.8</formula>
    </cfRule>
  </conditionalFormatting>
  <conditionalFormatting sqref="J8">
    <cfRule type="cellIs" dxfId="8973" priority="1276" operator="greaterThan">
      <formula>$N$8</formula>
    </cfRule>
    <cfRule type="cellIs" dxfId="8972" priority="1277" operator="between">
      <formula>$N$8*0.8</formula>
      <formula>$N$8</formula>
    </cfRule>
    <cfRule type="cellIs" dxfId="8971" priority="1278" operator="lessThan">
      <formula>$N$8*0.8</formula>
    </cfRule>
  </conditionalFormatting>
  <conditionalFormatting sqref="J11">
    <cfRule type="cellIs" dxfId="8970" priority="1273" operator="greaterThan">
      <formula>$N$11</formula>
    </cfRule>
    <cfRule type="cellIs" dxfId="8969" priority="1274" operator="between">
      <formula>$N$11*0.8</formula>
      <formula>$N$11</formula>
    </cfRule>
    <cfRule type="cellIs" dxfId="8968" priority="1275" operator="lessThan">
      <formula>$N$11*0.8</formula>
    </cfRule>
  </conditionalFormatting>
  <conditionalFormatting sqref="J12">
    <cfRule type="cellIs" dxfId="8967" priority="1270" operator="greaterThan">
      <formula>$N$12</formula>
    </cfRule>
    <cfRule type="cellIs" dxfId="8966" priority="1271" operator="between">
      <formula>$N$12*0.8</formula>
      <formula>$N$12</formula>
    </cfRule>
    <cfRule type="cellIs" dxfId="8965" priority="1272" operator="lessThan">
      <formula>$N$12*0.8</formula>
    </cfRule>
  </conditionalFormatting>
  <conditionalFormatting sqref="J13">
    <cfRule type="cellIs" dxfId="8964" priority="1267" operator="greaterThan">
      <formula>$N$13</formula>
    </cfRule>
    <cfRule type="cellIs" dxfId="8963" priority="1268" operator="between">
      <formula>$N$13*0.8</formula>
      <formula>$N$13</formula>
    </cfRule>
    <cfRule type="cellIs" dxfId="8962" priority="1269" operator="lessThan">
      <formula>$N$13*0.8</formula>
    </cfRule>
  </conditionalFormatting>
  <conditionalFormatting sqref="J16">
    <cfRule type="cellIs" dxfId="8961" priority="1264" operator="greaterThan">
      <formula>$N$16</formula>
    </cfRule>
    <cfRule type="cellIs" dxfId="8960" priority="1265" operator="between">
      <formula>$N$16*0.8</formula>
      <formula>$N$16</formula>
    </cfRule>
    <cfRule type="cellIs" dxfId="8959" priority="1266" operator="lessThan">
      <formula>$N$16*0.8</formula>
    </cfRule>
  </conditionalFormatting>
  <conditionalFormatting sqref="J17">
    <cfRule type="cellIs" dxfId="8958" priority="1261" operator="greaterThan">
      <formula>$N$17</formula>
    </cfRule>
    <cfRule type="cellIs" dxfId="8957" priority="1262" operator="between">
      <formula>$N$17*0.8</formula>
      <formula>$N$17</formula>
    </cfRule>
    <cfRule type="cellIs" dxfId="8956" priority="1263" operator="lessThan">
      <formula>$N$17*0.8</formula>
    </cfRule>
  </conditionalFormatting>
  <conditionalFormatting sqref="J18">
    <cfRule type="cellIs" dxfId="8955" priority="1258" operator="greaterThan">
      <formula>$N$18</formula>
    </cfRule>
    <cfRule type="cellIs" dxfId="8954" priority="1259" operator="between">
      <formula>$N$18*0.8</formula>
      <formula>$N$18</formula>
    </cfRule>
    <cfRule type="cellIs" dxfId="8953" priority="1260" operator="lessThan">
      <formula>$N$18*0.8</formula>
    </cfRule>
  </conditionalFormatting>
  <conditionalFormatting sqref="J6">
    <cfRule type="cellIs" dxfId="8952" priority="1255" operator="greaterThan">
      <formula>$P$6</formula>
    </cfRule>
    <cfRule type="cellIs" dxfId="8951" priority="1256" operator="between">
      <formula>$P$6*0.8</formula>
      <formula>$P$6</formula>
    </cfRule>
    <cfRule type="cellIs" dxfId="8950" priority="1257" operator="lessThan">
      <formula>$P$6*0.8</formula>
    </cfRule>
  </conditionalFormatting>
  <conditionalFormatting sqref="J7">
    <cfRule type="cellIs" dxfId="8949" priority="1252" operator="greaterThan">
      <formula>$P$7</formula>
    </cfRule>
    <cfRule type="cellIs" dxfId="8948" priority="1253" operator="between">
      <formula>$P$7*0.8</formula>
      <formula>$P$7</formula>
    </cfRule>
    <cfRule type="cellIs" dxfId="8947" priority="1254" operator="lessThan">
      <formula>$P$7*0.8</formula>
    </cfRule>
  </conditionalFormatting>
  <conditionalFormatting sqref="J8">
    <cfRule type="cellIs" dxfId="8946" priority="1249" operator="greaterThan">
      <formula>$P$8</formula>
    </cfRule>
    <cfRule type="cellIs" dxfId="8945" priority="1250" operator="between">
      <formula>$P$8*0.8</formula>
      <formula>$P$8</formula>
    </cfRule>
    <cfRule type="cellIs" dxfId="8944" priority="1251" operator="lessThan">
      <formula>$P$8*0.8</formula>
    </cfRule>
  </conditionalFormatting>
  <conditionalFormatting sqref="J11">
    <cfRule type="cellIs" dxfId="8943" priority="1246" operator="greaterThan">
      <formula>$P$11</formula>
    </cfRule>
    <cfRule type="cellIs" dxfId="8942" priority="1247" operator="between">
      <formula>$P$11*0.8</formula>
      <formula>$P$11</formula>
    </cfRule>
    <cfRule type="cellIs" dxfId="8941" priority="1248" operator="lessThan">
      <formula>$P$11*0.8</formula>
    </cfRule>
  </conditionalFormatting>
  <conditionalFormatting sqref="J12">
    <cfRule type="cellIs" dxfId="8940" priority="1243" operator="greaterThan">
      <formula>$P$12</formula>
    </cfRule>
    <cfRule type="cellIs" dxfId="8939" priority="1244" operator="between">
      <formula>$P$12*0.8</formula>
      <formula>$P$12</formula>
    </cfRule>
    <cfRule type="cellIs" dxfId="8938" priority="1245" operator="lessThan">
      <formula>$P$12*0.8</formula>
    </cfRule>
  </conditionalFormatting>
  <conditionalFormatting sqref="J13">
    <cfRule type="cellIs" dxfId="8937" priority="1240" operator="greaterThan">
      <formula>$P$13</formula>
    </cfRule>
    <cfRule type="cellIs" dxfId="8936" priority="1241" operator="between">
      <formula>$P$13*0.8</formula>
      <formula>$P$13</formula>
    </cfRule>
    <cfRule type="cellIs" dxfId="8935" priority="1242" operator="lessThan">
      <formula>$P$13*0.8</formula>
    </cfRule>
  </conditionalFormatting>
  <conditionalFormatting sqref="J16">
    <cfRule type="cellIs" dxfId="8934" priority="1237" operator="greaterThan">
      <formula>$P$16</formula>
    </cfRule>
    <cfRule type="cellIs" dxfId="8933" priority="1238" operator="between">
      <formula>$P$16*0.8</formula>
      <formula>$P$16</formula>
    </cfRule>
    <cfRule type="cellIs" dxfId="8932" priority="1239" operator="lessThan">
      <formula>$P$16*0.8</formula>
    </cfRule>
  </conditionalFormatting>
  <conditionalFormatting sqref="J17">
    <cfRule type="cellIs" dxfId="8931" priority="1234" operator="greaterThan">
      <formula>$P$17</formula>
    </cfRule>
    <cfRule type="cellIs" dxfId="8930" priority="1235" operator="between">
      <formula>$P$17*0.8</formula>
      <formula>$P$17</formula>
    </cfRule>
    <cfRule type="cellIs" dxfId="8929" priority="1236" operator="lessThan">
      <formula>$P$17*0.8</formula>
    </cfRule>
  </conditionalFormatting>
  <conditionalFormatting sqref="J18">
    <cfRule type="cellIs" dxfId="8928" priority="1231" operator="greaterThan">
      <formula>$P$18</formula>
    </cfRule>
    <cfRule type="cellIs" dxfId="8927" priority="1232" operator="between">
      <formula>$P$18*0.8</formula>
      <formula>$P$18</formula>
    </cfRule>
    <cfRule type="cellIs" dxfId="8926" priority="1233" operator="lessThan">
      <formula>$P$18*0.8</formula>
    </cfRule>
  </conditionalFormatting>
  <conditionalFormatting sqref="J6">
    <cfRule type="cellIs" dxfId="8925" priority="1228" operator="greaterThan">
      <formula>$P$6</formula>
    </cfRule>
    <cfRule type="cellIs" dxfId="8924" priority="1229" operator="between">
      <formula>$P$6*0.8</formula>
      <formula>$P$6</formula>
    </cfRule>
    <cfRule type="cellIs" dxfId="8923" priority="1230" operator="lessThan">
      <formula>$P$6*0.8</formula>
    </cfRule>
  </conditionalFormatting>
  <conditionalFormatting sqref="J7">
    <cfRule type="cellIs" dxfId="8922" priority="1225" operator="greaterThan">
      <formula>$P$7</formula>
    </cfRule>
    <cfRule type="cellIs" dxfId="8921" priority="1226" operator="between">
      <formula>$P$7*0.8</formula>
      <formula>$P$7</formula>
    </cfRule>
    <cfRule type="cellIs" dxfId="8920" priority="1227" operator="lessThan">
      <formula>$P$7*0.8</formula>
    </cfRule>
  </conditionalFormatting>
  <conditionalFormatting sqref="J8">
    <cfRule type="cellIs" dxfId="8919" priority="1222" operator="greaterThan">
      <formula>$P$8</formula>
    </cfRule>
    <cfRule type="cellIs" dxfId="8918" priority="1223" operator="between">
      <formula>$P$8*0.8</formula>
      <formula>$P$8</formula>
    </cfRule>
    <cfRule type="cellIs" dxfId="8917" priority="1224" operator="lessThan">
      <formula>$P$8*0.8</formula>
    </cfRule>
  </conditionalFormatting>
  <conditionalFormatting sqref="J11">
    <cfRule type="cellIs" dxfId="8916" priority="1219" operator="greaterThan">
      <formula>$P$11</formula>
    </cfRule>
    <cfRule type="cellIs" dxfId="8915" priority="1220" operator="between">
      <formula>$P$11*0.8</formula>
      <formula>$P$11</formula>
    </cfRule>
    <cfRule type="cellIs" dxfId="8914" priority="1221" operator="lessThan">
      <formula>$P$11*0.8</formula>
    </cfRule>
  </conditionalFormatting>
  <conditionalFormatting sqref="J12">
    <cfRule type="cellIs" dxfId="8913" priority="1216" operator="greaterThan">
      <formula>$P$12</formula>
    </cfRule>
    <cfRule type="cellIs" dxfId="8912" priority="1217" operator="between">
      <formula>$P$12*0.8</formula>
      <formula>$P$12</formula>
    </cfRule>
    <cfRule type="cellIs" dxfId="8911" priority="1218" operator="lessThan">
      <formula>$P$12*0.8</formula>
    </cfRule>
  </conditionalFormatting>
  <conditionalFormatting sqref="J13">
    <cfRule type="cellIs" dxfId="8910" priority="1213" operator="greaterThan">
      <formula>$P$13</formula>
    </cfRule>
    <cfRule type="cellIs" dxfId="8909" priority="1214" operator="between">
      <formula>$P$13*0.8</formula>
      <formula>$P$13</formula>
    </cfRule>
    <cfRule type="cellIs" dxfId="8908" priority="1215" operator="lessThan">
      <formula>$P$13*0.8</formula>
    </cfRule>
  </conditionalFormatting>
  <conditionalFormatting sqref="J16">
    <cfRule type="cellIs" dxfId="8907" priority="1210" operator="greaterThan">
      <formula>$P$16</formula>
    </cfRule>
    <cfRule type="cellIs" dxfId="8906" priority="1211" operator="between">
      <formula>$P$16*0.8</formula>
      <formula>$P$16</formula>
    </cfRule>
    <cfRule type="cellIs" dxfId="8905" priority="1212" operator="lessThan">
      <formula>$P$16*0.8</formula>
    </cfRule>
  </conditionalFormatting>
  <conditionalFormatting sqref="J17">
    <cfRule type="cellIs" dxfId="8904" priority="1207" operator="greaterThan">
      <formula>$P$17</formula>
    </cfRule>
    <cfRule type="cellIs" dxfId="8903" priority="1208" operator="between">
      <formula>$P$17*0.8</formula>
      <formula>$P$17</formula>
    </cfRule>
    <cfRule type="cellIs" dxfId="8902" priority="1209" operator="lessThan">
      <formula>$P$17*0.8</formula>
    </cfRule>
  </conditionalFormatting>
  <conditionalFormatting sqref="J18">
    <cfRule type="cellIs" dxfId="8901" priority="1204" operator="greaterThan">
      <formula>$P$18</formula>
    </cfRule>
    <cfRule type="cellIs" dxfId="8900" priority="1205" operator="between">
      <formula>$P$18*0.8</formula>
      <formula>$P$18</formula>
    </cfRule>
    <cfRule type="cellIs" dxfId="8899" priority="1206" operator="lessThan">
      <formula>$P$18*0.8</formula>
    </cfRule>
  </conditionalFormatting>
  <conditionalFormatting sqref="J6">
    <cfRule type="cellIs" dxfId="8898" priority="1201" operator="greaterThan">
      <formula>$O$6</formula>
    </cfRule>
    <cfRule type="cellIs" dxfId="8897" priority="1202" operator="between">
      <formula>$O$6*0.8</formula>
      <formula>$O$6</formula>
    </cfRule>
    <cfRule type="cellIs" dxfId="8896" priority="1203" operator="lessThan">
      <formula>$O$6*0.8</formula>
    </cfRule>
  </conditionalFormatting>
  <conditionalFormatting sqref="J7">
    <cfRule type="cellIs" dxfId="8895" priority="1198" operator="greaterThan">
      <formula>$O$7</formula>
    </cfRule>
    <cfRule type="cellIs" dxfId="8894" priority="1199" operator="between">
      <formula>$O$7*0.8</formula>
      <formula>$O$7</formula>
    </cfRule>
    <cfRule type="cellIs" dxfId="8893" priority="1200" operator="lessThan">
      <formula>$O$7*0.8</formula>
    </cfRule>
  </conditionalFormatting>
  <conditionalFormatting sqref="J8">
    <cfRule type="cellIs" dxfId="8892" priority="1195" operator="greaterThan">
      <formula>$O$8</formula>
    </cfRule>
    <cfRule type="cellIs" dxfId="8891" priority="1196" operator="between">
      <formula>$O$8*0.8</formula>
      <formula>$O$8</formula>
    </cfRule>
    <cfRule type="cellIs" dxfId="8890" priority="1197" operator="lessThan">
      <formula>$O$8*0.8</formula>
    </cfRule>
  </conditionalFormatting>
  <conditionalFormatting sqref="J11">
    <cfRule type="cellIs" dxfId="8889" priority="1192" operator="greaterThan">
      <formula>$O$11</formula>
    </cfRule>
    <cfRule type="cellIs" dxfId="8888" priority="1193" operator="between">
      <formula>$O$11*0.8</formula>
      <formula>$O$11</formula>
    </cfRule>
    <cfRule type="cellIs" dxfId="8887" priority="1194" operator="lessThan">
      <formula>$O$11*0.8</formula>
    </cfRule>
  </conditionalFormatting>
  <conditionalFormatting sqref="J12">
    <cfRule type="cellIs" dxfId="8886" priority="1189" operator="greaterThan">
      <formula>$O$12</formula>
    </cfRule>
    <cfRule type="cellIs" dxfId="8885" priority="1190" operator="between">
      <formula>$O$12*0.8</formula>
      <formula>$O$12</formula>
    </cfRule>
    <cfRule type="cellIs" dxfId="8884" priority="1191" operator="lessThan">
      <formula>$O$12*0.8</formula>
    </cfRule>
  </conditionalFormatting>
  <conditionalFormatting sqref="J13">
    <cfRule type="cellIs" dxfId="8883" priority="1186" operator="greaterThan">
      <formula>$O$13</formula>
    </cfRule>
    <cfRule type="cellIs" dxfId="8882" priority="1187" operator="between">
      <formula>$O$13*0.8</formula>
      <formula>$O$13</formula>
    </cfRule>
    <cfRule type="cellIs" dxfId="8881" priority="1188" operator="lessThan">
      <formula>$O$13*0.8</formula>
    </cfRule>
  </conditionalFormatting>
  <conditionalFormatting sqref="J16">
    <cfRule type="cellIs" dxfId="8880" priority="1183" operator="greaterThan">
      <formula>$O$16</formula>
    </cfRule>
    <cfRule type="cellIs" dxfId="8879" priority="1184" operator="between">
      <formula>$O$16*0.8</formula>
      <formula>$O$16</formula>
    </cfRule>
    <cfRule type="cellIs" dxfId="8878" priority="1185" operator="lessThan">
      <formula>$O$16*0.8</formula>
    </cfRule>
  </conditionalFormatting>
  <conditionalFormatting sqref="J17">
    <cfRule type="cellIs" dxfId="8877" priority="1180" operator="greaterThan">
      <formula>$O$17</formula>
    </cfRule>
    <cfRule type="cellIs" dxfId="8876" priority="1181" operator="between">
      <formula>$O$17*0.8</formula>
      <formula>$O$17</formula>
    </cfRule>
    <cfRule type="cellIs" dxfId="8875" priority="1182" operator="lessThan">
      <formula>$O$17*0.8</formula>
    </cfRule>
  </conditionalFormatting>
  <conditionalFormatting sqref="J18">
    <cfRule type="cellIs" dxfId="8874" priority="1177" operator="greaterThan">
      <formula>$O$18</formula>
    </cfRule>
    <cfRule type="cellIs" dxfId="8873" priority="1178" operator="between">
      <formula>$O$18*0.8</formula>
      <formula>$O$18</formula>
    </cfRule>
    <cfRule type="cellIs" dxfId="8872" priority="1179" operator="lessThan">
      <formula>$O$18*0.8</formula>
    </cfRule>
  </conditionalFormatting>
  <conditionalFormatting sqref="J6">
    <cfRule type="cellIs" dxfId="8871" priority="1174" operator="greaterThan">
      <formula>$O$6</formula>
    </cfRule>
    <cfRule type="cellIs" dxfId="8870" priority="1175" operator="between">
      <formula>$O$6*0.8</formula>
      <formula>$O$6</formula>
    </cfRule>
    <cfRule type="cellIs" dxfId="8869" priority="1176" operator="lessThan">
      <formula>$O$6*0.8</formula>
    </cfRule>
  </conditionalFormatting>
  <conditionalFormatting sqref="J7">
    <cfRule type="cellIs" dxfId="8868" priority="1171" operator="greaterThan">
      <formula>$O$7</formula>
    </cfRule>
    <cfRule type="cellIs" dxfId="8867" priority="1172" operator="between">
      <formula>$O$7*0.8</formula>
      <formula>$O$7</formula>
    </cfRule>
    <cfRule type="cellIs" dxfId="8866" priority="1173" operator="lessThan">
      <formula>$O$7*0.8</formula>
    </cfRule>
  </conditionalFormatting>
  <conditionalFormatting sqref="J8">
    <cfRule type="cellIs" dxfId="8865" priority="1168" operator="greaterThan">
      <formula>$O$8</formula>
    </cfRule>
    <cfRule type="cellIs" dxfId="8864" priority="1169" operator="between">
      <formula>$O$8*0.8</formula>
      <formula>$O$8</formula>
    </cfRule>
    <cfRule type="cellIs" dxfId="8863" priority="1170" operator="lessThan">
      <formula>$O$8*0.8</formula>
    </cfRule>
  </conditionalFormatting>
  <conditionalFormatting sqref="J11">
    <cfRule type="cellIs" dxfId="8862" priority="1165" operator="greaterThan">
      <formula>$O$11</formula>
    </cfRule>
    <cfRule type="cellIs" dxfId="8861" priority="1166" operator="between">
      <formula>$O$11*0.8</formula>
      <formula>$O$11</formula>
    </cfRule>
    <cfRule type="cellIs" dxfId="8860" priority="1167" operator="lessThan">
      <formula>$O$11*0.8</formula>
    </cfRule>
  </conditionalFormatting>
  <conditionalFormatting sqref="J12">
    <cfRule type="cellIs" dxfId="8859" priority="1162" operator="greaterThan">
      <formula>$O$12</formula>
    </cfRule>
    <cfRule type="cellIs" dxfId="8858" priority="1163" operator="between">
      <formula>$O$12*0.8</formula>
      <formula>$O$12</formula>
    </cfRule>
    <cfRule type="cellIs" dxfId="8857" priority="1164" operator="lessThan">
      <formula>$O$12*0.8</formula>
    </cfRule>
  </conditionalFormatting>
  <conditionalFormatting sqref="J13">
    <cfRule type="cellIs" dxfId="8856" priority="1159" operator="greaterThan">
      <formula>$O$13</formula>
    </cfRule>
    <cfRule type="cellIs" dxfId="8855" priority="1160" operator="between">
      <formula>$O$13*0.8</formula>
      <formula>$O$13</formula>
    </cfRule>
    <cfRule type="cellIs" dxfId="8854" priority="1161" operator="lessThan">
      <formula>$O$13*0.8</formula>
    </cfRule>
  </conditionalFormatting>
  <conditionalFormatting sqref="J16">
    <cfRule type="cellIs" dxfId="8853" priority="1156" operator="greaterThan">
      <formula>$O$16</formula>
    </cfRule>
    <cfRule type="cellIs" dxfId="8852" priority="1157" operator="between">
      <formula>$O$16*0.8</formula>
      <formula>$O$16</formula>
    </cfRule>
    <cfRule type="cellIs" dxfId="8851" priority="1158" operator="lessThan">
      <formula>$O$16*0.8</formula>
    </cfRule>
  </conditionalFormatting>
  <conditionalFormatting sqref="J17">
    <cfRule type="cellIs" dxfId="8850" priority="1153" operator="greaterThan">
      <formula>$O$17</formula>
    </cfRule>
    <cfRule type="cellIs" dxfId="8849" priority="1154" operator="between">
      <formula>$O$17*0.8</formula>
      <formula>$O$17</formula>
    </cfRule>
    <cfRule type="cellIs" dxfId="8848" priority="1155" operator="lessThan">
      <formula>$O$17*0.8</formula>
    </cfRule>
  </conditionalFormatting>
  <conditionalFormatting sqref="J18">
    <cfRule type="cellIs" dxfId="8847" priority="1150" operator="greaterThan">
      <formula>$O$18</formula>
    </cfRule>
    <cfRule type="cellIs" dxfId="8846" priority="1151" operator="between">
      <formula>$O$18*0.8</formula>
      <formula>$O$18</formula>
    </cfRule>
    <cfRule type="cellIs" dxfId="8845" priority="1152" operator="lessThan">
      <formula>$O$18*0.8</formula>
    </cfRule>
  </conditionalFormatting>
  <conditionalFormatting sqref="J6">
    <cfRule type="cellIs" dxfId="8844" priority="1147" operator="greaterThan">
      <formula>$N$6</formula>
    </cfRule>
    <cfRule type="cellIs" dxfId="8843" priority="1148" operator="between">
      <formula>$N$6*0.8</formula>
      <formula>$N$6</formula>
    </cfRule>
    <cfRule type="cellIs" dxfId="8842" priority="1149" operator="lessThan">
      <formula>$N$6*0.8</formula>
    </cfRule>
  </conditionalFormatting>
  <conditionalFormatting sqref="J7">
    <cfRule type="cellIs" dxfId="8841" priority="1144" operator="greaterThan">
      <formula>$N$7</formula>
    </cfRule>
    <cfRule type="cellIs" dxfId="8840" priority="1145" operator="between">
      <formula>$N$7*0.8</formula>
      <formula>$N$7</formula>
    </cfRule>
    <cfRule type="cellIs" dxfId="8839" priority="1146" operator="lessThan">
      <formula>$N$7*0.8</formula>
    </cfRule>
  </conditionalFormatting>
  <conditionalFormatting sqref="J8">
    <cfRule type="cellIs" dxfId="8838" priority="1141" operator="greaterThan">
      <formula>$N$8</formula>
    </cfRule>
    <cfRule type="cellIs" dxfId="8837" priority="1142" operator="between">
      <formula>$N$8*0.8</formula>
      <formula>$N$8</formula>
    </cfRule>
    <cfRule type="cellIs" dxfId="8836" priority="1143" operator="lessThan">
      <formula>$N$8*0.8</formula>
    </cfRule>
  </conditionalFormatting>
  <conditionalFormatting sqref="J11">
    <cfRule type="cellIs" dxfId="8835" priority="1138" operator="greaterThan">
      <formula>$N$11</formula>
    </cfRule>
    <cfRule type="cellIs" dxfId="8834" priority="1139" operator="between">
      <formula>$N$11*0.8</formula>
      <formula>$N$11</formula>
    </cfRule>
    <cfRule type="cellIs" dxfId="8833" priority="1140" operator="lessThan">
      <formula>$N$11*0.8</formula>
    </cfRule>
  </conditionalFormatting>
  <conditionalFormatting sqref="J12">
    <cfRule type="cellIs" dxfId="8832" priority="1135" operator="greaterThan">
      <formula>$N$12</formula>
    </cfRule>
    <cfRule type="cellIs" dxfId="8831" priority="1136" operator="between">
      <formula>$N$12*0.8</formula>
      <formula>$N$12</formula>
    </cfRule>
    <cfRule type="cellIs" dxfId="8830" priority="1137" operator="lessThan">
      <formula>$N$12*0.8</formula>
    </cfRule>
  </conditionalFormatting>
  <conditionalFormatting sqref="J13">
    <cfRule type="cellIs" dxfId="8829" priority="1132" operator="greaterThan">
      <formula>$N$13</formula>
    </cfRule>
    <cfRule type="cellIs" dxfId="8828" priority="1133" operator="between">
      <formula>$N$13*0.8</formula>
      <formula>$N$13</formula>
    </cfRule>
    <cfRule type="cellIs" dxfId="8827" priority="1134" operator="lessThan">
      <formula>$N$13*0.8</formula>
    </cfRule>
  </conditionalFormatting>
  <conditionalFormatting sqref="J16">
    <cfRule type="cellIs" dxfId="8826" priority="1129" operator="greaterThan">
      <formula>$N$16</formula>
    </cfRule>
    <cfRule type="cellIs" dxfId="8825" priority="1130" operator="between">
      <formula>$N$16*0.8</formula>
      <formula>$N$16</formula>
    </cfRule>
    <cfRule type="cellIs" dxfId="8824" priority="1131" operator="lessThan">
      <formula>$N$16*0.8</formula>
    </cfRule>
  </conditionalFormatting>
  <conditionalFormatting sqref="J17">
    <cfRule type="cellIs" dxfId="8823" priority="1126" operator="greaterThan">
      <formula>$N$17</formula>
    </cfRule>
    <cfRule type="cellIs" dxfId="8822" priority="1127" operator="between">
      <formula>$N$17*0.8</formula>
      <formula>$N$17</formula>
    </cfRule>
    <cfRule type="cellIs" dxfId="8821" priority="1128" operator="lessThan">
      <formula>$N$17*0.8</formula>
    </cfRule>
  </conditionalFormatting>
  <conditionalFormatting sqref="J18">
    <cfRule type="cellIs" dxfId="8820" priority="1123" operator="greaterThan">
      <formula>$N$18</formula>
    </cfRule>
    <cfRule type="cellIs" dxfId="8819" priority="1124" operator="between">
      <formula>$N$18*0.8</formula>
      <formula>$N$18</formula>
    </cfRule>
    <cfRule type="cellIs" dxfId="8818" priority="1125" operator="lessThan">
      <formula>$N$18*0.8</formula>
    </cfRule>
  </conditionalFormatting>
  <conditionalFormatting sqref="J6">
    <cfRule type="cellIs" dxfId="8817" priority="1120" operator="greaterThan">
      <formula>$N$6</formula>
    </cfRule>
    <cfRule type="cellIs" dxfId="8816" priority="1121" operator="between">
      <formula>$N$6*0.8</formula>
      <formula>$N$6</formula>
    </cfRule>
    <cfRule type="cellIs" dxfId="8815" priority="1122" operator="lessThan">
      <formula>$N$6*0.8</formula>
    </cfRule>
  </conditionalFormatting>
  <conditionalFormatting sqref="J7">
    <cfRule type="cellIs" dxfId="8814" priority="1117" operator="greaterThan">
      <formula>$N$7</formula>
    </cfRule>
    <cfRule type="cellIs" dxfId="8813" priority="1118" operator="between">
      <formula>$N$7*0.8</formula>
      <formula>$N$7</formula>
    </cfRule>
    <cfRule type="cellIs" dxfId="8812" priority="1119" operator="lessThan">
      <formula>$N$7*0.8</formula>
    </cfRule>
  </conditionalFormatting>
  <conditionalFormatting sqref="J8">
    <cfRule type="cellIs" dxfId="8811" priority="1114" operator="greaterThan">
      <formula>$N$8</formula>
    </cfRule>
    <cfRule type="cellIs" dxfId="8810" priority="1115" operator="between">
      <formula>$N$8*0.8</formula>
      <formula>$N$8</formula>
    </cfRule>
    <cfRule type="cellIs" dxfId="8809" priority="1116" operator="lessThan">
      <formula>$N$8*0.8</formula>
    </cfRule>
  </conditionalFormatting>
  <conditionalFormatting sqref="J11">
    <cfRule type="cellIs" dxfId="8808" priority="1111" operator="greaterThan">
      <formula>$N$11</formula>
    </cfRule>
    <cfRule type="cellIs" dxfId="8807" priority="1112" operator="between">
      <formula>$N$11*0.8</formula>
      <formula>$N$11</formula>
    </cfRule>
    <cfRule type="cellIs" dxfId="8806" priority="1113" operator="lessThan">
      <formula>$N$11*0.8</formula>
    </cfRule>
  </conditionalFormatting>
  <conditionalFormatting sqref="J12">
    <cfRule type="cellIs" dxfId="8805" priority="1108" operator="greaterThan">
      <formula>$N$12</formula>
    </cfRule>
    <cfRule type="cellIs" dxfId="8804" priority="1109" operator="between">
      <formula>$N$12*0.8</formula>
      <formula>$N$12</formula>
    </cfRule>
    <cfRule type="cellIs" dxfId="8803" priority="1110" operator="lessThan">
      <formula>$N$12*0.8</formula>
    </cfRule>
  </conditionalFormatting>
  <conditionalFormatting sqref="J13">
    <cfRule type="cellIs" dxfId="8802" priority="1105" operator="greaterThan">
      <formula>$N$13</formula>
    </cfRule>
    <cfRule type="cellIs" dxfId="8801" priority="1106" operator="between">
      <formula>$N$13*0.8</formula>
      <formula>$N$13</formula>
    </cfRule>
    <cfRule type="cellIs" dxfId="8800" priority="1107" operator="lessThan">
      <formula>$N$13*0.8</formula>
    </cfRule>
  </conditionalFormatting>
  <conditionalFormatting sqref="J16">
    <cfRule type="cellIs" dxfId="8799" priority="1102" operator="greaterThan">
      <formula>$N$16</formula>
    </cfRule>
    <cfRule type="cellIs" dxfId="8798" priority="1103" operator="between">
      <formula>$N$16*0.8</formula>
      <formula>$N$16</formula>
    </cfRule>
    <cfRule type="cellIs" dxfId="8797" priority="1104" operator="lessThan">
      <formula>$N$16*0.8</formula>
    </cfRule>
  </conditionalFormatting>
  <conditionalFormatting sqref="J17">
    <cfRule type="cellIs" dxfId="8796" priority="1099" operator="greaterThan">
      <formula>$N$17</formula>
    </cfRule>
    <cfRule type="cellIs" dxfId="8795" priority="1100" operator="between">
      <formula>$N$17*0.8</formula>
      <formula>$N$17</formula>
    </cfRule>
    <cfRule type="cellIs" dxfId="8794" priority="1101" operator="lessThan">
      <formula>$N$17*0.8</formula>
    </cfRule>
  </conditionalFormatting>
  <conditionalFormatting sqref="J18">
    <cfRule type="cellIs" dxfId="8793" priority="1096" operator="greaterThan">
      <formula>$N$18</formula>
    </cfRule>
    <cfRule type="cellIs" dxfId="8792" priority="1097" operator="between">
      <formula>$N$18*0.8</formula>
      <formula>$N$18</formula>
    </cfRule>
    <cfRule type="cellIs" dxfId="8791" priority="1098" operator="lessThan">
      <formula>$N$18*0.8</formula>
    </cfRule>
  </conditionalFormatting>
  <conditionalFormatting sqref="J6">
    <cfRule type="cellIs" dxfId="8790" priority="1093" operator="greaterThan">
      <formula>$P$6</formula>
    </cfRule>
    <cfRule type="cellIs" dxfId="8789" priority="1094" operator="between">
      <formula>$P$6*0.8</formula>
      <formula>$P$6</formula>
    </cfRule>
    <cfRule type="cellIs" dxfId="8788" priority="1095" operator="lessThan">
      <formula>$P$6*0.8</formula>
    </cfRule>
  </conditionalFormatting>
  <conditionalFormatting sqref="J7">
    <cfRule type="cellIs" dxfId="8787" priority="1090" operator="greaterThan">
      <formula>$P$7</formula>
    </cfRule>
    <cfRule type="cellIs" dxfId="8786" priority="1091" operator="between">
      <formula>$P$7*0.8</formula>
      <formula>$P$7</formula>
    </cfRule>
    <cfRule type="cellIs" dxfId="8785" priority="1092" operator="lessThan">
      <formula>$P$7*0.8</formula>
    </cfRule>
  </conditionalFormatting>
  <conditionalFormatting sqref="J8">
    <cfRule type="cellIs" dxfId="8784" priority="1087" operator="greaterThan">
      <formula>$P$8</formula>
    </cfRule>
    <cfRule type="cellIs" dxfId="8783" priority="1088" operator="between">
      <formula>$P$8*0.8</formula>
      <formula>$P$8</formula>
    </cfRule>
    <cfRule type="cellIs" dxfId="8782" priority="1089" operator="lessThan">
      <formula>$P$8*0.8</formula>
    </cfRule>
  </conditionalFormatting>
  <conditionalFormatting sqref="J11">
    <cfRule type="cellIs" dxfId="8781" priority="1084" operator="greaterThan">
      <formula>$P$11</formula>
    </cfRule>
    <cfRule type="cellIs" dxfId="8780" priority="1085" operator="between">
      <formula>$P$11*0.8</formula>
      <formula>$P$11</formula>
    </cfRule>
    <cfRule type="cellIs" dxfId="8779" priority="1086" operator="lessThan">
      <formula>$P$11*0.8</formula>
    </cfRule>
  </conditionalFormatting>
  <conditionalFormatting sqref="J12">
    <cfRule type="cellIs" dxfId="8778" priority="1081" operator="greaterThan">
      <formula>$P$12</formula>
    </cfRule>
    <cfRule type="cellIs" dxfId="8777" priority="1082" operator="between">
      <formula>$P$12*0.8</formula>
      <formula>$P$12</formula>
    </cfRule>
    <cfRule type="cellIs" dxfId="8776" priority="1083" operator="lessThan">
      <formula>$P$12*0.8</formula>
    </cfRule>
  </conditionalFormatting>
  <conditionalFormatting sqref="J13">
    <cfRule type="cellIs" dxfId="8775" priority="1078" operator="greaterThan">
      <formula>$P$13</formula>
    </cfRule>
    <cfRule type="cellIs" dxfId="8774" priority="1079" operator="between">
      <formula>$P$13*0.8</formula>
      <formula>$P$13</formula>
    </cfRule>
    <cfRule type="cellIs" dxfId="8773" priority="1080" operator="lessThan">
      <formula>$P$13*0.8</formula>
    </cfRule>
  </conditionalFormatting>
  <conditionalFormatting sqref="J16">
    <cfRule type="cellIs" dxfId="8772" priority="1075" operator="greaterThan">
      <formula>$P$16</formula>
    </cfRule>
    <cfRule type="cellIs" dxfId="8771" priority="1076" operator="between">
      <formula>$P$16*0.8</formula>
      <formula>$P$16</formula>
    </cfRule>
    <cfRule type="cellIs" dxfId="8770" priority="1077" operator="lessThan">
      <formula>$P$16*0.8</formula>
    </cfRule>
  </conditionalFormatting>
  <conditionalFormatting sqref="J17">
    <cfRule type="cellIs" dxfId="8769" priority="1072" operator="greaterThan">
      <formula>$P$17</formula>
    </cfRule>
    <cfRule type="cellIs" dxfId="8768" priority="1073" operator="between">
      <formula>$P$17*0.8</formula>
      <formula>$P$17</formula>
    </cfRule>
    <cfRule type="cellIs" dxfId="8767" priority="1074" operator="lessThan">
      <formula>$P$17*0.8</formula>
    </cfRule>
  </conditionalFormatting>
  <conditionalFormatting sqref="J18">
    <cfRule type="cellIs" dxfId="8766" priority="1069" operator="greaterThan">
      <formula>$P$18</formula>
    </cfRule>
    <cfRule type="cellIs" dxfId="8765" priority="1070" operator="between">
      <formula>$P$18*0.8</formula>
      <formula>$P$18</formula>
    </cfRule>
    <cfRule type="cellIs" dxfId="8764" priority="1071" operator="lessThan">
      <formula>$P$18*0.8</formula>
    </cfRule>
  </conditionalFormatting>
  <conditionalFormatting sqref="J6">
    <cfRule type="cellIs" dxfId="8763" priority="1066" operator="greaterThan">
      <formula>$P$6</formula>
    </cfRule>
    <cfRule type="cellIs" dxfId="8762" priority="1067" operator="between">
      <formula>$P$6*0.8</formula>
      <formula>$P$6</formula>
    </cfRule>
    <cfRule type="cellIs" dxfId="8761" priority="1068" operator="lessThan">
      <formula>$P$6*0.8</formula>
    </cfRule>
  </conditionalFormatting>
  <conditionalFormatting sqref="J7">
    <cfRule type="cellIs" dxfId="8760" priority="1063" operator="greaterThan">
      <formula>$P$7</formula>
    </cfRule>
    <cfRule type="cellIs" dxfId="8759" priority="1064" operator="between">
      <formula>$P$7*0.8</formula>
      <formula>$P$7</formula>
    </cfRule>
    <cfRule type="cellIs" dxfId="8758" priority="1065" operator="lessThan">
      <formula>$P$7*0.8</formula>
    </cfRule>
  </conditionalFormatting>
  <conditionalFormatting sqref="J8">
    <cfRule type="cellIs" dxfId="8757" priority="1060" operator="greaterThan">
      <formula>$P$8</formula>
    </cfRule>
    <cfRule type="cellIs" dxfId="8756" priority="1061" operator="between">
      <formula>$P$8*0.8</formula>
      <formula>$P$8</formula>
    </cfRule>
    <cfRule type="cellIs" dxfId="8755" priority="1062" operator="lessThan">
      <formula>$P$8*0.8</formula>
    </cfRule>
  </conditionalFormatting>
  <conditionalFormatting sqref="J11">
    <cfRule type="cellIs" dxfId="8754" priority="1057" operator="greaterThan">
      <formula>$P$11</formula>
    </cfRule>
    <cfRule type="cellIs" dxfId="8753" priority="1058" operator="between">
      <formula>$P$11*0.8</formula>
      <formula>$P$11</formula>
    </cfRule>
    <cfRule type="cellIs" dxfId="8752" priority="1059" operator="lessThan">
      <formula>$P$11*0.8</formula>
    </cfRule>
  </conditionalFormatting>
  <conditionalFormatting sqref="J12">
    <cfRule type="cellIs" dxfId="8751" priority="1054" operator="greaterThan">
      <formula>$P$12</formula>
    </cfRule>
    <cfRule type="cellIs" dxfId="8750" priority="1055" operator="between">
      <formula>$P$12*0.8</formula>
      <formula>$P$12</formula>
    </cfRule>
    <cfRule type="cellIs" dxfId="8749" priority="1056" operator="lessThan">
      <formula>$P$12*0.8</formula>
    </cfRule>
  </conditionalFormatting>
  <conditionalFormatting sqref="J13">
    <cfRule type="cellIs" dxfId="8748" priority="1051" operator="greaterThan">
      <formula>$P$13</formula>
    </cfRule>
    <cfRule type="cellIs" dxfId="8747" priority="1052" operator="between">
      <formula>$P$13*0.8</formula>
      <formula>$P$13</formula>
    </cfRule>
    <cfRule type="cellIs" dxfId="8746" priority="1053" operator="lessThan">
      <formula>$P$13*0.8</formula>
    </cfRule>
  </conditionalFormatting>
  <conditionalFormatting sqref="J16">
    <cfRule type="cellIs" dxfId="8745" priority="1048" operator="greaterThan">
      <formula>$P$16</formula>
    </cfRule>
    <cfRule type="cellIs" dxfId="8744" priority="1049" operator="between">
      <formula>$P$16*0.8</formula>
      <formula>$P$16</formula>
    </cfRule>
    <cfRule type="cellIs" dxfId="8743" priority="1050" operator="lessThan">
      <formula>$P$16*0.8</formula>
    </cfRule>
  </conditionalFormatting>
  <conditionalFormatting sqref="J17">
    <cfRule type="cellIs" dxfId="8742" priority="1045" operator="greaterThan">
      <formula>$P$17</formula>
    </cfRule>
    <cfRule type="cellIs" dxfId="8741" priority="1046" operator="between">
      <formula>$P$17*0.8</formula>
      <formula>$P$17</formula>
    </cfRule>
    <cfRule type="cellIs" dxfId="8740" priority="1047" operator="lessThan">
      <formula>$P$17*0.8</formula>
    </cfRule>
  </conditionalFormatting>
  <conditionalFormatting sqref="J18">
    <cfRule type="cellIs" dxfId="8739" priority="1042" operator="greaterThan">
      <formula>$P$18</formula>
    </cfRule>
    <cfRule type="cellIs" dxfId="8738" priority="1043" operator="between">
      <formula>$P$18*0.8</formula>
      <formula>$P$18</formula>
    </cfRule>
    <cfRule type="cellIs" dxfId="8737" priority="1044" operator="lessThan">
      <formula>$P$18*0.8</formula>
    </cfRule>
  </conditionalFormatting>
  <conditionalFormatting sqref="J6">
    <cfRule type="cellIs" dxfId="8736" priority="1039" operator="greaterThan">
      <formula>$O$6</formula>
    </cfRule>
    <cfRule type="cellIs" dxfId="8735" priority="1040" operator="between">
      <formula>$O$6*0.8</formula>
      <formula>$O$6</formula>
    </cfRule>
    <cfRule type="cellIs" dxfId="8734" priority="1041" operator="lessThan">
      <formula>$O$6*0.8</formula>
    </cfRule>
  </conditionalFormatting>
  <conditionalFormatting sqref="J7">
    <cfRule type="cellIs" dxfId="8733" priority="1036" operator="greaterThan">
      <formula>$O$7</formula>
    </cfRule>
    <cfRule type="cellIs" dxfId="8732" priority="1037" operator="between">
      <formula>$O$7*0.8</formula>
      <formula>$O$7</formula>
    </cfRule>
    <cfRule type="cellIs" dxfId="8731" priority="1038" operator="lessThan">
      <formula>$O$7*0.8</formula>
    </cfRule>
  </conditionalFormatting>
  <conditionalFormatting sqref="J8">
    <cfRule type="cellIs" dxfId="8730" priority="1033" operator="greaterThan">
      <formula>$O$8</formula>
    </cfRule>
    <cfRule type="cellIs" dxfId="8729" priority="1034" operator="between">
      <formula>$O$8*0.8</formula>
      <formula>$O$8</formula>
    </cfRule>
    <cfRule type="cellIs" dxfId="8728" priority="1035" operator="lessThan">
      <formula>$O$8*0.8</formula>
    </cfRule>
  </conditionalFormatting>
  <conditionalFormatting sqref="J11">
    <cfRule type="cellIs" dxfId="8727" priority="1030" operator="greaterThan">
      <formula>$O$11</formula>
    </cfRule>
    <cfRule type="cellIs" dxfId="8726" priority="1031" operator="between">
      <formula>$O$11*0.8</formula>
      <formula>$O$11</formula>
    </cfRule>
    <cfRule type="cellIs" dxfId="8725" priority="1032" operator="lessThan">
      <formula>$O$11*0.8</formula>
    </cfRule>
  </conditionalFormatting>
  <conditionalFormatting sqref="J12">
    <cfRule type="cellIs" dxfId="8724" priority="1027" operator="greaterThan">
      <formula>$O$12</formula>
    </cfRule>
    <cfRule type="cellIs" dxfId="8723" priority="1028" operator="between">
      <formula>$O$12*0.8</formula>
      <formula>$O$12</formula>
    </cfRule>
    <cfRule type="cellIs" dxfId="8722" priority="1029" operator="lessThan">
      <formula>$O$12*0.8</formula>
    </cfRule>
  </conditionalFormatting>
  <conditionalFormatting sqref="J13">
    <cfRule type="cellIs" dxfId="8721" priority="1024" operator="greaterThan">
      <formula>$O$13</formula>
    </cfRule>
    <cfRule type="cellIs" dxfId="8720" priority="1025" operator="between">
      <formula>$O$13*0.8</formula>
      <formula>$O$13</formula>
    </cfRule>
    <cfRule type="cellIs" dxfId="8719" priority="1026" operator="lessThan">
      <formula>$O$13*0.8</formula>
    </cfRule>
  </conditionalFormatting>
  <conditionalFormatting sqref="J16">
    <cfRule type="cellIs" dxfId="8718" priority="1021" operator="greaterThan">
      <formula>$O$16</formula>
    </cfRule>
    <cfRule type="cellIs" dxfId="8717" priority="1022" operator="between">
      <formula>$O$16*0.8</formula>
      <formula>$O$16</formula>
    </cfRule>
    <cfRule type="cellIs" dxfId="8716" priority="1023" operator="lessThan">
      <formula>$O$16*0.8</formula>
    </cfRule>
  </conditionalFormatting>
  <conditionalFormatting sqref="J17">
    <cfRule type="cellIs" dxfId="8715" priority="1018" operator="greaterThan">
      <formula>$O$17</formula>
    </cfRule>
    <cfRule type="cellIs" dxfId="8714" priority="1019" operator="between">
      <formula>$O$17*0.8</formula>
      <formula>$O$17</formula>
    </cfRule>
    <cfRule type="cellIs" dxfId="8713" priority="1020" operator="lessThan">
      <formula>$O$17*0.8</formula>
    </cfRule>
  </conditionalFormatting>
  <conditionalFormatting sqref="J18">
    <cfRule type="cellIs" dxfId="8712" priority="1015" operator="greaterThan">
      <formula>$O$18</formula>
    </cfRule>
    <cfRule type="cellIs" dxfId="8711" priority="1016" operator="between">
      <formula>$O$18*0.8</formula>
      <formula>$O$18</formula>
    </cfRule>
    <cfRule type="cellIs" dxfId="8710" priority="1017" operator="lessThan">
      <formula>$O$18*0.8</formula>
    </cfRule>
  </conditionalFormatting>
  <conditionalFormatting sqref="J6">
    <cfRule type="cellIs" dxfId="8709" priority="1012" operator="greaterThan">
      <formula>$O$6</formula>
    </cfRule>
    <cfRule type="cellIs" dxfId="8708" priority="1013" operator="between">
      <formula>$O$6*0.8</formula>
      <formula>$O$6</formula>
    </cfRule>
    <cfRule type="cellIs" dxfId="8707" priority="1014" operator="lessThan">
      <formula>$O$6*0.8</formula>
    </cfRule>
  </conditionalFormatting>
  <conditionalFormatting sqref="J7">
    <cfRule type="cellIs" dxfId="8706" priority="1009" operator="greaterThan">
      <formula>$O$7</formula>
    </cfRule>
    <cfRule type="cellIs" dxfId="8705" priority="1010" operator="between">
      <formula>$O$7*0.8</formula>
      <formula>$O$7</formula>
    </cfRule>
    <cfRule type="cellIs" dxfId="8704" priority="1011" operator="lessThan">
      <formula>$O$7*0.8</formula>
    </cfRule>
  </conditionalFormatting>
  <conditionalFormatting sqref="J8">
    <cfRule type="cellIs" dxfId="8703" priority="1006" operator="greaterThan">
      <formula>$O$8</formula>
    </cfRule>
    <cfRule type="cellIs" dxfId="8702" priority="1007" operator="between">
      <formula>$O$8*0.8</formula>
      <formula>$O$8</formula>
    </cfRule>
    <cfRule type="cellIs" dxfId="8701" priority="1008" operator="lessThan">
      <formula>$O$8*0.8</formula>
    </cfRule>
  </conditionalFormatting>
  <conditionalFormatting sqref="J11">
    <cfRule type="cellIs" dxfId="8700" priority="1003" operator="greaterThan">
      <formula>$O$11</formula>
    </cfRule>
    <cfRule type="cellIs" dxfId="8699" priority="1004" operator="between">
      <formula>$O$11*0.8</formula>
      <formula>$O$11</formula>
    </cfRule>
    <cfRule type="cellIs" dxfId="8698" priority="1005" operator="lessThan">
      <formula>$O$11*0.8</formula>
    </cfRule>
  </conditionalFormatting>
  <conditionalFormatting sqref="J12">
    <cfRule type="cellIs" dxfId="8697" priority="1000" operator="greaterThan">
      <formula>$O$12</formula>
    </cfRule>
    <cfRule type="cellIs" dxfId="8696" priority="1001" operator="between">
      <formula>$O$12*0.8</formula>
      <formula>$O$12</formula>
    </cfRule>
    <cfRule type="cellIs" dxfId="8695" priority="1002" operator="lessThan">
      <formula>$O$12*0.8</formula>
    </cfRule>
  </conditionalFormatting>
  <conditionalFormatting sqref="J13">
    <cfRule type="cellIs" dxfId="8694" priority="997" operator="greaterThan">
      <formula>$O$13</formula>
    </cfRule>
    <cfRule type="cellIs" dxfId="8693" priority="998" operator="between">
      <formula>$O$13*0.8</formula>
      <formula>$O$13</formula>
    </cfRule>
    <cfRule type="cellIs" dxfId="8692" priority="999" operator="lessThan">
      <formula>$O$13*0.8</formula>
    </cfRule>
  </conditionalFormatting>
  <conditionalFormatting sqref="J16">
    <cfRule type="cellIs" dxfId="8691" priority="994" operator="greaterThan">
      <formula>$O$16</formula>
    </cfRule>
    <cfRule type="cellIs" dxfId="8690" priority="995" operator="between">
      <formula>$O$16*0.8</formula>
      <formula>$O$16</formula>
    </cfRule>
    <cfRule type="cellIs" dxfId="8689" priority="996" operator="lessThan">
      <formula>$O$16*0.8</formula>
    </cfRule>
  </conditionalFormatting>
  <conditionalFormatting sqref="J17">
    <cfRule type="cellIs" dxfId="8688" priority="991" operator="greaterThan">
      <formula>$O$17</formula>
    </cfRule>
    <cfRule type="cellIs" dxfId="8687" priority="992" operator="between">
      <formula>$O$17*0.8</formula>
      <formula>$O$17</formula>
    </cfRule>
    <cfRule type="cellIs" dxfId="8686" priority="993" operator="lessThan">
      <formula>$O$17*0.8</formula>
    </cfRule>
  </conditionalFormatting>
  <conditionalFormatting sqref="J18">
    <cfRule type="cellIs" dxfId="8685" priority="988" operator="greaterThan">
      <formula>$O$18</formula>
    </cfRule>
    <cfRule type="cellIs" dxfId="8684" priority="989" operator="between">
      <formula>$O$18*0.8</formula>
      <formula>$O$18</formula>
    </cfRule>
    <cfRule type="cellIs" dxfId="8683" priority="990" operator="lessThan">
      <formula>$O$18*0.8</formula>
    </cfRule>
  </conditionalFormatting>
  <conditionalFormatting sqref="J6">
    <cfRule type="cellIs" dxfId="8682" priority="985" operator="greaterThan">
      <formula>$N$6</formula>
    </cfRule>
    <cfRule type="cellIs" dxfId="8681" priority="986" operator="between">
      <formula>$N$6*0.8</formula>
      <formula>$N$6</formula>
    </cfRule>
    <cfRule type="cellIs" dxfId="8680" priority="987" operator="lessThan">
      <formula>$N$6*0.8</formula>
    </cfRule>
  </conditionalFormatting>
  <conditionalFormatting sqref="J7">
    <cfRule type="cellIs" dxfId="8679" priority="982" operator="greaterThan">
      <formula>$N$7</formula>
    </cfRule>
    <cfRule type="cellIs" dxfId="8678" priority="983" operator="between">
      <formula>$N$7*0.8</formula>
      <formula>$N$7</formula>
    </cfRule>
    <cfRule type="cellIs" dxfId="8677" priority="984" operator="lessThan">
      <formula>$N$7*0.8</formula>
    </cfRule>
  </conditionalFormatting>
  <conditionalFormatting sqref="J8">
    <cfRule type="cellIs" dxfId="8676" priority="979" operator="greaterThan">
      <formula>$N$8</formula>
    </cfRule>
    <cfRule type="cellIs" dxfId="8675" priority="980" operator="between">
      <formula>$N$8*0.8</formula>
      <formula>$N$8</formula>
    </cfRule>
    <cfRule type="cellIs" dxfId="8674" priority="981" operator="lessThan">
      <formula>$N$8*0.8</formula>
    </cfRule>
  </conditionalFormatting>
  <conditionalFormatting sqref="J11">
    <cfRule type="cellIs" dxfId="8673" priority="976" operator="greaterThan">
      <formula>$N$11</formula>
    </cfRule>
    <cfRule type="cellIs" dxfId="8672" priority="977" operator="between">
      <formula>$N$11*0.8</formula>
      <formula>$N$11</formula>
    </cfRule>
    <cfRule type="cellIs" dxfId="8671" priority="978" operator="lessThan">
      <formula>$N$11*0.8</formula>
    </cfRule>
  </conditionalFormatting>
  <conditionalFormatting sqref="J12">
    <cfRule type="cellIs" dxfId="8670" priority="973" operator="greaterThan">
      <formula>$N$12</formula>
    </cfRule>
    <cfRule type="cellIs" dxfId="8669" priority="974" operator="between">
      <formula>$N$12*0.8</formula>
      <formula>$N$12</formula>
    </cfRule>
    <cfRule type="cellIs" dxfId="8668" priority="975" operator="lessThan">
      <formula>$N$12*0.8</formula>
    </cfRule>
  </conditionalFormatting>
  <conditionalFormatting sqref="J13">
    <cfRule type="cellIs" dxfId="8667" priority="970" operator="greaterThan">
      <formula>$N$13</formula>
    </cfRule>
    <cfRule type="cellIs" dxfId="8666" priority="971" operator="between">
      <formula>$N$13*0.8</formula>
      <formula>$N$13</formula>
    </cfRule>
    <cfRule type="cellIs" dxfId="8665" priority="972" operator="lessThan">
      <formula>$N$13*0.8</formula>
    </cfRule>
  </conditionalFormatting>
  <conditionalFormatting sqref="J16">
    <cfRule type="cellIs" dxfId="8664" priority="967" operator="greaterThan">
      <formula>$N$16</formula>
    </cfRule>
    <cfRule type="cellIs" dxfId="8663" priority="968" operator="between">
      <formula>$N$16*0.8</formula>
      <formula>$N$16</formula>
    </cfRule>
    <cfRule type="cellIs" dxfId="8662" priority="969" operator="lessThan">
      <formula>$N$16*0.8</formula>
    </cfRule>
  </conditionalFormatting>
  <conditionalFormatting sqref="J17">
    <cfRule type="cellIs" dxfId="8661" priority="964" operator="greaterThan">
      <formula>$N$17</formula>
    </cfRule>
    <cfRule type="cellIs" dxfId="8660" priority="965" operator="between">
      <formula>$N$17*0.8</formula>
      <formula>$N$17</formula>
    </cfRule>
    <cfRule type="cellIs" dxfId="8659" priority="966" operator="lessThan">
      <formula>$N$17*0.8</formula>
    </cfRule>
  </conditionalFormatting>
  <conditionalFormatting sqref="J18">
    <cfRule type="cellIs" dxfId="8658" priority="961" operator="greaterThan">
      <formula>$N$18</formula>
    </cfRule>
    <cfRule type="cellIs" dxfId="8657" priority="962" operator="between">
      <formula>$N$18*0.8</formula>
      <formula>$N$18</formula>
    </cfRule>
    <cfRule type="cellIs" dxfId="8656" priority="963" operator="lessThan">
      <formula>$N$18*0.8</formula>
    </cfRule>
  </conditionalFormatting>
  <conditionalFormatting sqref="J6">
    <cfRule type="cellIs" dxfId="8655" priority="958" operator="greaterThan">
      <formula>$N$6</formula>
    </cfRule>
    <cfRule type="cellIs" dxfId="8654" priority="959" operator="between">
      <formula>$N$6*0.8</formula>
      <formula>$N$6</formula>
    </cfRule>
    <cfRule type="cellIs" dxfId="8653" priority="960" operator="lessThan">
      <formula>$N$6*0.8</formula>
    </cfRule>
  </conditionalFormatting>
  <conditionalFormatting sqref="J7">
    <cfRule type="cellIs" dxfId="8652" priority="955" operator="greaterThan">
      <formula>$N$7</formula>
    </cfRule>
    <cfRule type="cellIs" dxfId="8651" priority="956" operator="between">
      <formula>$N$7*0.8</formula>
      <formula>$N$7</formula>
    </cfRule>
    <cfRule type="cellIs" dxfId="8650" priority="957" operator="lessThan">
      <formula>$N$7*0.8</formula>
    </cfRule>
  </conditionalFormatting>
  <conditionalFormatting sqref="J8">
    <cfRule type="cellIs" dxfId="8649" priority="952" operator="greaterThan">
      <formula>$N$8</formula>
    </cfRule>
    <cfRule type="cellIs" dxfId="8648" priority="953" operator="between">
      <formula>$N$8*0.8</formula>
      <formula>$N$8</formula>
    </cfRule>
    <cfRule type="cellIs" dxfId="8647" priority="954" operator="lessThan">
      <formula>$N$8*0.8</formula>
    </cfRule>
  </conditionalFormatting>
  <conditionalFormatting sqref="J11">
    <cfRule type="cellIs" dxfId="8646" priority="949" operator="greaterThan">
      <formula>$N$11</formula>
    </cfRule>
    <cfRule type="cellIs" dxfId="8645" priority="950" operator="between">
      <formula>$N$11*0.8</formula>
      <formula>$N$11</formula>
    </cfRule>
    <cfRule type="cellIs" dxfId="8644" priority="951" operator="lessThan">
      <formula>$N$11*0.8</formula>
    </cfRule>
  </conditionalFormatting>
  <conditionalFormatting sqref="J12">
    <cfRule type="cellIs" dxfId="8643" priority="946" operator="greaterThan">
      <formula>$N$12</formula>
    </cfRule>
    <cfRule type="cellIs" dxfId="8642" priority="947" operator="between">
      <formula>$N$12*0.8</formula>
      <formula>$N$12</formula>
    </cfRule>
    <cfRule type="cellIs" dxfId="8641" priority="948" operator="lessThan">
      <formula>$N$12*0.8</formula>
    </cfRule>
  </conditionalFormatting>
  <conditionalFormatting sqref="J13">
    <cfRule type="cellIs" dxfId="8640" priority="943" operator="greaterThan">
      <formula>$N$13</formula>
    </cfRule>
    <cfRule type="cellIs" dxfId="8639" priority="944" operator="between">
      <formula>$N$13*0.8</formula>
      <formula>$N$13</formula>
    </cfRule>
    <cfRule type="cellIs" dxfId="8638" priority="945" operator="lessThan">
      <formula>$N$13*0.8</formula>
    </cfRule>
  </conditionalFormatting>
  <conditionalFormatting sqref="J16">
    <cfRule type="cellIs" dxfId="8637" priority="940" operator="greaterThan">
      <formula>$N$16</formula>
    </cfRule>
    <cfRule type="cellIs" dxfId="8636" priority="941" operator="between">
      <formula>$N$16*0.8</formula>
      <formula>$N$16</formula>
    </cfRule>
    <cfRule type="cellIs" dxfId="8635" priority="942" operator="lessThan">
      <formula>$N$16*0.8</formula>
    </cfRule>
  </conditionalFormatting>
  <conditionalFormatting sqref="J17">
    <cfRule type="cellIs" dxfId="8634" priority="937" operator="greaterThan">
      <formula>$N$17</formula>
    </cfRule>
    <cfRule type="cellIs" dxfId="8633" priority="938" operator="between">
      <formula>$N$17*0.8</formula>
      <formula>$N$17</formula>
    </cfRule>
    <cfRule type="cellIs" dxfId="8632" priority="939" operator="lessThan">
      <formula>$N$17*0.8</formula>
    </cfRule>
  </conditionalFormatting>
  <conditionalFormatting sqref="J18">
    <cfRule type="cellIs" dxfId="8631" priority="934" operator="greaterThan">
      <formula>$N$18</formula>
    </cfRule>
    <cfRule type="cellIs" dxfId="8630" priority="935" operator="between">
      <formula>$N$18*0.8</formula>
      <formula>$N$18</formula>
    </cfRule>
    <cfRule type="cellIs" dxfId="8629" priority="936" operator="lessThan">
      <formula>$N$18*0.8</formula>
    </cfRule>
  </conditionalFormatting>
  <conditionalFormatting sqref="J6">
    <cfRule type="cellIs" dxfId="8628" priority="931" operator="greaterThan">
      <formula>$P$6</formula>
    </cfRule>
    <cfRule type="cellIs" dxfId="8627" priority="932" operator="between">
      <formula>$P$6*0.8</formula>
      <formula>$P$6</formula>
    </cfRule>
    <cfRule type="cellIs" dxfId="8626" priority="933" operator="lessThan">
      <formula>$P$6*0.8</formula>
    </cfRule>
  </conditionalFormatting>
  <conditionalFormatting sqref="J7">
    <cfRule type="cellIs" dxfId="8625" priority="928" operator="greaterThan">
      <formula>$P$7</formula>
    </cfRule>
    <cfRule type="cellIs" dxfId="8624" priority="929" operator="between">
      <formula>$P$7*0.8</formula>
      <formula>$P$7</formula>
    </cfRule>
    <cfRule type="cellIs" dxfId="8623" priority="930" operator="lessThan">
      <formula>$P$7*0.8</formula>
    </cfRule>
  </conditionalFormatting>
  <conditionalFormatting sqref="J8">
    <cfRule type="cellIs" dxfId="8622" priority="925" operator="greaterThan">
      <formula>$P$8</formula>
    </cfRule>
    <cfRule type="cellIs" dxfId="8621" priority="926" operator="between">
      <formula>$P$8*0.8</formula>
      <formula>$P$8</formula>
    </cfRule>
    <cfRule type="cellIs" dxfId="8620" priority="927" operator="lessThan">
      <formula>$P$8*0.8</formula>
    </cfRule>
  </conditionalFormatting>
  <conditionalFormatting sqref="J11">
    <cfRule type="cellIs" dxfId="8619" priority="922" operator="greaterThan">
      <formula>$P$11</formula>
    </cfRule>
    <cfRule type="cellIs" dxfId="8618" priority="923" operator="between">
      <formula>$P$11*0.8</formula>
      <formula>$P$11</formula>
    </cfRule>
    <cfRule type="cellIs" dxfId="8617" priority="924" operator="lessThan">
      <formula>$P$11*0.8</formula>
    </cfRule>
  </conditionalFormatting>
  <conditionalFormatting sqref="J12">
    <cfRule type="cellIs" dxfId="8616" priority="919" operator="greaterThan">
      <formula>$P$12</formula>
    </cfRule>
    <cfRule type="cellIs" dxfId="8615" priority="920" operator="between">
      <formula>$P$12*0.8</formula>
      <formula>$P$12</formula>
    </cfRule>
    <cfRule type="cellIs" dxfId="8614" priority="921" operator="lessThan">
      <formula>$P$12*0.8</formula>
    </cfRule>
  </conditionalFormatting>
  <conditionalFormatting sqref="J13">
    <cfRule type="cellIs" dxfId="8613" priority="916" operator="greaterThan">
      <formula>$P$13</formula>
    </cfRule>
    <cfRule type="cellIs" dxfId="8612" priority="917" operator="between">
      <formula>$P$13*0.8</formula>
      <formula>$P$13</formula>
    </cfRule>
    <cfRule type="cellIs" dxfId="8611" priority="918" operator="lessThan">
      <formula>$P$13*0.8</formula>
    </cfRule>
  </conditionalFormatting>
  <conditionalFormatting sqref="J16">
    <cfRule type="cellIs" dxfId="8610" priority="913" operator="greaterThan">
      <formula>$P$16</formula>
    </cfRule>
    <cfRule type="cellIs" dxfId="8609" priority="914" operator="between">
      <formula>$P$16*0.8</formula>
      <formula>$P$16</formula>
    </cfRule>
    <cfRule type="cellIs" dxfId="8608" priority="915" operator="lessThan">
      <formula>$P$16*0.8</formula>
    </cfRule>
  </conditionalFormatting>
  <conditionalFormatting sqref="J17">
    <cfRule type="cellIs" dxfId="8607" priority="910" operator="greaterThan">
      <formula>$P$17</formula>
    </cfRule>
    <cfRule type="cellIs" dxfId="8606" priority="911" operator="between">
      <formula>$P$17*0.8</formula>
      <formula>$P$17</formula>
    </cfRule>
    <cfRule type="cellIs" dxfId="8605" priority="912" operator="lessThan">
      <formula>$P$17*0.8</formula>
    </cfRule>
  </conditionalFormatting>
  <conditionalFormatting sqref="J18">
    <cfRule type="cellIs" dxfId="8604" priority="907" operator="greaterThan">
      <formula>$P$18</formula>
    </cfRule>
    <cfRule type="cellIs" dxfId="8603" priority="908" operator="between">
      <formula>$P$18*0.8</formula>
      <formula>$P$18</formula>
    </cfRule>
    <cfRule type="cellIs" dxfId="8602" priority="909" operator="lessThan">
      <formula>$P$18*0.8</formula>
    </cfRule>
  </conditionalFormatting>
  <conditionalFormatting sqref="J6">
    <cfRule type="cellIs" dxfId="8601" priority="904" operator="greaterThan">
      <formula>$P$6</formula>
    </cfRule>
    <cfRule type="cellIs" dxfId="8600" priority="905" operator="between">
      <formula>$P$6*0.8</formula>
      <formula>$P$6</formula>
    </cfRule>
    <cfRule type="cellIs" dxfId="8599" priority="906" operator="lessThan">
      <formula>$P$6*0.8</formula>
    </cfRule>
  </conditionalFormatting>
  <conditionalFormatting sqref="J7">
    <cfRule type="cellIs" dxfId="8598" priority="901" operator="greaterThan">
      <formula>$P$7</formula>
    </cfRule>
    <cfRule type="cellIs" dxfId="8597" priority="902" operator="between">
      <formula>$P$7*0.8</formula>
      <formula>$P$7</formula>
    </cfRule>
    <cfRule type="cellIs" dxfId="8596" priority="903" operator="lessThan">
      <formula>$P$7*0.8</formula>
    </cfRule>
  </conditionalFormatting>
  <conditionalFormatting sqref="J8">
    <cfRule type="cellIs" dxfId="8595" priority="898" operator="greaterThan">
      <formula>$P$8</formula>
    </cfRule>
    <cfRule type="cellIs" dxfId="8594" priority="899" operator="between">
      <formula>$P$8*0.8</formula>
      <formula>$P$8</formula>
    </cfRule>
    <cfRule type="cellIs" dxfId="8593" priority="900" operator="lessThan">
      <formula>$P$8*0.8</formula>
    </cfRule>
  </conditionalFormatting>
  <conditionalFormatting sqref="J11">
    <cfRule type="cellIs" dxfId="8592" priority="895" operator="greaterThan">
      <formula>$P$11</formula>
    </cfRule>
    <cfRule type="cellIs" dxfId="8591" priority="896" operator="between">
      <formula>$P$11*0.8</formula>
      <formula>$P$11</formula>
    </cfRule>
    <cfRule type="cellIs" dxfId="8590" priority="897" operator="lessThan">
      <formula>$P$11*0.8</formula>
    </cfRule>
  </conditionalFormatting>
  <conditionalFormatting sqref="J12">
    <cfRule type="cellIs" dxfId="8589" priority="892" operator="greaterThan">
      <formula>$P$12</formula>
    </cfRule>
    <cfRule type="cellIs" dxfId="8588" priority="893" operator="between">
      <formula>$P$12*0.8</formula>
      <formula>$P$12</formula>
    </cfRule>
    <cfRule type="cellIs" dxfId="8587" priority="894" operator="lessThan">
      <formula>$P$12*0.8</formula>
    </cfRule>
  </conditionalFormatting>
  <conditionalFormatting sqref="J13">
    <cfRule type="cellIs" dxfId="8586" priority="889" operator="greaterThan">
      <formula>$P$13</formula>
    </cfRule>
    <cfRule type="cellIs" dxfId="8585" priority="890" operator="between">
      <formula>$P$13*0.8</formula>
      <formula>$P$13</formula>
    </cfRule>
    <cfRule type="cellIs" dxfId="8584" priority="891" operator="lessThan">
      <formula>$P$13*0.8</formula>
    </cfRule>
  </conditionalFormatting>
  <conditionalFormatting sqref="J16">
    <cfRule type="cellIs" dxfId="8583" priority="886" operator="greaterThan">
      <formula>$P$16</formula>
    </cfRule>
    <cfRule type="cellIs" dxfId="8582" priority="887" operator="between">
      <formula>$P$16*0.8</formula>
      <formula>$P$16</formula>
    </cfRule>
    <cfRule type="cellIs" dxfId="8581" priority="888" operator="lessThan">
      <formula>$P$16*0.8</formula>
    </cfRule>
  </conditionalFormatting>
  <conditionalFormatting sqref="J17">
    <cfRule type="cellIs" dxfId="8580" priority="883" operator="greaterThan">
      <formula>$P$17</formula>
    </cfRule>
    <cfRule type="cellIs" dxfId="8579" priority="884" operator="between">
      <formula>$P$17*0.8</formula>
      <formula>$P$17</formula>
    </cfRule>
    <cfRule type="cellIs" dxfId="8578" priority="885" operator="lessThan">
      <formula>$P$17*0.8</formula>
    </cfRule>
  </conditionalFormatting>
  <conditionalFormatting sqref="J18">
    <cfRule type="cellIs" dxfId="8577" priority="880" operator="greaterThan">
      <formula>$P$18</formula>
    </cfRule>
    <cfRule type="cellIs" dxfId="8576" priority="881" operator="between">
      <formula>$P$18*0.8</formula>
      <formula>$P$18</formula>
    </cfRule>
    <cfRule type="cellIs" dxfId="8575" priority="882" operator="lessThan">
      <formula>$P$18*0.8</formula>
    </cfRule>
  </conditionalFormatting>
  <conditionalFormatting sqref="J6">
    <cfRule type="cellIs" dxfId="8574" priority="877" operator="greaterThan">
      <formula>$O$6</formula>
    </cfRule>
    <cfRule type="cellIs" dxfId="8573" priority="878" operator="between">
      <formula>$O$6*0.8</formula>
      <formula>$O$6</formula>
    </cfRule>
    <cfRule type="cellIs" dxfId="8572" priority="879" operator="lessThan">
      <formula>$O$6*0.8</formula>
    </cfRule>
  </conditionalFormatting>
  <conditionalFormatting sqref="J7">
    <cfRule type="cellIs" dxfId="8571" priority="874" operator="greaterThan">
      <formula>$O$7</formula>
    </cfRule>
    <cfRule type="cellIs" dxfId="8570" priority="875" operator="between">
      <formula>$O$7*0.8</formula>
      <formula>$O$7</formula>
    </cfRule>
    <cfRule type="cellIs" dxfId="8569" priority="876" operator="lessThan">
      <formula>$O$7*0.8</formula>
    </cfRule>
  </conditionalFormatting>
  <conditionalFormatting sqref="J8">
    <cfRule type="cellIs" dxfId="8568" priority="871" operator="greaterThan">
      <formula>$O$8</formula>
    </cfRule>
    <cfRule type="cellIs" dxfId="8567" priority="872" operator="between">
      <formula>$O$8*0.8</formula>
      <formula>$O$8</formula>
    </cfRule>
    <cfRule type="cellIs" dxfId="8566" priority="873" operator="lessThan">
      <formula>$O$8*0.8</formula>
    </cfRule>
  </conditionalFormatting>
  <conditionalFormatting sqref="J11">
    <cfRule type="cellIs" dxfId="8565" priority="868" operator="greaterThan">
      <formula>$O$11</formula>
    </cfRule>
    <cfRule type="cellIs" dxfId="8564" priority="869" operator="between">
      <formula>$O$11*0.8</formula>
      <formula>$O$11</formula>
    </cfRule>
    <cfRule type="cellIs" dxfId="8563" priority="870" operator="lessThan">
      <formula>$O$11*0.8</formula>
    </cfRule>
  </conditionalFormatting>
  <conditionalFormatting sqref="J12">
    <cfRule type="cellIs" dxfId="8562" priority="865" operator="greaterThan">
      <formula>$O$12</formula>
    </cfRule>
    <cfRule type="cellIs" dxfId="8561" priority="866" operator="between">
      <formula>$O$12*0.8</formula>
      <formula>$O$12</formula>
    </cfRule>
    <cfRule type="cellIs" dxfId="8560" priority="867" operator="lessThan">
      <formula>$O$12*0.8</formula>
    </cfRule>
  </conditionalFormatting>
  <conditionalFormatting sqref="J13">
    <cfRule type="cellIs" dxfId="8559" priority="862" operator="greaterThan">
      <formula>$O$13</formula>
    </cfRule>
    <cfRule type="cellIs" dxfId="8558" priority="863" operator="between">
      <formula>$O$13*0.8</formula>
      <formula>$O$13</formula>
    </cfRule>
    <cfRule type="cellIs" dxfId="8557" priority="864" operator="lessThan">
      <formula>$O$13*0.8</formula>
    </cfRule>
  </conditionalFormatting>
  <conditionalFormatting sqref="J16">
    <cfRule type="cellIs" dxfId="8556" priority="859" operator="greaterThan">
      <formula>$O$16</formula>
    </cfRule>
    <cfRule type="cellIs" dxfId="8555" priority="860" operator="between">
      <formula>$O$16*0.8</formula>
      <formula>$O$16</formula>
    </cfRule>
    <cfRule type="cellIs" dxfId="8554" priority="861" operator="lessThan">
      <formula>$O$16*0.8</formula>
    </cfRule>
  </conditionalFormatting>
  <conditionalFormatting sqref="J17">
    <cfRule type="cellIs" dxfId="8553" priority="856" operator="greaterThan">
      <formula>$O$17</formula>
    </cfRule>
    <cfRule type="cellIs" dxfId="8552" priority="857" operator="between">
      <formula>$O$17*0.8</formula>
      <formula>$O$17</formula>
    </cfRule>
    <cfRule type="cellIs" dxfId="8551" priority="858" operator="lessThan">
      <formula>$O$17*0.8</formula>
    </cfRule>
  </conditionalFormatting>
  <conditionalFormatting sqref="J18">
    <cfRule type="cellIs" dxfId="8550" priority="853" operator="greaterThan">
      <formula>$O$18</formula>
    </cfRule>
    <cfRule type="cellIs" dxfId="8549" priority="854" operator="between">
      <formula>$O$18*0.8</formula>
      <formula>$O$18</formula>
    </cfRule>
    <cfRule type="cellIs" dxfId="8548" priority="855" operator="lessThan">
      <formula>$O$18*0.8</formula>
    </cfRule>
  </conditionalFormatting>
  <conditionalFormatting sqref="J6">
    <cfRule type="cellIs" dxfId="8547" priority="850" operator="greaterThan">
      <formula>$O$6</formula>
    </cfRule>
    <cfRule type="cellIs" dxfId="8546" priority="851" operator="between">
      <formula>$O$6*0.8</formula>
      <formula>$O$6</formula>
    </cfRule>
    <cfRule type="cellIs" dxfId="8545" priority="852" operator="lessThan">
      <formula>$O$6*0.8</formula>
    </cfRule>
  </conditionalFormatting>
  <conditionalFormatting sqref="J7">
    <cfRule type="cellIs" dxfId="8544" priority="847" operator="greaterThan">
      <formula>$O$7</formula>
    </cfRule>
    <cfRule type="cellIs" dxfId="8543" priority="848" operator="between">
      <formula>$O$7*0.8</formula>
      <formula>$O$7</formula>
    </cfRule>
    <cfRule type="cellIs" dxfId="8542" priority="849" operator="lessThan">
      <formula>$O$7*0.8</formula>
    </cfRule>
  </conditionalFormatting>
  <conditionalFormatting sqref="J8">
    <cfRule type="cellIs" dxfId="8541" priority="844" operator="greaterThan">
      <formula>$O$8</formula>
    </cfRule>
    <cfRule type="cellIs" dxfId="8540" priority="845" operator="between">
      <formula>$O$8*0.8</formula>
      <formula>$O$8</formula>
    </cfRule>
    <cfRule type="cellIs" dxfId="8539" priority="846" operator="lessThan">
      <formula>$O$8*0.8</formula>
    </cfRule>
  </conditionalFormatting>
  <conditionalFormatting sqref="J11">
    <cfRule type="cellIs" dxfId="8538" priority="841" operator="greaterThan">
      <formula>$O$11</formula>
    </cfRule>
    <cfRule type="cellIs" dxfId="8537" priority="842" operator="between">
      <formula>$O$11*0.8</formula>
      <formula>$O$11</formula>
    </cfRule>
    <cfRule type="cellIs" dxfId="8536" priority="843" operator="lessThan">
      <formula>$O$11*0.8</formula>
    </cfRule>
  </conditionalFormatting>
  <conditionalFormatting sqref="J12">
    <cfRule type="cellIs" dxfId="8535" priority="838" operator="greaterThan">
      <formula>$O$12</formula>
    </cfRule>
    <cfRule type="cellIs" dxfId="8534" priority="839" operator="between">
      <formula>$O$12*0.8</formula>
      <formula>$O$12</formula>
    </cfRule>
    <cfRule type="cellIs" dxfId="8533" priority="840" operator="lessThan">
      <formula>$O$12*0.8</formula>
    </cfRule>
  </conditionalFormatting>
  <conditionalFormatting sqref="J13">
    <cfRule type="cellIs" dxfId="8532" priority="835" operator="greaterThan">
      <formula>$O$13</formula>
    </cfRule>
    <cfRule type="cellIs" dxfId="8531" priority="836" operator="between">
      <formula>$O$13*0.8</formula>
      <formula>$O$13</formula>
    </cfRule>
    <cfRule type="cellIs" dxfId="8530" priority="837" operator="lessThan">
      <formula>$O$13*0.8</formula>
    </cfRule>
  </conditionalFormatting>
  <conditionalFormatting sqref="J16">
    <cfRule type="cellIs" dxfId="8529" priority="832" operator="greaterThan">
      <formula>$O$16</formula>
    </cfRule>
    <cfRule type="cellIs" dxfId="8528" priority="833" operator="between">
      <formula>$O$16*0.8</formula>
      <formula>$O$16</formula>
    </cfRule>
    <cfRule type="cellIs" dxfId="8527" priority="834" operator="lessThan">
      <formula>$O$16*0.8</formula>
    </cfRule>
  </conditionalFormatting>
  <conditionalFormatting sqref="J17">
    <cfRule type="cellIs" dxfId="8526" priority="829" operator="greaterThan">
      <formula>$O$17</formula>
    </cfRule>
    <cfRule type="cellIs" dxfId="8525" priority="830" operator="between">
      <formula>$O$17*0.8</formula>
      <formula>$O$17</formula>
    </cfRule>
    <cfRule type="cellIs" dxfId="8524" priority="831" operator="lessThan">
      <formula>$O$17*0.8</formula>
    </cfRule>
  </conditionalFormatting>
  <conditionalFormatting sqref="J18">
    <cfRule type="cellIs" dxfId="8523" priority="826" operator="greaterThan">
      <formula>$O$18</formula>
    </cfRule>
    <cfRule type="cellIs" dxfId="8522" priority="827" operator="between">
      <formula>$O$18*0.8</formula>
      <formula>$O$18</formula>
    </cfRule>
    <cfRule type="cellIs" dxfId="8521" priority="828" operator="lessThan">
      <formula>$O$18*0.8</formula>
    </cfRule>
  </conditionalFormatting>
  <conditionalFormatting sqref="J6">
    <cfRule type="cellIs" dxfId="8520" priority="823" operator="greaterThan">
      <formula>$N$6</formula>
    </cfRule>
    <cfRule type="cellIs" dxfId="8519" priority="824" operator="between">
      <formula>$N$6*0.8</formula>
      <formula>$N$6</formula>
    </cfRule>
    <cfRule type="cellIs" dxfId="8518" priority="825" operator="lessThan">
      <formula>$N$6*0.8</formula>
    </cfRule>
  </conditionalFormatting>
  <conditionalFormatting sqref="J7">
    <cfRule type="cellIs" dxfId="8517" priority="820" operator="greaterThan">
      <formula>$N$7</formula>
    </cfRule>
    <cfRule type="cellIs" dxfId="8516" priority="821" operator="between">
      <formula>$N$7*0.8</formula>
      <formula>$N$7</formula>
    </cfRule>
    <cfRule type="cellIs" dxfId="8515" priority="822" operator="lessThan">
      <formula>$N$7*0.8</formula>
    </cfRule>
  </conditionalFormatting>
  <conditionalFormatting sqref="J8">
    <cfRule type="cellIs" dxfId="8514" priority="817" operator="greaterThan">
      <formula>$N$8</formula>
    </cfRule>
    <cfRule type="cellIs" dxfId="8513" priority="818" operator="between">
      <formula>$N$8*0.8</formula>
      <formula>$N$8</formula>
    </cfRule>
    <cfRule type="cellIs" dxfId="8512" priority="819" operator="lessThan">
      <formula>$N$8*0.8</formula>
    </cfRule>
  </conditionalFormatting>
  <conditionalFormatting sqref="J11">
    <cfRule type="cellIs" dxfId="8511" priority="814" operator="greaterThan">
      <formula>$N$11</formula>
    </cfRule>
    <cfRule type="cellIs" dxfId="8510" priority="815" operator="between">
      <formula>$N$11*0.8</formula>
      <formula>$N$11</formula>
    </cfRule>
    <cfRule type="cellIs" dxfId="8509" priority="816" operator="lessThan">
      <formula>$N$11*0.8</formula>
    </cfRule>
  </conditionalFormatting>
  <conditionalFormatting sqref="J12">
    <cfRule type="cellIs" dxfId="8508" priority="811" operator="greaterThan">
      <formula>$N$12</formula>
    </cfRule>
    <cfRule type="cellIs" dxfId="8507" priority="812" operator="between">
      <formula>$N$12*0.8</formula>
      <formula>$N$12</formula>
    </cfRule>
    <cfRule type="cellIs" dxfId="8506" priority="813" operator="lessThan">
      <formula>$N$12*0.8</formula>
    </cfRule>
  </conditionalFormatting>
  <conditionalFormatting sqref="J13">
    <cfRule type="cellIs" dxfId="8505" priority="808" operator="greaterThan">
      <formula>$N$13</formula>
    </cfRule>
    <cfRule type="cellIs" dxfId="8504" priority="809" operator="between">
      <formula>$N$13*0.8</formula>
      <formula>$N$13</formula>
    </cfRule>
    <cfRule type="cellIs" dxfId="8503" priority="810" operator="lessThan">
      <formula>$N$13*0.8</formula>
    </cfRule>
  </conditionalFormatting>
  <conditionalFormatting sqref="J16">
    <cfRule type="cellIs" dxfId="8502" priority="805" operator="greaterThan">
      <formula>$N$16</formula>
    </cfRule>
    <cfRule type="cellIs" dxfId="8501" priority="806" operator="between">
      <formula>$N$16*0.8</formula>
      <formula>$N$16</formula>
    </cfRule>
    <cfRule type="cellIs" dxfId="8500" priority="807" operator="lessThan">
      <formula>$N$16*0.8</formula>
    </cfRule>
  </conditionalFormatting>
  <conditionalFormatting sqref="J17">
    <cfRule type="cellIs" dxfId="8499" priority="802" operator="greaterThan">
      <formula>$N$17</formula>
    </cfRule>
    <cfRule type="cellIs" dxfId="8498" priority="803" operator="between">
      <formula>$N$17*0.8</formula>
      <formula>$N$17</formula>
    </cfRule>
    <cfRule type="cellIs" dxfId="8497" priority="804" operator="lessThan">
      <formula>$N$17*0.8</formula>
    </cfRule>
  </conditionalFormatting>
  <conditionalFormatting sqref="J18">
    <cfRule type="cellIs" dxfId="8496" priority="799" operator="greaterThan">
      <formula>$N$18</formula>
    </cfRule>
    <cfRule type="cellIs" dxfId="8495" priority="800" operator="between">
      <formula>$N$18*0.8</formula>
      <formula>$N$18</formula>
    </cfRule>
    <cfRule type="cellIs" dxfId="8494" priority="801" operator="lessThan">
      <formula>$N$18*0.8</formula>
    </cfRule>
  </conditionalFormatting>
  <conditionalFormatting sqref="J6">
    <cfRule type="cellIs" dxfId="8493" priority="796" operator="greaterThan">
      <formula>$N$6</formula>
    </cfRule>
    <cfRule type="cellIs" dxfId="8492" priority="797" operator="between">
      <formula>$N$6*0.8</formula>
      <formula>$N$6</formula>
    </cfRule>
    <cfRule type="cellIs" dxfId="8491" priority="798" operator="lessThan">
      <formula>$N$6*0.8</formula>
    </cfRule>
  </conditionalFormatting>
  <conditionalFormatting sqref="J7">
    <cfRule type="cellIs" dxfId="8490" priority="793" operator="greaterThan">
      <formula>$N$7</formula>
    </cfRule>
    <cfRule type="cellIs" dxfId="8489" priority="794" operator="between">
      <formula>$N$7*0.8</formula>
      <formula>$N$7</formula>
    </cfRule>
    <cfRule type="cellIs" dxfId="8488" priority="795" operator="lessThan">
      <formula>$N$7*0.8</formula>
    </cfRule>
  </conditionalFormatting>
  <conditionalFormatting sqref="J8">
    <cfRule type="cellIs" dxfId="8487" priority="790" operator="greaterThan">
      <formula>$N$8</formula>
    </cfRule>
    <cfRule type="cellIs" dxfId="8486" priority="791" operator="between">
      <formula>$N$8*0.8</formula>
      <formula>$N$8</formula>
    </cfRule>
    <cfRule type="cellIs" dxfId="8485" priority="792" operator="lessThan">
      <formula>$N$8*0.8</formula>
    </cfRule>
  </conditionalFormatting>
  <conditionalFormatting sqref="J11">
    <cfRule type="cellIs" dxfId="8484" priority="787" operator="greaterThan">
      <formula>$N$11</formula>
    </cfRule>
    <cfRule type="cellIs" dxfId="8483" priority="788" operator="between">
      <formula>$N$11*0.8</formula>
      <formula>$N$11</formula>
    </cfRule>
    <cfRule type="cellIs" dxfId="8482" priority="789" operator="lessThan">
      <formula>$N$11*0.8</formula>
    </cfRule>
  </conditionalFormatting>
  <conditionalFormatting sqref="J12">
    <cfRule type="cellIs" dxfId="8481" priority="784" operator="greaterThan">
      <formula>$N$12</formula>
    </cfRule>
    <cfRule type="cellIs" dxfId="8480" priority="785" operator="between">
      <formula>$N$12*0.8</formula>
      <formula>$N$12</formula>
    </cfRule>
    <cfRule type="cellIs" dxfId="8479" priority="786" operator="lessThan">
      <formula>$N$12*0.8</formula>
    </cfRule>
  </conditionalFormatting>
  <conditionalFormatting sqref="J13">
    <cfRule type="cellIs" dxfId="8478" priority="781" operator="greaterThan">
      <formula>$N$13</formula>
    </cfRule>
    <cfRule type="cellIs" dxfId="8477" priority="782" operator="between">
      <formula>$N$13*0.8</formula>
      <formula>$N$13</formula>
    </cfRule>
    <cfRule type="cellIs" dxfId="8476" priority="783" operator="lessThan">
      <formula>$N$13*0.8</formula>
    </cfRule>
  </conditionalFormatting>
  <conditionalFormatting sqref="J16">
    <cfRule type="cellIs" dxfId="8475" priority="778" operator="greaterThan">
      <formula>$N$16</formula>
    </cfRule>
    <cfRule type="cellIs" dxfId="8474" priority="779" operator="between">
      <formula>$N$16*0.8</formula>
      <formula>$N$16</formula>
    </cfRule>
    <cfRule type="cellIs" dxfId="8473" priority="780" operator="lessThan">
      <formula>$N$16*0.8</formula>
    </cfRule>
  </conditionalFormatting>
  <conditionalFormatting sqref="J17">
    <cfRule type="cellIs" dxfId="8472" priority="775" operator="greaterThan">
      <formula>$N$17</formula>
    </cfRule>
    <cfRule type="cellIs" dxfId="8471" priority="776" operator="between">
      <formula>$N$17*0.8</formula>
      <formula>$N$17</formula>
    </cfRule>
    <cfRule type="cellIs" dxfId="8470" priority="777" operator="lessThan">
      <formula>$N$17*0.8</formula>
    </cfRule>
  </conditionalFormatting>
  <conditionalFormatting sqref="J18">
    <cfRule type="cellIs" dxfId="8469" priority="772" operator="greaterThan">
      <formula>$N$18</formula>
    </cfRule>
    <cfRule type="cellIs" dxfId="8468" priority="773" operator="between">
      <formula>$N$18*0.8</formula>
      <formula>$N$18</formula>
    </cfRule>
    <cfRule type="cellIs" dxfId="8467" priority="774" operator="lessThan">
      <formula>$N$18*0.8</formula>
    </cfRule>
  </conditionalFormatting>
  <conditionalFormatting sqref="J6">
    <cfRule type="cellIs" dxfId="8466" priority="769" operator="greaterThan">
      <formula>$P$6</formula>
    </cfRule>
    <cfRule type="cellIs" dxfId="8465" priority="770" operator="between">
      <formula>$P$6*0.8</formula>
      <formula>$P$6</formula>
    </cfRule>
    <cfRule type="cellIs" dxfId="8464" priority="771" operator="lessThan">
      <formula>$P$6*0.8</formula>
    </cfRule>
  </conditionalFormatting>
  <conditionalFormatting sqref="J7">
    <cfRule type="cellIs" dxfId="8463" priority="766" operator="greaterThan">
      <formula>$P$7</formula>
    </cfRule>
    <cfRule type="cellIs" dxfId="8462" priority="767" operator="between">
      <formula>$P$7*0.8</formula>
      <formula>$P$7</formula>
    </cfRule>
    <cfRule type="cellIs" dxfId="8461" priority="768" operator="lessThan">
      <formula>$P$7*0.8</formula>
    </cfRule>
  </conditionalFormatting>
  <conditionalFormatting sqref="J8">
    <cfRule type="cellIs" dxfId="8460" priority="763" operator="greaterThan">
      <formula>$P$8</formula>
    </cfRule>
    <cfRule type="cellIs" dxfId="8459" priority="764" operator="between">
      <formula>$P$8*0.8</formula>
      <formula>$P$8</formula>
    </cfRule>
    <cfRule type="cellIs" dxfId="8458" priority="765" operator="lessThan">
      <formula>$P$8*0.8</formula>
    </cfRule>
  </conditionalFormatting>
  <conditionalFormatting sqref="J11">
    <cfRule type="cellIs" dxfId="8457" priority="760" operator="greaterThan">
      <formula>$P$11</formula>
    </cfRule>
    <cfRule type="cellIs" dxfId="8456" priority="761" operator="between">
      <formula>$P$11*0.8</formula>
      <formula>$P$11</formula>
    </cfRule>
    <cfRule type="cellIs" dxfId="8455" priority="762" operator="lessThan">
      <formula>$P$11*0.8</formula>
    </cfRule>
  </conditionalFormatting>
  <conditionalFormatting sqref="J12">
    <cfRule type="cellIs" dxfId="8454" priority="757" operator="greaterThan">
      <formula>$P$12</formula>
    </cfRule>
    <cfRule type="cellIs" dxfId="8453" priority="758" operator="between">
      <formula>$P$12*0.8</formula>
      <formula>$P$12</formula>
    </cfRule>
    <cfRule type="cellIs" dxfId="8452" priority="759" operator="lessThan">
      <formula>$P$12*0.8</formula>
    </cfRule>
  </conditionalFormatting>
  <conditionalFormatting sqref="J13">
    <cfRule type="cellIs" dxfId="8451" priority="754" operator="greaterThan">
      <formula>$P$13</formula>
    </cfRule>
    <cfRule type="cellIs" dxfId="8450" priority="755" operator="between">
      <formula>$P$13*0.8</formula>
      <formula>$P$13</formula>
    </cfRule>
    <cfRule type="cellIs" dxfId="8449" priority="756" operator="lessThan">
      <formula>$P$13*0.8</formula>
    </cfRule>
  </conditionalFormatting>
  <conditionalFormatting sqref="J16">
    <cfRule type="cellIs" dxfId="8448" priority="751" operator="greaterThan">
      <formula>$P$16</formula>
    </cfRule>
    <cfRule type="cellIs" dxfId="8447" priority="752" operator="between">
      <formula>$P$16*0.8</formula>
      <formula>$P$16</formula>
    </cfRule>
    <cfRule type="cellIs" dxfId="8446" priority="753" operator="lessThan">
      <formula>$P$16*0.8</formula>
    </cfRule>
  </conditionalFormatting>
  <conditionalFormatting sqref="J17">
    <cfRule type="cellIs" dxfId="8445" priority="748" operator="greaterThan">
      <formula>$P$17</formula>
    </cfRule>
    <cfRule type="cellIs" dxfId="8444" priority="749" operator="between">
      <formula>$P$17*0.8</formula>
      <formula>$P$17</formula>
    </cfRule>
    <cfRule type="cellIs" dxfId="8443" priority="750" operator="lessThan">
      <formula>$P$17*0.8</formula>
    </cfRule>
  </conditionalFormatting>
  <conditionalFormatting sqref="J18">
    <cfRule type="cellIs" dxfId="8442" priority="745" operator="greaterThan">
      <formula>$P$18</formula>
    </cfRule>
    <cfRule type="cellIs" dxfId="8441" priority="746" operator="between">
      <formula>$P$18*0.8</formula>
      <formula>$P$18</formula>
    </cfRule>
    <cfRule type="cellIs" dxfId="8440" priority="747" operator="lessThan">
      <formula>$P$18*0.8</formula>
    </cfRule>
  </conditionalFormatting>
  <conditionalFormatting sqref="J6">
    <cfRule type="cellIs" dxfId="8439" priority="742" operator="greaterThan">
      <formula>$P$6</formula>
    </cfRule>
    <cfRule type="cellIs" dxfId="8438" priority="743" operator="between">
      <formula>$P$6*0.8</formula>
      <formula>$P$6</formula>
    </cfRule>
    <cfRule type="cellIs" dxfId="8437" priority="744" operator="lessThan">
      <formula>$P$6*0.8</formula>
    </cfRule>
  </conditionalFormatting>
  <conditionalFormatting sqref="J7">
    <cfRule type="cellIs" dxfId="8436" priority="739" operator="greaterThan">
      <formula>$P$7</formula>
    </cfRule>
    <cfRule type="cellIs" dxfId="8435" priority="740" operator="between">
      <formula>$P$7*0.8</formula>
      <formula>$P$7</formula>
    </cfRule>
    <cfRule type="cellIs" dxfId="8434" priority="741" operator="lessThan">
      <formula>$P$7*0.8</formula>
    </cfRule>
  </conditionalFormatting>
  <conditionalFormatting sqref="J8">
    <cfRule type="cellIs" dxfId="8433" priority="736" operator="greaterThan">
      <formula>$P$8</formula>
    </cfRule>
    <cfRule type="cellIs" dxfId="8432" priority="737" operator="between">
      <formula>$P$8*0.8</formula>
      <formula>$P$8</formula>
    </cfRule>
    <cfRule type="cellIs" dxfId="8431" priority="738" operator="lessThan">
      <formula>$P$8*0.8</formula>
    </cfRule>
  </conditionalFormatting>
  <conditionalFormatting sqref="J11">
    <cfRule type="cellIs" dxfId="8430" priority="733" operator="greaterThan">
      <formula>$P$11</formula>
    </cfRule>
    <cfRule type="cellIs" dxfId="8429" priority="734" operator="between">
      <formula>$P$11*0.8</formula>
      <formula>$P$11</formula>
    </cfRule>
    <cfRule type="cellIs" dxfId="8428" priority="735" operator="lessThan">
      <formula>$P$11*0.8</formula>
    </cfRule>
  </conditionalFormatting>
  <conditionalFormatting sqref="J12">
    <cfRule type="cellIs" dxfId="8427" priority="730" operator="greaterThan">
      <formula>$P$12</formula>
    </cfRule>
    <cfRule type="cellIs" dxfId="8426" priority="731" operator="between">
      <formula>$P$12*0.8</formula>
      <formula>$P$12</formula>
    </cfRule>
    <cfRule type="cellIs" dxfId="8425" priority="732" operator="lessThan">
      <formula>$P$12*0.8</formula>
    </cfRule>
  </conditionalFormatting>
  <conditionalFormatting sqref="J13">
    <cfRule type="cellIs" dxfId="8424" priority="727" operator="greaterThan">
      <formula>$P$13</formula>
    </cfRule>
    <cfRule type="cellIs" dxfId="8423" priority="728" operator="between">
      <formula>$P$13*0.8</formula>
      <formula>$P$13</formula>
    </cfRule>
    <cfRule type="cellIs" dxfId="8422" priority="729" operator="lessThan">
      <formula>$P$13*0.8</formula>
    </cfRule>
  </conditionalFormatting>
  <conditionalFormatting sqref="J16">
    <cfRule type="cellIs" dxfId="8421" priority="724" operator="greaterThan">
      <formula>$P$16</formula>
    </cfRule>
    <cfRule type="cellIs" dxfId="8420" priority="725" operator="between">
      <formula>$P$16*0.8</formula>
      <formula>$P$16</formula>
    </cfRule>
    <cfRule type="cellIs" dxfId="8419" priority="726" operator="lessThan">
      <formula>$P$16*0.8</formula>
    </cfRule>
  </conditionalFormatting>
  <conditionalFormatting sqref="J17">
    <cfRule type="cellIs" dxfId="8418" priority="721" operator="greaterThan">
      <formula>$P$17</formula>
    </cfRule>
    <cfRule type="cellIs" dxfId="8417" priority="722" operator="between">
      <formula>$P$17*0.8</formula>
      <formula>$P$17</formula>
    </cfRule>
    <cfRule type="cellIs" dxfId="8416" priority="723" operator="lessThan">
      <formula>$P$17*0.8</formula>
    </cfRule>
  </conditionalFormatting>
  <conditionalFormatting sqref="J18">
    <cfRule type="cellIs" dxfId="8415" priority="718" operator="greaterThan">
      <formula>$P$18</formula>
    </cfRule>
    <cfRule type="cellIs" dxfId="8414" priority="719" operator="between">
      <formula>$P$18*0.8</formula>
      <formula>$P$18</formula>
    </cfRule>
    <cfRule type="cellIs" dxfId="8413" priority="720" operator="lessThan">
      <formula>$P$18*0.8</formula>
    </cfRule>
  </conditionalFormatting>
  <conditionalFormatting sqref="J6">
    <cfRule type="cellIs" dxfId="8412" priority="715" operator="greaterThan">
      <formula>$O$6</formula>
    </cfRule>
    <cfRule type="cellIs" dxfId="8411" priority="716" operator="between">
      <formula>$O$6*0.8</formula>
      <formula>$O$6</formula>
    </cfRule>
    <cfRule type="cellIs" dxfId="8410" priority="717" operator="lessThan">
      <formula>$O$6*0.8</formula>
    </cfRule>
  </conditionalFormatting>
  <conditionalFormatting sqref="J7">
    <cfRule type="cellIs" dxfId="8409" priority="712" operator="greaterThan">
      <formula>$O$7</formula>
    </cfRule>
    <cfRule type="cellIs" dxfId="8408" priority="713" operator="between">
      <formula>$O$7*0.8</formula>
      <formula>$O$7</formula>
    </cfRule>
    <cfRule type="cellIs" dxfId="8407" priority="714" operator="lessThan">
      <formula>$O$7*0.8</formula>
    </cfRule>
  </conditionalFormatting>
  <conditionalFormatting sqref="J8">
    <cfRule type="cellIs" dxfId="8406" priority="709" operator="greaterThan">
      <formula>$O$8</formula>
    </cfRule>
    <cfRule type="cellIs" dxfId="8405" priority="710" operator="between">
      <formula>$O$8*0.8</formula>
      <formula>$O$8</formula>
    </cfRule>
    <cfRule type="cellIs" dxfId="8404" priority="711" operator="lessThan">
      <formula>$O$8*0.8</formula>
    </cfRule>
  </conditionalFormatting>
  <conditionalFormatting sqref="J11">
    <cfRule type="cellIs" dxfId="8403" priority="706" operator="greaterThan">
      <formula>$O$11</formula>
    </cfRule>
    <cfRule type="cellIs" dxfId="8402" priority="707" operator="between">
      <formula>$O$11*0.8</formula>
      <formula>$O$11</formula>
    </cfRule>
    <cfRule type="cellIs" dxfId="8401" priority="708" operator="lessThan">
      <formula>$O$11*0.8</formula>
    </cfRule>
  </conditionalFormatting>
  <conditionalFormatting sqref="J12">
    <cfRule type="cellIs" dxfId="8400" priority="703" operator="greaterThan">
      <formula>$O$12</formula>
    </cfRule>
    <cfRule type="cellIs" dxfId="8399" priority="704" operator="between">
      <formula>$O$12*0.8</formula>
      <formula>$O$12</formula>
    </cfRule>
    <cfRule type="cellIs" dxfId="8398" priority="705" operator="lessThan">
      <formula>$O$12*0.8</formula>
    </cfRule>
  </conditionalFormatting>
  <conditionalFormatting sqref="J13">
    <cfRule type="cellIs" dxfId="8397" priority="700" operator="greaterThan">
      <formula>$O$13</formula>
    </cfRule>
    <cfRule type="cellIs" dxfId="8396" priority="701" operator="between">
      <formula>$O$13*0.8</formula>
      <formula>$O$13</formula>
    </cfRule>
    <cfRule type="cellIs" dxfId="8395" priority="702" operator="lessThan">
      <formula>$O$13*0.8</formula>
    </cfRule>
  </conditionalFormatting>
  <conditionalFormatting sqref="J16">
    <cfRule type="cellIs" dxfId="8394" priority="697" operator="greaterThan">
      <formula>$O$16</formula>
    </cfRule>
    <cfRule type="cellIs" dxfId="8393" priority="698" operator="between">
      <formula>$O$16*0.8</formula>
      <formula>$O$16</formula>
    </cfRule>
    <cfRule type="cellIs" dxfId="8392" priority="699" operator="lessThan">
      <formula>$O$16*0.8</formula>
    </cfRule>
  </conditionalFormatting>
  <conditionalFormatting sqref="J17">
    <cfRule type="cellIs" dxfId="8391" priority="694" operator="greaterThan">
      <formula>$O$17</formula>
    </cfRule>
    <cfRule type="cellIs" dxfId="8390" priority="695" operator="between">
      <formula>$O$17*0.8</formula>
      <formula>$O$17</formula>
    </cfRule>
    <cfRule type="cellIs" dxfId="8389" priority="696" operator="lessThan">
      <formula>$O$17*0.8</formula>
    </cfRule>
  </conditionalFormatting>
  <conditionalFormatting sqref="J18">
    <cfRule type="cellIs" dxfId="8388" priority="691" operator="greaterThan">
      <formula>$O$18</formula>
    </cfRule>
    <cfRule type="cellIs" dxfId="8387" priority="692" operator="between">
      <formula>$O$18*0.8</formula>
      <formula>$O$18</formula>
    </cfRule>
    <cfRule type="cellIs" dxfId="8386" priority="693" operator="lessThan">
      <formula>$O$18*0.8</formula>
    </cfRule>
  </conditionalFormatting>
  <conditionalFormatting sqref="J6">
    <cfRule type="cellIs" dxfId="8385" priority="688" operator="greaterThan">
      <formula>$O$6</formula>
    </cfRule>
    <cfRule type="cellIs" dxfId="8384" priority="689" operator="between">
      <formula>$O$6*0.8</formula>
      <formula>$O$6</formula>
    </cfRule>
    <cfRule type="cellIs" dxfId="8383" priority="690" operator="lessThan">
      <formula>$O$6*0.8</formula>
    </cfRule>
  </conditionalFormatting>
  <conditionalFormatting sqref="J7">
    <cfRule type="cellIs" dxfId="8382" priority="685" operator="greaterThan">
      <formula>$O$7</formula>
    </cfRule>
    <cfRule type="cellIs" dxfId="8381" priority="686" operator="between">
      <formula>$O$7*0.8</formula>
      <formula>$O$7</formula>
    </cfRule>
    <cfRule type="cellIs" dxfId="8380" priority="687" operator="lessThan">
      <formula>$O$7*0.8</formula>
    </cfRule>
  </conditionalFormatting>
  <conditionalFormatting sqref="J8">
    <cfRule type="cellIs" dxfId="8379" priority="682" operator="greaterThan">
      <formula>$O$8</formula>
    </cfRule>
    <cfRule type="cellIs" dxfId="8378" priority="683" operator="between">
      <formula>$O$8*0.8</formula>
      <formula>$O$8</formula>
    </cfRule>
    <cfRule type="cellIs" dxfId="8377" priority="684" operator="lessThan">
      <formula>$O$8*0.8</formula>
    </cfRule>
  </conditionalFormatting>
  <conditionalFormatting sqref="J11">
    <cfRule type="cellIs" dxfId="8376" priority="679" operator="greaterThan">
      <formula>$O$11</formula>
    </cfRule>
    <cfRule type="cellIs" dxfId="8375" priority="680" operator="between">
      <formula>$O$11*0.8</formula>
      <formula>$O$11</formula>
    </cfRule>
    <cfRule type="cellIs" dxfId="8374" priority="681" operator="lessThan">
      <formula>$O$11*0.8</formula>
    </cfRule>
  </conditionalFormatting>
  <conditionalFormatting sqref="J12">
    <cfRule type="cellIs" dxfId="8373" priority="676" operator="greaterThan">
      <formula>$O$12</formula>
    </cfRule>
    <cfRule type="cellIs" dxfId="8372" priority="677" operator="between">
      <formula>$O$12*0.8</formula>
      <formula>$O$12</formula>
    </cfRule>
    <cfRule type="cellIs" dxfId="8371" priority="678" operator="lessThan">
      <formula>$O$12*0.8</formula>
    </cfRule>
  </conditionalFormatting>
  <conditionalFormatting sqref="J13">
    <cfRule type="cellIs" dxfId="8370" priority="673" operator="greaterThan">
      <formula>$O$13</formula>
    </cfRule>
    <cfRule type="cellIs" dxfId="8369" priority="674" operator="between">
      <formula>$O$13*0.8</formula>
      <formula>$O$13</formula>
    </cfRule>
    <cfRule type="cellIs" dxfId="8368" priority="675" operator="lessThan">
      <formula>$O$13*0.8</formula>
    </cfRule>
  </conditionalFormatting>
  <conditionalFormatting sqref="J16">
    <cfRule type="cellIs" dxfId="8367" priority="670" operator="greaterThan">
      <formula>$O$16</formula>
    </cfRule>
    <cfRule type="cellIs" dxfId="8366" priority="671" operator="between">
      <formula>$O$16*0.8</formula>
      <formula>$O$16</formula>
    </cfRule>
    <cfRule type="cellIs" dxfId="8365" priority="672" operator="lessThan">
      <formula>$O$16*0.8</formula>
    </cfRule>
  </conditionalFormatting>
  <conditionalFormatting sqref="J17">
    <cfRule type="cellIs" dxfId="8364" priority="667" operator="greaterThan">
      <formula>$O$17</formula>
    </cfRule>
    <cfRule type="cellIs" dxfId="8363" priority="668" operator="between">
      <formula>$O$17*0.8</formula>
      <formula>$O$17</formula>
    </cfRule>
    <cfRule type="cellIs" dxfId="8362" priority="669" operator="lessThan">
      <formula>$O$17*0.8</formula>
    </cfRule>
  </conditionalFormatting>
  <conditionalFormatting sqref="J18">
    <cfRule type="cellIs" dxfId="8361" priority="664" operator="greaterThan">
      <formula>$O$18</formula>
    </cfRule>
    <cfRule type="cellIs" dxfId="8360" priority="665" operator="between">
      <formula>$O$18*0.8</formula>
      <formula>$O$18</formula>
    </cfRule>
    <cfRule type="cellIs" dxfId="8359" priority="666" operator="lessThan">
      <formula>$O$18*0.8</formula>
    </cfRule>
  </conditionalFormatting>
  <conditionalFormatting sqref="J6">
    <cfRule type="cellIs" dxfId="8358" priority="661" operator="greaterThan">
      <formula>$N$6</formula>
    </cfRule>
    <cfRule type="cellIs" dxfId="8357" priority="662" operator="between">
      <formula>$N$6*0.8</formula>
      <formula>$N$6</formula>
    </cfRule>
    <cfRule type="cellIs" dxfId="8356" priority="663" operator="lessThan">
      <formula>$N$6*0.8</formula>
    </cfRule>
  </conditionalFormatting>
  <conditionalFormatting sqref="J7">
    <cfRule type="cellIs" dxfId="8355" priority="658" operator="greaterThan">
      <formula>$N$7</formula>
    </cfRule>
    <cfRule type="cellIs" dxfId="8354" priority="659" operator="between">
      <formula>$N$7*0.8</formula>
      <formula>$N$7</formula>
    </cfRule>
    <cfRule type="cellIs" dxfId="8353" priority="660" operator="lessThan">
      <formula>$N$7*0.8</formula>
    </cfRule>
  </conditionalFormatting>
  <conditionalFormatting sqref="J8">
    <cfRule type="cellIs" dxfId="8352" priority="655" operator="greaterThan">
      <formula>$N$8</formula>
    </cfRule>
    <cfRule type="cellIs" dxfId="8351" priority="656" operator="between">
      <formula>$N$8*0.8</formula>
      <formula>$N$8</formula>
    </cfRule>
    <cfRule type="cellIs" dxfId="8350" priority="657" operator="lessThan">
      <formula>$N$8*0.8</formula>
    </cfRule>
  </conditionalFormatting>
  <conditionalFormatting sqref="J11">
    <cfRule type="cellIs" dxfId="8349" priority="652" operator="greaterThan">
      <formula>$N$11</formula>
    </cfRule>
    <cfRule type="cellIs" dxfId="8348" priority="653" operator="between">
      <formula>$N$11*0.8</formula>
      <formula>$N$11</formula>
    </cfRule>
    <cfRule type="cellIs" dxfId="8347" priority="654" operator="lessThan">
      <formula>$N$11*0.8</formula>
    </cfRule>
  </conditionalFormatting>
  <conditionalFormatting sqref="J12">
    <cfRule type="cellIs" dxfId="8346" priority="649" operator="greaterThan">
      <formula>$N$12</formula>
    </cfRule>
    <cfRule type="cellIs" dxfId="8345" priority="650" operator="between">
      <formula>$N$12*0.8</formula>
      <formula>$N$12</formula>
    </cfRule>
    <cfRule type="cellIs" dxfId="8344" priority="651" operator="lessThan">
      <formula>$N$12*0.8</formula>
    </cfRule>
  </conditionalFormatting>
  <conditionalFormatting sqref="J13">
    <cfRule type="cellIs" dxfId="8343" priority="646" operator="greaterThan">
      <formula>$N$13</formula>
    </cfRule>
    <cfRule type="cellIs" dxfId="8342" priority="647" operator="between">
      <formula>$N$13*0.8</formula>
      <formula>$N$13</formula>
    </cfRule>
    <cfRule type="cellIs" dxfId="8341" priority="648" operator="lessThan">
      <formula>$N$13*0.8</formula>
    </cfRule>
  </conditionalFormatting>
  <conditionalFormatting sqref="J16">
    <cfRule type="cellIs" dxfId="8340" priority="643" operator="greaterThan">
      <formula>$N$16</formula>
    </cfRule>
    <cfRule type="cellIs" dxfId="8339" priority="644" operator="between">
      <formula>$N$16*0.8</formula>
      <formula>$N$16</formula>
    </cfRule>
    <cfRule type="cellIs" dxfId="8338" priority="645" operator="lessThan">
      <formula>$N$16*0.8</formula>
    </cfRule>
  </conditionalFormatting>
  <conditionalFormatting sqref="J17">
    <cfRule type="cellIs" dxfId="8337" priority="640" operator="greaterThan">
      <formula>$N$17</formula>
    </cfRule>
    <cfRule type="cellIs" dxfId="8336" priority="641" operator="between">
      <formula>$N$17*0.8</formula>
      <formula>$N$17</formula>
    </cfRule>
    <cfRule type="cellIs" dxfId="8335" priority="642" operator="lessThan">
      <formula>$N$17*0.8</formula>
    </cfRule>
  </conditionalFormatting>
  <conditionalFormatting sqref="J18">
    <cfRule type="cellIs" dxfId="8334" priority="637" operator="greaterThan">
      <formula>$N$18</formula>
    </cfRule>
    <cfRule type="cellIs" dxfId="8333" priority="638" operator="between">
      <formula>$N$18*0.8</formula>
      <formula>$N$18</formula>
    </cfRule>
    <cfRule type="cellIs" dxfId="8332" priority="639" operator="lessThan">
      <formula>$N$18*0.8</formula>
    </cfRule>
  </conditionalFormatting>
  <conditionalFormatting sqref="J6">
    <cfRule type="cellIs" dxfId="8331" priority="634" operator="greaterThan">
      <formula>$N$6</formula>
    </cfRule>
    <cfRule type="cellIs" dxfId="8330" priority="635" operator="between">
      <formula>$N$6*0.8</formula>
      <formula>$N$6</formula>
    </cfRule>
    <cfRule type="cellIs" dxfId="8329" priority="636" operator="lessThan">
      <formula>$N$6*0.8</formula>
    </cfRule>
  </conditionalFormatting>
  <conditionalFormatting sqref="J7">
    <cfRule type="cellIs" dxfId="8328" priority="631" operator="greaterThan">
      <formula>$N$7</formula>
    </cfRule>
    <cfRule type="cellIs" dxfId="8327" priority="632" operator="between">
      <formula>$N$7*0.8</formula>
      <formula>$N$7</formula>
    </cfRule>
    <cfRule type="cellIs" dxfId="8326" priority="633" operator="lessThan">
      <formula>$N$7*0.8</formula>
    </cfRule>
  </conditionalFormatting>
  <conditionalFormatting sqref="J8">
    <cfRule type="cellIs" dxfId="8325" priority="628" operator="greaterThan">
      <formula>$N$8</formula>
    </cfRule>
    <cfRule type="cellIs" dxfId="8324" priority="629" operator="between">
      <formula>$N$8*0.8</formula>
      <formula>$N$8</formula>
    </cfRule>
    <cfRule type="cellIs" dxfId="8323" priority="630" operator="lessThan">
      <formula>$N$8*0.8</formula>
    </cfRule>
  </conditionalFormatting>
  <conditionalFormatting sqref="J11">
    <cfRule type="cellIs" dxfId="8322" priority="625" operator="greaterThan">
      <formula>$N$11</formula>
    </cfRule>
    <cfRule type="cellIs" dxfId="8321" priority="626" operator="between">
      <formula>$N$11*0.8</formula>
      <formula>$N$11</formula>
    </cfRule>
    <cfRule type="cellIs" dxfId="8320" priority="627" operator="lessThan">
      <formula>$N$11*0.8</formula>
    </cfRule>
  </conditionalFormatting>
  <conditionalFormatting sqref="J12">
    <cfRule type="cellIs" dxfId="8319" priority="622" operator="greaterThan">
      <formula>$N$12</formula>
    </cfRule>
    <cfRule type="cellIs" dxfId="8318" priority="623" operator="between">
      <formula>$N$12*0.8</formula>
      <formula>$N$12</formula>
    </cfRule>
    <cfRule type="cellIs" dxfId="8317" priority="624" operator="lessThan">
      <formula>$N$12*0.8</formula>
    </cfRule>
  </conditionalFormatting>
  <conditionalFormatting sqref="J13">
    <cfRule type="cellIs" dxfId="8316" priority="619" operator="greaterThan">
      <formula>$N$13</formula>
    </cfRule>
    <cfRule type="cellIs" dxfId="8315" priority="620" operator="between">
      <formula>$N$13*0.8</formula>
      <formula>$N$13</formula>
    </cfRule>
    <cfRule type="cellIs" dxfId="8314" priority="621" operator="lessThan">
      <formula>$N$13*0.8</formula>
    </cfRule>
  </conditionalFormatting>
  <conditionalFormatting sqref="J16">
    <cfRule type="cellIs" dxfId="8313" priority="616" operator="greaterThan">
      <formula>$N$16</formula>
    </cfRule>
    <cfRule type="cellIs" dxfId="8312" priority="617" operator="between">
      <formula>$N$16*0.8</formula>
      <formula>$N$16</formula>
    </cfRule>
    <cfRule type="cellIs" dxfId="8311" priority="618" operator="lessThan">
      <formula>$N$16*0.8</formula>
    </cfRule>
  </conditionalFormatting>
  <conditionalFormatting sqref="J17">
    <cfRule type="cellIs" dxfId="8310" priority="613" operator="greaterThan">
      <formula>$N$17</formula>
    </cfRule>
    <cfRule type="cellIs" dxfId="8309" priority="614" operator="between">
      <formula>$N$17*0.8</formula>
      <formula>$N$17</formula>
    </cfRule>
    <cfRule type="cellIs" dxfId="8308" priority="615" operator="lessThan">
      <formula>$N$17*0.8</formula>
    </cfRule>
  </conditionalFormatting>
  <conditionalFormatting sqref="J18">
    <cfRule type="cellIs" dxfId="8307" priority="610" operator="greaterThan">
      <formula>$N$18</formula>
    </cfRule>
    <cfRule type="cellIs" dxfId="8306" priority="611" operator="between">
      <formula>$N$18*0.8</formula>
      <formula>$N$18</formula>
    </cfRule>
    <cfRule type="cellIs" dxfId="8305" priority="612" operator="lessThan">
      <formula>$N$18*0.8</formula>
    </cfRule>
  </conditionalFormatting>
  <conditionalFormatting sqref="J6">
    <cfRule type="cellIs" dxfId="8304" priority="607" operator="greaterThan">
      <formula>$P$6</formula>
    </cfRule>
    <cfRule type="cellIs" dxfId="8303" priority="608" operator="between">
      <formula>$P$6*0.8</formula>
      <formula>$P$6</formula>
    </cfRule>
    <cfRule type="cellIs" dxfId="8302" priority="609" operator="lessThan">
      <formula>$P$6*0.8</formula>
    </cfRule>
  </conditionalFormatting>
  <conditionalFormatting sqref="J7">
    <cfRule type="cellIs" dxfId="8301" priority="604" operator="greaterThan">
      <formula>$P$7</formula>
    </cfRule>
    <cfRule type="cellIs" dxfId="8300" priority="605" operator="between">
      <formula>$P$7*0.8</formula>
      <formula>$P$7</formula>
    </cfRule>
    <cfRule type="cellIs" dxfId="8299" priority="606" operator="lessThan">
      <formula>$P$7*0.8</formula>
    </cfRule>
  </conditionalFormatting>
  <conditionalFormatting sqref="J8">
    <cfRule type="cellIs" dxfId="8298" priority="601" operator="greaterThan">
      <formula>$P$8</formula>
    </cfRule>
    <cfRule type="cellIs" dxfId="8297" priority="602" operator="between">
      <formula>$P$8*0.8</formula>
      <formula>$P$8</formula>
    </cfRule>
    <cfRule type="cellIs" dxfId="8296" priority="603" operator="lessThan">
      <formula>$P$8*0.8</formula>
    </cfRule>
  </conditionalFormatting>
  <conditionalFormatting sqref="J11">
    <cfRule type="cellIs" dxfId="8295" priority="598" operator="greaterThan">
      <formula>$P$11</formula>
    </cfRule>
    <cfRule type="cellIs" dxfId="8294" priority="599" operator="between">
      <formula>$P$11*0.8</formula>
      <formula>$P$11</formula>
    </cfRule>
    <cfRule type="cellIs" dxfId="8293" priority="600" operator="lessThan">
      <formula>$P$11*0.8</formula>
    </cfRule>
  </conditionalFormatting>
  <conditionalFormatting sqref="J12">
    <cfRule type="cellIs" dxfId="8292" priority="595" operator="greaterThan">
      <formula>$P$12</formula>
    </cfRule>
    <cfRule type="cellIs" dxfId="8291" priority="596" operator="between">
      <formula>$P$12*0.8</formula>
      <formula>$P$12</formula>
    </cfRule>
    <cfRule type="cellIs" dxfId="8290" priority="597" operator="lessThan">
      <formula>$P$12*0.8</formula>
    </cfRule>
  </conditionalFormatting>
  <conditionalFormatting sqref="J13">
    <cfRule type="cellIs" dxfId="8289" priority="592" operator="greaterThan">
      <formula>$P$13</formula>
    </cfRule>
    <cfRule type="cellIs" dxfId="8288" priority="593" operator="between">
      <formula>$P$13*0.8</formula>
      <formula>$P$13</formula>
    </cfRule>
    <cfRule type="cellIs" dxfId="8287" priority="594" operator="lessThan">
      <formula>$P$13*0.8</formula>
    </cfRule>
  </conditionalFormatting>
  <conditionalFormatting sqref="J16">
    <cfRule type="cellIs" dxfId="8286" priority="589" operator="greaterThan">
      <formula>$P$16</formula>
    </cfRule>
    <cfRule type="cellIs" dxfId="8285" priority="590" operator="between">
      <formula>$P$16*0.8</formula>
      <formula>$P$16</formula>
    </cfRule>
    <cfRule type="cellIs" dxfId="8284" priority="591" operator="lessThan">
      <formula>$P$16*0.8</formula>
    </cfRule>
  </conditionalFormatting>
  <conditionalFormatting sqref="J17">
    <cfRule type="cellIs" dxfId="8283" priority="586" operator="greaterThan">
      <formula>$P$17</formula>
    </cfRule>
    <cfRule type="cellIs" dxfId="8282" priority="587" operator="between">
      <formula>$P$17*0.8</formula>
      <formula>$P$17</formula>
    </cfRule>
    <cfRule type="cellIs" dxfId="8281" priority="588" operator="lessThan">
      <formula>$P$17*0.8</formula>
    </cfRule>
  </conditionalFormatting>
  <conditionalFormatting sqref="J18">
    <cfRule type="cellIs" dxfId="8280" priority="583" operator="greaterThan">
      <formula>$P$18</formula>
    </cfRule>
    <cfRule type="cellIs" dxfId="8279" priority="584" operator="between">
      <formula>$P$18*0.8</formula>
      <formula>$P$18</formula>
    </cfRule>
    <cfRule type="cellIs" dxfId="8278" priority="585" operator="lessThan">
      <formula>$P$18*0.8</formula>
    </cfRule>
  </conditionalFormatting>
  <conditionalFormatting sqref="J6">
    <cfRule type="cellIs" dxfId="8277" priority="580" operator="greaterThan">
      <formula>$P$6</formula>
    </cfRule>
    <cfRule type="cellIs" dxfId="8276" priority="581" operator="between">
      <formula>$P$6*0.8</formula>
      <formula>$P$6</formula>
    </cfRule>
    <cfRule type="cellIs" dxfId="8275" priority="582" operator="lessThan">
      <formula>$P$6*0.8</formula>
    </cfRule>
  </conditionalFormatting>
  <conditionalFormatting sqref="J7">
    <cfRule type="cellIs" dxfId="8274" priority="577" operator="greaterThan">
      <formula>$P$7</formula>
    </cfRule>
    <cfRule type="cellIs" dxfId="8273" priority="578" operator="between">
      <formula>$P$7*0.8</formula>
      <formula>$P$7</formula>
    </cfRule>
    <cfRule type="cellIs" dxfId="8272" priority="579" operator="lessThan">
      <formula>$P$7*0.8</formula>
    </cfRule>
  </conditionalFormatting>
  <conditionalFormatting sqref="J8">
    <cfRule type="cellIs" dxfId="8271" priority="574" operator="greaterThan">
      <formula>$P$8</formula>
    </cfRule>
    <cfRule type="cellIs" dxfId="8270" priority="575" operator="between">
      <formula>$P$8*0.8</formula>
      <formula>$P$8</formula>
    </cfRule>
    <cfRule type="cellIs" dxfId="8269" priority="576" operator="lessThan">
      <formula>$P$8*0.8</formula>
    </cfRule>
  </conditionalFormatting>
  <conditionalFormatting sqref="J11">
    <cfRule type="cellIs" dxfId="8268" priority="571" operator="greaterThan">
      <formula>$P$11</formula>
    </cfRule>
    <cfRule type="cellIs" dxfId="8267" priority="572" operator="between">
      <formula>$P$11*0.8</formula>
      <formula>$P$11</formula>
    </cfRule>
    <cfRule type="cellIs" dxfId="8266" priority="573" operator="lessThan">
      <formula>$P$11*0.8</formula>
    </cfRule>
  </conditionalFormatting>
  <conditionalFormatting sqref="J12">
    <cfRule type="cellIs" dxfId="8265" priority="568" operator="greaterThan">
      <formula>$P$12</formula>
    </cfRule>
    <cfRule type="cellIs" dxfId="8264" priority="569" operator="between">
      <formula>$P$12*0.8</formula>
      <formula>$P$12</formula>
    </cfRule>
    <cfRule type="cellIs" dxfId="8263" priority="570" operator="lessThan">
      <formula>$P$12*0.8</formula>
    </cfRule>
  </conditionalFormatting>
  <conditionalFormatting sqref="J13">
    <cfRule type="cellIs" dxfId="8262" priority="565" operator="greaterThan">
      <formula>$P$13</formula>
    </cfRule>
    <cfRule type="cellIs" dxfId="8261" priority="566" operator="between">
      <formula>$P$13*0.8</formula>
      <formula>$P$13</formula>
    </cfRule>
    <cfRule type="cellIs" dxfId="8260" priority="567" operator="lessThan">
      <formula>$P$13*0.8</formula>
    </cfRule>
  </conditionalFormatting>
  <conditionalFormatting sqref="J16">
    <cfRule type="cellIs" dxfId="8259" priority="562" operator="greaterThan">
      <formula>$P$16</formula>
    </cfRule>
    <cfRule type="cellIs" dxfId="8258" priority="563" operator="between">
      <formula>$P$16*0.8</formula>
      <formula>$P$16</formula>
    </cfRule>
    <cfRule type="cellIs" dxfId="8257" priority="564" operator="lessThan">
      <formula>$P$16*0.8</formula>
    </cfRule>
  </conditionalFormatting>
  <conditionalFormatting sqref="J17">
    <cfRule type="cellIs" dxfId="8256" priority="559" operator="greaterThan">
      <formula>$P$17</formula>
    </cfRule>
    <cfRule type="cellIs" dxfId="8255" priority="560" operator="between">
      <formula>$P$17*0.8</formula>
      <formula>$P$17</formula>
    </cfRule>
    <cfRule type="cellIs" dxfId="8254" priority="561" operator="lessThan">
      <formula>$P$17*0.8</formula>
    </cfRule>
  </conditionalFormatting>
  <conditionalFormatting sqref="J18">
    <cfRule type="cellIs" dxfId="8253" priority="556" operator="greaterThan">
      <formula>$P$18</formula>
    </cfRule>
    <cfRule type="cellIs" dxfId="8252" priority="557" operator="between">
      <formula>$P$18*0.8</formula>
      <formula>$P$18</formula>
    </cfRule>
    <cfRule type="cellIs" dxfId="8251" priority="558" operator="lessThan">
      <formula>$P$18*0.8</formula>
    </cfRule>
  </conditionalFormatting>
  <conditionalFormatting sqref="J6">
    <cfRule type="cellIs" dxfId="8250" priority="553" operator="greaterThan">
      <formula>$O$6</formula>
    </cfRule>
    <cfRule type="cellIs" dxfId="8249" priority="554" operator="between">
      <formula>$O$6*0.8</formula>
      <formula>$O$6</formula>
    </cfRule>
    <cfRule type="cellIs" dxfId="8248" priority="555" operator="lessThan">
      <formula>$O$6*0.8</formula>
    </cfRule>
  </conditionalFormatting>
  <conditionalFormatting sqref="J7">
    <cfRule type="cellIs" dxfId="8247" priority="550" operator="greaterThan">
      <formula>$O$7</formula>
    </cfRule>
    <cfRule type="cellIs" dxfId="8246" priority="551" operator="between">
      <formula>$O$7*0.8</formula>
      <formula>$O$7</formula>
    </cfRule>
    <cfRule type="cellIs" dxfId="8245" priority="552" operator="lessThan">
      <formula>$O$7*0.8</formula>
    </cfRule>
  </conditionalFormatting>
  <conditionalFormatting sqref="J8">
    <cfRule type="cellIs" dxfId="8244" priority="547" operator="greaterThan">
      <formula>$O$8</formula>
    </cfRule>
    <cfRule type="cellIs" dxfId="8243" priority="548" operator="between">
      <formula>$O$8*0.8</formula>
      <formula>$O$8</formula>
    </cfRule>
    <cfRule type="cellIs" dxfId="8242" priority="549" operator="lessThan">
      <formula>$O$8*0.8</formula>
    </cfRule>
  </conditionalFormatting>
  <conditionalFormatting sqref="J11">
    <cfRule type="cellIs" dxfId="8241" priority="544" operator="greaterThan">
      <formula>$O$11</formula>
    </cfRule>
    <cfRule type="cellIs" dxfId="8240" priority="545" operator="between">
      <formula>$O$11*0.8</formula>
      <formula>$O$11</formula>
    </cfRule>
    <cfRule type="cellIs" dxfId="8239" priority="546" operator="lessThan">
      <formula>$O$11*0.8</formula>
    </cfRule>
  </conditionalFormatting>
  <conditionalFormatting sqref="J12">
    <cfRule type="cellIs" dxfId="8238" priority="541" operator="greaterThan">
      <formula>$O$12</formula>
    </cfRule>
    <cfRule type="cellIs" dxfId="8237" priority="542" operator="between">
      <formula>$O$12*0.8</formula>
      <formula>$O$12</formula>
    </cfRule>
    <cfRule type="cellIs" dxfId="8236" priority="543" operator="lessThan">
      <formula>$O$12*0.8</formula>
    </cfRule>
  </conditionalFormatting>
  <conditionalFormatting sqref="J13">
    <cfRule type="cellIs" dxfId="8235" priority="538" operator="greaterThan">
      <formula>$O$13</formula>
    </cfRule>
    <cfRule type="cellIs" dxfId="8234" priority="539" operator="between">
      <formula>$O$13*0.8</formula>
      <formula>$O$13</formula>
    </cfRule>
    <cfRule type="cellIs" dxfId="8233" priority="540" operator="lessThan">
      <formula>$O$13*0.8</formula>
    </cfRule>
  </conditionalFormatting>
  <conditionalFormatting sqref="J16">
    <cfRule type="cellIs" dxfId="8232" priority="535" operator="greaterThan">
      <formula>$O$16</formula>
    </cfRule>
    <cfRule type="cellIs" dxfId="8231" priority="536" operator="between">
      <formula>$O$16*0.8</formula>
      <formula>$O$16</formula>
    </cfRule>
    <cfRule type="cellIs" dxfId="8230" priority="537" operator="lessThan">
      <formula>$O$16*0.8</formula>
    </cfRule>
  </conditionalFormatting>
  <conditionalFormatting sqref="J17">
    <cfRule type="cellIs" dxfId="8229" priority="532" operator="greaterThan">
      <formula>$O$17</formula>
    </cfRule>
    <cfRule type="cellIs" dxfId="8228" priority="533" operator="between">
      <formula>$O$17*0.8</formula>
      <formula>$O$17</formula>
    </cfRule>
    <cfRule type="cellIs" dxfId="8227" priority="534" operator="lessThan">
      <formula>$O$17*0.8</formula>
    </cfRule>
  </conditionalFormatting>
  <conditionalFormatting sqref="J18">
    <cfRule type="cellIs" dxfId="8226" priority="529" operator="greaterThan">
      <formula>$O$18</formula>
    </cfRule>
    <cfRule type="cellIs" dxfId="8225" priority="530" operator="between">
      <formula>$O$18*0.8</formula>
      <formula>$O$18</formula>
    </cfRule>
    <cfRule type="cellIs" dxfId="8224" priority="531" operator="lessThan">
      <formula>$O$18*0.8</formula>
    </cfRule>
  </conditionalFormatting>
  <conditionalFormatting sqref="J6">
    <cfRule type="cellIs" dxfId="8223" priority="526" operator="greaterThan">
      <formula>$O$6</formula>
    </cfRule>
    <cfRule type="cellIs" dxfId="8222" priority="527" operator="between">
      <formula>$O$6*0.8</formula>
      <formula>$O$6</formula>
    </cfRule>
    <cfRule type="cellIs" dxfId="8221" priority="528" operator="lessThan">
      <formula>$O$6*0.8</formula>
    </cfRule>
  </conditionalFormatting>
  <conditionalFormatting sqref="J7">
    <cfRule type="cellIs" dxfId="8220" priority="523" operator="greaterThan">
      <formula>$O$7</formula>
    </cfRule>
    <cfRule type="cellIs" dxfId="8219" priority="524" operator="between">
      <formula>$O$7*0.8</formula>
      <formula>$O$7</formula>
    </cfRule>
    <cfRule type="cellIs" dxfId="8218" priority="525" operator="lessThan">
      <formula>$O$7*0.8</formula>
    </cfRule>
  </conditionalFormatting>
  <conditionalFormatting sqref="J8">
    <cfRule type="cellIs" dxfId="8217" priority="520" operator="greaterThan">
      <formula>$O$8</formula>
    </cfRule>
    <cfRule type="cellIs" dxfId="8216" priority="521" operator="between">
      <formula>$O$8*0.8</formula>
      <formula>$O$8</formula>
    </cfRule>
    <cfRule type="cellIs" dxfId="8215" priority="522" operator="lessThan">
      <formula>$O$8*0.8</formula>
    </cfRule>
  </conditionalFormatting>
  <conditionalFormatting sqref="J11">
    <cfRule type="cellIs" dxfId="8214" priority="517" operator="greaterThan">
      <formula>$O$11</formula>
    </cfRule>
    <cfRule type="cellIs" dxfId="8213" priority="518" operator="between">
      <formula>$O$11*0.8</formula>
      <formula>$O$11</formula>
    </cfRule>
    <cfRule type="cellIs" dxfId="8212" priority="519" operator="lessThan">
      <formula>$O$11*0.8</formula>
    </cfRule>
  </conditionalFormatting>
  <conditionalFormatting sqref="J12">
    <cfRule type="cellIs" dxfId="8211" priority="514" operator="greaterThan">
      <formula>$O$12</formula>
    </cfRule>
    <cfRule type="cellIs" dxfId="8210" priority="515" operator="between">
      <formula>$O$12*0.8</formula>
      <formula>$O$12</formula>
    </cfRule>
    <cfRule type="cellIs" dxfId="8209" priority="516" operator="lessThan">
      <formula>$O$12*0.8</formula>
    </cfRule>
  </conditionalFormatting>
  <conditionalFormatting sqref="J13">
    <cfRule type="cellIs" dxfId="8208" priority="511" operator="greaterThan">
      <formula>$O$13</formula>
    </cfRule>
    <cfRule type="cellIs" dxfId="8207" priority="512" operator="between">
      <formula>$O$13*0.8</formula>
      <formula>$O$13</formula>
    </cfRule>
    <cfRule type="cellIs" dxfId="8206" priority="513" operator="lessThan">
      <formula>$O$13*0.8</formula>
    </cfRule>
  </conditionalFormatting>
  <conditionalFormatting sqref="J16">
    <cfRule type="cellIs" dxfId="8205" priority="508" operator="greaterThan">
      <formula>$O$16</formula>
    </cfRule>
    <cfRule type="cellIs" dxfId="8204" priority="509" operator="between">
      <formula>$O$16*0.8</formula>
      <formula>$O$16</formula>
    </cfRule>
    <cfRule type="cellIs" dxfId="8203" priority="510" operator="lessThan">
      <formula>$O$16*0.8</formula>
    </cfRule>
  </conditionalFormatting>
  <conditionalFormatting sqref="J17">
    <cfRule type="cellIs" dxfId="8202" priority="505" operator="greaterThan">
      <formula>$O$17</formula>
    </cfRule>
    <cfRule type="cellIs" dxfId="8201" priority="506" operator="between">
      <formula>$O$17*0.8</formula>
      <formula>$O$17</formula>
    </cfRule>
    <cfRule type="cellIs" dxfId="8200" priority="507" operator="lessThan">
      <formula>$O$17*0.8</formula>
    </cfRule>
  </conditionalFormatting>
  <conditionalFormatting sqref="J18">
    <cfRule type="cellIs" dxfId="8199" priority="502" operator="greaterThan">
      <formula>$O$18</formula>
    </cfRule>
    <cfRule type="cellIs" dxfId="8198" priority="503" operator="between">
      <formula>$O$18*0.8</formula>
      <formula>$O$18</formula>
    </cfRule>
    <cfRule type="cellIs" dxfId="8197" priority="504" operator="lessThan">
      <formula>$O$18*0.8</formula>
    </cfRule>
  </conditionalFormatting>
  <conditionalFormatting sqref="J6">
    <cfRule type="cellIs" dxfId="8196" priority="499" operator="greaterThan">
      <formula>$N$6</formula>
    </cfRule>
    <cfRule type="cellIs" dxfId="8195" priority="500" operator="between">
      <formula>$N$6*0.8</formula>
      <formula>$N$6</formula>
    </cfRule>
    <cfRule type="cellIs" dxfId="8194" priority="501" operator="lessThan">
      <formula>$N$6*0.8</formula>
    </cfRule>
  </conditionalFormatting>
  <conditionalFormatting sqref="J7">
    <cfRule type="cellIs" dxfId="8193" priority="496" operator="greaterThan">
      <formula>$N$7</formula>
    </cfRule>
    <cfRule type="cellIs" dxfId="8192" priority="497" operator="between">
      <formula>$N$7*0.8</formula>
      <formula>$N$7</formula>
    </cfRule>
    <cfRule type="cellIs" dxfId="8191" priority="498" operator="lessThan">
      <formula>$N$7*0.8</formula>
    </cfRule>
  </conditionalFormatting>
  <conditionalFormatting sqref="J8">
    <cfRule type="cellIs" dxfId="8190" priority="493" operator="greaterThan">
      <formula>$N$8</formula>
    </cfRule>
    <cfRule type="cellIs" dxfId="8189" priority="494" operator="between">
      <formula>$N$8*0.8</formula>
      <formula>$N$8</formula>
    </cfRule>
    <cfRule type="cellIs" dxfId="8188" priority="495" operator="lessThan">
      <formula>$N$8*0.8</formula>
    </cfRule>
  </conditionalFormatting>
  <conditionalFormatting sqref="J11">
    <cfRule type="cellIs" dxfId="8187" priority="490" operator="greaterThan">
      <formula>$N$11</formula>
    </cfRule>
    <cfRule type="cellIs" dxfId="8186" priority="491" operator="between">
      <formula>$N$11*0.8</formula>
      <formula>$N$11</formula>
    </cfRule>
    <cfRule type="cellIs" dxfId="8185" priority="492" operator="lessThan">
      <formula>$N$11*0.8</formula>
    </cfRule>
  </conditionalFormatting>
  <conditionalFormatting sqref="J12">
    <cfRule type="cellIs" dxfId="8184" priority="487" operator="greaterThan">
      <formula>$N$12</formula>
    </cfRule>
    <cfRule type="cellIs" dxfId="8183" priority="488" operator="between">
      <formula>$N$12*0.8</formula>
      <formula>$N$12</formula>
    </cfRule>
    <cfRule type="cellIs" dxfId="8182" priority="489" operator="lessThan">
      <formula>$N$12*0.8</formula>
    </cfRule>
  </conditionalFormatting>
  <conditionalFormatting sqref="J13">
    <cfRule type="cellIs" dxfId="8181" priority="484" operator="greaterThan">
      <formula>$N$13</formula>
    </cfRule>
    <cfRule type="cellIs" dxfId="8180" priority="485" operator="between">
      <formula>$N$13*0.8</formula>
      <formula>$N$13</formula>
    </cfRule>
    <cfRule type="cellIs" dxfId="8179" priority="486" operator="lessThan">
      <formula>$N$13*0.8</formula>
    </cfRule>
  </conditionalFormatting>
  <conditionalFormatting sqref="J16">
    <cfRule type="cellIs" dxfId="8178" priority="481" operator="greaterThan">
      <formula>$N$16</formula>
    </cfRule>
    <cfRule type="cellIs" dxfId="8177" priority="482" operator="between">
      <formula>$N$16*0.8</formula>
      <formula>$N$16</formula>
    </cfRule>
    <cfRule type="cellIs" dxfId="8176" priority="483" operator="lessThan">
      <formula>$N$16*0.8</formula>
    </cfRule>
  </conditionalFormatting>
  <conditionalFormatting sqref="J17">
    <cfRule type="cellIs" dxfId="8175" priority="478" operator="greaterThan">
      <formula>$N$17</formula>
    </cfRule>
    <cfRule type="cellIs" dxfId="8174" priority="479" operator="between">
      <formula>$N$17*0.8</formula>
      <formula>$N$17</formula>
    </cfRule>
    <cfRule type="cellIs" dxfId="8173" priority="480" operator="lessThan">
      <formula>$N$17*0.8</formula>
    </cfRule>
  </conditionalFormatting>
  <conditionalFormatting sqref="J18">
    <cfRule type="cellIs" dxfId="8172" priority="475" operator="greaterThan">
      <formula>$N$18</formula>
    </cfRule>
    <cfRule type="cellIs" dxfId="8171" priority="476" operator="between">
      <formula>$N$18*0.8</formula>
      <formula>$N$18</formula>
    </cfRule>
    <cfRule type="cellIs" dxfId="8170" priority="477" operator="lessThan">
      <formula>$N$18*0.8</formula>
    </cfRule>
  </conditionalFormatting>
  <conditionalFormatting sqref="J6">
    <cfRule type="cellIs" dxfId="8169" priority="472" operator="greaterThan">
      <formula>$N$6</formula>
    </cfRule>
    <cfRule type="cellIs" dxfId="8168" priority="473" operator="between">
      <formula>$N$6*0.8</formula>
      <formula>$N$6</formula>
    </cfRule>
    <cfRule type="cellIs" dxfId="8167" priority="474" operator="lessThan">
      <formula>$N$6*0.8</formula>
    </cfRule>
  </conditionalFormatting>
  <conditionalFormatting sqref="J7">
    <cfRule type="cellIs" dxfId="8166" priority="469" operator="greaterThan">
      <formula>$N$7</formula>
    </cfRule>
    <cfRule type="cellIs" dxfId="8165" priority="470" operator="between">
      <formula>$N$7*0.8</formula>
      <formula>$N$7</formula>
    </cfRule>
    <cfRule type="cellIs" dxfId="8164" priority="471" operator="lessThan">
      <formula>$N$7*0.8</formula>
    </cfRule>
  </conditionalFormatting>
  <conditionalFormatting sqref="J8">
    <cfRule type="cellIs" dxfId="8163" priority="466" operator="greaterThan">
      <formula>$N$8</formula>
    </cfRule>
    <cfRule type="cellIs" dxfId="8162" priority="467" operator="between">
      <formula>$N$8*0.8</formula>
      <formula>$N$8</formula>
    </cfRule>
    <cfRule type="cellIs" dxfId="8161" priority="468" operator="lessThan">
      <formula>$N$8*0.8</formula>
    </cfRule>
  </conditionalFormatting>
  <conditionalFormatting sqref="J11">
    <cfRule type="cellIs" dxfId="8160" priority="463" operator="greaterThan">
      <formula>$N$11</formula>
    </cfRule>
    <cfRule type="cellIs" dxfId="8159" priority="464" operator="between">
      <formula>$N$11*0.8</formula>
      <formula>$N$11</formula>
    </cfRule>
    <cfRule type="cellIs" dxfId="8158" priority="465" operator="lessThan">
      <formula>$N$11*0.8</formula>
    </cfRule>
  </conditionalFormatting>
  <conditionalFormatting sqref="J12">
    <cfRule type="cellIs" dxfId="8157" priority="460" operator="greaterThan">
      <formula>$N$12</formula>
    </cfRule>
    <cfRule type="cellIs" dxfId="8156" priority="461" operator="between">
      <formula>$N$12*0.8</formula>
      <formula>$N$12</formula>
    </cfRule>
    <cfRule type="cellIs" dxfId="8155" priority="462" operator="lessThan">
      <formula>$N$12*0.8</formula>
    </cfRule>
  </conditionalFormatting>
  <conditionalFormatting sqref="J13">
    <cfRule type="cellIs" dxfId="8154" priority="457" operator="greaterThan">
      <formula>$N$13</formula>
    </cfRule>
    <cfRule type="cellIs" dxfId="8153" priority="458" operator="between">
      <formula>$N$13*0.8</formula>
      <formula>$N$13</formula>
    </cfRule>
    <cfRule type="cellIs" dxfId="8152" priority="459" operator="lessThan">
      <formula>$N$13*0.8</formula>
    </cfRule>
  </conditionalFormatting>
  <conditionalFormatting sqref="J16">
    <cfRule type="cellIs" dxfId="8151" priority="454" operator="greaterThan">
      <formula>$N$16</formula>
    </cfRule>
    <cfRule type="cellIs" dxfId="8150" priority="455" operator="between">
      <formula>$N$16*0.8</formula>
      <formula>$N$16</formula>
    </cfRule>
    <cfRule type="cellIs" dxfId="8149" priority="456" operator="lessThan">
      <formula>$N$16*0.8</formula>
    </cfRule>
  </conditionalFormatting>
  <conditionalFormatting sqref="J17">
    <cfRule type="cellIs" dxfId="8148" priority="451" operator="greaterThan">
      <formula>$N$17</formula>
    </cfRule>
    <cfRule type="cellIs" dxfId="8147" priority="452" operator="between">
      <formula>$N$17*0.8</formula>
      <formula>$N$17</formula>
    </cfRule>
    <cfRule type="cellIs" dxfId="8146" priority="453" operator="lessThan">
      <formula>$N$17*0.8</formula>
    </cfRule>
  </conditionalFormatting>
  <conditionalFormatting sqref="J18">
    <cfRule type="cellIs" dxfId="8145" priority="448" operator="greaterThan">
      <formula>$N$18</formula>
    </cfRule>
    <cfRule type="cellIs" dxfId="8144" priority="449" operator="between">
      <formula>$N$18*0.8</formula>
      <formula>$N$18</formula>
    </cfRule>
    <cfRule type="cellIs" dxfId="8143" priority="450" operator="lessThan">
      <formula>$N$18*0.8</formula>
    </cfRule>
  </conditionalFormatting>
  <conditionalFormatting sqref="J6">
    <cfRule type="cellIs" dxfId="8142" priority="445" operator="greaterThan">
      <formula>$P$6</formula>
    </cfRule>
    <cfRule type="cellIs" dxfId="8141" priority="446" operator="between">
      <formula>$P$6*0.8</formula>
      <formula>$P$6</formula>
    </cfRule>
    <cfRule type="cellIs" dxfId="8140" priority="447" operator="lessThan">
      <formula>$P$6*0.8</formula>
    </cfRule>
  </conditionalFormatting>
  <conditionalFormatting sqref="J7">
    <cfRule type="cellIs" dxfId="8139" priority="442" operator="greaterThan">
      <formula>$P$7</formula>
    </cfRule>
    <cfRule type="cellIs" dxfId="8138" priority="443" operator="between">
      <formula>$P$7*0.8</formula>
      <formula>$P$7</formula>
    </cfRule>
    <cfRule type="cellIs" dxfId="8137" priority="444" operator="lessThan">
      <formula>$P$7*0.8</formula>
    </cfRule>
  </conditionalFormatting>
  <conditionalFormatting sqref="J8">
    <cfRule type="cellIs" dxfId="8136" priority="439" operator="greaterThan">
      <formula>$P$8</formula>
    </cfRule>
    <cfRule type="cellIs" dxfId="8135" priority="440" operator="between">
      <formula>$P$8*0.8</formula>
      <formula>$P$8</formula>
    </cfRule>
    <cfRule type="cellIs" dxfId="8134" priority="441" operator="lessThan">
      <formula>$P$8*0.8</formula>
    </cfRule>
  </conditionalFormatting>
  <conditionalFormatting sqref="J11">
    <cfRule type="cellIs" dxfId="8133" priority="436" operator="greaterThan">
      <formula>$P$11</formula>
    </cfRule>
    <cfRule type="cellIs" dxfId="8132" priority="437" operator="between">
      <formula>$P$11*0.8</formula>
      <formula>$P$11</formula>
    </cfRule>
    <cfRule type="cellIs" dxfId="8131" priority="438" operator="lessThan">
      <formula>$P$11*0.8</formula>
    </cfRule>
  </conditionalFormatting>
  <conditionalFormatting sqref="J12">
    <cfRule type="cellIs" dxfId="8130" priority="433" operator="greaterThan">
      <formula>$P$12</formula>
    </cfRule>
    <cfRule type="cellIs" dxfId="8129" priority="434" operator="between">
      <formula>$P$12*0.8</formula>
      <formula>$P$12</formula>
    </cfRule>
    <cfRule type="cellIs" dxfId="8128" priority="435" operator="lessThan">
      <formula>$P$12*0.8</formula>
    </cfRule>
  </conditionalFormatting>
  <conditionalFormatting sqref="J13">
    <cfRule type="cellIs" dxfId="8127" priority="430" operator="greaterThan">
      <formula>$P$13</formula>
    </cfRule>
    <cfRule type="cellIs" dxfId="8126" priority="431" operator="between">
      <formula>$P$13*0.8</formula>
      <formula>$P$13</formula>
    </cfRule>
    <cfRule type="cellIs" dxfId="8125" priority="432" operator="lessThan">
      <formula>$P$13*0.8</formula>
    </cfRule>
  </conditionalFormatting>
  <conditionalFormatting sqref="J16">
    <cfRule type="cellIs" dxfId="8124" priority="427" operator="greaterThan">
      <formula>$P$16</formula>
    </cfRule>
    <cfRule type="cellIs" dxfId="8123" priority="428" operator="between">
      <formula>$P$16*0.8</formula>
      <formula>$P$16</formula>
    </cfRule>
    <cfRule type="cellIs" dxfId="8122" priority="429" operator="lessThan">
      <formula>$P$16*0.8</formula>
    </cfRule>
  </conditionalFormatting>
  <conditionalFormatting sqref="J17">
    <cfRule type="cellIs" dxfId="8121" priority="424" operator="greaterThan">
      <formula>$P$17</formula>
    </cfRule>
    <cfRule type="cellIs" dxfId="8120" priority="425" operator="between">
      <formula>$P$17*0.8</formula>
      <formula>$P$17</formula>
    </cfRule>
    <cfRule type="cellIs" dxfId="8119" priority="426" operator="lessThan">
      <formula>$P$17*0.8</formula>
    </cfRule>
  </conditionalFormatting>
  <conditionalFormatting sqref="J18">
    <cfRule type="cellIs" dxfId="8118" priority="421" operator="greaterThan">
      <formula>$P$18</formula>
    </cfRule>
    <cfRule type="cellIs" dxfId="8117" priority="422" operator="between">
      <formula>$P$18*0.8</formula>
      <formula>$P$18</formula>
    </cfRule>
    <cfRule type="cellIs" dxfId="8116" priority="423" operator="lessThan">
      <formula>$P$18*0.8</formula>
    </cfRule>
  </conditionalFormatting>
  <conditionalFormatting sqref="J6">
    <cfRule type="cellIs" dxfId="8115" priority="418" operator="greaterThan">
      <formula>$P$6</formula>
    </cfRule>
    <cfRule type="cellIs" dxfId="8114" priority="419" operator="between">
      <formula>$P$6*0.8</formula>
      <formula>$P$6</formula>
    </cfRule>
    <cfRule type="cellIs" dxfId="8113" priority="420" operator="lessThan">
      <formula>$P$6*0.8</formula>
    </cfRule>
  </conditionalFormatting>
  <conditionalFormatting sqref="J7">
    <cfRule type="cellIs" dxfId="8112" priority="415" operator="greaterThan">
      <formula>$P$7</formula>
    </cfRule>
    <cfRule type="cellIs" dxfId="8111" priority="416" operator="between">
      <formula>$P$7*0.8</formula>
      <formula>$P$7</formula>
    </cfRule>
    <cfRule type="cellIs" dxfId="8110" priority="417" operator="lessThan">
      <formula>$P$7*0.8</formula>
    </cfRule>
  </conditionalFormatting>
  <conditionalFormatting sqref="J8">
    <cfRule type="cellIs" dxfId="8109" priority="412" operator="greaterThan">
      <formula>$P$8</formula>
    </cfRule>
    <cfRule type="cellIs" dxfId="8108" priority="413" operator="between">
      <formula>$P$8*0.8</formula>
      <formula>$P$8</formula>
    </cfRule>
    <cfRule type="cellIs" dxfId="8107" priority="414" operator="lessThan">
      <formula>$P$8*0.8</formula>
    </cfRule>
  </conditionalFormatting>
  <conditionalFormatting sqref="J11">
    <cfRule type="cellIs" dxfId="8106" priority="409" operator="greaterThan">
      <formula>$P$11</formula>
    </cfRule>
    <cfRule type="cellIs" dxfId="8105" priority="410" operator="between">
      <formula>$P$11*0.8</formula>
      <formula>$P$11</formula>
    </cfRule>
    <cfRule type="cellIs" dxfId="8104" priority="411" operator="lessThan">
      <formula>$P$11*0.8</formula>
    </cfRule>
  </conditionalFormatting>
  <conditionalFormatting sqref="J12">
    <cfRule type="cellIs" dxfId="8103" priority="406" operator="greaterThan">
      <formula>$P$12</formula>
    </cfRule>
    <cfRule type="cellIs" dxfId="8102" priority="407" operator="between">
      <formula>$P$12*0.8</formula>
      <formula>$P$12</formula>
    </cfRule>
    <cfRule type="cellIs" dxfId="8101" priority="408" operator="lessThan">
      <formula>$P$12*0.8</formula>
    </cfRule>
  </conditionalFormatting>
  <conditionalFormatting sqref="J13">
    <cfRule type="cellIs" dxfId="8100" priority="403" operator="greaterThan">
      <formula>$P$13</formula>
    </cfRule>
    <cfRule type="cellIs" dxfId="8099" priority="404" operator="between">
      <formula>$P$13*0.8</formula>
      <formula>$P$13</formula>
    </cfRule>
    <cfRule type="cellIs" dxfId="8098" priority="405" operator="lessThan">
      <formula>$P$13*0.8</formula>
    </cfRule>
  </conditionalFormatting>
  <conditionalFormatting sqref="J16">
    <cfRule type="cellIs" dxfId="8097" priority="400" operator="greaterThan">
      <formula>$P$16</formula>
    </cfRule>
    <cfRule type="cellIs" dxfId="8096" priority="401" operator="between">
      <formula>$P$16*0.8</formula>
      <formula>$P$16</formula>
    </cfRule>
    <cfRule type="cellIs" dxfId="8095" priority="402" operator="lessThan">
      <formula>$P$16*0.8</formula>
    </cfRule>
  </conditionalFormatting>
  <conditionalFormatting sqref="J17">
    <cfRule type="cellIs" dxfId="8094" priority="397" operator="greaterThan">
      <formula>$P$17</formula>
    </cfRule>
    <cfRule type="cellIs" dxfId="8093" priority="398" operator="between">
      <formula>$P$17*0.8</formula>
      <formula>$P$17</formula>
    </cfRule>
    <cfRule type="cellIs" dxfId="8092" priority="399" operator="lessThan">
      <formula>$P$17*0.8</formula>
    </cfRule>
  </conditionalFormatting>
  <conditionalFormatting sqref="J18">
    <cfRule type="cellIs" dxfId="8091" priority="394" operator="greaterThan">
      <formula>$P$18</formula>
    </cfRule>
    <cfRule type="cellIs" dxfId="8090" priority="395" operator="between">
      <formula>$P$18*0.8</formula>
      <formula>$P$18</formula>
    </cfRule>
    <cfRule type="cellIs" dxfId="8089" priority="396" operator="lessThan">
      <formula>$P$18*0.8</formula>
    </cfRule>
  </conditionalFormatting>
  <conditionalFormatting sqref="J6">
    <cfRule type="cellIs" dxfId="8088" priority="391" operator="greaterThan">
      <formula>$O$6</formula>
    </cfRule>
    <cfRule type="cellIs" dxfId="8087" priority="392" operator="between">
      <formula>$O$6*0.8</formula>
      <formula>$O$6</formula>
    </cfRule>
    <cfRule type="cellIs" dxfId="8086" priority="393" operator="lessThan">
      <formula>$O$6*0.8</formula>
    </cfRule>
  </conditionalFormatting>
  <conditionalFormatting sqref="J7">
    <cfRule type="cellIs" dxfId="8085" priority="388" operator="greaterThan">
      <formula>$O$7</formula>
    </cfRule>
    <cfRule type="cellIs" dxfId="8084" priority="389" operator="between">
      <formula>$O$7*0.8</formula>
      <formula>$O$7</formula>
    </cfRule>
    <cfRule type="cellIs" dxfId="8083" priority="390" operator="lessThan">
      <formula>$O$7*0.8</formula>
    </cfRule>
  </conditionalFormatting>
  <conditionalFormatting sqref="J8">
    <cfRule type="cellIs" dxfId="8082" priority="385" operator="greaterThan">
      <formula>$O$8</formula>
    </cfRule>
    <cfRule type="cellIs" dxfId="8081" priority="386" operator="between">
      <formula>$O$8*0.8</formula>
      <formula>$O$8</formula>
    </cfRule>
    <cfRule type="cellIs" dxfId="8080" priority="387" operator="lessThan">
      <formula>$O$8*0.8</formula>
    </cfRule>
  </conditionalFormatting>
  <conditionalFormatting sqref="J11">
    <cfRule type="cellIs" dxfId="8079" priority="382" operator="greaterThan">
      <formula>$O$11</formula>
    </cfRule>
    <cfRule type="cellIs" dxfId="8078" priority="383" operator="between">
      <formula>$O$11*0.8</formula>
      <formula>$O$11</formula>
    </cfRule>
    <cfRule type="cellIs" dxfId="8077" priority="384" operator="lessThan">
      <formula>$O$11*0.8</formula>
    </cfRule>
  </conditionalFormatting>
  <conditionalFormatting sqref="J12">
    <cfRule type="cellIs" dxfId="8076" priority="379" operator="greaterThan">
      <formula>$O$12</formula>
    </cfRule>
    <cfRule type="cellIs" dxfId="8075" priority="380" operator="between">
      <formula>$O$12*0.8</formula>
      <formula>$O$12</formula>
    </cfRule>
    <cfRule type="cellIs" dxfId="8074" priority="381" operator="lessThan">
      <formula>$O$12*0.8</formula>
    </cfRule>
  </conditionalFormatting>
  <conditionalFormatting sqref="J13">
    <cfRule type="cellIs" dxfId="8073" priority="376" operator="greaterThan">
      <formula>$O$13</formula>
    </cfRule>
    <cfRule type="cellIs" dxfId="8072" priority="377" operator="between">
      <formula>$O$13*0.8</formula>
      <formula>$O$13</formula>
    </cfRule>
    <cfRule type="cellIs" dxfId="8071" priority="378" operator="lessThan">
      <formula>$O$13*0.8</formula>
    </cfRule>
  </conditionalFormatting>
  <conditionalFormatting sqref="J16">
    <cfRule type="cellIs" dxfId="8070" priority="373" operator="greaterThan">
      <formula>$O$16</formula>
    </cfRule>
    <cfRule type="cellIs" dxfId="8069" priority="374" operator="between">
      <formula>$O$16*0.8</formula>
      <formula>$O$16</formula>
    </cfRule>
    <cfRule type="cellIs" dxfId="8068" priority="375" operator="lessThan">
      <formula>$O$16*0.8</formula>
    </cfRule>
  </conditionalFormatting>
  <conditionalFormatting sqref="J17">
    <cfRule type="cellIs" dxfId="8067" priority="370" operator="greaterThan">
      <formula>$O$17</formula>
    </cfRule>
    <cfRule type="cellIs" dxfId="8066" priority="371" operator="between">
      <formula>$O$17*0.8</formula>
      <formula>$O$17</formula>
    </cfRule>
    <cfRule type="cellIs" dxfId="8065" priority="372" operator="lessThan">
      <formula>$O$17*0.8</formula>
    </cfRule>
  </conditionalFormatting>
  <conditionalFormatting sqref="J18">
    <cfRule type="cellIs" dxfId="8064" priority="367" operator="greaterThan">
      <formula>$O$18</formula>
    </cfRule>
    <cfRule type="cellIs" dxfId="8063" priority="368" operator="between">
      <formula>$O$18*0.8</formula>
      <formula>$O$18</formula>
    </cfRule>
    <cfRule type="cellIs" dxfId="8062" priority="369" operator="lessThan">
      <formula>$O$18*0.8</formula>
    </cfRule>
  </conditionalFormatting>
  <conditionalFormatting sqref="J6">
    <cfRule type="cellIs" dxfId="8061" priority="364" operator="greaterThan">
      <formula>$O$6</formula>
    </cfRule>
    <cfRule type="cellIs" dxfId="8060" priority="365" operator="between">
      <formula>$O$6*0.8</formula>
      <formula>$O$6</formula>
    </cfRule>
    <cfRule type="cellIs" dxfId="8059" priority="366" operator="lessThan">
      <formula>$O$6*0.8</formula>
    </cfRule>
  </conditionalFormatting>
  <conditionalFormatting sqref="J7">
    <cfRule type="cellIs" dxfId="8058" priority="361" operator="greaterThan">
      <formula>$O$7</formula>
    </cfRule>
    <cfRule type="cellIs" dxfId="8057" priority="362" operator="between">
      <formula>$O$7*0.8</formula>
      <formula>$O$7</formula>
    </cfRule>
    <cfRule type="cellIs" dxfId="8056" priority="363" operator="lessThan">
      <formula>$O$7*0.8</formula>
    </cfRule>
  </conditionalFormatting>
  <conditionalFormatting sqref="J8">
    <cfRule type="cellIs" dxfId="8055" priority="358" operator="greaterThan">
      <formula>$O$8</formula>
    </cfRule>
    <cfRule type="cellIs" dxfId="8054" priority="359" operator="between">
      <formula>$O$8*0.8</formula>
      <formula>$O$8</formula>
    </cfRule>
    <cfRule type="cellIs" dxfId="8053" priority="360" operator="lessThan">
      <formula>$O$8*0.8</formula>
    </cfRule>
  </conditionalFormatting>
  <conditionalFormatting sqref="J11">
    <cfRule type="cellIs" dxfId="8052" priority="355" operator="greaterThan">
      <formula>$O$11</formula>
    </cfRule>
    <cfRule type="cellIs" dxfId="8051" priority="356" operator="between">
      <formula>$O$11*0.8</formula>
      <formula>$O$11</formula>
    </cfRule>
    <cfRule type="cellIs" dxfId="8050" priority="357" operator="lessThan">
      <formula>$O$11*0.8</formula>
    </cfRule>
  </conditionalFormatting>
  <conditionalFormatting sqref="J12">
    <cfRule type="cellIs" dxfId="8049" priority="352" operator="greaterThan">
      <formula>$O$12</formula>
    </cfRule>
    <cfRule type="cellIs" dxfId="8048" priority="353" operator="between">
      <formula>$O$12*0.8</formula>
      <formula>$O$12</formula>
    </cfRule>
    <cfRule type="cellIs" dxfId="8047" priority="354" operator="lessThan">
      <formula>$O$12*0.8</formula>
    </cfRule>
  </conditionalFormatting>
  <conditionalFormatting sqref="J13">
    <cfRule type="cellIs" dxfId="8046" priority="349" operator="greaterThan">
      <formula>$O$13</formula>
    </cfRule>
    <cfRule type="cellIs" dxfId="8045" priority="350" operator="between">
      <formula>$O$13*0.8</formula>
      <formula>$O$13</formula>
    </cfRule>
    <cfRule type="cellIs" dxfId="8044" priority="351" operator="lessThan">
      <formula>$O$13*0.8</formula>
    </cfRule>
  </conditionalFormatting>
  <conditionalFormatting sqref="J16">
    <cfRule type="cellIs" dxfId="8043" priority="346" operator="greaterThan">
      <formula>$O$16</formula>
    </cfRule>
    <cfRule type="cellIs" dxfId="8042" priority="347" operator="between">
      <formula>$O$16*0.8</formula>
      <formula>$O$16</formula>
    </cfRule>
    <cfRule type="cellIs" dxfId="8041" priority="348" operator="lessThan">
      <formula>$O$16*0.8</formula>
    </cfRule>
  </conditionalFormatting>
  <conditionalFormatting sqref="J17">
    <cfRule type="cellIs" dxfId="8040" priority="343" operator="greaterThan">
      <formula>$O$17</formula>
    </cfRule>
    <cfRule type="cellIs" dxfId="8039" priority="344" operator="between">
      <formula>$O$17*0.8</formula>
      <formula>$O$17</formula>
    </cfRule>
    <cfRule type="cellIs" dxfId="8038" priority="345" operator="lessThan">
      <formula>$O$17*0.8</formula>
    </cfRule>
  </conditionalFormatting>
  <conditionalFormatting sqref="J18">
    <cfRule type="cellIs" dxfId="8037" priority="340" operator="greaterThan">
      <formula>$O$18</formula>
    </cfRule>
    <cfRule type="cellIs" dxfId="8036" priority="341" operator="between">
      <formula>$O$18*0.8</formula>
      <formula>$O$18</formula>
    </cfRule>
    <cfRule type="cellIs" dxfId="8035" priority="342" operator="lessThan">
      <formula>$O$18*0.8</formula>
    </cfRule>
  </conditionalFormatting>
  <conditionalFormatting sqref="J6">
    <cfRule type="cellIs" dxfId="8034" priority="337" operator="greaterThan">
      <formula>$N$6</formula>
    </cfRule>
    <cfRule type="cellIs" dxfId="8033" priority="338" operator="between">
      <formula>$N$6*0.8</formula>
      <formula>$N$6</formula>
    </cfRule>
    <cfRule type="cellIs" dxfId="8032" priority="339" operator="lessThan">
      <formula>$N$6*0.8</formula>
    </cfRule>
  </conditionalFormatting>
  <conditionalFormatting sqref="J7">
    <cfRule type="cellIs" dxfId="8031" priority="334" operator="greaterThan">
      <formula>$N$7</formula>
    </cfRule>
    <cfRule type="cellIs" dxfId="8030" priority="335" operator="between">
      <formula>$N$7*0.8</formula>
      <formula>$N$7</formula>
    </cfRule>
    <cfRule type="cellIs" dxfId="8029" priority="336" operator="lessThan">
      <formula>$N$7*0.8</formula>
    </cfRule>
  </conditionalFormatting>
  <conditionalFormatting sqref="J8">
    <cfRule type="cellIs" dxfId="8028" priority="331" operator="greaterThan">
      <formula>$N$8</formula>
    </cfRule>
    <cfRule type="cellIs" dxfId="8027" priority="332" operator="between">
      <formula>$N$8*0.8</formula>
      <formula>$N$8</formula>
    </cfRule>
    <cfRule type="cellIs" dxfId="8026" priority="333" operator="lessThan">
      <formula>$N$8*0.8</formula>
    </cfRule>
  </conditionalFormatting>
  <conditionalFormatting sqref="J11">
    <cfRule type="cellIs" dxfId="8025" priority="328" operator="greaterThan">
      <formula>$N$11</formula>
    </cfRule>
    <cfRule type="cellIs" dxfId="8024" priority="329" operator="between">
      <formula>$N$11*0.8</formula>
      <formula>$N$11</formula>
    </cfRule>
    <cfRule type="cellIs" dxfId="8023" priority="330" operator="lessThan">
      <formula>$N$11*0.8</formula>
    </cfRule>
  </conditionalFormatting>
  <conditionalFormatting sqref="J12">
    <cfRule type="cellIs" dxfId="8022" priority="325" operator="greaterThan">
      <formula>$N$12</formula>
    </cfRule>
    <cfRule type="cellIs" dxfId="8021" priority="326" operator="between">
      <formula>$N$12*0.8</formula>
      <formula>$N$12</formula>
    </cfRule>
    <cfRule type="cellIs" dxfId="8020" priority="327" operator="lessThan">
      <formula>$N$12*0.8</formula>
    </cfRule>
  </conditionalFormatting>
  <conditionalFormatting sqref="J13">
    <cfRule type="cellIs" dxfId="8019" priority="322" operator="greaterThan">
      <formula>$N$13</formula>
    </cfRule>
    <cfRule type="cellIs" dxfId="8018" priority="323" operator="between">
      <formula>$N$13*0.8</formula>
      <formula>$N$13</formula>
    </cfRule>
    <cfRule type="cellIs" dxfId="8017" priority="324" operator="lessThan">
      <formula>$N$13*0.8</formula>
    </cfRule>
  </conditionalFormatting>
  <conditionalFormatting sqref="J16">
    <cfRule type="cellIs" dxfId="8016" priority="319" operator="greaterThan">
      <formula>$N$16</formula>
    </cfRule>
    <cfRule type="cellIs" dxfId="8015" priority="320" operator="between">
      <formula>$N$16*0.8</formula>
      <formula>$N$16</formula>
    </cfRule>
    <cfRule type="cellIs" dxfId="8014" priority="321" operator="lessThan">
      <formula>$N$16*0.8</formula>
    </cfRule>
  </conditionalFormatting>
  <conditionalFormatting sqref="J17">
    <cfRule type="cellIs" dxfId="8013" priority="316" operator="greaterThan">
      <formula>$N$17</formula>
    </cfRule>
    <cfRule type="cellIs" dxfId="8012" priority="317" operator="between">
      <formula>$N$17*0.8</formula>
      <formula>$N$17</formula>
    </cfRule>
    <cfRule type="cellIs" dxfId="8011" priority="318" operator="lessThan">
      <formula>$N$17*0.8</formula>
    </cfRule>
  </conditionalFormatting>
  <conditionalFormatting sqref="J18">
    <cfRule type="cellIs" dxfId="8010" priority="313" operator="greaterThan">
      <formula>$N$18</formula>
    </cfRule>
    <cfRule type="cellIs" dxfId="8009" priority="314" operator="between">
      <formula>$N$18*0.8</formula>
      <formula>$N$18</formula>
    </cfRule>
    <cfRule type="cellIs" dxfId="8008" priority="315" operator="lessThan">
      <formula>$N$18*0.8</formula>
    </cfRule>
  </conditionalFormatting>
  <conditionalFormatting sqref="J6">
    <cfRule type="cellIs" dxfId="8007" priority="310" operator="greaterThan">
      <formula>$N$6</formula>
    </cfRule>
    <cfRule type="cellIs" dxfId="8006" priority="311" operator="between">
      <formula>$N$6*0.8</formula>
      <formula>$N$6</formula>
    </cfRule>
    <cfRule type="cellIs" dxfId="8005" priority="312" operator="lessThan">
      <formula>$N$6*0.8</formula>
    </cfRule>
  </conditionalFormatting>
  <conditionalFormatting sqref="J7">
    <cfRule type="cellIs" dxfId="8004" priority="307" operator="greaterThan">
      <formula>$N$7</formula>
    </cfRule>
    <cfRule type="cellIs" dxfId="8003" priority="308" operator="between">
      <formula>$N$7*0.8</formula>
      <formula>$N$7</formula>
    </cfRule>
    <cfRule type="cellIs" dxfId="8002" priority="309" operator="lessThan">
      <formula>$N$7*0.8</formula>
    </cfRule>
  </conditionalFormatting>
  <conditionalFormatting sqref="J8">
    <cfRule type="cellIs" dxfId="8001" priority="304" operator="greaterThan">
      <formula>$N$8</formula>
    </cfRule>
    <cfRule type="cellIs" dxfId="8000" priority="305" operator="between">
      <formula>$N$8*0.8</formula>
      <formula>$N$8</formula>
    </cfRule>
    <cfRule type="cellIs" dxfId="7999" priority="306" operator="lessThan">
      <formula>$N$8*0.8</formula>
    </cfRule>
  </conditionalFormatting>
  <conditionalFormatting sqref="J11">
    <cfRule type="cellIs" dxfId="7998" priority="301" operator="greaterThan">
      <formula>$N$11</formula>
    </cfRule>
    <cfRule type="cellIs" dxfId="7997" priority="302" operator="between">
      <formula>$N$11*0.8</formula>
      <formula>$N$11</formula>
    </cfRule>
    <cfRule type="cellIs" dxfId="7996" priority="303" operator="lessThan">
      <formula>$N$11*0.8</formula>
    </cfRule>
  </conditionalFormatting>
  <conditionalFormatting sqref="J12">
    <cfRule type="cellIs" dxfId="7995" priority="298" operator="greaterThan">
      <formula>$N$12</formula>
    </cfRule>
    <cfRule type="cellIs" dxfId="7994" priority="299" operator="between">
      <formula>$N$12*0.8</formula>
      <formula>$N$12</formula>
    </cfRule>
    <cfRule type="cellIs" dxfId="7993" priority="300" operator="lessThan">
      <formula>$N$12*0.8</formula>
    </cfRule>
  </conditionalFormatting>
  <conditionalFormatting sqref="J13">
    <cfRule type="cellIs" dxfId="7992" priority="295" operator="greaterThan">
      <formula>$N$13</formula>
    </cfRule>
    <cfRule type="cellIs" dxfId="7991" priority="296" operator="between">
      <formula>$N$13*0.8</formula>
      <formula>$N$13</formula>
    </cfRule>
    <cfRule type="cellIs" dxfId="7990" priority="297" operator="lessThan">
      <formula>$N$13*0.8</formula>
    </cfRule>
  </conditionalFormatting>
  <conditionalFormatting sqref="J16">
    <cfRule type="cellIs" dxfId="7989" priority="292" operator="greaterThan">
      <formula>$N$16</formula>
    </cfRule>
    <cfRule type="cellIs" dxfId="7988" priority="293" operator="between">
      <formula>$N$16*0.8</formula>
      <formula>$N$16</formula>
    </cfRule>
    <cfRule type="cellIs" dxfId="7987" priority="294" operator="lessThan">
      <formula>$N$16*0.8</formula>
    </cfRule>
  </conditionalFormatting>
  <conditionalFormatting sqref="J17">
    <cfRule type="cellIs" dxfId="7986" priority="289" operator="greaterThan">
      <formula>$N$17</formula>
    </cfRule>
    <cfRule type="cellIs" dxfId="7985" priority="290" operator="between">
      <formula>$N$17*0.8</formula>
      <formula>$N$17</formula>
    </cfRule>
    <cfRule type="cellIs" dxfId="7984" priority="291" operator="lessThan">
      <formula>$N$17*0.8</formula>
    </cfRule>
  </conditionalFormatting>
  <conditionalFormatting sqref="J18">
    <cfRule type="cellIs" dxfId="7983" priority="286" operator="greaterThan">
      <formula>$N$18</formula>
    </cfRule>
    <cfRule type="cellIs" dxfId="7982" priority="287" operator="between">
      <formula>$N$18*0.8</formula>
      <formula>$N$18</formula>
    </cfRule>
    <cfRule type="cellIs" dxfId="7981" priority="288" operator="lessThan">
      <formula>$N$18*0.8</formula>
    </cfRule>
  </conditionalFormatting>
  <conditionalFormatting sqref="J6">
    <cfRule type="cellIs" dxfId="7980" priority="283" operator="greaterThan">
      <formula>$O$6</formula>
    </cfRule>
    <cfRule type="cellIs" dxfId="7979" priority="284" operator="between">
      <formula>$O$6*0.8</formula>
      <formula>$O$6</formula>
    </cfRule>
    <cfRule type="cellIs" dxfId="7978" priority="285" operator="lessThan">
      <formula>$O$6*0.8</formula>
    </cfRule>
  </conditionalFormatting>
  <conditionalFormatting sqref="J7">
    <cfRule type="cellIs" dxfId="7977" priority="280" operator="greaterThan">
      <formula>$O$7</formula>
    </cfRule>
    <cfRule type="cellIs" dxfId="7976" priority="281" operator="between">
      <formula>$O$7*0.8</formula>
      <formula>$O$7</formula>
    </cfRule>
    <cfRule type="cellIs" dxfId="7975" priority="282" operator="lessThan">
      <formula>$O$7*0.8</formula>
    </cfRule>
  </conditionalFormatting>
  <conditionalFormatting sqref="J8">
    <cfRule type="cellIs" dxfId="7974" priority="277" operator="greaterThan">
      <formula>$O$8</formula>
    </cfRule>
    <cfRule type="cellIs" dxfId="7973" priority="278" operator="between">
      <formula>$O$8*0.8</formula>
      <formula>$O$8</formula>
    </cfRule>
    <cfRule type="cellIs" dxfId="7972" priority="279" operator="lessThan">
      <formula>$O$8*0.8</formula>
    </cfRule>
  </conditionalFormatting>
  <conditionalFormatting sqref="J11">
    <cfRule type="cellIs" dxfId="7971" priority="274" operator="greaterThan">
      <formula>$O$11</formula>
    </cfRule>
    <cfRule type="cellIs" dxfId="7970" priority="275" operator="between">
      <formula>$O$11*0.8</formula>
      <formula>$O$11</formula>
    </cfRule>
    <cfRule type="cellIs" dxfId="7969" priority="276" operator="lessThan">
      <formula>$O$11*0.8</formula>
    </cfRule>
  </conditionalFormatting>
  <conditionalFormatting sqref="J12">
    <cfRule type="cellIs" dxfId="7968" priority="271" operator="greaterThan">
      <formula>$O$12</formula>
    </cfRule>
    <cfRule type="cellIs" dxfId="7967" priority="272" operator="between">
      <formula>$O$12*0.8</formula>
      <formula>$O$12</formula>
    </cfRule>
    <cfRule type="cellIs" dxfId="7966" priority="273" operator="lessThan">
      <formula>$O$12*0.8</formula>
    </cfRule>
  </conditionalFormatting>
  <conditionalFormatting sqref="J13">
    <cfRule type="cellIs" dxfId="7965" priority="268" operator="greaterThan">
      <formula>$O$13</formula>
    </cfRule>
    <cfRule type="cellIs" dxfId="7964" priority="269" operator="between">
      <formula>$O$13*0.8</formula>
      <formula>$O$13</formula>
    </cfRule>
    <cfRule type="cellIs" dxfId="7963" priority="270" operator="lessThan">
      <formula>$O$13*0.8</formula>
    </cfRule>
  </conditionalFormatting>
  <conditionalFormatting sqref="J16">
    <cfRule type="cellIs" dxfId="7962" priority="265" operator="greaterThan">
      <formula>$O$16</formula>
    </cfRule>
    <cfRule type="cellIs" dxfId="7961" priority="266" operator="between">
      <formula>$O$16*0.8</formula>
      <formula>$O$16</formula>
    </cfRule>
    <cfRule type="cellIs" dxfId="7960" priority="267" operator="lessThan">
      <formula>$O$16*0.8</formula>
    </cfRule>
  </conditionalFormatting>
  <conditionalFormatting sqref="J17">
    <cfRule type="cellIs" dxfId="7959" priority="262" operator="greaterThan">
      <formula>$O$17</formula>
    </cfRule>
    <cfRule type="cellIs" dxfId="7958" priority="263" operator="between">
      <formula>$O$17*0.8</formula>
      <formula>$O$17</formula>
    </cfRule>
    <cfRule type="cellIs" dxfId="7957" priority="264" operator="lessThan">
      <formula>$O$17*0.8</formula>
    </cfRule>
  </conditionalFormatting>
  <conditionalFormatting sqref="J18">
    <cfRule type="cellIs" dxfId="7956" priority="259" operator="greaterThan">
      <formula>$O$18</formula>
    </cfRule>
    <cfRule type="cellIs" dxfId="7955" priority="260" operator="between">
      <formula>$O$18*0.8</formula>
      <formula>$O$18</formula>
    </cfRule>
    <cfRule type="cellIs" dxfId="7954" priority="261" operator="lessThan">
      <formula>$O$18*0.8</formula>
    </cfRule>
  </conditionalFormatting>
  <conditionalFormatting sqref="J6">
    <cfRule type="cellIs" dxfId="7953" priority="256" operator="greaterThan">
      <formula>$O$6</formula>
    </cfRule>
    <cfRule type="cellIs" dxfId="7952" priority="257" operator="between">
      <formula>$O$6*0.8</formula>
      <formula>$O$6</formula>
    </cfRule>
    <cfRule type="cellIs" dxfId="7951" priority="258" operator="lessThan">
      <formula>$O$6*0.8</formula>
    </cfRule>
  </conditionalFormatting>
  <conditionalFormatting sqref="J7">
    <cfRule type="cellIs" dxfId="7950" priority="253" operator="greaterThan">
      <formula>$O$7</formula>
    </cfRule>
    <cfRule type="cellIs" dxfId="7949" priority="254" operator="between">
      <formula>$O$7*0.8</formula>
      <formula>$O$7</formula>
    </cfRule>
    <cfRule type="cellIs" dxfId="7948" priority="255" operator="lessThan">
      <formula>$O$7*0.8</formula>
    </cfRule>
  </conditionalFormatting>
  <conditionalFormatting sqref="J8">
    <cfRule type="cellIs" dxfId="7947" priority="250" operator="greaterThan">
      <formula>$O$8</formula>
    </cfRule>
    <cfRule type="cellIs" dxfId="7946" priority="251" operator="between">
      <formula>$O$8*0.8</formula>
      <formula>$O$8</formula>
    </cfRule>
    <cfRule type="cellIs" dxfId="7945" priority="252" operator="lessThan">
      <formula>$O$8*0.8</formula>
    </cfRule>
  </conditionalFormatting>
  <conditionalFormatting sqref="J11">
    <cfRule type="cellIs" dxfId="7944" priority="247" operator="greaterThan">
      <formula>$O$11</formula>
    </cfRule>
    <cfRule type="cellIs" dxfId="7943" priority="248" operator="between">
      <formula>$O$11*0.8</formula>
      <formula>$O$11</formula>
    </cfRule>
    <cfRule type="cellIs" dxfId="7942" priority="249" operator="lessThan">
      <formula>$O$11*0.8</formula>
    </cfRule>
  </conditionalFormatting>
  <conditionalFormatting sqref="J12">
    <cfRule type="cellIs" dxfId="7941" priority="244" operator="greaterThan">
      <formula>$O$12</formula>
    </cfRule>
    <cfRule type="cellIs" dxfId="7940" priority="245" operator="between">
      <formula>$O$12*0.8</formula>
      <formula>$O$12</formula>
    </cfRule>
    <cfRule type="cellIs" dxfId="7939" priority="246" operator="lessThan">
      <formula>$O$12*0.8</formula>
    </cfRule>
  </conditionalFormatting>
  <conditionalFormatting sqref="J13">
    <cfRule type="cellIs" dxfId="7938" priority="241" operator="greaterThan">
      <formula>$O$13</formula>
    </cfRule>
    <cfRule type="cellIs" dxfId="7937" priority="242" operator="between">
      <formula>$O$13*0.8</formula>
      <formula>$O$13</formula>
    </cfRule>
    <cfRule type="cellIs" dxfId="7936" priority="243" operator="lessThan">
      <formula>$O$13*0.8</formula>
    </cfRule>
  </conditionalFormatting>
  <conditionalFormatting sqref="J16">
    <cfRule type="cellIs" dxfId="7935" priority="238" operator="greaterThan">
      <formula>$O$16</formula>
    </cfRule>
    <cfRule type="cellIs" dxfId="7934" priority="239" operator="between">
      <formula>$O$16*0.8</formula>
      <formula>$O$16</formula>
    </cfRule>
    <cfRule type="cellIs" dxfId="7933" priority="240" operator="lessThan">
      <formula>$O$16*0.8</formula>
    </cfRule>
  </conditionalFormatting>
  <conditionalFormatting sqref="J17">
    <cfRule type="cellIs" dxfId="7932" priority="235" operator="greaterThan">
      <formula>$O$17</formula>
    </cfRule>
    <cfRule type="cellIs" dxfId="7931" priority="236" operator="between">
      <formula>$O$17*0.8</formula>
      <formula>$O$17</formula>
    </cfRule>
    <cfRule type="cellIs" dxfId="7930" priority="237" operator="lessThan">
      <formula>$O$17*0.8</formula>
    </cfRule>
  </conditionalFormatting>
  <conditionalFormatting sqref="J18">
    <cfRule type="cellIs" dxfId="7929" priority="232" operator="greaterThan">
      <formula>$O$18</formula>
    </cfRule>
    <cfRule type="cellIs" dxfId="7928" priority="233" operator="between">
      <formula>$O$18*0.8</formula>
      <formula>$O$18</formula>
    </cfRule>
    <cfRule type="cellIs" dxfId="7927" priority="234" operator="lessThan">
      <formula>$O$18*0.8</formula>
    </cfRule>
  </conditionalFormatting>
  <conditionalFormatting sqref="J6">
    <cfRule type="cellIs" dxfId="7926" priority="229" operator="greaterThan">
      <formula>$N$6</formula>
    </cfRule>
    <cfRule type="cellIs" dxfId="7925" priority="230" operator="between">
      <formula>$N$6*0.8</formula>
      <formula>$N$6</formula>
    </cfRule>
    <cfRule type="cellIs" dxfId="7924" priority="231" operator="lessThan">
      <formula>$N$6*0.8</formula>
    </cfRule>
  </conditionalFormatting>
  <conditionalFormatting sqref="J7">
    <cfRule type="cellIs" dxfId="7923" priority="226" operator="greaterThan">
      <formula>$N$7</formula>
    </cfRule>
    <cfRule type="cellIs" dxfId="7922" priority="227" operator="between">
      <formula>$N$7*0.8</formula>
      <formula>$N$7</formula>
    </cfRule>
    <cfRule type="cellIs" dxfId="7921" priority="228" operator="lessThan">
      <formula>$N$7*0.8</formula>
    </cfRule>
  </conditionalFormatting>
  <conditionalFormatting sqref="J8">
    <cfRule type="cellIs" dxfId="7920" priority="223" operator="greaterThan">
      <formula>$N$8</formula>
    </cfRule>
    <cfRule type="cellIs" dxfId="7919" priority="224" operator="between">
      <formula>$N$8*0.8</formula>
      <formula>$N$8</formula>
    </cfRule>
    <cfRule type="cellIs" dxfId="7918" priority="225" operator="lessThan">
      <formula>$N$8*0.8</formula>
    </cfRule>
  </conditionalFormatting>
  <conditionalFormatting sqref="J11">
    <cfRule type="cellIs" dxfId="7917" priority="220" operator="greaterThan">
      <formula>$N$11</formula>
    </cfRule>
    <cfRule type="cellIs" dxfId="7916" priority="221" operator="between">
      <formula>$N$11*0.8</formula>
      <formula>$N$11</formula>
    </cfRule>
    <cfRule type="cellIs" dxfId="7915" priority="222" operator="lessThan">
      <formula>$N$11*0.8</formula>
    </cfRule>
  </conditionalFormatting>
  <conditionalFormatting sqref="J12">
    <cfRule type="cellIs" dxfId="7914" priority="217" operator="greaterThan">
      <formula>$N$12</formula>
    </cfRule>
    <cfRule type="cellIs" dxfId="7913" priority="218" operator="between">
      <formula>$N$12*0.8</formula>
      <formula>$N$12</formula>
    </cfRule>
    <cfRule type="cellIs" dxfId="7912" priority="219" operator="lessThan">
      <formula>$N$12*0.8</formula>
    </cfRule>
  </conditionalFormatting>
  <conditionalFormatting sqref="J13">
    <cfRule type="cellIs" dxfId="7911" priority="214" operator="greaterThan">
      <formula>$N$13</formula>
    </cfRule>
    <cfRule type="cellIs" dxfId="7910" priority="215" operator="between">
      <formula>$N$13*0.8</formula>
      <formula>$N$13</formula>
    </cfRule>
    <cfRule type="cellIs" dxfId="7909" priority="216" operator="lessThan">
      <formula>$N$13*0.8</formula>
    </cfRule>
  </conditionalFormatting>
  <conditionalFormatting sqref="J16">
    <cfRule type="cellIs" dxfId="7908" priority="211" operator="greaterThan">
      <formula>$N$16</formula>
    </cfRule>
    <cfRule type="cellIs" dxfId="7907" priority="212" operator="between">
      <formula>$N$16*0.8</formula>
      <formula>$N$16</formula>
    </cfRule>
    <cfRule type="cellIs" dxfId="7906" priority="213" operator="lessThan">
      <formula>$N$16*0.8</formula>
    </cfRule>
  </conditionalFormatting>
  <conditionalFormatting sqref="J17">
    <cfRule type="cellIs" dxfId="7905" priority="208" operator="greaterThan">
      <formula>$N$17</formula>
    </cfRule>
    <cfRule type="cellIs" dxfId="7904" priority="209" operator="between">
      <formula>$N$17*0.8</formula>
      <formula>$N$17</formula>
    </cfRule>
    <cfRule type="cellIs" dxfId="7903" priority="210" operator="lessThan">
      <formula>$N$17*0.8</formula>
    </cfRule>
  </conditionalFormatting>
  <conditionalFormatting sqref="J18">
    <cfRule type="cellIs" dxfId="7902" priority="205" operator="greaterThan">
      <formula>$N$18</formula>
    </cfRule>
    <cfRule type="cellIs" dxfId="7901" priority="206" operator="between">
      <formula>$N$18*0.8</formula>
      <formula>$N$18</formula>
    </cfRule>
    <cfRule type="cellIs" dxfId="7900" priority="207" operator="lessThan">
      <formula>$N$18*0.8</formula>
    </cfRule>
  </conditionalFormatting>
  <conditionalFormatting sqref="J6">
    <cfRule type="cellIs" dxfId="7899" priority="202" operator="greaterThan">
      <formula>$N$6</formula>
    </cfRule>
    <cfRule type="cellIs" dxfId="7898" priority="203" operator="between">
      <formula>$N$6*0.8</formula>
      <formula>$N$6</formula>
    </cfRule>
    <cfRule type="cellIs" dxfId="7897" priority="204" operator="lessThan">
      <formula>$N$6*0.8</formula>
    </cfRule>
  </conditionalFormatting>
  <conditionalFormatting sqref="J7">
    <cfRule type="cellIs" dxfId="7896" priority="199" operator="greaterThan">
      <formula>$N$7</formula>
    </cfRule>
    <cfRule type="cellIs" dxfId="7895" priority="200" operator="between">
      <formula>$N$7*0.8</formula>
      <formula>$N$7</formula>
    </cfRule>
    <cfRule type="cellIs" dxfId="7894" priority="201" operator="lessThan">
      <formula>$N$7*0.8</formula>
    </cfRule>
  </conditionalFormatting>
  <conditionalFormatting sqref="J8">
    <cfRule type="cellIs" dxfId="7893" priority="196" operator="greaterThan">
      <formula>$N$8</formula>
    </cfRule>
    <cfRule type="cellIs" dxfId="7892" priority="197" operator="between">
      <formula>$N$8*0.8</formula>
      <formula>$N$8</formula>
    </cfRule>
    <cfRule type="cellIs" dxfId="7891" priority="198" operator="lessThan">
      <formula>$N$8*0.8</formula>
    </cfRule>
  </conditionalFormatting>
  <conditionalFormatting sqref="J11">
    <cfRule type="cellIs" dxfId="7890" priority="193" operator="greaterThan">
      <formula>$N$11</formula>
    </cfRule>
    <cfRule type="cellIs" dxfId="7889" priority="194" operator="between">
      <formula>$N$11*0.8</formula>
      <formula>$N$11</formula>
    </cfRule>
    <cfRule type="cellIs" dxfId="7888" priority="195" operator="lessThan">
      <formula>$N$11*0.8</formula>
    </cfRule>
  </conditionalFormatting>
  <conditionalFormatting sqref="J12">
    <cfRule type="cellIs" dxfId="7887" priority="190" operator="greaterThan">
      <formula>$N$12</formula>
    </cfRule>
    <cfRule type="cellIs" dxfId="7886" priority="191" operator="between">
      <formula>$N$12*0.8</formula>
      <formula>$N$12</formula>
    </cfRule>
    <cfRule type="cellIs" dxfId="7885" priority="192" operator="lessThan">
      <formula>$N$12*0.8</formula>
    </cfRule>
  </conditionalFormatting>
  <conditionalFormatting sqref="J13">
    <cfRule type="cellIs" dxfId="7884" priority="187" operator="greaterThan">
      <formula>$N$13</formula>
    </cfRule>
    <cfRule type="cellIs" dxfId="7883" priority="188" operator="between">
      <formula>$N$13*0.8</formula>
      <formula>$N$13</formula>
    </cfRule>
    <cfRule type="cellIs" dxfId="7882" priority="189" operator="lessThan">
      <formula>$N$13*0.8</formula>
    </cfRule>
  </conditionalFormatting>
  <conditionalFormatting sqref="J16">
    <cfRule type="cellIs" dxfId="7881" priority="184" operator="greaterThan">
      <formula>$N$16</formula>
    </cfRule>
    <cfRule type="cellIs" dxfId="7880" priority="185" operator="between">
      <formula>$N$16*0.8</formula>
      <formula>$N$16</formula>
    </cfRule>
    <cfRule type="cellIs" dxfId="7879" priority="186" operator="lessThan">
      <formula>$N$16*0.8</formula>
    </cfRule>
  </conditionalFormatting>
  <conditionalFormatting sqref="J17">
    <cfRule type="cellIs" dxfId="7878" priority="181" operator="greaterThan">
      <formula>$N$17</formula>
    </cfRule>
    <cfRule type="cellIs" dxfId="7877" priority="182" operator="between">
      <formula>$N$17*0.8</formula>
      <formula>$N$17</formula>
    </cfRule>
    <cfRule type="cellIs" dxfId="7876" priority="183" operator="lessThan">
      <formula>$N$17*0.8</formula>
    </cfRule>
  </conditionalFormatting>
  <conditionalFormatting sqref="J18">
    <cfRule type="cellIs" dxfId="7875" priority="178" operator="greaterThan">
      <formula>$N$18</formula>
    </cfRule>
    <cfRule type="cellIs" dxfId="7874" priority="179" operator="between">
      <formula>$N$18*0.8</formula>
      <formula>$N$18</formula>
    </cfRule>
    <cfRule type="cellIs" dxfId="7873" priority="180" operator="lessThan">
      <formula>$N$18*0.8</formula>
    </cfRule>
  </conditionalFormatting>
  <conditionalFormatting sqref="J6">
    <cfRule type="cellIs" dxfId="7872" priority="175" operator="greaterThan">
      <formula>$P$6</formula>
    </cfRule>
    <cfRule type="cellIs" dxfId="7871" priority="176" operator="between">
      <formula>$P$6*0.8</formula>
      <formula>$P$6</formula>
    </cfRule>
    <cfRule type="cellIs" dxfId="7870" priority="177" operator="lessThan">
      <formula>$P$6*0.8</formula>
    </cfRule>
  </conditionalFormatting>
  <conditionalFormatting sqref="J7">
    <cfRule type="cellIs" dxfId="7869" priority="172" operator="greaterThan">
      <formula>$P$7</formula>
    </cfRule>
    <cfRule type="cellIs" dxfId="7868" priority="173" operator="between">
      <formula>$P$7*0.8</formula>
      <formula>$P$7</formula>
    </cfRule>
    <cfRule type="cellIs" dxfId="7867" priority="174" operator="lessThan">
      <formula>$P$7*0.8</formula>
    </cfRule>
  </conditionalFormatting>
  <conditionalFormatting sqref="J8">
    <cfRule type="cellIs" dxfId="7866" priority="169" operator="greaterThan">
      <formula>$P$8</formula>
    </cfRule>
    <cfRule type="cellIs" dxfId="7865" priority="170" operator="between">
      <formula>$P$8*0.8</formula>
      <formula>$P$8</formula>
    </cfRule>
    <cfRule type="cellIs" dxfId="7864" priority="171" operator="lessThan">
      <formula>$P$8*0.8</formula>
    </cfRule>
  </conditionalFormatting>
  <conditionalFormatting sqref="J11">
    <cfRule type="cellIs" dxfId="7863" priority="166" operator="greaterThan">
      <formula>$P$11</formula>
    </cfRule>
    <cfRule type="cellIs" dxfId="7862" priority="167" operator="between">
      <formula>$P$11*0.8</formula>
      <formula>$P$11</formula>
    </cfRule>
    <cfRule type="cellIs" dxfId="7861" priority="168" operator="lessThan">
      <formula>$P$11*0.8</formula>
    </cfRule>
  </conditionalFormatting>
  <conditionalFormatting sqref="J12">
    <cfRule type="cellIs" dxfId="7860" priority="163" operator="greaterThan">
      <formula>$P$12</formula>
    </cfRule>
    <cfRule type="cellIs" dxfId="7859" priority="164" operator="between">
      <formula>$P$12*0.8</formula>
      <formula>$P$12</formula>
    </cfRule>
    <cfRule type="cellIs" dxfId="7858" priority="165" operator="lessThan">
      <formula>$P$12*0.8</formula>
    </cfRule>
  </conditionalFormatting>
  <conditionalFormatting sqref="J13">
    <cfRule type="cellIs" dxfId="7857" priority="160" operator="greaterThan">
      <formula>$P$13</formula>
    </cfRule>
    <cfRule type="cellIs" dxfId="7856" priority="161" operator="between">
      <formula>$P$13*0.8</formula>
      <formula>$P$13</formula>
    </cfRule>
    <cfRule type="cellIs" dxfId="7855" priority="162" operator="lessThan">
      <formula>$P$13*0.8</formula>
    </cfRule>
  </conditionalFormatting>
  <conditionalFormatting sqref="J16">
    <cfRule type="cellIs" dxfId="7854" priority="157" operator="greaterThan">
      <formula>$P$16</formula>
    </cfRule>
    <cfRule type="cellIs" dxfId="7853" priority="158" operator="between">
      <formula>$P$16*0.8</formula>
      <formula>$P$16</formula>
    </cfRule>
    <cfRule type="cellIs" dxfId="7852" priority="159" operator="lessThan">
      <formula>$P$16*0.8</formula>
    </cfRule>
  </conditionalFormatting>
  <conditionalFormatting sqref="J17">
    <cfRule type="cellIs" dxfId="7851" priority="154" operator="greaterThan">
      <formula>$P$17</formula>
    </cfRule>
    <cfRule type="cellIs" dxfId="7850" priority="155" operator="between">
      <formula>$P$17*0.8</formula>
      <formula>$P$17</formula>
    </cfRule>
    <cfRule type="cellIs" dxfId="7849" priority="156" operator="lessThan">
      <formula>$P$17*0.8</formula>
    </cfRule>
  </conditionalFormatting>
  <conditionalFormatting sqref="J18">
    <cfRule type="cellIs" dxfId="7848" priority="151" operator="greaterThan">
      <formula>$P$18</formula>
    </cfRule>
    <cfRule type="cellIs" dxfId="7847" priority="152" operator="between">
      <formula>$P$18*0.8</formula>
      <formula>$P$18</formula>
    </cfRule>
    <cfRule type="cellIs" dxfId="7846" priority="153" operator="lessThan">
      <formula>$P$18*0.8</formula>
    </cfRule>
  </conditionalFormatting>
  <conditionalFormatting sqref="J6">
    <cfRule type="cellIs" dxfId="7845" priority="148" operator="greaterThan">
      <formula>$P$6</formula>
    </cfRule>
    <cfRule type="cellIs" dxfId="7844" priority="149" operator="between">
      <formula>$P$6*0.8</formula>
      <formula>$P$6</formula>
    </cfRule>
    <cfRule type="cellIs" dxfId="7843" priority="150" operator="lessThan">
      <formula>$P$6*0.8</formula>
    </cfRule>
  </conditionalFormatting>
  <conditionalFormatting sqref="J7">
    <cfRule type="cellIs" dxfId="7842" priority="145" operator="greaterThan">
      <formula>$P$7</formula>
    </cfRule>
    <cfRule type="cellIs" dxfId="7841" priority="146" operator="between">
      <formula>$P$7*0.8</formula>
      <formula>$P$7</formula>
    </cfRule>
    <cfRule type="cellIs" dxfId="7840" priority="147" operator="lessThan">
      <formula>$P$7*0.8</formula>
    </cfRule>
  </conditionalFormatting>
  <conditionalFormatting sqref="J8">
    <cfRule type="cellIs" dxfId="7839" priority="142" operator="greaterThan">
      <formula>$P$8</formula>
    </cfRule>
    <cfRule type="cellIs" dxfId="7838" priority="143" operator="between">
      <formula>$P$8*0.8</formula>
      <formula>$P$8</formula>
    </cfRule>
    <cfRule type="cellIs" dxfId="7837" priority="144" operator="lessThan">
      <formula>$P$8*0.8</formula>
    </cfRule>
  </conditionalFormatting>
  <conditionalFormatting sqref="J11">
    <cfRule type="cellIs" dxfId="7836" priority="139" operator="greaterThan">
      <formula>$P$11</formula>
    </cfRule>
    <cfRule type="cellIs" dxfId="7835" priority="140" operator="between">
      <formula>$P$11*0.8</formula>
      <formula>$P$11</formula>
    </cfRule>
    <cfRule type="cellIs" dxfId="7834" priority="141" operator="lessThan">
      <formula>$P$11*0.8</formula>
    </cfRule>
  </conditionalFormatting>
  <conditionalFormatting sqref="J12">
    <cfRule type="cellIs" dxfId="7833" priority="136" operator="greaterThan">
      <formula>$P$12</formula>
    </cfRule>
    <cfRule type="cellIs" dxfId="7832" priority="137" operator="between">
      <formula>$P$12*0.8</formula>
      <formula>$P$12</formula>
    </cfRule>
    <cfRule type="cellIs" dxfId="7831" priority="138" operator="lessThan">
      <formula>$P$12*0.8</formula>
    </cfRule>
  </conditionalFormatting>
  <conditionalFormatting sqref="J13">
    <cfRule type="cellIs" dxfId="7830" priority="133" operator="greaterThan">
      <formula>$P$13</formula>
    </cfRule>
    <cfRule type="cellIs" dxfId="7829" priority="134" operator="between">
      <formula>$P$13*0.8</formula>
      <formula>$P$13</formula>
    </cfRule>
    <cfRule type="cellIs" dxfId="7828" priority="135" operator="lessThan">
      <formula>$P$13*0.8</formula>
    </cfRule>
  </conditionalFormatting>
  <conditionalFormatting sqref="J16">
    <cfRule type="cellIs" dxfId="7827" priority="130" operator="greaterThan">
      <formula>$P$16</formula>
    </cfRule>
    <cfRule type="cellIs" dxfId="7826" priority="131" operator="between">
      <formula>$P$16*0.8</formula>
      <formula>$P$16</formula>
    </cfRule>
    <cfRule type="cellIs" dxfId="7825" priority="132" operator="lessThan">
      <formula>$P$16*0.8</formula>
    </cfRule>
  </conditionalFormatting>
  <conditionalFormatting sqref="J17">
    <cfRule type="cellIs" dxfId="7824" priority="127" operator="greaterThan">
      <formula>$P$17</formula>
    </cfRule>
    <cfRule type="cellIs" dxfId="7823" priority="128" operator="between">
      <formula>$P$17*0.8</formula>
      <formula>$P$17</formula>
    </cfRule>
    <cfRule type="cellIs" dxfId="7822" priority="129" operator="lessThan">
      <formula>$P$17*0.8</formula>
    </cfRule>
  </conditionalFormatting>
  <conditionalFormatting sqref="J18">
    <cfRule type="cellIs" dxfId="7821" priority="124" operator="greaterThan">
      <formula>$P$18</formula>
    </cfRule>
    <cfRule type="cellIs" dxfId="7820" priority="125" operator="between">
      <formula>$P$18*0.8</formula>
      <formula>$P$18</formula>
    </cfRule>
    <cfRule type="cellIs" dxfId="7819" priority="126" operator="lessThan">
      <formula>$P$18*0.8</formula>
    </cfRule>
  </conditionalFormatting>
  <conditionalFormatting sqref="J6">
    <cfRule type="cellIs" dxfId="7818" priority="121" operator="greaterThan">
      <formula>$P$6</formula>
    </cfRule>
    <cfRule type="cellIs" dxfId="7817" priority="122" operator="between">
      <formula>$P$6*0.8</formula>
      <formula>$P$6</formula>
    </cfRule>
    <cfRule type="cellIs" dxfId="7816" priority="123" operator="lessThan">
      <formula>$P$6*0.8</formula>
    </cfRule>
  </conditionalFormatting>
  <conditionalFormatting sqref="J7">
    <cfRule type="cellIs" dxfId="7815" priority="118" operator="greaterThan">
      <formula>$P$7</formula>
    </cfRule>
    <cfRule type="cellIs" dxfId="7814" priority="119" operator="between">
      <formula>$P$7*0.8</formula>
      <formula>$P$7</formula>
    </cfRule>
    <cfRule type="cellIs" dxfId="7813" priority="120" operator="lessThan">
      <formula>$P$7*0.8</formula>
    </cfRule>
  </conditionalFormatting>
  <conditionalFormatting sqref="J8">
    <cfRule type="cellIs" dxfId="7812" priority="115" operator="greaterThan">
      <formula>$P$8</formula>
    </cfRule>
    <cfRule type="cellIs" dxfId="7811" priority="116" operator="between">
      <formula>$P$8*0.8</formula>
      <formula>$P$8</formula>
    </cfRule>
    <cfRule type="cellIs" dxfId="7810" priority="117" operator="lessThan">
      <formula>$P$8*0.8</formula>
    </cfRule>
  </conditionalFormatting>
  <conditionalFormatting sqref="J11">
    <cfRule type="cellIs" dxfId="7809" priority="112" operator="greaterThan">
      <formula>$P$11</formula>
    </cfRule>
    <cfRule type="cellIs" dxfId="7808" priority="113" operator="between">
      <formula>$P$11*0.8</formula>
      <formula>$P$11</formula>
    </cfRule>
    <cfRule type="cellIs" dxfId="7807" priority="114" operator="lessThan">
      <formula>$P$11*0.8</formula>
    </cfRule>
  </conditionalFormatting>
  <conditionalFormatting sqref="J12">
    <cfRule type="cellIs" dxfId="7806" priority="109" operator="greaterThan">
      <formula>$P$12</formula>
    </cfRule>
    <cfRule type="cellIs" dxfId="7805" priority="110" operator="between">
      <formula>$P$12*0.8</formula>
      <formula>$P$12</formula>
    </cfRule>
    <cfRule type="cellIs" dxfId="7804" priority="111" operator="lessThan">
      <formula>$P$12*0.8</formula>
    </cfRule>
  </conditionalFormatting>
  <conditionalFormatting sqref="J13">
    <cfRule type="cellIs" dxfId="7803" priority="106" operator="greaterThan">
      <formula>$P$13</formula>
    </cfRule>
    <cfRule type="cellIs" dxfId="7802" priority="107" operator="between">
      <formula>$P$13*0.8</formula>
      <formula>$P$13</formula>
    </cfRule>
    <cfRule type="cellIs" dxfId="7801" priority="108" operator="lessThan">
      <formula>$P$13*0.8</formula>
    </cfRule>
  </conditionalFormatting>
  <conditionalFormatting sqref="J16">
    <cfRule type="cellIs" dxfId="7800" priority="103" operator="greaterThan">
      <formula>$P$16</formula>
    </cfRule>
    <cfRule type="cellIs" dxfId="7799" priority="104" operator="between">
      <formula>$P$16*0.8</formula>
      <formula>$P$16</formula>
    </cfRule>
    <cfRule type="cellIs" dxfId="7798" priority="105" operator="lessThan">
      <formula>$P$16*0.8</formula>
    </cfRule>
  </conditionalFormatting>
  <conditionalFormatting sqref="J17">
    <cfRule type="cellIs" dxfId="7797" priority="100" operator="greaterThan">
      <formula>$P$17</formula>
    </cfRule>
    <cfRule type="cellIs" dxfId="7796" priority="101" operator="between">
      <formula>$P$17*0.8</formula>
      <formula>$P$17</formula>
    </cfRule>
    <cfRule type="cellIs" dxfId="7795" priority="102" operator="lessThan">
      <formula>$P$17*0.8</formula>
    </cfRule>
  </conditionalFormatting>
  <conditionalFormatting sqref="J18">
    <cfRule type="cellIs" dxfId="7794" priority="97" operator="greaterThan">
      <formula>$P$18</formula>
    </cfRule>
    <cfRule type="cellIs" dxfId="7793" priority="98" operator="between">
      <formula>$P$18*0.8</formula>
      <formula>$P$18</formula>
    </cfRule>
    <cfRule type="cellIs" dxfId="7792" priority="99" operator="lessThan">
      <formula>$P$18*0.8</formula>
    </cfRule>
  </conditionalFormatting>
  <conditionalFormatting sqref="J6">
    <cfRule type="cellIs" dxfId="7791" priority="94" operator="greaterThan">
      <formula>$P$6</formula>
    </cfRule>
    <cfRule type="cellIs" dxfId="7790" priority="95" operator="between">
      <formula>$P$6*0.8</formula>
      <formula>$P$6</formula>
    </cfRule>
    <cfRule type="cellIs" dxfId="7789" priority="96" operator="lessThan">
      <formula>$P$6*0.8</formula>
    </cfRule>
  </conditionalFormatting>
  <conditionalFormatting sqref="J7">
    <cfRule type="cellIs" dxfId="7788" priority="91" operator="greaterThan">
      <formula>$P$7</formula>
    </cfRule>
    <cfRule type="cellIs" dxfId="7787" priority="92" operator="between">
      <formula>$P$7*0.8</formula>
      <formula>$P$7</formula>
    </cfRule>
    <cfRule type="cellIs" dxfId="7786" priority="93" operator="lessThan">
      <formula>$P$7*0.8</formula>
    </cfRule>
  </conditionalFormatting>
  <conditionalFormatting sqref="J8">
    <cfRule type="cellIs" dxfId="7785" priority="88" operator="greaterThan">
      <formula>$P$8</formula>
    </cfRule>
    <cfRule type="cellIs" dxfId="7784" priority="89" operator="between">
      <formula>$P$8*0.8</formula>
      <formula>$P$8</formula>
    </cfRule>
    <cfRule type="cellIs" dxfId="7783" priority="90" operator="lessThan">
      <formula>$P$8*0.8</formula>
    </cfRule>
  </conditionalFormatting>
  <conditionalFormatting sqref="J11">
    <cfRule type="cellIs" dxfId="7782" priority="85" operator="greaterThan">
      <formula>$P$11</formula>
    </cfRule>
    <cfRule type="cellIs" dxfId="7781" priority="86" operator="between">
      <formula>$P$11*0.8</formula>
      <formula>$P$11</formula>
    </cfRule>
    <cfRule type="cellIs" dxfId="7780" priority="87" operator="lessThan">
      <formula>$P$11*0.8</formula>
    </cfRule>
  </conditionalFormatting>
  <conditionalFormatting sqref="J12">
    <cfRule type="cellIs" dxfId="7779" priority="82" operator="greaterThan">
      <formula>$P$12</formula>
    </cfRule>
    <cfRule type="cellIs" dxfId="7778" priority="83" operator="between">
      <formula>$P$12*0.8</formula>
      <formula>$P$12</formula>
    </cfRule>
    <cfRule type="cellIs" dxfId="7777" priority="84" operator="lessThan">
      <formula>$P$12*0.8</formula>
    </cfRule>
  </conditionalFormatting>
  <conditionalFormatting sqref="J13">
    <cfRule type="cellIs" dxfId="7776" priority="79" operator="greaterThan">
      <formula>$P$13</formula>
    </cfRule>
    <cfRule type="cellIs" dxfId="7775" priority="80" operator="between">
      <formula>$P$13*0.8</formula>
      <formula>$P$13</formula>
    </cfRule>
    <cfRule type="cellIs" dxfId="7774" priority="81" operator="lessThan">
      <formula>$P$13*0.8</formula>
    </cfRule>
  </conditionalFormatting>
  <conditionalFormatting sqref="J16">
    <cfRule type="cellIs" dxfId="7773" priority="76" operator="greaterThan">
      <formula>$P$16</formula>
    </cfRule>
    <cfRule type="cellIs" dxfId="7772" priority="77" operator="between">
      <formula>$P$16*0.8</formula>
      <formula>$P$16</formula>
    </cfRule>
    <cfRule type="cellIs" dxfId="7771" priority="78" operator="lessThan">
      <formula>$P$16*0.8</formula>
    </cfRule>
  </conditionalFormatting>
  <conditionalFormatting sqref="J17">
    <cfRule type="cellIs" dxfId="7770" priority="73" operator="greaterThan">
      <formula>$P$17</formula>
    </cfRule>
    <cfRule type="cellIs" dxfId="7769" priority="74" operator="between">
      <formula>$P$17*0.8</formula>
      <formula>$P$17</formula>
    </cfRule>
    <cfRule type="cellIs" dxfId="7768" priority="75" operator="lessThan">
      <formula>$P$17*0.8</formula>
    </cfRule>
  </conditionalFormatting>
  <conditionalFormatting sqref="J18">
    <cfRule type="cellIs" dxfId="7767" priority="70" operator="greaterThan">
      <formula>$P$18</formula>
    </cfRule>
    <cfRule type="cellIs" dxfId="7766" priority="71" operator="between">
      <formula>$P$18*0.8</formula>
      <formula>$P$18</formula>
    </cfRule>
    <cfRule type="cellIs" dxfId="7765" priority="72" operator="lessThan">
      <formula>$P$18*0.8</formula>
    </cfRule>
  </conditionalFormatting>
  <conditionalFormatting sqref="J6">
    <cfRule type="cellIs" dxfId="7764" priority="67" operator="greaterThan">
      <formula>$O$6</formula>
    </cfRule>
    <cfRule type="cellIs" dxfId="7763" priority="68" operator="between">
      <formula>$O$6*0.8</formula>
      <formula>$O$6</formula>
    </cfRule>
    <cfRule type="cellIs" dxfId="7762" priority="69" operator="lessThan">
      <formula>$O$6*0.8</formula>
    </cfRule>
  </conditionalFormatting>
  <conditionalFormatting sqref="J7">
    <cfRule type="cellIs" dxfId="7761" priority="64" operator="greaterThan">
      <formula>$O$7</formula>
    </cfRule>
    <cfRule type="cellIs" dxfId="7760" priority="65" operator="between">
      <formula>$O$7*0.8</formula>
      <formula>$O$7</formula>
    </cfRule>
    <cfRule type="cellIs" dxfId="7759" priority="66" operator="lessThan">
      <formula>$O$7*0.8</formula>
    </cfRule>
  </conditionalFormatting>
  <conditionalFormatting sqref="J8">
    <cfRule type="cellIs" dxfId="7758" priority="61" operator="greaterThan">
      <formula>$O$8</formula>
    </cfRule>
    <cfRule type="cellIs" dxfId="7757" priority="62" operator="between">
      <formula>$O$8*0.8</formula>
      <formula>$O$8</formula>
    </cfRule>
    <cfRule type="cellIs" dxfId="7756" priority="63" operator="lessThan">
      <formula>$O$8*0.8</formula>
    </cfRule>
  </conditionalFormatting>
  <conditionalFormatting sqref="J11">
    <cfRule type="cellIs" dxfId="7755" priority="58" operator="greaterThan">
      <formula>$O$11</formula>
    </cfRule>
    <cfRule type="cellIs" dxfId="7754" priority="59" operator="between">
      <formula>$O$11*0.8</formula>
      <formula>$O$11</formula>
    </cfRule>
    <cfRule type="cellIs" dxfId="7753" priority="60" operator="lessThan">
      <formula>$O$11*0.8</formula>
    </cfRule>
  </conditionalFormatting>
  <conditionalFormatting sqref="J12">
    <cfRule type="cellIs" dxfId="7752" priority="55" operator="greaterThan">
      <formula>$O$12</formula>
    </cfRule>
    <cfRule type="cellIs" dxfId="7751" priority="56" operator="between">
      <formula>$O$12*0.8</formula>
      <formula>$O$12</formula>
    </cfRule>
    <cfRule type="cellIs" dxfId="7750" priority="57" operator="lessThan">
      <formula>$O$12*0.8</formula>
    </cfRule>
  </conditionalFormatting>
  <conditionalFormatting sqref="J13">
    <cfRule type="cellIs" dxfId="7749" priority="52" operator="greaterThan">
      <formula>$O$13</formula>
    </cfRule>
    <cfRule type="cellIs" dxfId="7748" priority="53" operator="between">
      <formula>$O$13*0.8</formula>
      <formula>$O$13</formula>
    </cfRule>
    <cfRule type="cellIs" dxfId="7747" priority="54" operator="lessThan">
      <formula>$O$13*0.8</formula>
    </cfRule>
  </conditionalFormatting>
  <conditionalFormatting sqref="J16">
    <cfRule type="cellIs" dxfId="7746" priority="49" operator="greaterThan">
      <formula>$O$16</formula>
    </cfRule>
    <cfRule type="cellIs" dxfId="7745" priority="50" operator="between">
      <formula>$O$16*0.8</formula>
      <formula>$O$16</formula>
    </cfRule>
    <cfRule type="cellIs" dxfId="7744" priority="51" operator="lessThan">
      <formula>$O$16*0.8</formula>
    </cfRule>
  </conditionalFormatting>
  <conditionalFormatting sqref="J17">
    <cfRule type="cellIs" dxfId="7743" priority="46" operator="greaterThan">
      <formula>$O$17</formula>
    </cfRule>
    <cfRule type="cellIs" dxfId="7742" priority="47" operator="between">
      <formula>$O$17*0.8</formula>
      <formula>$O$17</formula>
    </cfRule>
    <cfRule type="cellIs" dxfId="7741" priority="48" operator="lessThan">
      <formula>$O$17*0.8</formula>
    </cfRule>
  </conditionalFormatting>
  <conditionalFormatting sqref="J18">
    <cfRule type="cellIs" dxfId="7740" priority="43" operator="greaterThan">
      <formula>$O$18</formula>
    </cfRule>
    <cfRule type="cellIs" dxfId="7739" priority="44" operator="between">
      <formula>$O$18*0.8</formula>
      <formula>$O$18</formula>
    </cfRule>
    <cfRule type="cellIs" dxfId="7738" priority="45" operator="lessThan">
      <formula>$O$18*0.8</formula>
    </cfRule>
  </conditionalFormatting>
  <conditionalFormatting sqref="J6">
    <cfRule type="cellIs" dxfId="7737" priority="40" operator="greaterThan">
      <formula>$O$6</formula>
    </cfRule>
    <cfRule type="cellIs" dxfId="7736" priority="41" operator="between">
      <formula>$O$6*0.8</formula>
      <formula>$O$6</formula>
    </cfRule>
    <cfRule type="cellIs" dxfId="7735" priority="42" operator="lessThan">
      <formula>$O$6*0.8</formula>
    </cfRule>
  </conditionalFormatting>
  <conditionalFormatting sqref="J7">
    <cfRule type="cellIs" dxfId="7734" priority="37" operator="greaterThan">
      <formula>$O$7</formula>
    </cfRule>
    <cfRule type="cellIs" dxfId="7733" priority="38" operator="between">
      <formula>$O$7*0.8</formula>
      <formula>$O$7</formula>
    </cfRule>
    <cfRule type="cellIs" dxfId="7732" priority="39" operator="lessThan">
      <formula>$O$7*0.8</formula>
    </cfRule>
  </conditionalFormatting>
  <conditionalFormatting sqref="J8">
    <cfRule type="cellIs" dxfId="7731" priority="34" operator="greaterThan">
      <formula>$O$8</formula>
    </cfRule>
    <cfRule type="cellIs" dxfId="7730" priority="35" operator="between">
      <formula>$O$8*0.8</formula>
      <formula>$O$8</formula>
    </cfRule>
    <cfRule type="cellIs" dxfId="7729" priority="36" operator="lessThan">
      <formula>$O$8*0.8</formula>
    </cfRule>
  </conditionalFormatting>
  <conditionalFormatting sqref="J11">
    <cfRule type="cellIs" dxfId="7728" priority="31" operator="greaterThan">
      <formula>$O$11</formula>
    </cfRule>
    <cfRule type="cellIs" dxfId="7727" priority="32" operator="between">
      <formula>$O$11*0.8</formula>
      <formula>$O$11</formula>
    </cfRule>
    <cfRule type="cellIs" dxfId="7726" priority="33" operator="lessThan">
      <formula>$O$11*0.8</formula>
    </cfRule>
  </conditionalFormatting>
  <conditionalFormatting sqref="J12">
    <cfRule type="cellIs" dxfId="7725" priority="28" operator="greaterThan">
      <formula>$O$12</formula>
    </cfRule>
    <cfRule type="cellIs" dxfId="7724" priority="29" operator="between">
      <formula>$O$12*0.8</formula>
      <formula>$O$12</formula>
    </cfRule>
    <cfRule type="cellIs" dxfId="7723" priority="30" operator="lessThan">
      <formula>$O$12*0.8</formula>
    </cfRule>
  </conditionalFormatting>
  <conditionalFormatting sqref="J13">
    <cfRule type="cellIs" dxfId="7722" priority="25" operator="greaterThan">
      <formula>$O$13</formula>
    </cfRule>
    <cfRule type="cellIs" dxfId="7721" priority="26" operator="between">
      <formula>$O$13*0.8</formula>
      <formula>$O$13</formula>
    </cfRule>
    <cfRule type="cellIs" dxfId="7720" priority="27" operator="lessThan">
      <formula>$O$13*0.8</formula>
    </cfRule>
  </conditionalFormatting>
  <conditionalFormatting sqref="J16">
    <cfRule type="cellIs" dxfId="7719" priority="22" operator="greaterThan">
      <formula>$O$16</formula>
    </cfRule>
    <cfRule type="cellIs" dxfId="7718" priority="23" operator="between">
      <formula>$O$16*0.8</formula>
      <formula>$O$16</formula>
    </cfRule>
    <cfRule type="cellIs" dxfId="7717" priority="24" operator="lessThan">
      <formula>$O$16*0.8</formula>
    </cfRule>
  </conditionalFormatting>
  <conditionalFormatting sqref="J17">
    <cfRule type="cellIs" dxfId="7716" priority="19" operator="greaterThan">
      <formula>$O$17</formula>
    </cfRule>
    <cfRule type="cellIs" dxfId="7715" priority="20" operator="between">
      <formula>$O$17*0.8</formula>
      <formula>$O$17</formula>
    </cfRule>
    <cfRule type="cellIs" dxfId="7714" priority="21" operator="lessThan">
      <formula>$O$17*0.8</formula>
    </cfRule>
  </conditionalFormatting>
  <conditionalFormatting sqref="J18">
    <cfRule type="cellIs" dxfId="7713" priority="16" operator="greaterThan">
      <formula>$O$18</formula>
    </cfRule>
    <cfRule type="cellIs" dxfId="7712" priority="17" operator="between">
      <formula>$O$18*0.8</formula>
      <formula>$O$18</formula>
    </cfRule>
    <cfRule type="cellIs" dxfId="7711" priority="18" operator="lessThan">
      <formula>$O$18*0.8</formula>
    </cfRule>
  </conditionalFormatting>
  <conditionalFormatting sqref="J6">
    <cfRule type="cellIs" dxfId="7710" priority="13" operator="greaterThan">
      <formula>$P6</formula>
    </cfRule>
    <cfRule type="cellIs" dxfId="7709" priority="14" operator="between">
      <formula>$P6*0.8</formula>
      <formula>$P6</formula>
    </cfRule>
    <cfRule type="cellIs" dxfId="7708" priority="15" operator="lessThan">
      <formula>$P6*0.8</formula>
    </cfRule>
  </conditionalFormatting>
  <conditionalFormatting sqref="J7:J8">
    <cfRule type="cellIs" dxfId="7707" priority="10" operator="greaterThan">
      <formula>$P7</formula>
    </cfRule>
    <cfRule type="cellIs" dxfId="7706" priority="11" operator="between">
      <formula>$P7*0.8</formula>
      <formula>$P7</formula>
    </cfRule>
    <cfRule type="cellIs" dxfId="7705" priority="12" operator="lessThan">
      <formula>$P7*0.8</formula>
    </cfRule>
  </conditionalFormatting>
  <conditionalFormatting sqref="J11">
    <cfRule type="cellIs" dxfId="7704" priority="7" operator="greaterThan">
      <formula>$P11</formula>
    </cfRule>
    <cfRule type="cellIs" dxfId="7703" priority="8" operator="between">
      <formula>$P11*0.8</formula>
      <formula>$P11</formula>
    </cfRule>
    <cfRule type="cellIs" dxfId="7702" priority="9" operator="lessThan">
      <formula>$P11*0.8</formula>
    </cfRule>
  </conditionalFormatting>
  <conditionalFormatting sqref="J12:J13">
    <cfRule type="cellIs" dxfId="7701" priority="4" operator="greaterThan">
      <formula>$P12</formula>
    </cfRule>
    <cfRule type="cellIs" dxfId="7700" priority="5" operator="between">
      <formula>$P12*0.8</formula>
      <formula>$P12</formula>
    </cfRule>
    <cfRule type="cellIs" dxfId="7699" priority="6" operator="lessThan">
      <formula>$P12*0.8</formula>
    </cfRule>
  </conditionalFormatting>
  <conditionalFormatting sqref="J16:J18">
    <cfRule type="cellIs" dxfId="7698" priority="1" operator="greaterThan">
      <formula>$P16</formula>
    </cfRule>
    <cfRule type="cellIs" dxfId="7697" priority="2" operator="between">
      <formula>$P16*0.8</formula>
      <formula>$P16</formula>
    </cfRule>
    <cfRule type="cellIs" dxfId="7696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30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0.89200000000000002</v>
      </c>
      <c r="E6" s="9">
        <v>0.86699999999999999</v>
      </c>
      <c r="F6" s="9">
        <v>0.85699999999999998</v>
      </c>
      <c r="G6" s="28">
        <v>0.86</v>
      </c>
      <c r="H6" s="28">
        <v>0.84899999999999998</v>
      </c>
      <c r="I6" s="28">
        <v>0.81399999999999995</v>
      </c>
      <c r="J6" s="28">
        <f>Data!AC26</f>
        <v>0.82599999999999996</v>
      </c>
      <c r="K6" s="118">
        <v>0.82</v>
      </c>
      <c r="L6" s="295">
        <v>0.81</v>
      </c>
      <c r="M6" s="331">
        <v>0.85400000000000009</v>
      </c>
      <c r="N6" s="295">
        <f>(M6/9)*10</f>
        <v>0.948888888888889</v>
      </c>
      <c r="O6" s="295">
        <f>(F6/9)*10</f>
        <v>0.95222222222222219</v>
      </c>
      <c r="P6" s="118">
        <v>0.82</v>
      </c>
      <c r="Q6" s="315">
        <f>J6/M6</f>
        <v>0.96721311475409821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0.84699999999999998</v>
      </c>
      <c r="E7" s="3">
        <v>0.85</v>
      </c>
      <c r="F7" s="3">
        <v>0.8640000000000001</v>
      </c>
      <c r="G7" s="26">
        <v>0.86699999999999999</v>
      </c>
      <c r="H7" s="26">
        <v>0.874</v>
      </c>
      <c r="I7" s="26">
        <v>0.877</v>
      </c>
      <c r="J7" s="28">
        <f>Data!AE$26</f>
        <v>0.87</v>
      </c>
      <c r="K7" s="38">
        <v>0.92</v>
      </c>
      <c r="L7" s="296">
        <v>0.85099999999999998</v>
      </c>
      <c r="M7" s="332">
        <v>0.83700000000000008</v>
      </c>
      <c r="N7" s="296">
        <f>(M7/9)*10</f>
        <v>0.93000000000000016</v>
      </c>
      <c r="O7" s="296">
        <f>(F7/9)*10</f>
        <v>0.96000000000000019</v>
      </c>
      <c r="P7" s="38">
        <v>0.92</v>
      </c>
      <c r="Q7" s="315">
        <f t="shared" ref="Q7:Q8" si="0">J7/M7</f>
        <v>1.0394265232974909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16766</v>
      </c>
      <c r="E8" s="4">
        <v>14391.9</v>
      </c>
      <c r="F8" s="4">
        <v>14274</v>
      </c>
      <c r="G8" s="27">
        <v>15077.2</v>
      </c>
      <c r="H8" s="27">
        <v>16692.099999999999</v>
      </c>
      <c r="I8" s="27">
        <v>17026</v>
      </c>
      <c r="J8" s="350">
        <f>Data!AG$26</f>
        <v>16175.7</v>
      </c>
      <c r="K8" s="39">
        <v>22755</v>
      </c>
      <c r="L8" s="343">
        <v>13500</v>
      </c>
      <c r="M8" s="333">
        <v>13464.6</v>
      </c>
      <c r="N8" s="297">
        <f>(M8/9)*10</f>
        <v>14960.666666666666</v>
      </c>
      <c r="O8" s="297">
        <f>(F8/9)*10</f>
        <v>15860</v>
      </c>
      <c r="P8" s="39">
        <v>22755</v>
      </c>
      <c r="Q8" s="315">
        <f t="shared" si="0"/>
        <v>1.2013502072100175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0.88800000000000001</v>
      </c>
      <c r="E11" s="9">
        <v>0.88</v>
      </c>
      <c r="F11" s="9">
        <v>0.92299999999999993</v>
      </c>
      <c r="G11" s="28">
        <v>0.92900000000000005</v>
      </c>
      <c r="H11" s="28">
        <v>0.93</v>
      </c>
      <c r="I11" s="28">
        <v>0.91100000000000003</v>
      </c>
      <c r="J11" s="28">
        <f>Data!AI$26</f>
        <v>0.89900000000000002</v>
      </c>
      <c r="K11" s="42">
        <v>0.93</v>
      </c>
      <c r="L11" s="295">
        <v>0.80249999999999999</v>
      </c>
      <c r="M11" s="331">
        <v>0.871</v>
      </c>
      <c r="N11" s="295">
        <f>(M11/9)*10</f>
        <v>0.96777777777777785</v>
      </c>
      <c r="O11" s="295">
        <f>(F11/9)*10</f>
        <v>1.0255555555555556</v>
      </c>
      <c r="P11" s="42">
        <v>0.93</v>
      </c>
      <c r="Q11" s="315">
        <f t="shared" ref="Q11:Q13" si="1">J11/M11</f>
        <v>1.0321469575200919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0.91700000000000004</v>
      </c>
      <c r="E12" s="3">
        <v>0.85599999999999998</v>
      </c>
      <c r="F12" s="3">
        <v>0.90400000000000003</v>
      </c>
      <c r="G12" s="26">
        <v>0.91</v>
      </c>
      <c r="H12" s="26">
        <v>0.91500000000000004</v>
      </c>
      <c r="I12" s="26">
        <v>0.91400000000000003</v>
      </c>
      <c r="J12" s="28">
        <f>Data!AK$26</f>
        <v>0.91500000000000004</v>
      </c>
      <c r="K12" s="40">
        <v>0.9</v>
      </c>
      <c r="L12" s="296">
        <v>0.85</v>
      </c>
      <c r="M12" s="332">
        <v>0.85499999999999998</v>
      </c>
      <c r="N12" s="296">
        <f>(M12/9)*10</f>
        <v>0.95</v>
      </c>
      <c r="O12" s="296">
        <f>(F12/9)*10</f>
        <v>1.0044444444444445</v>
      </c>
      <c r="P12" s="40">
        <v>0.9</v>
      </c>
      <c r="Q12" s="315">
        <f t="shared" si="1"/>
        <v>1.0701754385964912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15843.1</v>
      </c>
      <c r="E13" s="4">
        <v>18489.5</v>
      </c>
      <c r="F13" s="4">
        <v>17663.7</v>
      </c>
      <c r="G13" s="27">
        <v>17214.3</v>
      </c>
      <c r="H13" s="27">
        <v>16835.8</v>
      </c>
      <c r="I13" s="27">
        <v>17019.3</v>
      </c>
      <c r="J13" s="350">
        <f>Data!AM$26</f>
        <v>16926.8</v>
      </c>
      <c r="K13" s="41">
        <v>18706</v>
      </c>
      <c r="L13" s="343">
        <v>14356</v>
      </c>
      <c r="M13" s="333">
        <v>18555.8</v>
      </c>
      <c r="N13" s="297">
        <f>(M13/9)*10</f>
        <v>20617.555555555555</v>
      </c>
      <c r="O13" s="297">
        <f>(F13/9)*10</f>
        <v>19626.333333333336</v>
      </c>
      <c r="P13" s="41">
        <v>18706</v>
      </c>
      <c r="Q13" s="315">
        <f t="shared" si="1"/>
        <v>0.91221073734357994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0.76200000000000001</v>
      </c>
      <c r="E16" s="11">
        <v>0.70699999999999996</v>
      </c>
      <c r="F16" s="11">
        <v>0.626</v>
      </c>
      <c r="G16" s="29">
        <v>0.68</v>
      </c>
      <c r="H16" s="29">
        <v>0.68300000000000005</v>
      </c>
      <c r="I16" s="29">
        <v>0.69899999999999995</v>
      </c>
      <c r="J16" s="28">
        <f>Data!AQ$26</f>
        <v>0.73299999999999998</v>
      </c>
      <c r="K16" s="42">
        <v>0.53</v>
      </c>
      <c r="L16" s="315">
        <v>0.57999999999999996</v>
      </c>
      <c r="M16" s="335">
        <v>0.71400000000000008</v>
      </c>
      <c r="N16" s="295">
        <f>(M16/9)*10</f>
        <v>0.79333333333333345</v>
      </c>
      <c r="O16" s="295">
        <f>(F16/9)*10</f>
        <v>0.69555555555555548</v>
      </c>
      <c r="P16" s="42">
        <v>0.53</v>
      </c>
      <c r="Q16" s="315">
        <f t="shared" ref="Q16:Q18" si="2">J16/M16</f>
        <v>1.026610644257703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0.56599999999999995</v>
      </c>
      <c r="E17" s="3">
        <v>0.78400000000000003</v>
      </c>
      <c r="F17" s="3">
        <v>0.80099999999999993</v>
      </c>
      <c r="G17" s="26">
        <v>0.77600000000000002</v>
      </c>
      <c r="H17" s="26">
        <v>0.76600000000000001</v>
      </c>
      <c r="I17" s="26">
        <v>0.69299999999999995</v>
      </c>
      <c r="J17" s="28">
        <f>Data!AO$26</f>
        <v>0.64500000000000002</v>
      </c>
      <c r="K17" s="40">
        <v>0.7</v>
      </c>
      <c r="L17" s="296">
        <v>0.43</v>
      </c>
      <c r="M17" s="332">
        <v>0.78900000000000003</v>
      </c>
      <c r="N17" s="296">
        <f>(M17/9)*10</f>
        <v>0.87666666666666671</v>
      </c>
      <c r="O17" s="296">
        <f>(F17/9)*10</f>
        <v>0.8899999999999999</v>
      </c>
      <c r="P17" s="40">
        <v>0.7</v>
      </c>
      <c r="Q17" s="315">
        <f t="shared" si="2"/>
        <v>0.81749049429657794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0.30199999999999999</v>
      </c>
      <c r="E18" s="3">
        <v>0.38200000000000001</v>
      </c>
      <c r="F18" s="3">
        <v>0.46</v>
      </c>
      <c r="G18" s="26">
        <v>0.53900000000000003</v>
      </c>
      <c r="H18" s="26">
        <v>0.56299999999999994</v>
      </c>
      <c r="I18" s="26">
        <v>0.55500000000000005</v>
      </c>
      <c r="J18" s="28">
        <f>Data!AS$26</f>
        <v>0.52100000000000002</v>
      </c>
      <c r="K18" s="40">
        <v>0.51</v>
      </c>
      <c r="L18" s="296">
        <v>0.28999999999999998</v>
      </c>
      <c r="M18" s="332">
        <v>0.41499999999999998</v>
      </c>
      <c r="N18" s="296">
        <f>(M18/9)*10</f>
        <v>0.46111111111111108</v>
      </c>
      <c r="O18" s="296">
        <f>(F18/9)*10</f>
        <v>0.51111111111111118</v>
      </c>
      <c r="P18" s="40">
        <v>0.51</v>
      </c>
      <c r="Q18" s="315">
        <f t="shared" si="2"/>
        <v>1.2554216867469881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</v>
      </c>
      <c r="E21" s="9">
        <v>0.43</v>
      </c>
      <c r="F21" s="11">
        <v>0.54</v>
      </c>
      <c r="G21" s="85">
        <v>0.55000000000000004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0.73</v>
      </c>
      <c r="E22" s="3">
        <v>0.77</v>
      </c>
      <c r="F22" s="7">
        <v>0.79</v>
      </c>
      <c r="G22" s="30">
        <v>0.79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0.78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11911</v>
      </c>
      <c r="E23" s="58">
        <v>12202</v>
      </c>
      <c r="F23" s="58">
        <v>12737</v>
      </c>
      <c r="G23" s="59">
        <v>12630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7695" priority="6591" operator="greaterThan">
      <formula>$P$6</formula>
    </cfRule>
    <cfRule type="cellIs" dxfId="7694" priority="6592" operator="between">
      <formula>$P$6*0.8</formula>
      <formula>$P$6</formula>
    </cfRule>
    <cfRule type="cellIs" dxfId="7693" priority="6593" operator="lessThan">
      <formula>$P$6*0.8</formula>
    </cfRule>
  </conditionalFormatting>
  <conditionalFormatting sqref="G7:J7">
    <cfRule type="cellIs" dxfId="7692" priority="6588" operator="greaterThan">
      <formula>$P$7</formula>
    </cfRule>
    <cfRule type="cellIs" dxfId="7691" priority="6589" operator="between">
      <formula>$P$7*0.8</formula>
      <formula>$P$7</formula>
    </cfRule>
    <cfRule type="cellIs" dxfId="7690" priority="6590" operator="lessThan">
      <formula>$P$7*0.8</formula>
    </cfRule>
  </conditionalFormatting>
  <conditionalFormatting sqref="G8:J8">
    <cfRule type="cellIs" dxfId="7689" priority="6585" operator="greaterThan">
      <formula>$P$8</formula>
    </cfRule>
    <cfRule type="cellIs" dxfId="7688" priority="6586" operator="between">
      <formula>$P$8*0.8</formula>
      <formula>$P$8</formula>
    </cfRule>
    <cfRule type="cellIs" dxfId="7687" priority="6587" operator="lessThan">
      <formula>$P$8*0.8</formula>
    </cfRule>
  </conditionalFormatting>
  <conditionalFormatting sqref="G11:J11">
    <cfRule type="cellIs" dxfId="7686" priority="6582" operator="greaterThan">
      <formula>$P$11</formula>
    </cfRule>
    <cfRule type="cellIs" dxfId="7685" priority="6583" operator="between">
      <formula>$P$11*0.8</formula>
      <formula>$P$11</formula>
    </cfRule>
    <cfRule type="cellIs" dxfId="7684" priority="6584" operator="lessThan">
      <formula>$P$11*0.8</formula>
    </cfRule>
  </conditionalFormatting>
  <conditionalFormatting sqref="G12:J12">
    <cfRule type="cellIs" dxfId="7683" priority="6579" operator="greaterThan">
      <formula>$P$12</formula>
    </cfRule>
    <cfRule type="cellIs" dxfId="7682" priority="6580" operator="between">
      <formula>$P$12*0.8</formula>
      <formula>$P$12</formula>
    </cfRule>
    <cfRule type="cellIs" dxfId="7681" priority="6581" operator="lessThan">
      <formula>$P$12*0.8</formula>
    </cfRule>
  </conditionalFormatting>
  <conditionalFormatting sqref="G13:J13">
    <cfRule type="cellIs" dxfId="7680" priority="6576" operator="greaterThan">
      <formula>$P$13</formula>
    </cfRule>
    <cfRule type="cellIs" dxfId="7679" priority="6577" operator="between">
      <formula>$P$13*0.8</formula>
      <formula>$P$13</formula>
    </cfRule>
    <cfRule type="cellIs" dxfId="7678" priority="6578" operator="lessThan">
      <formula>$P$13*0.8</formula>
    </cfRule>
  </conditionalFormatting>
  <conditionalFormatting sqref="G16:J16">
    <cfRule type="cellIs" dxfId="7677" priority="6573" operator="greaterThan">
      <formula>$P$16</formula>
    </cfRule>
    <cfRule type="cellIs" dxfId="7676" priority="6574" operator="between">
      <formula>$P$16*0.8</formula>
      <formula>$P$16</formula>
    </cfRule>
    <cfRule type="cellIs" dxfId="7675" priority="6575" operator="lessThan">
      <formula>$P$16*0.8</formula>
    </cfRule>
  </conditionalFormatting>
  <conditionalFormatting sqref="G17:J17">
    <cfRule type="cellIs" dxfId="7674" priority="6570" operator="greaterThan">
      <formula>$P$17</formula>
    </cfRule>
    <cfRule type="cellIs" dxfId="7673" priority="6571" operator="between">
      <formula>$P$17*0.8</formula>
      <formula>$P$17</formula>
    </cfRule>
    <cfRule type="cellIs" dxfId="7672" priority="6572" operator="lessThan">
      <formula>$P$17*0.8</formula>
    </cfRule>
  </conditionalFormatting>
  <conditionalFormatting sqref="G18:J18">
    <cfRule type="cellIs" dxfId="7671" priority="6567" operator="greaterThan">
      <formula>$P$18</formula>
    </cfRule>
    <cfRule type="cellIs" dxfId="7670" priority="6568" operator="between">
      <formula>$P$18*0.8</formula>
      <formula>$P$18</formula>
    </cfRule>
    <cfRule type="cellIs" dxfId="7669" priority="6569" operator="lessThan">
      <formula>$P$18*0.8</formula>
    </cfRule>
  </conditionalFormatting>
  <conditionalFormatting sqref="G21:J21">
    <cfRule type="cellIs" dxfId="7668" priority="6564" operator="greaterThan">
      <formula>$P$21</formula>
    </cfRule>
    <cfRule type="cellIs" dxfId="7667" priority="6565" operator="between">
      <formula>$P$21*0.8</formula>
      <formula>$P$21</formula>
    </cfRule>
    <cfRule type="cellIs" dxfId="7666" priority="6566" operator="lessThan">
      <formula>$P$21*0.8</formula>
    </cfRule>
  </conditionalFormatting>
  <conditionalFormatting sqref="G22:J22">
    <cfRule type="cellIs" dxfId="7665" priority="6561" operator="greaterThan">
      <formula>$P$22</formula>
    </cfRule>
    <cfRule type="cellIs" dxfId="7664" priority="6562" operator="between">
      <formula>$L$22*0.8</formula>
      <formula>$P$22</formula>
    </cfRule>
    <cfRule type="cellIs" dxfId="7663" priority="6563" operator="lessThan">
      <formula>$P$22*0.8</formula>
    </cfRule>
  </conditionalFormatting>
  <conditionalFormatting sqref="G23:J23">
    <cfRule type="cellIs" dxfId="7662" priority="6558" operator="greaterThan">
      <formula>$P$23</formula>
    </cfRule>
    <cfRule type="cellIs" dxfId="7661" priority="6559" operator="between">
      <formula>$P$23*0.8</formula>
      <formula>$P$23</formula>
    </cfRule>
    <cfRule type="cellIs" dxfId="7660" priority="6560" operator="lessThan">
      <formula>$P$23*0.8</formula>
    </cfRule>
  </conditionalFormatting>
  <conditionalFormatting sqref="G6:J6">
    <cfRule type="cellIs" dxfId="7659" priority="6555" operator="greaterThan">
      <formula>$P$6</formula>
    </cfRule>
    <cfRule type="cellIs" dxfId="7658" priority="6556" operator="between">
      <formula>$P$6*0.8</formula>
      <formula>$P$6</formula>
    </cfRule>
    <cfRule type="cellIs" dxfId="7657" priority="6557" operator="lessThan">
      <formula>$P$6*0.8</formula>
    </cfRule>
  </conditionalFormatting>
  <conditionalFormatting sqref="G7:J7">
    <cfRule type="cellIs" dxfId="7656" priority="6552" operator="greaterThan">
      <formula>$P$7</formula>
    </cfRule>
    <cfRule type="cellIs" dxfId="7655" priority="6553" operator="between">
      <formula>$P$7*0.8</formula>
      <formula>$P$7</formula>
    </cfRule>
    <cfRule type="cellIs" dxfId="7654" priority="6554" operator="lessThan">
      <formula>$P$7*0.8</formula>
    </cfRule>
  </conditionalFormatting>
  <conditionalFormatting sqref="G8:J8">
    <cfRule type="cellIs" dxfId="7653" priority="6549" operator="greaterThan">
      <formula>$P$8</formula>
    </cfRule>
    <cfRule type="cellIs" dxfId="7652" priority="6550" operator="between">
      <formula>$P$8*0.8</formula>
      <formula>$P$8</formula>
    </cfRule>
    <cfRule type="cellIs" dxfId="7651" priority="6551" operator="lessThan">
      <formula>$P$8*0.8</formula>
    </cfRule>
  </conditionalFormatting>
  <conditionalFormatting sqref="G11:J11">
    <cfRule type="cellIs" dxfId="7650" priority="6546" operator="greaterThan">
      <formula>$P$11</formula>
    </cfRule>
    <cfRule type="cellIs" dxfId="7649" priority="6547" operator="between">
      <formula>$P$11*0.8</formula>
      <formula>$P$11</formula>
    </cfRule>
    <cfRule type="cellIs" dxfId="7648" priority="6548" operator="lessThan">
      <formula>$P$11*0.8</formula>
    </cfRule>
  </conditionalFormatting>
  <conditionalFormatting sqref="G12:J12">
    <cfRule type="cellIs" dxfId="7647" priority="6543" operator="greaterThan">
      <formula>$P$12</formula>
    </cfRule>
    <cfRule type="cellIs" dxfId="7646" priority="6544" operator="between">
      <formula>$P$12*0.8</formula>
      <formula>$P$12</formula>
    </cfRule>
    <cfRule type="cellIs" dxfId="7645" priority="6545" operator="lessThan">
      <formula>$P$12*0.8</formula>
    </cfRule>
  </conditionalFormatting>
  <conditionalFormatting sqref="G13:J13">
    <cfRule type="cellIs" dxfId="7644" priority="6540" operator="greaterThan">
      <formula>$P$13</formula>
    </cfRule>
    <cfRule type="cellIs" dxfId="7643" priority="6541" operator="between">
      <formula>$P$13*0.8</formula>
      <formula>$P$13</formula>
    </cfRule>
    <cfRule type="cellIs" dxfId="7642" priority="6542" operator="lessThan">
      <formula>$P$13*0.8</formula>
    </cfRule>
  </conditionalFormatting>
  <conditionalFormatting sqref="G16:J16">
    <cfRule type="cellIs" dxfId="7641" priority="6537" operator="greaterThan">
      <formula>$P$16</formula>
    </cfRule>
    <cfRule type="cellIs" dxfId="7640" priority="6538" operator="between">
      <formula>$P$16*0.8</formula>
      <formula>$P$16</formula>
    </cfRule>
    <cfRule type="cellIs" dxfId="7639" priority="6539" operator="lessThan">
      <formula>$P$16*0.8</formula>
    </cfRule>
  </conditionalFormatting>
  <conditionalFormatting sqref="G17:J17">
    <cfRule type="cellIs" dxfId="7638" priority="6534" operator="greaterThan">
      <formula>$P$17</formula>
    </cfRule>
    <cfRule type="cellIs" dxfId="7637" priority="6535" operator="between">
      <formula>$P$17*0.8</formula>
      <formula>$P$17</formula>
    </cfRule>
    <cfRule type="cellIs" dxfId="7636" priority="6536" operator="lessThan">
      <formula>$P$17*0.8</formula>
    </cfRule>
  </conditionalFormatting>
  <conditionalFormatting sqref="G18:J18">
    <cfRule type="cellIs" dxfId="7635" priority="6531" operator="greaterThan">
      <formula>$P$18</formula>
    </cfRule>
    <cfRule type="cellIs" dxfId="7634" priority="6532" operator="between">
      <formula>$P$18*0.8</formula>
      <formula>$P$18</formula>
    </cfRule>
    <cfRule type="cellIs" dxfId="7633" priority="6533" operator="lessThan">
      <formula>$P$18*0.8</formula>
    </cfRule>
  </conditionalFormatting>
  <conditionalFormatting sqref="G21:J21">
    <cfRule type="cellIs" dxfId="7632" priority="6528" operator="greaterThan">
      <formula>$P$21</formula>
    </cfRule>
    <cfRule type="cellIs" dxfId="7631" priority="6529" operator="between">
      <formula>$P$21*0.8</formula>
      <formula>$P$21</formula>
    </cfRule>
    <cfRule type="cellIs" dxfId="7630" priority="6530" operator="lessThan">
      <formula>$P$21*0.8</formula>
    </cfRule>
  </conditionalFormatting>
  <conditionalFormatting sqref="G22:J22">
    <cfRule type="cellIs" dxfId="7629" priority="6525" operator="greaterThan">
      <formula>$P$22</formula>
    </cfRule>
    <cfRule type="cellIs" dxfId="7628" priority="6526" operator="between">
      <formula>$L$22*0.8</formula>
      <formula>$P$22</formula>
    </cfRule>
    <cfRule type="cellIs" dxfId="7627" priority="6527" operator="lessThan">
      <formula>$P$22*0.8</formula>
    </cfRule>
  </conditionalFormatting>
  <conditionalFormatting sqref="G23:J23">
    <cfRule type="cellIs" dxfId="7626" priority="6522" operator="greaterThan">
      <formula>$P$23</formula>
    </cfRule>
    <cfRule type="cellIs" dxfId="7625" priority="6523" operator="between">
      <formula>$P$23*0.8</formula>
      <formula>$P$23</formula>
    </cfRule>
    <cfRule type="cellIs" dxfId="7624" priority="6524" operator="lessThan">
      <formula>$P$23*0.8</formula>
    </cfRule>
  </conditionalFormatting>
  <conditionalFormatting sqref="I21:J21">
    <cfRule type="cellIs" dxfId="7623" priority="5591" operator="greaterThan">
      <formula>$O$21</formula>
    </cfRule>
    <cfRule type="cellIs" dxfId="7622" priority="5592" operator="between">
      <formula>$O$21*0.8</formula>
      <formula>$O$21</formula>
    </cfRule>
    <cfRule type="cellIs" dxfId="7621" priority="5593" operator="lessThan">
      <formula>$O$21*0.8</formula>
    </cfRule>
  </conditionalFormatting>
  <conditionalFormatting sqref="I23:J23">
    <cfRule type="cellIs" dxfId="7620" priority="5585" operator="greaterThan">
      <formula>$O$23</formula>
    </cfRule>
    <cfRule type="cellIs" dxfId="7619" priority="5586" operator="between">
      <formula>$O$23*0.8</formula>
      <formula>$O$23</formula>
    </cfRule>
    <cfRule type="cellIs" dxfId="7618" priority="5587" operator="lessThan">
      <formula>$O$23*0.8</formula>
    </cfRule>
  </conditionalFormatting>
  <conditionalFormatting sqref="I21:J21">
    <cfRule type="cellIs" dxfId="7617" priority="5582" operator="greaterThan">
      <formula>$O$21</formula>
    </cfRule>
    <cfRule type="cellIs" dxfId="7616" priority="5583" operator="between">
      <formula>$O$21*0.8</formula>
      <formula>$O$21</formula>
    </cfRule>
    <cfRule type="cellIs" dxfId="7615" priority="5584" operator="lessThan">
      <formula>$O$21*0.8</formula>
    </cfRule>
  </conditionalFormatting>
  <conditionalFormatting sqref="I23:J23">
    <cfRule type="cellIs" dxfId="7614" priority="5576" operator="greaterThan">
      <formula>$O$23</formula>
    </cfRule>
    <cfRule type="cellIs" dxfId="7613" priority="5577" operator="between">
      <formula>$O$23*0.8</formula>
      <formula>$O$23</formula>
    </cfRule>
    <cfRule type="cellIs" dxfId="7612" priority="5578" operator="lessThan">
      <formula>$O$23*0.8</formula>
    </cfRule>
  </conditionalFormatting>
  <conditionalFormatting sqref="I21:J21">
    <cfRule type="cellIs" dxfId="7611" priority="5573" operator="greaterThan">
      <formula>$N$21</formula>
    </cfRule>
    <cfRule type="cellIs" dxfId="7610" priority="5574" operator="between">
      <formula>$N$21*0.8</formula>
      <formula>$N$21</formula>
    </cfRule>
    <cfRule type="cellIs" dxfId="7609" priority="5575" operator="lessThan">
      <formula>$N$21*0.8</formula>
    </cfRule>
  </conditionalFormatting>
  <conditionalFormatting sqref="I22:J22">
    <cfRule type="cellIs" dxfId="7608" priority="5570" operator="greaterThan">
      <formula>$N$22</formula>
    </cfRule>
    <cfRule type="cellIs" dxfId="7607" priority="5571" operator="between">
      <formula>#REF!*0.8</formula>
      <formula>$N$22</formula>
    </cfRule>
    <cfRule type="cellIs" dxfId="7606" priority="5572" operator="lessThan">
      <formula>$N$22*0.8</formula>
    </cfRule>
  </conditionalFormatting>
  <conditionalFormatting sqref="I23:J23">
    <cfRule type="cellIs" dxfId="7605" priority="5567" operator="greaterThan">
      <formula>$N$23</formula>
    </cfRule>
    <cfRule type="cellIs" dxfId="7604" priority="5568" operator="between">
      <formula>$N$23*0.8</formula>
      <formula>$N$23</formula>
    </cfRule>
    <cfRule type="cellIs" dxfId="7603" priority="5569" operator="lessThan">
      <formula>$N$23*0.8</formula>
    </cfRule>
  </conditionalFormatting>
  <conditionalFormatting sqref="I21:J21">
    <cfRule type="cellIs" dxfId="7602" priority="5564" operator="greaterThan">
      <formula>$N$21</formula>
    </cfRule>
    <cfRule type="cellIs" dxfId="7601" priority="5565" operator="between">
      <formula>$N$21*0.8</formula>
      <formula>$N$21</formula>
    </cfRule>
    <cfRule type="cellIs" dxfId="7600" priority="5566" operator="lessThan">
      <formula>$N$21*0.8</formula>
    </cfRule>
  </conditionalFormatting>
  <conditionalFormatting sqref="I22:J22">
    <cfRule type="cellIs" dxfId="7599" priority="5561" operator="greaterThan">
      <formula>$N$22</formula>
    </cfRule>
    <cfRule type="cellIs" dxfId="7598" priority="5562" operator="between">
      <formula>#REF!*0.8</formula>
      <formula>$N$22</formula>
    </cfRule>
    <cfRule type="cellIs" dxfId="7597" priority="5563" operator="lessThan">
      <formula>$N$22*0.8</formula>
    </cfRule>
  </conditionalFormatting>
  <conditionalFormatting sqref="I23:J23">
    <cfRule type="cellIs" dxfId="7596" priority="5558" operator="greaterThan">
      <formula>$N$23</formula>
    </cfRule>
    <cfRule type="cellIs" dxfId="7595" priority="5559" operator="between">
      <formula>$N$23*0.8</formula>
      <formula>$N$23</formula>
    </cfRule>
    <cfRule type="cellIs" dxfId="7594" priority="5560" operator="lessThan">
      <formula>$N$23*0.8</formula>
    </cfRule>
  </conditionalFormatting>
  <conditionalFormatting sqref="I6:J6">
    <cfRule type="cellIs" dxfId="7593" priority="4079" operator="greaterThan">
      <formula>$O$6</formula>
    </cfRule>
    <cfRule type="cellIs" dxfId="7592" priority="4080" operator="between">
      <formula>$O$6*0.8</formula>
      <formula>$O$6</formula>
    </cfRule>
    <cfRule type="cellIs" dxfId="7591" priority="4081" operator="lessThan">
      <formula>$O$6*0.8</formula>
    </cfRule>
  </conditionalFormatting>
  <conditionalFormatting sqref="I7:J7">
    <cfRule type="cellIs" dxfId="7590" priority="4076" operator="greaterThan">
      <formula>$O$7</formula>
    </cfRule>
    <cfRule type="cellIs" dxfId="7589" priority="4077" operator="between">
      <formula>$O$7*0.8</formula>
      <formula>$O$7</formula>
    </cfRule>
    <cfRule type="cellIs" dxfId="7588" priority="4078" operator="lessThan">
      <formula>$O$7*0.8</formula>
    </cfRule>
  </conditionalFormatting>
  <conditionalFormatting sqref="I8:J8">
    <cfRule type="cellIs" dxfId="7587" priority="4073" operator="greaterThan">
      <formula>$O$8</formula>
    </cfRule>
    <cfRule type="cellIs" dxfId="7586" priority="4074" operator="between">
      <formula>$O$8*0.8</formula>
      <formula>$O$8</formula>
    </cfRule>
    <cfRule type="cellIs" dxfId="7585" priority="4075" operator="lessThan">
      <formula>$O$8*0.8</formula>
    </cfRule>
  </conditionalFormatting>
  <conditionalFormatting sqref="I11:J11">
    <cfRule type="cellIs" dxfId="7584" priority="4070" operator="greaterThan">
      <formula>$O$11</formula>
    </cfRule>
    <cfRule type="cellIs" dxfId="7583" priority="4071" operator="between">
      <formula>$O$11*0.8</formula>
      <formula>$O$11</formula>
    </cfRule>
    <cfRule type="cellIs" dxfId="7582" priority="4072" operator="lessThan">
      <formula>$O$11*0.8</formula>
    </cfRule>
  </conditionalFormatting>
  <conditionalFormatting sqref="I12:J12">
    <cfRule type="cellIs" dxfId="7581" priority="4067" operator="greaterThan">
      <formula>$O$12</formula>
    </cfRule>
    <cfRule type="cellIs" dxfId="7580" priority="4068" operator="between">
      <formula>$O$12*0.8</formula>
      <formula>$O$12</formula>
    </cfRule>
    <cfRule type="cellIs" dxfId="7579" priority="4069" operator="lessThan">
      <formula>$O$12*0.8</formula>
    </cfRule>
  </conditionalFormatting>
  <conditionalFormatting sqref="I13:J13">
    <cfRule type="cellIs" dxfId="7578" priority="4064" operator="greaterThan">
      <formula>$O$13</formula>
    </cfRule>
    <cfRule type="cellIs" dxfId="7577" priority="4065" operator="between">
      <formula>$O$13*0.8</formula>
      <formula>$O$13</formula>
    </cfRule>
    <cfRule type="cellIs" dxfId="7576" priority="4066" operator="lessThan">
      <formula>$O$13*0.8</formula>
    </cfRule>
  </conditionalFormatting>
  <conditionalFormatting sqref="I16:J16">
    <cfRule type="cellIs" dxfId="7575" priority="4061" operator="greaterThan">
      <formula>$O$16</formula>
    </cfRule>
    <cfRule type="cellIs" dxfId="7574" priority="4062" operator="between">
      <formula>$O$16*0.8</formula>
      <formula>$O$16</formula>
    </cfRule>
    <cfRule type="cellIs" dxfId="7573" priority="4063" operator="lessThan">
      <formula>$O$16*0.8</formula>
    </cfRule>
  </conditionalFormatting>
  <conditionalFormatting sqref="I17:J17">
    <cfRule type="cellIs" dxfId="7572" priority="4058" operator="greaterThan">
      <formula>$O$17</formula>
    </cfRule>
    <cfRule type="cellIs" dxfId="7571" priority="4059" operator="between">
      <formula>$O$17*0.8</formula>
      <formula>$O$17</formula>
    </cfRule>
    <cfRule type="cellIs" dxfId="7570" priority="4060" operator="lessThan">
      <formula>$O$17*0.8</formula>
    </cfRule>
  </conditionalFormatting>
  <conditionalFormatting sqref="I18:J18">
    <cfRule type="cellIs" dxfId="7569" priority="4055" operator="greaterThan">
      <formula>$O$18</formula>
    </cfRule>
    <cfRule type="cellIs" dxfId="7568" priority="4056" operator="between">
      <formula>$O$18*0.8</formula>
      <formula>$O$18</formula>
    </cfRule>
    <cfRule type="cellIs" dxfId="7567" priority="4057" operator="lessThan">
      <formula>$O$18*0.8</formula>
    </cfRule>
  </conditionalFormatting>
  <conditionalFormatting sqref="I6:J6">
    <cfRule type="cellIs" dxfId="7566" priority="4043" operator="greaterThan">
      <formula>$O$6</formula>
    </cfRule>
    <cfRule type="cellIs" dxfId="7565" priority="4044" operator="between">
      <formula>$O$6*0.8</formula>
      <formula>$O$6</formula>
    </cfRule>
    <cfRule type="cellIs" dxfId="7564" priority="4045" operator="lessThan">
      <formula>$O$6*0.8</formula>
    </cfRule>
  </conditionalFormatting>
  <conditionalFormatting sqref="I7:J7">
    <cfRule type="cellIs" dxfId="7563" priority="4040" operator="greaterThan">
      <formula>$O$7</formula>
    </cfRule>
    <cfRule type="cellIs" dxfId="7562" priority="4041" operator="between">
      <formula>$O$7*0.8</formula>
      <formula>$O$7</formula>
    </cfRule>
    <cfRule type="cellIs" dxfId="7561" priority="4042" operator="lessThan">
      <formula>$O$7*0.8</formula>
    </cfRule>
  </conditionalFormatting>
  <conditionalFormatting sqref="I8:J8">
    <cfRule type="cellIs" dxfId="7560" priority="4037" operator="greaterThan">
      <formula>$O$8</formula>
    </cfRule>
    <cfRule type="cellIs" dxfId="7559" priority="4038" operator="between">
      <formula>$O$8*0.8</formula>
      <formula>$O$8</formula>
    </cfRule>
    <cfRule type="cellIs" dxfId="7558" priority="4039" operator="lessThan">
      <formula>$O$8*0.8</formula>
    </cfRule>
  </conditionalFormatting>
  <conditionalFormatting sqref="I11:J11">
    <cfRule type="cellIs" dxfId="7557" priority="4034" operator="greaterThan">
      <formula>$O$11</formula>
    </cfRule>
    <cfRule type="cellIs" dxfId="7556" priority="4035" operator="between">
      <formula>$O$11*0.8</formula>
      <formula>$O$11</formula>
    </cfRule>
    <cfRule type="cellIs" dxfId="7555" priority="4036" operator="lessThan">
      <formula>$O$11*0.8</formula>
    </cfRule>
  </conditionalFormatting>
  <conditionalFormatting sqref="I12:J12">
    <cfRule type="cellIs" dxfId="7554" priority="4031" operator="greaterThan">
      <formula>$O$12</formula>
    </cfRule>
    <cfRule type="cellIs" dxfId="7553" priority="4032" operator="between">
      <formula>$O$12*0.8</formula>
      <formula>$O$12</formula>
    </cfRule>
    <cfRule type="cellIs" dxfId="7552" priority="4033" operator="lessThan">
      <formula>$O$12*0.8</formula>
    </cfRule>
  </conditionalFormatting>
  <conditionalFormatting sqref="I13:J13">
    <cfRule type="cellIs" dxfId="7551" priority="4028" operator="greaterThan">
      <formula>$O$13</formula>
    </cfRule>
    <cfRule type="cellIs" dxfId="7550" priority="4029" operator="between">
      <formula>$O$13*0.8</formula>
      <formula>$O$13</formula>
    </cfRule>
    <cfRule type="cellIs" dxfId="7549" priority="4030" operator="lessThan">
      <formula>$O$13*0.8</formula>
    </cfRule>
  </conditionalFormatting>
  <conditionalFormatting sqref="I16:J16">
    <cfRule type="cellIs" dxfId="7548" priority="4025" operator="greaterThan">
      <formula>$O$16</formula>
    </cfRule>
    <cfRule type="cellIs" dxfId="7547" priority="4026" operator="between">
      <formula>$O$16*0.8</formula>
      <formula>$O$16</formula>
    </cfRule>
    <cfRule type="cellIs" dxfId="7546" priority="4027" operator="lessThan">
      <formula>$O$16*0.8</formula>
    </cfRule>
  </conditionalFormatting>
  <conditionalFormatting sqref="I17:J17">
    <cfRule type="cellIs" dxfId="7545" priority="4022" operator="greaterThan">
      <formula>$O$17</formula>
    </cfRule>
    <cfRule type="cellIs" dxfId="7544" priority="4023" operator="between">
      <formula>$O$17*0.8</formula>
      <formula>$O$17</formula>
    </cfRule>
    <cfRule type="cellIs" dxfId="7543" priority="4024" operator="lessThan">
      <formula>$O$17*0.8</formula>
    </cfRule>
  </conditionalFormatting>
  <conditionalFormatting sqref="I18:J18">
    <cfRule type="cellIs" dxfId="7542" priority="4019" operator="greaterThan">
      <formula>$O$18</formula>
    </cfRule>
    <cfRule type="cellIs" dxfId="7541" priority="4020" operator="between">
      <formula>$O$18*0.8</formula>
      <formula>$O$18</formula>
    </cfRule>
    <cfRule type="cellIs" dxfId="7540" priority="4021" operator="lessThan">
      <formula>$O$18*0.8</formula>
    </cfRule>
  </conditionalFormatting>
  <conditionalFormatting sqref="I6:J6">
    <cfRule type="cellIs" dxfId="7539" priority="4007" operator="greaterThan">
      <formula>$N$6</formula>
    </cfRule>
    <cfRule type="cellIs" dxfId="7538" priority="4008" operator="between">
      <formula>$N$6*0.8</formula>
      <formula>$N$6</formula>
    </cfRule>
    <cfRule type="cellIs" dxfId="7537" priority="4009" operator="lessThan">
      <formula>$N$6*0.8</formula>
    </cfRule>
  </conditionalFormatting>
  <conditionalFormatting sqref="I7:J7">
    <cfRule type="cellIs" dxfId="7536" priority="4004" operator="greaterThan">
      <formula>$N$7</formula>
    </cfRule>
    <cfRule type="cellIs" dxfId="7535" priority="4005" operator="between">
      <formula>$N$7*0.8</formula>
      <formula>$N$7</formula>
    </cfRule>
    <cfRule type="cellIs" dxfId="7534" priority="4006" operator="lessThan">
      <formula>$N$7*0.8</formula>
    </cfRule>
  </conditionalFormatting>
  <conditionalFormatting sqref="I8:J8">
    <cfRule type="cellIs" dxfId="7533" priority="4001" operator="greaterThan">
      <formula>$N$8</formula>
    </cfRule>
    <cfRule type="cellIs" dxfId="7532" priority="4002" operator="between">
      <formula>$N$8*0.8</formula>
      <formula>$N$8</formula>
    </cfRule>
    <cfRule type="cellIs" dxfId="7531" priority="4003" operator="lessThan">
      <formula>$N$8*0.8</formula>
    </cfRule>
  </conditionalFormatting>
  <conditionalFormatting sqref="I11:J11">
    <cfRule type="cellIs" dxfId="7530" priority="3998" operator="greaterThan">
      <formula>$N$11</formula>
    </cfRule>
    <cfRule type="cellIs" dxfId="7529" priority="3999" operator="between">
      <formula>$N$11*0.8</formula>
      <formula>$N$11</formula>
    </cfRule>
    <cfRule type="cellIs" dxfId="7528" priority="4000" operator="lessThan">
      <formula>$N$11*0.8</formula>
    </cfRule>
  </conditionalFormatting>
  <conditionalFormatting sqref="I12:J12">
    <cfRule type="cellIs" dxfId="7527" priority="3995" operator="greaterThan">
      <formula>$N$12</formula>
    </cfRule>
    <cfRule type="cellIs" dxfId="7526" priority="3996" operator="between">
      <formula>$N$12*0.8</formula>
      <formula>$N$12</formula>
    </cfRule>
    <cfRule type="cellIs" dxfId="7525" priority="3997" operator="lessThan">
      <formula>$N$12*0.8</formula>
    </cfRule>
  </conditionalFormatting>
  <conditionalFormatting sqref="I13:J13">
    <cfRule type="cellIs" dxfId="7524" priority="3992" operator="greaterThan">
      <formula>$N$13</formula>
    </cfRule>
    <cfRule type="cellIs" dxfId="7523" priority="3993" operator="between">
      <formula>$N$13*0.8</formula>
      <formula>$N$13</formula>
    </cfRule>
    <cfRule type="cellIs" dxfId="7522" priority="3994" operator="lessThan">
      <formula>$N$13*0.8</formula>
    </cfRule>
  </conditionalFormatting>
  <conditionalFormatting sqref="I16:J16">
    <cfRule type="cellIs" dxfId="7521" priority="3989" operator="greaterThan">
      <formula>$N$16</formula>
    </cfRule>
    <cfRule type="cellIs" dxfId="7520" priority="3990" operator="between">
      <formula>$N$16*0.8</formula>
      <formula>$N$16</formula>
    </cfRule>
    <cfRule type="cellIs" dxfId="7519" priority="3991" operator="lessThan">
      <formula>$N$16*0.8</formula>
    </cfRule>
  </conditionalFormatting>
  <conditionalFormatting sqref="I17:J17">
    <cfRule type="cellIs" dxfId="7518" priority="3986" operator="greaterThan">
      <formula>$N$17</formula>
    </cfRule>
    <cfRule type="cellIs" dxfId="7517" priority="3987" operator="between">
      <formula>$N$17*0.8</formula>
      <formula>$N$17</formula>
    </cfRule>
    <cfRule type="cellIs" dxfId="7516" priority="3988" operator="lessThan">
      <formula>$N$17*0.8</formula>
    </cfRule>
  </conditionalFormatting>
  <conditionalFormatting sqref="I18:J18">
    <cfRule type="cellIs" dxfId="7515" priority="3983" operator="greaterThan">
      <formula>$N$18</formula>
    </cfRule>
    <cfRule type="cellIs" dxfId="7514" priority="3984" operator="between">
      <formula>$N$18*0.8</formula>
      <formula>$N$18</formula>
    </cfRule>
    <cfRule type="cellIs" dxfId="7513" priority="3985" operator="lessThan">
      <formula>$N$18*0.8</formula>
    </cfRule>
  </conditionalFormatting>
  <conditionalFormatting sqref="I6:J6">
    <cfRule type="cellIs" dxfId="7512" priority="3971" operator="greaterThan">
      <formula>$N$6</formula>
    </cfRule>
    <cfRule type="cellIs" dxfId="7511" priority="3972" operator="between">
      <formula>$N$6*0.8</formula>
      <formula>$N$6</formula>
    </cfRule>
    <cfRule type="cellIs" dxfId="7510" priority="3973" operator="lessThan">
      <formula>$N$6*0.8</formula>
    </cfRule>
  </conditionalFormatting>
  <conditionalFormatting sqref="I7:J7">
    <cfRule type="cellIs" dxfId="7509" priority="3968" operator="greaterThan">
      <formula>$N$7</formula>
    </cfRule>
    <cfRule type="cellIs" dxfId="7508" priority="3969" operator="between">
      <formula>$N$7*0.8</formula>
      <formula>$N$7</formula>
    </cfRule>
    <cfRule type="cellIs" dxfId="7507" priority="3970" operator="lessThan">
      <formula>$N$7*0.8</formula>
    </cfRule>
  </conditionalFormatting>
  <conditionalFormatting sqref="I8:J8">
    <cfRule type="cellIs" dxfId="7506" priority="3965" operator="greaterThan">
      <formula>$N$8</formula>
    </cfRule>
    <cfRule type="cellIs" dxfId="7505" priority="3966" operator="between">
      <formula>$N$8*0.8</formula>
      <formula>$N$8</formula>
    </cfRule>
    <cfRule type="cellIs" dxfId="7504" priority="3967" operator="lessThan">
      <formula>$N$8*0.8</formula>
    </cfRule>
  </conditionalFormatting>
  <conditionalFormatting sqref="I11:J11">
    <cfRule type="cellIs" dxfId="7503" priority="3962" operator="greaterThan">
      <formula>$N$11</formula>
    </cfRule>
    <cfRule type="cellIs" dxfId="7502" priority="3963" operator="between">
      <formula>$N$11*0.8</formula>
      <formula>$N$11</formula>
    </cfRule>
    <cfRule type="cellIs" dxfId="7501" priority="3964" operator="lessThan">
      <formula>$N$11*0.8</formula>
    </cfRule>
  </conditionalFormatting>
  <conditionalFormatting sqref="I12:J12">
    <cfRule type="cellIs" dxfId="7500" priority="3959" operator="greaterThan">
      <formula>$N$12</formula>
    </cfRule>
    <cfRule type="cellIs" dxfId="7499" priority="3960" operator="between">
      <formula>$N$12*0.8</formula>
      <formula>$N$12</formula>
    </cfRule>
    <cfRule type="cellIs" dxfId="7498" priority="3961" operator="lessThan">
      <formula>$N$12*0.8</formula>
    </cfRule>
  </conditionalFormatting>
  <conditionalFormatting sqref="I13:J13">
    <cfRule type="cellIs" dxfId="7497" priority="3956" operator="greaterThan">
      <formula>$N$13</formula>
    </cfRule>
    <cfRule type="cellIs" dxfId="7496" priority="3957" operator="between">
      <formula>$N$13*0.8</formula>
      <formula>$N$13</formula>
    </cfRule>
    <cfRule type="cellIs" dxfId="7495" priority="3958" operator="lessThan">
      <formula>$N$13*0.8</formula>
    </cfRule>
  </conditionalFormatting>
  <conditionalFormatting sqref="I16:J16">
    <cfRule type="cellIs" dxfId="7494" priority="3953" operator="greaterThan">
      <formula>$N$16</formula>
    </cfRule>
    <cfRule type="cellIs" dxfId="7493" priority="3954" operator="between">
      <formula>$N$16*0.8</formula>
      <formula>$N$16</formula>
    </cfRule>
    <cfRule type="cellIs" dxfId="7492" priority="3955" operator="lessThan">
      <formula>$N$16*0.8</formula>
    </cfRule>
  </conditionalFormatting>
  <conditionalFormatting sqref="I17:J17">
    <cfRule type="cellIs" dxfId="7491" priority="3950" operator="greaterThan">
      <formula>$N$17</formula>
    </cfRule>
    <cfRule type="cellIs" dxfId="7490" priority="3951" operator="between">
      <formula>$N$17*0.8</formula>
      <formula>$N$17</formula>
    </cfRule>
    <cfRule type="cellIs" dxfId="7489" priority="3952" operator="lessThan">
      <formula>$N$17*0.8</formula>
    </cfRule>
  </conditionalFormatting>
  <conditionalFormatting sqref="I18:J18">
    <cfRule type="cellIs" dxfId="7488" priority="3947" operator="greaterThan">
      <formula>$N$18</formula>
    </cfRule>
    <cfRule type="cellIs" dxfId="7487" priority="3948" operator="between">
      <formula>$N$18*0.8</formula>
      <formula>$N$18</formula>
    </cfRule>
    <cfRule type="cellIs" dxfId="7486" priority="3949" operator="lessThan">
      <formula>$N$18*0.8</formula>
    </cfRule>
  </conditionalFormatting>
  <conditionalFormatting sqref="I22:J22">
    <cfRule type="cellIs" dxfId="7485" priority="3725" operator="greaterThan">
      <formula>$O$22</formula>
    </cfRule>
    <cfRule type="cellIs" dxfId="7484" priority="3726" operator="between">
      <formula>#REF!*0.8</formula>
      <formula>$O$22</formula>
    </cfRule>
    <cfRule type="cellIs" dxfId="7483" priority="3727" operator="lessThan">
      <formula>$O$22*0.8</formula>
    </cfRule>
  </conditionalFormatting>
  <conditionalFormatting sqref="I22:J22">
    <cfRule type="cellIs" dxfId="7482" priority="3689" operator="greaterThan">
      <formula>$O$22</formula>
    </cfRule>
    <cfRule type="cellIs" dxfId="7481" priority="3690" operator="between">
      <formula>#REF!*0.8</formula>
      <formula>$O$22</formula>
    </cfRule>
    <cfRule type="cellIs" dxfId="7480" priority="3691" operator="lessThan">
      <formula>$O$22*0.8</formula>
    </cfRule>
  </conditionalFormatting>
  <conditionalFormatting sqref="I21:J23 H21:H22">
    <cfRule type="cellIs" dxfId="7479" priority="3424" operator="equal">
      <formula>"Not Available"</formula>
    </cfRule>
  </conditionalFormatting>
  <conditionalFormatting sqref="H23">
    <cfRule type="cellIs" dxfId="7478" priority="3418" operator="equal">
      <formula>"Not Available"</formula>
    </cfRule>
    <cfRule type="cellIs" priority="3419" operator="equal">
      <formula>"Not Available"</formula>
    </cfRule>
  </conditionalFormatting>
  <conditionalFormatting sqref="I22:J22">
    <cfRule type="cellIs" dxfId="7477" priority="6594" operator="greaterThan">
      <formula>$O$22</formula>
    </cfRule>
    <cfRule type="cellIs" dxfId="7476" priority="6595" operator="between">
      <formula>$H$22*0.8</formula>
      <formula>$O$22</formula>
    </cfRule>
    <cfRule type="cellIs" dxfId="7475" priority="6596" operator="lessThan">
      <formula>$O$22*0.8</formula>
    </cfRule>
  </conditionalFormatting>
  <conditionalFormatting sqref="I22:J22">
    <cfRule type="cellIs" dxfId="7474" priority="6597" operator="greaterThan">
      <formula>$O$22</formula>
    </cfRule>
    <cfRule type="cellIs" dxfId="7473" priority="6598" operator="between">
      <formula>$H$22*0.8</formula>
      <formula>$O$22</formula>
    </cfRule>
    <cfRule type="cellIs" dxfId="7472" priority="6599" operator="lessThan">
      <formula>$O$22*0.8</formula>
    </cfRule>
  </conditionalFormatting>
  <conditionalFormatting sqref="J6">
    <cfRule type="cellIs" dxfId="7471" priority="3361" operator="greaterThan">
      <formula>$P$6</formula>
    </cfRule>
    <cfRule type="cellIs" dxfId="7470" priority="3362" operator="between">
      <formula>$P$6*0.8</formula>
      <formula>$P$6</formula>
    </cfRule>
    <cfRule type="cellIs" dxfId="7469" priority="3363" operator="lessThan">
      <formula>$P$6*0.8</formula>
    </cfRule>
  </conditionalFormatting>
  <conditionalFormatting sqref="J7">
    <cfRule type="cellIs" dxfId="7468" priority="3358" operator="greaterThan">
      <formula>$P$7</formula>
    </cfRule>
    <cfRule type="cellIs" dxfId="7467" priority="3359" operator="between">
      <formula>$P$7*0.8</formula>
      <formula>$P$7</formula>
    </cfRule>
    <cfRule type="cellIs" dxfId="7466" priority="3360" operator="lessThan">
      <formula>$P$7*0.8</formula>
    </cfRule>
  </conditionalFormatting>
  <conditionalFormatting sqref="J8">
    <cfRule type="cellIs" dxfId="7465" priority="3355" operator="greaterThan">
      <formula>$P$8</formula>
    </cfRule>
    <cfRule type="cellIs" dxfId="7464" priority="3356" operator="between">
      <formula>$P$8*0.8</formula>
      <formula>$P$8</formula>
    </cfRule>
    <cfRule type="cellIs" dxfId="7463" priority="3357" operator="lessThan">
      <formula>$P$8*0.8</formula>
    </cfRule>
  </conditionalFormatting>
  <conditionalFormatting sqref="J11">
    <cfRule type="cellIs" dxfId="7462" priority="3352" operator="greaterThan">
      <formula>$P$11</formula>
    </cfRule>
    <cfRule type="cellIs" dxfId="7461" priority="3353" operator="between">
      <formula>$P$11*0.8</formula>
      <formula>$P$11</formula>
    </cfRule>
    <cfRule type="cellIs" dxfId="7460" priority="3354" operator="lessThan">
      <formula>$P$11*0.8</formula>
    </cfRule>
  </conditionalFormatting>
  <conditionalFormatting sqref="J12">
    <cfRule type="cellIs" dxfId="7459" priority="3349" operator="greaterThan">
      <formula>$P$12</formula>
    </cfRule>
    <cfRule type="cellIs" dxfId="7458" priority="3350" operator="between">
      <formula>$P$12*0.8</formula>
      <formula>$P$12</formula>
    </cfRule>
    <cfRule type="cellIs" dxfId="7457" priority="3351" operator="lessThan">
      <formula>$P$12*0.8</formula>
    </cfRule>
  </conditionalFormatting>
  <conditionalFormatting sqref="J13">
    <cfRule type="cellIs" dxfId="7456" priority="3346" operator="greaterThan">
      <formula>$P$13</formula>
    </cfRule>
    <cfRule type="cellIs" dxfId="7455" priority="3347" operator="between">
      <formula>$P$13*0.8</formula>
      <formula>$P$13</formula>
    </cfRule>
    <cfRule type="cellIs" dxfId="7454" priority="3348" operator="lessThan">
      <formula>$P$13*0.8</formula>
    </cfRule>
  </conditionalFormatting>
  <conditionalFormatting sqref="J16">
    <cfRule type="cellIs" dxfId="7453" priority="3343" operator="greaterThan">
      <formula>$P$16</formula>
    </cfRule>
    <cfRule type="cellIs" dxfId="7452" priority="3344" operator="between">
      <formula>$P$16*0.8</formula>
      <formula>$P$16</formula>
    </cfRule>
    <cfRule type="cellIs" dxfId="7451" priority="3345" operator="lessThan">
      <formula>$P$16*0.8</formula>
    </cfRule>
  </conditionalFormatting>
  <conditionalFormatting sqref="J17">
    <cfRule type="cellIs" dxfId="7450" priority="3340" operator="greaterThan">
      <formula>$P$17</formula>
    </cfRule>
    <cfRule type="cellIs" dxfId="7449" priority="3341" operator="between">
      <formula>$P$17*0.8</formula>
      <formula>$P$17</formula>
    </cfRule>
    <cfRule type="cellIs" dxfId="7448" priority="3342" operator="lessThan">
      <formula>$P$17*0.8</formula>
    </cfRule>
  </conditionalFormatting>
  <conditionalFormatting sqref="J18">
    <cfRule type="cellIs" dxfId="7447" priority="3337" operator="greaterThan">
      <formula>$P$18</formula>
    </cfRule>
    <cfRule type="cellIs" dxfId="7446" priority="3338" operator="between">
      <formula>$P$18*0.8</formula>
      <formula>$P$18</formula>
    </cfRule>
    <cfRule type="cellIs" dxfId="7445" priority="3339" operator="lessThan">
      <formula>$P$18*0.8</formula>
    </cfRule>
  </conditionalFormatting>
  <conditionalFormatting sqref="J6">
    <cfRule type="cellIs" dxfId="7444" priority="3334" operator="greaterThan">
      <formula>$P$6</formula>
    </cfRule>
    <cfRule type="cellIs" dxfId="7443" priority="3335" operator="between">
      <formula>$P$6*0.8</formula>
      <formula>$P$6</formula>
    </cfRule>
    <cfRule type="cellIs" dxfId="7442" priority="3336" operator="lessThan">
      <formula>$P$6*0.8</formula>
    </cfRule>
  </conditionalFormatting>
  <conditionalFormatting sqref="J7">
    <cfRule type="cellIs" dxfId="7441" priority="3331" operator="greaterThan">
      <formula>$P$7</formula>
    </cfRule>
    <cfRule type="cellIs" dxfId="7440" priority="3332" operator="between">
      <formula>$P$7*0.8</formula>
      <formula>$P$7</formula>
    </cfRule>
    <cfRule type="cellIs" dxfId="7439" priority="3333" operator="lessThan">
      <formula>$P$7*0.8</formula>
    </cfRule>
  </conditionalFormatting>
  <conditionalFormatting sqref="J8">
    <cfRule type="cellIs" dxfId="7438" priority="3328" operator="greaterThan">
      <formula>$P$8</formula>
    </cfRule>
    <cfRule type="cellIs" dxfId="7437" priority="3329" operator="between">
      <formula>$P$8*0.8</formula>
      <formula>$P$8</formula>
    </cfRule>
    <cfRule type="cellIs" dxfId="7436" priority="3330" operator="lessThan">
      <formula>$P$8*0.8</formula>
    </cfRule>
  </conditionalFormatting>
  <conditionalFormatting sqref="J11">
    <cfRule type="cellIs" dxfId="7435" priority="3325" operator="greaterThan">
      <formula>$P$11</formula>
    </cfRule>
    <cfRule type="cellIs" dxfId="7434" priority="3326" operator="between">
      <formula>$P$11*0.8</formula>
      <formula>$P$11</formula>
    </cfRule>
    <cfRule type="cellIs" dxfId="7433" priority="3327" operator="lessThan">
      <formula>$P$11*0.8</formula>
    </cfRule>
  </conditionalFormatting>
  <conditionalFormatting sqref="J12">
    <cfRule type="cellIs" dxfId="7432" priority="3322" operator="greaterThan">
      <formula>$P$12</formula>
    </cfRule>
    <cfRule type="cellIs" dxfId="7431" priority="3323" operator="between">
      <formula>$P$12*0.8</formula>
      <formula>$P$12</formula>
    </cfRule>
    <cfRule type="cellIs" dxfId="7430" priority="3324" operator="lessThan">
      <formula>$P$12*0.8</formula>
    </cfRule>
  </conditionalFormatting>
  <conditionalFormatting sqref="J13">
    <cfRule type="cellIs" dxfId="7429" priority="3319" operator="greaterThan">
      <formula>$P$13</formula>
    </cfRule>
    <cfRule type="cellIs" dxfId="7428" priority="3320" operator="between">
      <formula>$P$13*0.8</formula>
      <formula>$P$13</formula>
    </cfRule>
    <cfRule type="cellIs" dxfId="7427" priority="3321" operator="lessThan">
      <formula>$P$13*0.8</formula>
    </cfRule>
  </conditionalFormatting>
  <conditionalFormatting sqref="J16">
    <cfRule type="cellIs" dxfId="7426" priority="3316" operator="greaterThan">
      <formula>$P$16</formula>
    </cfRule>
    <cfRule type="cellIs" dxfId="7425" priority="3317" operator="between">
      <formula>$P$16*0.8</formula>
      <formula>$P$16</formula>
    </cfRule>
    <cfRule type="cellIs" dxfId="7424" priority="3318" operator="lessThan">
      <formula>$P$16*0.8</formula>
    </cfRule>
  </conditionalFormatting>
  <conditionalFormatting sqref="J17">
    <cfRule type="cellIs" dxfId="7423" priority="3313" operator="greaterThan">
      <formula>$P$17</formula>
    </cfRule>
    <cfRule type="cellIs" dxfId="7422" priority="3314" operator="between">
      <formula>$P$17*0.8</formula>
      <formula>$P$17</formula>
    </cfRule>
    <cfRule type="cellIs" dxfId="7421" priority="3315" operator="lessThan">
      <formula>$P$17*0.8</formula>
    </cfRule>
  </conditionalFormatting>
  <conditionalFormatting sqref="J18">
    <cfRule type="cellIs" dxfId="7420" priority="3310" operator="greaterThan">
      <formula>$P$18</formula>
    </cfRule>
    <cfRule type="cellIs" dxfId="7419" priority="3311" operator="between">
      <formula>$P$18*0.8</formula>
      <formula>$P$18</formula>
    </cfRule>
    <cfRule type="cellIs" dxfId="7418" priority="3312" operator="lessThan">
      <formula>$P$18*0.8</formula>
    </cfRule>
  </conditionalFormatting>
  <conditionalFormatting sqref="J6">
    <cfRule type="cellIs" dxfId="7417" priority="3307" operator="greaterThan">
      <formula>$O$6</formula>
    </cfRule>
    <cfRule type="cellIs" dxfId="7416" priority="3308" operator="between">
      <formula>$O$6*0.8</formula>
      <formula>$O$6</formula>
    </cfRule>
    <cfRule type="cellIs" dxfId="7415" priority="3309" operator="lessThan">
      <formula>$O$6*0.8</formula>
    </cfRule>
  </conditionalFormatting>
  <conditionalFormatting sqref="J7">
    <cfRule type="cellIs" dxfId="7414" priority="3304" operator="greaterThan">
      <formula>$O$7</formula>
    </cfRule>
    <cfRule type="cellIs" dxfId="7413" priority="3305" operator="between">
      <formula>$O$7*0.8</formula>
      <formula>$O$7</formula>
    </cfRule>
    <cfRule type="cellIs" dxfId="7412" priority="3306" operator="lessThan">
      <formula>$O$7*0.8</formula>
    </cfRule>
  </conditionalFormatting>
  <conditionalFormatting sqref="J8">
    <cfRule type="cellIs" dxfId="7411" priority="3301" operator="greaterThan">
      <formula>$O$8</formula>
    </cfRule>
    <cfRule type="cellIs" dxfId="7410" priority="3302" operator="between">
      <formula>$O$8*0.8</formula>
      <formula>$O$8</formula>
    </cfRule>
    <cfRule type="cellIs" dxfId="7409" priority="3303" operator="lessThan">
      <formula>$O$8*0.8</formula>
    </cfRule>
  </conditionalFormatting>
  <conditionalFormatting sqref="J11">
    <cfRule type="cellIs" dxfId="7408" priority="3298" operator="greaterThan">
      <formula>$O$11</formula>
    </cfRule>
    <cfRule type="cellIs" dxfId="7407" priority="3299" operator="between">
      <formula>$O$11*0.8</formula>
      <formula>$O$11</formula>
    </cfRule>
    <cfRule type="cellIs" dxfId="7406" priority="3300" operator="lessThan">
      <formula>$O$11*0.8</formula>
    </cfRule>
  </conditionalFormatting>
  <conditionalFormatting sqref="J12">
    <cfRule type="cellIs" dxfId="7405" priority="3295" operator="greaterThan">
      <formula>$O$12</formula>
    </cfRule>
    <cfRule type="cellIs" dxfId="7404" priority="3296" operator="between">
      <formula>$O$12*0.8</formula>
      <formula>$O$12</formula>
    </cfRule>
    <cfRule type="cellIs" dxfId="7403" priority="3297" operator="lessThan">
      <formula>$O$12*0.8</formula>
    </cfRule>
  </conditionalFormatting>
  <conditionalFormatting sqref="J13">
    <cfRule type="cellIs" dxfId="7402" priority="3292" operator="greaterThan">
      <formula>$O$13</formula>
    </cfRule>
    <cfRule type="cellIs" dxfId="7401" priority="3293" operator="between">
      <formula>$O$13*0.8</formula>
      <formula>$O$13</formula>
    </cfRule>
    <cfRule type="cellIs" dxfId="7400" priority="3294" operator="lessThan">
      <formula>$O$13*0.8</formula>
    </cfRule>
  </conditionalFormatting>
  <conditionalFormatting sqref="J16">
    <cfRule type="cellIs" dxfId="7399" priority="3289" operator="greaterThan">
      <formula>$O$16</formula>
    </cfRule>
    <cfRule type="cellIs" dxfId="7398" priority="3290" operator="between">
      <formula>$O$16*0.8</formula>
      <formula>$O$16</formula>
    </cfRule>
    <cfRule type="cellIs" dxfId="7397" priority="3291" operator="lessThan">
      <formula>$O$16*0.8</formula>
    </cfRule>
  </conditionalFormatting>
  <conditionalFormatting sqref="J17">
    <cfRule type="cellIs" dxfId="7396" priority="3286" operator="greaterThan">
      <formula>$O$17</formula>
    </cfRule>
    <cfRule type="cellIs" dxfId="7395" priority="3287" operator="between">
      <formula>$O$17*0.8</formula>
      <formula>$O$17</formula>
    </cfRule>
    <cfRule type="cellIs" dxfId="7394" priority="3288" operator="lessThan">
      <formula>$O$17*0.8</formula>
    </cfRule>
  </conditionalFormatting>
  <conditionalFormatting sqref="J18">
    <cfRule type="cellIs" dxfId="7393" priority="3283" operator="greaterThan">
      <formula>$O$18</formula>
    </cfRule>
    <cfRule type="cellIs" dxfId="7392" priority="3284" operator="between">
      <formula>$O$18*0.8</formula>
      <formula>$O$18</formula>
    </cfRule>
    <cfRule type="cellIs" dxfId="7391" priority="3285" operator="lessThan">
      <formula>$O$18*0.8</formula>
    </cfRule>
  </conditionalFormatting>
  <conditionalFormatting sqref="J6">
    <cfRule type="cellIs" dxfId="7390" priority="3280" operator="greaterThan">
      <formula>$O$6</formula>
    </cfRule>
    <cfRule type="cellIs" dxfId="7389" priority="3281" operator="between">
      <formula>$O$6*0.8</formula>
      <formula>$O$6</formula>
    </cfRule>
    <cfRule type="cellIs" dxfId="7388" priority="3282" operator="lessThan">
      <formula>$O$6*0.8</formula>
    </cfRule>
  </conditionalFormatting>
  <conditionalFormatting sqref="J7">
    <cfRule type="cellIs" dxfId="7387" priority="3277" operator="greaterThan">
      <formula>$O$7</formula>
    </cfRule>
    <cfRule type="cellIs" dxfId="7386" priority="3278" operator="between">
      <formula>$O$7*0.8</formula>
      <formula>$O$7</formula>
    </cfRule>
    <cfRule type="cellIs" dxfId="7385" priority="3279" operator="lessThan">
      <formula>$O$7*0.8</formula>
    </cfRule>
  </conditionalFormatting>
  <conditionalFormatting sqref="J8">
    <cfRule type="cellIs" dxfId="7384" priority="3274" operator="greaterThan">
      <formula>$O$8</formula>
    </cfRule>
    <cfRule type="cellIs" dxfId="7383" priority="3275" operator="between">
      <formula>$O$8*0.8</formula>
      <formula>$O$8</formula>
    </cfRule>
    <cfRule type="cellIs" dxfId="7382" priority="3276" operator="lessThan">
      <formula>$O$8*0.8</formula>
    </cfRule>
  </conditionalFormatting>
  <conditionalFormatting sqref="J11">
    <cfRule type="cellIs" dxfId="7381" priority="3271" operator="greaterThan">
      <formula>$O$11</formula>
    </cfRule>
    <cfRule type="cellIs" dxfId="7380" priority="3272" operator="between">
      <formula>$O$11*0.8</formula>
      <formula>$O$11</formula>
    </cfRule>
    <cfRule type="cellIs" dxfId="7379" priority="3273" operator="lessThan">
      <formula>$O$11*0.8</formula>
    </cfRule>
  </conditionalFormatting>
  <conditionalFormatting sqref="J12">
    <cfRule type="cellIs" dxfId="7378" priority="3268" operator="greaterThan">
      <formula>$O$12</formula>
    </cfRule>
    <cfRule type="cellIs" dxfId="7377" priority="3269" operator="between">
      <formula>$O$12*0.8</formula>
      <formula>$O$12</formula>
    </cfRule>
    <cfRule type="cellIs" dxfId="7376" priority="3270" operator="lessThan">
      <formula>$O$12*0.8</formula>
    </cfRule>
  </conditionalFormatting>
  <conditionalFormatting sqref="J13">
    <cfRule type="cellIs" dxfId="7375" priority="3265" operator="greaterThan">
      <formula>$O$13</formula>
    </cfRule>
    <cfRule type="cellIs" dxfId="7374" priority="3266" operator="between">
      <formula>$O$13*0.8</formula>
      <formula>$O$13</formula>
    </cfRule>
    <cfRule type="cellIs" dxfId="7373" priority="3267" operator="lessThan">
      <formula>$O$13*0.8</formula>
    </cfRule>
  </conditionalFormatting>
  <conditionalFormatting sqref="J16">
    <cfRule type="cellIs" dxfId="7372" priority="3262" operator="greaterThan">
      <formula>$O$16</formula>
    </cfRule>
    <cfRule type="cellIs" dxfId="7371" priority="3263" operator="between">
      <formula>$O$16*0.8</formula>
      <formula>$O$16</formula>
    </cfRule>
    <cfRule type="cellIs" dxfId="7370" priority="3264" operator="lessThan">
      <formula>$O$16*0.8</formula>
    </cfRule>
  </conditionalFormatting>
  <conditionalFormatting sqref="J17">
    <cfRule type="cellIs" dxfId="7369" priority="3259" operator="greaterThan">
      <formula>$O$17</formula>
    </cfRule>
    <cfRule type="cellIs" dxfId="7368" priority="3260" operator="between">
      <formula>$O$17*0.8</formula>
      <formula>$O$17</formula>
    </cfRule>
    <cfRule type="cellIs" dxfId="7367" priority="3261" operator="lessThan">
      <formula>$O$17*0.8</formula>
    </cfRule>
  </conditionalFormatting>
  <conditionalFormatting sqref="J18">
    <cfRule type="cellIs" dxfId="7366" priority="3256" operator="greaterThan">
      <formula>$O$18</formula>
    </cfRule>
    <cfRule type="cellIs" dxfId="7365" priority="3257" operator="between">
      <formula>$O$18*0.8</formula>
      <formula>$O$18</formula>
    </cfRule>
    <cfRule type="cellIs" dxfId="7364" priority="3258" operator="lessThan">
      <formula>$O$18*0.8</formula>
    </cfRule>
  </conditionalFormatting>
  <conditionalFormatting sqref="J6">
    <cfRule type="cellIs" dxfId="7363" priority="3253" operator="greaterThan">
      <formula>$N$6</formula>
    </cfRule>
    <cfRule type="cellIs" dxfId="7362" priority="3254" operator="between">
      <formula>$N$6*0.8</formula>
      <formula>$N$6</formula>
    </cfRule>
    <cfRule type="cellIs" dxfId="7361" priority="3255" operator="lessThan">
      <formula>$N$6*0.8</formula>
    </cfRule>
  </conditionalFormatting>
  <conditionalFormatting sqref="J7">
    <cfRule type="cellIs" dxfId="7360" priority="3250" operator="greaterThan">
      <formula>$N$7</formula>
    </cfRule>
    <cfRule type="cellIs" dxfId="7359" priority="3251" operator="between">
      <formula>$N$7*0.8</formula>
      <formula>$N$7</formula>
    </cfRule>
    <cfRule type="cellIs" dxfId="7358" priority="3252" operator="lessThan">
      <formula>$N$7*0.8</formula>
    </cfRule>
  </conditionalFormatting>
  <conditionalFormatting sqref="J8">
    <cfRule type="cellIs" dxfId="7357" priority="3247" operator="greaterThan">
      <formula>$N$8</formula>
    </cfRule>
    <cfRule type="cellIs" dxfId="7356" priority="3248" operator="between">
      <formula>$N$8*0.8</formula>
      <formula>$N$8</formula>
    </cfRule>
    <cfRule type="cellIs" dxfId="7355" priority="3249" operator="lessThan">
      <formula>$N$8*0.8</formula>
    </cfRule>
  </conditionalFormatting>
  <conditionalFormatting sqref="J11">
    <cfRule type="cellIs" dxfId="7354" priority="3244" operator="greaterThan">
      <formula>$N$11</formula>
    </cfRule>
    <cfRule type="cellIs" dxfId="7353" priority="3245" operator="between">
      <formula>$N$11*0.8</formula>
      <formula>$N$11</formula>
    </cfRule>
    <cfRule type="cellIs" dxfId="7352" priority="3246" operator="lessThan">
      <formula>$N$11*0.8</formula>
    </cfRule>
  </conditionalFormatting>
  <conditionalFormatting sqref="J12">
    <cfRule type="cellIs" dxfId="7351" priority="3241" operator="greaterThan">
      <formula>$N$12</formula>
    </cfRule>
    <cfRule type="cellIs" dxfId="7350" priority="3242" operator="between">
      <formula>$N$12*0.8</formula>
      <formula>$N$12</formula>
    </cfRule>
    <cfRule type="cellIs" dxfId="7349" priority="3243" operator="lessThan">
      <formula>$N$12*0.8</formula>
    </cfRule>
  </conditionalFormatting>
  <conditionalFormatting sqref="J13">
    <cfRule type="cellIs" dxfId="7348" priority="3238" operator="greaterThan">
      <formula>$N$13</formula>
    </cfRule>
    <cfRule type="cellIs" dxfId="7347" priority="3239" operator="between">
      <formula>$N$13*0.8</formula>
      <formula>$N$13</formula>
    </cfRule>
    <cfRule type="cellIs" dxfId="7346" priority="3240" operator="lessThan">
      <formula>$N$13*0.8</formula>
    </cfRule>
  </conditionalFormatting>
  <conditionalFormatting sqref="J16">
    <cfRule type="cellIs" dxfId="7345" priority="3235" operator="greaterThan">
      <formula>$N$16</formula>
    </cfRule>
    <cfRule type="cellIs" dxfId="7344" priority="3236" operator="between">
      <formula>$N$16*0.8</formula>
      <formula>$N$16</formula>
    </cfRule>
    <cfRule type="cellIs" dxfId="7343" priority="3237" operator="lessThan">
      <formula>$N$16*0.8</formula>
    </cfRule>
  </conditionalFormatting>
  <conditionalFormatting sqref="J17">
    <cfRule type="cellIs" dxfId="7342" priority="3232" operator="greaterThan">
      <formula>$N$17</formula>
    </cfRule>
    <cfRule type="cellIs" dxfId="7341" priority="3233" operator="between">
      <formula>$N$17*0.8</formula>
      <formula>$N$17</formula>
    </cfRule>
    <cfRule type="cellIs" dxfId="7340" priority="3234" operator="lessThan">
      <formula>$N$17*0.8</formula>
    </cfRule>
  </conditionalFormatting>
  <conditionalFormatting sqref="J18">
    <cfRule type="cellIs" dxfId="7339" priority="3229" operator="greaterThan">
      <formula>$N$18</formula>
    </cfRule>
    <cfRule type="cellIs" dxfId="7338" priority="3230" operator="between">
      <formula>$N$18*0.8</formula>
      <formula>$N$18</formula>
    </cfRule>
    <cfRule type="cellIs" dxfId="7337" priority="3231" operator="lessThan">
      <formula>$N$18*0.8</formula>
    </cfRule>
  </conditionalFormatting>
  <conditionalFormatting sqref="J6">
    <cfRule type="cellIs" dxfId="7336" priority="3226" operator="greaterThan">
      <formula>$N$6</formula>
    </cfRule>
    <cfRule type="cellIs" dxfId="7335" priority="3227" operator="between">
      <formula>$N$6*0.8</formula>
      <formula>$N$6</formula>
    </cfRule>
    <cfRule type="cellIs" dxfId="7334" priority="3228" operator="lessThan">
      <formula>$N$6*0.8</formula>
    </cfRule>
  </conditionalFormatting>
  <conditionalFormatting sqref="J7">
    <cfRule type="cellIs" dxfId="7333" priority="3223" operator="greaterThan">
      <formula>$N$7</formula>
    </cfRule>
    <cfRule type="cellIs" dxfId="7332" priority="3224" operator="between">
      <formula>$N$7*0.8</formula>
      <formula>$N$7</formula>
    </cfRule>
    <cfRule type="cellIs" dxfId="7331" priority="3225" operator="lessThan">
      <formula>$N$7*0.8</formula>
    </cfRule>
  </conditionalFormatting>
  <conditionalFormatting sqref="J8">
    <cfRule type="cellIs" dxfId="7330" priority="3220" operator="greaterThan">
      <formula>$N$8</formula>
    </cfRule>
    <cfRule type="cellIs" dxfId="7329" priority="3221" operator="between">
      <formula>$N$8*0.8</formula>
      <formula>$N$8</formula>
    </cfRule>
    <cfRule type="cellIs" dxfId="7328" priority="3222" operator="lessThan">
      <formula>$N$8*0.8</formula>
    </cfRule>
  </conditionalFormatting>
  <conditionalFormatting sqref="J11">
    <cfRule type="cellIs" dxfId="7327" priority="3217" operator="greaterThan">
      <formula>$N$11</formula>
    </cfRule>
    <cfRule type="cellIs" dxfId="7326" priority="3218" operator="between">
      <formula>$N$11*0.8</formula>
      <formula>$N$11</formula>
    </cfRule>
    <cfRule type="cellIs" dxfId="7325" priority="3219" operator="lessThan">
      <formula>$N$11*0.8</formula>
    </cfRule>
  </conditionalFormatting>
  <conditionalFormatting sqref="J12">
    <cfRule type="cellIs" dxfId="7324" priority="3214" operator="greaterThan">
      <formula>$N$12</formula>
    </cfRule>
    <cfRule type="cellIs" dxfId="7323" priority="3215" operator="between">
      <formula>$N$12*0.8</formula>
      <formula>$N$12</formula>
    </cfRule>
    <cfRule type="cellIs" dxfId="7322" priority="3216" operator="lessThan">
      <formula>$N$12*0.8</formula>
    </cfRule>
  </conditionalFormatting>
  <conditionalFormatting sqref="J13">
    <cfRule type="cellIs" dxfId="7321" priority="3211" operator="greaterThan">
      <formula>$N$13</formula>
    </cfRule>
    <cfRule type="cellIs" dxfId="7320" priority="3212" operator="between">
      <formula>$N$13*0.8</formula>
      <formula>$N$13</formula>
    </cfRule>
    <cfRule type="cellIs" dxfId="7319" priority="3213" operator="lessThan">
      <formula>$N$13*0.8</formula>
    </cfRule>
  </conditionalFormatting>
  <conditionalFormatting sqref="J16">
    <cfRule type="cellIs" dxfId="7318" priority="3208" operator="greaterThan">
      <formula>$N$16</formula>
    </cfRule>
    <cfRule type="cellIs" dxfId="7317" priority="3209" operator="between">
      <formula>$N$16*0.8</formula>
      <formula>$N$16</formula>
    </cfRule>
    <cfRule type="cellIs" dxfId="7316" priority="3210" operator="lessThan">
      <formula>$N$16*0.8</formula>
    </cfRule>
  </conditionalFormatting>
  <conditionalFormatting sqref="J17">
    <cfRule type="cellIs" dxfId="7315" priority="3205" operator="greaterThan">
      <formula>$N$17</formula>
    </cfRule>
    <cfRule type="cellIs" dxfId="7314" priority="3206" operator="between">
      <formula>$N$17*0.8</formula>
      <formula>$N$17</formula>
    </cfRule>
    <cfRule type="cellIs" dxfId="7313" priority="3207" operator="lessThan">
      <formula>$N$17*0.8</formula>
    </cfRule>
  </conditionalFormatting>
  <conditionalFormatting sqref="J18">
    <cfRule type="cellIs" dxfId="7312" priority="3202" operator="greaterThan">
      <formula>$N$18</formula>
    </cfRule>
    <cfRule type="cellIs" dxfId="7311" priority="3203" operator="between">
      <formula>$N$18*0.8</formula>
      <formula>$N$18</formula>
    </cfRule>
    <cfRule type="cellIs" dxfId="7310" priority="3204" operator="lessThan">
      <formula>$N$18*0.8</formula>
    </cfRule>
  </conditionalFormatting>
  <conditionalFormatting sqref="J6">
    <cfRule type="cellIs" dxfId="7309" priority="3199" operator="greaterThan">
      <formula>$P$6</formula>
    </cfRule>
    <cfRule type="cellIs" dxfId="7308" priority="3200" operator="between">
      <formula>$P$6*0.8</formula>
      <formula>$P$6</formula>
    </cfRule>
    <cfRule type="cellIs" dxfId="7307" priority="3201" operator="lessThan">
      <formula>$P$6*0.8</formula>
    </cfRule>
  </conditionalFormatting>
  <conditionalFormatting sqref="J7">
    <cfRule type="cellIs" dxfId="7306" priority="3196" operator="greaterThan">
      <formula>$P$7</formula>
    </cfRule>
    <cfRule type="cellIs" dxfId="7305" priority="3197" operator="between">
      <formula>$P$7*0.8</formula>
      <formula>$P$7</formula>
    </cfRule>
    <cfRule type="cellIs" dxfId="7304" priority="3198" operator="lessThan">
      <formula>$P$7*0.8</formula>
    </cfRule>
  </conditionalFormatting>
  <conditionalFormatting sqref="J8">
    <cfRule type="cellIs" dxfId="7303" priority="3193" operator="greaterThan">
      <formula>$P$8</formula>
    </cfRule>
    <cfRule type="cellIs" dxfId="7302" priority="3194" operator="between">
      <formula>$P$8*0.8</formula>
      <formula>$P$8</formula>
    </cfRule>
    <cfRule type="cellIs" dxfId="7301" priority="3195" operator="lessThan">
      <formula>$P$8*0.8</formula>
    </cfRule>
  </conditionalFormatting>
  <conditionalFormatting sqref="J11">
    <cfRule type="cellIs" dxfId="7300" priority="3190" operator="greaterThan">
      <formula>$P$11</formula>
    </cfRule>
    <cfRule type="cellIs" dxfId="7299" priority="3191" operator="between">
      <formula>$P$11*0.8</formula>
      <formula>$P$11</formula>
    </cfRule>
    <cfRule type="cellIs" dxfId="7298" priority="3192" operator="lessThan">
      <formula>$P$11*0.8</formula>
    </cfRule>
  </conditionalFormatting>
  <conditionalFormatting sqref="J12">
    <cfRule type="cellIs" dxfId="7297" priority="3187" operator="greaterThan">
      <formula>$P$12</formula>
    </cfRule>
    <cfRule type="cellIs" dxfId="7296" priority="3188" operator="between">
      <formula>$P$12*0.8</formula>
      <formula>$P$12</formula>
    </cfRule>
    <cfRule type="cellIs" dxfId="7295" priority="3189" operator="lessThan">
      <formula>$P$12*0.8</formula>
    </cfRule>
  </conditionalFormatting>
  <conditionalFormatting sqref="J13">
    <cfRule type="cellIs" dxfId="7294" priority="3184" operator="greaterThan">
      <formula>$P$13</formula>
    </cfRule>
    <cfRule type="cellIs" dxfId="7293" priority="3185" operator="between">
      <formula>$P$13*0.8</formula>
      <formula>$P$13</formula>
    </cfRule>
    <cfRule type="cellIs" dxfId="7292" priority="3186" operator="lessThan">
      <formula>$P$13*0.8</formula>
    </cfRule>
  </conditionalFormatting>
  <conditionalFormatting sqref="J16">
    <cfRule type="cellIs" dxfId="7291" priority="3181" operator="greaterThan">
      <formula>$P$16</formula>
    </cfRule>
    <cfRule type="cellIs" dxfId="7290" priority="3182" operator="between">
      <formula>$P$16*0.8</formula>
      <formula>$P$16</formula>
    </cfRule>
    <cfRule type="cellIs" dxfId="7289" priority="3183" operator="lessThan">
      <formula>$P$16*0.8</formula>
    </cfRule>
  </conditionalFormatting>
  <conditionalFormatting sqref="J17">
    <cfRule type="cellIs" dxfId="7288" priority="3178" operator="greaterThan">
      <formula>$P$17</formula>
    </cfRule>
    <cfRule type="cellIs" dxfId="7287" priority="3179" operator="between">
      <formula>$P$17*0.8</formula>
      <formula>$P$17</formula>
    </cfRule>
    <cfRule type="cellIs" dxfId="7286" priority="3180" operator="lessThan">
      <formula>$P$17*0.8</formula>
    </cfRule>
  </conditionalFormatting>
  <conditionalFormatting sqref="J18">
    <cfRule type="cellIs" dxfId="7285" priority="3175" operator="greaterThan">
      <formula>$P$18</formula>
    </cfRule>
    <cfRule type="cellIs" dxfId="7284" priority="3176" operator="between">
      <formula>$P$18*0.8</formula>
      <formula>$P$18</formula>
    </cfRule>
    <cfRule type="cellIs" dxfId="7283" priority="3177" operator="lessThan">
      <formula>$P$18*0.8</formula>
    </cfRule>
  </conditionalFormatting>
  <conditionalFormatting sqref="J6">
    <cfRule type="cellIs" dxfId="7282" priority="3172" operator="greaterThan">
      <formula>$P$6</formula>
    </cfRule>
    <cfRule type="cellIs" dxfId="7281" priority="3173" operator="between">
      <formula>$P$6*0.8</formula>
      <formula>$P$6</formula>
    </cfRule>
    <cfRule type="cellIs" dxfId="7280" priority="3174" operator="lessThan">
      <formula>$P$6*0.8</formula>
    </cfRule>
  </conditionalFormatting>
  <conditionalFormatting sqref="J7">
    <cfRule type="cellIs" dxfId="7279" priority="3169" operator="greaterThan">
      <formula>$P$7</formula>
    </cfRule>
    <cfRule type="cellIs" dxfId="7278" priority="3170" operator="between">
      <formula>$P$7*0.8</formula>
      <formula>$P$7</formula>
    </cfRule>
    <cfRule type="cellIs" dxfId="7277" priority="3171" operator="lessThan">
      <formula>$P$7*0.8</formula>
    </cfRule>
  </conditionalFormatting>
  <conditionalFormatting sqref="J8">
    <cfRule type="cellIs" dxfId="7276" priority="3166" operator="greaterThan">
      <formula>$P$8</formula>
    </cfRule>
    <cfRule type="cellIs" dxfId="7275" priority="3167" operator="between">
      <formula>$P$8*0.8</formula>
      <formula>$P$8</formula>
    </cfRule>
    <cfRule type="cellIs" dxfId="7274" priority="3168" operator="lessThan">
      <formula>$P$8*0.8</formula>
    </cfRule>
  </conditionalFormatting>
  <conditionalFormatting sqref="J11">
    <cfRule type="cellIs" dxfId="7273" priority="3163" operator="greaterThan">
      <formula>$P$11</formula>
    </cfRule>
    <cfRule type="cellIs" dxfId="7272" priority="3164" operator="between">
      <formula>$P$11*0.8</formula>
      <formula>$P$11</formula>
    </cfRule>
    <cfRule type="cellIs" dxfId="7271" priority="3165" operator="lessThan">
      <formula>$P$11*0.8</formula>
    </cfRule>
  </conditionalFormatting>
  <conditionalFormatting sqref="J12">
    <cfRule type="cellIs" dxfId="7270" priority="3160" operator="greaterThan">
      <formula>$P$12</formula>
    </cfRule>
    <cfRule type="cellIs" dxfId="7269" priority="3161" operator="between">
      <formula>$P$12*0.8</formula>
      <formula>$P$12</formula>
    </cfRule>
    <cfRule type="cellIs" dxfId="7268" priority="3162" operator="lessThan">
      <formula>$P$12*0.8</formula>
    </cfRule>
  </conditionalFormatting>
  <conditionalFormatting sqref="J13">
    <cfRule type="cellIs" dxfId="7267" priority="3157" operator="greaterThan">
      <formula>$P$13</formula>
    </cfRule>
    <cfRule type="cellIs" dxfId="7266" priority="3158" operator="between">
      <formula>$P$13*0.8</formula>
      <formula>$P$13</formula>
    </cfRule>
    <cfRule type="cellIs" dxfId="7265" priority="3159" operator="lessThan">
      <formula>$P$13*0.8</formula>
    </cfRule>
  </conditionalFormatting>
  <conditionalFormatting sqref="J16">
    <cfRule type="cellIs" dxfId="7264" priority="3154" operator="greaterThan">
      <formula>$P$16</formula>
    </cfRule>
    <cfRule type="cellIs" dxfId="7263" priority="3155" operator="between">
      <formula>$P$16*0.8</formula>
      <formula>$P$16</formula>
    </cfRule>
    <cfRule type="cellIs" dxfId="7262" priority="3156" operator="lessThan">
      <formula>$P$16*0.8</formula>
    </cfRule>
  </conditionalFormatting>
  <conditionalFormatting sqref="J17">
    <cfRule type="cellIs" dxfId="7261" priority="3151" operator="greaterThan">
      <formula>$P$17</formula>
    </cfRule>
    <cfRule type="cellIs" dxfId="7260" priority="3152" operator="between">
      <formula>$P$17*0.8</formula>
      <formula>$P$17</formula>
    </cfRule>
    <cfRule type="cellIs" dxfId="7259" priority="3153" operator="lessThan">
      <formula>$P$17*0.8</formula>
    </cfRule>
  </conditionalFormatting>
  <conditionalFormatting sqref="J18">
    <cfRule type="cellIs" dxfId="7258" priority="3148" operator="greaterThan">
      <formula>$P$18</formula>
    </cfRule>
    <cfRule type="cellIs" dxfId="7257" priority="3149" operator="between">
      <formula>$P$18*0.8</formula>
      <formula>$P$18</formula>
    </cfRule>
    <cfRule type="cellIs" dxfId="7256" priority="3150" operator="lessThan">
      <formula>$P$18*0.8</formula>
    </cfRule>
  </conditionalFormatting>
  <conditionalFormatting sqref="J6">
    <cfRule type="cellIs" dxfId="7255" priority="3145" operator="greaterThan">
      <formula>$O$6</formula>
    </cfRule>
    <cfRule type="cellIs" dxfId="7254" priority="3146" operator="between">
      <formula>$O$6*0.8</formula>
      <formula>$O$6</formula>
    </cfRule>
    <cfRule type="cellIs" dxfId="7253" priority="3147" operator="lessThan">
      <formula>$O$6*0.8</formula>
    </cfRule>
  </conditionalFormatting>
  <conditionalFormatting sqref="J7">
    <cfRule type="cellIs" dxfId="7252" priority="3142" operator="greaterThan">
      <formula>$O$7</formula>
    </cfRule>
    <cfRule type="cellIs" dxfId="7251" priority="3143" operator="between">
      <formula>$O$7*0.8</formula>
      <formula>$O$7</formula>
    </cfRule>
    <cfRule type="cellIs" dxfId="7250" priority="3144" operator="lessThan">
      <formula>$O$7*0.8</formula>
    </cfRule>
  </conditionalFormatting>
  <conditionalFormatting sqref="J8">
    <cfRule type="cellIs" dxfId="7249" priority="3139" operator="greaterThan">
      <formula>$O$8</formula>
    </cfRule>
    <cfRule type="cellIs" dxfId="7248" priority="3140" operator="between">
      <formula>$O$8*0.8</formula>
      <formula>$O$8</formula>
    </cfRule>
    <cfRule type="cellIs" dxfId="7247" priority="3141" operator="lessThan">
      <formula>$O$8*0.8</formula>
    </cfRule>
  </conditionalFormatting>
  <conditionalFormatting sqref="J11">
    <cfRule type="cellIs" dxfId="7246" priority="3136" operator="greaterThan">
      <formula>$O$11</formula>
    </cfRule>
    <cfRule type="cellIs" dxfId="7245" priority="3137" operator="between">
      <formula>$O$11*0.8</formula>
      <formula>$O$11</formula>
    </cfRule>
    <cfRule type="cellIs" dxfId="7244" priority="3138" operator="lessThan">
      <formula>$O$11*0.8</formula>
    </cfRule>
  </conditionalFormatting>
  <conditionalFormatting sqref="J12">
    <cfRule type="cellIs" dxfId="7243" priority="3133" operator="greaterThan">
      <formula>$O$12</formula>
    </cfRule>
    <cfRule type="cellIs" dxfId="7242" priority="3134" operator="between">
      <formula>$O$12*0.8</formula>
      <formula>$O$12</formula>
    </cfRule>
    <cfRule type="cellIs" dxfId="7241" priority="3135" operator="lessThan">
      <formula>$O$12*0.8</formula>
    </cfRule>
  </conditionalFormatting>
  <conditionalFormatting sqref="J13">
    <cfRule type="cellIs" dxfId="7240" priority="3130" operator="greaterThan">
      <formula>$O$13</formula>
    </cfRule>
    <cfRule type="cellIs" dxfId="7239" priority="3131" operator="between">
      <formula>$O$13*0.8</formula>
      <formula>$O$13</formula>
    </cfRule>
    <cfRule type="cellIs" dxfId="7238" priority="3132" operator="lessThan">
      <formula>$O$13*0.8</formula>
    </cfRule>
  </conditionalFormatting>
  <conditionalFormatting sqref="J16">
    <cfRule type="cellIs" dxfId="7237" priority="3127" operator="greaterThan">
      <formula>$O$16</formula>
    </cfRule>
    <cfRule type="cellIs" dxfId="7236" priority="3128" operator="between">
      <formula>$O$16*0.8</formula>
      <formula>$O$16</formula>
    </cfRule>
    <cfRule type="cellIs" dxfId="7235" priority="3129" operator="lessThan">
      <formula>$O$16*0.8</formula>
    </cfRule>
  </conditionalFormatting>
  <conditionalFormatting sqref="J17">
    <cfRule type="cellIs" dxfId="7234" priority="3124" operator="greaterThan">
      <formula>$O$17</formula>
    </cfRule>
    <cfRule type="cellIs" dxfId="7233" priority="3125" operator="between">
      <formula>$O$17*0.8</formula>
      <formula>$O$17</formula>
    </cfRule>
    <cfRule type="cellIs" dxfId="7232" priority="3126" operator="lessThan">
      <formula>$O$17*0.8</formula>
    </cfRule>
  </conditionalFormatting>
  <conditionalFormatting sqref="J18">
    <cfRule type="cellIs" dxfId="7231" priority="3121" operator="greaterThan">
      <formula>$O$18</formula>
    </cfRule>
    <cfRule type="cellIs" dxfId="7230" priority="3122" operator="between">
      <formula>$O$18*0.8</formula>
      <formula>$O$18</formula>
    </cfRule>
    <cfRule type="cellIs" dxfId="7229" priority="3123" operator="lessThan">
      <formula>$O$18*0.8</formula>
    </cfRule>
  </conditionalFormatting>
  <conditionalFormatting sqref="J6">
    <cfRule type="cellIs" dxfId="7228" priority="3118" operator="greaterThan">
      <formula>$O$6</formula>
    </cfRule>
    <cfRule type="cellIs" dxfId="7227" priority="3119" operator="between">
      <formula>$O$6*0.8</formula>
      <formula>$O$6</formula>
    </cfRule>
    <cfRule type="cellIs" dxfId="7226" priority="3120" operator="lessThan">
      <formula>$O$6*0.8</formula>
    </cfRule>
  </conditionalFormatting>
  <conditionalFormatting sqref="J7">
    <cfRule type="cellIs" dxfId="7225" priority="3115" operator="greaterThan">
      <formula>$O$7</formula>
    </cfRule>
    <cfRule type="cellIs" dxfId="7224" priority="3116" operator="between">
      <formula>$O$7*0.8</formula>
      <formula>$O$7</formula>
    </cfRule>
    <cfRule type="cellIs" dxfId="7223" priority="3117" operator="lessThan">
      <formula>$O$7*0.8</formula>
    </cfRule>
  </conditionalFormatting>
  <conditionalFormatting sqref="J8">
    <cfRule type="cellIs" dxfId="7222" priority="3112" operator="greaterThan">
      <formula>$O$8</formula>
    </cfRule>
    <cfRule type="cellIs" dxfId="7221" priority="3113" operator="between">
      <formula>$O$8*0.8</formula>
      <formula>$O$8</formula>
    </cfRule>
    <cfRule type="cellIs" dxfId="7220" priority="3114" operator="lessThan">
      <formula>$O$8*0.8</formula>
    </cfRule>
  </conditionalFormatting>
  <conditionalFormatting sqref="J11">
    <cfRule type="cellIs" dxfId="7219" priority="3109" operator="greaterThan">
      <formula>$O$11</formula>
    </cfRule>
    <cfRule type="cellIs" dxfId="7218" priority="3110" operator="between">
      <formula>$O$11*0.8</formula>
      <formula>$O$11</formula>
    </cfRule>
    <cfRule type="cellIs" dxfId="7217" priority="3111" operator="lessThan">
      <formula>$O$11*0.8</formula>
    </cfRule>
  </conditionalFormatting>
  <conditionalFormatting sqref="J12">
    <cfRule type="cellIs" dxfId="7216" priority="3106" operator="greaterThan">
      <formula>$O$12</formula>
    </cfRule>
    <cfRule type="cellIs" dxfId="7215" priority="3107" operator="between">
      <formula>$O$12*0.8</formula>
      <formula>$O$12</formula>
    </cfRule>
    <cfRule type="cellIs" dxfId="7214" priority="3108" operator="lessThan">
      <formula>$O$12*0.8</formula>
    </cfRule>
  </conditionalFormatting>
  <conditionalFormatting sqref="J13">
    <cfRule type="cellIs" dxfId="7213" priority="3103" operator="greaterThan">
      <formula>$O$13</formula>
    </cfRule>
    <cfRule type="cellIs" dxfId="7212" priority="3104" operator="between">
      <formula>$O$13*0.8</formula>
      <formula>$O$13</formula>
    </cfRule>
    <cfRule type="cellIs" dxfId="7211" priority="3105" operator="lessThan">
      <formula>$O$13*0.8</formula>
    </cfRule>
  </conditionalFormatting>
  <conditionalFormatting sqref="J16">
    <cfRule type="cellIs" dxfId="7210" priority="3100" operator="greaterThan">
      <formula>$O$16</formula>
    </cfRule>
    <cfRule type="cellIs" dxfId="7209" priority="3101" operator="between">
      <formula>$O$16*0.8</formula>
      <formula>$O$16</formula>
    </cfRule>
    <cfRule type="cellIs" dxfId="7208" priority="3102" operator="lessThan">
      <formula>$O$16*0.8</formula>
    </cfRule>
  </conditionalFormatting>
  <conditionalFormatting sqref="J17">
    <cfRule type="cellIs" dxfId="7207" priority="3097" operator="greaterThan">
      <formula>$O$17</formula>
    </cfRule>
    <cfRule type="cellIs" dxfId="7206" priority="3098" operator="between">
      <formula>$O$17*0.8</formula>
      <formula>$O$17</formula>
    </cfRule>
    <cfRule type="cellIs" dxfId="7205" priority="3099" operator="lessThan">
      <formula>$O$17*0.8</formula>
    </cfRule>
  </conditionalFormatting>
  <conditionalFormatting sqref="J18">
    <cfRule type="cellIs" dxfId="7204" priority="3094" operator="greaterThan">
      <formula>$O$18</formula>
    </cfRule>
    <cfRule type="cellIs" dxfId="7203" priority="3095" operator="between">
      <formula>$O$18*0.8</formula>
      <formula>$O$18</formula>
    </cfRule>
    <cfRule type="cellIs" dxfId="7202" priority="3096" operator="lessThan">
      <formula>$O$18*0.8</formula>
    </cfRule>
  </conditionalFormatting>
  <conditionalFormatting sqref="J6">
    <cfRule type="cellIs" dxfId="7201" priority="3091" operator="greaterThan">
      <formula>$N$6</formula>
    </cfRule>
    <cfRule type="cellIs" dxfId="7200" priority="3092" operator="between">
      <formula>$N$6*0.8</formula>
      <formula>$N$6</formula>
    </cfRule>
    <cfRule type="cellIs" dxfId="7199" priority="3093" operator="lessThan">
      <formula>$N$6*0.8</formula>
    </cfRule>
  </conditionalFormatting>
  <conditionalFormatting sqref="J7">
    <cfRule type="cellIs" dxfId="7198" priority="3088" operator="greaterThan">
      <formula>$N$7</formula>
    </cfRule>
    <cfRule type="cellIs" dxfId="7197" priority="3089" operator="between">
      <formula>$N$7*0.8</formula>
      <formula>$N$7</formula>
    </cfRule>
    <cfRule type="cellIs" dxfId="7196" priority="3090" operator="lessThan">
      <formula>$N$7*0.8</formula>
    </cfRule>
  </conditionalFormatting>
  <conditionalFormatting sqref="J8">
    <cfRule type="cellIs" dxfId="7195" priority="3085" operator="greaterThan">
      <formula>$N$8</formula>
    </cfRule>
    <cfRule type="cellIs" dxfId="7194" priority="3086" operator="between">
      <formula>$N$8*0.8</formula>
      <formula>$N$8</formula>
    </cfRule>
    <cfRule type="cellIs" dxfId="7193" priority="3087" operator="lessThan">
      <formula>$N$8*0.8</formula>
    </cfRule>
  </conditionalFormatting>
  <conditionalFormatting sqref="J11">
    <cfRule type="cellIs" dxfId="7192" priority="3082" operator="greaterThan">
      <formula>$N$11</formula>
    </cfRule>
    <cfRule type="cellIs" dxfId="7191" priority="3083" operator="between">
      <formula>$N$11*0.8</formula>
      <formula>$N$11</formula>
    </cfRule>
    <cfRule type="cellIs" dxfId="7190" priority="3084" operator="lessThan">
      <formula>$N$11*0.8</formula>
    </cfRule>
  </conditionalFormatting>
  <conditionalFormatting sqref="J12">
    <cfRule type="cellIs" dxfId="7189" priority="3079" operator="greaterThan">
      <formula>$N$12</formula>
    </cfRule>
    <cfRule type="cellIs" dxfId="7188" priority="3080" operator="between">
      <formula>$N$12*0.8</formula>
      <formula>$N$12</formula>
    </cfRule>
    <cfRule type="cellIs" dxfId="7187" priority="3081" operator="lessThan">
      <formula>$N$12*0.8</formula>
    </cfRule>
  </conditionalFormatting>
  <conditionalFormatting sqref="J13">
    <cfRule type="cellIs" dxfId="7186" priority="3076" operator="greaterThan">
      <formula>$N$13</formula>
    </cfRule>
    <cfRule type="cellIs" dxfId="7185" priority="3077" operator="between">
      <formula>$N$13*0.8</formula>
      <formula>$N$13</formula>
    </cfRule>
    <cfRule type="cellIs" dxfId="7184" priority="3078" operator="lessThan">
      <formula>$N$13*0.8</formula>
    </cfRule>
  </conditionalFormatting>
  <conditionalFormatting sqref="J16">
    <cfRule type="cellIs" dxfId="7183" priority="3073" operator="greaterThan">
      <formula>$N$16</formula>
    </cfRule>
    <cfRule type="cellIs" dxfId="7182" priority="3074" operator="between">
      <formula>$N$16*0.8</formula>
      <formula>$N$16</formula>
    </cfRule>
    <cfRule type="cellIs" dxfId="7181" priority="3075" operator="lessThan">
      <formula>$N$16*0.8</formula>
    </cfRule>
  </conditionalFormatting>
  <conditionalFormatting sqref="J17">
    <cfRule type="cellIs" dxfId="7180" priority="3070" operator="greaterThan">
      <formula>$N$17</formula>
    </cfRule>
    <cfRule type="cellIs" dxfId="7179" priority="3071" operator="between">
      <formula>$N$17*0.8</formula>
      <formula>$N$17</formula>
    </cfRule>
    <cfRule type="cellIs" dxfId="7178" priority="3072" operator="lessThan">
      <formula>$N$17*0.8</formula>
    </cfRule>
  </conditionalFormatting>
  <conditionalFormatting sqref="J18">
    <cfRule type="cellIs" dxfId="7177" priority="3067" operator="greaterThan">
      <formula>$N$18</formula>
    </cfRule>
    <cfRule type="cellIs" dxfId="7176" priority="3068" operator="between">
      <formula>$N$18*0.8</formula>
      <formula>$N$18</formula>
    </cfRule>
    <cfRule type="cellIs" dxfId="7175" priority="3069" operator="lessThan">
      <formula>$N$18*0.8</formula>
    </cfRule>
  </conditionalFormatting>
  <conditionalFormatting sqref="J6">
    <cfRule type="cellIs" dxfId="7174" priority="3064" operator="greaterThan">
      <formula>$N$6</formula>
    </cfRule>
    <cfRule type="cellIs" dxfId="7173" priority="3065" operator="between">
      <formula>$N$6*0.8</formula>
      <formula>$N$6</formula>
    </cfRule>
    <cfRule type="cellIs" dxfId="7172" priority="3066" operator="lessThan">
      <formula>$N$6*0.8</formula>
    </cfRule>
  </conditionalFormatting>
  <conditionalFormatting sqref="J7">
    <cfRule type="cellIs" dxfId="7171" priority="3061" operator="greaterThan">
      <formula>$N$7</formula>
    </cfRule>
    <cfRule type="cellIs" dxfId="7170" priority="3062" operator="between">
      <formula>$N$7*0.8</formula>
      <formula>$N$7</formula>
    </cfRule>
    <cfRule type="cellIs" dxfId="7169" priority="3063" operator="lessThan">
      <formula>$N$7*0.8</formula>
    </cfRule>
  </conditionalFormatting>
  <conditionalFormatting sqref="J8">
    <cfRule type="cellIs" dxfId="7168" priority="3058" operator="greaterThan">
      <formula>$N$8</formula>
    </cfRule>
    <cfRule type="cellIs" dxfId="7167" priority="3059" operator="between">
      <formula>$N$8*0.8</formula>
      <formula>$N$8</formula>
    </cfRule>
    <cfRule type="cellIs" dxfId="7166" priority="3060" operator="lessThan">
      <formula>$N$8*0.8</formula>
    </cfRule>
  </conditionalFormatting>
  <conditionalFormatting sqref="J11">
    <cfRule type="cellIs" dxfId="7165" priority="3055" operator="greaterThan">
      <formula>$N$11</formula>
    </cfRule>
    <cfRule type="cellIs" dxfId="7164" priority="3056" operator="between">
      <formula>$N$11*0.8</formula>
      <formula>$N$11</formula>
    </cfRule>
    <cfRule type="cellIs" dxfId="7163" priority="3057" operator="lessThan">
      <formula>$N$11*0.8</formula>
    </cfRule>
  </conditionalFormatting>
  <conditionalFormatting sqref="J12">
    <cfRule type="cellIs" dxfId="7162" priority="3052" operator="greaterThan">
      <formula>$N$12</formula>
    </cfRule>
    <cfRule type="cellIs" dxfId="7161" priority="3053" operator="between">
      <formula>$N$12*0.8</formula>
      <formula>$N$12</formula>
    </cfRule>
    <cfRule type="cellIs" dxfId="7160" priority="3054" operator="lessThan">
      <formula>$N$12*0.8</formula>
    </cfRule>
  </conditionalFormatting>
  <conditionalFormatting sqref="J13">
    <cfRule type="cellIs" dxfId="7159" priority="3049" operator="greaterThan">
      <formula>$N$13</formula>
    </cfRule>
    <cfRule type="cellIs" dxfId="7158" priority="3050" operator="between">
      <formula>$N$13*0.8</formula>
      <formula>$N$13</formula>
    </cfRule>
    <cfRule type="cellIs" dxfId="7157" priority="3051" operator="lessThan">
      <formula>$N$13*0.8</formula>
    </cfRule>
  </conditionalFormatting>
  <conditionalFormatting sqref="J16">
    <cfRule type="cellIs" dxfId="7156" priority="3046" operator="greaterThan">
      <formula>$N$16</formula>
    </cfRule>
    <cfRule type="cellIs" dxfId="7155" priority="3047" operator="between">
      <formula>$N$16*0.8</formula>
      <formula>$N$16</formula>
    </cfRule>
    <cfRule type="cellIs" dxfId="7154" priority="3048" operator="lessThan">
      <formula>$N$16*0.8</formula>
    </cfRule>
  </conditionalFormatting>
  <conditionalFormatting sqref="J17">
    <cfRule type="cellIs" dxfId="7153" priority="3043" operator="greaterThan">
      <formula>$N$17</formula>
    </cfRule>
    <cfRule type="cellIs" dxfId="7152" priority="3044" operator="between">
      <formula>$N$17*0.8</formula>
      <formula>$N$17</formula>
    </cfRule>
    <cfRule type="cellIs" dxfId="7151" priority="3045" operator="lessThan">
      <formula>$N$17*0.8</formula>
    </cfRule>
  </conditionalFormatting>
  <conditionalFormatting sqref="J18">
    <cfRule type="cellIs" dxfId="7150" priority="3040" operator="greaterThan">
      <formula>$N$18</formula>
    </cfRule>
    <cfRule type="cellIs" dxfId="7149" priority="3041" operator="between">
      <formula>$N$18*0.8</formula>
      <formula>$N$18</formula>
    </cfRule>
    <cfRule type="cellIs" dxfId="7148" priority="3042" operator="lessThan">
      <formula>$N$18*0.8</formula>
    </cfRule>
  </conditionalFormatting>
  <conditionalFormatting sqref="J6">
    <cfRule type="cellIs" dxfId="7147" priority="3037" operator="greaterThan">
      <formula>$P$6</formula>
    </cfRule>
    <cfRule type="cellIs" dxfId="7146" priority="3038" operator="between">
      <formula>$P$6*0.8</formula>
      <formula>$P$6</formula>
    </cfRule>
    <cfRule type="cellIs" dxfId="7145" priority="3039" operator="lessThan">
      <formula>$P$6*0.8</formula>
    </cfRule>
  </conditionalFormatting>
  <conditionalFormatting sqref="J7">
    <cfRule type="cellIs" dxfId="7144" priority="3034" operator="greaterThan">
      <formula>$P$7</formula>
    </cfRule>
    <cfRule type="cellIs" dxfId="7143" priority="3035" operator="between">
      <formula>$P$7*0.8</formula>
      <formula>$P$7</formula>
    </cfRule>
    <cfRule type="cellIs" dxfId="7142" priority="3036" operator="lessThan">
      <formula>$P$7*0.8</formula>
    </cfRule>
  </conditionalFormatting>
  <conditionalFormatting sqref="J8">
    <cfRule type="cellIs" dxfId="7141" priority="3031" operator="greaterThan">
      <formula>$P$8</formula>
    </cfRule>
    <cfRule type="cellIs" dxfId="7140" priority="3032" operator="between">
      <formula>$P$8*0.8</formula>
      <formula>$P$8</formula>
    </cfRule>
    <cfRule type="cellIs" dxfId="7139" priority="3033" operator="lessThan">
      <formula>$P$8*0.8</formula>
    </cfRule>
  </conditionalFormatting>
  <conditionalFormatting sqref="J11">
    <cfRule type="cellIs" dxfId="7138" priority="3028" operator="greaterThan">
      <formula>$P$11</formula>
    </cfRule>
    <cfRule type="cellIs" dxfId="7137" priority="3029" operator="between">
      <formula>$P$11*0.8</formula>
      <formula>$P$11</formula>
    </cfRule>
    <cfRule type="cellIs" dxfId="7136" priority="3030" operator="lessThan">
      <formula>$P$11*0.8</formula>
    </cfRule>
  </conditionalFormatting>
  <conditionalFormatting sqref="J12">
    <cfRule type="cellIs" dxfId="7135" priority="3025" operator="greaterThan">
      <formula>$P$12</formula>
    </cfRule>
    <cfRule type="cellIs" dxfId="7134" priority="3026" operator="between">
      <formula>$P$12*0.8</formula>
      <formula>$P$12</formula>
    </cfRule>
    <cfRule type="cellIs" dxfId="7133" priority="3027" operator="lessThan">
      <formula>$P$12*0.8</formula>
    </cfRule>
  </conditionalFormatting>
  <conditionalFormatting sqref="J13">
    <cfRule type="cellIs" dxfId="7132" priority="3022" operator="greaterThan">
      <formula>$P$13</formula>
    </cfRule>
    <cfRule type="cellIs" dxfId="7131" priority="3023" operator="between">
      <formula>$P$13*0.8</formula>
      <formula>$P$13</formula>
    </cfRule>
    <cfRule type="cellIs" dxfId="7130" priority="3024" operator="lessThan">
      <formula>$P$13*0.8</formula>
    </cfRule>
  </conditionalFormatting>
  <conditionalFormatting sqref="J16">
    <cfRule type="cellIs" dxfId="7129" priority="3019" operator="greaterThan">
      <formula>$P$16</formula>
    </cfRule>
    <cfRule type="cellIs" dxfId="7128" priority="3020" operator="between">
      <formula>$P$16*0.8</formula>
      <formula>$P$16</formula>
    </cfRule>
    <cfRule type="cellIs" dxfId="7127" priority="3021" operator="lessThan">
      <formula>$P$16*0.8</formula>
    </cfRule>
  </conditionalFormatting>
  <conditionalFormatting sqref="J17">
    <cfRule type="cellIs" dxfId="7126" priority="3016" operator="greaterThan">
      <formula>$P$17</formula>
    </cfRule>
    <cfRule type="cellIs" dxfId="7125" priority="3017" operator="between">
      <formula>$P$17*0.8</formula>
      <formula>$P$17</formula>
    </cfRule>
    <cfRule type="cellIs" dxfId="7124" priority="3018" operator="lessThan">
      <formula>$P$17*0.8</formula>
    </cfRule>
  </conditionalFormatting>
  <conditionalFormatting sqref="J18">
    <cfRule type="cellIs" dxfId="7123" priority="3013" operator="greaterThan">
      <formula>$P$18</formula>
    </cfRule>
    <cfRule type="cellIs" dxfId="7122" priority="3014" operator="between">
      <formula>$P$18*0.8</formula>
      <formula>$P$18</formula>
    </cfRule>
    <cfRule type="cellIs" dxfId="7121" priority="3015" operator="lessThan">
      <formula>$P$18*0.8</formula>
    </cfRule>
  </conditionalFormatting>
  <conditionalFormatting sqref="J6">
    <cfRule type="cellIs" dxfId="7120" priority="3010" operator="greaterThan">
      <formula>$P$6</formula>
    </cfRule>
    <cfRule type="cellIs" dxfId="7119" priority="3011" operator="between">
      <formula>$P$6*0.8</formula>
      <formula>$P$6</formula>
    </cfRule>
    <cfRule type="cellIs" dxfId="7118" priority="3012" operator="lessThan">
      <formula>$P$6*0.8</formula>
    </cfRule>
  </conditionalFormatting>
  <conditionalFormatting sqref="J7">
    <cfRule type="cellIs" dxfId="7117" priority="3007" operator="greaterThan">
      <formula>$P$7</formula>
    </cfRule>
    <cfRule type="cellIs" dxfId="7116" priority="3008" operator="between">
      <formula>$P$7*0.8</formula>
      <formula>$P$7</formula>
    </cfRule>
    <cfRule type="cellIs" dxfId="7115" priority="3009" operator="lessThan">
      <formula>$P$7*0.8</formula>
    </cfRule>
  </conditionalFormatting>
  <conditionalFormatting sqref="J8">
    <cfRule type="cellIs" dxfId="7114" priority="3004" operator="greaterThan">
      <formula>$P$8</formula>
    </cfRule>
    <cfRule type="cellIs" dxfId="7113" priority="3005" operator="between">
      <formula>$P$8*0.8</formula>
      <formula>$P$8</formula>
    </cfRule>
    <cfRule type="cellIs" dxfId="7112" priority="3006" operator="lessThan">
      <formula>$P$8*0.8</formula>
    </cfRule>
  </conditionalFormatting>
  <conditionalFormatting sqref="J11">
    <cfRule type="cellIs" dxfId="7111" priority="3001" operator="greaterThan">
      <formula>$P$11</formula>
    </cfRule>
    <cfRule type="cellIs" dxfId="7110" priority="3002" operator="between">
      <formula>$P$11*0.8</formula>
      <formula>$P$11</formula>
    </cfRule>
    <cfRule type="cellIs" dxfId="7109" priority="3003" operator="lessThan">
      <formula>$P$11*0.8</formula>
    </cfRule>
  </conditionalFormatting>
  <conditionalFormatting sqref="J12">
    <cfRule type="cellIs" dxfId="7108" priority="2998" operator="greaterThan">
      <formula>$P$12</formula>
    </cfRule>
    <cfRule type="cellIs" dxfId="7107" priority="2999" operator="between">
      <formula>$P$12*0.8</formula>
      <formula>$P$12</formula>
    </cfRule>
    <cfRule type="cellIs" dxfId="7106" priority="3000" operator="lessThan">
      <formula>$P$12*0.8</formula>
    </cfRule>
  </conditionalFormatting>
  <conditionalFormatting sqref="J13">
    <cfRule type="cellIs" dxfId="7105" priority="2995" operator="greaterThan">
      <formula>$P$13</formula>
    </cfRule>
    <cfRule type="cellIs" dxfId="7104" priority="2996" operator="between">
      <formula>$P$13*0.8</formula>
      <formula>$P$13</formula>
    </cfRule>
    <cfRule type="cellIs" dxfId="7103" priority="2997" operator="lessThan">
      <formula>$P$13*0.8</formula>
    </cfRule>
  </conditionalFormatting>
  <conditionalFormatting sqref="J16">
    <cfRule type="cellIs" dxfId="7102" priority="2992" operator="greaterThan">
      <formula>$P$16</formula>
    </cfRule>
    <cfRule type="cellIs" dxfId="7101" priority="2993" operator="between">
      <formula>$P$16*0.8</formula>
      <formula>$P$16</formula>
    </cfRule>
    <cfRule type="cellIs" dxfId="7100" priority="2994" operator="lessThan">
      <formula>$P$16*0.8</formula>
    </cfRule>
  </conditionalFormatting>
  <conditionalFormatting sqref="J17">
    <cfRule type="cellIs" dxfId="7099" priority="2989" operator="greaterThan">
      <formula>$P$17</formula>
    </cfRule>
    <cfRule type="cellIs" dxfId="7098" priority="2990" operator="between">
      <formula>$P$17*0.8</formula>
      <formula>$P$17</formula>
    </cfRule>
    <cfRule type="cellIs" dxfId="7097" priority="2991" operator="lessThan">
      <formula>$P$17*0.8</formula>
    </cfRule>
  </conditionalFormatting>
  <conditionalFormatting sqref="J18">
    <cfRule type="cellIs" dxfId="7096" priority="2986" operator="greaterThan">
      <formula>$P$18</formula>
    </cfRule>
    <cfRule type="cellIs" dxfId="7095" priority="2987" operator="between">
      <formula>$P$18*0.8</formula>
      <formula>$P$18</formula>
    </cfRule>
    <cfRule type="cellIs" dxfId="7094" priority="2988" operator="lessThan">
      <formula>$P$18*0.8</formula>
    </cfRule>
  </conditionalFormatting>
  <conditionalFormatting sqref="J6">
    <cfRule type="cellIs" dxfId="7093" priority="2983" operator="greaterThan">
      <formula>$O$6</formula>
    </cfRule>
    <cfRule type="cellIs" dxfId="7092" priority="2984" operator="between">
      <formula>$O$6*0.8</formula>
      <formula>$O$6</formula>
    </cfRule>
    <cfRule type="cellIs" dxfId="7091" priority="2985" operator="lessThan">
      <formula>$O$6*0.8</formula>
    </cfRule>
  </conditionalFormatting>
  <conditionalFormatting sqref="J7">
    <cfRule type="cellIs" dxfId="7090" priority="2980" operator="greaterThan">
      <formula>$O$7</formula>
    </cfRule>
    <cfRule type="cellIs" dxfId="7089" priority="2981" operator="between">
      <formula>$O$7*0.8</formula>
      <formula>$O$7</formula>
    </cfRule>
    <cfRule type="cellIs" dxfId="7088" priority="2982" operator="lessThan">
      <formula>$O$7*0.8</formula>
    </cfRule>
  </conditionalFormatting>
  <conditionalFormatting sqref="J8">
    <cfRule type="cellIs" dxfId="7087" priority="2977" operator="greaterThan">
      <formula>$O$8</formula>
    </cfRule>
    <cfRule type="cellIs" dxfId="7086" priority="2978" operator="between">
      <formula>$O$8*0.8</formula>
      <formula>$O$8</formula>
    </cfRule>
    <cfRule type="cellIs" dxfId="7085" priority="2979" operator="lessThan">
      <formula>$O$8*0.8</formula>
    </cfRule>
  </conditionalFormatting>
  <conditionalFormatting sqref="J11">
    <cfRule type="cellIs" dxfId="7084" priority="2974" operator="greaterThan">
      <formula>$O$11</formula>
    </cfRule>
    <cfRule type="cellIs" dxfId="7083" priority="2975" operator="between">
      <formula>$O$11*0.8</formula>
      <formula>$O$11</formula>
    </cfRule>
    <cfRule type="cellIs" dxfId="7082" priority="2976" operator="lessThan">
      <formula>$O$11*0.8</formula>
    </cfRule>
  </conditionalFormatting>
  <conditionalFormatting sqref="J12">
    <cfRule type="cellIs" dxfId="7081" priority="2971" operator="greaterThan">
      <formula>$O$12</formula>
    </cfRule>
    <cfRule type="cellIs" dxfId="7080" priority="2972" operator="between">
      <formula>$O$12*0.8</formula>
      <formula>$O$12</formula>
    </cfRule>
    <cfRule type="cellIs" dxfId="7079" priority="2973" operator="lessThan">
      <formula>$O$12*0.8</formula>
    </cfRule>
  </conditionalFormatting>
  <conditionalFormatting sqref="J13">
    <cfRule type="cellIs" dxfId="7078" priority="2968" operator="greaterThan">
      <formula>$O$13</formula>
    </cfRule>
    <cfRule type="cellIs" dxfId="7077" priority="2969" operator="between">
      <formula>$O$13*0.8</formula>
      <formula>$O$13</formula>
    </cfRule>
    <cfRule type="cellIs" dxfId="7076" priority="2970" operator="lessThan">
      <formula>$O$13*0.8</formula>
    </cfRule>
  </conditionalFormatting>
  <conditionalFormatting sqref="J16">
    <cfRule type="cellIs" dxfId="7075" priority="2965" operator="greaterThan">
      <formula>$O$16</formula>
    </cfRule>
    <cfRule type="cellIs" dxfId="7074" priority="2966" operator="between">
      <formula>$O$16*0.8</formula>
      <formula>$O$16</formula>
    </cfRule>
    <cfRule type="cellIs" dxfId="7073" priority="2967" operator="lessThan">
      <formula>$O$16*0.8</formula>
    </cfRule>
  </conditionalFormatting>
  <conditionalFormatting sqref="J17">
    <cfRule type="cellIs" dxfId="7072" priority="2962" operator="greaterThan">
      <formula>$O$17</formula>
    </cfRule>
    <cfRule type="cellIs" dxfId="7071" priority="2963" operator="between">
      <formula>$O$17*0.8</formula>
      <formula>$O$17</formula>
    </cfRule>
    <cfRule type="cellIs" dxfId="7070" priority="2964" operator="lessThan">
      <formula>$O$17*0.8</formula>
    </cfRule>
  </conditionalFormatting>
  <conditionalFormatting sqref="J18">
    <cfRule type="cellIs" dxfId="7069" priority="2959" operator="greaterThan">
      <formula>$O$18</formula>
    </cfRule>
    <cfRule type="cellIs" dxfId="7068" priority="2960" operator="between">
      <formula>$O$18*0.8</formula>
      <formula>$O$18</formula>
    </cfRule>
    <cfRule type="cellIs" dxfId="7067" priority="2961" operator="lessThan">
      <formula>$O$18*0.8</formula>
    </cfRule>
  </conditionalFormatting>
  <conditionalFormatting sqref="J6">
    <cfRule type="cellIs" dxfId="7066" priority="2956" operator="greaterThan">
      <formula>$O$6</formula>
    </cfRule>
    <cfRule type="cellIs" dxfId="7065" priority="2957" operator="between">
      <formula>$O$6*0.8</formula>
      <formula>$O$6</formula>
    </cfRule>
    <cfRule type="cellIs" dxfId="7064" priority="2958" operator="lessThan">
      <formula>$O$6*0.8</formula>
    </cfRule>
  </conditionalFormatting>
  <conditionalFormatting sqref="J7">
    <cfRule type="cellIs" dxfId="7063" priority="2953" operator="greaterThan">
      <formula>$O$7</formula>
    </cfRule>
    <cfRule type="cellIs" dxfId="7062" priority="2954" operator="between">
      <formula>$O$7*0.8</formula>
      <formula>$O$7</formula>
    </cfRule>
    <cfRule type="cellIs" dxfId="7061" priority="2955" operator="lessThan">
      <formula>$O$7*0.8</formula>
    </cfRule>
  </conditionalFormatting>
  <conditionalFormatting sqref="J8">
    <cfRule type="cellIs" dxfId="7060" priority="2950" operator="greaterThan">
      <formula>$O$8</formula>
    </cfRule>
    <cfRule type="cellIs" dxfId="7059" priority="2951" operator="between">
      <formula>$O$8*0.8</formula>
      <formula>$O$8</formula>
    </cfRule>
    <cfRule type="cellIs" dxfId="7058" priority="2952" operator="lessThan">
      <formula>$O$8*0.8</formula>
    </cfRule>
  </conditionalFormatting>
  <conditionalFormatting sqref="J11">
    <cfRule type="cellIs" dxfId="7057" priority="2947" operator="greaterThan">
      <formula>$O$11</formula>
    </cfRule>
    <cfRule type="cellIs" dxfId="7056" priority="2948" operator="between">
      <formula>$O$11*0.8</formula>
      <formula>$O$11</formula>
    </cfRule>
    <cfRule type="cellIs" dxfId="7055" priority="2949" operator="lessThan">
      <formula>$O$11*0.8</formula>
    </cfRule>
  </conditionalFormatting>
  <conditionalFormatting sqref="J12">
    <cfRule type="cellIs" dxfId="7054" priority="2944" operator="greaterThan">
      <formula>$O$12</formula>
    </cfRule>
    <cfRule type="cellIs" dxfId="7053" priority="2945" operator="between">
      <formula>$O$12*0.8</formula>
      <formula>$O$12</formula>
    </cfRule>
    <cfRule type="cellIs" dxfId="7052" priority="2946" operator="lessThan">
      <formula>$O$12*0.8</formula>
    </cfRule>
  </conditionalFormatting>
  <conditionalFormatting sqref="J13">
    <cfRule type="cellIs" dxfId="7051" priority="2941" operator="greaterThan">
      <formula>$O$13</formula>
    </cfRule>
    <cfRule type="cellIs" dxfId="7050" priority="2942" operator="between">
      <formula>$O$13*0.8</formula>
      <formula>$O$13</formula>
    </cfRule>
    <cfRule type="cellIs" dxfId="7049" priority="2943" operator="lessThan">
      <formula>$O$13*0.8</formula>
    </cfRule>
  </conditionalFormatting>
  <conditionalFormatting sqref="J16">
    <cfRule type="cellIs" dxfId="7048" priority="2938" operator="greaterThan">
      <formula>$O$16</formula>
    </cfRule>
    <cfRule type="cellIs" dxfId="7047" priority="2939" operator="between">
      <formula>$O$16*0.8</formula>
      <formula>$O$16</formula>
    </cfRule>
    <cfRule type="cellIs" dxfId="7046" priority="2940" operator="lessThan">
      <formula>$O$16*0.8</formula>
    </cfRule>
  </conditionalFormatting>
  <conditionalFormatting sqref="J17">
    <cfRule type="cellIs" dxfId="7045" priority="2935" operator="greaterThan">
      <formula>$O$17</formula>
    </cfRule>
    <cfRule type="cellIs" dxfId="7044" priority="2936" operator="between">
      <formula>$O$17*0.8</formula>
      <formula>$O$17</formula>
    </cfRule>
    <cfRule type="cellIs" dxfId="7043" priority="2937" operator="lessThan">
      <formula>$O$17*0.8</formula>
    </cfRule>
  </conditionalFormatting>
  <conditionalFormatting sqref="J18">
    <cfRule type="cellIs" dxfId="7042" priority="2932" operator="greaterThan">
      <formula>$O$18</formula>
    </cfRule>
    <cfRule type="cellIs" dxfId="7041" priority="2933" operator="between">
      <formula>$O$18*0.8</formula>
      <formula>$O$18</formula>
    </cfRule>
    <cfRule type="cellIs" dxfId="7040" priority="2934" operator="lessThan">
      <formula>$O$18*0.8</formula>
    </cfRule>
  </conditionalFormatting>
  <conditionalFormatting sqref="J6">
    <cfRule type="cellIs" dxfId="7039" priority="2929" operator="greaterThan">
      <formula>$N$6</formula>
    </cfRule>
    <cfRule type="cellIs" dxfId="7038" priority="2930" operator="between">
      <formula>$N$6*0.8</formula>
      <formula>$N$6</formula>
    </cfRule>
    <cfRule type="cellIs" dxfId="7037" priority="2931" operator="lessThan">
      <formula>$N$6*0.8</formula>
    </cfRule>
  </conditionalFormatting>
  <conditionalFormatting sqref="J7">
    <cfRule type="cellIs" dxfId="7036" priority="2926" operator="greaterThan">
      <formula>$N$7</formula>
    </cfRule>
    <cfRule type="cellIs" dxfId="7035" priority="2927" operator="between">
      <formula>$N$7*0.8</formula>
      <formula>$N$7</formula>
    </cfRule>
    <cfRule type="cellIs" dxfId="7034" priority="2928" operator="lessThan">
      <formula>$N$7*0.8</formula>
    </cfRule>
  </conditionalFormatting>
  <conditionalFormatting sqref="J8">
    <cfRule type="cellIs" dxfId="7033" priority="2923" operator="greaterThan">
      <formula>$N$8</formula>
    </cfRule>
    <cfRule type="cellIs" dxfId="7032" priority="2924" operator="between">
      <formula>$N$8*0.8</formula>
      <formula>$N$8</formula>
    </cfRule>
    <cfRule type="cellIs" dxfId="7031" priority="2925" operator="lessThan">
      <formula>$N$8*0.8</formula>
    </cfRule>
  </conditionalFormatting>
  <conditionalFormatting sqref="J11">
    <cfRule type="cellIs" dxfId="7030" priority="2920" operator="greaterThan">
      <formula>$N$11</formula>
    </cfRule>
    <cfRule type="cellIs" dxfId="7029" priority="2921" operator="between">
      <formula>$N$11*0.8</formula>
      <formula>$N$11</formula>
    </cfRule>
    <cfRule type="cellIs" dxfId="7028" priority="2922" operator="lessThan">
      <formula>$N$11*0.8</formula>
    </cfRule>
  </conditionalFormatting>
  <conditionalFormatting sqref="J12">
    <cfRule type="cellIs" dxfId="7027" priority="2917" operator="greaterThan">
      <formula>$N$12</formula>
    </cfRule>
    <cfRule type="cellIs" dxfId="7026" priority="2918" operator="between">
      <formula>$N$12*0.8</formula>
      <formula>$N$12</formula>
    </cfRule>
    <cfRule type="cellIs" dxfId="7025" priority="2919" operator="lessThan">
      <formula>$N$12*0.8</formula>
    </cfRule>
  </conditionalFormatting>
  <conditionalFormatting sqref="J13">
    <cfRule type="cellIs" dxfId="7024" priority="2914" operator="greaterThan">
      <formula>$N$13</formula>
    </cfRule>
    <cfRule type="cellIs" dxfId="7023" priority="2915" operator="between">
      <formula>$N$13*0.8</formula>
      <formula>$N$13</formula>
    </cfRule>
    <cfRule type="cellIs" dxfId="7022" priority="2916" operator="lessThan">
      <formula>$N$13*0.8</formula>
    </cfRule>
  </conditionalFormatting>
  <conditionalFormatting sqref="J16">
    <cfRule type="cellIs" dxfId="7021" priority="2911" operator="greaterThan">
      <formula>$N$16</formula>
    </cfRule>
    <cfRule type="cellIs" dxfId="7020" priority="2912" operator="between">
      <formula>$N$16*0.8</formula>
      <formula>$N$16</formula>
    </cfRule>
    <cfRule type="cellIs" dxfId="7019" priority="2913" operator="lessThan">
      <formula>$N$16*0.8</formula>
    </cfRule>
  </conditionalFormatting>
  <conditionalFormatting sqref="J17">
    <cfRule type="cellIs" dxfId="7018" priority="2908" operator="greaterThan">
      <formula>$N$17</formula>
    </cfRule>
    <cfRule type="cellIs" dxfId="7017" priority="2909" operator="between">
      <formula>$N$17*0.8</formula>
      <formula>$N$17</formula>
    </cfRule>
    <cfRule type="cellIs" dxfId="7016" priority="2910" operator="lessThan">
      <formula>$N$17*0.8</formula>
    </cfRule>
  </conditionalFormatting>
  <conditionalFormatting sqref="J18">
    <cfRule type="cellIs" dxfId="7015" priority="2905" operator="greaterThan">
      <formula>$N$18</formula>
    </cfRule>
    <cfRule type="cellIs" dxfId="7014" priority="2906" operator="between">
      <formula>$N$18*0.8</formula>
      <formula>$N$18</formula>
    </cfRule>
    <cfRule type="cellIs" dxfId="7013" priority="2907" operator="lessThan">
      <formula>$N$18*0.8</formula>
    </cfRule>
  </conditionalFormatting>
  <conditionalFormatting sqref="J6">
    <cfRule type="cellIs" dxfId="7012" priority="2902" operator="greaterThan">
      <formula>$N$6</formula>
    </cfRule>
    <cfRule type="cellIs" dxfId="7011" priority="2903" operator="between">
      <formula>$N$6*0.8</formula>
      <formula>$N$6</formula>
    </cfRule>
    <cfRule type="cellIs" dxfId="7010" priority="2904" operator="lessThan">
      <formula>$N$6*0.8</formula>
    </cfRule>
  </conditionalFormatting>
  <conditionalFormatting sqref="J7">
    <cfRule type="cellIs" dxfId="7009" priority="2899" operator="greaterThan">
      <formula>$N$7</formula>
    </cfRule>
    <cfRule type="cellIs" dxfId="7008" priority="2900" operator="between">
      <formula>$N$7*0.8</formula>
      <formula>$N$7</formula>
    </cfRule>
    <cfRule type="cellIs" dxfId="7007" priority="2901" operator="lessThan">
      <formula>$N$7*0.8</formula>
    </cfRule>
  </conditionalFormatting>
  <conditionalFormatting sqref="J8">
    <cfRule type="cellIs" dxfId="7006" priority="2896" operator="greaterThan">
      <formula>$N$8</formula>
    </cfRule>
    <cfRule type="cellIs" dxfId="7005" priority="2897" operator="between">
      <formula>$N$8*0.8</formula>
      <formula>$N$8</formula>
    </cfRule>
    <cfRule type="cellIs" dxfId="7004" priority="2898" operator="lessThan">
      <formula>$N$8*0.8</formula>
    </cfRule>
  </conditionalFormatting>
  <conditionalFormatting sqref="J11">
    <cfRule type="cellIs" dxfId="7003" priority="2893" operator="greaterThan">
      <formula>$N$11</formula>
    </cfRule>
    <cfRule type="cellIs" dxfId="7002" priority="2894" operator="between">
      <formula>$N$11*0.8</formula>
      <formula>$N$11</formula>
    </cfRule>
    <cfRule type="cellIs" dxfId="7001" priority="2895" operator="lessThan">
      <formula>$N$11*0.8</formula>
    </cfRule>
  </conditionalFormatting>
  <conditionalFormatting sqref="J12">
    <cfRule type="cellIs" dxfId="7000" priority="2890" operator="greaterThan">
      <formula>$N$12</formula>
    </cfRule>
    <cfRule type="cellIs" dxfId="6999" priority="2891" operator="between">
      <formula>$N$12*0.8</formula>
      <formula>$N$12</formula>
    </cfRule>
    <cfRule type="cellIs" dxfId="6998" priority="2892" operator="lessThan">
      <formula>$N$12*0.8</formula>
    </cfRule>
  </conditionalFormatting>
  <conditionalFormatting sqref="J13">
    <cfRule type="cellIs" dxfId="6997" priority="2887" operator="greaterThan">
      <formula>$N$13</formula>
    </cfRule>
    <cfRule type="cellIs" dxfId="6996" priority="2888" operator="between">
      <formula>$N$13*0.8</formula>
      <formula>$N$13</formula>
    </cfRule>
    <cfRule type="cellIs" dxfId="6995" priority="2889" operator="lessThan">
      <formula>$N$13*0.8</formula>
    </cfRule>
  </conditionalFormatting>
  <conditionalFormatting sqref="J16">
    <cfRule type="cellIs" dxfId="6994" priority="2884" operator="greaterThan">
      <formula>$N$16</formula>
    </cfRule>
    <cfRule type="cellIs" dxfId="6993" priority="2885" operator="between">
      <formula>$N$16*0.8</formula>
      <formula>$N$16</formula>
    </cfRule>
    <cfRule type="cellIs" dxfId="6992" priority="2886" operator="lessThan">
      <formula>$N$16*0.8</formula>
    </cfRule>
  </conditionalFormatting>
  <conditionalFormatting sqref="J17">
    <cfRule type="cellIs" dxfId="6991" priority="2881" operator="greaterThan">
      <formula>$N$17</formula>
    </cfRule>
    <cfRule type="cellIs" dxfId="6990" priority="2882" operator="between">
      <formula>$N$17*0.8</formula>
      <formula>$N$17</formula>
    </cfRule>
    <cfRule type="cellIs" dxfId="6989" priority="2883" operator="lessThan">
      <formula>$N$17*0.8</formula>
    </cfRule>
  </conditionalFormatting>
  <conditionalFormatting sqref="J18">
    <cfRule type="cellIs" dxfId="6988" priority="2878" operator="greaterThan">
      <formula>$N$18</formula>
    </cfRule>
    <cfRule type="cellIs" dxfId="6987" priority="2879" operator="between">
      <formula>$N$18*0.8</formula>
      <formula>$N$18</formula>
    </cfRule>
    <cfRule type="cellIs" dxfId="6986" priority="2880" operator="lessThan">
      <formula>$N$18*0.8</formula>
    </cfRule>
  </conditionalFormatting>
  <conditionalFormatting sqref="J6">
    <cfRule type="cellIs" dxfId="6985" priority="2875" operator="greaterThan">
      <formula>$P$6</formula>
    </cfRule>
    <cfRule type="cellIs" dxfId="6984" priority="2876" operator="between">
      <formula>$P$6*0.8</formula>
      <formula>$P$6</formula>
    </cfRule>
    <cfRule type="cellIs" dxfId="6983" priority="2877" operator="lessThan">
      <formula>$P$6*0.8</formula>
    </cfRule>
  </conditionalFormatting>
  <conditionalFormatting sqref="J7">
    <cfRule type="cellIs" dxfId="6982" priority="2872" operator="greaterThan">
      <formula>$P$7</formula>
    </cfRule>
    <cfRule type="cellIs" dxfId="6981" priority="2873" operator="between">
      <formula>$P$7*0.8</formula>
      <formula>$P$7</formula>
    </cfRule>
    <cfRule type="cellIs" dxfId="6980" priority="2874" operator="lessThan">
      <formula>$P$7*0.8</formula>
    </cfRule>
  </conditionalFormatting>
  <conditionalFormatting sqref="J8">
    <cfRule type="cellIs" dxfId="6979" priority="2869" operator="greaterThan">
      <formula>$P$8</formula>
    </cfRule>
    <cfRule type="cellIs" dxfId="6978" priority="2870" operator="between">
      <formula>$P$8*0.8</formula>
      <formula>$P$8</formula>
    </cfRule>
    <cfRule type="cellIs" dxfId="6977" priority="2871" operator="lessThan">
      <formula>$P$8*0.8</formula>
    </cfRule>
  </conditionalFormatting>
  <conditionalFormatting sqref="J11">
    <cfRule type="cellIs" dxfId="6976" priority="2866" operator="greaterThan">
      <formula>$P$11</formula>
    </cfRule>
    <cfRule type="cellIs" dxfId="6975" priority="2867" operator="between">
      <formula>$P$11*0.8</formula>
      <formula>$P$11</formula>
    </cfRule>
    <cfRule type="cellIs" dxfId="6974" priority="2868" operator="lessThan">
      <formula>$P$11*0.8</formula>
    </cfRule>
  </conditionalFormatting>
  <conditionalFormatting sqref="J12">
    <cfRule type="cellIs" dxfId="6973" priority="2863" operator="greaterThan">
      <formula>$P$12</formula>
    </cfRule>
    <cfRule type="cellIs" dxfId="6972" priority="2864" operator="between">
      <formula>$P$12*0.8</formula>
      <formula>$P$12</formula>
    </cfRule>
    <cfRule type="cellIs" dxfId="6971" priority="2865" operator="lessThan">
      <formula>$P$12*0.8</formula>
    </cfRule>
  </conditionalFormatting>
  <conditionalFormatting sqref="J13">
    <cfRule type="cellIs" dxfId="6970" priority="2860" operator="greaterThan">
      <formula>$P$13</formula>
    </cfRule>
    <cfRule type="cellIs" dxfId="6969" priority="2861" operator="between">
      <formula>$P$13*0.8</formula>
      <formula>$P$13</formula>
    </cfRule>
    <cfRule type="cellIs" dxfId="6968" priority="2862" operator="lessThan">
      <formula>$P$13*0.8</formula>
    </cfRule>
  </conditionalFormatting>
  <conditionalFormatting sqref="J16">
    <cfRule type="cellIs" dxfId="6967" priority="2857" operator="greaterThan">
      <formula>$P$16</formula>
    </cfRule>
    <cfRule type="cellIs" dxfId="6966" priority="2858" operator="between">
      <formula>$P$16*0.8</formula>
      <formula>$P$16</formula>
    </cfRule>
    <cfRule type="cellIs" dxfId="6965" priority="2859" operator="lessThan">
      <formula>$P$16*0.8</formula>
    </cfRule>
  </conditionalFormatting>
  <conditionalFormatting sqref="J17">
    <cfRule type="cellIs" dxfId="6964" priority="2854" operator="greaterThan">
      <formula>$P$17</formula>
    </cfRule>
    <cfRule type="cellIs" dxfId="6963" priority="2855" operator="between">
      <formula>$P$17*0.8</formula>
      <formula>$P$17</formula>
    </cfRule>
    <cfRule type="cellIs" dxfId="6962" priority="2856" operator="lessThan">
      <formula>$P$17*0.8</formula>
    </cfRule>
  </conditionalFormatting>
  <conditionalFormatting sqref="J18">
    <cfRule type="cellIs" dxfId="6961" priority="2851" operator="greaterThan">
      <formula>$P$18</formula>
    </cfRule>
    <cfRule type="cellIs" dxfId="6960" priority="2852" operator="between">
      <formula>$P$18*0.8</formula>
      <formula>$P$18</formula>
    </cfRule>
    <cfRule type="cellIs" dxfId="6959" priority="2853" operator="lessThan">
      <formula>$P$18*0.8</formula>
    </cfRule>
  </conditionalFormatting>
  <conditionalFormatting sqref="J6">
    <cfRule type="cellIs" dxfId="6958" priority="2848" operator="greaterThan">
      <formula>$P$6</formula>
    </cfRule>
    <cfRule type="cellIs" dxfId="6957" priority="2849" operator="between">
      <formula>$P$6*0.8</formula>
      <formula>$P$6</formula>
    </cfRule>
    <cfRule type="cellIs" dxfId="6956" priority="2850" operator="lessThan">
      <formula>$P$6*0.8</formula>
    </cfRule>
  </conditionalFormatting>
  <conditionalFormatting sqref="J7">
    <cfRule type="cellIs" dxfId="6955" priority="2845" operator="greaterThan">
      <formula>$P$7</formula>
    </cfRule>
    <cfRule type="cellIs" dxfId="6954" priority="2846" operator="between">
      <formula>$P$7*0.8</formula>
      <formula>$P$7</formula>
    </cfRule>
    <cfRule type="cellIs" dxfId="6953" priority="2847" operator="lessThan">
      <formula>$P$7*0.8</formula>
    </cfRule>
  </conditionalFormatting>
  <conditionalFormatting sqref="J8">
    <cfRule type="cellIs" dxfId="6952" priority="2842" operator="greaterThan">
      <formula>$P$8</formula>
    </cfRule>
    <cfRule type="cellIs" dxfId="6951" priority="2843" operator="between">
      <formula>$P$8*0.8</formula>
      <formula>$P$8</formula>
    </cfRule>
    <cfRule type="cellIs" dxfId="6950" priority="2844" operator="lessThan">
      <formula>$P$8*0.8</formula>
    </cfRule>
  </conditionalFormatting>
  <conditionalFormatting sqref="J11">
    <cfRule type="cellIs" dxfId="6949" priority="2839" operator="greaterThan">
      <formula>$P$11</formula>
    </cfRule>
    <cfRule type="cellIs" dxfId="6948" priority="2840" operator="between">
      <formula>$P$11*0.8</formula>
      <formula>$P$11</formula>
    </cfRule>
    <cfRule type="cellIs" dxfId="6947" priority="2841" operator="lessThan">
      <formula>$P$11*0.8</formula>
    </cfRule>
  </conditionalFormatting>
  <conditionalFormatting sqref="J12">
    <cfRule type="cellIs" dxfId="6946" priority="2836" operator="greaterThan">
      <formula>$P$12</formula>
    </cfRule>
    <cfRule type="cellIs" dxfId="6945" priority="2837" operator="between">
      <formula>$P$12*0.8</formula>
      <formula>$P$12</formula>
    </cfRule>
    <cfRule type="cellIs" dxfId="6944" priority="2838" operator="lessThan">
      <formula>$P$12*0.8</formula>
    </cfRule>
  </conditionalFormatting>
  <conditionalFormatting sqref="J13">
    <cfRule type="cellIs" dxfId="6943" priority="2833" operator="greaterThan">
      <formula>$P$13</formula>
    </cfRule>
    <cfRule type="cellIs" dxfId="6942" priority="2834" operator="between">
      <formula>$P$13*0.8</formula>
      <formula>$P$13</formula>
    </cfRule>
    <cfRule type="cellIs" dxfId="6941" priority="2835" operator="lessThan">
      <formula>$P$13*0.8</formula>
    </cfRule>
  </conditionalFormatting>
  <conditionalFormatting sqref="J16">
    <cfRule type="cellIs" dxfId="6940" priority="2830" operator="greaterThan">
      <formula>$P$16</formula>
    </cfRule>
    <cfRule type="cellIs" dxfId="6939" priority="2831" operator="between">
      <formula>$P$16*0.8</formula>
      <formula>$P$16</formula>
    </cfRule>
    <cfRule type="cellIs" dxfId="6938" priority="2832" operator="lessThan">
      <formula>$P$16*0.8</formula>
    </cfRule>
  </conditionalFormatting>
  <conditionalFormatting sqref="J17">
    <cfRule type="cellIs" dxfId="6937" priority="2827" operator="greaterThan">
      <formula>$P$17</formula>
    </cfRule>
    <cfRule type="cellIs" dxfId="6936" priority="2828" operator="between">
      <formula>$P$17*0.8</formula>
      <formula>$P$17</formula>
    </cfRule>
    <cfRule type="cellIs" dxfId="6935" priority="2829" operator="lessThan">
      <formula>$P$17*0.8</formula>
    </cfRule>
  </conditionalFormatting>
  <conditionalFormatting sqref="J18">
    <cfRule type="cellIs" dxfId="6934" priority="2824" operator="greaterThan">
      <formula>$P$18</formula>
    </cfRule>
    <cfRule type="cellIs" dxfId="6933" priority="2825" operator="between">
      <formula>$P$18*0.8</formula>
      <formula>$P$18</formula>
    </cfRule>
    <cfRule type="cellIs" dxfId="6932" priority="2826" operator="lessThan">
      <formula>$P$18*0.8</formula>
    </cfRule>
  </conditionalFormatting>
  <conditionalFormatting sqref="J6">
    <cfRule type="cellIs" dxfId="6931" priority="2821" operator="greaterThan">
      <formula>$O$6</formula>
    </cfRule>
    <cfRule type="cellIs" dxfId="6930" priority="2822" operator="between">
      <formula>$O$6*0.8</formula>
      <formula>$O$6</formula>
    </cfRule>
    <cfRule type="cellIs" dxfId="6929" priority="2823" operator="lessThan">
      <formula>$O$6*0.8</formula>
    </cfRule>
  </conditionalFormatting>
  <conditionalFormatting sqref="J7">
    <cfRule type="cellIs" dxfId="6928" priority="2818" operator="greaterThan">
      <formula>$O$7</formula>
    </cfRule>
    <cfRule type="cellIs" dxfId="6927" priority="2819" operator="between">
      <formula>$O$7*0.8</formula>
      <formula>$O$7</formula>
    </cfRule>
    <cfRule type="cellIs" dxfId="6926" priority="2820" operator="lessThan">
      <formula>$O$7*0.8</formula>
    </cfRule>
  </conditionalFormatting>
  <conditionalFormatting sqref="J8">
    <cfRule type="cellIs" dxfId="6925" priority="2815" operator="greaterThan">
      <formula>$O$8</formula>
    </cfRule>
    <cfRule type="cellIs" dxfId="6924" priority="2816" operator="between">
      <formula>$O$8*0.8</formula>
      <formula>$O$8</formula>
    </cfRule>
    <cfRule type="cellIs" dxfId="6923" priority="2817" operator="lessThan">
      <formula>$O$8*0.8</formula>
    </cfRule>
  </conditionalFormatting>
  <conditionalFormatting sqref="J11">
    <cfRule type="cellIs" dxfId="6922" priority="2812" operator="greaterThan">
      <formula>$O$11</formula>
    </cfRule>
    <cfRule type="cellIs" dxfId="6921" priority="2813" operator="between">
      <formula>$O$11*0.8</formula>
      <formula>$O$11</formula>
    </cfRule>
    <cfRule type="cellIs" dxfId="6920" priority="2814" operator="lessThan">
      <formula>$O$11*0.8</formula>
    </cfRule>
  </conditionalFormatting>
  <conditionalFormatting sqref="J12">
    <cfRule type="cellIs" dxfId="6919" priority="2809" operator="greaterThan">
      <formula>$O$12</formula>
    </cfRule>
    <cfRule type="cellIs" dxfId="6918" priority="2810" operator="between">
      <formula>$O$12*0.8</formula>
      <formula>$O$12</formula>
    </cfRule>
    <cfRule type="cellIs" dxfId="6917" priority="2811" operator="lessThan">
      <formula>$O$12*0.8</formula>
    </cfRule>
  </conditionalFormatting>
  <conditionalFormatting sqref="J13">
    <cfRule type="cellIs" dxfId="6916" priority="2806" operator="greaterThan">
      <formula>$O$13</formula>
    </cfRule>
    <cfRule type="cellIs" dxfId="6915" priority="2807" operator="between">
      <formula>$O$13*0.8</formula>
      <formula>$O$13</formula>
    </cfRule>
    <cfRule type="cellIs" dxfId="6914" priority="2808" operator="lessThan">
      <formula>$O$13*0.8</formula>
    </cfRule>
  </conditionalFormatting>
  <conditionalFormatting sqref="J16">
    <cfRule type="cellIs" dxfId="6913" priority="2803" operator="greaterThan">
      <formula>$O$16</formula>
    </cfRule>
    <cfRule type="cellIs" dxfId="6912" priority="2804" operator="between">
      <formula>$O$16*0.8</formula>
      <formula>$O$16</formula>
    </cfRule>
    <cfRule type="cellIs" dxfId="6911" priority="2805" operator="lessThan">
      <formula>$O$16*0.8</formula>
    </cfRule>
  </conditionalFormatting>
  <conditionalFormatting sqref="J17">
    <cfRule type="cellIs" dxfId="6910" priority="2800" operator="greaterThan">
      <formula>$O$17</formula>
    </cfRule>
    <cfRule type="cellIs" dxfId="6909" priority="2801" operator="between">
      <formula>$O$17*0.8</formula>
      <formula>$O$17</formula>
    </cfRule>
    <cfRule type="cellIs" dxfId="6908" priority="2802" operator="lessThan">
      <formula>$O$17*0.8</formula>
    </cfRule>
  </conditionalFormatting>
  <conditionalFormatting sqref="J18">
    <cfRule type="cellIs" dxfId="6907" priority="2797" operator="greaterThan">
      <formula>$O$18</formula>
    </cfRule>
    <cfRule type="cellIs" dxfId="6906" priority="2798" operator="between">
      <formula>$O$18*0.8</formula>
      <formula>$O$18</formula>
    </cfRule>
    <cfRule type="cellIs" dxfId="6905" priority="2799" operator="lessThan">
      <formula>$O$18*0.8</formula>
    </cfRule>
  </conditionalFormatting>
  <conditionalFormatting sqref="J6">
    <cfRule type="cellIs" dxfId="6904" priority="2794" operator="greaterThan">
      <formula>$O$6</formula>
    </cfRule>
    <cfRule type="cellIs" dxfId="6903" priority="2795" operator="between">
      <formula>$O$6*0.8</formula>
      <formula>$O$6</formula>
    </cfRule>
    <cfRule type="cellIs" dxfId="6902" priority="2796" operator="lessThan">
      <formula>$O$6*0.8</formula>
    </cfRule>
  </conditionalFormatting>
  <conditionalFormatting sqref="J7">
    <cfRule type="cellIs" dxfId="6901" priority="2791" operator="greaterThan">
      <formula>$O$7</formula>
    </cfRule>
    <cfRule type="cellIs" dxfId="6900" priority="2792" operator="between">
      <formula>$O$7*0.8</formula>
      <formula>$O$7</formula>
    </cfRule>
    <cfRule type="cellIs" dxfId="6899" priority="2793" operator="lessThan">
      <formula>$O$7*0.8</formula>
    </cfRule>
  </conditionalFormatting>
  <conditionalFormatting sqref="J8">
    <cfRule type="cellIs" dxfId="6898" priority="2788" operator="greaterThan">
      <formula>$O$8</formula>
    </cfRule>
    <cfRule type="cellIs" dxfId="6897" priority="2789" operator="between">
      <formula>$O$8*0.8</formula>
      <formula>$O$8</formula>
    </cfRule>
    <cfRule type="cellIs" dxfId="6896" priority="2790" operator="lessThan">
      <formula>$O$8*0.8</formula>
    </cfRule>
  </conditionalFormatting>
  <conditionalFormatting sqref="J11">
    <cfRule type="cellIs" dxfId="6895" priority="2785" operator="greaterThan">
      <formula>$O$11</formula>
    </cfRule>
    <cfRule type="cellIs" dxfId="6894" priority="2786" operator="between">
      <formula>$O$11*0.8</formula>
      <formula>$O$11</formula>
    </cfRule>
    <cfRule type="cellIs" dxfId="6893" priority="2787" operator="lessThan">
      <formula>$O$11*0.8</formula>
    </cfRule>
  </conditionalFormatting>
  <conditionalFormatting sqref="J12">
    <cfRule type="cellIs" dxfId="6892" priority="2782" operator="greaterThan">
      <formula>$O$12</formula>
    </cfRule>
    <cfRule type="cellIs" dxfId="6891" priority="2783" operator="between">
      <formula>$O$12*0.8</formula>
      <formula>$O$12</formula>
    </cfRule>
    <cfRule type="cellIs" dxfId="6890" priority="2784" operator="lessThan">
      <formula>$O$12*0.8</formula>
    </cfRule>
  </conditionalFormatting>
  <conditionalFormatting sqref="J13">
    <cfRule type="cellIs" dxfId="6889" priority="2779" operator="greaterThan">
      <formula>$O$13</formula>
    </cfRule>
    <cfRule type="cellIs" dxfId="6888" priority="2780" operator="between">
      <formula>$O$13*0.8</formula>
      <formula>$O$13</formula>
    </cfRule>
    <cfRule type="cellIs" dxfId="6887" priority="2781" operator="lessThan">
      <formula>$O$13*0.8</formula>
    </cfRule>
  </conditionalFormatting>
  <conditionalFormatting sqref="J16">
    <cfRule type="cellIs" dxfId="6886" priority="2776" operator="greaterThan">
      <formula>$O$16</formula>
    </cfRule>
    <cfRule type="cellIs" dxfId="6885" priority="2777" operator="between">
      <formula>$O$16*0.8</formula>
      <formula>$O$16</formula>
    </cfRule>
    <cfRule type="cellIs" dxfId="6884" priority="2778" operator="lessThan">
      <formula>$O$16*0.8</formula>
    </cfRule>
  </conditionalFormatting>
  <conditionalFormatting sqref="J17">
    <cfRule type="cellIs" dxfId="6883" priority="2773" operator="greaterThan">
      <formula>$O$17</formula>
    </cfRule>
    <cfRule type="cellIs" dxfId="6882" priority="2774" operator="between">
      <formula>$O$17*0.8</formula>
      <formula>$O$17</formula>
    </cfRule>
    <cfRule type="cellIs" dxfId="6881" priority="2775" operator="lessThan">
      <formula>$O$17*0.8</formula>
    </cfRule>
  </conditionalFormatting>
  <conditionalFormatting sqref="J18">
    <cfRule type="cellIs" dxfId="6880" priority="2770" operator="greaterThan">
      <formula>$O$18</formula>
    </cfRule>
    <cfRule type="cellIs" dxfId="6879" priority="2771" operator="between">
      <formula>$O$18*0.8</formula>
      <formula>$O$18</formula>
    </cfRule>
    <cfRule type="cellIs" dxfId="6878" priority="2772" operator="lessThan">
      <formula>$O$18*0.8</formula>
    </cfRule>
  </conditionalFormatting>
  <conditionalFormatting sqref="J6">
    <cfRule type="cellIs" dxfId="6877" priority="2767" operator="greaterThan">
      <formula>$N$6</formula>
    </cfRule>
    <cfRule type="cellIs" dxfId="6876" priority="2768" operator="between">
      <formula>$N$6*0.8</formula>
      <formula>$N$6</formula>
    </cfRule>
    <cfRule type="cellIs" dxfId="6875" priority="2769" operator="lessThan">
      <formula>$N$6*0.8</formula>
    </cfRule>
  </conditionalFormatting>
  <conditionalFormatting sqref="J7">
    <cfRule type="cellIs" dxfId="6874" priority="2764" operator="greaterThan">
      <formula>$N$7</formula>
    </cfRule>
    <cfRule type="cellIs" dxfId="6873" priority="2765" operator="between">
      <formula>$N$7*0.8</formula>
      <formula>$N$7</formula>
    </cfRule>
    <cfRule type="cellIs" dxfId="6872" priority="2766" operator="lessThan">
      <formula>$N$7*0.8</formula>
    </cfRule>
  </conditionalFormatting>
  <conditionalFormatting sqref="J8">
    <cfRule type="cellIs" dxfId="6871" priority="2761" operator="greaterThan">
      <formula>$N$8</formula>
    </cfRule>
    <cfRule type="cellIs" dxfId="6870" priority="2762" operator="between">
      <formula>$N$8*0.8</formula>
      <formula>$N$8</formula>
    </cfRule>
    <cfRule type="cellIs" dxfId="6869" priority="2763" operator="lessThan">
      <formula>$N$8*0.8</formula>
    </cfRule>
  </conditionalFormatting>
  <conditionalFormatting sqref="J11">
    <cfRule type="cellIs" dxfId="6868" priority="2758" operator="greaterThan">
      <formula>$N$11</formula>
    </cfRule>
    <cfRule type="cellIs" dxfId="6867" priority="2759" operator="between">
      <formula>$N$11*0.8</formula>
      <formula>$N$11</formula>
    </cfRule>
    <cfRule type="cellIs" dxfId="6866" priority="2760" operator="lessThan">
      <formula>$N$11*0.8</formula>
    </cfRule>
  </conditionalFormatting>
  <conditionalFormatting sqref="J12">
    <cfRule type="cellIs" dxfId="6865" priority="2755" operator="greaterThan">
      <formula>$N$12</formula>
    </cfRule>
    <cfRule type="cellIs" dxfId="6864" priority="2756" operator="between">
      <formula>$N$12*0.8</formula>
      <formula>$N$12</formula>
    </cfRule>
    <cfRule type="cellIs" dxfId="6863" priority="2757" operator="lessThan">
      <formula>$N$12*0.8</formula>
    </cfRule>
  </conditionalFormatting>
  <conditionalFormatting sqref="J13">
    <cfRule type="cellIs" dxfId="6862" priority="2752" operator="greaterThan">
      <formula>$N$13</formula>
    </cfRule>
    <cfRule type="cellIs" dxfId="6861" priority="2753" operator="between">
      <formula>$N$13*0.8</formula>
      <formula>$N$13</formula>
    </cfRule>
    <cfRule type="cellIs" dxfId="6860" priority="2754" operator="lessThan">
      <formula>$N$13*0.8</formula>
    </cfRule>
  </conditionalFormatting>
  <conditionalFormatting sqref="J16">
    <cfRule type="cellIs" dxfId="6859" priority="2749" operator="greaterThan">
      <formula>$N$16</formula>
    </cfRule>
    <cfRule type="cellIs" dxfId="6858" priority="2750" operator="between">
      <formula>$N$16*0.8</formula>
      <formula>$N$16</formula>
    </cfRule>
    <cfRule type="cellIs" dxfId="6857" priority="2751" operator="lessThan">
      <formula>$N$16*0.8</formula>
    </cfRule>
  </conditionalFormatting>
  <conditionalFormatting sqref="J17">
    <cfRule type="cellIs" dxfId="6856" priority="2746" operator="greaterThan">
      <formula>$N$17</formula>
    </cfRule>
    <cfRule type="cellIs" dxfId="6855" priority="2747" operator="between">
      <formula>$N$17*0.8</formula>
      <formula>$N$17</formula>
    </cfRule>
    <cfRule type="cellIs" dxfId="6854" priority="2748" operator="lessThan">
      <formula>$N$17*0.8</formula>
    </cfRule>
  </conditionalFormatting>
  <conditionalFormatting sqref="J18">
    <cfRule type="cellIs" dxfId="6853" priority="2743" operator="greaterThan">
      <formula>$N$18</formula>
    </cfRule>
    <cfRule type="cellIs" dxfId="6852" priority="2744" operator="between">
      <formula>$N$18*0.8</formula>
      <formula>$N$18</formula>
    </cfRule>
    <cfRule type="cellIs" dxfId="6851" priority="2745" operator="lessThan">
      <formula>$N$18*0.8</formula>
    </cfRule>
  </conditionalFormatting>
  <conditionalFormatting sqref="J6">
    <cfRule type="cellIs" dxfId="6850" priority="2740" operator="greaterThan">
      <formula>$N$6</formula>
    </cfRule>
    <cfRule type="cellIs" dxfId="6849" priority="2741" operator="between">
      <formula>$N$6*0.8</formula>
      <formula>$N$6</formula>
    </cfRule>
    <cfRule type="cellIs" dxfId="6848" priority="2742" operator="lessThan">
      <formula>$N$6*0.8</formula>
    </cfRule>
  </conditionalFormatting>
  <conditionalFormatting sqref="J7">
    <cfRule type="cellIs" dxfId="6847" priority="2737" operator="greaterThan">
      <formula>$N$7</formula>
    </cfRule>
    <cfRule type="cellIs" dxfId="6846" priority="2738" operator="between">
      <formula>$N$7*0.8</formula>
      <formula>$N$7</formula>
    </cfRule>
    <cfRule type="cellIs" dxfId="6845" priority="2739" operator="lessThan">
      <formula>$N$7*0.8</formula>
    </cfRule>
  </conditionalFormatting>
  <conditionalFormatting sqref="J8">
    <cfRule type="cellIs" dxfId="6844" priority="2734" operator="greaterThan">
      <formula>$N$8</formula>
    </cfRule>
    <cfRule type="cellIs" dxfId="6843" priority="2735" operator="between">
      <formula>$N$8*0.8</formula>
      <formula>$N$8</formula>
    </cfRule>
    <cfRule type="cellIs" dxfId="6842" priority="2736" operator="lessThan">
      <formula>$N$8*0.8</formula>
    </cfRule>
  </conditionalFormatting>
  <conditionalFormatting sqref="J11">
    <cfRule type="cellIs" dxfId="6841" priority="2731" operator="greaterThan">
      <formula>$N$11</formula>
    </cfRule>
    <cfRule type="cellIs" dxfId="6840" priority="2732" operator="between">
      <formula>$N$11*0.8</formula>
      <formula>$N$11</formula>
    </cfRule>
    <cfRule type="cellIs" dxfId="6839" priority="2733" operator="lessThan">
      <formula>$N$11*0.8</formula>
    </cfRule>
  </conditionalFormatting>
  <conditionalFormatting sqref="J12">
    <cfRule type="cellIs" dxfId="6838" priority="2728" operator="greaterThan">
      <formula>$N$12</formula>
    </cfRule>
    <cfRule type="cellIs" dxfId="6837" priority="2729" operator="between">
      <formula>$N$12*0.8</formula>
      <formula>$N$12</formula>
    </cfRule>
    <cfRule type="cellIs" dxfId="6836" priority="2730" operator="lessThan">
      <formula>$N$12*0.8</formula>
    </cfRule>
  </conditionalFormatting>
  <conditionalFormatting sqref="J13">
    <cfRule type="cellIs" dxfId="6835" priority="2725" operator="greaterThan">
      <formula>$N$13</formula>
    </cfRule>
    <cfRule type="cellIs" dxfId="6834" priority="2726" operator="between">
      <formula>$N$13*0.8</formula>
      <formula>$N$13</formula>
    </cfRule>
    <cfRule type="cellIs" dxfId="6833" priority="2727" operator="lessThan">
      <formula>$N$13*0.8</formula>
    </cfRule>
  </conditionalFormatting>
  <conditionalFormatting sqref="J16">
    <cfRule type="cellIs" dxfId="6832" priority="2722" operator="greaterThan">
      <formula>$N$16</formula>
    </cfRule>
    <cfRule type="cellIs" dxfId="6831" priority="2723" operator="between">
      <formula>$N$16*0.8</formula>
      <formula>$N$16</formula>
    </cfRule>
    <cfRule type="cellIs" dxfId="6830" priority="2724" operator="lessThan">
      <formula>$N$16*0.8</formula>
    </cfRule>
  </conditionalFormatting>
  <conditionalFormatting sqref="J17">
    <cfRule type="cellIs" dxfId="6829" priority="2719" operator="greaterThan">
      <formula>$N$17</formula>
    </cfRule>
    <cfRule type="cellIs" dxfId="6828" priority="2720" operator="between">
      <formula>$N$17*0.8</formula>
      <formula>$N$17</formula>
    </cfRule>
    <cfRule type="cellIs" dxfId="6827" priority="2721" operator="lessThan">
      <formula>$N$17*0.8</formula>
    </cfRule>
  </conditionalFormatting>
  <conditionalFormatting sqref="J18">
    <cfRule type="cellIs" dxfId="6826" priority="2716" operator="greaterThan">
      <formula>$N$18</formula>
    </cfRule>
    <cfRule type="cellIs" dxfId="6825" priority="2717" operator="between">
      <formula>$N$18*0.8</formula>
      <formula>$N$18</formula>
    </cfRule>
    <cfRule type="cellIs" dxfId="6824" priority="2718" operator="lessThan">
      <formula>$N$18*0.8</formula>
    </cfRule>
  </conditionalFormatting>
  <conditionalFormatting sqref="J6">
    <cfRule type="cellIs" dxfId="6823" priority="2713" operator="greaterThan">
      <formula>$P$6</formula>
    </cfRule>
    <cfRule type="cellIs" dxfId="6822" priority="2714" operator="between">
      <formula>$P$6*0.8</formula>
      <formula>$P$6</formula>
    </cfRule>
    <cfRule type="cellIs" dxfId="6821" priority="2715" operator="lessThan">
      <formula>$P$6*0.8</formula>
    </cfRule>
  </conditionalFormatting>
  <conditionalFormatting sqref="J7">
    <cfRule type="cellIs" dxfId="6820" priority="2710" operator="greaterThan">
      <formula>$P$7</formula>
    </cfRule>
    <cfRule type="cellIs" dxfId="6819" priority="2711" operator="between">
      <formula>$P$7*0.8</formula>
      <formula>$P$7</formula>
    </cfRule>
    <cfRule type="cellIs" dxfId="6818" priority="2712" operator="lessThan">
      <formula>$P$7*0.8</formula>
    </cfRule>
  </conditionalFormatting>
  <conditionalFormatting sqref="J8">
    <cfRule type="cellIs" dxfId="6817" priority="2707" operator="greaterThan">
      <formula>$P$8</formula>
    </cfRule>
    <cfRule type="cellIs" dxfId="6816" priority="2708" operator="between">
      <formula>$P$8*0.8</formula>
      <formula>$P$8</formula>
    </cfRule>
    <cfRule type="cellIs" dxfId="6815" priority="2709" operator="lessThan">
      <formula>$P$8*0.8</formula>
    </cfRule>
  </conditionalFormatting>
  <conditionalFormatting sqref="J11">
    <cfRule type="cellIs" dxfId="6814" priority="2704" operator="greaterThan">
      <formula>$P$11</formula>
    </cfRule>
    <cfRule type="cellIs" dxfId="6813" priority="2705" operator="between">
      <formula>$P$11*0.8</formula>
      <formula>$P$11</formula>
    </cfRule>
    <cfRule type="cellIs" dxfId="6812" priority="2706" operator="lessThan">
      <formula>$P$11*0.8</formula>
    </cfRule>
  </conditionalFormatting>
  <conditionalFormatting sqref="J12">
    <cfRule type="cellIs" dxfId="6811" priority="2701" operator="greaterThan">
      <formula>$P$12</formula>
    </cfRule>
    <cfRule type="cellIs" dxfId="6810" priority="2702" operator="between">
      <formula>$P$12*0.8</formula>
      <formula>$P$12</formula>
    </cfRule>
    <cfRule type="cellIs" dxfId="6809" priority="2703" operator="lessThan">
      <formula>$P$12*0.8</formula>
    </cfRule>
  </conditionalFormatting>
  <conditionalFormatting sqref="J13">
    <cfRule type="cellIs" dxfId="6808" priority="2698" operator="greaterThan">
      <formula>$P$13</formula>
    </cfRule>
    <cfRule type="cellIs" dxfId="6807" priority="2699" operator="between">
      <formula>$P$13*0.8</formula>
      <formula>$P$13</formula>
    </cfRule>
    <cfRule type="cellIs" dxfId="6806" priority="2700" operator="lessThan">
      <formula>$P$13*0.8</formula>
    </cfRule>
  </conditionalFormatting>
  <conditionalFormatting sqref="J16">
    <cfRule type="cellIs" dxfId="6805" priority="2695" operator="greaterThan">
      <formula>$P$16</formula>
    </cfRule>
    <cfRule type="cellIs" dxfId="6804" priority="2696" operator="between">
      <formula>$P$16*0.8</formula>
      <formula>$P$16</formula>
    </cfRule>
    <cfRule type="cellIs" dxfId="6803" priority="2697" operator="lessThan">
      <formula>$P$16*0.8</formula>
    </cfRule>
  </conditionalFormatting>
  <conditionalFormatting sqref="J17">
    <cfRule type="cellIs" dxfId="6802" priority="2692" operator="greaterThan">
      <formula>$P$17</formula>
    </cfRule>
    <cfRule type="cellIs" dxfId="6801" priority="2693" operator="between">
      <formula>$P$17*0.8</formula>
      <formula>$P$17</formula>
    </cfRule>
    <cfRule type="cellIs" dxfId="6800" priority="2694" operator="lessThan">
      <formula>$P$17*0.8</formula>
    </cfRule>
  </conditionalFormatting>
  <conditionalFormatting sqref="J18">
    <cfRule type="cellIs" dxfId="6799" priority="2689" operator="greaterThan">
      <formula>$P$18</formula>
    </cfRule>
    <cfRule type="cellIs" dxfId="6798" priority="2690" operator="between">
      <formula>$P$18*0.8</formula>
      <formula>$P$18</formula>
    </cfRule>
    <cfRule type="cellIs" dxfId="6797" priority="2691" operator="lessThan">
      <formula>$P$18*0.8</formula>
    </cfRule>
  </conditionalFormatting>
  <conditionalFormatting sqref="J6">
    <cfRule type="cellIs" dxfId="6796" priority="2686" operator="greaterThan">
      <formula>$P$6</formula>
    </cfRule>
    <cfRule type="cellIs" dxfId="6795" priority="2687" operator="between">
      <formula>$P$6*0.8</formula>
      <formula>$P$6</formula>
    </cfRule>
    <cfRule type="cellIs" dxfId="6794" priority="2688" operator="lessThan">
      <formula>$P$6*0.8</formula>
    </cfRule>
  </conditionalFormatting>
  <conditionalFormatting sqref="J7">
    <cfRule type="cellIs" dxfId="6793" priority="2683" operator="greaterThan">
      <formula>$P$7</formula>
    </cfRule>
    <cfRule type="cellIs" dxfId="6792" priority="2684" operator="between">
      <formula>$P$7*0.8</formula>
      <formula>$P$7</formula>
    </cfRule>
    <cfRule type="cellIs" dxfId="6791" priority="2685" operator="lessThan">
      <formula>$P$7*0.8</formula>
    </cfRule>
  </conditionalFormatting>
  <conditionalFormatting sqref="J8">
    <cfRule type="cellIs" dxfId="6790" priority="2680" operator="greaterThan">
      <formula>$P$8</formula>
    </cfRule>
    <cfRule type="cellIs" dxfId="6789" priority="2681" operator="between">
      <formula>$P$8*0.8</formula>
      <formula>$P$8</formula>
    </cfRule>
    <cfRule type="cellIs" dxfId="6788" priority="2682" operator="lessThan">
      <formula>$P$8*0.8</formula>
    </cfRule>
  </conditionalFormatting>
  <conditionalFormatting sqref="J11">
    <cfRule type="cellIs" dxfId="6787" priority="2677" operator="greaterThan">
      <formula>$P$11</formula>
    </cfRule>
    <cfRule type="cellIs" dxfId="6786" priority="2678" operator="between">
      <formula>$P$11*0.8</formula>
      <formula>$P$11</formula>
    </cfRule>
    <cfRule type="cellIs" dxfId="6785" priority="2679" operator="lessThan">
      <formula>$P$11*0.8</formula>
    </cfRule>
  </conditionalFormatting>
  <conditionalFormatting sqref="J12">
    <cfRule type="cellIs" dxfId="6784" priority="2674" operator="greaterThan">
      <formula>$P$12</formula>
    </cfRule>
    <cfRule type="cellIs" dxfId="6783" priority="2675" operator="between">
      <formula>$P$12*0.8</formula>
      <formula>$P$12</formula>
    </cfRule>
    <cfRule type="cellIs" dxfId="6782" priority="2676" operator="lessThan">
      <formula>$P$12*0.8</formula>
    </cfRule>
  </conditionalFormatting>
  <conditionalFormatting sqref="J13">
    <cfRule type="cellIs" dxfId="6781" priority="2671" operator="greaterThan">
      <formula>$P$13</formula>
    </cfRule>
    <cfRule type="cellIs" dxfId="6780" priority="2672" operator="between">
      <formula>$P$13*0.8</formula>
      <formula>$P$13</formula>
    </cfRule>
    <cfRule type="cellIs" dxfId="6779" priority="2673" operator="lessThan">
      <formula>$P$13*0.8</formula>
    </cfRule>
  </conditionalFormatting>
  <conditionalFormatting sqref="J16">
    <cfRule type="cellIs" dxfId="6778" priority="2668" operator="greaterThan">
      <formula>$P$16</formula>
    </cfRule>
    <cfRule type="cellIs" dxfId="6777" priority="2669" operator="between">
      <formula>$P$16*0.8</formula>
      <formula>$P$16</formula>
    </cfRule>
    <cfRule type="cellIs" dxfId="6776" priority="2670" operator="lessThan">
      <formula>$P$16*0.8</formula>
    </cfRule>
  </conditionalFormatting>
  <conditionalFormatting sqref="J17">
    <cfRule type="cellIs" dxfId="6775" priority="2665" operator="greaterThan">
      <formula>$P$17</formula>
    </cfRule>
    <cfRule type="cellIs" dxfId="6774" priority="2666" operator="between">
      <formula>$P$17*0.8</formula>
      <formula>$P$17</formula>
    </cfRule>
    <cfRule type="cellIs" dxfId="6773" priority="2667" operator="lessThan">
      <formula>$P$17*0.8</formula>
    </cfRule>
  </conditionalFormatting>
  <conditionalFormatting sqref="J18">
    <cfRule type="cellIs" dxfId="6772" priority="2662" operator="greaterThan">
      <formula>$P$18</formula>
    </cfRule>
    <cfRule type="cellIs" dxfId="6771" priority="2663" operator="between">
      <formula>$P$18*0.8</formula>
      <formula>$P$18</formula>
    </cfRule>
    <cfRule type="cellIs" dxfId="6770" priority="2664" operator="lessThan">
      <formula>$P$18*0.8</formula>
    </cfRule>
  </conditionalFormatting>
  <conditionalFormatting sqref="J6">
    <cfRule type="cellIs" dxfId="6769" priority="2659" operator="greaterThan">
      <formula>$O$6</formula>
    </cfRule>
    <cfRule type="cellIs" dxfId="6768" priority="2660" operator="between">
      <formula>$O$6*0.8</formula>
      <formula>$O$6</formula>
    </cfRule>
    <cfRule type="cellIs" dxfId="6767" priority="2661" operator="lessThan">
      <formula>$O$6*0.8</formula>
    </cfRule>
  </conditionalFormatting>
  <conditionalFormatting sqref="J7">
    <cfRule type="cellIs" dxfId="6766" priority="2656" operator="greaterThan">
      <formula>$O$7</formula>
    </cfRule>
    <cfRule type="cellIs" dxfId="6765" priority="2657" operator="between">
      <formula>$O$7*0.8</formula>
      <formula>$O$7</formula>
    </cfRule>
    <cfRule type="cellIs" dxfId="6764" priority="2658" operator="lessThan">
      <formula>$O$7*0.8</formula>
    </cfRule>
  </conditionalFormatting>
  <conditionalFormatting sqref="J8">
    <cfRule type="cellIs" dxfId="6763" priority="2653" operator="greaterThan">
      <formula>$O$8</formula>
    </cfRule>
    <cfRule type="cellIs" dxfId="6762" priority="2654" operator="between">
      <formula>$O$8*0.8</formula>
      <formula>$O$8</formula>
    </cfRule>
    <cfRule type="cellIs" dxfId="6761" priority="2655" operator="lessThan">
      <formula>$O$8*0.8</formula>
    </cfRule>
  </conditionalFormatting>
  <conditionalFormatting sqref="J11">
    <cfRule type="cellIs" dxfId="6760" priority="2650" operator="greaterThan">
      <formula>$O$11</formula>
    </cfRule>
    <cfRule type="cellIs" dxfId="6759" priority="2651" operator="between">
      <formula>$O$11*0.8</formula>
      <formula>$O$11</formula>
    </cfRule>
    <cfRule type="cellIs" dxfId="6758" priority="2652" operator="lessThan">
      <formula>$O$11*0.8</formula>
    </cfRule>
  </conditionalFormatting>
  <conditionalFormatting sqref="J12">
    <cfRule type="cellIs" dxfId="6757" priority="2647" operator="greaterThan">
      <formula>$O$12</formula>
    </cfRule>
    <cfRule type="cellIs" dxfId="6756" priority="2648" operator="between">
      <formula>$O$12*0.8</formula>
      <formula>$O$12</formula>
    </cfRule>
    <cfRule type="cellIs" dxfId="6755" priority="2649" operator="lessThan">
      <formula>$O$12*0.8</formula>
    </cfRule>
  </conditionalFormatting>
  <conditionalFormatting sqref="J13">
    <cfRule type="cellIs" dxfId="6754" priority="2644" operator="greaterThan">
      <formula>$O$13</formula>
    </cfRule>
    <cfRule type="cellIs" dxfId="6753" priority="2645" operator="between">
      <formula>$O$13*0.8</formula>
      <formula>$O$13</formula>
    </cfRule>
    <cfRule type="cellIs" dxfId="6752" priority="2646" operator="lessThan">
      <formula>$O$13*0.8</formula>
    </cfRule>
  </conditionalFormatting>
  <conditionalFormatting sqref="J16">
    <cfRule type="cellIs" dxfId="6751" priority="2641" operator="greaterThan">
      <formula>$O$16</formula>
    </cfRule>
    <cfRule type="cellIs" dxfId="6750" priority="2642" operator="between">
      <formula>$O$16*0.8</formula>
      <formula>$O$16</formula>
    </cfRule>
    <cfRule type="cellIs" dxfId="6749" priority="2643" operator="lessThan">
      <formula>$O$16*0.8</formula>
    </cfRule>
  </conditionalFormatting>
  <conditionalFormatting sqref="J17">
    <cfRule type="cellIs" dxfId="6748" priority="2638" operator="greaterThan">
      <formula>$O$17</formula>
    </cfRule>
    <cfRule type="cellIs" dxfId="6747" priority="2639" operator="between">
      <formula>$O$17*0.8</formula>
      <formula>$O$17</formula>
    </cfRule>
    <cfRule type="cellIs" dxfId="6746" priority="2640" operator="lessThan">
      <formula>$O$17*0.8</formula>
    </cfRule>
  </conditionalFormatting>
  <conditionalFormatting sqref="J18">
    <cfRule type="cellIs" dxfId="6745" priority="2635" operator="greaterThan">
      <formula>$O$18</formula>
    </cfRule>
    <cfRule type="cellIs" dxfId="6744" priority="2636" operator="between">
      <formula>$O$18*0.8</formula>
      <formula>$O$18</formula>
    </cfRule>
    <cfRule type="cellIs" dxfId="6743" priority="2637" operator="lessThan">
      <formula>$O$18*0.8</formula>
    </cfRule>
  </conditionalFormatting>
  <conditionalFormatting sqref="J6">
    <cfRule type="cellIs" dxfId="6742" priority="2632" operator="greaterThan">
      <formula>$O$6</formula>
    </cfRule>
    <cfRule type="cellIs" dxfId="6741" priority="2633" operator="between">
      <formula>$O$6*0.8</formula>
      <formula>$O$6</formula>
    </cfRule>
    <cfRule type="cellIs" dxfId="6740" priority="2634" operator="lessThan">
      <formula>$O$6*0.8</formula>
    </cfRule>
  </conditionalFormatting>
  <conditionalFormatting sqref="J7">
    <cfRule type="cellIs" dxfId="6739" priority="2629" operator="greaterThan">
      <formula>$O$7</formula>
    </cfRule>
    <cfRule type="cellIs" dxfId="6738" priority="2630" operator="between">
      <formula>$O$7*0.8</formula>
      <formula>$O$7</formula>
    </cfRule>
    <cfRule type="cellIs" dxfId="6737" priority="2631" operator="lessThan">
      <formula>$O$7*0.8</formula>
    </cfRule>
  </conditionalFormatting>
  <conditionalFormatting sqref="J8">
    <cfRule type="cellIs" dxfId="6736" priority="2626" operator="greaterThan">
      <formula>$O$8</formula>
    </cfRule>
    <cfRule type="cellIs" dxfId="6735" priority="2627" operator="between">
      <formula>$O$8*0.8</formula>
      <formula>$O$8</formula>
    </cfRule>
    <cfRule type="cellIs" dxfId="6734" priority="2628" operator="lessThan">
      <formula>$O$8*0.8</formula>
    </cfRule>
  </conditionalFormatting>
  <conditionalFormatting sqref="J11">
    <cfRule type="cellIs" dxfId="6733" priority="2623" operator="greaterThan">
      <formula>$O$11</formula>
    </cfRule>
    <cfRule type="cellIs" dxfId="6732" priority="2624" operator="between">
      <formula>$O$11*0.8</formula>
      <formula>$O$11</formula>
    </cfRule>
    <cfRule type="cellIs" dxfId="6731" priority="2625" operator="lessThan">
      <formula>$O$11*0.8</formula>
    </cfRule>
  </conditionalFormatting>
  <conditionalFormatting sqref="J12">
    <cfRule type="cellIs" dxfId="6730" priority="2620" operator="greaterThan">
      <formula>$O$12</formula>
    </cfRule>
    <cfRule type="cellIs" dxfId="6729" priority="2621" operator="between">
      <formula>$O$12*0.8</formula>
      <formula>$O$12</formula>
    </cfRule>
    <cfRule type="cellIs" dxfId="6728" priority="2622" operator="lessThan">
      <formula>$O$12*0.8</formula>
    </cfRule>
  </conditionalFormatting>
  <conditionalFormatting sqref="J13">
    <cfRule type="cellIs" dxfId="6727" priority="2617" operator="greaterThan">
      <formula>$O$13</formula>
    </cfRule>
    <cfRule type="cellIs" dxfId="6726" priority="2618" operator="between">
      <formula>$O$13*0.8</formula>
      <formula>$O$13</formula>
    </cfRule>
    <cfRule type="cellIs" dxfId="6725" priority="2619" operator="lessThan">
      <formula>$O$13*0.8</formula>
    </cfRule>
  </conditionalFormatting>
  <conditionalFormatting sqref="J16">
    <cfRule type="cellIs" dxfId="6724" priority="2614" operator="greaterThan">
      <formula>$O$16</formula>
    </cfRule>
    <cfRule type="cellIs" dxfId="6723" priority="2615" operator="between">
      <formula>$O$16*0.8</formula>
      <formula>$O$16</formula>
    </cfRule>
    <cfRule type="cellIs" dxfId="6722" priority="2616" operator="lessThan">
      <formula>$O$16*0.8</formula>
    </cfRule>
  </conditionalFormatting>
  <conditionalFormatting sqref="J17">
    <cfRule type="cellIs" dxfId="6721" priority="2611" operator="greaterThan">
      <formula>$O$17</formula>
    </cfRule>
    <cfRule type="cellIs" dxfId="6720" priority="2612" operator="between">
      <formula>$O$17*0.8</formula>
      <formula>$O$17</formula>
    </cfRule>
    <cfRule type="cellIs" dxfId="6719" priority="2613" operator="lessThan">
      <formula>$O$17*0.8</formula>
    </cfRule>
  </conditionalFormatting>
  <conditionalFormatting sqref="J18">
    <cfRule type="cellIs" dxfId="6718" priority="2608" operator="greaterThan">
      <formula>$O$18</formula>
    </cfRule>
    <cfRule type="cellIs" dxfId="6717" priority="2609" operator="between">
      <formula>$O$18*0.8</formula>
      <formula>$O$18</formula>
    </cfRule>
    <cfRule type="cellIs" dxfId="6716" priority="2610" operator="lessThan">
      <formula>$O$18*0.8</formula>
    </cfRule>
  </conditionalFormatting>
  <conditionalFormatting sqref="J6">
    <cfRule type="cellIs" dxfId="6715" priority="2605" operator="greaterThan">
      <formula>$N$6</formula>
    </cfRule>
    <cfRule type="cellIs" dxfId="6714" priority="2606" operator="between">
      <formula>$N$6*0.8</formula>
      <formula>$N$6</formula>
    </cfRule>
    <cfRule type="cellIs" dxfId="6713" priority="2607" operator="lessThan">
      <formula>$N$6*0.8</formula>
    </cfRule>
  </conditionalFormatting>
  <conditionalFormatting sqref="J7">
    <cfRule type="cellIs" dxfId="6712" priority="2602" operator="greaterThan">
      <formula>$N$7</formula>
    </cfRule>
    <cfRule type="cellIs" dxfId="6711" priority="2603" operator="between">
      <formula>$N$7*0.8</formula>
      <formula>$N$7</formula>
    </cfRule>
    <cfRule type="cellIs" dxfId="6710" priority="2604" operator="lessThan">
      <formula>$N$7*0.8</formula>
    </cfRule>
  </conditionalFormatting>
  <conditionalFormatting sqref="J8">
    <cfRule type="cellIs" dxfId="6709" priority="2599" operator="greaterThan">
      <formula>$N$8</formula>
    </cfRule>
    <cfRule type="cellIs" dxfId="6708" priority="2600" operator="between">
      <formula>$N$8*0.8</formula>
      <formula>$N$8</formula>
    </cfRule>
    <cfRule type="cellIs" dxfId="6707" priority="2601" operator="lessThan">
      <formula>$N$8*0.8</formula>
    </cfRule>
  </conditionalFormatting>
  <conditionalFormatting sqref="J11">
    <cfRule type="cellIs" dxfId="6706" priority="2596" operator="greaterThan">
      <formula>$N$11</formula>
    </cfRule>
    <cfRule type="cellIs" dxfId="6705" priority="2597" operator="between">
      <formula>$N$11*0.8</formula>
      <formula>$N$11</formula>
    </cfRule>
    <cfRule type="cellIs" dxfId="6704" priority="2598" operator="lessThan">
      <formula>$N$11*0.8</formula>
    </cfRule>
  </conditionalFormatting>
  <conditionalFormatting sqref="J12">
    <cfRule type="cellIs" dxfId="6703" priority="2593" operator="greaterThan">
      <formula>$N$12</formula>
    </cfRule>
    <cfRule type="cellIs" dxfId="6702" priority="2594" operator="between">
      <formula>$N$12*0.8</formula>
      <formula>$N$12</formula>
    </cfRule>
    <cfRule type="cellIs" dxfId="6701" priority="2595" operator="lessThan">
      <formula>$N$12*0.8</formula>
    </cfRule>
  </conditionalFormatting>
  <conditionalFormatting sqref="J13">
    <cfRule type="cellIs" dxfId="6700" priority="2590" operator="greaterThan">
      <formula>$N$13</formula>
    </cfRule>
    <cfRule type="cellIs" dxfId="6699" priority="2591" operator="between">
      <formula>$N$13*0.8</formula>
      <formula>$N$13</formula>
    </cfRule>
    <cfRule type="cellIs" dxfId="6698" priority="2592" operator="lessThan">
      <formula>$N$13*0.8</formula>
    </cfRule>
  </conditionalFormatting>
  <conditionalFormatting sqref="J16">
    <cfRule type="cellIs" dxfId="6697" priority="2587" operator="greaterThan">
      <formula>$N$16</formula>
    </cfRule>
    <cfRule type="cellIs" dxfId="6696" priority="2588" operator="between">
      <formula>$N$16*0.8</formula>
      <formula>$N$16</formula>
    </cfRule>
    <cfRule type="cellIs" dxfId="6695" priority="2589" operator="lessThan">
      <formula>$N$16*0.8</formula>
    </cfRule>
  </conditionalFormatting>
  <conditionalFormatting sqref="J17">
    <cfRule type="cellIs" dxfId="6694" priority="2584" operator="greaterThan">
      <formula>$N$17</formula>
    </cfRule>
    <cfRule type="cellIs" dxfId="6693" priority="2585" operator="between">
      <formula>$N$17*0.8</formula>
      <formula>$N$17</formula>
    </cfRule>
    <cfRule type="cellIs" dxfId="6692" priority="2586" operator="lessThan">
      <formula>$N$17*0.8</formula>
    </cfRule>
  </conditionalFormatting>
  <conditionalFormatting sqref="J18">
    <cfRule type="cellIs" dxfId="6691" priority="2581" operator="greaterThan">
      <formula>$N$18</formula>
    </cfRule>
    <cfRule type="cellIs" dxfId="6690" priority="2582" operator="between">
      <formula>$N$18*0.8</formula>
      <formula>$N$18</formula>
    </cfRule>
    <cfRule type="cellIs" dxfId="6689" priority="2583" operator="lessThan">
      <formula>$N$18*0.8</formula>
    </cfRule>
  </conditionalFormatting>
  <conditionalFormatting sqref="J6">
    <cfRule type="cellIs" dxfId="6688" priority="2578" operator="greaterThan">
      <formula>$N$6</formula>
    </cfRule>
    <cfRule type="cellIs" dxfId="6687" priority="2579" operator="between">
      <formula>$N$6*0.8</formula>
      <formula>$N$6</formula>
    </cfRule>
    <cfRule type="cellIs" dxfId="6686" priority="2580" operator="lessThan">
      <formula>$N$6*0.8</formula>
    </cfRule>
  </conditionalFormatting>
  <conditionalFormatting sqref="J7">
    <cfRule type="cellIs" dxfId="6685" priority="2575" operator="greaterThan">
      <formula>$N$7</formula>
    </cfRule>
    <cfRule type="cellIs" dxfId="6684" priority="2576" operator="between">
      <formula>$N$7*0.8</formula>
      <formula>$N$7</formula>
    </cfRule>
    <cfRule type="cellIs" dxfId="6683" priority="2577" operator="lessThan">
      <formula>$N$7*0.8</formula>
    </cfRule>
  </conditionalFormatting>
  <conditionalFormatting sqref="J8">
    <cfRule type="cellIs" dxfId="6682" priority="2572" operator="greaterThan">
      <formula>$N$8</formula>
    </cfRule>
    <cfRule type="cellIs" dxfId="6681" priority="2573" operator="between">
      <formula>$N$8*0.8</formula>
      <formula>$N$8</formula>
    </cfRule>
    <cfRule type="cellIs" dxfId="6680" priority="2574" operator="lessThan">
      <formula>$N$8*0.8</formula>
    </cfRule>
  </conditionalFormatting>
  <conditionalFormatting sqref="J11">
    <cfRule type="cellIs" dxfId="6679" priority="2569" operator="greaterThan">
      <formula>$N$11</formula>
    </cfRule>
    <cfRule type="cellIs" dxfId="6678" priority="2570" operator="between">
      <formula>$N$11*0.8</formula>
      <formula>$N$11</formula>
    </cfRule>
    <cfRule type="cellIs" dxfId="6677" priority="2571" operator="lessThan">
      <formula>$N$11*0.8</formula>
    </cfRule>
  </conditionalFormatting>
  <conditionalFormatting sqref="J12">
    <cfRule type="cellIs" dxfId="6676" priority="2566" operator="greaterThan">
      <formula>$N$12</formula>
    </cfRule>
    <cfRule type="cellIs" dxfId="6675" priority="2567" operator="between">
      <formula>$N$12*0.8</formula>
      <formula>$N$12</formula>
    </cfRule>
    <cfRule type="cellIs" dxfId="6674" priority="2568" operator="lessThan">
      <formula>$N$12*0.8</formula>
    </cfRule>
  </conditionalFormatting>
  <conditionalFormatting sqref="J13">
    <cfRule type="cellIs" dxfId="6673" priority="2563" operator="greaterThan">
      <formula>$N$13</formula>
    </cfRule>
    <cfRule type="cellIs" dxfId="6672" priority="2564" operator="between">
      <formula>$N$13*0.8</formula>
      <formula>$N$13</formula>
    </cfRule>
    <cfRule type="cellIs" dxfId="6671" priority="2565" operator="lessThan">
      <formula>$N$13*0.8</formula>
    </cfRule>
  </conditionalFormatting>
  <conditionalFormatting sqref="J16">
    <cfRule type="cellIs" dxfId="6670" priority="2560" operator="greaterThan">
      <formula>$N$16</formula>
    </cfRule>
    <cfRule type="cellIs" dxfId="6669" priority="2561" operator="between">
      <formula>$N$16*0.8</formula>
      <formula>$N$16</formula>
    </cfRule>
    <cfRule type="cellIs" dxfId="6668" priority="2562" operator="lessThan">
      <formula>$N$16*0.8</formula>
    </cfRule>
  </conditionalFormatting>
  <conditionalFormatting sqref="J17">
    <cfRule type="cellIs" dxfId="6667" priority="2557" operator="greaterThan">
      <formula>$N$17</formula>
    </cfRule>
    <cfRule type="cellIs" dxfId="6666" priority="2558" operator="between">
      <formula>$N$17*0.8</formula>
      <formula>$N$17</formula>
    </cfRule>
    <cfRule type="cellIs" dxfId="6665" priority="2559" operator="lessThan">
      <formula>$N$17*0.8</formula>
    </cfRule>
  </conditionalFormatting>
  <conditionalFormatting sqref="J18">
    <cfRule type="cellIs" dxfId="6664" priority="2554" operator="greaterThan">
      <formula>$N$18</formula>
    </cfRule>
    <cfRule type="cellIs" dxfId="6663" priority="2555" operator="between">
      <formula>$N$18*0.8</formula>
      <formula>$N$18</formula>
    </cfRule>
    <cfRule type="cellIs" dxfId="6662" priority="2556" operator="lessThan">
      <formula>$N$18*0.8</formula>
    </cfRule>
  </conditionalFormatting>
  <conditionalFormatting sqref="J6">
    <cfRule type="cellIs" dxfId="6661" priority="2551" operator="greaterThan">
      <formula>$P$6</formula>
    </cfRule>
    <cfRule type="cellIs" dxfId="6660" priority="2552" operator="between">
      <formula>$P$6*0.8</formula>
      <formula>$P$6</formula>
    </cfRule>
    <cfRule type="cellIs" dxfId="6659" priority="2553" operator="lessThan">
      <formula>$P$6*0.8</formula>
    </cfRule>
  </conditionalFormatting>
  <conditionalFormatting sqref="J7">
    <cfRule type="cellIs" dxfId="6658" priority="2548" operator="greaterThan">
      <formula>$P$7</formula>
    </cfRule>
    <cfRule type="cellIs" dxfId="6657" priority="2549" operator="between">
      <formula>$P$7*0.8</formula>
      <formula>$P$7</formula>
    </cfRule>
    <cfRule type="cellIs" dxfId="6656" priority="2550" operator="lessThan">
      <formula>$P$7*0.8</formula>
    </cfRule>
  </conditionalFormatting>
  <conditionalFormatting sqref="J8">
    <cfRule type="cellIs" dxfId="6655" priority="2545" operator="greaterThan">
      <formula>$P$8</formula>
    </cfRule>
    <cfRule type="cellIs" dxfId="6654" priority="2546" operator="between">
      <formula>$P$8*0.8</formula>
      <formula>$P$8</formula>
    </cfRule>
    <cfRule type="cellIs" dxfId="6653" priority="2547" operator="lessThan">
      <formula>$P$8*0.8</formula>
    </cfRule>
  </conditionalFormatting>
  <conditionalFormatting sqref="J11">
    <cfRule type="cellIs" dxfId="6652" priority="2542" operator="greaterThan">
      <formula>$P$11</formula>
    </cfRule>
    <cfRule type="cellIs" dxfId="6651" priority="2543" operator="between">
      <formula>$P$11*0.8</formula>
      <formula>$P$11</formula>
    </cfRule>
    <cfRule type="cellIs" dxfId="6650" priority="2544" operator="lessThan">
      <formula>$P$11*0.8</formula>
    </cfRule>
  </conditionalFormatting>
  <conditionalFormatting sqref="J12">
    <cfRule type="cellIs" dxfId="6649" priority="2539" operator="greaterThan">
      <formula>$P$12</formula>
    </cfRule>
    <cfRule type="cellIs" dxfId="6648" priority="2540" operator="between">
      <formula>$P$12*0.8</formula>
      <formula>$P$12</formula>
    </cfRule>
    <cfRule type="cellIs" dxfId="6647" priority="2541" operator="lessThan">
      <formula>$P$12*0.8</formula>
    </cfRule>
  </conditionalFormatting>
  <conditionalFormatting sqref="J13">
    <cfRule type="cellIs" dxfId="6646" priority="2536" operator="greaterThan">
      <formula>$P$13</formula>
    </cfRule>
    <cfRule type="cellIs" dxfId="6645" priority="2537" operator="between">
      <formula>$P$13*0.8</formula>
      <formula>$P$13</formula>
    </cfRule>
    <cfRule type="cellIs" dxfId="6644" priority="2538" operator="lessThan">
      <formula>$P$13*0.8</formula>
    </cfRule>
  </conditionalFormatting>
  <conditionalFormatting sqref="J16">
    <cfRule type="cellIs" dxfId="6643" priority="2533" operator="greaterThan">
      <formula>$P$16</formula>
    </cfRule>
    <cfRule type="cellIs" dxfId="6642" priority="2534" operator="between">
      <formula>$P$16*0.8</formula>
      <formula>$P$16</formula>
    </cfRule>
    <cfRule type="cellIs" dxfId="6641" priority="2535" operator="lessThan">
      <formula>$P$16*0.8</formula>
    </cfRule>
  </conditionalFormatting>
  <conditionalFormatting sqref="J17">
    <cfRule type="cellIs" dxfId="6640" priority="2530" operator="greaterThan">
      <formula>$P$17</formula>
    </cfRule>
    <cfRule type="cellIs" dxfId="6639" priority="2531" operator="between">
      <formula>$P$17*0.8</formula>
      <formula>$P$17</formula>
    </cfRule>
    <cfRule type="cellIs" dxfId="6638" priority="2532" operator="lessThan">
      <formula>$P$17*0.8</formula>
    </cfRule>
  </conditionalFormatting>
  <conditionalFormatting sqref="J18">
    <cfRule type="cellIs" dxfId="6637" priority="2527" operator="greaterThan">
      <formula>$P$18</formula>
    </cfRule>
    <cfRule type="cellIs" dxfId="6636" priority="2528" operator="between">
      <formula>$P$18*0.8</formula>
      <formula>$P$18</formula>
    </cfRule>
    <cfRule type="cellIs" dxfId="6635" priority="2529" operator="lessThan">
      <formula>$P$18*0.8</formula>
    </cfRule>
  </conditionalFormatting>
  <conditionalFormatting sqref="J6">
    <cfRule type="cellIs" dxfId="6634" priority="2524" operator="greaterThan">
      <formula>$P$6</formula>
    </cfRule>
    <cfRule type="cellIs" dxfId="6633" priority="2525" operator="between">
      <formula>$P$6*0.8</formula>
      <formula>$P$6</formula>
    </cfRule>
    <cfRule type="cellIs" dxfId="6632" priority="2526" operator="lessThan">
      <formula>$P$6*0.8</formula>
    </cfRule>
  </conditionalFormatting>
  <conditionalFormatting sqref="J7">
    <cfRule type="cellIs" dxfId="6631" priority="2521" operator="greaterThan">
      <formula>$P$7</formula>
    </cfRule>
    <cfRule type="cellIs" dxfId="6630" priority="2522" operator="between">
      <formula>$P$7*0.8</formula>
      <formula>$P$7</formula>
    </cfRule>
    <cfRule type="cellIs" dxfId="6629" priority="2523" operator="lessThan">
      <formula>$P$7*0.8</formula>
    </cfRule>
  </conditionalFormatting>
  <conditionalFormatting sqref="J8">
    <cfRule type="cellIs" dxfId="6628" priority="2518" operator="greaterThan">
      <formula>$P$8</formula>
    </cfRule>
    <cfRule type="cellIs" dxfId="6627" priority="2519" operator="between">
      <formula>$P$8*0.8</formula>
      <formula>$P$8</formula>
    </cfRule>
    <cfRule type="cellIs" dxfId="6626" priority="2520" operator="lessThan">
      <formula>$P$8*0.8</formula>
    </cfRule>
  </conditionalFormatting>
  <conditionalFormatting sqref="J11">
    <cfRule type="cellIs" dxfId="6625" priority="2515" operator="greaterThan">
      <formula>$P$11</formula>
    </cfRule>
    <cfRule type="cellIs" dxfId="6624" priority="2516" operator="between">
      <formula>$P$11*0.8</formula>
      <formula>$P$11</formula>
    </cfRule>
    <cfRule type="cellIs" dxfId="6623" priority="2517" operator="lessThan">
      <formula>$P$11*0.8</formula>
    </cfRule>
  </conditionalFormatting>
  <conditionalFormatting sqref="J12">
    <cfRule type="cellIs" dxfId="6622" priority="2512" operator="greaterThan">
      <formula>$P$12</formula>
    </cfRule>
    <cfRule type="cellIs" dxfId="6621" priority="2513" operator="between">
      <formula>$P$12*0.8</formula>
      <formula>$P$12</formula>
    </cfRule>
    <cfRule type="cellIs" dxfId="6620" priority="2514" operator="lessThan">
      <formula>$P$12*0.8</formula>
    </cfRule>
  </conditionalFormatting>
  <conditionalFormatting sqref="J13">
    <cfRule type="cellIs" dxfId="6619" priority="2509" operator="greaterThan">
      <formula>$P$13</formula>
    </cfRule>
    <cfRule type="cellIs" dxfId="6618" priority="2510" operator="between">
      <formula>$P$13*0.8</formula>
      <formula>$P$13</formula>
    </cfRule>
    <cfRule type="cellIs" dxfId="6617" priority="2511" operator="lessThan">
      <formula>$P$13*0.8</formula>
    </cfRule>
  </conditionalFormatting>
  <conditionalFormatting sqref="J16">
    <cfRule type="cellIs" dxfId="6616" priority="2506" operator="greaterThan">
      <formula>$P$16</formula>
    </cfRule>
    <cfRule type="cellIs" dxfId="6615" priority="2507" operator="between">
      <formula>$P$16*0.8</formula>
      <formula>$P$16</formula>
    </cfRule>
    <cfRule type="cellIs" dxfId="6614" priority="2508" operator="lessThan">
      <formula>$P$16*0.8</formula>
    </cfRule>
  </conditionalFormatting>
  <conditionalFormatting sqref="J17">
    <cfRule type="cellIs" dxfId="6613" priority="2503" operator="greaterThan">
      <formula>$P$17</formula>
    </cfRule>
    <cfRule type="cellIs" dxfId="6612" priority="2504" operator="between">
      <formula>$P$17*0.8</formula>
      <formula>$P$17</formula>
    </cfRule>
    <cfRule type="cellIs" dxfId="6611" priority="2505" operator="lessThan">
      <formula>$P$17*0.8</formula>
    </cfRule>
  </conditionalFormatting>
  <conditionalFormatting sqref="J18">
    <cfRule type="cellIs" dxfId="6610" priority="2500" operator="greaterThan">
      <formula>$P$18</formula>
    </cfRule>
    <cfRule type="cellIs" dxfId="6609" priority="2501" operator="between">
      <formula>$P$18*0.8</formula>
      <formula>$P$18</formula>
    </cfRule>
    <cfRule type="cellIs" dxfId="6608" priority="2502" operator="lessThan">
      <formula>$P$18*0.8</formula>
    </cfRule>
  </conditionalFormatting>
  <conditionalFormatting sqref="J6">
    <cfRule type="cellIs" dxfId="6607" priority="2497" operator="greaterThan">
      <formula>$O$6</formula>
    </cfRule>
    <cfRule type="cellIs" dxfId="6606" priority="2498" operator="between">
      <formula>$O$6*0.8</formula>
      <formula>$O$6</formula>
    </cfRule>
    <cfRule type="cellIs" dxfId="6605" priority="2499" operator="lessThan">
      <formula>$O$6*0.8</formula>
    </cfRule>
  </conditionalFormatting>
  <conditionalFormatting sqref="J7">
    <cfRule type="cellIs" dxfId="6604" priority="2494" operator="greaterThan">
      <formula>$O$7</formula>
    </cfRule>
    <cfRule type="cellIs" dxfId="6603" priority="2495" operator="between">
      <formula>$O$7*0.8</formula>
      <formula>$O$7</formula>
    </cfRule>
    <cfRule type="cellIs" dxfId="6602" priority="2496" operator="lessThan">
      <formula>$O$7*0.8</formula>
    </cfRule>
  </conditionalFormatting>
  <conditionalFormatting sqref="J8">
    <cfRule type="cellIs" dxfId="6601" priority="2491" operator="greaterThan">
      <formula>$O$8</formula>
    </cfRule>
    <cfRule type="cellIs" dxfId="6600" priority="2492" operator="between">
      <formula>$O$8*0.8</formula>
      <formula>$O$8</formula>
    </cfRule>
    <cfRule type="cellIs" dxfId="6599" priority="2493" operator="lessThan">
      <formula>$O$8*0.8</formula>
    </cfRule>
  </conditionalFormatting>
  <conditionalFormatting sqref="J11">
    <cfRule type="cellIs" dxfId="6598" priority="2488" operator="greaterThan">
      <formula>$O$11</formula>
    </cfRule>
    <cfRule type="cellIs" dxfId="6597" priority="2489" operator="between">
      <formula>$O$11*0.8</formula>
      <formula>$O$11</formula>
    </cfRule>
    <cfRule type="cellIs" dxfId="6596" priority="2490" operator="lessThan">
      <formula>$O$11*0.8</formula>
    </cfRule>
  </conditionalFormatting>
  <conditionalFormatting sqref="J12">
    <cfRule type="cellIs" dxfId="6595" priority="2485" operator="greaterThan">
      <formula>$O$12</formula>
    </cfRule>
    <cfRule type="cellIs" dxfId="6594" priority="2486" operator="between">
      <formula>$O$12*0.8</formula>
      <formula>$O$12</formula>
    </cfRule>
    <cfRule type="cellIs" dxfId="6593" priority="2487" operator="lessThan">
      <formula>$O$12*0.8</formula>
    </cfRule>
  </conditionalFormatting>
  <conditionalFormatting sqref="J13">
    <cfRule type="cellIs" dxfId="6592" priority="2482" operator="greaterThan">
      <formula>$O$13</formula>
    </cfRule>
    <cfRule type="cellIs" dxfId="6591" priority="2483" operator="between">
      <formula>$O$13*0.8</formula>
      <formula>$O$13</formula>
    </cfRule>
    <cfRule type="cellIs" dxfId="6590" priority="2484" operator="lessThan">
      <formula>$O$13*0.8</formula>
    </cfRule>
  </conditionalFormatting>
  <conditionalFormatting sqref="J16">
    <cfRule type="cellIs" dxfId="6589" priority="2479" operator="greaterThan">
      <formula>$O$16</formula>
    </cfRule>
    <cfRule type="cellIs" dxfId="6588" priority="2480" operator="between">
      <formula>$O$16*0.8</formula>
      <formula>$O$16</formula>
    </cfRule>
    <cfRule type="cellIs" dxfId="6587" priority="2481" operator="lessThan">
      <formula>$O$16*0.8</formula>
    </cfRule>
  </conditionalFormatting>
  <conditionalFormatting sqref="J17">
    <cfRule type="cellIs" dxfId="6586" priority="2476" operator="greaterThan">
      <formula>$O$17</formula>
    </cfRule>
    <cfRule type="cellIs" dxfId="6585" priority="2477" operator="between">
      <formula>$O$17*0.8</formula>
      <formula>$O$17</formula>
    </cfRule>
    <cfRule type="cellIs" dxfId="6584" priority="2478" operator="lessThan">
      <formula>$O$17*0.8</formula>
    </cfRule>
  </conditionalFormatting>
  <conditionalFormatting sqref="J18">
    <cfRule type="cellIs" dxfId="6583" priority="2473" operator="greaterThan">
      <formula>$O$18</formula>
    </cfRule>
    <cfRule type="cellIs" dxfId="6582" priority="2474" operator="between">
      <formula>$O$18*0.8</formula>
      <formula>$O$18</formula>
    </cfRule>
    <cfRule type="cellIs" dxfId="6581" priority="2475" operator="lessThan">
      <formula>$O$18*0.8</formula>
    </cfRule>
  </conditionalFormatting>
  <conditionalFormatting sqref="J6">
    <cfRule type="cellIs" dxfId="6580" priority="2470" operator="greaterThan">
      <formula>$O$6</formula>
    </cfRule>
    <cfRule type="cellIs" dxfId="6579" priority="2471" operator="between">
      <formula>$O$6*0.8</formula>
      <formula>$O$6</formula>
    </cfRule>
    <cfRule type="cellIs" dxfId="6578" priority="2472" operator="lessThan">
      <formula>$O$6*0.8</formula>
    </cfRule>
  </conditionalFormatting>
  <conditionalFormatting sqref="J7">
    <cfRule type="cellIs" dxfId="6577" priority="2467" operator="greaterThan">
      <formula>$O$7</formula>
    </cfRule>
    <cfRule type="cellIs" dxfId="6576" priority="2468" operator="between">
      <formula>$O$7*0.8</formula>
      <formula>$O$7</formula>
    </cfRule>
    <cfRule type="cellIs" dxfId="6575" priority="2469" operator="lessThan">
      <formula>$O$7*0.8</formula>
    </cfRule>
  </conditionalFormatting>
  <conditionalFormatting sqref="J8">
    <cfRule type="cellIs" dxfId="6574" priority="2464" operator="greaterThan">
      <formula>$O$8</formula>
    </cfRule>
    <cfRule type="cellIs" dxfId="6573" priority="2465" operator="between">
      <formula>$O$8*0.8</formula>
      <formula>$O$8</formula>
    </cfRule>
    <cfRule type="cellIs" dxfId="6572" priority="2466" operator="lessThan">
      <formula>$O$8*0.8</formula>
    </cfRule>
  </conditionalFormatting>
  <conditionalFormatting sqref="J11">
    <cfRule type="cellIs" dxfId="6571" priority="2461" operator="greaterThan">
      <formula>$O$11</formula>
    </cfRule>
    <cfRule type="cellIs" dxfId="6570" priority="2462" operator="between">
      <formula>$O$11*0.8</formula>
      <formula>$O$11</formula>
    </cfRule>
    <cfRule type="cellIs" dxfId="6569" priority="2463" operator="lessThan">
      <formula>$O$11*0.8</formula>
    </cfRule>
  </conditionalFormatting>
  <conditionalFormatting sqref="J12">
    <cfRule type="cellIs" dxfId="6568" priority="2458" operator="greaterThan">
      <formula>$O$12</formula>
    </cfRule>
    <cfRule type="cellIs" dxfId="6567" priority="2459" operator="between">
      <formula>$O$12*0.8</formula>
      <formula>$O$12</formula>
    </cfRule>
    <cfRule type="cellIs" dxfId="6566" priority="2460" operator="lessThan">
      <formula>$O$12*0.8</formula>
    </cfRule>
  </conditionalFormatting>
  <conditionalFormatting sqref="J13">
    <cfRule type="cellIs" dxfId="6565" priority="2455" operator="greaterThan">
      <formula>$O$13</formula>
    </cfRule>
    <cfRule type="cellIs" dxfId="6564" priority="2456" operator="between">
      <formula>$O$13*0.8</formula>
      <formula>$O$13</formula>
    </cfRule>
    <cfRule type="cellIs" dxfId="6563" priority="2457" operator="lessThan">
      <formula>$O$13*0.8</formula>
    </cfRule>
  </conditionalFormatting>
  <conditionalFormatting sqref="J16">
    <cfRule type="cellIs" dxfId="6562" priority="2452" operator="greaterThan">
      <formula>$O$16</formula>
    </cfRule>
    <cfRule type="cellIs" dxfId="6561" priority="2453" operator="between">
      <formula>$O$16*0.8</formula>
      <formula>$O$16</formula>
    </cfRule>
    <cfRule type="cellIs" dxfId="6560" priority="2454" operator="lessThan">
      <formula>$O$16*0.8</formula>
    </cfRule>
  </conditionalFormatting>
  <conditionalFormatting sqref="J17">
    <cfRule type="cellIs" dxfId="6559" priority="2449" operator="greaterThan">
      <formula>$O$17</formula>
    </cfRule>
    <cfRule type="cellIs" dxfId="6558" priority="2450" operator="between">
      <formula>$O$17*0.8</formula>
      <formula>$O$17</formula>
    </cfRule>
    <cfRule type="cellIs" dxfId="6557" priority="2451" operator="lessThan">
      <formula>$O$17*0.8</formula>
    </cfRule>
  </conditionalFormatting>
  <conditionalFormatting sqref="J18">
    <cfRule type="cellIs" dxfId="6556" priority="2446" operator="greaterThan">
      <formula>$O$18</formula>
    </cfRule>
    <cfRule type="cellIs" dxfId="6555" priority="2447" operator="between">
      <formula>$O$18*0.8</formula>
      <formula>$O$18</formula>
    </cfRule>
    <cfRule type="cellIs" dxfId="6554" priority="2448" operator="lessThan">
      <formula>$O$18*0.8</formula>
    </cfRule>
  </conditionalFormatting>
  <conditionalFormatting sqref="J6">
    <cfRule type="cellIs" dxfId="6553" priority="2443" operator="greaterThan">
      <formula>$N$6</formula>
    </cfRule>
    <cfRule type="cellIs" dxfId="6552" priority="2444" operator="between">
      <formula>$N$6*0.8</formula>
      <formula>$N$6</formula>
    </cfRule>
    <cfRule type="cellIs" dxfId="6551" priority="2445" operator="lessThan">
      <formula>$N$6*0.8</formula>
    </cfRule>
  </conditionalFormatting>
  <conditionalFormatting sqref="J7">
    <cfRule type="cellIs" dxfId="6550" priority="2440" operator="greaterThan">
      <formula>$N$7</formula>
    </cfRule>
    <cfRule type="cellIs" dxfId="6549" priority="2441" operator="between">
      <formula>$N$7*0.8</formula>
      <formula>$N$7</formula>
    </cfRule>
    <cfRule type="cellIs" dxfId="6548" priority="2442" operator="lessThan">
      <formula>$N$7*0.8</formula>
    </cfRule>
  </conditionalFormatting>
  <conditionalFormatting sqref="J8">
    <cfRule type="cellIs" dxfId="6547" priority="2437" operator="greaterThan">
      <formula>$N$8</formula>
    </cfRule>
    <cfRule type="cellIs" dxfId="6546" priority="2438" operator="between">
      <formula>$N$8*0.8</formula>
      <formula>$N$8</formula>
    </cfRule>
    <cfRule type="cellIs" dxfId="6545" priority="2439" operator="lessThan">
      <formula>$N$8*0.8</formula>
    </cfRule>
  </conditionalFormatting>
  <conditionalFormatting sqref="J11">
    <cfRule type="cellIs" dxfId="6544" priority="2434" operator="greaterThan">
      <formula>$N$11</formula>
    </cfRule>
    <cfRule type="cellIs" dxfId="6543" priority="2435" operator="between">
      <formula>$N$11*0.8</formula>
      <formula>$N$11</formula>
    </cfRule>
    <cfRule type="cellIs" dxfId="6542" priority="2436" operator="lessThan">
      <formula>$N$11*0.8</formula>
    </cfRule>
  </conditionalFormatting>
  <conditionalFormatting sqref="J12">
    <cfRule type="cellIs" dxfId="6541" priority="2431" operator="greaterThan">
      <formula>$N$12</formula>
    </cfRule>
    <cfRule type="cellIs" dxfId="6540" priority="2432" operator="between">
      <formula>$N$12*0.8</formula>
      <formula>$N$12</formula>
    </cfRule>
    <cfRule type="cellIs" dxfId="6539" priority="2433" operator="lessThan">
      <formula>$N$12*0.8</formula>
    </cfRule>
  </conditionalFormatting>
  <conditionalFormatting sqref="J13">
    <cfRule type="cellIs" dxfId="6538" priority="2428" operator="greaterThan">
      <formula>$N$13</formula>
    </cfRule>
    <cfRule type="cellIs" dxfId="6537" priority="2429" operator="between">
      <formula>$N$13*0.8</formula>
      <formula>$N$13</formula>
    </cfRule>
    <cfRule type="cellIs" dxfId="6536" priority="2430" operator="lessThan">
      <formula>$N$13*0.8</formula>
    </cfRule>
  </conditionalFormatting>
  <conditionalFormatting sqref="J16">
    <cfRule type="cellIs" dxfId="6535" priority="2425" operator="greaterThan">
      <formula>$N$16</formula>
    </cfRule>
    <cfRule type="cellIs" dxfId="6534" priority="2426" operator="between">
      <formula>$N$16*0.8</formula>
      <formula>$N$16</formula>
    </cfRule>
    <cfRule type="cellIs" dxfId="6533" priority="2427" operator="lessThan">
      <formula>$N$16*0.8</formula>
    </cfRule>
  </conditionalFormatting>
  <conditionalFormatting sqref="J17">
    <cfRule type="cellIs" dxfId="6532" priority="2422" operator="greaterThan">
      <formula>$N$17</formula>
    </cfRule>
    <cfRule type="cellIs" dxfId="6531" priority="2423" operator="between">
      <formula>$N$17*0.8</formula>
      <formula>$N$17</formula>
    </cfRule>
    <cfRule type="cellIs" dxfId="6530" priority="2424" operator="lessThan">
      <formula>$N$17*0.8</formula>
    </cfRule>
  </conditionalFormatting>
  <conditionalFormatting sqref="J18">
    <cfRule type="cellIs" dxfId="6529" priority="2419" operator="greaterThan">
      <formula>$N$18</formula>
    </cfRule>
    <cfRule type="cellIs" dxfId="6528" priority="2420" operator="between">
      <formula>$N$18*0.8</formula>
      <formula>$N$18</formula>
    </cfRule>
    <cfRule type="cellIs" dxfId="6527" priority="2421" operator="lessThan">
      <formula>$N$18*0.8</formula>
    </cfRule>
  </conditionalFormatting>
  <conditionalFormatting sqref="J6">
    <cfRule type="cellIs" dxfId="6526" priority="2416" operator="greaterThan">
      <formula>$N$6</formula>
    </cfRule>
    <cfRule type="cellIs" dxfId="6525" priority="2417" operator="between">
      <formula>$N$6*0.8</formula>
      <formula>$N$6</formula>
    </cfRule>
    <cfRule type="cellIs" dxfId="6524" priority="2418" operator="lessThan">
      <formula>$N$6*0.8</formula>
    </cfRule>
  </conditionalFormatting>
  <conditionalFormatting sqref="J7">
    <cfRule type="cellIs" dxfId="6523" priority="2413" operator="greaterThan">
      <formula>$N$7</formula>
    </cfRule>
    <cfRule type="cellIs" dxfId="6522" priority="2414" operator="between">
      <formula>$N$7*0.8</formula>
      <formula>$N$7</formula>
    </cfRule>
    <cfRule type="cellIs" dxfId="6521" priority="2415" operator="lessThan">
      <formula>$N$7*0.8</formula>
    </cfRule>
  </conditionalFormatting>
  <conditionalFormatting sqref="J8">
    <cfRule type="cellIs" dxfId="6520" priority="2410" operator="greaterThan">
      <formula>$N$8</formula>
    </cfRule>
    <cfRule type="cellIs" dxfId="6519" priority="2411" operator="between">
      <formula>$N$8*0.8</formula>
      <formula>$N$8</formula>
    </cfRule>
    <cfRule type="cellIs" dxfId="6518" priority="2412" operator="lessThan">
      <formula>$N$8*0.8</formula>
    </cfRule>
  </conditionalFormatting>
  <conditionalFormatting sqref="J11">
    <cfRule type="cellIs" dxfId="6517" priority="2407" operator="greaterThan">
      <formula>$N$11</formula>
    </cfRule>
    <cfRule type="cellIs" dxfId="6516" priority="2408" operator="between">
      <formula>$N$11*0.8</formula>
      <formula>$N$11</formula>
    </cfRule>
    <cfRule type="cellIs" dxfId="6515" priority="2409" operator="lessThan">
      <formula>$N$11*0.8</formula>
    </cfRule>
  </conditionalFormatting>
  <conditionalFormatting sqref="J12">
    <cfRule type="cellIs" dxfId="6514" priority="2404" operator="greaterThan">
      <formula>$N$12</formula>
    </cfRule>
    <cfRule type="cellIs" dxfId="6513" priority="2405" operator="between">
      <formula>$N$12*0.8</formula>
      <formula>$N$12</formula>
    </cfRule>
    <cfRule type="cellIs" dxfId="6512" priority="2406" operator="lessThan">
      <formula>$N$12*0.8</formula>
    </cfRule>
  </conditionalFormatting>
  <conditionalFormatting sqref="J13">
    <cfRule type="cellIs" dxfId="6511" priority="2401" operator="greaterThan">
      <formula>$N$13</formula>
    </cfRule>
    <cfRule type="cellIs" dxfId="6510" priority="2402" operator="between">
      <formula>$N$13*0.8</formula>
      <formula>$N$13</formula>
    </cfRule>
    <cfRule type="cellIs" dxfId="6509" priority="2403" operator="lessThan">
      <formula>$N$13*0.8</formula>
    </cfRule>
  </conditionalFormatting>
  <conditionalFormatting sqref="J16">
    <cfRule type="cellIs" dxfId="6508" priority="2398" operator="greaterThan">
      <formula>$N$16</formula>
    </cfRule>
    <cfRule type="cellIs" dxfId="6507" priority="2399" operator="between">
      <formula>$N$16*0.8</formula>
      <formula>$N$16</formula>
    </cfRule>
    <cfRule type="cellIs" dxfId="6506" priority="2400" operator="lessThan">
      <formula>$N$16*0.8</formula>
    </cfRule>
  </conditionalFormatting>
  <conditionalFormatting sqref="J17">
    <cfRule type="cellIs" dxfId="6505" priority="2395" operator="greaterThan">
      <formula>$N$17</formula>
    </cfRule>
    <cfRule type="cellIs" dxfId="6504" priority="2396" operator="between">
      <formula>$N$17*0.8</formula>
      <formula>$N$17</formula>
    </cfRule>
    <cfRule type="cellIs" dxfId="6503" priority="2397" operator="lessThan">
      <formula>$N$17*0.8</formula>
    </cfRule>
  </conditionalFormatting>
  <conditionalFormatting sqref="J18">
    <cfRule type="cellIs" dxfId="6502" priority="2392" operator="greaterThan">
      <formula>$N$18</formula>
    </cfRule>
    <cfRule type="cellIs" dxfId="6501" priority="2393" operator="between">
      <formula>$N$18*0.8</formula>
      <formula>$N$18</formula>
    </cfRule>
    <cfRule type="cellIs" dxfId="6500" priority="2394" operator="lessThan">
      <formula>$N$18*0.8</formula>
    </cfRule>
  </conditionalFormatting>
  <conditionalFormatting sqref="J6">
    <cfRule type="cellIs" dxfId="6499" priority="2389" operator="greaterThan">
      <formula>$P$6</formula>
    </cfRule>
    <cfRule type="cellIs" dxfId="6498" priority="2390" operator="between">
      <formula>$P$6*0.8</formula>
      <formula>$P$6</formula>
    </cfRule>
    <cfRule type="cellIs" dxfId="6497" priority="2391" operator="lessThan">
      <formula>$P$6*0.8</formula>
    </cfRule>
  </conditionalFormatting>
  <conditionalFormatting sqref="J7">
    <cfRule type="cellIs" dxfId="6496" priority="2386" operator="greaterThan">
      <formula>$P$7</formula>
    </cfRule>
    <cfRule type="cellIs" dxfId="6495" priority="2387" operator="between">
      <formula>$P$7*0.8</formula>
      <formula>$P$7</formula>
    </cfRule>
    <cfRule type="cellIs" dxfId="6494" priority="2388" operator="lessThan">
      <formula>$P$7*0.8</formula>
    </cfRule>
  </conditionalFormatting>
  <conditionalFormatting sqref="J8">
    <cfRule type="cellIs" dxfId="6493" priority="2383" operator="greaterThan">
      <formula>$P$8</formula>
    </cfRule>
    <cfRule type="cellIs" dxfId="6492" priority="2384" operator="between">
      <formula>$P$8*0.8</formula>
      <formula>$P$8</formula>
    </cfRule>
    <cfRule type="cellIs" dxfId="6491" priority="2385" operator="lessThan">
      <formula>$P$8*0.8</formula>
    </cfRule>
  </conditionalFormatting>
  <conditionalFormatting sqref="J11">
    <cfRule type="cellIs" dxfId="6490" priority="2380" operator="greaterThan">
      <formula>$P$11</formula>
    </cfRule>
    <cfRule type="cellIs" dxfId="6489" priority="2381" operator="between">
      <formula>$P$11*0.8</formula>
      <formula>$P$11</formula>
    </cfRule>
    <cfRule type="cellIs" dxfId="6488" priority="2382" operator="lessThan">
      <formula>$P$11*0.8</formula>
    </cfRule>
  </conditionalFormatting>
  <conditionalFormatting sqref="J12">
    <cfRule type="cellIs" dxfId="6487" priority="2377" operator="greaterThan">
      <formula>$P$12</formula>
    </cfRule>
    <cfRule type="cellIs" dxfId="6486" priority="2378" operator="between">
      <formula>$P$12*0.8</formula>
      <formula>$P$12</formula>
    </cfRule>
    <cfRule type="cellIs" dxfId="6485" priority="2379" operator="lessThan">
      <formula>$P$12*0.8</formula>
    </cfRule>
  </conditionalFormatting>
  <conditionalFormatting sqref="J13">
    <cfRule type="cellIs" dxfId="6484" priority="2374" operator="greaterThan">
      <formula>$P$13</formula>
    </cfRule>
    <cfRule type="cellIs" dxfId="6483" priority="2375" operator="between">
      <formula>$P$13*0.8</formula>
      <formula>$P$13</formula>
    </cfRule>
    <cfRule type="cellIs" dxfId="6482" priority="2376" operator="lessThan">
      <formula>$P$13*0.8</formula>
    </cfRule>
  </conditionalFormatting>
  <conditionalFormatting sqref="J16">
    <cfRule type="cellIs" dxfId="6481" priority="2371" operator="greaterThan">
      <formula>$P$16</formula>
    </cfRule>
    <cfRule type="cellIs" dxfId="6480" priority="2372" operator="between">
      <formula>$P$16*0.8</formula>
      <formula>$P$16</formula>
    </cfRule>
    <cfRule type="cellIs" dxfId="6479" priority="2373" operator="lessThan">
      <formula>$P$16*0.8</formula>
    </cfRule>
  </conditionalFormatting>
  <conditionalFormatting sqref="J17">
    <cfRule type="cellIs" dxfId="6478" priority="2368" operator="greaterThan">
      <formula>$P$17</formula>
    </cfRule>
    <cfRule type="cellIs" dxfId="6477" priority="2369" operator="between">
      <formula>$P$17*0.8</formula>
      <formula>$P$17</formula>
    </cfRule>
    <cfRule type="cellIs" dxfId="6476" priority="2370" operator="lessThan">
      <formula>$P$17*0.8</formula>
    </cfRule>
  </conditionalFormatting>
  <conditionalFormatting sqref="J18">
    <cfRule type="cellIs" dxfId="6475" priority="2365" operator="greaterThan">
      <formula>$P$18</formula>
    </cfRule>
    <cfRule type="cellIs" dxfId="6474" priority="2366" operator="between">
      <formula>$P$18*0.8</formula>
      <formula>$P$18</formula>
    </cfRule>
    <cfRule type="cellIs" dxfId="6473" priority="2367" operator="lessThan">
      <formula>$P$18*0.8</formula>
    </cfRule>
  </conditionalFormatting>
  <conditionalFormatting sqref="J6">
    <cfRule type="cellIs" dxfId="6472" priority="2362" operator="greaterThan">
      <formula>$P$6</formula>
    </cfRule>
    <cfRule type="cellIs" dxfId="6471" priority="2363" operator="between">
      <formula>$P$6*0.8</formula>
      <formula>$P$6</formula>
    </cfRule>
    <cfRule type="cellIs" dxfId="6470" priority="2364" operator="lessThan">
      <formula>$P$6*0.8</formula>
    </cfRule>
  </conditionalFormatting>
  <conditionalFormatting sqref="J7">
    <cfRule type="cellIs" dxfId="6469" priority="2359" operator="greaterThan">
      <formula>$P$7</formula>
    </cfRule>
    <cfRule type="cellIs" dxfId="6468" priority="2360" operator="between">
      <formula>$P$7*0.8</formula>
      <formula>$P$7</formula>
    </cfRule>
    <cfRule type="cellIs" dxfId="6467" priority="2361" operator="lessThan">
      <formula>$P$7*0.8</formula>
    </cfRule>
  </conditionalFormatting>
  <conditionalFormatting sqref="J8">
    <cfRule type="cellIs" dxfId="6466" priority="2356" operator="greaterThan">
      <formula>$P$8</formula>
    </cfRule>
    <cfRule type="cellIs" dxfId="6465" priority="2357" operator="between">
      <formula>$P$8*0.8</formula>
      <formula>$P$8</formula>
    </cfRule>
    <cfRule type="cellIs" dxfId="6464" priority="2358" operator="lessThan">
      <formula>$P$8*0.8</formula>
    </cfRule>
  </conditionalFormatting>
  <conditionalFormatting sqref="J11">
    <cfRule type="cellIs" dxfId="6463" priority="2353" operator="greaterThan">
      <formula>$P$11</formula>
    </cfRule>
    <cfRule type="cellIs" dxfId="6462" priority="2354" operator="between">
      <formula>$P$11*0.8</formula>
      <formula>$P$11</formula>
    </cfRule>
    <cfRule type="cellIs" dxfId="6461" priority="2355" operator="lessThan">
      <formula>$P$11*0.8</formula>
    </cfRule>
  </conditionalFormatting>
  <conditionalFormatting sqref="J12">
    <cfRule type="cellIs" dxfId="6460" priority="2350" operator="greaterThan">
      <formula>$P$12</formula>
    </cfRule>
    <cfRule type="cellIs" dxfId="6459" priority="2351" operator="between">
      <formula>$P$12*0.8</formula>
      <formula>$P$12</formula>
    </cfRule>
    <cfRule type="cellIs" dxfId="6458" priority="2352" operator="lessThan">
      <formula>$P$12*0.8</formula>
    </cfRule>
  </conditionalFormatting>
  <conditionalFormatting sqref="J13">
    <cfRule type="cellIs" dxfId="6457" priority="2347" operator="greaterThan">
      <formula>$P$13</formula>
    </cfRule>
    <cfRule type="cellIs" dxfId="6456" priority="2348" operator="between">
      <formula>$P$13*0.8</formula>
      <formula>$P$13</formula>
    </cfRule>
    <cfRule type="cellIs" dxfId="6455" priority="2349" operator="lessThan">
      <formula>$P$13*0.8</formula>
    </cfRule>
  </conditionalFormatting>
  <conditionalFormatting sqref="J16">
    <cfRule type="cellIs" dxfId="6454" priority="2344" operator="greaterThan">
      <formula>$P$16</formula>
    </cfRule>
    <cfRule type="cellIs" dxfId="6453" priority="2345" operator="between">
      <formula>$P$16*0.8</formula>
      <formula>$P$16</formula>
    </cfRule>
    <cfRule type="cellIs" dxfId="6452" priority="2346" operator="lessThan">
      <formula>$P$16*0.8</formula>
    </cfRule>
  </conditionalFormatting>
  <conditionalFormatting sqref="J17">
    <cfRule type="cellIs" dxfId="6451" priority="2341" operator="greaterThan">
      <formula>$P$17</formula>
    </cfRule>
    <cfRule type="cellIs" dxfId="6450" priority="2342" operator="between">
      <formula>$P$17*0.8</formula>
      <formula>$P$17</formula>
    </cfRule>
    <cfRule type="cellIs" dxfId="6449" priority="2343" operator="lessThan">
      <formula>$P$17*0.8</formula>
    </cfRule>
  </conditionalFormatting>
  <conditionalFormatting sqref="J18">
    <cfRule type="cellIs" dxfId="6448" priority="2338" operator="greaterThan">
      <formula>$P$18</formula>
    </cfRule>
    <cfRule type="cellIs" dxfId="6447" priority="2339" operator="between">
      <formula>$P$18*0.8</formula>
      <formula>$P$18</formula>
    </cfRule>
    <cfRule type="cellIs" dxfId="6446" priority="2340" operator="lessThan">
      <formula>$P$18*0.8</formula>
    </cfRule>
  </conditionalFormatting>
  <conditionalFormatting sqref="J6">
    <cfRule type="cellIs" dxfId="6445" priority="2335" operator="greaterThan">
      <formula>$O$6</formula>
    </cfRule>
    <cfRule type="cellIs" dxfId="6444" priority="2336" operator="between">
      <formula>$O$6*0.8</formula>
      <formula>$O$6</formula>
    </cfRule>
    <cfRule type="cellIs" dxfId="6443" priority="2337" operator="lessThan">
      <formula>$O$6*0.8</formula>
    </cfRule>
  </conditionalFormatting>
  <conditionalFormatting sqref="J7">
    <cfRule type="cellIs" dxfId="6442" priority="2332" operator="greaterThan">
      <formula>$O$7</formula>
    </cfRule>
    <cfRule type="cellIs" dxfId="6441" priority="2333" operator="between">
      <formula>$O$7*0.8</formula>
      <formula>$O$7</formula>
    </cfRule>
    <cfRule type="cellIs" dxfId="6440" priority="2334" operator="lessThan">
      <formula>$O$7*0.8</formula>
    </cfRule>
  </conditionalFormatting>
  <conditionalFormatting sqref="J8">
    <cfRule type="cellIs" dxfId="6439" priority="2329" operator="greaterThan">
      <formula>$O$8</formula>
    </cfRule>
    <cfRule type="cellIs" dxfId="6438" priority="2330" operator="between">
      <formula>$O$8*0.8</formula>
      <formula>$O$8</formula>
    </cfRule>
    <cfRule type="cellIs" dxfId="6437" priority="2331" operator="lessThan">
      <formula>$O$8*0.8</formula>
    </cfRule>
  </conditionalFormatting>
  <conditionalFormatting sqref="J11">
    <cfRule type="cellIs" dxfId="6436" priority="2326" operator="greaterThan">
      <formula>$O$11</formula>
    </cfRule>
    <cfRule type="cellIs" dxfId="6435" priority="2327" operator="between">
      <formula>$O$11*0.8</formula>
      <formula>$O$11</formula>
    </cfRule>
    <cfRule type="cellIs" dxfId="6434" priority="2328" operator="lessThan">
      <formula>$O$11*0.8</formula>
    </cfRule>
  </conditionalFormatting>
  <conditionalFormatting sqref="J12">
    <cfRule type="cellIs" dxfId="6433" priority="2323" operator="greaterThan">
      <formula>$O$12</formula>
    </cfRule>
    <cfRule type="cellIs" dxfId="6432" priority="2324" operator="between">
      <formula>$O$12*0.8</formula>
      <formula>$O$12</formula>
    </cfRule>
    <cfRule type="cellIs" dxfId="6431" priority="2325" operator="lessThan">
      <formula>$O$12*0.8</formula>
    </cfRule>
  </conditionalFormatting>
  <conditionalFormatting sqref="J13">
    <cfRule type="cellIs" dxfId="6430" priority="2320" operator="greaterThan">
      <formula>$O$13</formula>
    </cfRule>
    <cfRule type="cellIs" dxfId="6429" priority="2321" operator="between">
      <formula>$O$13*0.8</formula>
      <formula>$O$13</formula>
    </cfRule>
    <cfRule type="cellIs" dxfId="6428" priority="2322" operator="lessThan">
      <formula>$O$13*0.8</formula>
    </cfRule>
  </conditionalFormatting>
  <conditionalFormatting sqref="J16">
    <cfRule type="cellIs" dxfId="6427" priority="2317" operator="greaterThan">
      <formula>$O$16</formula>
    </cfRule>
    <cfRule type="cellIs" dxfId="6426" priority="2318" operator="between">
      <formula>$O$16*0.8</formula>
      <formula>$O$16</formula>
    </cfRule>
    <cfRule type="cellIs" dxfId="6425" priority="2319" operator="lessThan">
      <formula>$O$16*0.8</formula>
    </cfRule>
  </conditionalFormatting>
  <conditionalFormatting sqref="J17">
    <cfRule type="cellIs" dxfId="6424" priority="2314" operator="greaterThan">
      <formula>$O$17</formula>
    </cfRule>
    <cfRule type="cellIs" dxfId="6423" priority="2315" operator="between">
      <formula>$O$17*0.8</formula>
      <formula>$O$17</formula>
    </cfRule>
    <cfRule type="cellIs" dxfId="6422" priority="2316" operator="lessThan">
      <formula>$O$17*0.8</formula>
    </cfRule>
  </conditionalFormatting>
  <conditionalFormatting sqref="J18">
    <cfRule type="cellIs" dxfId="6421" priority="2311" operator="greaterThan">
      <formula>$O$18</formula>
    </cfRule>
    <cfRule type="cellIs" dxfId="6420" priority="2312" operator="between">
      <formula>$O$18*0.8</formula>
      <formula>$O$18</formula>
    </cfRule>
    <cfRule type="cellIs" dxfId="6419" priority="2313" operator="lessThan">
      <formula>$O$18*0.8</formula>
    </cfRule>
  </conditionalFormatting>
  <conditionalFormatting sqref="J6">
    <cfRule type="cellIs" dxfId="6418" priority="2308" operator="greaterThan">
      <formula>$O$6</formula>
    </cfRule>
    <cfRule type="cellIs" dxfId="6417" priority="2309" operator="between">
      <formula>$O$6*0.8</formula>
      <formula>$O$6</formula>
    </cfRule>
    <cfRule type="cellIs" dxfId="6416" priority="2310" operator="lessThan">
      <formula>$O$6*0.8</formula>
    </cfRule>
  </conditionalFormatting>
  <conditionalFormatting sqref="J7">
    <cfRule type="cellIs" dxfId="6415" priority="2305" operator="greaterThan">
      <formula>$O$7</formula>
    </cfRule>
    <cfRule type="cellIs" dxfId="6414" priority="2306" operator="between">
      <formula>$O$7*0.8</formula>
      <formula>$O$7</formula>
    </cfRule>
    <cfRule type="cellIs" dxfId="6413" priority="2307" operator="lessThan">
      <formula>$O$7*0.8</formula>
    </cfRule>
  </conditionalFormatting>
  <conditionalFormatting sqref="J8">
    <cfRule type="cellIs" dxfId="6412" priority="2302" operator="greaterThan">
      <formula>$O$8</formula>
    </cfRule>
    <cfRule type="cellIs" dxfId="6411" priority="2303" operator="between">
      <formula>$O$8*0.8</formula>
      <formula>$O$8</formula>
    </cfRule>
    <cfRule type="cellIs" dxfId="6410" priority="2304" operator="lessThan">
      <formula>$O$8*0.8</formula>
    </cfRule>
  </conditionalFormatting>
  <conditionalFormatting sqref="J11">
    <cfRule type="cellIs" dxfId="6409" priority="2299" operator="greaterThan">
      <formula>$O$11</formula>
    </cfRule>
    <cfRule type="cellIs" dxfId="6408" priority="2300" operator="between">
      <formula>$O$11*0.8</formula>
      <formula>$O$11</formula>
    </cfRule>
    <cfRule type="cellIs" dxfId="6407" priority="2301" operator="lessThan">
      <formula>$O$11*0.8</formula>
    </cfRule>
  </conditionalFormatting>
  <conditionalFormatting sqref="J12">
    <cfRule type="cellIs" dxfId="6406" priority="2296" operator="greaterThan">
      <formula>$O$12</formula>
    </cfRule>
    <cfRule type="cellIs" dxfId="6405" priority="2297" operator="between">
      <formula>$O$12*0.8</formula>
      <formula>$O$12</formula>
    </cfRule>
    <cfRule type="cellIs" dxfId="6404" priority="2298" operator="lessThan">
      <formula>$O$12*0.8</formula>
    </cfRule>
  </conditionalFormatting>
  <conditionalFormatting sqref="J13">
    <cfRule type="cellIs" dxfId="6403" priority="2293" operator="greaterThan">
      <formula>$O$13</formula>
    </cfRule>
    <cfRule type="cellIs" dxfId="6402" priority="2294" operator="between">
      <formula>$O$13*0.8</formula>
      <formula>$O$13</formula>
    </cfRule>
    <cfRule type="cellIs" dxfId="6401" priority="2295" operator="lessThan">
      <formula>$O$13*0.8</formula>
    </cfRule>
  </conditionalFormatting>
  <conditionalFormatting sqref="J16">
    <cfRule type="cellIs" dxfId="6400" priority="2290" operator="greaterThan">
      <formula>$O$16</formula>
    </cfRule>
    <cfRule type="cellIs" dxfId="6399" priority="2291" operator="between">
      <formula>$O$16*0.8</formula>
      <formula>$O$16</formula>
    </cfRule>
    <cfRule type="cellIs" dxfId="6398" priority="2292" operator="lessThan">
      <formula>$O$16*0.8</formula>
    </cfRule>
  </conditionalFormatting>
  <conditionalFormatting sqref="J17">
    <cfRule type="cellIs" dxfId="6397" priority="2287" operator="greaterThan">
      <formula>$O$17</formula>
    </cfRule>
    <cfRule type="cellIs" dxfId="6396" priority="2288" operator="between">
      <formula>$O$17*0.8</formula>
      <formula>$O$17</formula>
    </cfRule>
    <cfRule type="cellIs" dxfId="6395" priority="2289" operator="lessThan">
      <formula>$O$17*0.8</formula>
    </cfRule>
  </conditionalFormatting>
  <conditionalFormatting sqref="J18">
    <cfRule type="cellIs" dxfId="6394" priority="2284" operator="greaterThan">
      <formula>$O$18</formula>
    </cfRule>
    <cfRule type="cellIs" dxfId="6393" priority="2285" operator="between">
      <formula>$O$18*0.8</formula>
      <formula>$O$18</formula>
    </cfRule>
    <cfRule type="cellIs" dxfId="6392" priority="2286" operator="lessThan">
      <formula>$O$18*0.8</formula>
    </cfRule>
  </conditionalFormatting>
  <conditionalFormatting sqref="J6">
    <cfRule type="cellIs" dxfId="6391" priority="2281" operator="greaterThan">
      <formula>$N$6</formula>
    </cfRule>
    <cfRule type="cellIs" dxfId="6390" priority="2282" operator="between">
      <formula>$N$6*0.8</formula>
      <formula>$N$6</formula>
    </cfRule>
    <cfRule type="cellIs" dxfId="6389" priority="2283" operator="lessThan">
      <formula>$N$6*0.8</formula>
    </cfRule>
  </conditionalFormatting>
  <conditionalFormatting sqref="J7">
    <cfRule type="cellIs" dxfId="6388" priority="2278" operator="greaterThan">
      <formula>$N$7</formula>
    </cfRule>
    <cfRule type="cellIs" dxfId="6387" priority="2279" operator="between">
      <formula>$N$7*0.8</formula>
      <formula>$N$7</formula>
    </cfRule>
    <cfRule type="cellIs" dxfId="6386" priority="2280" operator="lessThan">
      <formula>$N$7*0.8</formula>
    </cfRule>
  </conditionalFormatting>
  <conditionalFormatting sqref="J8">
    <cfRule type="cellIs" dxfId="6385" priority="2275" operator="greaterThan">
      <formula>$N$8</formula>
    </cfRule>
    <cfRule type="cellIs" dxfId="6384" priority="2276" operator="between">
      <formula>$N$8*0.8</formula>
      <formula>$N$8</formula>
    </cfRule>
    <cfRule type="cellIs" dxfId="6383" priority="2277" operator="lessThan">
      <formula>$N$8*0.8</formula>
    </cfRule>
  </conditionalFormatting>
  <conditionalFormatting sqref="J11">
    <cfRule type="cellIs" dxfId="6382" priority="2272" operator="greaterThan">
      <formula>$N$11</formula>
    </cfRule>
    <cfRule type="cellIs" dxfId="6381" priority="2273" operator="between">
      <formula>$N$11*0.8</formula>
      <formula>$N$11</formula>
    </cfRule>
    <cfRule type="cellIs" dxfId="6380" priority="2274" operator="lessThan">
      <formula>$N$11*0.8</formula>
    </cfRule>
  </conditionalFormatting>
  <conditionalFormatting sqref="J12">
    <cfRule type="cellIs" dxfId="6379" priority="2269" operator="greaterThan">
      <formula>$N$12</formula>
    </cfRule>
    <cfRule type="cellIs" dxfId="6378" priority="2270" operator="between">
      <formula>$N$12*0.8</formula>
      <formula>$N$12</formula>
    </cfRule>
    <cfRule type="cellIs" dxfId="6377" priority="2271" operator="lessThan">
      <formula>$N$12*0.8</formula>
    </cfRule>
  </conditionalFormatting>
  <conditionalFormatting sqref="J13">
    <cfRule type="cellIs" dxfId="6376" priority="2266" operator="greaterThan">
      <formula>$N$13</formula>
    </cfRule>
    <cfRule type="cellIs" dxfId="6375" priority="2267" operator="between">
      <formula>$N$13*0.8</formula>
      <formula>$N$13</formula>
    </cfRule>
    <cfRule type="cellIs" dxfId="6374" priority="2268" operator="lessThan">
      <formula>$N$13*0.8</formula>
    </cfRule>
  </conditionalFormatting>
  <conditionalFormatting sqref="J16">
    <cfRule type="cellIs" dxfId="6373" priority="2263" operator="greaterThan">
      <formula>$N$16</formula>
    </cfRule>
    <cfRule type="cellIs" dxfId="6372" priority="2264" operator="between">
      <formula>$N$16*0.8</formula>
      <formula>$N$16</formula>
    </cfRule>
    <cfRule type="cellIs" dxfId="6371" priority="2265" operator="lessThan">
      <formula>$N$16*0.8</formula>
    </cfRule>
  </conditionalFormatting>
  <conditionalFormatting sqref="J17">
    <cfRule type="cellIs" dxfId="6370" priority="2260" operator="greaterThan">
      <formula>$N$17</formula>
    </cfRule>
    <cfRule type="cellIs" dxfId="6369" priority="2261" operator="between">
      <formula>$N$17*0.8</formula>
      <formula>$N$17</formula>
    </cfRule>
    <cfRule type="cellIs" dxfId="6368" priority="2262" operator="lessThan">
      <formula>$N$17*0.8</formula>
    </cfRule>
  </conditionalFormatting>
  <conditionalFormatting sqref="J18">
    <cfRule type="cellIs" dxfId="6367" priority="2257" operator="greaterThan">
      <formula>$N$18</formula>
    </cfRule>
    <cfRule type="cellIs" dxfId="6366" priority="2258" operator="between">
      <formula>$N$18*0.8</formula>
      <formula>$N$18</formula>
    </cfRule>
    <cfRule type="cellIs" dxfId="6365" priority="2259" operator="lessThan">
      <formula>$N$18*0.8</formula>
    </cfRule>
  </conditionalFormatting>
  <conditionalFormatting sqref="J6">
    <cfRule type="cellIs" dxfId="6364" priority="2254" operator="greaterThan">
      <formula>$N$6</formula>
    </cfRule>
    <cfRule type="cellIs" dxfId="6363" priority="2255" operator="between">
      <formula>$N$6*0.8</formula>
      <formula>$N$6</formula>
    </cfRule>
    <cfRule type="cellIs" dxfId="6362" priority="2256" operator="lessThan">
      <formula>$N$6*0.8</formula>
    </cfRule>
  </conditionalFormatting>
  <conditionalFormatting sqref="J7">
    <cfRule type="cellIs" dxfId="6361" priority="2251" operator="greaterThan">
      <formula>$N$7</formula>
    </cfRule>
    <cfRule type="cellIs" dxfId="6360" priority="2252" operator="between">
      <formula>$N$7*0.8</formula>
      <formula>$N$7</formula>
    </cfRule>
    <cfRule type="cellIs" dxfId="6359" priority="2253" operator="lessThan">
      <formula>$N$7*0.8</formula>
    </cfRule>
  </conditionalFormatting>
  <conditionalFormatting sqref="J8">
    <cfRule type="cellIs" dxfId="6358" priority="2248" operator="greaterThan">
      <formula>$N$8</formula>
    </cfRule>
    <cfRule type="cellIs" dxfId="6357" priority="2249" operator="between">
      <formula>$N$8*0.8</formula>
      <formula>$N$8</formula>
    </cfRule>
    <cfRule type="cellIs" dxfId="6356" priority="2250" operator="lessThan">
      <formula>$N$8*0.8</formula>
    </cfRule>
  </conditionalFormatting>
  <conditionalFormatting sqref="J11">
    <cfRule type="cellIs" dxfId="6355" priority="2245" operator="greaterThan">
      <formula>$N$11</formula>
    </cfRule>
    <cfRule type="cellIs" dxfId="6354" priority="2246" operator="between">
      <formula>$N$11*0.8</formula>
      <formula>$N$11</formula>
    </cfRule>
    <cfRule type="cellIs" dxfId="6353" priority="2247" operator="lessThan">
      <formula>$N$11*0.8</formula>
    </cfRule>
  </conditionalFormatting>
  <conditionalFormatting sqref="J12">
    <cfRule type="cellIs" dxfId="6352" priority="2242" operator="greaterThan">
      <formula>$N$12</formula>
    </cfRule>
    <cfRule type="cellIs" dxfId="6351" priority="2243" operator="between">
      <formula>$N$12*0.8</formula>
      <formula>$N$12</formula>
    </cfRule>
    <cfRule type="cellIs" dxfId="6350" priority="2244" operator="lessThan">
      <formula>$N$12*0.8</formula>
    </cfRule>
  </conditionalFormatting>
  <conditionalFormatting sqref="J13">
    <cfRule type="cellIs" dxfId="6349" priority="2239" operator="greaterThan">
      <formula>$N$13</formula>
    </cfRule>
    <cfRule type="cellIs" dxfId="6348" priority="2240" operator="between">
      <formula>$N$13*0.8</formula>
      <formula>$N$13</formula>
    </cfRule>
    <cfRule type="cellIs" dxfId="6347" priority="2241" operator="lessThan">
      <formula>$N$13*0.8</formula>
    </cfRule>
  </conditionalFormatting>
  <conditionalFormatting sqref="J16">
    <cfRule type="cellIs" dxfId="6346" priority="2236" operator="greaterThan">
      <formula>$N$16</formula>
    </cfRule>
    <cfRule type="cellIs" dxfId="6345" priority="2237" operator="between">
      <formula>$N$16*0.8</formula>
      <formula>$N$16</formula>
    </cfRule>
    <cfRule type="cellIs" dxfId="6344" priority="2238" operator="lessThan">
      <formula>$N$16*0.8</formula>
    </cfRule>
  </conditionalFormatting>
  <conditionalFormatting sqref="J17">
    <cfRule type="cellIs" dxfId="6343" priority="2233" operator="greaterThan">
      <formula>$N$17</formula>
    </cfRule>
    <cfRule type="cellIs" dxfId="6342" priority="2234" operator="between">
      <formula>$N$17*0.8</formula>
      <formula>$N$17</formula>
    </cfRule>
    <cfRule type="cellIs" dxfId="6341" priority="2235" operator="lessThan">
      <formula>$N$17*0.8</formula>
    </cfRule>
  </conditionalFormatting>
  <conditionalFormatting sqref="J18">
    <cfRule type="cellIs" dxfId="6340" priority="2230" operator="greaterThan">
      <formula>$N$18</formula>
    </cfRule>
    <cfRule type="cellIs" dxfId="6339" priority="2231" operator="between">
      <formula>$N$18*0.8</formula>
      <formula>$N$18</formula>
    </cfRule>
    <cfRule type="cellIs" dxfId="6338" priority="2232" operator="lessThan">
      <formula>$N$18*0.8</formula>
    </cfRule>
  </conditionalFormatting>
  <conditionalFormatting sqref="J6">
    <cfRule type="cellIs" dxfId="6337" priority="2227" operator="greaterThan">
      <formula>$P$6</formula>
    </cfRule>
    <cfRule type="cellIs" dxfId="6336" priority="2228" operator="between">
      <formula>$P$6*0.8</formula>
      <formula>$P$6</formula>
    </cfRule>
    <cfRule type="cellIs" dxfId="6335" priority="2229" operator="lessThan">
      <formula>$P$6*0.8</formula>
    </cfRule>
  </conditionalFormatting>
  <conditionalFormatting sqref="J7">
    <cfRule type="cellIs" dxfId="6334" priority="2224" operator="greaterThan">
      <formula>$P$7</formula>
    </cfRule>
    <cfRule type="cellIs" dxfId="6333" priority="2225" operator="between">
      <formula>$P$7*0.8</formula>
      <formula>$P$7</formula>
    </cfRule>
    <cfRule type="cellIs" dxfId="6332" priority="2226" operator="lessThan">
      <formula>$P$7*0.8</formula>
    </cfRule>
  </conditionalFormatting>
  <conditionalFormatting sqref="J8">
    <cfRule type="cellIs" dxfId="6331" priority="2221" operator="greaterThan">
      <formula>$P$8</formula>
    </cfRule>
    <cfRule type="cellIs" dxfId="6330" priority="2222" operator="between">
      <formula>$P$8*0.8</formula>
      <formula>$P$8</formula>
    </cfRule>
    <cfRule type="cellIs" dxfId="6329" priority="2223" operator="lessThan">
      <formula>$P$8*0.8</formula>
    </cfRule>
  </conditionalFormatting>
  <conditionalFormatting sqref="J11">
    <cfRule type="cellIs" dxfId="6328" priority="2218" operator="greaterThan">
      <formula>$P$11</formula>
    </cfRule>
    <cfRule type="cellIs" dxfId="6327" priority="2219" operator="between">
      <formula>$P$11*0.8</formula>
      <formula>$P$11</formula>
    </cfRule>
    <cfRule type="cellIs" dxfId="6326" priority="2220" operator="lessThan">
      <formula>$P$11*0.8</formula>
    </cfRule>
  </conditionalFormatting>
  <conditionalFormatting sqref="J12">
    <cfRule type="cellIs" dxfId="6325" priority="2215" operator="greaterThan">
      <formula>$P$12</formula>
    </cfRule>
    <cfRule type="cellIs" dxfId="6324" priority="2216" operator="between">
      <formula>$P$12*0.8</formula>
      <formula>$P$12</formula>
    </cfRule>
    <cfRule type="cellIs" dxfId="6323" priority="2217" operator="lessThan">
      <formula>$P$12*0.8</formula>
    </cfRule>
  </conditionalFormatting>
  <conditionalFormatting sqref="J13">
    <cfRule type="cellIs" dxfId="6322" priority="2212" operator="greaterThan">
      <formula>$P$13</formula>
    </cfRule>
    <cfRule type="cellIs" dxfId="6321" priority="2213" operator="between">
      <formula>$P$13*0.8</formula>
      <formula>$P$13</formula>
    </cfRule>
    <cfRule type="cellIs" dxfId="6320" priority="2214" operator="lessThan">
      <formula>$P$13*0.8</formula>
    </cfRule>
  </conditionalFormatting>
  <conditionalFormatting sqref="J16">
    <cfRule type="cellIs" dxfId="6319" priority="2209" operator="greaterThan">
      <formula>$P$16</formula>
    </cfRule>
    <cfRule type="cellIs" dxfId="6318" priority="2210" operator="between">
      <formula>$P$16*0.8</formula>
      <formula>$P$16</formula>
    </cfRule>
    <cfRule type="cellIs" dxfId="6317" priority="2211" operator="lessThan">
      <formula>$P$16*0.8</formula>
    </cfRule>
  </conditionalFormatting>
  <conditionalFormatting sqref="J17">
    <cfRule type="cellIs" dxfId="6316" priority="2206" operator="greaterThan">
      <formula>$P$17</formula>
    </cfRule>
    <cfRule type="cellIs" dxfId="6315" priority="2207" operator="between">
      <formula>$P$17*0.8</formula>
      <formula>$P$17</formula>
    </cfRule>
    <cfRule type="cellIs" dxfId="6314" priority="2208" operator="lessThan">
      <formula>$P$17*0.8</formula>
    </cfRule>
  </conditionalFormatting>
  <conditionalFormatting sqref="J18">
    <cfRule type="cellIs" dxfId="6313" priority="2203" operator="greaterThan">
      <formula>$P$18</formula>
    </cfRule>
    <cfRule type="cellIs" dxfId="6312" priority="2204" operator="between">
      <formula>$P$18*0.8</formula>
      <formula>$P$18</formula>
    </cfRule>
    <cfRule type="cellIs" dxfId="6311" priority="2205" operator="lessThan">
      <formula>$P$18*0.8</formula>
    </cfRule>
  </conditionalFormatting>
  <conditionalFormatting sqref="J6">
    <cfRule type="cellIs" dxfId="6310" priority="2200" operator="greaterThan">
      <formula>$P$6</formula>
    </cfRule>
    <cfRule type="cellIs" dxfId="6309" priority="2201" operator="between">
      <formula>$P$6*0.8</formula>
      <formula>$P$6</formula>
    </cfRule>
    <cfRule type="cellIs" dxfId="6308" priority="2202" operator="lessThan">
      <formula>$P$6*0.8</formula>
    </cfRule>
  </conditionalFormatting>
  <conditionalFormatting sqref="J7">
    <cfRule type="cellIs" dxfId="6307" priority="2197" operator="greaterThan">
      <formula>$P$7</formula>
    </cfRule>
    <cfRule type="cellIs" dxfId="6306" priority="2198" operator="between">
      <formula>$P$7*0.8</formula>
      <formula>$P$7</formula>
    </cfRule>
    <cfRule type="cellIs" dxfId="6305" priority="2199" operator="lessThan">
      <formula>$P$7*0.8</formula>
    </cfRule>
  </conditionalFormatting>
  <conditionalFormatting sqref="J8">
    <cfRule type="cellIs" dxfId="6304" priority="2194" operator="greaterThan">
      <formula>$P$8</formula>
    </cfRule>
    <cfRule type="cellIs" dxfId="6303" priority="2195" operator="between">
      <formula>$P$8*0.8</formula>
      <formula>$P$8</formula>
    </cfRule>
    <cfRule type="cellIs" dxfId="6302" priority="2196" operator="lessThan">
      <formula>$P$8*0.8</formula>
    </cfRule>
  </conditionalFormatting>
  <conditionalFormatting sqref="J11">
    <cfRule type="cellIs" dxfId="6301" priority="2191" operator="greaterThan">
      <formula>$P$11</formula>
    </cfRule>
    <cfRule type="cellIs" dxfId="6300" priority="2192" operator="between">
      <formula>$P$11*0.8</formula>
      <formula>$P$11</formula>
    </cfRule>
    <cfRule type="cellIs" dxfId="6299" priority="2193" operator="lessThan">
      <formula>$P$11*0.8</formula>
    </cfRule>
  </conditionalFormatting>
  <conditionalFormatting sqref="J12">
    <cfRule type="cellIs" dxfId="6298" priority="2188" operator="greaterThan">
      <formula>$P$12</formula>
    </cfRule>
    <cfRule type="cellIs" dxfId="6297" priority="2189" operator="between">
      <formula>$P$12*0.8</formula>
      <formula>$P$12</formula>
    </cfRule>
    <cfRule type="cellIs" dxfId="6296" priority="2190" operator="lessThan">
      <formula>$P$12*0.8</formula>
    </cfRule>
  </conditionalFormatting>
  <conditionalFormatting sqref="J13">
    <cfRule type="cellIs" dxfId="6295" priority="2185" operator="greaterThan">
      <formula>$P$13</formula>
    </cfRule>
    <cfRule type="cellIs" dxfId="6294" priority="2186" operator="between">
      <formula>$P$13*0.8</formula>
      <formula>$P$13</formula>
    </cfRule>
    <cfRule type="cellIs" dxfId="6293" priority="2187" operator="lessThan">
      <formula>$P$13*0.8</formula>
    </cfRule>
  </conditionalFormatting>
  <conditionalFormatting sqref="J16">
    <cfRule type="cellIs" dxfId="6292" priority="2182" operator="greaterThan">
      <formula>$P$16</formula>
    </cfRule>
    <cfRule type="cellIs" dxfId="6291" priority="2183" operator="between">
      <formula>$P$16*0.8</formula>
      <formula>$P$16</formula>
    </cfRule>
    <cfRule type="cellIs" dxfId="6290" priority="2184" operator="lessThan">
      <formula>$P$16*0.8</formula>
    </cfRule>
  </conditionalFormatting>
  <conditionalFormatting sqref="J17">
    <cfRule type="cellIs" dxfId="6289" priority="2179" operator="greaterThan">
      <formula>$P$17</formula>
    </cfRule>
    <cfRule type="cellIs" dxfId="6288" priority="2180" operator="between">
      <formula>$P$17*0.8</formula>
      <formula>$P$17</formula>
    </cfRule>
    <cfRule type="cellIs" dxfId="6287" priority="2181" operator="lessThan">
      <formula>$P$17*0.8</formula>
    </cfRule>
  </conditionalFormatting>
  <conditionalFormatting sqref="J18">
    <cfRule type="cellIs" dxfId="6286" priority="2176" operator="greaterThan">
      <formula>$P$18</formula>
    </cfRule>
    <cfRule type="cellIs" dxfId="6285" priority="2177" operator="between">
      <formula>$P$18*0.8</formula>
      <formula>$P$18</formula>
    </cfRule>
    <cfRule type="cellIs" dxfId="6284" priority="2178" operator="lessThan">
      <formula>$P$18*0.8</formula>
    </cfRule>
  </conditionalFormatting>
  <conditionalFormatting sqref="J6">
    <cfRule type="cellIs" dxfId="6283" priority="2173" operator="greaterThan">
      <formula>$O$6</formula>
    </cfRule>
    <cfRule type="cellIs" dxfId="6282" priority="2174" operator="between">
      <formula>$O$6*0.8</formula>
      <formula>$O$6</formula>
    </cfRule>
    <cfRule type="cellIs" dxfId="6281" priority="2175" operator="lessThan">
      <formula>$O$6*0.8</formula>
    </cfRule>
  </conditionalFormatting>
  <conditionalFormatting sqref="J7">
    <cfRule type="cellIs" dxfId="6280" priority="2170" operator="greaterThan">
      <formula>$O$7</formula>
    </cfRule>
    <cfRule type="cellIs" dxfId="6279" priority="2171" operator="between">
      <formula>$O$7*0.8</formula>
      <formula>$O$7</formula>
    </cfRule>
    <cfRule type="cellIs" dxfId="6278" priority="2172" operator="lessThan">
      <formula>$O$7*0.8</formula>
    </cfRule>
  </conditionalFormatting>
  <conditionalFormatting sqref="J8">
    <cfRule type="cellIs" dxfId="6277" priority="2167" operator="greaterThan">
      <formula>$O$8</formula>
    </cfRule>
    <cfRule type="cellIs" dxfId="6276" priority="2168" operator="between">
      <formula>$O$8*0.8</formula>
      <formula>$O$8</formula>
    </cfRule>
    <cfRule type="cellIs" dxfId="6275" priority="2169" operator="lessThan">
      <formula>$O$8*0.8</formula>
    </cfRule>
  </conditionalFormatting>
  <conditionalFormatting sqref="J11">
    <cfRule type="cellIs" dxfId="6274" priority="2164" operator="greaterThan">
      <formula>$O$11</formula>
    </cfRule>
    <cfRule type="cellIs" dxfId="6273" priority="2165" operator="between">
      <formula>$O$11*0.8</formula>
      <formula>$O$11</formula>
    </cfRule>
    <cfRule type="cellIs" dxfId="6272" priority="2166" operator="lessThan">
      <formula>$O$11*0.8</formula>
    </cfRule>
  </conditionalFormatting>
  <conditionalFormatting sqref="J12">
    <cfRule type="cellIs" dxfId="6271" priority="2161" operator="greaterThan">
      <formula>$O$12</formula>
    </cfRule>
    <cfRule type="cellIs" dxfId="6270" priority="2162" operator="between">
      <formula>$O$12*0.8</formula>
      <formula>$O$12</formula>
    </cfRule>
    <cfRule type="cellIs" dxfId="6269" priority="2163" operator="lessThan">
      <formula>$O$12*0.8</formula>
    </cfRule>
  </conditionalFormatting>
  <conditionalFormatting sqref="J13">
    <cfRule type="cellIs" dxfId="6268" priority="2158" operator="greaterThan">
      <formula>$O$13</formula>
    </cfRule>
    <cfRule type="cellIs" dxfId="6267" priority="2159" operator="between">
      <formula>$O$13*0.8</formula>
      <formula>$O$13</formula>
    </cfRule>
    <cfRule type="cellIs" dxfId="6266" priority="2160" operator="lessThan">
      <formula>$O$13*0.8</formula>
    </cfRule>
  </conditionalFormatting>
  <conditionalFormatting sqref="J16">
    <cfRule type="cellIs" dxfId="6265" priority="2155" operator="greaterThan">
      <formula>$O$16</formula>
    </cfRule>
    <cfRule type="cellIs" dxfId="6264" priority="2156" operator="between">
      <formula>$O$16*0.8</formula>
      <formula>$O$16</formula>
    </cfRule>
    <cfRule type="cellIs" dxfId="6263" priority="2157" operator="lessThan">
      <formula>$O$16*0.8</formula>
    </cfRule>
  </conditionalFormatting>
  <conditionalFormatting sqref="J17">
    <cfRule type="cellIs" dxfId="6262" priority="2152" operator="greaterThan">
      <formula>$O$17</formula>
    </cfRule>
    <cfRule type="cellIs" dxfId="6261" priority="2153" operator="between">
      <formula>$O$17*0.8</formula>
      <formula>$O$17</formula>
    </cfRule>
    <cfRule type="cellIs" dxfId="6260" priority="2154" operator="lessThan">
      <formula>$O$17*0.8</formula>
    </cfRule>
  </conditionalFormatting>
  <conditionalFormatting sqref="J18">
    <cfRule type="cellIs" dxfId="6259" priority="2149" operator="greaterThan">
      <formula>$O$18</formula>
    </cfRule>
    <cfRule type="cellIs" dxfId="6258" priority="2150" operator="between">
      <formula>$O$18*0.8</formula>
      <formula>$O$18</formula>
    </cfRule>
    <cfRule type="cellIs" dxfId="6257" priority="2151" operator="lessThan">
      <formula>$O$18*0.8</formula>
    </cfRule>
  </conditionalFormatting>
  <conditionalFormatting sqref="J6">
    <cfRule type="cellIs" dxfId="6256" priority="2146" operator="greaterThan">
      <formula>$O$6</formula>
    </cfRule>
    <cfRule type="cellIs" dxfId="6255" priority="2147" operator="between">
      <formula>$O$6*0.8</formula>
      <formula>$O$6</formula>
    </cfRule>
    <cfRule type="cellIs" dxfId="6254" priority="2148" operator="lessThan">
      <formula>$O$6*0.8</formula>
    </cfRule>
  </conditionalFormatting>
  <conditionalFormatting sqref="J7">
    <cfRule type="cellIs" dxfId="6253" priority="2143" operator="greaterThan">
      <formula>$O$7</formula>
    </cfRule>
    <cfRule type="cellIs" dxfId="6252" priority="2144" operator="between">
      <formula>$O$7*0.8</formula>
      <formula>$O$7</formula>
    </cfRule>
    <cfRule type="cellIs" dxfId="6251" priority="2145" operator="lessThan">
      <formula>$O$7*0.8</formula>
    </cfRule>
  </conditionalFormatting>
  <conditionalFormatting sqref="J8">
    <cfRule type="cellIs" dxfId="6250" priority="2140" operator="greaterThan">
      <formula>$O$8</formula>
    </cfRule>
    <cfRule type="cellIs" dxfId="6249" priority="2141" operator="between">
      <formula>$O$8*0.8</formula>
      <formula>$O$8</formula>
    </cfRule>
    <cfRule type="cellIs" dxfId="6248" priority="2142" operator="lessThan">
      <formula>$O$8*0.8</formula>
    </cfRule>
  </conditionalFormatting>
  <conditionalFormatting sqref="J11">
    <cfRule type="cellIs" dxfId="6247" priority="2137" operator="greaterThan">
      <formula>$O$11</formula>
    </cfRule>
    <cfRule type="cellIs" dxfId="6246" priority="2138" operator="between">
      <formula>$O$11*0.8</formula>
      <formula>$O$11</formula>
    </cfRule>
    <cfRule type="cellIs" dxfId="6245" priority="2139" operator="lessThan">
      <formula>$O$11*0.8</formula>
    </cfRule>
  </conditionalFormatting>
  <conditionalFormatting sqref="J12">
    <cfRule type="cellIs" dxfId="6244" priority="2134" operator="greaterThan">
      <formula>$O$12</formula>
    </cfRule>
    <cfRule type="cellIs" dxfId="6243" priority="2135" operator="between">
      <formula>$O$12*0.8</formula>
      <formula>$O$12</formula>
    </cfRule>
    <cfRule type="cellIs" dxfId="6242" priority="2136" operator="lessThan">
      <formula>$O$12*0.8</formula>
    </cfRule>
  </conditionalFormatting>
  <conditionalFormatting sqref="J13">
    <cfRule type="cellIs" dxfId="6241" priority="2131" operator="greaterThan">
      <formula>$O$13</formula>
    </cfRule>
    <cfRule type="cellIs" dxfId="6240" priority="2132" operator="between">
      <formula>$O$13*0.8</formula>
      <formula>$O$13</formula>
    </cfRule>
    <cfRule type="cellIs" dxfId="6239" priority="2133" operator="lessThan">
      <formula>$O$13*0.8</formula>
    </cfRule>
  </conditionalFormatting>
  <conditionalFormatting sqref="J16">
    <cfRule type="cellIs" dxfId="6238" priority="2128" operator="greaterThan">
      <formula>$O$16</formula>
    </cfRule>
    <cfRule type="cellIs" dxfId="6237" priority="2129" operator="between">
      <formula>$O$16*0.8</formula>
      <formula>$O$16</formula>
    </cfRule>
    <cfRule type="cellIs" dxfId="6236" priority="2130" operator="lessThan">
      <formula>$O$16*0.8</formula>
    </cfRule>
  </conditionalFormatting>
  <conditionalFormatting sqref="J17">
    <cfRule type="cellIs" dxfId="6235" priority="2125" operator="greaterThan">
      <formula>$O$17</formula>
    </cfRule>
    <cfRule type="cellIs" dxfId="6234" priority="2126" operator="between">
      <formula>$O$17*0.8</formula>
      <formula>$O$17</formula>
    </cfRule>
    <cfRule type="cellIs" dxfId="6233" priority="2127" operator="lessThan">
      <formula>$O$17*0.8</formula>
    </cfRule>
  </conditionalFormatting>
  <conditionalFormatting sqref="J18">
    <cfRule type="cellIs" dxfId="6232" priority="2122" operator="greaterThan">
      <formula>$O$18</formula>
    </cfRule>
    <cfRule type="cellIs" dxfId="6231" priority="2123" operator="between">
      <formula>$O$18*0.8</formula>
      <formula>$O$18</formula>
    </cfRule>
    <cfRule type="cellIs" dxfId="6230" priority="2124" operator="lessThan">
      <formula>$O$18*0.8</formula>
    </cfRule>
  </conditionalFormatting>
  <conditionalFormatting sqref="J6">
    <cfRule type="cellIs" dxfId="6229" priority="2119" operator="greaterThan">
      <formula>$N$6</formula>
    </cfRule>
    <cfRule type="cellIs" dxfId="6228" priority="2120" operator="between">
      <formula>$N$6*0.8</formula>
      <formula>$N$6</formula>
    </cfRule>
    <cfRule type="cellIs" dxfId="6227" priority="2121" operator="lessThan">
      <formula>$N$6*0.8</formula>
    </cfRule>
  </conditionalFormatting>
  <conditionalFormatting sqref="J7">
    <cfRule type="cellIs" dxfId="6226" priority="2116" operator="greaterThan">
      <formula>$N$7</formula>
    </cfRule>
    <cfRule type="cellIs" dxfId="6225" priority="2117" operator="between">
      <formula>$N$7*0.8</formula>
      <formula>$N$7</formula>
    </cfRule>
    <cfRule type="cellIs" dxfId="6224" priority="2118" operator="lessThan">
      <formula>$N$7*0.8</formula>
    </cfRule>
  </conditionalFormatting>
  <conditionalFormatting sqref="J8">
    <cfRule type="cellIs" dxfId="6223" priority="2113" operator="greaterThan">
      <formula>$N$8</formula>
    </cfRule>
    <cfRule type="cellIs" dxfId="6222" priority="2114" operator="between">
      <formula>$N$8*0.8</formula>
      <formula>$N$8</formula>
    </cfRule>
    <cfRule type="cellIs" dxfId="6221" priority="2115" operator="lessThan">
      <formula>$N$8*0.8</formula>
    </cfRule>
  </conditionalFormatting>
  <conditionalFormatting sqref="J11">
    <cfRule type="cellIs" dxfId="6220" priority="2110" operator="greaterThan">
      <formula>$N$11</formula>
    </cfRule>
    <cfRule type="cellIs" dxfId="6219" priority="2111" operator="between">
      <formula>$N$11*0.8</formula>
      <formula>$N$11</formula>
    </cfRule>
    <cfRule type="cellIs" dxfId="6218" priority="2112" operator="lessThan">
      <formula>$N$11*0.8</formula>
    </cfRule>
  </conditionalFormatting>
  <conditionalFormatting sqref="J12">
    <cfRule type="cellIs" dxfId="6217" priority="2107" operator="greaterThan">
      <formula>$N$12</formula>
    </cfRule>
    <cfRule type="cellIs" dxfId="6216" priority="2108" operator="between">
      <formula>$N$12*0.8</formula>
      <formula>$N$12</formula>
    </cfRule>
    <cfRule type="cellIs" dxfId="6215" priority="2109" operator="lessThan">
      <formula>$N$12*0.8</formula>
    </cfRule>
  </conditionalFormatting>
  <conditionalFormatting sqref="J13">
    <cfRule type="cellIs" dxfId="6214" priority="2104" operator="greaterThan">
      <formula>$N$13</formula>
    </cfRule>
    <cfRule type="cellIs" dxfId="6213" priority="2105" operator="between">
      <formula>$N$13*0.8</formula>
      <formula>$N$13</formula>
    </cfRule>
    <cfRule type="cellIs" dxfId="6212" priority="2106" operator="lessThan">
      <formula>$N$13*0.8</formula>
    </cfRule>
  </conditionalFormatting>
  <conditionalFormatting sqref="J16">
    <cfRule type="cellIs" dxfId="6211" priority="2101" operator="greaterThan">
      <formula>$N$16</formula>
    </cfRule>
    <cfRule type="cellIs" dxfId="6210" priority="2102" operator="between">
      <formula>$N$16*0.8</formula>
      <formula>$N$16</formula>
    </cfRule>
    <cfRule type="cellIs" dxfId="6209" priority="2103" operator="lessThan">
      <formula>$N$16*0.8</formula>
    </cfRule>
  </conditionalFormatting>
  <conditionalFormatting sqref="J17">
    <cfRule type="cellIs" dxfId="6208" priority="2098" operator="greaterThan">
      <formula>$N$17</formula>
    </cfRule>
    <cfRule type="cellIs" dxfId="6207" priority="2099" operator="between">
      <formula>$N$17*0.8</formula>
      <formula>$N$17</formula>
    </cfRule>
    <cfRule type="cellIs" dxfId="6206" priority="2100" operator="lessThan">
      <formula>$N$17*0.8</formula>
    </cfRule>
  </conditionalFormatting>
  <conditionalFormatting sqref="J18">
    <cfRule type="cellIs" dxfId="6205" priority="2095" operator="greaterThan">
      <formula>$N$18</formula>
    </cfRule>
    <cfRule type="cellIs" dxfId="6204" priority="2096" operator="between">
      <formula>$N$18*0.8</formula>
      <formula>$N$18</formula>
    </cfRule>
    <cfRule type="cellIs" dxfId="6203" priority="2097" operator="lessThan">
      <formula>$N$18*0.8</formula>
    </cfRule>
  </conditionalFormatting>
  <conditionalFormatting sqref="J6">
    <cfRule type="cellIs" dxfId="6202" priority="2092" operator="greaterThan">
      <formula>$N$6</formula>
    </cfRule>
    <cfRule type="cellIs" dxfId="6201" priority="2093" operator="between">
      <formula>$N$6*0.8</formula>
      <formula>$N$6</formula>
    </cfRule>
    <cfRule type="cellIs" dxfId="6200" priority="2094" operator="lessThan">
      <formula>$N$6*0.8</formula>
    </cfRule>
  </conditionalFormatting>
  <conditionalFormatting sqref="J7">
    <cfRule type="cellIs" dxfId="6199" priority="2089" operator="greaterThan">
      <formula>$N$7</formula>
    </cfRule>
    <cfRule type="cellIs" dxfId="6198" priority="2090" operator="between">
      <formula>$N$7*0.8</formula>
      <formula>$N$7</formula>
    </cfRule>
    <cfRule type="cellIs" dxfId="6197" priority="2091" operator="lessThan">
      <formula>$N$7*0.8</formula>
    </cfRule>
  </conditionalFormatting>
  <conditionalFormatting sqref="J8">
    <cfRule type="cellIs" dxfId="6196" priority="2086" operator="greaterThan">
      <formula>$N$8</formula>
    </cfRule>
    <cfRule type="cellIs" dxfId="6195" priority="2087" operator="between">
      <formula>$N$8*0.8</formula>
      <formula>$N$8</formula>
    </cfRule>
    <cfRule type="cellIs" dxfId="6194" priority="2088" operator="lessThan">
      <formula>$N$8*0.8</formula>
    </cfRule>
  </conditionalFormatting>
  <conditionalFormatting sqref="J11">
    <cfRule type="cellIs" dxfId="6193" priority="2083" operator="greaterThan">
      <formula>$N$11</formula>
    </cfRule>
    <cfRule type="cellIs" dxfId="6192" priority="2084" operator="between">
      <formula>$N$11*0.8</formula>
      <formula>$N$11</formula>
    </cfRule>
    <cfRule type="cellIs" dxfId="6191" priority="2085" operator="lessThan">
      <formula>$N$11*0.8</formula>
    </cfRule>
  </conditionalFormatting>
  <conditionalFormatting sqref="J12">
    <cfRule type="cellIs" dxfId="6190" priority="2080" operator="greaterThan">
      <formula>$N$12</formula>
    </cfRule>
    <cfRule type="cellIs" dxfId="6189" priority="2081" operator="between">
      <formula>$N$12*0.8</formula>
      <formula>$N$12</formula>
    </cfRule>
    <cfRule type="cellIs" dxfId="6188" priority="2082" operator="lessThan">
      <formula>$N$12*0.8</formula>
    </cfRule>
  </conditionalFormatting>
  <conditionalFormatting sqref="J13">
    <cfRule type="cellIs" dxfId="6187" priority="2077" operator="greaterThan">
      <formula>$N$13</formula>
    </cfRule>
    <cfRule type="cellIs" dxfId="6186" priority="2078" operator="between">
      <formula>$N$13*0.8</formula>
      <formula>$N$13</formula>
    </cfRule>
    <cfRule type="cellIs" dxfId="6185" priority="2079" operator="lessThan">
      <formula>$N$13*0.8</formula>
    </cfRule>
  </conditionalFormatting>
  <conditionalFormatting sqref="J16">
    <cfRule type="cellIs" dxfId="6184" priority="2074" operator="greaterThan">
      <formula>$N$16</formula>
    </cfRule>
    <cfRule type="cellIs" dxfId="6183" priority="2075" operator="between">
      <formula>$N$16*0.8</formula>
      <formula>$N$16</formula>
    </cfRule>
    <cfRule type="cellIs" dxfId="6182" priority="2076" operator="lessThan">
      <formula>$N$16*0.8</formula>
    </cfRule>
  </conditionalFormatting>
  <conditionalFormatting sqref="J17">
    <cfRule type="cellIs" dxfId="6181" priority="2071" operator="greaterThan">
      <formula>$N$17</formula>
    </cfRule>
    <cfRule type="cellIs" dxfId="6180" priority="2072" operator="between">
      <formula>$N$17*0.8</formula>
      <formula>$N$17</formula>
    </cfRule>
    <cfRule type="cellIs" dxfId="6179" priority="2073" operator="lessThan">
      <formula>$N$17*0.8</formula>
    </cfRule>
  </conditionalFormatting>
  <conditionalFormatting sqref="J18">
    <cfRule type="cellIs" dxfId="6178" priority="2068" operator="greaterThan">
      <formula>$N$18</formula>
    </cfRule>
    <cfRule type="cellIs" dxfId="6177" priority="2069" operator="between">
      <formula>$N$18*0.8</formula>
      <formula>$N$18</formula>
    </cfRule>
    <cfRule type="cellIs" dxfId="6176" priority="2070" operator="lessThan">
      <formula>$N$18*0.8</formula>
    </cfRule>
  </conditionalFormatting>
  <conditionalFormatting sqref="J6">
    <cfRule type="cellIs" dxfId="6175" priority="2065" operator="greaterThan">
      <formula>$P$6</formula>
    </cfRule>
    <cfRule type="cellIs" dxfId="6174" priority="2066" operator="between">
      <formula>$P$6*0.8</formula>
      <formula>$P$6</formula>
    </cfRule>
    <cfRule type="cellIs" dxfId="6173" priority="2067" operator="lessThan">
      <formula>$P$6*0.8</formula>
    </cfRule>
  </conditionalFormatting>
  <conditionalFormatting sqref="J7">
    <cfRule type="cellIs" dxfId="6172" priority="2062" operator="greaterThan">
      <formula>$P$7</formula>
    </cfRule>
    <cfRule type="cellIs" dxfId="6171" priority="2063" operator="between">
      <formula>$P$7*0.8</formula>
      <formula>$P$7</formula>
    </cfRule>
    <cfRule type="cellIs" dxfId="6170" priority="2064" operator="lessThan">
      <formula>$P$7*0.8</formula>
    </cfRule>
  </conditionalFormatting>
  <conditionalFormatting sqref="J8">
    <cfRule type="cellIs" dxfId="6169" priority="2059" operator="greaterThan">
      <formula>$P$8</formula>
    </cfRule>
    <cfRule type="cellIs" dxfId="6168" priority="2060" operator="between">
      <formula>$P$8*0.8</formula>
      <formula>$P$8</formula>
    </cfRule>
    <cfRule type="cellIs" dxfId="6167" priority="2061" operator="lessThan">
      <formula>$P$8*0.8</formula>
    </cfRule>
  </conditionalFormatting>
  <conditionalFormatting sqref="J11">
    <cfRule type="cellIs" dxfId="6166" priority="2056" operator="greaterThan">
      <formula>$P$11</formula>
    </cfRule>
    <cfRule type="cellIs" dxfId="6165" priority="2057" operator="between">
      <formula>$P$11*0.8</formula>
      <formula>$P$11</formula>
    </cfRule>
    <cfRule type="cellIs" dxfId="6164" priority="2058" operator="lessThan">
      <formula>$P$11*0.8</formula>
    </cfRule>
  </conditionalFormatting>
  <conditionalFormatting sqref="J12">
    <cfRule type="cellIs" dxfId="6163" priority="2053" operator="greaterThan">
      <formula>$P$12</formula>
    </cfRule>
    <cfRule type="cellIs" dxfId="6162" priority="2054" operator="between">
      <formula>$P$12*0.8</formula>
      <formula>$P$12</formula>
    </cfRule>
    <cfRule type="cellIs" dxfId="6161" priority="2055" operator="lessThan">
      <formula>$P$12*0.8</formula>
    </cfRule>
  </conditionalFormatting>
  <conditionalFormatting sqref="J13">
    <cfRule type="cellIs" dxfId="6160" priority="2050" operator="greaterThan">
      <formula>$P$13</formula>
    </cfRule>
    <cfRule type="cellIs" dxfId="6159" priority="2051" operator="between">
      <formula>$P$13*0.8</formula>
      <formula>$P$13</formula>
    </cfRule>
    <cfRule type="cellIs" dxfId="6158" priority="2052" operator="lessThan">
      <formula>$P$13*0.8</formula>
    </cfRule>
  </conditionalFormatting>
  <conditionalFormatting sqref="J16">
    <cfRule type="cellIs" dxfId="6157" priority="2047" operator="greaterThan">
      <formula>$P$16</formula>
    </cfRule>
    <cfRule type="cellIs" dxfId="6156" priority="2048" operator="between">
      <formula>$P$16*0.8</formula>
      <formula>$P$16</formula>
    </cfRule>
    <cfRule type="cellIs" dxfId="6155" priority="2049" operator="lessThan">
      <formula>$P$16*0.8</formula>
    </cfRule>
  </conditionalFormatting>
  <conditionalFormatting sqref="J17">
    <cfRule type="cellIs" dxfId="6154" priority="2044" operator="greaterThan">
      <formula>$P$17</formula>
    </cfRule>
    <cfRule type="cellIs" dxfId="6153" priority="2045" operator="between">
      <formula>$P$17*0.8</formula>
      <formula>$P$17</formula>
    </cfRule>
    <cfRule type="cellIs" dxfId="6152" priority="2046" operator="lessThan">
      <formula>$P$17*0.8</formula>
    </cfRule>
  </conditionalFormatting>
  <conditionalFormatting sqref="J18">
    <cfRule type="cellIs" dxfId="6151" priority="2041" operator="greaterThan">
      <formula>$P$18</formula>
    </cfRule>
    <cfRule type="cellIs" dxfId="6150" priority="2042" operator="between">
      <formula>$P$18*0.8</formula>
      <formula>$P$18</formula>
    </cfRule>
    <cfRule type="cellIs" dxfId="6149" priority="2043" operator="lessThan">
      <formula>$P$18*0.8</formula>
    </cfRule>
  </conditionalFormatting>
  <conditionalFormatting sqref="J6">
    <cfRule type="cellIs" dxfId="6148" priority="2038" operator="greaterThan">
      <formula>$P$6</formula>
    </cfRule>
    <cfRule type="cellIs" dxfId="6147" priority="2039" operator="between">
      <formula>$P$6*0.8</formula>
      <formula>$P$6</formula>
    </cfRule>
    <cfRule type="cellIs" dxfId="6146" priority="2040" operator="lessThan">
      <formula>$P$6*0.8</formula>
    </cfRule>
  </conditionalFormatting>
  <conditionalFormatting sqref="J7">
    <cfRule type="cellIs" dxfId="6145" priority="2035" operator="greaterThan">
      <formula>$P$7</formula>
    </cfRule>
    <cfRule type="cellIs" dxfId="6144" priority="2036" operator="between">
      <formula>$P$7*0.8</formula>
      <formula>$P$7</formula>
    </cfRule>
    <cfRule type="cellIs" dxfId="6143" priority="2037" operator="lessThan">
      <formula>$P$7*0.8</formula>
    </cfRule>
  </conditionalFormatting>
  <conditionalFormatting sqref="J8">
    <cfRule type="cellIs" dxfId="6142" priority="2032" operator="greaterThan">
      <formula>$P$8</formula>
    </cfRule>
    <cfRule type="cellIs" dxfId="6141" priority="2033" operator="between">
      <formula>$P$8*0.8</formula>
      <formula>$P$8</formula>
    </cfRule>
    <cfRule type="cellIs" dxfId="6140" priority="2034" operator="lessThan">
      <formula>$P$8*0.8</formula>
    </cfRule>
  </conditionalFormatting>
  <conditionalFormatting sqref="J11">
    <cfRule type="cellIs" dxfId="6139" priority="2029" operator="greaterThan">
      <formula>$P$11</formula>
    </cfRule>
    <cfRule type="cellIs" dxfId="6138" priority="2030" operator="between">
      <formula>$P$11*0.8</formula>
      <formula>$P$11</formula>
    </cfRule>
    <cfRule type="cellIs" dxfId="6137" priority="2031" operator="lessThan">
      <formula>$P$11*0.8</formula>
    </cfRule>
  </conditionalFormatting>
  <conditionalFormatting sqref="J12">
    <cfRule type="cellIs" dxfId="6136" priority="2026" operator="greaterThan">
      <formula>$P$12</formula>
    </cfRule>
    <cfRule type="cellIs" dxfId="6135" priority="2027" operator="between">
      <formula>$P$12*0.8</formula>
      <formula>$P$12</formula>
    </cfRule>
    <cfRule type="cellIs" dxfId="6134" priority="2028" operator="lessThan">
      <formula>$P$12*0.8</formula>
    </cfRule>
  </conditionalFormatting>
  <conditionalFormatting sqref="J13">
    <cfRule type="cellIs" dxfId="6133" priority="2023" operator="greaterThan">
      <formula>$P$13</formula>
    </cfRule>
    <cfRule type="cellIs" dxfId="6132" priority="2024" operator="between">
      <formula>$P$13*0.8</formula>
      <formula>$P$13</formula>
    </cfRule>
    <cfRule type="cellIs" dxfId="6131" priority="2025" operator="lessThan">
      <formula>$P$13*0.8</formula>
    </cfRule>
  </conditionalFormatting>
  <conditionalFormatting sqref="J16">
    <cfRule type="cellIs" dxfId="6130" priority="2020" operator="greaterThan">
      <formula>$P$16</formula>
    </cfRule>
    <cfRule type="cellIs" dxfId="6129" priority="2021" operator="between">
      <formula>$P$16*0.8</formula>
      <formula>$P$16</formula>
    </cfRule>
    <cfRule type="cellIs" dxfId="6128" priority="2022" operator="lessThan">
      <formula>$P$16*0.8</formula>
    </cfRule>
  </conditionalFormatting>
  <conditionalFormatting sqref="J17">
    <cfRule type="cellIs" dxfId="6127" priority="2017" operator="greaterThan">
      <formula>$P$17</formula>
    </cfRule>
    <cfRule type="cellIs" dxfId="6126" priority="2018" operator="between">
      <formula>$P$17*0.8</formula>
      <formula>$P$17</formula>
    </cfRule>
    <cfRule type="cellIs" dxfId="6125" priority="2019" operator="lessThan">
      <formula>$P$17*0.8</formula>
    </cfRule>
  </conditionalFormatting>
  <conditionalFormatting sqref="J18">
    <cfRule type="cellIs" dxfId="6124" priority="2014" operator="greaterThan">
      <formula>$P$18</formula>
    </cfRule>
    <cfRule type="cellIs" dxfId="6123" priority="2015" operator="between">
      <formula>$P$18*0.8</formula>
      <formula>$P$18</formula>
    </cfRule>
    <cfRule type="cellIs" dxfId="6122" priority="2016" operator="lessThan">
      <formula>$P$18*0.8</formula>
    </cfRule>
  </conditionalFormatting>
  <conditionalFormatting sqref="J6">
    <cfRule type="cellIs" dxfId="6121" priority="2011" operator="greaterThan">
      <formula>$O$6</formula>
    </cfRule>
    <cfRule type="cellIs" dxfId="6120" priority="2012" operator="between">
      <formula>$O$6*0.8</formula>
      <formula>$O$6</formula>
    </cfRule>
    <cfRule type="cellIs" dxfId="6119" priority="2013" operator="lessThan">
      <formula>$O$6*0.8</formula>
    </cfRule>
  </conditionalFormatting>
  <conditionalFormatting sqref="J7">
    <cfRule type="cellIs" dxfId="6118" priority="2008" operator="greaterThan">
      <formula>$O$7</formula>
    </cfRule>
    <cfRule type="cellIs" dxfId="6117" priority="2009" operator="between">
      <formula>$O$7*0.8</formula>
      <formula>$O$7</formula>
    </cfRule>
    <cfRule type="cellIs" dxfId="6116" priority="2010" operator="lessThan">
      <formula>$O$7*0.8</formula>
    </cfRule>
  </conditionalFormatting>
  <conditionalFormatting sqref="J8">
    <cfRule type="cellIs" dxfId="6115" priority="2005" operator="greaterThan">
      <formula>$O$8</formula>
    </cfRule>
    <cfRule type="cellIs" dxfId="6114" priority="2006" operator="between">
      <formula>$O$8*0.8</formula>
      <formula>$O$8</formula>
    </cfRule>
    <cfRule type="cellIs" dxfId="6113" priority="2007" operator="lessThan">
      <formula>$O$8*0.8</formula>
    </cfRule>
  </conditionalFormatting>
  <conditionalFormatting sqref="J11">
    <cfRule type="cellIs" dxfId="6112" priority="2002" operator="greaterThan">
      <formula>$O$11</formula>
    </cfRule>
    <cfRule type="cellIs" dxfId="6111" priority="2003" operator="between">
      <formula>$O$11*0.8</formula>
      <formula>$O$11</formula>
    </cfRule>
    <cfRule type="cellIs" dxfId="6110" priority="2004" operator="lessThan">
      <formula>$O$11*0.8</formula>
    </cfRule>
  </conditionalFormatting>
  <conditionalFormatting sqref="J12">
    <cfRule type="cellIs" dxfId="6109" priority="1999" operator="greaterThan">
      <formula>$O$12</formula>
    </cfRule>
    <cfRule type="cellIs" dxfId="6108" priority="2000" operator="between">
      <formula>$O$12*0.8</formula>
      <formula>$O$12</formula>
    </cfRule>
    <cfRule type="cellIs" dxfId="6107" priority="2001" operator="lessThan">
      <formula>$O$12*0.8</formula>
    </cfRule>
  </conditionalFormatting>
  <conditionalFormatting sqref="J13">
    <cfRule type="cellIs" dxfId="6106" priority="1996" operator="greaterThan">
      <formula>$O$13</formula>
    </cfRule>
    <cfRule type="cellIs" dxfId="6105" priority="1997" operator="between">
      <formula>$O$13*0.8</formula>
      <formula>$O$13</formula>
    </cfRule>
    <cfRule type="cellIs" dxfId="6104" priority="1998" operator="lessThan">
      <formula>$O$13*0.8</formula>
    </cfRule>
  </conditionalFormatting>
  <conditionalFormatting sqref="J16">
    <cfRule type="cellIs" dxfId="6103" priority="1993" operator="greaterThan">
      <formula>$O$16</formula>
    </cfRule>
    <cfRule type="cellIs" dxfId="6102" priority="1994" operator="between">
      <formula>$O$16*0.8</formula>
      <formula>$O$16</formula>
    </cfRule>
    <cfRule type="cellIs" dxfId="6101" priority="1995" operator="lessThan">
      <formula>$O$16*0.8</formula>
    </cfRule>
  </conditionalFormatting>
  <conditionalFormatting sqref="J17">
    <cfRule type="cellIs" dxfId="6100" priority="1990" operator="greaterThan">
      <formula>$O$17</formula>
    </cfRule>
    <cfRule type="cellIs" dxfId="6099" priority="1991" operator="between">
      <formula>$O$17*0.8</formula>
      <formula>$O$17</formula>
    </cfRule>
    <cfRule type="cellIs" dxfId="6098" priority="1992" operator="lessThan">
      <formula>$O$17*0.8</formula>
    </cfRule>
  </conditionalFormatting>
  <conditionalFormatting sqref="J18">
    <cfRule type="cellIs" dxfId="6097" priority="1987" operator="greaterThan">
      <formula>$O$18</formula>
    </cfRule>
    <cfRule type="cellIs" dxfId="6096" priority="1988" operator="between">
      <formula>$O$18*0.8</formula>
      <formula>$O$18</formula>
    </cfRule>
    <cfRule type="cellIs" dxfId="6095" priority="1989" operator="lessThan">
      <formula>$O$18*0.8</formula>
    </cfRule>
  </conditionalFormatting>
  <conditionalFormatting sqref="J6">
    <cfRule type="cellIs" dxfId="6094" priority="1984" operator="greaterThan">
      <formula>$O$6</formula>
    </cfRule>
    <cfRule type="cellIs" dxfId="6093" priority="1985" operator="between">
      <formula>$O$6*0.8</formula>
      <formula>$O$6</formula>
    </cfRule>
    <cfRule type="cellIs" dxfId="6092" priority="1986" operator="lessThan">
      <formula>$O$6*0.8</formula>
    </cfRule>
  </conditionalFormatting>
  <conditionalFormatting sqref="J7">
    <cfRule type="cellIs" dxfId="6091" priority="1981" operator="greaterThan">
      <formula>$O$7</formula>
    </cfRule>
    <cfRule type="cellIs" dxfId="6090" priority="1982" operator="between">
      <formula>$O$7*0.8</formula>
      <formula>$O$7</formula>
    </cfRule>
    <cfRule type="cellIs" dxfId="6089" priority="1983" operator="lessThan">
      <formula>$O$7*0.8</formula>
    </cfRule>
  </conditionalFormatting>
  <conditionalFormatting sqref="J8">
    <cfRule type="cellIs" dxfId="6088" priority="1978" operator="greaterThan">
      <formula>$O$8</formula>
    </cfRule>
    <cfRule type="cellIs" dxfId="6087" priority="1979" operator="between">
      <formula>$O$8*0.8</formula>
      <formula>$O$8</formula>
    </cfRule>
    <cfRule type="cellIs" dxfId="6086" priority="1980" operator="lessThan">
      <formula>$O$8*0.8</formula>
    </cfRule>
  </conditionalFormatting>
  <conditionalFormatting sqref="J11">
    <cfRule type="cellIs" dxfId="6085" priority="1975" operator="greaterThan">
      <formula>$O$11</formula>
    </cfRule>
    <cfRule type="cellIs" dxfId="6084" priority="1976" operator="between">
      <formula>$O$11*0.8</formula>
      <formula>$O$11</formula>
    </cfRule>
    <cfRule type="cellIs" dxfId="6083" priority="1977" operator="lessThan">
      <formula>$O$11*0.8</formula>
    </cfRule>
  </conditionalFormatting>
  <conditionalFormatting sqref="J12">
    <cfRule type="cellIs" dxfId="6082" priority="1972" operator="greaterThan">
      <formula>$O$12</formula>
    </cfRule>
    <cfRule type="cellIs" dxfId="6081" priority="1973" operator="between">
      <formula>$O$12*0.8</formula>
      <formula>$O$12</formula>
    </cfRule>
    <cfRule type="cellIs" dxfId="6080" priority="1974" operator="lessThan">
      <formula>$O$12*0.8</formula>
    </cfRule>
  </conditionalFormatting>
  <conditionalFormatting sqref="J13">
    <cfRule type="cellIs" dxfId="6079" priority="1969" operator="greaterThan">
      <formula>$O$13</formula>
    </cfRule>
    <cfRule type="cellIs" dxfId="6078" priority="1970" operator="between">
      <formula>$O$13*0.8</formula>
      <formula>$O$13</formula>
    </cfRule>
    <cfRule type="cellIs" dxfId="6077" priority="1971" operator="lessThan">
      <formula>$O$13*0.8</formula>
    </cfRule>
  </conditionalFormatting>
  <conditionalFormatting sqref="J16">
    <cfRule type="cellIs" dxfId="6076" priority="1966" operator="greaterThan">
      <formula>$O$16</formula>
    </cfRule>
    <cfRule type="cellIs" dxfId="6075" priority="1967" operator="between">
      <formula>$O$16*0.8</formula>
      <formula>$O$16</formula>
    </cfRule>
    <cfRule type="cellIs" dxfId="6074" priority="1968" operator="lessThan">
      <formula>$O$16*0.8</formula>
    </cfRule>
  </conditionalFormatting>
  <conditionalFormatting sqref="J17">
    <cfRule type="cellIs" dxfId="6073" priority="1963" operator="greaterThan">
      <formula>$O$17</formula>
    </cfRule>
    <cfRule type="cellIs" dxfId="6072" priority="1964" operator="between">
      <formula>$O$17*0.8</formula>
      <formula>$O$17</formula>
    </cfRule>
    <cfRule type="cellIs" dxfId="6071" priority="1965" operator="lessThan">
      <formula>$O$17*0.8</formula>
    </cfRule>
  </conditionalFormatting>
  <conditionalFormatting sqref="J18">
    <cfRule type="cellIs" dxfId="6070" priority="1960" operator="greaterThan">
      <formula>$O$18</formula>
    </cfRule>
    <cfRule type="cellIs" dxfId="6069" priority="1961" operator="between">
      <formula>$O$18*0.8</formula>
      <formula>$O$18</formula>
    </cfRule>
    <cfRule type="cellIs" dxfId="6068" priority="1962" operator="lessThan">
      <formula>$O$18*0.8</formula>
    </cfRule>
  </conditionalFormatting>
  <conditionalFormatting sqref="J6">
    <cfRule type="cellIs" dxfId="6067" priority="1957" operator="greaterThan">
      <formula>$N$6</formula>
    </cfRule>
    <cfRule type="cellIs" dxfId="6066" priority="1958" operator="between">
      <formula>$N$6*0.8</formula>
      <formula>$N$6</formula>
    </cfRule>
    <cfRule type="cellIs" dxfId="6065" priority="1959" operator="lessThan">
      <formula>$N$6*0.8</formula>
    </cfRule>
  </conditionalFormatting>
  <conditionalFormatting sqref="J7">
    <cfRule type="cellIs" dxfId="6064" priority="1954" operator="greaterThan">
      <formula>$N$7</formula>
    </cfRule>
    <cfRule type="cellIs" dxfId="6063" priority="1955" operator="between">
      <formula>$N$7*0.8</formula>
      <formula>$N$7</formula>
    </cfRule>
    <cfRule type="cellIs" dxfId="6062" priority="1956" operator="lessThan">
      <formula>$N$7*0.8</formula>
    </cfRule>
  </conditionalFormatting>
  <conditionalFormatting sqref="J8">
    <cfRule type="cellIs" dxfId="6061" priority="1951" operator="greaterThan">
      <formula>$N$8</formula>
    </cfRule>
    <cfRule type="cellIs" dxfId="6060" priority="1952" operator="between">
      <formula>$N$8*0.8</formula>
      <formula>$N$8</formula>
    </cfRule>
    <cfRule type="cellIs" dxfId="6059" priority="1953" operator="lessThan">
      <formula>$N$8*0.8</formula>
    </cfRule>
  </conditionalFormatting>
  <conditionalFormatting sqref="J11">
    <cfRule type="cellIs" dxfId="6058" priority="1948" operator="greaterThan">
      <formula>$N$11</formula>
    </cfRule>
    <cfRule type="cellIs" dxfId="6057" priority="1949" operator="between">
      <formula>$N$11*0.8</formula>
      <formula>$N$11</formula>
    </cfRule>
    <cfRule type="cellIs" dxfId="6056" priority="1950" operator="lessThan">
      <formula>$N$11*0.8</formula>
    </cfRule>
  </conditionalFormatting>
  <conditionalFormatting sqref="J12">
    <cfRule type="cellIs" dxfId="6055" priority="1945" operator="greaterThan">
      <formula>$N$12</formula>
    </cfRule>
    <cfRule type="cellIs" dxfId="6054" priority="1946" operator="between">
      <formula>$N$12*0.8</formula>
      <formula>$N$12</formula>
    </cfRule>
    <cfRule type="cellIs" dxfId="6053" priority="1947" operator="lessThan">
      <formula>$N$12*0.8</formula>
    </cfRule>
  </conditionalFormatting>
  <conditionalFormatting sqref="J13">
    <cfRule type="cellIs" dxfId="6052" priority="1942" operator="greaterThan">
      <formula>$N$13</formula>
    </cfRule>
    <cfRule type="cellIs" dxfId="6051" priority="1943" operator="between">
      <formula>$N$13*0.8</formula>
      <formula>$N$13</formula>
    </cfRule>
    <cfRule type="cellIs" dxfId="6050" priority="1944" operator="lessThan">
      <formula>$N$13*0.8</formula>
    </cfRule>
  </conditionalFormatting>
  <conditionalFormatting sqref="J16">
    <cfRule type="cellIs" dxfId="6049" priority="1939" operator="greaterThan">
      <formula>$N$16</formula>
    </cfRule>
    <cfRule type="cellIs" dxfId="6048" priority="1940" operator="between">
      <formula>$N$16*0.8</formula>
      <formula>$N$16</formula>
    </cfRule>
    <cfRule type="cellIs" dxfId="6047" priority="1941" operator="lessThan">
      <formula>$N$16*0.8</formula>
    </cfRule>
  </conditionalFormatting>
  <conditionalFormatting sqref="J17">
    <cfRule type="cellIs" dxfId="6046" priority="1936" operator="greaterThan">
      <formula>$N$17</formula>
    </cfRule>
    <cfRule type="cellIs" dxfId="6045" priority="1937" operator="between">
      <formula>$N$17*0.8</formula>
      <formula>$N$17</formula>
    </cfRule>
    <cfRule type="cellIs" dxfId="6044" priority="1938" operator="lessThan">
      <formula>$N$17*0.8</formula>
    </cfRule>
  </conditionalFormatting>
  <conditionalFormatting sqref="J18">
    <cfRule type="cellIs" dxfId="6043" priority="1933" operator="greaterThan">
      <formula>$N$18</formula>
    </cfRule>
    <cfRule type="cellIs" dxfId="6042" priority="1934" operator="between">
      <formula>$N$18*0.8</formula>
      <formula>$N$18</formula>
    </cfRule>
    <cfRule type="cellIs" dxfId="6041" priority="1935" operator="lessThan">
      <formula>$N$18*0.8</formula>
    </cfRule>
  </conditionalFormatting>
  <conditionalFormatting sqref="J6">
    <cfRule type="cellIs" dxfId="6040" priority="1930" operator="greaterThan">
      <formula>$N$6</formula>
    </cfRule>
    <cfRule type="cellIs" dxfId="6039" priority="1931" operator="between">
      <formula>$N$6*0.8</formula>
      <formula>$N$6</formula>
    </cfRule>
    <cfRule type="cellIs" dxfId="6038" priority="1932" operator="lessThan">
      <formula>$N$6*0.8</formula>
    </cfRule>
  </conditionalFormatting>
  <conditionalFormatting sqref="J7">
    <cfRule type="cellIs" dxfId="6037" priority="1927" operator="greaterThan">
      <formula>$N$7</formula>
    </cfRule>
    <cfRule type="cellIs" dxfId="6036" priority="1928" operator="between">
      <formula>$N$7*0.8</formula>
      <formula>$N$7</formula>
    </cfRule>
    <cfRule type="cellIs" dxfId="6035" priority="1929" operator="lessThan">
      <formula>$N$7*0.8</formula>
    </cfRule>
  </conditionalFormatting>
  <conditionalFormatting sqref="J8">
    <cfRule type="cellIs" dxfId="6034" priority="1924" operator="greaterThan">
      <formula>$N$8</formula>
    </cfRule>
    <cfRule type="cellIs" dxfId="6033" priority="1925" operator="between">
      <formula>$N$8*0.8</formula>
      <formula>$N$8</formula>
    </cfRule>
    <cfRule type="cellIs" dxfId="6032" priority="1926" operator="lessThan">
      <formula>$N$8*0.8</formula>
    </cfRule>
  </conditionalFormatting>
  <conditionalFormatting sqref="J11">
    <cfRule type="cellIs" dxfId="6031" priority="1921" operator="greaterThan">
      <formula>$N$11</formula>
    </cfRule>
    <cfRule type="cellIs" dxfId="6030" priority="1922" operator="between">
      <formula>$N$11*0.8</formula>
      <formula>$N$11</formula>
    </cfRule>
    <cfRule type="cellIs" dxfId="6029" priority="1923" operator="lessThan">
      <formula>$N$11*0.8</formula>
    </cfRule>
  </conditionalFormatting>
  <conditionalFormatting sqref="J12">
    <cfRule type="cellIs" dxfId="6028" priority="1918" operator="greaterThan">
      <formula>$N$12</formula>
    </cfRule>
    <cfRule type="cellIs" dxfId="6027" priority="1919" operator="between">
      <formula>$N$12*0.8</formula>
      <formula>$N$12</formula>
    </cfRule>
    <cfRule type="cellIs" dxfId="6026" priority="1920" operator="lessThan">
      <formula>$N$12*0.8</formula>
    </cfRule>
  </conditionalFormatting>
  <conditionalFormatting sqref="J13">
    <cfRule type="cellIs" dxfId="6025" priority="1915" operator="greaterThan">
      <formula>$N$13</formula>
    </cfRule>
    <cfRule type="cellIs" dxfId="6024" priority="1916" operator="between">
      <formula>$N$13*0.8</formula>
      <formula>$N$13</formula>
    </cfRule>
    <cfRule type="cellIs" dxfId="6023" priority="1917" operator="lessThan">
      <formula>$N$13*0.8</formula>
    </cfRule>
  </conditionalFormatting>
  <conditionalFormatting sqref="J16">
    <cfRule type="cellIs" dxfId="6022" priority="1912" operator="greaterThan">
      <formula>$N$16</formula>
    </cfRule>
    <cfRule type="cellIs" dxfId="6021" priority="1913" operator="between">
      <formula>$N$16*0.8</formula>
      <formula>$N$16</formula>
    </cfRule>
    <cfRule type="cellIs" dxfId="6020" priority="1914" operator="lessThan">
      <formula>$N$16*0.8</formula>
    </cfRule>
  </conditionalFormatting>
  <conditionalFormatting sqref="J17">
    <cfRule type="cellIs" dxfId="6019" priority="1909" operator="greaterThan">
      <formula>$N$17</formula>
    </cfRule>
    <cfRule type="cellIs" dxfId="6018" priority="1910" operator="between">
      <formula>$N$17*0.8</formula>
      <formula>$N$17</formula>
    </cfRule>
    <cfRule type="cellIs" dxfId="6017" priority="1911" operator="lessThan">
      <formula>$N$17*0.8</formula>
    </cfRule>
  </conditionalFormatting>
  <conditionalFormatting sqref="J18">
    <cfRule type="cellIs" dxfId="6016" priority="1906" operator="greaterThan">
      <formula>$N$18</formula>
    </cfRule>
    <cfRule type="cellIs" dxfId="6015" priority="1907" operator="between">
      <formula>$N$18*0.8</formula>
      <formula>$N$18</formula>
    </cfRule>
    <cfRule type="cellIs" dxfId="6014" priority="1908" operator="lessThan">
      <formula>$N$18*0.8</formula>
    </cfRule>
  </conditionalFormatting>
  <conditionalFormatting sqref="J6">
    <cfRule type="cellIs" dxfId="6013" priority="1903" operator="greaterThan">
      <formula>$P$6</formula>
    </cfRule>
    <cfRule type="cellIs" dxfId="6012" priority="1904" operator="between">
      <formula>$P$6*0.8</formula>
      <formula>$P$6</formula>
    </cfRule>
    <cfRule type="cellIs" dxfId="6011" priority="1905" operator="lessThan">
      <formula>$P$6*0.8</formula>
    </cfRule>
  </conditionalFormatting>
  <conditionalFormatting sqref="J7">
    <cfRule type="cellIs" dxfId="6010" priority="1900" operator="greaterThan">
      <formula>$P$7</formula>
    </cfRule>
    <cfRule type="cellIs" dxfId="6009" priority="1901" operator="between">
      <formula>$P$7*0.8</formula>
      <formula>$P$7</formula>
    </cfRule>
    <cfRule type="cellIs" dxfId="6008" priority="1902" operator="lessThan">
      <formula>$P$7*0.8</formula>
    </cfRule>
  </conditionalFormatting>
  <conditionalFormatting sqref="J8">
    <cfRule type="cellIs" dxfId="6007" priority="1897" operator="greaterThan">
      <formula>$P$8</formula>
    </cfRule>
    <cfRule type="cellIs" dxfId="6006" priority="1898" operator="between">
      <formula>$P$8*0.8</formula>
      <formula>$P$8</formula>
    </cfRule>
    <cfRule type="cellIs" dxfId="6005" priority="1899" operator="lessThan">
      <formula>$P$8*0.8</formula>
    </cfRule>
  </conditionalFormatting>
  <conditionalFormatting sqref="J11">
    <cfRule type="cellIs" dxfId="6004" priority="1894" operator="greaterThan">
      <formula>$P$11</formula>
    </cfRule>
    <cfRule type="cellIs" dxfId="6003" priority="1895" operator="between">
      <formula>$P$11*0.8</formula>
      <formula>$P$11</formula>
    </cfRule>
    <cfRule type="cellIs" dxfId="6002" priority="1896" operator="lessThan">
      <formula>$P$11*0.8</formula>
    </cfRule>
  </conditionalFormatting>
  <conditionalFormatting sqref="J12">
    <cfRule type="cellIs" dxfId="6001" priority="1891" operator="greaterThan">
      <formula>$P$12</formula>
    </cfRule>
    <cfRule type="cellIs" dxfId="6000" priority="1892" operator="between">
      <formula>$P$12*0.8</formula>
      <formula>$P$12</formula>
    </cfRule>
    <cfRule type="cellIs" dxfId="5999" priority="1893" operator="lessThan">
      <formula>$P$12*0.8</formula>
    </cfRule>
  </conditionalFormatting>
  <conditionalFormatting sqref="J13">
    <cfRule type="cellIs" dxfId="5998" priority="1888" operator="greaterThan">
      <formula>$P$13</formula>
    </cfRule>
    <cfRule type="cellIs" dxfId="5997" priority="1889" operator="between">
      <formula>$P$13*0.8</formula>
      <formula>$P$13</formula>
    </cfRule>
    <cfRule type="cellIs" dxfId="5996" priority="1890" operator="lessThan">
      <formula>$P$13*0.8</formula>
    </cfRule>
  </conditionalFormatting>
  <conditionalFormatting sqref="J16">
    <cfRule type="cellIs" dxfId="5995" priority="1885" operator="greaterThan">
      <formula>$P$16</formula>
    </cfRule>
    <cfRule type="cellIs" dxfId="5994" priority="1886" operator="between">
      <formula>$P$16*0.8</formula>
      <formula>$P$16</formula>
    </cfRule>
    <cfRule type="cellIs" dxfId="5993" priority="1887" operator="lessThan">
      <formula>$P$16*0.8</formula>
    </cfRule>
  </conditionalFormatting>
  <conditionalFormatting sqref="J17">
    <cfRule type="cellIs" dxfId="5992" priority="1882" operator="greaterThan">
      <formula>$P$17</formula>
    </cfRule>
    <cfRule type="cellIs" dxfId="5991" priority="1883" operator="between">
      <formula>$P$17*0.8</formula>
      <formula>$P$17</formula>
    </cfRule>
    <cfRule type="cellIs" dxfId="5990" priority="1884" operator="lessThan">
      <formula>$P$17*0.8</formula>
    </cfRule>
  </conditionalFormatting>
  <conditionalFormatting sqref="J18">
    <cfRule type="cellIs" dxfId="5989" priority="1879" operator="greaterThan">
      <formula>$P$18</formula>
    </cfRule>
    <cfRule type="cellIs" dxfId="5988" priority="1880" operator="between">
      <formula>$P$18*0.8</formula>
      <formula>$P$18</formula>
    </cfRule>
    <cfRule type="cellIs" dxfId="5987" priority="1881" operator="lessThan">
      <formula>$P$18*0.8</formula>
    </cfRule>
  </conditionalFormatting>
  <conditionalFormatting sqref="J6">
    <cfRule type="cellIs" dxfId="5986" priority="1876" operator="greaterThan">
      <formula>$P$6</formula>
    </cfRule>
    <cfRule type="cellIs" dxfId="5985" priority="1877" operator="between">
      <formula>$P$6*0.8</formula>
      <formula>$P$6</formula>
    </cfRule>
    <cfRule type="cellIs" dxfId="5984" priority="1878" operator="lessThan">
      <formula>$P$6*0.8</formula>
    </cfRule>
  </conditionalFormatting>
  <conditionalFormatting sqref="J7">
    <cfRule type="cellIs" dxfId="5983" priority="1873" operator="greaterThan">
      <formula>$P$7</formula>
    </cfRule>
    <cfRule type="cellIs" dxfId="5982" priority="1874" operator="between">
      <formula>$P$7*0.8</formula>
      <formula>$P$7</formula>
    </cfRule>
    <cfRule type="cellIs" dxfId="5981" priority="1875" operator="lessThan">
      <formula>$P$7*0.8</formula>
    </cfRule>
  </conditionalFormatting>
  <conditionalFormatting sqref="J8">
    <cfRule type="cellIs" dxfId="5980" priority="1870" operator="greaterThan">
      <formula>$P$8</formula>
    </cfRule>
    <cfRule type="cellIs" dxfId="5979" priority="1871" operator="between">
      <formula>$P$8*0.8</formula>
      <formula>$P$8</formula>
    </cfRule>
    <cfRule type="cellIs" dxfId="5978" priority="1872" operator="lessThan">
      <formula>$P$8*0.8</formula>
    </cfRule>
  </conditionalFormatting>
  <conditionalFormatting sqref="J11">
    <cfRule type="cellIs" dxfId="5977" priority="1867" operator="greaterThan">
      <formula>$P$11</formula>
    </cfRule>
    <cfRule type="cellIs" dxfId="5976" priority="1868" operator="between">
      <formula>$P$11*0.8</formula>
      <formula>$P$11</formula>
    </cfRule>
    <cfRule type="cellIs" dxfId="5975" priority="1869" operator="lessThan">
      <formula>$P$11*0.8</formula>
    </cfRule>
  </conditionalFormatting>
  <conditionalFormatting sqref="J12">
    <cfRule type="cellIs" dxfId="5974" priority="1864" operator="greaterThan">
      <formula>$P$12</formula>
    </cfRule>
    <cfRule type="cellIs" dxfId="5973" priority="1865" operator="between">
      <formula>$P$12*0.8</formula>
      <formula>$P$12</formula>
    </cfRule>
    <cfRule type="cellIs" dxfId="5972" priority="1866" operator="lessThan">
      <formula>$P$12*0.8</formula>
    </cfRule>
  </conditionalFormatting>
  <conditionalFormatting sqref="J13">
    <cfRule type="cellIs" dxfId="5971" priority="1861" operator="greaterThan">
      <formula>$P$13</formula>
    </cfRule>
    <cfRule type="cellIs" dxfId="5970" priority="1862" operator="between">
      <formula>$P$13*0.8</formula>
      <formula>$P$13</formula>
    </cfRule>
    <cfRule type="cellIs" dxfId="5969" priority="1863" operator="lessThan">
      <formula>$P$13*0.8</formula>
    </cfRule>
  </conditionalFormatting>
  <conditionalFormatting sqref="J16">
    <cfRule type="cellIs" dxfId="5968" priority="1858" operator="greaterThan">
      <formula>$P$16</formula>
    </cfRule>
    <cfRule type="cellIs" dxfId="5967" priority="1859" operator="between">
      <formula>$P$16*0.8</formula>
      <formula>$P$16</formula>
    </cfRule>
    <cfRule type="cellIs" dxfId="5966" priority="1860" operator="lessThan">
      <formula>$P$16*0.8</formula>
    </cfRule>
  </conditionalFormatting>
  <conditionalFormatting sqref="J17">
    <cfRule type="cellIs" dxfId="5965" priority="1855" operator="greaterThan">
      <formula>$P$17</formula>
    </cfRule>
    <cfRule type="cellIs" dxfId="5964" priority="1856" operator="between">
      <formula>$P$17*0.8</formula>
      <formula>$P$17</formula>
    </cfRule>
    <cfRule type="cellIs" dxfId="5963" priority="1857" operator="lessThan">
      <formula>$P$17*0.8</formula>
    </cfRule>
  </conditionalFormatting>
  <conditionalFormatting sqref="J18">
    <cfRule type="cellIs" dxfId="5962" priority="1852" operator="greaterThan">
      <formula>$P$18</formula>
    </cfRule>
    <cfRule type="cellIs" dxfId="5961" priority="1853" operator="between">
      <formula>$P$18*0.8</formula>
      <formula>$P$18</formula>
    </cfRule>
    <cfRule type="cellIs" dxfId="5960" priority="1854" operator="lessThan">
      <formula>$P$18*0.8</formula>
    </cfRule>
  </conditionalFormatting>
  <conditionalFormatting sqref="J6">
    <cfRule type="cellIs" dxfId="5959" priority="1849" operator="greaterThan">
      <formula>$O$6</formula>
    </cfRule>
    <cfRule type="cellIs" dxfId="5958" priority="1850" operator="between">
      <formula>$O$6*0.8</formula>
      <formula>$O$6</formula>
    </cfRule>
    <cfRule type="cellIs" dxfId="5957" priority="1851" operator="lessThan">
      <formula>$O$6*0.8</formula>
    </cfRule>
  </conditionalFormatting>
  <conditionalFormatting sqref="J7">
    <cfRule type="cellIs" dxfId="5956" priority="1846" operator="greaterThan">
      <formula>$O$7</formula>
    </cfRule>
    <cfRule type="cellIs" dxfId="5955" priority="1847" operator="between">
      <formula>$O$7*0.8</formula>
      <formula>$O$7</formula>
    </cfRule>
    <cfRule type="cellIs" dxfId="5954" priority="1848" operator="lessThan">
      <formula>$O$7*0.8</formula>
    </cfRule>
  </conditionalFormatting>
  <conditionalFormatting sqref="J8">
    <cfRule type="cellIs" dxfId="5953" priority="1843" operator="greaterThan">
      <formula>$O$8</formula>
    </cfRule>
    <cfRule type="cellIs" dxfId="5952" priority="1844" operator="between">
      <formula>$O$8*0.8</formula>
      <formula>$O$8</formula>
    </cfRule>
    <cfRule type="cellIs" dxfId="5951" priority="1845" operator="lessThan">
      <formula>$O$8*0.8</formula>
    </cfRule>
  </conditionalFormatting>
  <conditionalFormatting sqref="J11">
    <cfRule type="cellIs" dxfId="5950" priority="1840" operator="greaterThan">
      <formula>$O$11</formula>
    </cfRule>
    <cfRule type="cellIs" dxfId="5949" priority="1841" operator="between">
      <formula>$O$11*0.8</formula>
      <formula>$O$11</formula>
    </cfRule>
    <cfRule type="cellIs" dxfId="5948" priority="1842" operator="lessThan">
      <formula>$O$11*0.8</formula>
    </cfRule>
  </conditionalFormatting>
  <conditionalFormatting sqref="J12">
    <cfRule type="cellIs" dxfId="5947" priority="1837" operator="greaterThan">
      <formula>$O$12</formula>
    </cfRule>
    <cfRule type="cellIs" dxfId="5946" priority="1838" operator="between">
      <formula>$O$12*0.8</formula>
      <formula>$O$12</formula>
    </cfRule>
    <cfRule type="cellIs" dxfId="5945" priority="1839" operator="lessThan">
      <formula>$O$12*0.8</formula>
    </cfRule>
  </conditionalFormatting>
  <conditionalFormatting sqref="J13">
    <cfRule type="cellIs" dxfId="5944" priority="1834" operator="greaterThan">
      <formula>$O$13</formula>
    </cfRule>
    <cfRule type="cellIs" dxfId="5943" priority="1835" operator="between">
      <formula>$O$13*0.8</formula>
      <formula>$O$13</formula>
    </cfRule>
    <cfRule type="cellIs" dxfId="5942" priority="1836" operator="lessThan">
      <formula>$O$13*0.8</formula>
    </cfRule>
  </conditionalFormatting>
  <conditionalFormatting sqref="J16">
    <cfRule type="cellIs" dxfId="5941" priority="1831" operator="greaterThan">
      <formula>$O$16</formula>
    </cfRule>
    <cfRule type="cellIs" dxfId="5940" priority="1832" operator="between">
      <formula>$O$16*0.8</formula>
      <formula>$O$16</formula>
    </cfRule>
    <cfRule type="cellIs" dxfId="5939" priority="1833" operator="lessThan">
      <formula>$O$16*0.8</formula>
    </cfRule>
  </conditionalFormatting>
  <conditionalFormatting sqref="J17">
    <cfRule type="cellIs" dxfId="5938" priority="1828" operator="greaterThan">
      <formula>$O$17</formula>
    </cfRule>
    <cfRule type="cellIs" dxfId="5937" priority="1829" operator="between">
      <formula>$O$17*0.8</formula>
      <formula>$O$17</formula>
    </cfRule>
    <cfRule type="cellIs" dxfId="5936" priority="1830" operator="lessThan">
      <formula>$O$17*0.8</formula>
    </cfRule>
  </conditionalFormatting>
  <conditionalFormatting sqref="J18">
    <cfRule type="cellIs" dxfId="5935" priority="1825" operator="greaterThan">
      <formula>$O$18</formula>
    </cfRule>
    <cfRule type="cellIs" dxfId="5934" priority="1826" operator="between">
      <formula>$O$18*0.8</formula>
      <formula>$O$18</formula>
    </cfRule>
    <cfRule type="cellIs" dxfId="5933" priority="1827" operator="lessThan">
      <formula>$O$18*0.8</formula>
    </cfRule>
  </conditionalFormatting>
  <conditionalFormatting sqref="J6">
    <cfRule type="cellIs" dxfId="5932" priority="1822" operator="greaterThan">
      <formula>$O$6</formula>
    </cfRule>
    <cfRule type="cellIs" dxfId="5931" priority="1823" operator="between">
      <formula>$O$6*0.8</formula>
      <formula>$O$6</formula>
    </cfRule>
    <cfRule type="cellIs" dxfId="5930" priority="1824" operator="lessThan">
      <formula>$O$6*0.8</formula>
    </cfRule>
  </conditionalFormatting>
  <conditionalFormatting sqref="J7">
    <cfRule type="cellIs" dxfId="5929" priority="1819" operator="greaterThan">
      <formula>$O$7</formula>
    </cfRule>
    <cfRule type="cellIs" dxfId="5928" priority="1820" operator="between">
      <formula>$O$7*0.8</formula>
      <formula>$O$7</formula>
    </cfRule>
    <cfRule type="cellIs" dxfId="5927" priority="1821" operator="lessThan">
      <formula>$O$7*0.8</formula>
    </cfRule>
  </conditionalFormatting>
  <conditionalFormatting sqref="J8">
    <cfRule type="cellIs" dxfId="5926" priority="1816" operator="greaterThan">
      <formula>$O$8</formula>
    </cfRule>
    <cfRule type="cellIs" dxfId="5925" priority="1817" operator="between">
      <formula>$O$8*0.8</formula>
      <formula>$O$8</formula>
    </cfRule>
    <cfRule type="cellIs" dxfId="5924" priority="1818" operator="lessThan">
      <formula>$O$8*0.8</formula>
    </cfRule>
  </conditionalFormatting>
  <conditionalFormatting sqref="J11">
    <cfRule type="cellIs" dxfId="5923" priority="1813" operator="greaterThan">
      <formula>$O$11</formula>
    </cfRule>
    <cfRule type="cellIs" dxfId="5922" priority="1814" operator="between">
      <formula>$O$11*0.8</formula>
      <formula>$O$11</formula>
    </cfRule>
    <cfRule type="cellIs" dxfId="5921" priority="1815" operator="lessThan">
      <formula>$O$11*0.8</formula>
    </cfRule>
  </conditionalFormatting>
  <conditionalFormatting sqref="J12">
    <cfRule type="cellIs" dxfId="5920" priority="1810" operator="greaterThan">
      <formula>$O$12</formula>
    </cfRule>
    <cfRule type="cellIs" dxfId="5919" priority="1811" operator="between">
      <formula>$O$12*0.8</formula>
      <formula>$O$12</formula>
    </cfRule>
    <cfRule type="cellIs" dxfId="5918" priority="1812" operator="lessThan">
      <formula>$O$12*0.8</formula>
    </cfRule>
  </conditionalFormatting>
  <conditionalFormatting sqref="J13">
    <cfRule type="cellIs" dxfId="5917" priority="1807" operator="greaterThan">
      <formula>$O$13</formula>
    </cfRule>
    <cfRule type="cellIs" dxfId="5916" priority="1808" operator="between">
      <formula>$O$13*0.8</formula>
      <formula>$O$13</formula>
    </cfRule>
    <cfRule type="cellIs" dxfId="5915" priority="1809" operator="lessThan">
      <formula>$O$13*0.8</formula>
    </cfRule>
  </conditionalFormatting>
  <conditionalFormatting sqref="J16">
    <cfRule type="cellIs" dxfId="5914" priority="1804" operator="greaterThan">
      <formula>$O$16</formula>
    </cfRule>
    <cfRule type="cellIs" dxfId="5913" priority="1805" operator="between">
      <formula>$O$16*0.8</formula>
      <formula>$O$16</formula>
    </cfRule>
    <cfRule type="cellIs" dxfId="5912" priority="1806" operator="lessThan">
      <formula>$O$16*0.8</formula>
    </cfRule>
  </conditionalFormatting>
  <conditionalFormatting sqref="J17">
    <cfRule type="cellIs" dxfId="5911" priority="1801" operator="greaterThan">
      <formula>$O$17</formula>
    </cfRule>
    <cfRule type="cellIs" dxfId="5910" priority="1802" operator="between">
      <formula>$O$17*0.8</formula>
      <formula>$O$17</formula>
    </cfRule>
    <cfRule type="cellIs" dxfId="5909" priority="1803" operator="lessThan">
      <formula>$O$17*0.8</formula>
    </cfRule>
  </conditionalFormatting>
  <conditionalFormatting sqref="J18">
    <cfRule type="cellIs" dxfId="5908" priority="1798" operator="greaterThan">
      <formula>$O$18</formula>
    </cfRule>
    <cfRule type="cellIs" dxfId="5907" priority="1799" operator="between">
      <formula>$O$18*0.8</formula>
      <formula>$O$18</formula>
    </cfRule>
    <cfRule type="cellIs" dxfId="5906" priority="1800" operator="lessThan">
      <formula>$O$18*0.8</formula>
    </cfRule>
  </conditionalFormatting>
  <conditionalFormatting sqref="J6">
    <cfRule type="cellIs" dxfId="5905" priority="1795" operator="greaterThan">
      <formula>$N$6</formula>
    </cfRule>
    <cfRule type="cellIs" dxfId="5904" priority="1796" operator="between">
      <formula>$N$6*0.8</formula>
      <formula>$N$6</formula>
    </cfRule>
    <cfRule type="cellIs" dxfId="5903" priority="1797" operator="lessThan">
      <formula>$N$6*0.8</formula>
    </cfRule>
  </conditionalFormatting>
  <conditionalFormatting sqref="J7">
    <cfRule type="cellIs" dxfId="5902" priority="1792" operator="greaterThan">
      <formula>$N$7</formula>
    </cfRule>
    <cfRule type="cellIs" dxfId="5901" priority="1793" operator="between">
      <formula>$N$7*0.8</formula>
      <formula>$N$7</formula>
    </cfRule>
    <cfRule type="cellIs" dxfId="5900" priority="1794" operator="lessThan">
      <formula>$N$7*0.8</formula>
    </cfRule>
  </conditionalFormatting>
  <conditionalFormatting sqref="J8">
    <cfRule type="cellIs" dxfId="5899" priority="1789" operator="greaterThan">
      <formula>$N$8</formula>
    </cfRule>
    <cfRule type="cellIs" dxfId="5898" priority="1790" operator="between">
      <formula>$N$8*0.8</formula>
      <formula>$N$8</formula>
    </cfRule>
    <cfRule type="cellIs" dxfId="5897" priority="1791" operator="lessThan">
      <formula>$N$8*0.8</formula>
    </cfRule>
  </conditionalFormatting>
  <conditionalFormatting sqref="J11">
    <cfRule type="cellIs" dxfId="5896" priority="1786" operator="greaterThan">
      <formula>$N$11</formula>
    </cfRule>
    <cfRule type="cellIs" dxfId="5895" priority="1787" operator="between">
      <formula>$N$11*0.8</formula>
      <formula>$N$11</formula>
    </cfRule>
    <cfRule type="cellIs" dxfId="5894" priority="1788" operator="lessThan">
      <formula>$N$11*0.8</formula>
    </cfRule>
  </conditionalFormatting>
  <conditionalFormatting sqref="J12">
    <cfRule type="cellIs" dxfId="5893" priority="1783" operator="greaterThan">
      <formula>$N$12</formula>
    </cfRule>
    <cfRule type="cellIs" dxfId="5892" priority="1784" operator="between">
      <formula>$N$12*0.8</formula>
      <formula>$N$12</formula>
    </cfRule>
    <cfRule type="cellIs" dxfId="5891" priority="1785" operator="lessThan">
      <formula>$N$12*0.8</formula>
    </cfRule>
  </conditionalFormatting>
  <conditionalFormatting sqref="J13">
    <cfRule type="cellIs" dxfId="5890" priority="1780" operator="greaterThan">
      <formula>$N$13</formula>
    </cfRule>
    <cfRule type="cellIs" dxfId="5889" priority="1781" operator="between">
      <formula>$N$13*0.8</formula>
      <formula>$N$13</formula>
    </cfRule>
    <cfRule type="cellIs" dxfId="5888" priority="1782" operator="lessThan">
      <formula>$N$13*0.8</formula>
    </cfRule>
  </conditionalFormatting>
  <conditionalFormatting sqref="J16">
    <cfRule type="cellIs" dxfId="5887" priority="1777" operator="greaterThan">
      <formula>$N$16</formula>
    </cfRule>
    <cfRule type="cellIs" dxfId="5886" priority="1778" operator="between">
      <formula>$N$16*0.8</formula>
      <formula>$N$16</formula>
    </cfRule>
    <cfRule type="cellIs" dxfId="5885" priority="1779" operator="lessThan">
      <formula>$N$16*0.8</formula>
    </cfRule>
  </conditionalFormatting>
  <conditionalFormatting sqref="J17">
    <cfRule type="cellIs" dxfId="5884" priority="1774" operator="greaterThan">
      <formula>$N$17</formula>
    </cfRule>
    <cfRule type="cellIs" dxfId="5883" priority="1775" operator="between">
      <formula>$N$17*0.8</formula>
      <formula>$N$17</formula>
    </cfRule>
    <cfRule type="cellIs" dxfId="5882" priority="1776" operator="lessThan">
      <formula>$N$17*0.8</formula>
    </cfRule>
  </conditionalFormatting>
  <conditionalFormatting sqref="J18">
    <cfRule type="cellIs" dxfId="5881" priority="1771" operator="greaterThan">
      <formula>$N$18</formula>
    </cfRule>
    <cfRule type="cellIs" dxfId="5880" priority="1772" operator="between">
      <formula>$N$18*0.8</formula>
      <formula>$N$18</formula>
    </cfRule>
    <cfRule type="cellIs" dxfId="5879" priority="1773" operator="lessThan">
      <formula>$N$18*0.8</formula>
    </cfRule>
  </conditionalFormatting>
  <conditionalFormatting sqref="J6">
    <cfRule type="cellIs" dxfId="5878" priority="1768" operator="greaterThan">
      <formula>$N$6</formula>
    </cfRule>
    <cfRule type="cellIs" dxfId="5877" priority="1769" operator="between">
      <formula>$N$6*0.8</formula>
      <formula>$N$6</formula>
    </cfRule>
    <cfRule type="cellIs" dxfId="5876" priority="1770" operator="lessThan">
      <formula>$N$6*0.8</formula>
    </cfRule>
  </conditionalFormatting>
  <conditionalFormatting sqref="J7">
    <cfRule type="cellIs" dxfId="5875" priority="1765" operator="greaterThan">
      <formula>$N$7</formula>
    </cfRule>
    <cfRule type="cellIs" dxfId="5874" priority="1766" operator="between">
      <formula>$N$7*0.8</formula>
      <formula>$N$7</formula>
    </cfRule>
    <cfRule type="cellIs" dxfId="5873" priority="1767" operator="lessThan">
      <formula>$N$7*0.8</formula>
    </cfRule>
  </conditionalFormatting>
  <conditionalFormatting sqref="J8">
    <cfRule type="cellIs" dxfId="5872" priority="1762" operator="greaterThan">
      <formula>$N$8</formula>
    </cfRule>
    <cfRule type="cellIs" dxfId="5871" priority="1763" operator="between">
      <formula>$N$8*0.8</formula>
      <formula>$N$8</formula>
    </cfRule>
    <cfRule type="cellIs" dxfId="5870" priority="1764" operator="lessThan">
      <formula>$N$8*0.8</formula>
    </cfRule>
  </conditionalFormatting>
  <conditionalFormatting sqref="J11">
    <cfRule type="cellIs" dxfId="5869" priority="1759" operator="greaterThan">
      <formula>$N$11</formula>
    </cfRule>
    <cfRule type="cellIs" dxfId="5868" priority="1760" operator="between">
      <formula>$N$11*0.8</formula>
      <formula>$N$11</formula>
    </cfRule>
    <cfRule type="cellIs" dxfId="5867" priority="1761" operator="lessThan">
      <formula>$N$11*0.8</formula>
    </cfRule>
  </conditionalFormatting>
  <conditionalFormatting sqref="J12">
    <cfRule type="cellIs" dxfId="5866" priority="1756" operator="greaterThan">
      <formula>$N$12</formula>
    </cfRule>
    <cfRule type="cellIs" dxfId="5865" priority="1757" operator="between">
      <formula>$N$12*0.8</formula>
      <formula>$N$12</formula>
    </cfRule>
    <cfRule type="cellIs" dxfId="5864" priority="1758" operator="lessThan">
      <formula>$N$12*0.8</formula>
    </cfRule>
  </conditionalFormatting>
  <conditionalFormatting sqref="J13">
    <cfRule type="cellIs" dxfId="5863" priority="1753" operator="greaterThan">
      <formula>$N$13</formula>
    </cfRule>
    <cfRule type="cellIs" dxfId="5862" priority="1754" operator="between">
      <formula>$N$13*0.8</formula>
      <formula>$N$13</formula>
    </cfRule>
    <cfRule type="cellIs" dxfId="5861" priority="1755" operator="lessThan">
      <formula>$N$13*0.8</formula>
    </cfRule>
  </conditionalFormatting>
  <conditionalFormatting sqref="J16">
    <cfRule type="cellIs" dxfId="5860" priority="1750" operator="greaterThan">
      <formula>$N$16</formula>
    </cfRule>
    <cfRule type="cellIs" dxfId="5859" priority="1751" operator="between">
      <formula>$N$16*0.8</formula>
      <formula>$N$16</formula>
    </cfRule>
    <cfRule type="cellIs" dxfId="5858" priority="1752" operator="lessThan">
      <formula>$N$16*0.8</formula>
    </cfRule>
  </conditionalFormatting>
  <conditionalFormatting sqref="J17">
    <cfRule type="cellIs" dxfId="5857" priority="1747" operator="greaterThan">
      <formula>$N$17</formula>
    </cfRule>
    <cfRule type="cellIs" dxfId="5856" priority="1748" operator="between">
      <formula>$N$17*0.8</formula>
      <formula>$N$17</formula>
    </cfRule>
    <cfRule type="cellIs" dxfId="5855" priority="1749" operator="lessThan">
      <formula>$N$17*0.8</formula>
    </cfRule>
  </conditionalFormatting>
  <conditionalFormatting sqref="J18">
    <cfRule type="cellIs" dxfId="5854" priority="1744" operator="greaterThan">
      <formula>$N$18</formula>
    </cfRule>
    <cfRule type="cellIs" dxfId="5853" priority="1745" operator="between">
      <formula>$N$18*0.8</formula>
      <formula>$N$18</formula>
    </cfRule>
    <cfRule type="cellIs" dxfId="5852" priority="1746" operator="lessThan">
      <formula>$N$18*0.8</formula>
    </cfRule>
  </conditionalFormatting>
  <conditionalFormatting sqref="J6">
    <cfRule type="cellIs" dxfId="5851" priority="1741" operator="greaterThan">
      <formula>$P$6</formula>
    </cfRule>
    <cfRule type="cellIs" dxfId="5850" priority="1742" operator="between">
      <formula>$P$6*0.8</formula>
      <formula>$P$6</formula>
    </cfRule>
    <cfRule type="cellIs" dxfId="5849" priority="1743" operator="lessThan">
      <formula>$P$6*0.8</formula>
    </cfRule>
  </conditionalFormatting>
  <conditionalFormatting sqref="J7">
    <cfRule type="cellIs" dxfId="5848" priority="1738" operator="greaterThan">
      <formula>$P$7</formula>
    </cfRule>
    <cfRule type="cellIs" dxfId="5847" priority="1739" operator="between">
      <formula>$P$7*0.8</formula>
      <formula>$P$7</formula>
    </cfRule>
    <cfRule type="cellIs" dxfId="5846" priority="1740" operator="lessThan">
      <formula>$P$7*0.8</formula>
    </cfRule>
  </conditionalFormatting>
  <conditionalFormatting sqref="J8">
    <cfRule type="cellIs" dxfId="5845" priority="1735" operator="greaterThan">
      <formula>$P$8</formula>
    </cfRule>
    <cfRule type="cellIs" dxfId="5844" priority="1736" operator="between">
      <formula>$P$8*0.8</formula>
      <formula>$P$8</formula>
    </cfRule>
    <cfRule type="cellIs" dxfId="5843" priority="1737" operator="lessThan">
      <formula>$P$8*0.8</formula>
    </cfRule>
  </conditionalFormatting>
  <conditionalFormatting sqref="J11">
    <cfRule type="cellIs" dxfId="5842" priority="1732" operator="greaterThan">
      <formula>$P$11</formula>
    </cfRule>
    <cfRule type="cellIs" dxfId="5841" priority="1733" operator="between">
      <formula>$P$11*0.8</formula>
      <formula>$P$11</formula>
    </cfRule>
    <cfRule type="cellIs" dxfId="5840" priority="1734" operator="lessThan">
      <formula>$P$11*0.8</formula>
    </cfRule>
  </conditionalFormatting>
  <conditionalFormatting sqref="J12">
    <cfRule type="cellIs" dxfId="5839" priority="1729" operator="greaterThan">
      <formula>$P$12</formula>
    </cfRule>
    <cfRule type="cellIs" dxfId="5838" priority="1730" operator="between">
      <formula>$P$12*0.8</formula>
      <formula>$P$12</formula>
    </cfRule>
    <cfRule type="cellIs" dxfId="5837" priority="1731" operator="lessThan">
      <formula>$P$12*0.8</formula>
    </cfRule>
  </conditionalFormatting>
  <conditionalFormatting sqref="J13">
    <cfRule type="cellIs" dxfId="5836" priority="1726" operator="greaterThan">
      <formula>$P$13</formula>
    </cfRule>
    <cfRule type="cellIs" dxfId="5835" priority="1727" operator="between">
      <formula>$P$13*0.8</formula>
      <formula>$P$13</formula>
    </cfRule>
    <cfRule type="cellIs" dxfId="5834" priority="1728" operator="lessThan">
      <formula>$P$13*0.8</formula>
    </cfRule>
  </conditionalFormatting>
  <conditionalFormatting sqref="J16">
    <cfRule type="cellIs" dxfId="5833" priority="1723" operator="greaterThan">
      <formula>$P$16</formula>
    </cfRule>
    <cfRule type="cellIs" dxfId="5832" priority="1724" operator="between">
      <formula>$P$16*0.8</formula>
      <formula>$P$16</formula>
    </cfRule>
    <cfRule type="cellIs" dxfId="5831" priority="1725" operator="lessThan">
      <formula>$P$16*0.8</formula>
    </cfRule>
  </conditionalFormatting>
  <conditionalFormatting sqref="J17">
    <cfRule type="cellIs" dxfId="5830" priority="1720" operator="greaterThan">
      <formula>$P$17</formula>
    </cfRule>
    <cfRule type="cellIs" dxfId="5829" priority="1721" operator="between">
      <formula>$P$17*0.8</formula>
      <formula>$P$17</formula>
    </cfRule>
    <cfRule type="cellIs" dxfId="5828" priority="1722" operator="lessThan">
      <formula>$P$17*0.8</formula>
    </cfRule>
  </conditionalFormatting>
  <conditionalFormatting sqref="J18">
    <cfRule type="cellIs" dxfId="5827" priority="1717" operator="greaterThan">
      <formula>$P$18</formula>
    </cfRule>
    <cfRule type="cellIs" dxfId="5826" priority="1718" operator="between">
      <formula>$P$18*0.8</formula>
      <formula>$P$18</formula>
    </cfRule>
    <cfRule type="cellIs" dxfId="5825" priority="1719" operator="lessThan">
      <formula>$P$18*0.8</formula>
    </cfRule>
  </conditionalFormatting>
  <conditionalFormatting sqref="J6">
    <cfRule type="cellIs" dxfId="5824" priority="1714" operator="greaterThan">
      <formula>$P$6</formula>
    </cfRule>
    <cfRule type="cellIs" dxfId="5823" priority="1715" operator="between">
      <formula>$P$6*0.8</formula>
      <formula>$P$6</formula>
    </cfRule>
    <cfRule type="cellIs" dxfId="5822" priority="1716" operator="lessThan">
      <formula>$P$6*0.8</formula>
    </cfRule>
  </conditionalFormatting>
  <conditionalFormatting sqref="J7">
    <cfRule type="cellIs" dxfId="5821" priority="1711" operator="greaterThan">
      <formula>$P$7</formula>
    </cfRule>
    <cfRule type="cellIs" dxfId="5820" priority="1712" operator="between">
      <formula>$P$7*0.8</formula>
      <formula>$P$7</formula>
    </cfRule>
    <cfRule type="cellIs" dxfId="5819" priority="1713" operator="lessThan">
      <formula>$P$7*0.8</formula>
    </cfRule>
  </conditionalFormatting>
  <conditionalFormatting sqref="J8">
    <cfRule type="cellIs" dxfId="5818" priority="1708" operator="greaterThan">
      <formula>$P$8</formula>
    </cfRule>
    <cfRule type="cellIs" dxfId="5817" priority="1709" operator="between">
      <formula>$P$8*0.8</formula>
      <formula>$P$8</formula>
    </cfRule>
    <cfRule type="cellIs" dxfId="5816" priority="1710" operator="lessThan">
      <formula>$P$8*0.8</formula>
    </cfRule>
  </conditionalFormatting>
  <conditionalFormatting sqref="J11">
    <cfRule type="cellIs" dxfId="5815" priority="1705" operator="greaterThan">
      <formula>$P$11</formula>
    </cfRule>
    <cfRule type="cellIs" dxfId="5814" priority="1706" operator="between">
      <formula>$P$11*0.8</formula>
      <formula>$P$11</formula>
    </cfRule>
    <cfRule type="cellIs" dxfId="5813" priority="1707" operator="lessThan">
      <formula>$P$11*0.8</formula>
    </cfRule>
  </conditionalFormatting>
  <conditionalFormatting sqref="J12">
    <cfRule type="cellIs" dxfId="5812" priority="1702" operator="greaterThan">
      <formula>$P$12</formula>
    </cfRule>
    <cfRule type="cellIs" dxfId="5811" priority="1703" operator="between">
      <formula>$P$12*0.8</formula>
      <formula>$P$12</formula>
    </cfRule>
    <cfRule type="cellIs" dxfId="5810" priority="1704" operator="lessThan">
      <formula>$P$12*0.8</formula>
    </cfRule>
  </conditionalFormatting>
  <conditionalFormatting sqref="J13">
    <cfRule type="cellIs" dxfId="5809" priority="1699" operator="greaterThan">
      <formula>$P$13</formula>
    </cfRule>
    <cfRule type="cellIs" dxfId="5808" priority="1700" operator="between">
      <formula>$P$13*0.8</formula>
      <formula>$P$13</formula>
    </cfRule>
    <cfRule type="cellIs" dxfId="5807" priority="1701" operator="lessThan">
      <formula>$P$13*0.8</formula>
    </cfRule>
  </conditionalFormatting>
  <conditionalFormatting sqref="J16">
    <cfRule type="cellIs" dxfId="5806" priority="1696" operator="greaterThan">
      <formula>$P$16</formula>
    </cfRule>
    <cfRule type="cellIs" dxfId="5805" priority="1697" operator="between">
      <formula>$P$16*0.8</formula>
      <formula>$P$16</formula>
    </cfRule>
    <cfRule type="cellIs" dxfId="5804" priority="1698" operator="lessThan">
      <formula>$P$16*0.8</formula>
    </cfRule>
  </conditionalFormatting>
  <conditionalFormatting sqref="J17">
    <cfRule type="cellIs" dxfId="5803" priority="1693" operator="greaterThan">
      <formula>$P$17</formula>
    </cfRule>
    <cfRule type="cellIs" dxfId="5802" priority="1694" operator="between">
      <formula>$P$17*0.8</formula>
      <formula>$P$17</formula>
    </cfRule>
    <cfRule type="cellIs" dxfId="5801" priority="1695" operator="lessThan">
      <formula>$P$17*0.8</formula>
    </cfRule>
  </conditionalFormatting>
  <conditionalFormatting sqref="J18">
    <cfRule type="cellIs" dxfId="5800" priority="1690" operator="greaterThan">
      <formula>$P$18</formula>
    </cfRule>
    <cfRule type="cellIs" dxfId="5799" priority="1691" operator="between">
      <formula>$P$18*0.8</formula>
      <formula>$P$18</formula>
    </cfRule>
    <cfRule type="cellIs" dxfId="5798" priority="1692" operator="lessThan">
      <formula>$P$18*0.8</formula>
    </cfRule>
  </conditionalFormatting>
  <conditionalFormatting sqref="J6">
    <cfRule type="cellIs" dxfId="5797" priority="1687" operator="greaterThan">
      <formula>$O$6</formula>
    </cfRule>
    <cfRule type="cellIs" dxfId="5796" priority="1688" operator="between">
      <formula>$O$6*0.8</formula>
      <formula>$O$6</formula>
    </cfRule>
    <cfRule type="cellIs" dxfId="5795" priority="1689" operator="lessThan">
      <formula>$O$6*0.8</formula>
    </cfRule>
  </conditionalFormatting>
  <conditionalFormatting sqref="J7">
    <cfRule type="cellIs" dxfId="5794" priority="1684" operator="greaterThan">
      <formula>$O$7</formula>
    </cfRule>
    <cfRule type="cellIs" dxfId="5793" priority="1685" operator="between">
      <formula>$O$7*0.8</formula>
      <formula>$O$7</formula>
    </cfRule>
    <cfRule type="cellIs" dxfId="5792" priority="1686" operator="lessThan">
      <formula>$O$7*0.8</formula>
    </cfRule>
  </conditionalFormatting>
  <conditionalFormatting sqref="J8">
    <cfRule type="cellIs" dxfId="5791" priority="1681" operator="greaterThan">
      <formula>$O$8</formula>
    </cfRule>
    <cfRule type="cellIs" dxfId="5790" priority="1682" operator="between">
      <formula>$O$8*0.8</formula>
      <formula>$O$8</formula>
    </cfRule>
    <cfRule type="cellIs" dxfId="5789" priority="1683" operator="lessThan">
      <formula>$O$8*0.8</formula>
    </cfRule>
  </conditionalFormatting>
  <conditionalFormatting sqref="J11">
    <cfRule type="cellIs" dxfId="5788" priority="1678" operator="greaterThan">
      <formula>$O$11</formula>
    </cfRule>
    <cfRule type="cellIs" dxfId="5787" priority="1679" operator="between">
      <formula>$O$11*0.8</formula>
      <formula>$O$11</formula>
    </cfRule>
    <cfRule type="cellIs" dxfId="5786" priority="1680" operator="lessThan">
      <formula>$O$11*0.8</formula>
    </cfRule>
  </conditionalFormatting>
  <conditionalFormatting sqref="J12">
    <cfRule type="cellIs" dxfId="5785" priority="1675" operator="greaterThan">
      <formula>$O$12</formula>
    </cfRule>
    <cfRule type="cellIs" dxfId="5784" priority="1676" operator="between">
      <formula>$O$12*0.8</formula>
      <formula>$O$12</formula>
    </cfRule>
    <cfRule type="cellIs" dxfId="5783" priority="1677" operator="lessThan">
      <formula>$O$12*0.8</formula>
    </cfRule>
  </conditionalFormatting>
  <conditionalFormatting sqref="J13">
    <cfRule type="cellIs" dxfId="5782" priority="1672" operator="greaterThan">
      <formula>$O$13</formula>
    </cfRule>
    <cfRule type="cellIs" dxfId="5781" priority="1673" operator="between">
      <formula>$O$13*0.8</formula>
      <formula>$O$13</formula>
    </cfRule>
    <cfRule type="cellIs" dxfId="5780" priority="1674" operator="lessThan">
      <formula>$O$13*0.8</formula>
    </cfRule>
  </conditionalFormatting>
  <conditionalFormatting sqref="J16">
    <cfRule type="cellIs" dxfId="5779" priority="1669" operator="greaterThan">
      <formula>$O$16</formula>
    </cfRule>
    <cfRule type="cellIs" dxfId="5778" priority="1670" operator="between">
      <formula>$O$16*0.8</formula>
      <formula>$O$16</formula>
    </cfRule>
    <cfRule type="cellIs" dxfId="5777" priority="1671" operator="lessThan">
      <formula>$O$16*0.8</formula>
    </cfRule>
  </conditionalFormatting>
  <conditionalFormatting sqref="J17">
    <cfRule type="cellIs" dxfId="5776" priority="1666" operator="greaterThan">
      <formula>$O$17</formula>
    </cfRule>
    <cfRule type="cellIs" dxfId="5775" priority="1667" operator="between">
      <formula>$O$17*0.8</formula>
      <formula>$O$17</formula>
    </cfRule>
    <cfRule type="cellIs" dxfId="5774" priority="1668" operator="lessThan">
      <formula>$O$17*0.8</formula>
    </cfRule>
  </conditionalFormatting>
  <conditionalFormatting sqref="J18">
    <cfRule type="cellIs" dxfId="5773" priority="1663" operator="greaterThan">
      <formula>$O$18</formula>
    </cfRule>
    <cfRule type="cellIs" dxfId="5772" priority="1664" operator="between">
      <formula>$O$18*0.8</formula>
      <formula>$O$18</formula>
    </cfRule>
    <cfRule type="cellIs" dxfId="5771" priority="1665" operator="lessThan">
      <formula>$O$18*0.8</formula>
    </cfRule>
  </conditionalFormatting>
  <conditionalFormatting sqref="J6">
    <cfRule type="cellIs" dxfId="5770" priority="1660" operator="greaterThan">
      <formula>$O$6</formula>
    </cfRule>
    <cfRule type="cellIs" dxfId="5769" priority="1661" operator="between">
      <formula>$O$6*0.8</formula>
      <formula>$O$6</formula>
    </cfRule>
    <cfRule type="cellIs" dxfId="5768" priority="1662" operator="lessThan">
      <formula>$O$6*0.8</formula>
    </cfRule>
  </conditionalFormatting>
  <conditionalFormatting sqref="J7">
    <cfRule type="cellIs" dxfId="5767" priority="1657" operator="greaterThan">
      <formula>$O$7</formula>
    </cfRule>
    <cfRule type="cellIs" dxfId="5766" priority="1658" operator="between">
      <formula>$O$7*0.8</formula>
      <formula>$O$7</formula>
    </cfRule>
    <cfRule type="cellIs" dxfId="5765" priority="1659" operator="lessThan">
      <formula>$O$7*0.8</formula>
    </cfRule>
  </conditionalFormatting>
  <conditionalFormatting sqref="J8">
    <cfRule type="cellIs" dxfId="5764" priority="1654" operator="greaterThan">
      <formula>$O$8</formula>
    </cfRule>
    <cfRule type="cellIs" dxfId="5763" priority="1655" operator="between">
      <formula>$O$8*0.8</formula>
      <formula>$O$8</formula>
    </cfRule>
    <cfRule type="cellIs" dxfId="5762" priority="1656" operator="lessThan">
      <formula>$O$8*0.8</formula>
    </cfRule>
  </conditionalFormatting>
  <conditionalFormatting sqref="J11">
    <cfRule type="cellIs" dxfId="5761" priority="1651" operator="greaterThan">
      <formula>$O$11</formula>
    </cfRule>
    <cfRule type="cellIs" dxfId="5760" priority="1652" operator="between">
      <formula>$O$11*0.8</formula>
      <formula>$O$11</formula>
    </cfRule>
    <cfRule type="cellIs" dxfId="5759" priority="1653" operator="lessThan">
      <formula>$O$11*0.8</formula>
    </cfRule>
  </conditionalFormatting>
  <conditionalFormatting sqref="J12">
    <cfRule type="cellIs" dxfId="5758" priority="1648" operator="greaterThan">
      <formula>$O$12</formula>
    </cfRule>
    <cfRule type="cellIs" dxfId="5757" priority="1649" operator="between">
      <formula>$O$12*0.8</formula>
      <formula>$O$12</formula>
    </cfRule>
    <cfRule type="cellIs" dxfId="5756" priority="1650" operator="lessThan">
      <formula>$O$12*0.8</formula>
    </cfRule>
  </conditionalFormatting>
  <conditionalFormatting sqref="J13">
    <cfRule type="cellIs" dxfId="5755" priority="1645" operator="greaterThan">
      <formula>$O$13</formula>
    </cfRule>
    <cfRule type="cellIs" dxfId="5754" priority="1646" operator="between">
      <formula>$O$13*0.8</formula>
      <formula>$O$13</formula>
    </cfRule>
    <cfRule type="cellIs" dxfId="5753" priority="1647" operator="lessThan">
      <formula>$O$13*0.8</formula>
    </cfRule>
  </conditionalFormatting>
  <conditionalFormatting sqref="J16">
    <cfRule type="cellIs" dxfId="5752" priority="1642" operator="greaterThan">
      <formula>$O$16</formula>
    </cfRule>
    <cfRule type="cellIs" dxfId="5751" priority="1643" operator="between">
      <formula>$O$16*0.8</formula>
      <formula>$O$16</formula>
    </cfRule>
    <cfRule type="cellIs" dxfId="5750" priority="1644" operator="lessThan">
      <formula>$O$16*0.8</formula>
    </cfRule>
  </conditionalFormatting>
  <conditionalFormatting sqref="J17">
    <cfRule type="cellIs" dxfId="5749" priority="1639" operator="greaterThan">
      <formula>$O$17</formula>
    </cfRule>
    <cfRule type="cellIs" dxfId="5748" priority="1640" operator="between">
      <formula>$O$17*0.8</formula>
      <formula>$O$17</formula>
    </cfRule>
    <cfRule type="cellIs" dxfId="5747" priority="1641" operator="lessThan">
      <formula>$O$17*0.8</formula>
    </cfRule>
  </conditionalFormatting>
  <conditionalFormatting sqref="J18">
    <cfRule type="cellIs" dxfId="5746" priority="1636" operator="greaterThan">
      <formula>$O$18</formula>
    </cfRule>
    <cfRule type="cellIs" dxfId="5745" priority="1637" operator="between">
      <formula>$O$18*0.8</formula>
      <formula>$O$18</formula>
    </cfRule>
    <cfRule type="cellIs" dxfId="5744" priority="1638" operator="lessThan">
      <formula>$O$18*0.8</formula>
    </cfRule>
  </conditionalFormatting>
  <conditionalFormatting sqref="J6">
    <cfRule type="cellIs" dxfId="5743" priority="1633" operator="greaterThan">
      <formula>$N$6</formula>
    </cfRule>
    <cfRule type="cellIs" dxfId="5742" priority="1634" operator="between">
      <formula>$N$6*0.8</formula>
      <formula>$N$6</formula>
    </cfRule>
    <cfRule type="cellIs" dxfId="5741" priority="1635" operator="lessThan">
      <formula>$N$6*0.8</formula>
    </cfRule>
  </conditionalFormatting>
  <conditionalFormatting sqref="J7">
    <cfRule type="cellIs" dxfId="5740" priority="1630" operator="greaterThan">
      <formula>$N$7</formula>
    </cfRule>
    <cfRule type="cellIs" dxfId="5739" priority="1631" operator="between">
      <formula>$N$7*0.8</formula>
      <formula>$N$7</formula>
    </cfRule>
    <cfRule type="cellIs" dxfId="5738" priority="1632" operator="lessThan">
      <formula>$N$7*0.8</formula>
    </cfRule>
  </conditionalFormatting>
  <conditionalFormatting sqref="J8">
    <cfRule type="cellIs" dxfId="5737" priority="1627" operator="greaterThan">
      <formula>$N$8</formula>
    </cfRule>
    <cfRule type="cellIs" dxfId="5736" priority="1628" operator="between">
      <formula>$N$8*0.8</formula>
      <formula>$N$8</formula>
    </cfRule>
    <cfRule type="cellIs" dxfId="5735" priority="1629" operator="lessThan">
      <formula>$N$8*0.8</formula>
    </cfRule>
  </conditionalFormatting>
  <conditionalFormatting sqref="J11">
    <cfRule type="cellIs" dxfId="5734" priority="1624" operator="greaterThan">
      <formula>$N$11</formula>
    </cfRule>
    <cfRule type="cellIs" dxfId="5733" priority="1625" operator="between">
      <formula>$N$11*0.8</formula>
      <formula>$N$11</formula>
    </cfRule>
    <cfRule type="cellIs" dxfId="5732" priority="1626" operator="lessThan">
      <formula>$N$11*0.8</formula>
    </cfRule>
  </conditionalFormatting>
  <conditionalFormatting sqref="J12">
    <cfRule type="cellIs" dxfId="5731" priority="1621" operator="greaterThan">
      <formula>$N$12</formula>
    </cfRule>
    <cfRule type="cellIs" dxfId="5730" priority="1622" operator="between">
      <formula>$N$12*0.8</formula>
      <formula>$N$12</formula>
    </cfRule>
    <cfRule type="cellIs" dxfId="5729" priority="1623" operator="lessThan">
      <formula>$N$12*0.8</formula>
    </cfRule>
  </conditionalFormatting>
  <conditionalFormatting sqref="J13">
    <cfRule type="cellIs" dxfId="5728" priority="1618" operator="greaterThan">
      <formula>$N$13</formula>
    </cfRule>
    <cfRule type="cellIs" dxfId="5727" priority="1619" operator="between">
      <formula>$N$13*0.8</formula>
      <formula>$N$13</formula>
    </cfRule>
    <cfRule type="cellIs" dxfId="5726" priority="1620" operator="lessThan">
      <formula>$N$13*0.8</formula>
    </cfRule>
  </conditionalFormatting>
  <conditionalFormatting sqref="J16">
    <cfRule type="cellIs" dxfId="5725" priority="1615" operator="greaterThan">
      <formula>$N$16</formula>
    </cfRule>
    <cfRule type="cellIs" dxfId="5724" priority="1616" operator="between">
      <formula>$N$16*0.8</formula>
      <formula>$N$16</formula>
    </cfRule>
    <cfRule type="cellIs" dxfId="5723" priority="1617" operator="lessThan">
      <formula>$N$16*0.8</formula>
    </cfRule>
  </conditionalFormatting>
  <conditionalFormatting sqref="J17">
    <cfRule type="cellIs" dxfId="5722" priority="1612" operator="greaterThan">
      <formula>$N$17</formula>
    </cfRule>
    <cfRule type="cellIs" dxfId="5721" priority="1613" operator="between">
      <formula>$N$17*0.8</formula>
      <formula>$N$17</formula>
    </cfRule>
    <cfRule type="cellIs" dxfId="5720" priority="1614" operator="lessThan">
      <formula>$N$17*0.8</formula>
    </cfRule>
  </conditionalFormatting>
  <conditionalFormatting sqref="J18">
    <cfRule type="cellIs" dxfId="5719" priority="1609" operator="greaterThan">
      <formula>$N$18</formula>
    </cfRule>
    <cfRule type="cellIs" dxfId="5718" priority="1610" operator="between">
      <formula>$N$18*0.8</formula>
      <formula>$N$18</formula>
    </cfRule>
    <cfRule type="cellIs" dxfId="5717" priority="1611" operator="lessThan">
      <formula>$N$18*0.8</formula>
    </cfRule>
  </conditionalFormatting>
  <conditionalFormatting sqref="J6">
    <cfRule type="cellIs" dxfId="5716" priority="1606" operator="greaterThan">
      <formula>$N$6</formula>
    </cfRule>
    <cfRule type="cellIs" dxfId="5715" priority="1607" operator="between">
      <formula>$N$6*0.8</formula>
      <formula>$N$6</formula>
    </cfRule>
    <cfRule type="cellIs" dxfId="5714" priority="1608" operator="lessThan">
      <formula>$N$6*0.8</formula>
    </cfRule>
  </conditionalFormatting>
  <conditionalFormatting sqref="J7">
    <cfRule type="cellIs" dxfId="5713" priority="1603" operator="greaterThan">
      <formula>$N$7</formula>
    </cfRule>
    <cfRule type="cellIs" dxfId="5712" priority="1604" operator="between">
      <formula>$N$7*0.8</formula>
      <formula>$N$7</formula>
    </cfRule>
    <cfRule type="cellIs" dxfId="5711" priority="1605" operator="lessThan">
      <formula>$N$7*0.8</formula>
    </cfRule>
  </conditionalFormatting>
  <conditionalFormatting sqref="J8">
    <cfRule type="cellIs" dxfId="5710" priority="1600" operator="greaterThan">
      <formula>$N$8</formula>
    </cfRule>
    <cfRule type="cellIs" dxfId="5709" priority="1601" operator="between">
      <formula>$N$8*0.8</formula>
      <formula>$N$8</formula>
    </cfRule>
    <cfRule type="cellIs" dxfId="5708" priority="1602" operator="lessThan">
      <formula>$N$8*0.8</formula>
    </cfRule>
  </conditionalFormatting>
  <conditionalFormatting sqref="J11">
    <cfRule type="cellIs" dxfId="5707" priority="1597" operator="greaterThan">
      <formula>$N$11</formula>
    </cfRule>
    <cfRule type="cellIs" dxfId="5706" priority="1598" operator="between">
      <formula>$N$11*0.8</formula>
      <formula>$N$11</formula>
    </cfRule>
    <cfRule type="cellIs" dxfId="5705" priority="1599" operator="lessThan">
      <formula>$N$11*0.8</formula>
    </cfRule>
  </conditionalFormatting>
  <conditionalFormatting sqref="J12">
    <cfRule type="cellIs" dxfId="5704" priority="1594" operator="greaterThan">
      <formula>$N$12</formula>
    </cfRule>
    <cfRule type="cellIs" dxfId="5703" priority="1595" operator="between">
      <formula>$N$12*0.8</formula>
      <formula>$N$12</formula>
    </cfRule>
    <cfRule type="cellIs" dxfId="5702" priority="1596" operator="lessThan">
      <formula>$N$12*0.8</formula>
    </cfRule>
  </conditionalFormatting>
  <conditionalFormatting sqref="J13">
    <cfRule type="cellIs" dxfId="5701" priority="1591" operator="greaterThan">
      <formula>$N$13</formula>
    </cfRule>
    <cfRule type="cellIs" dxfId="5700" priority="1592" operator="between">
      <formula>$N$13*0.8</formula>
      <formula>$N$13</formula>
    </cfRule>
    <cfRule type="cellIs" dxfId="5699" priority="1593" operator="lessThan">
      <formula>$N$13*0.8</formula>
    </cfRule>
  </conditionalFormatting>
  <conditionalFormatting sqref="J16">
    <cfRule type="cellIs" dxfId="5698" priority="1588" operator="greaterThan">
      <formula>$N$16</formula>
    </cfRule>
    <cfRule type="cellIs" dxfId="5697" priority="1589" operator="between">
      <formula>$N$16*0.8</formula>
      <formula>$N$16</formula>
    </cfRule>
    <cfRule type="cellIs" dxfId="5696" priority="1590" operator="lessThan">
      <formula>$N$16*0.8</formula>
    </cfRule>
  </conditionalFormatting>
  <conditionalFormatting sqref="J17">
    <cfRule type="cellIs" dxfId="5695" priority="1585" operator="greaterThan">
      <formula>$N$17</formula>
    </cfRule>
    <cfRule type="cellIs" dxfId="5694" priority="1586" operator="between">
      <formula>$N$17*0.8</formula>
      <formula>$N$17</formula>
    </cfRule>
    <cfRule type="cellIs" dxfId="5693" priority="1587" operator="lessThan">
      <formula>$N$17*0.8</formula>
    </cfRule>
  </conditionalFormatting>
  <conditionalFormatting sqref="J18">
    <cfRule type="cellIs" dxfId="5692" priority="1582" operator="greaterThan">
      <formula>$N$18</formula>
    </cfRule>
    <cfRule type="cellIs" dxfId="5691" priority="1583" operator="between">
      <formula>$N$18*0.8</formula>
      <formula>$N$18</formula>
    </cfRule>
    <cfRule type="cellIs" dxfId="5690" priority="1584" operator="lessThan">
      <formula>$N$18*0.8</formula>
    </cfRule>
  </conditionalFormatting>
  <conditionalFormatting sqref="J6">
    <cfRule type="cellIs" dxfId="5689" priority="1579" operator="greaterThan">
      <formula>$P$6</formula>
    </cfRule>
    <cfRule type="cellIs" dxfId="5688" priority="1580" operator="between">
      <formula>$P$6*0.8</formula>
      <formula>$P$6</formula>
    </cfRule>
    <cfRule type="cellIs" dxfId="5687" priority="1581" operator="lessThan">
      <formula>$P$6*0.8</formula>
    </cfRule>
  </conditionalFormatting>
  <conditionalFormatting sqref="J7">
    <cfRule type="cellIs" dxfId="5686" priority="1576" operator="greaterThan">
      <formula>$P$7</formula>
    </cfRule>
    <cfRule type="cellIs" dxfId="5685" priority="1577" operator="between">
      <formula>$P$7*0.8</formula>
      <formula>$P$7</formula>
    </cfRule>
    <cfRule type="cellIs" dxfId="5684" priority="1578" operator="lessThan">
      <formula>$P$7*0.8</formula>
    </cfRule>
  </conditionalFormatting>
  <conditionalFormatting sqref="J8">
    <cfRule type="cellIs" dxfId="5683" priority="1573" operator="greaterThan">
      <formula>$P$8</formula>
    </cfRule>
    <cfRule type="cellIs" dxfId="5682" priority="1574" operator="between">
      <formula>$P$8*0.8</formula>
      <formula>$P$8</formula>
    </cfRule>
    <cfRule type="cellIs" dxfId="5681" priority="1575" operator="lessThan">
      <formula>$P$8*0.8</formula>
    </cfRule>
  </conditionalFormatting>
  <conditionalFormatting sqref="J11">
    <cfRule type="cellIs" dxfId="5680" priority="1570" operator="greaterThan">
      <formula>$P$11</formula>
    </cfRule>
    <cfRule type="cellIs" dxfId="5679" priority="1571" operator="between">
      <formula>$P$11*0.8</formula>
      <formula>$P$11</formula>
    </cfRule>
    <cfRule type="cellIs" dxfId="5678" priority="1572" operator="lessThan">
      <formula>$P$11*0.8</formula>
    </cfRule>
  </conditionalFormatting>
  <conditionalFormatting sqref="J12">
    <cfRule type="cellIs" dxfId="5677" priority="1567" operator="greaterThan">
      <formula>$P$12</formula>
    </cfRule>
    <cfRule type="cellIs" dxfId="5676" priority="1568" operator="between">
      <formula>$P$12*0.8</formula>
      <formula>$P$12</formula>
    </cfRule>
    <cfRule type="cellIs" dxfId="5675" priority="1569" operator="lessThan">
      <formula>$P$12*0.8</formula>
    </cfRule>
  </conditionalFormatting>
  <conditionalFormatting sqref="J13">
    <cfRule type="cellIs" dxfId="5674" priority="1564" operator="greaterThan">
      <formula>$P$13</formula>
    </cfRule>
    <cfRule type="cellIs" dxfId="5673" priority="1565" operator="between">
      <formula>$P$13*0.8</formula>
      <formula>$P$13</formula>
    </cfRule>
    <cfRule type="cellIs" dxfId="5672" priority="1566" operator="lessThan">
      <formula>$P$13*0.8</formula>
    </cfRule>
  </conditionalFormatting>
  <conditionalFormatting sqref="J16">
    <cfRule type="cellIs" dxfId="5671" priority="1561" operator="greaterThan">
      <formula>$P$16</formula>
    </cfRule>
    <cfRule type="cellIs" dxfId="5670" priority="1562" operator="between">
      <formula>$P$16*0.8</formula>
      <formula>$P$16</formula>
    </cfRule>
    <cfRule type="cellIs" dxfId="5669" priority="1563" operator="lessThan">
      <formula>$P$16*0.8</formula>
    </cfRule>
  </conditionalFormatting>
  <conditionalFormatting sqref="J17">
    <cfRule type="cellIs" dxfId="5668" priority="1558" operator="greaterThan">
      <formula>$P$17</formula>
    </cfRule>
    <cfRule type="cellIs" dxfId="5667" priority="1559" operator="between">
      <formula>$P$17*0.8</formula>
      <formula>$P$17</formula>
    </cfRule>
    <cfRule type="cellIs" dxfId="5666" priority="1560" operator="lessThan">
      <formula>$P$17*0.8</formula>
    </cfRule>
  </conditionalFormatting>
  <conditionalFormatting sqref="J18">
    <cfRule type="cellIs" dxfId="5665" priority="1555" operator="greaterThan">
      <formula>$P$18</formula>
    </cfRule>
    <cfRule type="cellIs" dxfId="5664" priority="1556" operator="between">
      <formula>$P$18*0.8</formula>
      <formula>$P$18</formula>
    </cfRule>
    <cfRule type="cellIs" dxfId="5663" priority="1557" operator="lessThan">
      <formula>$P$18*0.8</formula>
    </cfRule>
  </conditionalFormatting>
  <conditionalFormatting sqref="J6">
    <cfRule type="cellIs" dxfId="5662" priority="1552" operator="greaterThan">
      <formula>$P$6</formula>
    </cfRule>
    <cfRule type="cellIs" dxfId="5661" priority="1553" operator="between">
      <formula>$P$6*0.8</formula>
      <formula>$P$6</formula>
    </cfRule>
    <cfRule type="cellIs" dxfId="5660" priority="1554" operator="lessThan">
      <formula>$P$6*0.8</formula>
    </cfRule>
  </conditionalFormatting>
  <conditionalFormatting sqref="J7">
    <cfRule type="cellIs" dxfId="5659" priority="1549" operator="greaterThan">
      <formula>$P$7</formula>
    </cfRule>
    <cfRule type="cellIs" dxfId="5658" priority="1550" operator="between">
      <formula>$P$7*0.8</formula>
      <formula>$P$7</formula>
    </cfRule>
    <cfRule type="cellIs" dxfId="5657" priority="1551" operator="lessThan">
      <formula>$P$7*0.8</formula>
    </cfRule>
  </conditionalFormatting>
  <conditionalFormatting sqref="J8">
    <cfRule type="cellIs" dxfId="5656" priority="1546" operator="greaterThan">
      <formula>$P$8</formula>
    </cfRule>
    <cfRule type="cellIs" dxfId="5655" priority="1547" operator="between">
      <formula>$P$8*0.8</formula>
      <formula>$P$8</formula>
    </cfRule>
    <cfRule type="cellIs" dxfId="5654" priority="1548" operator="lessThan">
      <formula>$P$8*0.8</formula>
    </cfRule>
  </conditionalFormatting>
  <conditionalFormatting sqref="J11">
    <cfRule type="cellIs" dxfId="5653" priority="1543" operator="greaterThan">
      <formula>$P$11</formula>
    </cfRule>
    <cfRule type="cellIs" dxfId="5652" priority="1544" operator="between">
      <formula>$P$11*0.8</formula>
      <formula>$P$11</formula>
    </cfRule>
    <cfRule type="cellIs" dxfId="5651" priority="1545" operator="lessThan">
      <formula>$P$11*0.8</formula>
    </cfRule>
  </conditionalFormatting>
  <conditionalFormatting sqref="J12">
    <cfRule type="cellIs" dxfId="5650" priority="1540" operator="greaterThan">
      <formula>$P$12</formula>
    </cfRule>
    <cfRule type="cellIs" dxfId="5649" priority="1541" operator="between">
      <formula>$P$12*0.8</formula>
      <formula>$P$12</formula>
    </cfRule>
    <cfRule type="cellIs" dxfId="5648" priority="1542" operator="lessThan">
      <formula>$P$12*0.8</formula>
    </cfRule>
  </conditionalFormatting>
  <conditionalFormatting sqref="J13">
    <cfRule type="cellIs" dxfId="5647" priority="1537" operator="greaterThan">
      <formula>$P$13</formula>
    </cfRule>
    <cfRule type="cellIs" dxfId="5646" priority="1538" operator="between">
      <formula>$P$13*0.8</formula>
      <formula>$P$13</formula>
    </cfRule>
    <cfRule type="cellIs" dxfId="5645" priority="1539" operator="lessThan">
      <formula>$P$13*0.8</formula>
    </cfRule>
  </conditionalFormatting>
  <conditionalFormatting sqref="J16">
    <cfRule type="cellIs" dxfId="5644" priority="1534" operator="greaterThan">
      <formula>$P$16</formula>
    </cfRule>
    <cfRule type="cellIs" dxfId="5643" priority="1535" operator="between">
      <formula>$P$16*0.8</formula>
      <formula>$P$16</formula>
    </cfRule>
    <cfRule type="cellIs" dxfId="5642" priority="1536" operator="lessThan">
      <formula>$P$16*0.8</formula>
    </cfRule>
  </conditionalFormatting>
  <conditionalFormatting sqref="J17">
    <cfRule type="cellIs" dxfId="5641" priority="1531" operator="greaterThan">
      <formula>$P$17</formula>
    </cfRule>
    <cfRule type="cellIs" dxfId="5640" priority="1532" operator="between">
      <formula>$P$17*0.8</formula>
      <formula>$P$17</formula>
    </cfRule>
    <cfRule type="cellIs" dxfId="5639" priority="1533" operator="lessThan">
      <formula>$P$17*0.8</formula>
    </cfRule>
  </conditionalFormatting>
  <conditionalFormatting sqref="J18">
    <cfRule type="cellIs" dxfId="5638" priority="1528" operator="greaterThan">
      <formula>$P$18</formula>
    </cfRule>
    <cfRule type="cellIs" dxfId="5637" priority="1529" operator="between">
      <formula>$P$18*0.8</formula>
      <formula>$P$18</formula>
    </cfRule>
    <cfRule type="cellIs" dxfId="5636" priority="1530" operator="lessThan">
      <formula>$P$18*0.8</formula>
    </cfRule>
  </conditionalFormatting>
  <conditionalFormatting sqref="J6">
    <cfRule type="cellIs" dxfId="5635" priority="1525" operator="greaterThan">
      <formula>$O$6</formula>
    </cfRule>
    <cfRule type="cellIs" dxfId="5634" priority="1526" operator="between">
      <formula>$O$6*0.8</formula>
      <formula>$O$6</formula>
    </cfRule>
    <cfRule type="cellIs" dxfId="5633" priority="1527" operator="lessThan">
      <formula>$O$6*0.8</formula>
    </cfRule>
  </conditionalFormatting>
  <conditionalFormatting sqref="J7">
    <cfRule type="cellIs" dxfId="5632" priority="1522" operator="greaterThan">
      <formula>$O$7</formula>
    </cfRule>
    <cfRule type="cellIs" dxfId="5631" priority="1523" operator="between">
      <formula>$O$7*0.8</formula>
      <formula>$O$7</formula>
    </cfRule>
    <cfRule type="cellIs" dxfId="5630" priority="1524" operator="lessThan">
      <formula>$O$7*0.8</formula>
    </cfRule>
  </conditionalFormatting>
  <conditionalFormatting sqref="J8">
    <cfRule type="cellIs" dxfId="5629" priority="1519" operator="greaterThan">
      <formula>$O$8</formula>
    </cfRule>
    <cfRule type="cellIs" dxfId="5628" priority="1520" operator="between">
      <formula>$O$8*0.8</formula>
      <formula>$O$8</formula>
    </cfRule>
    <cfRule type="cellIs" dxfId="5627" priority="1521" operator="lessThan">
      <formula>$O$8*0.8</formula>
    </cfRule>
  </conditionalFormatting>
  <conditionalFormatting sqref="J11">
    <cfRule type="cellIs" dxfId="5626" priority="1516" operator="greaterThan">
      <formula>$O$11</formula>
    </cfRule>
    <cfRule type="cellIs" dxfId="5625" priority="1517" operator="between">
      <formula>$O$11*0.8</formula>
      <formula>$O$11</formula>
    </cfRule>
    <cfRule type="cellIs" dxfId="5624" priority="1518" operator="lessThan">
      <formula>$O$11*0.8</formula>
    </cfRule>
  </conditionalFormatting>
  <conditionalFormatting sqref="J12">
    <cfRule type="cellIs" dxfId="5623" priority="1513" operator="greaterThan">
      <formula>$O$12</formula>
    </cfRule>
    <cfRule type="cellIs" dxfId="5622" priority="1514" operator="between">
      <formula>$O$12*0.8</formula>
      <formula>$O$12</formula>
    </cfRule>
    <cfRule type="cellIs" dxfId="5621" priority="1515" operator="lessThan">
      <formula>$O$12*0.8</formula>
    </cfRule>
  </conditionalFormatting>
  <conditionalFormatting sqref="J13">
    <cfRule type="cellIs" dxfId="5620" priority="1510" operator="greaterThan">
      <formula>$O$13</formula>
    </cfRule>
    <cfRule type="cellIs" dxfId="5619" priority="1511" operator="between">
      <formula>$O$13*0.8</formula>
      <formula>$O$13</formula>
    </cfRule>
    <cfRule type="cellIs" dxfId="5618" priority="1512" operator="lessThan">
      <formula>$O$13*0.8</formula>
    </cfRule>
  </conditionalFormatting>
  <conditionalFormatting sqref="J16">
    <cfRule type="cellIs" dxfId="5617" priority="1507" operator="greaterThan">
      <formula>$O$16</formula>
    </cfRule>
    <cfRule type="cellIs" dxfId="5616" priority="1508" operator="between">
      <formula>$O$16*0.8</formula>
      <formula>$O$16</formula>
    </cfRule>
    <cfRule type="cellIs" dxfId="5615" priority="1509" operator="lessThan">
      <formula>$O$16*0.8</formula>
    </cfRule>
  </conditionalFormatting>
  <conditionalFormatting sqref="J17">
    <cfRule type="cellIs" dxfId="5614" priority="1504" operator="greaterThan">
      <formula>$O$17</formula>
    </cfRule>
    <cfRule type="cellIs" dxfId="5613" priority="1505" operator="between">
      <formula>$O$17*0.8</formula>
      <formula>$O$17</formula>
    </cfRule>
    <cfRule type="cellIs" dxfId="5612" priority="1506" operator="lessThan">
      <formula>$O$17*0.8</formula>
    </cfRule>
  </conditionalFormatting>
  <conditionalFormatting sqref="J18">
    <cfRule type="cellIs" dxfId="5611" priority="1501" operator="greaterThan">
      <formula>$O$18</formula>
    </cfRule>
    <cfRule type="cellIs" dxfId="5610" priority="1502" operator="between">
      <formula>$O$18*0.8</formula>
      <formula>$O$18</formula>
    </cfRule>
    <cfRule type="cellIs" dxfId="5609" priority="1503" operator="lessThan">
      <formula>$O$18*0.8</formula>
    </cfRule>
  </conditionalFormatting>
  <conditionalFormatting sqref="J6">
    <cfRule type="cellIs" dxfId="5608" priority="1498" operator="greaterThan">
      <formula>$O$6</formula>
    </cfRule>
    <cfRule type="cellIs" dxfId="5607" priority="1499" operator="between">
      <formula>$O$6*0.8</formula>
      <formula>$O$6</formula>
    </cfRule>
    <cfRule type="cellIs" dxfId="5606" priority="1500" operator="lessThan">
      <formula>$O$6*0.8</formula>
    </cfRule>
  </conditionalFormatting>
  <conditionalFormatting sqref="J7">
    <cfRule type="cellIs" dxfId="5605" priority="1495" operator="greaterThan">
      <formula>$O$7</formula>
    </cfRule>
    <cfRule type="cellIs" dxfId="5604" priority="1496" operator="between">
      <formula>$O$7*0.8</formula>
      <formula>$O$7</formula>
    </cfRule>
    <cfRule type="cellIs" dxfId="5603" priority="1497" operator="lessThan">
      <formula>$O$7*0.8</formula>
    </cfRule>
  </conditionalFormatting>
  <conditionalFormatting sqref="J8">
    <cfRule type="cellIs" dxfId="5602" priority="1492" operator="greaterThan">
      <formula>$O$8</formula>
    </cfRule>
    <cfRule type="cellIs" dxfId="5601" priority="1493" operator="between">
      <formula>$O$8*0.8</formula>
      <formula>$O$8</formula>
    </cfRule>
    <cfRule type="cellIs" dxfId="5600" priority="1494" operator="lessThan">
      <formula>$O$8*0.8</formula>
    </cfRule>
  </conditionalFormatting>
  <conditionalFormatting sqref="J11">
    <cfRule type="cellIs" dxfId="5599" priority="1489" operator="greaterThan">
      <formula>$O$11</formula>
    </cfRule>
    <cfRule type="cellIs" dxfId="5598" priority="1490" operator="between">
      <formula>$O$11*0.8</formula>
      <formula>$O$11</formula>
    </cfRule>
    <cfRule type="cellIs" dxfId="5597" priority="1491" operator="lessThan">
      <formula>$O$11*0.8</formula>
    </cfRule>
  </conditionalFormatting>
  <conditionalFormatting sqref="J12">
    <cfRule type="cellIs" dxfId="5596" priority="1486" operator="greaterThan">
      <formula>$O$12</formula>
    </cfRule>
    <cfRule type="cellIs" dxfId="5595" priority="1487" operator="between">
      <formula>$O$12*0.8</formula>
      <formula>$O$12</formula>
    </cfRule>
    <cfRule type="cellIs" dxfId="5594" priority="1488" operator="lessThan">
      <formula>$O$12*0.8</formula>
    </cfRule>
  </conditionalFormatting>
  <conditionalFormatting sqref="J13">
    <cfRule type="cellIs" dxfId="5593" priority="1483" operator="greaterThan">
      <formula>$O$13</formula>
    </cfRule>
    <cfRule type="cellIs" dxfId="5592" priority="1484" operator="between">
      <formula>$O$13*0.8</formula>
      <formula>$O$13</formula>
    </cfRule>
    <cfRule type="cellIs" dxfId="5591" priority="1485" operator="lessThan">
      <formula>$O$13*0.8</formula>
    </cfRule>
  </conditionalFormatting>
  <conditionalFormatting sqref="J16">
    <cfRule type="cellIs" dxfId="5590" priority="1480" operator="greaterThan">
      <formula>$O$16</formula>
    </cfRule>
    <cfRule type="cellIs" dxfId="5589" priority="1481" operator="between">
      <formula>$O$16*0.8</formula>
      <formula>$O$16</formula>
    </cfRule>
    <cfRule type="cellIs" dxfId="5588" priority="1482" operator="lessThan">
      <formula>$O$16*0.8</formula>
    </cfRule>
  </conditionalFormatting>
  <conditionalFormatting sqref="J17">
    <cfRule type="cellIs" dxfId="5587" priority="1477" operator="greaterThan">
      <formula>$O$17</formula>
    </cfRule>
    <cfRule type="cellIs" dxfId="5586" priority="1478" operator="between">
      <formula>$O$17*0.8</formula>
      <formula>$O$17</formula>
    </cfRule>
    <cfRule type="cellIs" dxfId="5585" priority="1479" operator="lessThan">
      <formula>$O$17*0.8</formula>
    </cfRule>
  </conditionalFormatting>
  <conditionalFormatting sqref="J18">
    <cfRule type="cellIs" dxfId="5584" priority="1474" operator="greaterThan">
      <formula>$O$18</formula>
    </cfRule>
    <cfRule type="cellIs" dxfId="5583" priority="1475" operator="between">
      <formula>$O$18*0.8</formula>
      <formula>$O$18</formula>
    </cfRule>
    <cfRule type="cellIs" dxfId="5582" priority="1476" operator="lessThan">
      <formula>$O$18*0.8</formula>
    </cfRule>
  </conditionalFormatting>
  <conditionalFormatting sqref="J6">
    <cfRule type="cellIs" dxfId="5581" priority="1471" operator="greaterThan">
      <formula>$N$6</formula>
    </cfRule>
    <cfRule type="cellIs" dxfId="5580" priority="1472" operator="between">
      <formula>$N$6*0.8</formula>
      <formula>$N$6</formula>
    </cfRule>
    <cfRule type="cellIs" dxfId="5579" priority="1473" operator="lessThan">
      <formula>$N$6*0.8</formula>
    </cfRule>
  </conditionalFormatting>
  <conditionalFormatting sqref="J7">
    <cfRule type="cellIs" dxfId="5578" priority="1468" operator="greaterThan">
      <formula>$N$7</formula>
    </cfRule>
    <cfRule type="cellIs" dxfId="5577" priority="1469" operator="between">
      <formula>$N$7*0.8</formula>
      <formula>$N$7</formula>
    </cfRule>
    <cfRule type="cellIs" dxfId="5576" priority="1470" operator="lessThan">
      <formula>$N$7*0.8</formula>
    </cfRule>
  </conditionalFormatting>
  <conditionalFormatting sqref="J8">
    <cfRule type="cellIs" dxfId="5575" priority="1465" operator="greaterThan">
      <formula>$N$8</formula>
    </cfRule>
    <cfRule type="cellIs" dxfId="5574" priority="1466" operator="between">
      <formula>$N$8*0.8</formula>
      <formula>$N$8</formula>
    </cfRule>
    <cfRule type="cellIs" dxfId="5573" priority="1467" operator="lessThan">
      <formula>$N$8*0.8</formula>
    </cfRule>
  </conditionalFormatting>
  <conditionalFormatting sqref="J11">
    <cfRule type="cellIs" dxfId="5572" priority="1462" operator="greaterThan">
      <formula>$N$11</formula>
    </cfRule>
    <cfRule type="cellIs" dxfId="5571" priority="1463" operator="between">
      <formula>$N$11*0.8</formula>
      <formula>$N$11</formula>
    </cfRule>
    <cfRule type="cellIs" dxfId="5570" priority="1464" operator="lessThan">
      <formula>$N$11*0.8</formula>
    </cfRule>
  </conditionalFormatting>
  <conditionalFormatting sqref="J12">
    <cfRule type="cellIs" dxfId="5569" priority="1459" operator="greaterThan">
      <formula>$N$12</formula>
    </cfRule>
    <cfRule type="cellIs" dxfId="5568" priority="1460" operator="between">
      <formula>$N$12*0.8</formula>
      <formula>$N$12</formula>
    </cfRule>
    <cfRule type="cellIs" dxfId="5567" priority="1461" operator="lessThan">
      <formula>$N$12*0.8</formula>
    </cfRule>
  </conditionalFormatting>
  <conditionalFormatting sqref="J13">
    <cfRule type="cellIs" dxfId="5566" priority="1456" operator="greaterThan">
      <formula>$N$13</formula>
    </cfRule>
    <cfRule type="cellIs" dxfId="5565" priority="1457" operator="between">
      <formula>$N$13*0.8</formula>
      <formula>$N$13</formula>
    </cfRule>
    <cfRule type="cellIs" dxfId="5564" priority="1458" operator="lessThan">
      <formula>$N$13*0.8</formula>
    </cfRule>
  </conditionalFormatting>
  <conditionalFormatting sqref="J16">
    <cfRule type="cellIs" dxfId="5563" priority="1453" operator="greaterThan">
      <formula>$N$16</formula>
    </cfRule>
    <cfRule type="cellIs" dxfId="5562" priority="1454" operator="between">
      <formula>$N$16*0.8</formula>
      <formula>$N$16</formula>
    </cfRule>
    <cfRule type="cellIs" dxfId="5561" priority="1455" operator="lessThan">
      <formula>$N$16*0.8</formula>
    </cfRule>
  </conditionalFormatting>
  <conditionalFormatting sqref="J17">
    <cfRule type="cellIs" dxfId="5560" priority="1450" operator="greaterThan">
      <formula>$N$17</formula>
    </cfRule>
    <cfRule type="cellIs" dxfId="5559" priority="1451" operator="between">
      <formula>$N$17*0.8</formula>
      <formula>$N$17</formula>
    </cfRule>
    <cfRule type="cellIs" dxfId="5558" priority="1452" operator="lessThan">
      <formula>$N$17*0.8</formula>
    </cfRule>
  </conditionalFormatting>
  <conditionalFormatting sqref="J18">
    <cfRule type="cellIs" dxfId="5557" priority="1447" operator="greaterThan">
      <formula>$N$18</formula>
    </cfRule>
    <cfRule type="cellIs" dxfId="5556" priority="1448" operator="between">
      <formula>$N$18*0.8</formula>
      <formula>$N$18</formula>
    </cfRule>
    <cfRule type="cellIs" dxfId="5555" priority="1449" operator="lessThan">
      <formula>$N$18*0.8</formula>
    </cfRule>
  </conditionalFormatting>
  <conditionalFormatting sqref="J6">
    <cfRule type="cellIs" dxfId="5554" priority="1444" operator="greaterThan">
      <formula>$N$6</formula>
    </cfRule>
    <cfRule type="cellIs" dxfId="5553" priority="1445" operator="between">
      <formula>$N$6*0.8</formula>
      <formula>$N$6</formula>
    </cfRule>
    <cfRule type="cellIs" dxfId="5552" priority="1446" operator="lessThan">
      <formula>$N$6*0.8</formula>
    </cfRule>
  </conditionalFormatting>
  <conditionalFormatting sqref="J7">
    <cfRule type="cellIs" dxfId="5551" priority="1441" operator="greaterThan">
      <formula>$N$7</formula>
    </cfRule>
    <cfRule type="cellIs" dxfId="5550" priority="1442" operator="between">
      <formula>$N$7*0.8</formula>
      <formula>$N$7</formula>
    </cfRule>
    <cfRule type="cellIs" dxfId="5549" priority="1443" operator="lessThan">
      <formula>$N$7*0.8</formula>
    </cfRule>
  </conditionalFormatting>
  <conditionalFormatting sqref="J8">
    <cfRule type="cellIs" dxfId="5548" priority="1438" operator="greaterThan">
      <formula>$N$8</formula>
    </cfRule>
    <cfRule type="cellIs" dxfId="5547" priority="1439" operator="between">
      <formula>$N$8*0.8</formula>
      <formula>$N$8</formula>
    </cfRule>
    <cfRule type="cellIs" dxfId="5546" priority="1440" operator="lessThan">
      <formula>$N$8*0.8</formula>
    </cfRule>
  </conditionalFormatting>
  <conditionalFormatting sqref="J11">
    <cfRule type="cellIs" dxfId="5545" priority="1435" operator="greaterThan">
      <formula>$N$11</formula>
    </cfRule>
    <cfRule type="cellIs" dxfId="5544" priority="1436" operator="between">
      <formula>$N$11*0.8</formula>
      <formula>$N$11</formula>
    </cfRule>
    <cfRule type="cellIs" dxfId="5543" priority="1437" operator="lessThan">
      <formula>$N$11*0.8</formula>
    </cfRule>
  </conditionalFormatting>
  <conditionalFormatting sqref="J12">
    <cfRule type="cellIs" dxfId="5542" priority="1432" operator="greaterThan">
      <formula>$N$12</formula>
    </cfRule>
    <cfRule type="cellIs" dxfId="5541" priority="1433" operator="between">
      <formula>$N$12*0.8</formula>
      <formula>$N$12</formula>
    </cfRule>
    <cfRule type="cellIs" dxfId="5540" priority="1434" operator="lessThan">
      <formula>$N$12*0.8</formula>
    </cfRule>
  </conditionalFormatting>
  <conditionalFormatting sqref="J13">
    <cfRule type="cellIs" dxfId="5539" priority="1429" operator="greaterThan">
      <formula>$N$13</formula>
    </cfRule>
    <cfRule type="cellIs" dxfId="5538" priority="1430" operator="between">
      <formula>$N$13*0.8</formula>
      <formula>$N$13</formula>
    </cfRule>
    <cfRule type="cellIs" dxfId="5537" priority="1431" operator="lessThan">
      <formula>$N$13*0.8</formula>
    </cfRule>
  </conditionalFormatting>
  <conditionalFormatting sqref="J16">
    <cfRule type="cellIs" dxfId="5536" priority="1426" operator="greaterThan">
      <formula>$N$16</formula>
    </cfRule>
    <cfRule type="cellIs" dxfId="5535" priority="1427" operator="between">
      <formula>$N$16*0.8</formula>
      <formula>$N$16</formula>
    </cfRule>
    <cfRule type="cellIs" dxfId="5534" priority="1428" operator="lessThan">
      <formula>$N$16*0.8</formula>
    </cfRule>
  </conditionalFormatting>
  <conditionalFormatting sqref="J17">
    <cfRule type="cellIs" dxfId="5533" priority="1423" operator="greaterThan">
      <formula>$N$17</formula>
    </cfRule>
    <cfRule type="cellIs" dxfId="5532" priority="1424" operator="between">
      <formula>$N$17*0.8</formula>
      <formula>$N$17</formula>
    </cfRule>
    <cfRule type="cellIs" dxfId="5531" priority="1425" operator="lessThan">
      <formula>$N$17*0.8</formula>
    </cfRule>
  </conditionalFormatting>
  <conditionalFormatting sqref="J18">
    <cfRule type="cellIs" dxfId="5530" priority="1420" operator="greaterThan">
      <formula>$N$18</formula>
    </cfRule>
    <cfRule type="cellIs" dxfId="5529" priority="1421" operator="between">
      <formula>$N$18*0.8</formula>
      <formula>$N$18</formula>
    </cfRule>
    <cfRule type="cellIs" dxfId="5528" priority="1422" operator="lessThan">
      <formula>$N$18*0.8</formula>
    </cfRule>
  </conditionalFormatting>
  <conditionalFormatting sqref="J6">
    <cfRule type="cellIs" dxfId="5527" priority="1417" operator="greaterThan">
      <formula>$P$6</formula>
    </cfRule>
    <cfRule type="cellIs" dxfId="5526" priority="1418" operator="between">
      <formula>$P$6*0.8</formula>
      <formula>$P$6</formula>
    </cfRule>
    <cfRule type="cellIs" dxfId="5525" priority="1419" operator="lessThan">
      <formula>$P$6*0.8</formula>
    </cfRule>
  </conditionalFormatting>
  <conditionalFormatting sqref="J7">
    <cfRule type="cellIs" dxfId="5524" priority="1414" operator="greaterThan">
      <formula>$P$7</formula>
    </cfRule>
    <cfRule type="cellIs" dxfId="5523" priority="1415" operator="between">
      <formula>$P$7*0.8</formula>
      <formula>$P$7</formula>
    </cfRule>
    <cfRule type="cellIs" dxfId="5522" priority="1416" operator="lessThan">
      <formula>$P$7*0.8</formula>
    </cfRule>
  </conditionalFormatting>
  <conditionalFormatting sqref="J8">
    <cfRule type="cellIs" dxfId="5521" priority="1411" operator="greaterThan">
      <formula>$P$8</formula>
    </cfRule>
    <cfRule type="cellIs" dxfId="5520" priority="1412" operator="between">
      <formula>$P$8*0.8</formula>
      <formula>$P$8</formula>
    </cfRule>
    <cfRule type="cellIs" dxfId="5519" priority="1413" operator="lessThan">
      <formula>$P$8*0.8</formula>
    </cfRule>
  </conditionalFormatting>
  <conditionalFormatting sqref="J11">
    <cfRule type="cellIs" dxfId="5518" priority="1408" operator="greaterThan">
      <formula>$P$11</formula>
    </cfRule>
    <cfRule type="cellIs" dxfId="5517" priority="1409" operator="between">
      <formula>$P$11*0.8</formula>
      <formula>$P$11</formula>
    </cfRule>
    <cfRule type="cellIs" dxfId="5516" priority="1410" operator="lessThan">
      <formula>$P$11*0.8</formula>
    </cfRule>
  </conditionalFormatting>
  <conditionalFormatting sqref="J12">
    <cfRule type="cellIs" dxfId="5515" priority="1405" operator="greaterThan">
      <formula>$P$12</formula>
    </cfRule>
    <cfRule type="cellIs" dxfId="5514" priority="1406" operator="between">
      <formula>$P$12*0.8</formula>
      <formula>$P$12</formula>
    </cfRule>
    <cfRule type="cellIs" dxfId="5513" priority="1407" operator="lessThan">
      <formula>$P$12*0.8</formula>
    </cfRule>
  </conditionalFormatting>
  <conditionalFormatting sqref="J13">
    <cfRule type="cellIs" dxfId="5512" priority="1402" operator="greaterThan">
      <formula>$P$13</formula>
    </cfRule>
    <cfRule type="cellIs" dxfId="5511" priority="1403" operator="between">
      <formula>$P$13*0.8</formula>
      <formula>$P$13</formula>
    </cfRule>
    <cfRule type="cellIs" dxfId="5510" priority="1404" operator="lessThan">
      <formula>$P$13*0.8</formula>
    </cfRule>
  </conditionalFormatting>
  <conditionalFormatting sqref="J16">
    <cfRule type="cellIs" dxfId="5509" priority="1399" operator="greaterThan">
      <formula>$P$16</formula>
    </cfRule>
    <cfRule type="cellIs" dxfId="5508" priority="1400" operator="between">
      <formula>$P$16*0.8</formula>
      <formula>$P$16</formula>
    </cfRule>
    <cfRule type="cellIs" dxfId="5507" priority="1401" operator="lessThan">
      <formula>$P$16*0.8</formula>
    </cfRule>
  </conditionalFormatting>
  <conditionalFormatting sqref="J17">
    <cfRule type="cellIs" dxfId="5506" priority="1396" operator="greaterThan">
      <formula>$P$17</formula>
    </cfRule>
    <cfRule type="cellIs" dxfId="5505" priority="1397" operator="between">
      <formula>$P$17*0.8</formula>
      <formula>$P$17</formula>
    </cfRule>
    <cfRule type="cellIs" dxfId="5504" priority="1398" operator="lessThan">
      <formula>$P$17*0.8</formula>
    </cfRule>
  </conditionalFormatting>
  <conditionalFormatting sqref="J18">
    <cfRule type="cellIs" dxfId="5503" priority="1393" operator="greaterThan">
      <formula>$P$18</formula>
    </cfRule>
    <cfRule type="cellIs" dxfId="5502" priority="1394" operator="between">
      <formula>$P$18*0.8</formula>
      <formula>$P$18</formula>
    </cfRule>
    <cfRule type="cellIs" dxfId="5501" priority="1395" operator="lessThan">
      <formula>$P$18*0.8</formula>
    </cfRule>
  </conditionalFormatting>
  <conditionalFormatting sqref="J6">
    <cfRule type="cellIs" dxfId="5500" priority="1390" operator="greaterThan">
      <formula>$P$6</formula>
    </cfRule>
    <cfRule type="cellIs" dxfId="5499" priority="1391" operator="between">
      <formula>$P$6*0.8</formula>
      <formula>$P$6</formula>
    </cfRule>
    <cfRule type="cellIs" dxfId="5498" priority="1392" operator="lessThan">
      <formula>$P$6*0.8</formula>
    </cfRule>
  </conditionalFormatting>
  <conditionalFormatting sqref="J7">
    <cfRule type="cellIs" dxfId="5497" priority="1387" operator="greaterThan">
      <formula>$P$7</formula>
    </cfRule>
    <cfRule type="cellIs" dxfId="5496" priority="1388" operator="between">
      <formula>$P$7*0.8</formula>
      <formula>$P$7</formula>
    </cfRule>
    <cfRule type="cellIs" dxfId="5495" priority="1389" operator="lessThan">
      <formula>$P$7*0.8</formula>
    </cfRule>
  </conditionalFormatting>
  <conditionalFormatting sqref="J8">
    <cfRule type="cellIs" dxfId="5494" priority="1384" operator="greaterThan">
      <formula>$P$8</formula>
    </cfRule>
    <cfRule type="cellIs" dxfId="5493" priority="1385" operator="between">
      <formula>$P$8*0.8</formula>
      <formula>$P$8</formula>
    </cfRule>
    <cfRule type="cellIs" dxfId="5492" priority="1386" operator="lessThan">
      <formula>$P$8*0.8</formula>
    </cfRule>
  </conditionalFormatting>
  <conditionalFormatting sqref="J11">
    <cfRule type="cellIs" dxfId="5491" priority="1381" operator="greaterThan">
      <formula>$P$11</formula>
    </cfRule>
    <cfRule type="cellIs" dxfId="5490" priority="1382" operator="between">
      <formula>$P$11*0.8</formula>
      <formula>$P$11</formula>
    </cfRule>
    <cfRule type="cellIs" dxfId="5489" priority="1383" operator="lessThan">
      <formula>$P$11*0.8</formula>
    </cfRule>
  </conditionalFormatting>
  <conditionalFormatting sqref="J12">
    <cfRule type="cellIs" dxfId="5488" priority="1378" operator="greaterThan">
      <formula>$P$12</formula>
    </cfRule>
    <cfRule type="cellIs" dxfId="5487" priority="1379" operator="between">
      <formula>$P$12*0.8</formula>
      <formula>$P$12</formula>
    </cfRule>
    <cfRule type="cellIs" dxfId="5486" priority="1380" operator="lessThan">
      <formula>$P$12*0.8</formula>
    </cfRule>
  </conditionalFormatting>
  <conditionalFormatting sqref="J13">
    <cfRule type="cellIs" dxfId="5485" priority="1375" operator="greaterThan">
      <formula>$P$13</formula>
    </cfRule>
    <cfRule type="cellIs" dxfId="5484" priority="1376" operator="between">
      <formula>$P$13*0.8</formula>
      <formula>$P$13</formula>
    </cfRule>
    <cfRule type="cellIs" dxfId="5483" priority="1377" operator="lessThan">
      <formula>$P$13*0.8</formula>
    </cfRule>
  </conditionalFormatting>
  <conditionalFormatting sqref="J16">
    <cfRule type="cellIs" dxfId="5482" priority="1372" operator="greaterThan">
      <formula>$P$16</formula>
    </cfRule>
    <cfRule type="cellIs" dxfId="5481" priority="1373" operator="between">
      <formula>$P$16*0.8</formula>
      <formula>$P$16</formula>
    </cfRule>
    <cfRule type="cellIs" dxfId="5480" priority="1374" operator="lessThan">
      <formula>$P$16*0.8</formula>
    </cfRule>
  </conditionalFormatting>
  <conditionalFormatting sqref="J17">
    <cfRule type="cellIs" dxfId="5479" priority="1369" operator="greaterThan">
      <formula>$P$17</formula>
    </cfRule>
    <cfRule type="cellIs" dxfId="5478" priority="1370" operator="between">
      <formula>$P$17*0.8</formula>
      <formula>$P$17</formula>
    </cfRule>
    <cfRule type="cellIs" dxfId="5477" priority="1371" operator="lessThan">
      <formula>$P$17*0.8</formula>
    </cfRule>
  </conditionalFormatting>
  <conditionalFormatting sqref="J18">
    <cfRule type="cellIs" dxfId="5476" priority="1366" operator="greaterThan">
      <formula>$P$18</formula>
    </cfRule>
    <cfRule type="cellIs" dxfId="5475" priority="1367" operator="between">
      <formula>$P$18*0.8</formula>
      <formula>$P$18</formula>
    </cfRule>
    <cfRule type="cellIs" dxfId="5474" priority="1368" operator="lessThan">
      <formula>$P$18*0.8</formula>
    </cfRule>
  </conditionalFormatting>
  <conditionalFormatting sqref="J6">
    <cfRule type="cellIs" dxfId="5473" priority="1363" operator="greaterThan">
      <formula>$O$6</formula>
    </cfRule>
    <cfRule type="cellIs" dxfId="5472" priority="1364" operator="between">
      <formula>$O$6*0.8</formula>
      <formula>$O$6</formula>
    </cfRule>
    <cfRule type="cellIs" dxfId="5471" priority="1365" operator="lessThan">
      <formula>$O$6*0.8</formula>
    </cfRule>
  </conditionalFormatting>
  <conditionalFormatting sqref="J7">
    <cfRule type="cellIs" dxfId="5470" priority="1360" operator="greaterThan">
      <formula>$O$7</formula>
    </cfRule>
    <cfRule type="cellIs" dxfId="5469" priority="1361" operator="between">
      <formula>$O$7*0.8</formula>
      <formula>$O$7</formula>
    </cfRule>
    <cfRule type="cellIs" dxfId="5468" priority="1362" operator="lessThan">
      <formula>$O$7*0.8</formula>
    </cfRule>
  </conditionalFormatting>
  <conditionalFormatting sqref="J8">
    <cfRule type="cellIs" dxfId="5467" priority="1357" operator="greaterThan">
      <formula>$O$8</formula>
    </cfRule>
    <cfRule type="cellIs" dxfId="5466" priority="1358" operator="between">
      <formula>$O$8*0.8</formula>
      <formula>$O$8</formula>
    </cfRule>
    <cfRule type="cellIs" dxfId="5465" priority="1359" operator="lessThan">
      <formula>$O$8*0.8</formula>
    </cfRule>
  </conditionalFormatting>
  <conditionalFormatting sqref="J11">
    <cfRule type="cellIs" dxfId="5464" priority="1354" operator="greaterThan">
      <formula>$O$11</formula>
    </cfRule>
    <cfRule type="cellIs" dxfId="5463" priority="1355" operator="between">
      <formula>$O$11*0.8</formula>
      <formula>$O$11</formula>
    </cfRule>
    <cfRule type="cellIs" dxfId="5462" priority="1356" operator="lessThan">
      <formula>$O$11*0.8</formula>
    </cfRule>
  </conditionalFormatting>
  <conditionalFormatting sqref="J12">
    <cfRule type="cellIs" dxfId="5461" priority="1351" operator="greaterThan">
      <formula>$O$12</formula>
    </cfRule>
    <cfRule type="cellIs" dxfId="5460" priority="1352" operator="between">
      <formula>$O$12*0.8</formula>
      <formula>$O$12</formula>
    </cfRule>
    <cfRule type="cellIs" dxfId="5459" priority="1353" operator="lessThan">
      <formula>$O$12*0.8</formula>
    </cfRule>
  </conditionalFormatting>
  <conditionalFormatting sqref="J13">
    <cfRule type="cellIs" dxfId="5458" priority="1348" operator="greaterThan">
      <formula>$O$13</formula>
    </cfRule>
    <cfRule type="cellIs" dxfId="5457" priority="1349" operator="between">
      <formula>$O$13*0.8</formula>
      <formula>$O$13</formula>
    </cfRule>
    <cfRule type="cellIs" dxfId="5456" priority="1350" operator="lessThan">
      <formula>$O$13*0.8</formula>
    </cfRule>
  </conditionalFormatting>
  <conditionalFormatting sqref="J16">
    <cfRule type="cellIs" dxfId="5455" priority="1345" operator="greaterThan">
      <formula>$O$16</formula>
    </cfRule>
    <cfRule type="cellIs" dxfId="5454" priority="1346" operator="between">
      <formula>$O$16*0.8</formula>
      <formula>$O$16</formula>
    </cfRule>
    <cfRule type="cellIs" dxfId="5453" priority="1347" operator="lessThan">
      <formula>$O$16*0.8</formula>
    </cfRule>
  </conditionalFormatting>
  <conditionalFormatting sqref="J17">
    <cfRule type="cellIs" dxfId="5452" priority="1342" operator="greaterThan">
      <formula>$O$17</formula>
    </cfRule>
    <cfRule type="cellIs" dxfId="5451" priority="1343" operator="between">
      <formula>$O$17*0.8</formula>
      <formula>$O$17</formula>
    </cfRule>
    <cfRule type="cellIs" dxfId="5450" priority="1344" operator="lessThan">
      <formula>$O$17*0.8</formula>
    </cfRule>
  </conditionalFormatting>
  <conditionalFormatting sqref="J18">
    <cfRule type="cellIs" dxfId="5449" priority="1339" operator="greaterThan">
      <formula>$O$18</formula>
    </cfRule>
    <cfRule type="cellIs" dxfId="5448" priority="1340" operator="between">
      <formula>$O$18*0.8</formula>
      <formula>$O$18</formula>
    </cfRule>
    <cfRule type="cellIs" dxfId="5447" priority="1341" operator="lessThan">
      <formula>$O$18*0.8</formula>
    </cfRule>
  </conditionalFormatting>
  <conditionalFormatting sqref="J6">
    <cfRule type="cellIs" dxfId="5446" priority="1336" operator="greaterThan">
      <formula>$O$6</formula>
    </cfRule>
    <cfRule type="cellIs" dxfId="5445" priority="1337" operator="between">
      <formula>$O$6*0.8</formula>
      <formula>$O$6</formula>
    </cfRule>
    <cfRule type="cellIs" dxfId="5444" priority="1338" operator="lessThan">
      <formula>$O$6*0.8</formula>
    </cfRule>
  </conditionalFormatting>
  <conditionalFormatting sqref="J7">
    <cfRule type="cellIs" dxfId="5443" priority="1333" operator="greaterThan">
      <formula>$O$7</formula>
    </cfRule>
    <cfRule type="cellIs" dxfId="5442" priority="1334" operator="between">
      <formula>$O$7*0.8</formula>
      <formula>$O$7</formula>
    </cfRule>
    <cfRule type="cellIs" dxfId="5441" priority="1335" operator="lessThan">
      <formula>$O$7*0.8</formula>
    </cfRule>
  </conditionalFormatting>
  <conditionalFormatting sqref="J8">
    <cfRule type="cellIs" dxfId="5440" priority="1330" operator="greaterThan">
      <formula>$O$8</formula>
    </cfRule>
    <cfRule type="cellIs" dxfId="5439" priority="1331" operator="between">
      <formula>$O$8*0.8</formula>
      <formula>$O$8</formula>
    </cfRule>
    <cfRule type="cellIs" dxfId="5438" priority="1332" operator="lessThan">
      <formula>$O$8*0.8</formula>
    </cfRule>
  </conditionalFormatting>
  <conditionalFormatting sqref="J11">
    <cfRule type="cellIs" dxfId="5437" priority="1327" operator="greaterThan">
      <formula>$O$11</formula>
    </cfRule>
    <cfRule type="cellIs" dxfId="5436" priority="1328" operator="between">
      <formula>$O$11*0.8</formula>
      <formula>$O$11</formula>
    </cfRule>
    <cfRule type="cellIs" dxfId="5435" priority="1329" operator="lessThan">
      <formula>$O$11*0.8</formula>
    </cfRule>
  </conditionalFormatting>
  <conditionalFormatting sqref="J12">
    <cfRule type="cellIs" dxfId="5434" priority="1324" operator="greaterThan">
      <formula>$O$12</formula>
    </cfRule>
    <cfRule type="cellIs" dxfId="5433" priority="1325" operator="between">
      <formula>$O$12*0.8</formula>
      <formula>$O$12</formula>
    </cfRule>
    <cfRule type="cellIs" dxfId="5432" priority="1326" operator="lessThan">
      <formula>$O$12*0.8</formula>
    </cfRule>
  </conditionalFormatting>
  <conditionalFormatting sqref="J13">
    <cfRule type="cellIs" dxfId="5431" priority="1321" operator="greaterThan">
      <formula>$O$13</formula>
    </cfRule>
    <cfRule type="cellIs" dxfId="5430" priority="1322" operator="between">
      <formula>$O$13*0.8</formula>
      <formula>$O$13</formula>
    </cfRule>
    <cfRule type="cellIs" dxfId="5429" priority="1323" operator="lessThan">
      <formula>$O$13*0.8</formula>
    </cfRule>
  </conditionalFormatting>
  <conditionalFormatting sqref="J16">
    <cfRule type="cellIs" dxfId="5428" priority="1318" operator="greaterThan">
      <formula>$O$16</formula>
    </cfRule>
    <cfRule type="cellIs" dxfId="5427" priority="1319" operator="between">
      <formula>$O$16*0.8</formula>
      <formula>$O$16</formula>
    </cfRule>
    <cfRule type="cellIs" dxfId="5426" priority="1320" operator="lessThan">
      <formula>$O$16*0.8</formula>
    </cfRule>
  </conditionalFormatting>
  <conditionalFormatting sqref="J17">
    <cfRule type="cellIs" dxfId="5425" priority="1315" operator="greaterThan">
      <formula>$O$17</formula>
    </cfRule>
    <cfRule type="cellIs" dxfId="5424" priority="1316" operator="between">
      <formula>$O$17*0.8</formula>
      <formula>$O$17</formula>
    </cfRule>
    <cfRule type="cellIs" dxfId="5423" priority="1317" operator="lessThan">
      <formula>$O$17*0.8</formula>
    </cfRule>
  </conditionalFormatting>
  <conditionalFormatting sqref="J18">
    <cfRule type="cellIs" dxfId="5422" priority="1312" operator="greaterThan">
      <formula>$O$18</formula>
    </cfRule>
    <cfRule type="cellIs" dxfId="5421" priority="1313" operator="between">
      <formula>$O$18*0.8</formula>
      <formula>$O$18</formula>
    </cfRule>
    <cfRule type="cellIs" dxfId="5420" priority="1314" operator="lessThan">
      <formula>$O$18*0.8</formula>
    </cfRule>
  </conditionalFormatting>
  <conditionalFormatting sqref="J6">
    <cfRule type="cellIs" dxfId="5419" priority="1309" operator="greaterThan">
      <formula>$N$6</formula>
    </cfRule>
    <cfRule type="cellIs" dxfId="5418" priority="1310" operator="between">
      <formula>$N$6*0.8</formula>
      <formula>$N$6</formula>
    </cfRule>
    <cfRule type="cellIs" dxfId="5417" priority="1311" operator="lessThan">
      <formula>$N$6*0.8</formula>
    </cfRule>
  </conditionalFormatting>
  <conditionalFormatting sqref="J7">
    <cfRule type="cellIs" dxfId="5416" priority="1306" operator="greaterThan">
      <formula>$N$7</formula>
    </cfRule>
    <cfRule type="cellIs" dxfId="5415" priority="1307" operator="between">
      <formula>$N$7*0.8</formula>
      <formula>$N$7</formula>
    </cfRule>
    <cfRule type="cellIs" dxfId="5414" priority="1308" operator="lessThan">
      <formula>$N$7*0.8</formula>
    </cfRule>
  </conditionalFormatting>
  <conditionalFormatting sqref="J8">
    <cfRule type="cellIs" dxfId="5413" priority="1303" operator="greaterThan">
      <formula>$N$8</formula>
    </cfRule>
    <cfRule type="cellIs" dxfId="5412" priority="1304" operator="between">
      <formula>$N$8*0.8</formula>
      <formula>$N$8</formula>
    </cfRule>
    <cfRule type="cellIs" dxfId="5411" priority="1305" operator="lessThan">
      <formula>$N$8*0.8</formula>
    </cfRule>
  </conditionalFormatting>
  <conditionalFormatting sqref="J11">
    <cfRule type="cellIs" dxfId="5410" priority="1300" operator="greaterThan">
      <formula>$N$11</formula>
    </cfRule>
    <cfRule type="cellIs" dxfId="5409" priority="1301" operator="between">
      <formula>$N$11*0.8</formula>
      <formula>$N$11</formula>
    </cfRule>
    <cfRule type="cellIs" dxfId="5408" priority="1302" operator="lessThan">
      <formula>$N$11*0.8</formula>
    </cfRule>
  </conditionalFormatting>
  <conditionalFormatting sqref="J12">
    <cfRule type="cellIs" dxfId="5407" priority="1297" operator="greaterThan">
      <formula>$N$12</formula>
    </cfRule>
    <cfRule type="cellIs" dxfId="5406" priority="1298" operator="between">
      <formula>$N$12*0.8</formula>
      <formula>$N$12</formula>
    </cfRule>
    <cfRule type="cellIs" dxfId="5405" priority="1299" operator="lessThan">
      <formula>$N$12*0.8</formula>
    </cfRule>
  </conditionalFormatting>
  <conditionalFormatting sqref="J13">
    <cfRule type="cellIs" dxfId="5404" priority="1294" operator="greaterThan">
      <formula>$N$13</formula>
    </cfRule>
    <cfRule type="cellIs" dxfId="5403" priority="1295" operator="between">
      <formula>$N$13*0.8</formula>
      <formula>$N$13</formula>
    </cfRule>
    <cfRule type="cellIs" dxfId="5402" priority="1296" operator="lessThan">
      <formula>$N$13*0.8</formula>
    </cfRule>
  </conditionalFormatting>
  <conditionalFormatting sqref="J16">
    <cfRule type="cellIs" dxfId="5401" priority="1291" operator="greaterThan">
      <formula>$N$16</formula>
    </cfRule>
    <cfRule type="cellIs" dxfId="5400" priority="1292" operator="between">
      <formula>$N$16*0.8</formula>
      <formula>$N$16</formula>
    </cfRule>
    <cfRule type="cellIs" dxfId="5399" priority="1293" operator="lessThan">
      <formula>$N$16*0.8</formula>
    </cfRule>
  </conditionalFormatting>
  <conditionalFormatting sqref="J17">
    <cfRule type="cellIs" dxfId="5398" priority="1288" operator="greaterThan">
      <formula>$N$17</formula>
    </cfRule>
    <cfRule type="cellIs" dxfId="5397" priority="1289" operator="between">
      <formula>$N$17*0.8</formula>
      <formula>$N$17</formula>
    </cfRule>
    <cfRule type="cellIs" dxfId="5396" priority="1290" operator="lessThan">
      <formula>$N$17*0.8</formula>
    </cfRule>
  </conditionalFormatting>
  <conditionalFormatting sqref="J18">
    <cfRule type="cellIs" dxfId="5395" priority="1285" operator="greaterThan">
      <formula>$N$18</formula>
    </cfRule>
    <cfRule type="cellIs" dxfId="5394" priority="1286" operator="between">
      <formula>$N$18*0.8</formula>
      <formula>$N$18</formula>
    </cfRule>
    <cfRule type="cellIs" dxfId="5393" priority="1287" operator="lessThan">
      <formula>$N$18*0.8</formula>
    </cfRule>
  </conditionalFormatting>
  <conditionalFormatting sqref="J6">
    <cfRule type="cellIs" dxfId="5392" priority="1282" operator="greaterThan">
      <formula>$N$6</formula>
    </cfRule>
    <cfRule type="cellIs" dxfId="5391" priority="1283" operator="between">
      <formula>$N$6*0.8</formula>
      <formula>$N$6</formula>
    </cfRule>
    <cfRule type="cellIs" dxfId="5390" priority="1284" operator="lessThan">
      <formula>$N$6*0.8</formula>
    </cfRule>
  </conditionalFormatting>
  <conditionalFormatting sqref="J7">
    <cfRule type="cellIs" dxfId="5389" priority="1279" operator="greaterThan">
      <formula>$N$7</formula>
    </cfRule>
    <cfRule type="cellIs" dxfId="5388" priority="1280" operator="between">
      <formula>$N$7*0.8</formula>
      <formula>$N$7</formula>
    </cfRule>
    <cfRule type="cellIs" dxfId="5387" priority="1281" operator="lessThan">
      <formula>$N$7*0.8</formula>
    </cfRule>
  </conditionalFormatting>
  <conditionalFormatting sqref="J8">
    <cfRule type="cellIs" dxfId="5386" priority="1276" operator="greaterThan">
      <formula>$N$8</formula>
    </cfRule>
    <cfRule type="cellIs" dxfId="5385" priority="1277" operator="between">
      <formula>$N$8*0.8</formula>
      <formula>$N$8</formula>
    </cfRule>
    <cfRule type="cellIs" dxfId="5384" priority="1278" operator="lessThan">
      <formula>$N$8*0.8</formula>
    </cfRule>
  </conditionalFormatting>
  <conditionalFormatting sqref="J11">
    <cfRule type="cellIs" dxfId="5383" priority="1273" operator="greaterThan">
      <formula>$N$11</formula>
    </cfRule>
    <cfRule type="cellIs" dxfId="5382" priority="1274" operator="between">
      <formula>$N$11*0.8</formula>
      <formula>$N$11</formula>
    </cfRule>
    <cfRule type="cellIs" dxfId="5381" priority="1275" operator="lessThan">
      <formula>$N$11*0.8</formula>
    </cfRule>
  </conditionalFormatting>
  <conditionalFormatting sqref="J12">
    <cfRule type="cellIs" dxfId="5380" priority="1270" operator="greaterThan">
      <formula>$N$12</formula>
    </cfRule>
    <cfRule type="cellIs" dxfId="5379" priority="1271" operator="between">
      <formula>$N$12*0.8</formula>
      <formula>$N$12</formula>
    </cfRule>
    <cfRule type="cellIs" dxfId="5378" priority="1272" operator="lessThan">
      <formula>$N$12*0.8</formula>
    </cfRule>
  </conditionalFormatting>
  <conditionalFormatting sqref="J13">
    <cfRule type="cellIs" dxfId="5377" priority="1267" operator="greaterThan">
      <formula>$N$13</formula>
    </cfRule>
    <cfRule type="cellIs" dxfId="5376" priority="1268" operator="between">
      <formula>$N$13*0.8</formula>
      <formula>$N$13</formula>
    </cfRule>
    <cfRule type="cellIs" dxfId="5375" priority="1269" operator="lessThan">
      <formula>$N$13*0.8</formula>
    </cfRule>
  </conditionalFormatting>
  <conditionalFormatting sqref="J16">
    <cfRule type="cellIs" dxfId="5374" priority="1264" operator="greaterThan">
      <formula>$N$16</formula>
    </cfRule>
    <cfRule type="cellIs" dxfId="5373" priority="1265" operator="between">
      <formula>$N$16*0.8</formula>
      <formula>$N$16</formula>
    </cfRule>
    <cfRule type="cellIs" dxfId="5372" priority="1266" operator="lessThan">
      <formula>$N$16*0.8</formula>
    </cfRule>
  </conditionalFormatting>
  <conditionalFormatting sqref="J17">
    <cfRule type="cellIs" dxfId="5371" priority="1261" operator="greaterThan">
      <formula>$N$17</formula>
    </cfRule>
    <cfRule type="cellIs" dxfId="5370" priority="1262" operator="between">
      <formula>$N$17*0.8</formula>
      <formula>$N$17</formula>
    </cfRule>
    <cfRule type="cellIs" dxfId="5369" priority="1263" operator="lessThan">
      <formula>$N$17*0.8</formula>
    </cfRule>
  </conditionalFormatting>
  <conditionalFormatting sqref="J18">
    <cfRule type="cellIs" dxfId="5368" priority="1258" operator="greaterThan">
      <formula>$N$18</formula>
    </cfRule>
    <cfRule type="cellIs" dxfId="5367" priority="1259" operator="between">
      <formula>$N$18*0.8</formula>
      <formula>$N$18</formula>
    </cfRule>
    <cfRule type="cellIs" dxfId="5366" priority="1260" operator="lessThan">
      <formula>$N$18*0.8</formula>
    </cfRule>
  </conditionalFormatting>
  <conditionalFormatting sqref="J6">
    <cfRule type="cellIs" dxfId="5365" priority="1255" operator="greaterThan">
      <formula>$P$6</formula>
    </cfRule>
    <cfRule type="cellIs" dxfId="5364" priority="1256" operator="between">
      <formula>$P$6*0.8</formula>
      <formula>$P$6</formula>
    </cfRule>
    <cfRule type="cellIs" dxfId="5363" priority="1257" operator="lessThan">
      <formula>$P$6*0.8</formula>
    </cfRule>
  </conditionalFormatting>
  <conditionalFormatting sqref="J7">
    <cfRule type="cellIs" dxfId="5362" priority="1252" operator="greaterThan">
      <formula>$P$7</formula>
    </cfRule>
    <cfRule type="cellIs" dxfId="5361" priority="1253" operator="between">
      <formula>$P$7*0.8</formula>
      <formula>$P$7</formula>
    </cfRule>
    <cfRule type="cellIs" dxfId="5360" priority="1254" operator="lessThan">
      <formula>$P$7*0.8</formula>
    </cfRule>
  </conditionalFormatting>
  <conditionalFormatting sqref="J8">
    <cfRule type="cellIs" dxfId="5359" priority="1249" operator="greaterThan">
      <formula>$P$8</formula>
    </cfRule>
    <cfRule type="cellIs" dxfId="5358" priority="1250" operator="between">
      <formula>$P$8*0.8</formula>
      <formula>$P$8</formula>
    </cfRule>
    <cfRule type="cellIs" dxfId="5357" priority="1251" operator="lessThan">
      <formula>$P$8*0.8</formula>
    </cfRule>
  </conditionalFormatting>
  <conditionalFormatting sqref="J11">
    <cfRule type="cellIs" dxfId="5356" priority="1246" operator="greaterThan">
      <formula>$P$11</formula>
    </cfRule>
    <cfRule type="cellIs" dxfId="5355" priority="1247" operator="between">
      <formula>$P$11*0.8</formula>
      <formula>$P$11</formula>
    </cfRule>
    <cfRule type="cellIs" dxfId="5354" priority="1248" operator="lessThan">
      <formula>$P$11*0.8</formula>
    </cfRule>
  </conditionalFormatting>
  <conditionalFormatting sqref="J12">
    <cfRule type="cellIs" dxfId="5353" priority="1243" operator="greaterThan">
      <formula>$P$12</formula>
    </cfRule>
    <cfRule type="cellIs" dxfId="5352" priority="1244" operator="between">
      <formula>$P$12*0.8</formula>
      <formula>$P$12</formula>
    </cfRule>
    <cfRule type="cellIs" dxfId="5351" priority="1245" operator="lessThan">
      <formula>$P$12*0.8</formula>
    </cfRule>
  </conditionalFormatting>
  <conditionalFormatting sqref="J13">
    <cfRule type="cellIs" dxfId="5350" priority="1240" operator="greaterThan">
      <formula>$P$13</formula>
    </cfRule>
    <cfRule type="cellIs" dxfId="5349" priority="1241" operator="between">
      <formula>$P$13*0.8</formula>
      <formula>$P$13</formula>
    </cfRule>
    <cfRule type="cellIs" dxfId="5348" priority="1242" operator="lessThan">
      <formula>$P$13*0.8</formula>
    </cfRule>
  </conditionalFormatting>
  <conditionalFormatting sqref="J16">
    <cfRule type="cellIs" dxfId="5347" priority="1237" operator="greaterThan">
      <formula>$P$16</formula>
    </cfRule>
    <cfRule type="cellIs" dxfId="5346" priority="1238" operator="between">
      <formula>$P$16*0.8</formula>
      <formula>$P$16</formula>
    </cfRule>
    <cfRule type="cellIs" dxfId="5345" priority="1239" operator="lessThan">
      <formula>$P$16*0.8</formula>
    </cfRule>
  </conditionalFormatting>
  <conditionalFormatting sqref="J17">
    <cfRule type="cellIs" dxfId="5344" priority="1234" operator="greaterThan">
      <formula>$P$17</formula>
    </cfRule>
    <cfRule type="cellIs" dxfId="5343" priority="1235" operator="between">
      <formula>$P$17*0.8</formula>
      <formula>$P$17</formula>
    </cfRule>
    <cfRule type="cellIs" dxfId="5342" priority="1236" operator="lessThan">
      <formula>$P$17*0.8</formula>
    </cfRule>
  </conditionalFormatting>
  <conditionalFormatting sqref="J18">
    <cfRule type="cellIs" dxfId="5341" priority="1231" operator="greaterThan">
      <formula>$P$18</formula>
    </cfRule>
    <cfRule type="cellIs" dxfId="5340" priority="1232" operator="between">
      <formula>$P$18*0.8</formula>
      <formula>$P$18</formula>
    </cfRule>
    <cfRule type="cellIs" dxfId="5339" priority="1233" operator="lessThan">
      <formula>$P$18*0.8</formula>
    </cfRule>
  </conditionalFormatting>
  <conditionalFormatting sqref="J6">
    <cfRule type="cellIs" dxfId="5338" priority="1228" operator="greaterThan">
      <formula>$P$6</formula>
    </cfRule>
    <cfRule type="cellIs" dxfId="5337" priority="1229" operator="between">
      <formula>$P$6*0.8</formula>
      <formula>$P$6</formula>
    </cfRule>
    <cfRule type="cellIs" dxfId="5336" priority="1230" operator="lessThan">
      <formula>$P$6*0.8</formula>
    </cfRule>
  </conditionalFormatting>
  <conditionalFormatting sqref="J7">
    <cfRule type="cellIs" dxfId="5335" priority="1225" operator="greaterThan">
      <formula>$P$7</formula>
    </cfRule>
    <cfRule type="cellIs" dxfId="5334" priority="1226" operator="between">
      <formula>$P$7*0.8</formula>
      <formula>$P$7</formula>
    </cfRule>
    <cfRule type="cellIs" dxfId="5333" priority="1227" operator="lessThan">
      <formula>$P$7*0.8</formula>
    </cfRule>
  </conditionalFormatting>
  <conditionalFormatting sqref="J8">
    <cfRule type="cellIs" dxfId="5332" priority="1222" operator="greaterThan">
      <formula>$P$8</formula>
    </cfRule>
    <cfRule type="cellIs" dxfId="5331" priority="1223" operator="between">
      <formula>$P$8*0.8</formula>
      <formula>$P$8</formula>
    </cfRule>
    <cfRule type="cellIs" dxfId="5330" priority="1224" operator="lessThan">
      <formula>$P$8*0.8</formula>
    </cfRule>
  </conditionalFormatting>
  <conditionalFormatting sqref="J11">
    <cfRule type="cellIs" dxfId="5329" priority="1219" operator="greaterThan">
      <formula>$P$11</formula>
    </cfRule>
    <cfRule type="cellIs" dxfId="5328" priority="1220" operator="between">
      <formula>$P$11*0.8</formula>
      <formula>$P$11</formula>
    </cfRule>
    <cfRule type="cellIs" dxfId="5327" priority="1221" operator="lessThan">
      <formula>$P$11*0.8</formula>
    </cfRule>
  </conditionalFormatting>
  <conditionalFormatting sqref="J12">
    <cfRule type="cellIs" dxfId="5326" priority="1216" operator="greaterThan">
      <formula>$P$12</formula>
    </cfRule>
    <cfRule type="cellIs" dxfId="5325" priority="1217" operator="between">
      <formula>$P$12*0.8</formula>
      <formula>$P$12</formula>
    </cfRule>
    <cfRule type="cellIs" dxfId="5324" priority="1218" operator="lessThan">
      <formula>$P$12*0.8</formula>
    </cfRule>
  </conditionalFormatting>
  <conditionalFormatting sqref="J13">
    <cfRule type="cellIs" dxfId="5323" priority="1213" operator="greaterThan">
      <formula>$P$13</formula>
    </cfRule>
    <cfRule type="cellIs" dxfId="5322" priority="1214" operator="between">
      <formula>$P$13*0.8</formula>
      <formula>$P$13</formula>
    </cfRule>
    <cfRule type="cellIs" dxfId="5321" priority="1215" operator="lessThan">
      <formula>$P$13*0.8</formula>
    </cfRule>
  </conditionalFormatting>
  <conditionalFormatting sqref="J16">
    <cfRule type="cellIs" dxfId="5320" priority="1210" operator="greaterThan">
      <formula>$P$16</formula>
    </cfRule>
    <cfRule type="cellIs" dxfId="5319" priority="1211" operator="between">
      <formula>$P$16*0.8</formula>
      <formula>$P$16</formula>
    </cfRule>
    <cfRule type="cellIs" dxfId="5318" priority="1212" operator="lessThan">
      <formula>$P$16*0.8</formula>
    </cfRule>
  </conditionalFormatting>
  <conditionalFormatting sqref="J17">
    <cfRule type="cellIs" dxfId="5317" priority="1207" operator="greaterThan">
      <formula>$P$17</formula>
    </cfRule>
    <cfRule type="cellIs" dxfId="5316" priority="1208" operator="between">
      <formula>$P$17*0.8</formula>
      <formula>$P$17</formula>
    </cfRule>
    <cfRule type="cellIs" dxfId="5315" priority="1209" operator="lessThan">
      <formula>$P$17*0.8</formula>
    </cfRule>
  </conditionalFormatting>
  <conditionalFormatting sqref="J18">
    <cfRule type="cellIs" dxfId="5314" priority="1204" operator="greaterThan">
      <formula>$P$18</formula>
    </cfRule>
    <cfRule type="cellIs" dxfId="5313" priority="1205" operator="between">
      <formula>$P$18*0.8</formula>
      <formula>$P$18</formula>
    </cfRule>
    <cfRule type="cellIs" dxfId="5312" priority="1206" operator="lessThan">
      <formula>$P$18*0.8</formula>
    </cfRule>
  </conditionalFormatting>
  <conditionalFormatting sqref="J6">
    <cfRule type="cellIs" dxfId="5311" priority="1201" operator="greaterThan">
      <formula>$O$6</formula>
    </cfRule>
    <cfRule type="cellIs" dxfId="5310" priority="1202" operator="between">
      <formula>$O$6*0.8</formula>
      <formula>$O$6</formula>
    </cfRule>
    <cfRule type="cellIs" dxfId="5309" priority="1203" operator="lessThan">
      <formula>$O$6*0.8</formula>
    </cfRule>
  </conditionalFormatting>
  <conditionalFormatting sqref="J7">
    <cfRule type="cellIs" dxfId="5308" priority="1198" operator="greaterThan">
      <formula>$O$7</formula>
    </cfRule>
    <cfRule type="cellIs" dxfId="5307" priority="1199" operator="between">
      <formula>$O$7*0.8</formula>
      <formula>$O$7</formula>
    </cfRule>
    <cfRule type="cellIs" dxfId="5306" priority="1200" operator="lessThan">
      <formula>$O$7*0.8</formula>
    </cfRule>
  </conditionalFormatting>
  <conditionalFormatting sqref="J8">
    <cfRule type="cellIs" dxfId="5305" priority="1195" operator="greaterThan">
      <formula>$O$8</formula>
    </cfRule>
    <cfRule type="cellIs" dxfId="5304" priority="1196" operator="between">
      <formula>$O$8*0.8</formula>
      <formula>$O$8</formula>
    </cfRule>
    <cfRule type="cellIs" dxfId="5303" priority="1197" operator="lessThan">
      <formula>$O$8*0.8</formula>
    </cfRule>
  </conditionalFormatting>
  <conditionalFormatting sqref="J11">
    <cfRule type="cellIs" dxfId="5302" priority="1192" operator="greaterThan">
      <formula>$O$11</formula>
    </cfRule>
    <cfRule type="cellIs" dxfId="5301" priority="1193" operator="between">
      <formula>$O$11*0.8</formula>
      <formula>$O$11</formula>
    </cfRule>
    <cfRule type="cellIs" dxfId="5300" priority="1194" operator="lessThan">
      <formula>$O$11*0.8</formula>
    </cfRule>
  </conditionalFormatting>
  <conditionalFormatting sqref="J12">
    <cfRule type="cellIs" dxfId="5299" priority="1189" operator="greaterThan">
      <formula>$O$12</formula>
    </cfRule>
    <cfRule type="cellIs" dxfId="5298" priority="1190" operator="between">
      <formula>$O$12*0.8</formula>
      <formula>$O$12</formula>
    </cfRule>
    <cfRule type="cellIs" dxfId="5297" priority="1191" operator="lessThan">
      <formula>$O$12*0.8</formula>
    </cfRule>
  </conditionalFormatting>
  <conditionalFormatting sqref="J13">
    <cfRule type="cellIs" dxfId="5296" priority="1186" operator="greaterThan">
      <formula>$O$13</formula>
    </cfRule>
    <cfRule type="cellIs" dxfId="5295" priority="1187" operator="between">
      <formula>$O$13*0.8</formula>
      <formula>$O$13</formula>
    </cfRule>
    <cfRule type="cellIs" dxfId="5294" priority="1188" operator="lessThan">
      <formula>$O$13*0.8</formula>
    </cfRule>
  </conditionalFormatting>
  <conditionalFormatting sqref="J16">
    <cfRule type="cellIs" dxfId="5293" priority="1183" operator="greaterThan">
      <formula>$O$16</formula>
    </cfRule>
    <cfRule type="cellIs" dxfId="5292" priority="1184" operator="between">
      <formula>$O$16*0.8</formula>
      <formula>$O$16</formula>
    </cfRule>
    <cfRule type="cellIs" dxfId="5291" priority="1185" operator="lessThan">
      <formula>$O$16*0.8</formula>
    </cfRule>
  </conditionalFormatting>
  <conditionalFormatting sqref="J17">
    <cfRule type="cellIs" dxfId="5290" priority="1180" operator="greaterThan">
      <formula>$O$17</formula>
    </cfRule>
    <cfRule type="cellIs" dxfId="5289" priority="1181" operator="between">
      <formula>$O$17*0.8</formula>
      <formula>$O$17</formula>
    </cfRule>
    <cfRule type="cellIs" dxfId="5288" priority="1182" operator="lessThan">
      <formula>$O$17*0.8</formula>
    </cfRule>
  </conditionalFormatting>
  <conditionalFormatting sqref="J18">
    <cfRule type="cellIs" dxfId="5287" priority="1177" operator="greaterThan">
      <formula>$O$18</formula>
    </cfRule>
    <cfRule type="cellIs" dxfId="5286" priority="1178" operator="between">
      <formula>$O$18*0.8</formula>
      <formula>$O$18</formula>
    </cfRule>
    <cfRule type="cellIs" dxfId="5285" priority="1179" operator="lessThan">
      <formula>$O$18*0.8</formula>
    </cfRule>
  </conditionalFormatting>
  <conditionalFormatting sqref="J6">
    <cfRule type="cellIs" dxfId="5284" priority="1174" operator="greaterThan">
      <formula>$O$6</formula>
    </cfRule>
    <cfRule type="cellIs" dxfId="5283" priority="1175" operator="between">
      <formula>$O$6*0.8</formula>
      <formula>$O$6</formula>
    </cfRule>
    <cfRule type="cellIs" dxfId="5282" priority="1176" operator="lessThan">
      <formula>$O$6*0.8</formula>
    </cfRule>
  </conditionalFormatting>
  <conditionalFormatting sqref="J7">
    <cfRule type="cellIs" dxfId="5281" priority="1171" operator="greaterThan">
      <formula>$O$7</formula>
    </cfRule>
    <cfRule type="cellIs" dxfId="5280" priority="1172" operator="between">
      <formula>$O$7*0.8</formula>
      <formula>$O$7</formula>
    </cfRule>
    <cfRule type="cellIs" dxfId="5279" priority="1173" operator="lessThan">
      <formula>$O$7*0.8</formula>
    </cfRule>
  </conditionalFormatting>
  <conditionalFormatting sqref="J8">
    <cfRule type="cellIs" dxfId="5278" priority="1168" operator="greaterThan">
      <formula>$O$8</formula>
    </cfRule>
    <cfRule type="cellIs" dxfId="5277" priority="1169" operator="between">
      <formula>$O$8*0.8</formula>
      <formula>$O$8</formula>
    </cfRule>
    <cfRule type="cellIs" dxfId="5276" priority="1170" operator="lessThan">
      <formula>$O$8*0.8</formula>
    </cfRule>
  </conditionalFormatting>
  <conditionalFormatting sqref="J11">
    <cfRule type="cellIs" dxfId="5275" priority="1165" operator="greaterThan">
      <formula>$O$11</formula>
    </cfRule>
    <cfRule type="cellIs" dxfId="5274" priority="1166" operator="between">
      <formula>$O$11*0.8</formula>
      <formula>$O$11</formula>
    </cfRule>
    <cfRule type="cellIs" dxfId="5273" priority="1167" operator="lessThan">
      <formula>$O$11*0.8</formula>
    </cfRule>
  </conditionalFormatting>
  <conditionalFormatting sqref="J12">
    <cfRule type="cellIs" dxfId="5272" priority="1162" operator="greaterThan">
      <formula>$O$12</formula>
    </cfRule>
    <cfRule type="cellIs" dxfId="5271" priority="1163" operator="between">
      <formula>$O$12*0.8</formula>
      <formula>$O$12</formula>
    </cfRule>
    <cfRule type="cellIs" dxfId="5270" priority="1164" operator="lessThan">
      <formula>$O$12*0.8</formula>
    </cfRule>
  </conditionalFormatting>
  <conditionalFormatting sqref="J13">
    <cfRule type="cellIs" dxfId="5269" priority="1159" operator="greaterThan">
      <formula>$O$13</formula>
    </cfRule>
    <cfRule type="cellIs" dxfId="5268" priority="1160" operator="between">
      <formula>$O$13*0.8</formula>
      <formula>$O$13</formula>
    </cfRule>
    <cfRule type="cellIs" dxfId="5267" priority="1161" operator="lessThan">
      <formula>$O$13*0.8</formula>
    </cfRule>
  </conditionalFormatting>
  <conditionalFormatting sqref="J16">
    <cfRule type="cellIs" dxfId="5266" priority="1156" operator="greaterThan">
      <formula>$O$16</formula>
    </cfRule>
    <cfRule type="cellIs" dxfId="5265" priority="1157" operator="between">
      <formula>$O$16*0.8</formula>
      <formula>$O$16</formula>
    </cfRule>
    <cfRule type="cellIs" dxfId="5264" priority="1158" operator="lessThan">
      <formula>$O$16*0.8</formula>
    </cfRule>
  </conditionalFormatting>
  <conditionalFormatting sqref="J17">
    <cfRule type="cellIs" dxfId="5263" priority="1153" operator="greaterThan">
      <formula>$O$17</formula>
    </cfRule>
    <cfRule type="cellIs" dxfId="5262" priority="1154" operator="between">
      <formula>$O$17*0.8</formula>
      <formula>$O$17</formula>
    </cfRule>
    <cfRule type="cellIs" dxfId="5261" priority="1155" operator="lessThan">
      <formula>$O$17*0.8</formula>
    </cfRule>
  </conditionalFormatting>
  <conditionalFormatting sqref="J18">
    <cfRule type="cellIs" dxfId="5260" priority="1150" operator="greaterThan">
      <formula>$O$18</formula>
    </cfRule>
    <cfRule type="cellIs" dxfId="5259" priority="1151" operator="between">
      <formula>$O$18*0.8</formula>
      <formula>$O$18</formula>
    </cfRule>
    <cfRule type="cellIs" dxfId="5258" priority="1152" operator="lessThan">
      <formula>$O$18*0.8</formula>
    </cfRule>
  </conditionalFormatting>
  <conditionalFormatting sqref="J6">
    <cfRule type="cellIs" dxfId="5257" priority="1147" operator="greaterThan">
      <formula>$N$6</formula>
    </cfRule>
    <cfRule type="cellIs" dxfId="5256" priority="1148" operator="between">
      <formula>$N$6*0.8</formula>
      <formula>$N$6</formula>
    </cfRule>
    <cfRule type="cellIs" dxfId="5255" priority="1149" operator="lessThan">
      <formula>$N$6*0.8</formula>
    </cfRule>
  </conditionalFormatting>
  <conditionalFormatting sqref="J7">
    <cfRule type="cellIs" dxfId="5254" priority="1144" operator="greaterThan">
      <formula>$N$7</formula>
    </cfRule>
    <cfRule type="cellIs" dxfId="5253" priority="1145" operator="between">
      <formula>$N$7*0.8</formula>
      <formula>$N$7</formula>
    </cfRule>
    <cfRule type="cellIs" dxfId="5252" priority="1146" operator="lessThan">
      <formula>$N$7*0.8</formula>
    </cfRule>
  </conditionalFormatting>
  <conditionalFormatting sqref="J8">
    <cfRule type="cellIs" dxfId="5251" priority="1141" operator="greaterThan">
      <formula>$N$8</formula>
    </cfRule>
    <cfRule type="cellIs" dxfId="5250" priority="1142" operator="between">
      <formula>$N$8*0.8</formula>
      <formula>$N$8</formula>
    </cfRule>
    <cfRule type="cellIs" dxfId="5249" priority="1143" operator="lessThan">
      <formula>$N$8*0.8</formula>
    </cfRule>
  </conditionalFormatting>
  <conditionalFormatting sqref="J11">
    <cfRule type="cellIs" dxfId="5248" priority="1138" operator="greaterThan">
      <formula>$N$11</formula>
    </cfRule>
    <cfRule type="cellIs" dxfId="5247" priority="1139" operator="between">
      <formula>$N$11*0.8</formula>
      <formula>$N$11</formula>
    </cfRule>
    <cfRule type="cellIs" dxfId="5246" priority="1140" operator="lessThan">
      <formula>$N$11*0.8</formula>
    </cfRule>
  </conditionalFormatting>
  <conditionalFormatting sqref="J12">
    <cfRule type="cellIs" dxfId="5245" priority="1135" operator="greaterThan">
      <formula>$N$12</formula>
    </cfRule>
    <cfRule type="cellIs" dxfId="5244" priority="1136" operator="between">
      <formula>$N$12*0.8</formula>
      <formula>$N$12</formula>
    </cfRule>
    <cfRule type="cellIs" dxfId="5243" priority="1137" operator="lessThan">
      <formula>$N$12*0.8</formula>
    </cfRule>
  </conditionalFormatting>
  <conditionalFormatting sqref="J13">
    <cfRule type="cellIs" dxfId="5242" priority="1132" operator="greaterThan">
      <formula>$N$13</formula>
    </cfRule>
    <cfRule type="cellIs" dxfId="5241" priority="1133" operator="between">
      <formula>$N$13*0.8</formula>
      <formula>$N$13</formula>
    </cfRule>
    <cfRule type="cellIs" dxfId="5240" priority="1134" operator="lessThan">
      <formula>$N$13*0.8</formula>
    </cfRule>
  </conditionalFormatting>
  <conditionalFormatting sqref="J16">
    <cfRule type="cellIs" dxfId="5239" priority="1129" operator="greaterThan">
      <formula>$N$16</formula>
    </cfRule>
    <cfRule type="cellIs" dxfId="5238" priority="1130" operator="between">
      <formula>$N$16*0.8</formula>
      <formula>$N$16</formula>
    </cfRule>
    <cfRule type="cellIs" dxfId="5237" priority="1131" operator="lessThan">
      <formula>$N$16*0.8</formula>
    </cfRule>
  </conditionalFormatting>
  <conditionalFormatting sqref="J17">
    <cfRule type="cellIs" dxfId="5236" priority="1126" operator="greaterThan">
      <formula>$N$17</formula>
    </cfRule>
    <cfRule type="cellIs" dxfId="5235" priority="1127" operator="between">
      <formula>$N$17*0.8</formula>
      <formula>$N$17</formula>
    </cfRule>
    <cfRule type="cellIs" dxfId="5234" priority="1128" operator="lessThan">
      <formula>$N$17*0.8</formula>
    </cfRule>
  </conditionalFormatting>
  <conditionalFormatting sqref="J18">
    <cfRule type="cellIs" dxfId="5233" priority="1123" operator="greaterThan">
      <formula>$N$18</formula>
    </cfRule>
    <cfRule type="cellIs" dxfId="5232" priority="1124" operator="between">
      <formula>$N$18*0.8</formula>
      <formula>$N$18</formula>
    </cfRule>
    <cfRule type="cellIs" dxfId="5231" priority="1125" operator="lessThan">
      <formula>$N$18*0.8</formula>
    </cfRule>
  </conditionalFormatting>
  <conditionalFormatting sqref="J6">
    <cfRule type="cellIs" dxfId="5230" priority="1120" operator="greaterThan">
      <formula>$N$6</formula>
    </cfRule>
    <cfRule type="cellIs" dxfId="5229" priority="1121" operator="between">
      <formula>$N$6*0.8</formula>
      <formula>$N$6</formula>
    </cfRule>
    <cfRule type="cellIs" dxfId="5228" priority="1122" operator="lessThan">
      <formula>$N$6*0.8</formula>
    </cfRule>
  </conditionalFormatting>
  <conditionalFormatting sqref="J7">
    <cfRule type="cellIs" dxfId="5227" priority="1117" operator="greaterThan">
      <formula>$N$7</formula>
    </cfRule>
    <cfRule type="cellIs" dxfId="5226" priority="1118" operator="between">
      <formula>$N$7*0.8</formula>
      <formula>$N$7</formula>
    </cfRule>
    <cfRule type="cellIs" dxfId="5225" priority="1119" operator="lessThan">
      <formula>$N$7*0.8</formula>
    </cfRule>
  </conditionalFormatting>
  <conditionalFormatting sqref="J8">
    <cfRule type="cellIs" dxfId="5224" priority="1114" operator="greaterThan">
      <formula>$N$8</formula>
    </cfRule>
    <cfRule type="cellIs" dxfId="5223" priority="1115" operator="between">
      <formula>$N$8*0.8</formula>
      <formula>$N$8</formula>
    </cfRule>
    <cfRule type="cellIs" dxfId="5222" priority="1116" operator="lessThan">
      <formula>$N$8*0.8</formula>
    </cfRule>
  </conditionalFormatting>
  <conditionalFormatting sqref="J11">
    <cfRule type="cellIs" dxfId="5221" priority="1111" operator="greaterThan">
      <formula>$N$11</formula>
    </cfRule>
    <cfRule type="cellIs" dxfId="5220" priority="1112" operator="between">
      <formula>$N$11*0.8</formula>
      <formula>$N$11</formula>
    </cfRule>
    <cfRule type="cellIs" dxfId="5219" priority="1113" operator="lessThan">
      <formula>$N$11*0.8</formula>
    </cfRule>
  </conditionalFormatting>
  <conditionalFormatting sqref="J12">
    <cfRule type="cellIs" dxfId="5218" priority="1108" operator="greaterThan">
      <formula>$N$12</formula>
    </cfRule>
    <cfRule type="cellIs" dxfId="5217" priority="1109" operator="between">
      <formula>$N$12*0.8</formula>
      <formula>$N$12</formula>
    </cfRule>
    <cfRule type="cellIs" dxfId="5216" priority="1110" operator="lessThan">
      <formula>$N$12*0.8</formula>
    </cfRule>
  </conditionalFormatting>
  <conditionalFormatting sqref="J13">
    <cfRule type="cellIs" dxfId="5215" priority="1105" operator="greaterThan">
      <formula>$N$13</formula>
    </cfRule>
    <cfRule type="cellIs" dxfId="5214" priority="1106" operator="between">
      <formula>$N$13*0.8</formula>
      <formula>$N$13</formula>
    </cfRule>
    <cfRule type="cellIs" dxfId="5213" priority="1107" operator="lessThan">
      <formula>$N$13*0.8</formula>
    </cfRule>
  </conditionalFormatting>
  <conditionalFormatting sqref="J16">
    <cfRule type="cellIs" dxfId="5212" priority="1102" operator="greaterThan">
      <formula>$N$16</formula>
    </cfRule>
    <cfRule type="cellIs" dxfId="5211" priority="1103" operator="between">
      <formula>$N$16*0.8</formula>
      <formula>$N$16</formula>
    </cfRule>
    <cfRule type="cellIs" dxfId="5210" priority="1104" operator="lessThan">
      <formula>$N$16*0.8</formula>
    </cfRule>
  </conditionalFormatting>
  <conditionalFormatting sqref="J17">
    <cfRule type="cellIs" dxfId="5209" priority="1099" operator="greaterThan">
      <formula>$N$17</formula>
    </cfRule>
    <cfRule type="cellIs" dxfId="5208" priority="1100" operator="between">
      <formula>$N$17*0.8</formula>
      <formula>$N$17</formula>
    </cfRule>
    <cfRule type="cellIs" dxfId="5207" priority="1101" operator="lessThan">
      <formula>$N$17*0.8</formula>
    </cfRule>
  </conditionalFormatting>
  <conditionalFormatting sqref="J18">
    <cfRule type="cellIs" dxfId="5206" priority="1096" operator="greaterThan">
      <formula>$N$18</formula>
    </cfRule>
    <cfRule type="cellIs" dxfId="5205" priority="1097" operator="between">
      <formula>$N$18*0.8</formula>
      <formula>$N$18</formula>
    </cfRule>
    <cfRule type="cellIs" dxfId="5204" priority="1098" operator="lessThan">
      <formula>$N$18*0.8</formula>
    </cfRule>
  </conditionalFormatting>
  <conditionalFormatting sqref="J6">
    <cfRule type="cellIs" dxfId="5203" priority="1093" operator="greaterThan">
      <formula>$P$6</formula>
    </cfRule>
    <cfRule type="cellIs" dxfId="5202" priority="1094" operator="between">
      <formula>$P$6*0.8</formula>
      <formula>$P$6</formula>
    </cfRule>
    <cfRule type="cellIs" dxfId="5201" priority="1095" operator="lessThan">
      <formula>$P$6*0.8</formula>
    </cfRule>
  </conditionalFormatting>
  <conditionalFormatting sqref="J7">
    <cfRule type="cellIs" dxfId="5200" priority="1090" operator="greaterThan">
      <formula>$P$7</formula>
    </cfRule>
    <cfRule type="cellIs" dxfId="5199" priority="1091" operator="between">
      <formula>$P$7*0.8</formula>
      <formula>$P$7</formula>
    </cfRule>
    <cfRule type="cellIs" dxfId="5198" priority="1092" operator="lessThan">
      <formula>$P$7*0.8</formula>
    </cfRule>
  </conditionalFormatting>
  <conditionalFormatting sqref="J8">
    <cfRule type="cellIs" dxfId="5197" priority="1087" operator="greaterThan">
      <formula>$P$8</formula>
    </cfRule>
    <cfRule type="cellIs" dxfId="5196" priority="1088" operator="between">
      <formula>$P$8*0.8</formula>
      <formula>$P$8</formula>
    </cfRule>
    <cfRule type="cellIs" dxfId="5195" priority="1089" operator="lessThan">
      <formula>$P$8*0.8</formula>
    </cfRule>
  </conditionalFormatting>
  <conditionalFormatting sqref="J11">
    <cfRule type="cellIs" dxfId="5194" priority="1084" operator="greaterThan">
      <formula>$P$11</formula>
    </cfRule>
    <cfRule type="cellIs" dxfId="5193" priority="1085" operator="between">
      <formula>$P$11*0.8</formula>
      <formula>$P$11</formula>
    </cfRule>
    <cfRule type="cellIs" dxfId="5192" priority="1086" operator="lessThan">
      <formula>$P$11*0.8</formula>
    </cfRule>
  </conditionalFormatting>
  <conditionalFormatting sqref="J12">
    <cfRule type="cellIs" dxfId="5191" priority="1081" operator="greaterThan">
      <formula>$P$12</formula>
    </cfRule>
    <cfRule type="cellIs" dxfId="5190" priority="1082" operator="between">
      <formula>$P$12*0.8</formula>
      <formula>$P$12</formula>
    </cfRule>
    <cfRule type="cellIs" dxfId="5189" priority="1083" operator="lessThan">
      <formula>$P$12*0.8</formula>
    </cfRule>
  </conditionalFormatting>
  <conditionalFormatting sqref="J13">
    <cfRule type="cellIs" dxfId="5188" priority="1078" operator="greaterThan">
      <formula>$P$13</formula>
    </cfRule>
    <cfRule type="cellIs" dxfId="5187" priority="1079" operator="between">
      <formula>$P$13*0.8</formula>
      <formula>$P$13</formula>
    </cfRule>
    <cfRule type="cellIs" dxfId="5186" priority="1080" operator="lessThan">
      <formula>$P$13*0.8</formula>
    </cfRule>
  </conditionalFormatting>
  <conditionalFormatting sqref="J16">
    <cfRule type="cellIs" dxfId="5185" priority="1075" operator="greaterThan">
      <formula>$P$16</formula>
    </cfRule>
    <cfRule type="cellIs" dxfId="5184" priority="1076" operator="between">
      <formula>$P$16*0.8</formula>
      <formula>$P$16</formula>
    </cfRule>
    <cfRule type="cellIs" dxfId="5183" priority="1077" operator="lessThan">
      <formula>$P$16*0.8</formula>
    </cfRule>
  </conditionalFormatting>
  <conditionalFormatting sqref="J17">
    <cfRule type="cellIs" dxfId="5182" priority="1072" operator="greaterThan">
      <formula>$P$17</formula>
    </cfRule>
    <cfRule type="cellIs" dxfId="5181" priority="1073" operator="between">
      <formula>$P$17*0.8</formula>
      <formula>$P$17</formula>
    </cfRule>
    <cfRule type="cellIs" dxfId="5180" priority="1074" operator="lessThan">
      <formula>$P$17*0.8</formula>
    </cfRule>
  </conditionalFormatting>
  <conditionalFormatting sqref="J18">
    <cfRule type="cellIs" dxfId="5179" priority="1069" operator="greaterThan">
      <formula>$P$18</formula>
    </cfRule>
    <cfRule type="cellIs" dxfId="5178" priority="1070" operator="between">
      <formula>$P$18*0.8</formula>
      <formula>$P$18</formula>
    </cfRule>
    <cfRule type="cellIs" dxfId="5177" priority="1071" operator="lessThan">
      <formula>$P$18*0.8</formula>
    </cfRule>
  </conditionalFormatting>
  <conditionalFormatting sqref="J6">
    <cfRule type="cellIs" dxfId="5176" priority="1066" operator="greaterThan">
      <formula>$P$6</formula>
    </cfRule>
    <cfRule type="cellIs" dxfId="5175" priority="1067" operator="between">
      <formula>$P$6*0.8</formula>
      <formula>$P$6</formula>
    </cfRule>
    <cfRule type="cellIs" dxfId="5174" priority="1068" operator="lessThan">
      <formula>$P$6*0.8</formula>
    </cfRule>
  </conditionalFormatting>
  <conditionalFormatting sqref="J7">
    <cfRule type="cellIs" dxfId="5173" priority="1063" operator="greaterThan">
      <formula>$P$7</formula>
    </cfRule>
    <cfRule type="cellIs" dxfId="5172" priority="1064" operator="between">
      <formula>$P$7*0.8</formula>
      <formula>$P$7</formula>
    </cfRule>
    <cfRule type="cellIs" dxfId="5171" priority="1065" operator="lessThan">
      <formula>$P$7*0.8</formula>
    </cfRule>
  </conditionalFormatting>
  <conditionalFormatting sqref="J8">
    <cfRule type="cellIs" dxfId="5170" priority="1060" operator="greaterThan">
      <formula>$P$8</formula>
    </cfRule>
    <cfRule type="cellIs" dxfId="5169" priority="1061" operator="between">
      <formula>$P$8*0.8</formula>
      <formula>$P$8</formula>
    </cfRule>
    <cfRule type="cellIs" dxfId="5168" priority="1062" operator="lessThan">
      <formula>$P$8*0.8</formula>
    </cfRule>
  </conditionalFormatting>
  <conditionalFormatting sqref="J11">
    <cfRule type="cellIs" dxfId="5167" priority="1057" operator="greaterThan">
      <formula>$P$11</formula>
    </cfRule>
    <cfRule type="cellIs" dxfId="5166" priority="1058" operator="between">
      <formula>$P$11*0.8</formula>
      <formula>$P$11</formula>
    </cfRule>
    <cfRule type="cellIs" dxfId="5165" priority="1059" operator="lessThan">
      <formula>$P$11*0.8</formula>
    </cfRule>
  </conditionalFormatting>
  <conditionalFormatting sqref="J12">
    <cfRule type="cellIs" dxfId="5164" priority="1054" operator="greaterThan">
      <formula>$P$12</formula>
    </cfRule>
    <cfRule type="cellIs" dxfId="5163" priority="1055" operator="between">
      <formula>$P$12*0.8</formula>
      <formula>$P$12</formula>
    </cfRule>
    <cfRule type="cellIs" dxfId="5162" priority="1056" operator="lessThan">
      <formula>$P$12*0.8</formula>
    </cfRule>
  </conditionalFormatting>
  <conditionalFormatting sqref="J13">
    <cfRule type="cellIs" dxfId="5161" priority="1051" operator="greaterThan">
      <formula>$P$13</formula>
    </cfRule>
    <cfRule type="cellIs" dxfId="5160" priority="1052" operator="between">
      <formula>$P$13*0.8</formula>
      <formula>$P$13</formula>
    </cfRule>
    <cfRule type="cellIs" dxfId="5159" priority="1053" operator="lessThan">
      <formula>$P$13*0.8</formula>
    </cfRule>
  </conditionalFormatting>
  <conditionalFormatting sqref="J16">
    <cfRule type="cellIs" dxfId="5158" priority="1048" operator="greaterThan">
      <formula>$P$16</formula>
    </cfRule>
    <cfRule type="cellIs" dxfId="5157" priority="1049" operator="between">
      <formula>$P$16*0.8</formula>
      <formula>$P$16</formula>
    </cfRule>
    <cfRule type="cellIs" dxfId="5156" priority="1050" operator="lessThan">
      <formula>$P$16*0.8</formula>
    </cfRule>
  </conditionalFormatting>
  <conditionalFormatting sqref="J17">
    <cfRule type="cellIs" dxfId="5155" priority="1045" operator="greaterThan">
      <formula>$P$17</formula>
    </cfRule>
    <cfRule type="cellIs" dxfId="5154" priority="1046" operator="between">
      <formula>$P$17*0.8</formula>
      <formula>$P$17</formula>
    </cfRule>
    <cfRule type="cellIs" dxfId="5153" priority="1047" operator="lessThan">
      <formula>$P$17*0.8</formula>
    </cfRule>
  </conditionalFormatting>
  <conditionalFormatting sqref="J18">
    <cfRule type="cellIs" dxfId="5152" priority="1042" operator="greaterThan">
      <formula>$P$18</formula>
    </cfRule>
    <cfRule type="cellIs" dxfId="5151" priority="1043" operator="between">
      <formula>$P$18*0.8</formula>
      <formula>$P$18</formula>
    </cfRule>
    <cfRule type="cellIs" dxfId="5150" priority="1044" operator="lessThan">
      <formula>$P$18*0.8</formula>
    </cfRule>
  </conditionalFormatting>
  <conditionalFormatting sqref="J6">
    <cfRule type="cellIs" dxfId="5149" priority="1039" operator="greaterThan">
      <formula>$O$6</formula>
    </cfRule>
    <cfRule type="cellIs" dxfId="5148" priority="1040" operator="between">
      <formula>$O$6*0.8</formula>
      <formula>$O$6</formula>
    </cfRule>
    <cfRule type="cellIs" dxfId="5147" priority="1041" operator="lessThan">
      <formula>$O$6*0.8</formula>
    </cfRule>
  </conditionalFormatting>
  <conditionalFormatting sqref="J7">
    <cfRule type="cellIs" dxfId="5146" priority="1036" operator="greaterThan">
      <formula>$O$7</formula>
    </cfRule>
    <cfRule type="cellIs" dxfId="5145" priority="1037" operator="between">
      <formula>$O$7*0.8</formula>
      <formula>$O$7</formula>
    </cfRule>
    <cfRule type="cellIs" dxfId="5144" priority="1038" operator="lessThan">
      <formula>$O$7*0.8</formula>
    </cfRule>
  </conditionalFormatting>
  <conditionalFormatting sqref="J8">
    <cfRule type="cellIs" dxfId="5143" priority="1033" operator="greaterThan">
      <formula>$O$8</formula>
    </cfRule>
    <cfRule type="cellIs" dxfId="5142" priority="1034" operator="between">
      <formula>$O$8*0.8</formula>
      <formula>$O$8</formula>
    </cfRule>
    <cfRule type="cellIs" dxfId="5141" priority="1035" operator="lessThan">
      <formula>$O$8*0.8</formula>
    </cfRule>
  </conditionalFormatting>
  <conditionalFormatting sqref="J11">
    <cfRule type="cellIs" dxfId="5140" priority="1030" operator="greaterThan">
      <formula>$O$11</formula>
    </cfRule>
    <cfRule type="cellIs" dxfId="5139" priority="1031" operator="between">
      <formula>$O$11*0.8</formula>
      <formula>$O$11</formula>
    </cfRule>
    <cfRule type="cellIs" dxfId="5138" priority="1032" operator="lessThan">
      <formula>$O$11*0.8</formula>
    </cfRule>
  </conditionalFormatting>
  <conditionalFormatting sqref="J12">
    <cfRule type="cellIs" dxfId="5137" priority="1027" operator="greaterThan">
      <formula>$O$12</formula>
    </cfRule>
    <cfRule type="cellIs" dxfId="5136" priority="1028" operator="between">
      <formula>$O$12*0.8</formula>
      <formula>$O$12</formula>
    </cfRule>
    <cfRule type="cellIs" dxfId="5135" priority="1029" operator="lessThan">
      <formula>$O$12*0.8</formula>
    </cfRule>
  </conditionalFormatting>
  <conditionalFormatting sqref="J13">
    <cfRule type="cellIs" dxfId="5134" priority="1024" operator="greaterThan">
      <formula>$O$13</formula>
    </cfRule>
    <cfRule type="cellIs" dxfId="5133" priority="1025" operator="between">
      <formula>$O$13*0.8</formula>
      <formula>$O$13</formula>
    </cfRule>
    <cfRule type="cellIs" dxfId="5132" priority="1026" operator="lessThan">
      <formula>$O$13*0.8</formula>
    </cfRule>
  </conditionalFormatting>
  <conditionalFormatting sqref="J16">
    <cfRule type="cellIs" dxfId="5131" priority="1021" operator="greaterThan">
      <formula>$O$16</formula>
    </cfRule>
    <cfRule type="cellIs" dxfId="5130" priority="1022" operator="between">
      <formula>$O$16*0.8</formula>
      <formula>$O$16</formula>
    </cfRule>
    <cfRule type="cellIs" dxfId="5129" priority="1023" operator="lessThan">
      <formula>$O$16*0.8</formula>
    </cfRule>
  </conditionalFormatting>
  <conditionalFormatting sqref="J17">
    <cfRule type="cellIs" dxfId="5128" priority="1018" operator="greaterThan">
      <formula>$O$17</formula>
    </cfRule>
    <cfRule type="cellIs" dxfId="5127" priority="1019" operator="between">
      <formula>$O$17*0.8</formula>
      <formula>$O$17</formula>
    </cfRule>
    <cfRule type="cellIs" dxfId="5126" priority="1020" operator="lessThan">
      <formula>$O$17*0.8</formula>
    </cfRule>
  </conditionalFormatting>
  <conditionalFormatting sqref="J18">
    <cfRule type="cellIs" dxfId="5125" priority="1015" operator="greaterThan">
      <formula>$O$18</formula>
    </cfRule>
    <cfRule type="cellIs" dxfId="5124" priority="1016" operator="between">
      <formula>$O$18*0.8</formula>
      <formula>$O$18</formula>
    </cfRule>
    <cfRule type="cellIs" dxfId="5123" priority="1017" operator="lessThan">
      <formula>$O$18*0.8</formula>
    </cfRule>
  </conditionalFormatting>
  <conditionalFormatting sqref="J6">
    <cfRule type="cellIs" dxfId="5122" priority="1012" operator="greaterThan">
      <formula>$O$6</formula>
    </cfRule>
    <cfRule type="cellIs" dxfId="5121" priority="1013" operator="between">
      <formula>$O$6*0.8</formula>
      <formula>$O$6</formula>
    </cfRule>
    <cfRule type="cellIs" dxfId="5120" priority="1014" operator="lessThan">
      <formula>$O$6*0.8</formula>
    </cfRule>
  </conditionalFormatting>
  <conditionalFormatting sqref="J7">
    <cfRule type="cellIs" dxfId="5119" priority="1009" operator="greaterThan">
      <formula>$O$7</formula>
    </cfRule>
    <cfRule type="cellIs" dxfId="5118" priority="1010" operator="between">
      <formula>$O$7*0.8</formula>
      <formula>$O$7</formula>
    </cfRule>
    <cfRule type="cellIs" dxfId="5117" priority="1011" operator="lessThan">
      <formula>$O$7*0.8</formula>
    </cfRule>
  </conditionalFormatting>
  <conditionalFormatting sqref="J8">
    <cfRule type="cellIs" dxfId="5116" priority="1006" operator="greaterThan">
      <formula>$O$8</formula>
    </cfRule>
    <cfRule type="cellIs" dxfId="5115" priority="1007" operator="between">
      <formula>$O$8*0.8</formula>
      <formula>$O$8</formula>
    </cfRule>
    <cfRule type="cellIs" dxfId="5114" priority="1008" operator="lessThan">
      <formula>$O$8*0.8</formula>
    </cfRule>
  </conditionalFormatting>
  <conditionalFormatting sqref="J11">
    <cfRule type="cellIs" dxfId="5113" priority="1003" operator="greaterThan">
      <formula>$O$11</formula>
    </cfRule>
    <cfRule type="cellIs" dxfId="5112" priority="1004" operator="between">
      <formula>$O$11*0.8</formula>
      <formula>$O$11</formula>
    </cfRule>
    <cfRule type="cellIs" dxfId="5111" priority="1005" operator="lessThan">
      <formula>$O$11*0.8</formula>
    </cfRule>
  </conditionalFormatting>
  <conditionalFormatting sqref="J12">
    <cfRule type="cellIs" dxfId="5110" priority="1000" operator="greaterThan">
      <formula>$O$12</formula>
    </cfRule>
    <cfRule type="cellIs" dxfId="5109" priority="1001" operator="between">
      <formula>$O$12*0.8</formula>
      <formula>$O$12</formula>
    </cfRule>
    <cfRule type="cellIs" dxfId="5108" priority="1002" operator="lessThan">
      <formula>$O$12*0.8</formula>
    </cfRule>
  </conditionalFormatting>
  <conditionalFormatting sqref="J13">
    <cfRule type="cellIs" dxfId="5107" priority="997" operator="greaterThan">
      <formula>$O$13</formula>
    </cfRule>
    <cfRule type="cellIs" dxfId="5106" priority="998" operator="between">
      <formula>$O$13*0.8</formula>
      <formula>$O$13</formula>
    </cfRule>
    <cfRule type="cellIs" dxfId="5105" priority="999" operator="lessThan">
      <formula>$O$13*0.8</formula>
    </cfRule>
  </conditionalFormatting>
  <conditionalFormatting sqref="J16">
    <cfRule type="cellIs" dxfId="5104" priority="994" operator="greaterThan">
      <formula>$O$16</formula>
    </cfRule>
    <cfRule type="cellIs" dxfId="5103" priority="995" operator="between">
      <formula>$O$16*0.8</formula>
      <formula>$O$16</formula>
    </cfRule>
    <cfRule type="cellIs" dxfId="5102" priority="996" operator="lessThan">
      <formula>$O$16*0.8</formula>
    </cfRule>
  </conditionalFormatting>
  <conditionalFormatting sqref="J17">
    <cfRule type="cellIs" dxfId="5101" priority="991" operator="greaterThan">
      <formula>$O$17</formula>
    </cfRule>
    <cfRule type="cellIs" dxfId="5100" priority="992" operator="between">
      <formula>$O$17*0.8</formula>
      <formula>$O$17</formula>
    </cfRule>
    <cfRule type="cellIs" dxfId="5099" priority="993" operator="lessThan">
      <formula>$O$17*0.8</formula>
    </cfRule>
  </conditionalFormatting>
  <conditionalFormatting sqref="J18">
    <cfRule type="cellIs" dxfId="5098" priority="988" operator="greaterThan">
      <formula>$O$18</formula>
    </cfRule>
    <cfRule type="cellIs" dxfId="5097" priority="989" operator="between">
      <formula>$O$18*0.8</formula>
      <formula>$O$18</formula>
    </cfRule>
    <cfRule type="cellIs" dxfId="5096" priority="990" operator="lessThan">
      <formula>$O$18*0.8</formula>
    </cfRule>
  </conditionalFormatting>
  <conditionalFormatting sqref="J6">
    <cfRule type="cellIs" dxfId="5095" priority="985" operator="greaterThan">
      <formula>$N$6</formula>
    </cfRule>
    <cfRule type="cellIs" dxfId="5094" priority="986" operator="between">
      <formula>$N$6*0.8</formula>
      <formula>$N$6</formula>
    </cfRule>
    <cfRule type="cellIs" dxfId="5093" priority="987" operator="lessThan">
      <formula>$N$6*0.8</formula>
    </cfRule>
  </conditionalFormatting>
  <conditionalFormatting sqref="J7">
    <cfRule type="cellIs" dxfId="5092" priority="982" operator="greaterThan">
      <formula>$N$7</formula>
    </cfRule>
    <cfRule type="cellIs" dxfId="5091" priority="983" operator="between">
      <formula>$N$7*0.8</formula>
      <formula>$N$7</formula>
    </cfRule>
    <cfRule type="cellIs" dxfId="5090" priority="984" operator="lessThan">
      <formula>$N$7*0.8</formula>
    </cfRule>
  </conditionalFormatting>
  <conditionalFormatting sqref="J8">
    <cfRule type="cellIs" dxfId="5089" priority="979" operator="greaterThan">
      <formula>$N$8</formula>
    </cfRule>
    <cfRule type="cellIs" dxfId="5088" priority="980" operator="between">
      <formula>$N$8*0.8</formula>
      <formula>$N$8</formula>
    </cfRule>
    <cfRule type="cellIs" dxfId="5087" priority="981" operator="lessThan">
      <formula>$N$8*0.8</formula>
    </cfRule>
  </conditionalFormatting>
  <conditionalFormatting sqref="J11">
    <cfRule type="cellIs" dxfId="5086" priority="976" operator="greaterThan">
      <formula>$N$11</formula>
    </cfRule>
    <cfRule type="cellIs" dxfId="5085" priority="977" operator="between">
      <formula>$N$11*0.8</formula>
      <formula>$N$11</formula>
    </cfRule>
    <cfRule type="cellIs" dxfId="5084" priority="978" operator="lessThan">
      <formula>$N$11*0.8</formula>
    </cfRule>
  </conditionalFormatting>
  <conditionalFormatting sqref="J12">
    <cfRule type="cellIs" dxfId="5083" priority="973" operator="greaterThan">
      <formula>$N$12</formula>
    </cfRule>
    <cfRule type="cellIs" dxfId="5082" priority="974" operator="between">
      <formula>$N$12*0.8</formula>
      <formula>$N$12</formula>
    </cfRule>
    <cfRule type="cellIs" dxfId="5081" priority="975" operator="lessThan">
      <formula>$N$12*0.8</formula>
    </cfRule>
  </conditionalFormatting>
  <conditionalFormatting sqref="J13">
    <cfRule type="cellIs" dxfId="5080" priority="970" operator="greaterThan">
      <formula>$N$13</formula>
    </cfRule>
    <cfRule type="cellIs" dxfId="5079" priority="971" operator="between">
      <formula>$N$13*0.8</formula>
      <formula>$N$13</formula>
    </cfRule>
    <cfRule type="cellIs" dxfId="5078" priority="972" operator="lessThan">
      <formula>$N$13*0.8</formula>
    </cfRule>
  </conditionalFormatting>
  <conditionalFormatting sqref="J16">
    <cfRule type="cellIs" dxfId="5077" priority="967" operator="greaterThan">
      <formula>$N$16</formula>
    </cfRule>
    <cfRule type="cellIs" dxfId="5076" priority="968" operator="between">
      <formula>$N$16*0.8</formula>
      <formula>$N$16</formula>
    </cfRule>
    <cfRule type="cellIs" dxfId="5075" priority="969" operator="lessThan">
      <formula>$N$16*0.8</formula>
    </cfRule>
  </conditionalFormatting>
  <conditionalFormatting sqref="J17">
    <cfRule type="cellIs" dxfId="5074" priority="964" operator="greaterThan">
      <formula>$N$17</formula>
    </cfRule>
    <cfRule type="cellIs" dxfId="5073" priority="965" operator="between">
      <formula>$N$17*0.8</formula>
      <formula>$N$17</formula>
    </cfRule>
    <cfRule type="cellIs" dxfId="5072" priority="966" operator="lessThan">
      <formula>$N$17*0.8</formula>
    </cfRule>
  </conditionalFormatting>
  <conditionalFormatting sqref="J18">
    <cfRule type="cellIs" dxfId="5071" priority="961" operator="greaterThan">
      <formula>$N$18</formula>
    </cfRule>
    <cfRule type="cellIs" dxfId="5070" priority="962" operator="between">
      <formula>$N$18*0.8</formula>
      <formula>$N$18</formula>
    </cfRule>
    <cfRule type="cellIs" dxfId="5069" priority="963" operator="lessThan">
      <formula>$N$18*0.8</formula>
    </cfRule>
  </conditionalFormatting>
  <conditionalFormatting sqref="J6">
    <cfRule type="cellIs" dxfId="5068" priority="958" operator="greaterThan">
      <formula>$N$6</formula>
    </cfRule>
    <cfRule type="cellIs" dxfId="5067" priority="959" operator="between">
      <formula>$N$6*0.8</formula>
      <formula>$N$6</formula>
    </cfRule>
    <cfRule type="cellIs" dxfId="5066" priority="960" operator="lessThan">
      <formula>$N$6*0.8</formula>
    </cfRule>
  </conditionalFormatting>
  <conditionalFormatting sqref="J7">
    <cfRule type="cellIs" dxfId="5065" priority="955" operator="greaterThan">
      <formula>$N$7</formula>
    </cfRule>
    <cfRule type="cellIs" dxfId="5064" priority="956" operator="between">
      <formula>$N$7*0.8</formula>
      <formula>$N$7</formula>
    </cfRule>
    <cfRule type="cellIs" dxfId="5063" priority="957" operator="lessThan">
      <formula>$N$7*0.8</formula>
    </cfRule>
  </conditionalFormatting>
  <conditionalFormatting sqref="J8">
    <cfRule type="cellIs" dxfId="5062" priority="952" operator="greaterThan">
      <formula>$N$8</formula>
    </cfRule>
    <cfRule type="cellIs" dxfId="5061" priority="953" operator="between">
      <formula>$N$8*0.8</formula>
      <formula>$N$8</formula>
    </cfRule>
    <cfRule type="cellIs" dxfId="5060" priority="954" operator="lessThan">
      <formula>$N$8*0.8</formula>
    </cfRule>
  </conditionalFormatting>
  <conditionalFormatting sqref="J11">
    <cfRule type="cellIs" dxfId="5059" priority="949" operator="greaterThan">
      <formula>$N$11</formula>
    </cfRule>
    <cfRule type="cellIs" dxfId="5058" priority="950" operator="between">
      <formula>$N$11*0.8</formula>
      <formula>$N$11</formula>
    </cfRule>
    <cfRule type="cellIs" dxfId="5057" priority="951" operator="lessThan">
      <formula>$N$11*0.8</formula>
    </cfRule>
  </conditionalFormatting>
  <conditionalFormatting sqref="J12">
    <cfRule type="cellIs" dxfId="5056" priority="946" operator="greaterThan">
      <formula>$N$12</formula>
    </cfRule>
    <cfRule type="cellIs" dxfId="5055" priority="947" operator="between">
      <formula>$N$12*0.8</formula>
      <formula>$N$12</formula>
    </cfRule>
    <cfRule type="cellIs" dxfId="5054" priority="948" operator="lessThan">
      <formula>$N$12*0.8</formula>
    </cfRule>
  </conditionalFormatting>
  <conditionalFormatting sqref="J13">
    <cfRule type="cellIs" dxfId="5053" priority="943" operator="greaterThan">
      <formula>$N$13</formula>
    </cfRule>
    <cfRule type="cellIs" dxfId="5052" priority="944" operator="between">
      <formula>$N$13*0.8</formula>
      <formula>$N$13</formula>
    </cfRule>
    <cfRule type="cellIs" dxfId="5051" priority="945" operator="lessThan">
      <formula>$N$13*0.8</formula>
    </cfRule>
  </conditionalFormatting>
  <conditionalFormatting sqref="J16">
    <cfRule type="cellIs" dxfId="5050" priority="940" operator="greaterThan">
      <formula>$N$16</formula>
    </cfRule>
    <cfRule type="cellIs" dxfId="5049" priority="941" operator="between">
      <formula>$N$16*0.8</formula>
      <formula>$N$16</formula>
    </cfRule>
    <cfRule type="cellIs" dxfId="5048" priority="942" operator="lessThan">
      <formula>$N$16*0.8</formula>
    </cfRule>
  </conditionalFormatting>
  <conditionalFormatting sqref="J17">
    <cfRule type="cellIs" dxfId="5047" priority="937" operator="greaterThan">
      <formula>$N$17</formula>
    </cfRule>
    <cfRule type="cellIs" dxfId="5046" priority="938" operator="between">
      <formula>$N$17*0.8</formula>
      <formula>$N$17</formula>
    </cfRule>
    <cfRule type="cellIs" dxfId="5045" priority="939" operator="lessThan">
      <formula>$N$17*0.8</formula>
    </cfRule>
  </conditionalFormatting>
  <conditionalFormatting sqref="J18">
    <cfRule type="cellIs" dxfId="5044" priority="934" operator="greaterThan">
      <formula>$N$18</formula>
    </cfRule>
    <cfRule type="cellIs" dxfId="5043" priority="935" operator="between">
      <formula>$N$18*0.8</formula>
      <formula>$N$18</formula>
    </cfRule>
    <cfRule type="cellIs" dxfId="5042" priority="936" operator="lessThan">
      <formula>$N$18*0.8</formula>
    </cfRule>
  </conditionalFormatting>
  <conditionalFormatting sqref="J6">
    <cfRule type="cellIs" dxfId="5041" priority="931" operator="greaterThan">
      <formula>$P$6</formula>
    </cfRule>
    <cfRule type="cellIs" dxfId="5040" priority="932" operator="between">
      <formula>$P$6*0.8</formula>
      <formula>$P$6</formula>
    </cfRule>
    <cfRule type="cellIs" dxfId="5039" priority="933" operator="lessThan">
      <formula>$P$6*0.8</formula>
    </cfRule>
  </conditionalFormatting>
  <conditionalFormatting sqref="J7">
    <cfRule type="cellIs" dxfId="5038" priority="928" operator="greaterThan">
      <formula>$P$7</formula>
    </cfRule>
    <cfRule type="cellIs" dxfId="5037" priority="929" operator="between">
      <formula>$P$7*0.8</formula>
      <formula>$P$7</formula>
    </cfRule>
    <cfRule type="cellIs" dxfId="5036" priority="930" operator="lessThan">
      <formula>$P$7*0.8</formula>
    </cfRule>
  </conditionalFormatting>
  <conditionalFormatting sqref="J8">
    <cfRule type="cellIs" dxfId="5035" priority="925" operator="greaterThan">
      <formula>$P$8</formula>
    </cfRule>
    <cfRule type="cellIs" dxfId="5034" priority="926" operator="between">
      <formula>$P$8*0.8</formula>
      <formula>$P$8</formula>
    </cfRule>
    <cfRule type="cellIs" dxfId="5033" priority="927" operator="lessThan">
      <formula>$P$8*0.8</formula>
    </cfRule>
  </conditionalFormatting>
  <conditionalFormatting sqref="J11">
    <cfRule type="cellIs" dxfId="5032" priority="922" operator="greaterThan">
      <formula>$P$11</formula>
    </cfRule>
    <cfRule type="cellIs" dxfId="5031" priority="923" operator="between">
      <formula>$P$11*0.8</formula>
      <formula>$P$11</formula>
    </cfRule>
    <cfRule type="cellIs" dxfId="5030" priority="924" operator="lessThan">
      <formula>$P$11*0.8</formula>
    </cfRule>
  </conditionalFormatting>
  <conditionalFormatting sqref="J12">
    <cfRule type="cellIs" dxfId="5029" priority="919" operator="greaterThan">
      <formula>$P$12</formula>
    </cfRule>
    <cfRule type="cellIs" dxfId="5028" priority="920" operator="between">
      <formula>$P$12*0.8</formula>
      <formula>$P$12</formula>
    </cfRule>
    <cfRule type="cellIs" dxfId="5027" priority="921" operator="lessThan">
      <formula>$P$12*0.8</formula>
    </cfRule>
  </conditionalFormatting>
  <conditionalFormatting sqref="J13">
    <cfRule type="cellIs" dxfId="5026" priority="916" operator="greaterThan">
      <formula>$P$13</formula>
    </cfRule>
    <cfRule type="cellIs" dxfId="5025" priority="917" operator="between">
      <formula>$P$13*0.8</formula>
      <formula>$P$13</formula>
    </cfRule>
    <cfRule type="cellIs" dxfId="5024" priority="918" operator="lessThan">
      <formula>$P$13*0.8</formula>
    </cfRule>
  </conditionalFormatting>
  <conditionalFormatting sqref="J16">
    <cfRule type="cellIs" dxfId="5023" priority="913" operator="greaterThan">
      <formula>$P$16</formula>
    </cfRule>
    <cfRule type="cellIs" dxfId="5022" priority="914" operator="between">
      <formula>$P$16*0.8</formula>
      <formula>$P$16</formula>
    </cfRule>
    <cfRule type="cellIs" dxfId="5021" priority="915" operator="lessThan">
      <formula>$P$16*0.8</formula>
    </cfRule>
  </conditionalFormatting>
  <conditionalFormatting sqref="J17">
    <cfRule type="cellIs" dxfId="5020" priority="910" operator="greaterThan">
      <formula>$P$17</formula>
    </cfRule>
    <cfRule type="cellIs" dxfId="5019" priority="911" operator="between">
      <formula>$P$17*0.8</formula>
      <formula>$P$17</formula>
    </cfRule>
    <cfRule type="cellIs" dxfId="5018" priority="912" operator="lessThan">
      <formula>$P$17*0.8</formula>
    </cfRule>
  </conditionalFormatting>
  <conditionalFormatting sqref="J18">
    <cfRule type="cellIs" dxfId="5017" priority="907" operator="greaterThan">
      <formula>$P$18</formula>
    </cfRule>
    <cfRule type="cellIs" dxfId="5016" priority="908" operator="between">
      <formula>$P$18*0.8</formula>
      <formula>$P$18</formula>
    </cfRule>
    <cfRule type="cellIs" dxfId="5015" priority="909" operator="lessThan">
      <formula>$P$18*0.8</formula>
    </cfRule>
  </conditionalFormatting>
  <conditionalFormatting sqref="J6">
    <cfRule type="cellIs" dxfId="5014" priority="904" operator="greaterThan">
      <formula>$P$6</formula>
    </cfRule>
    <cfRule type="cellIs" dxfId="5013" priority="905" operator="between">
      <formula>$P$6*0.8</formula>
      <formula>$P$6</formula>
    </cfRule>
    <cfRule type="cellIs" dxfId="5012" priority="906" operator="lessThan">
      <formula>$P$6*0.8</formula>
    </cfRule>
  </conditionalFormatting>
  <conditionalFormatting sqref="J7">
    <cfRule type="cellIs" dxfId="5011" priority="901" operator="greaterThan">
      <formula>$P$7</formula>
    </cfRule>
    <cfRule type="cellIs" dxfId="5010" priority="902" operator="between">
      <formula>$P$7*0.8</formula>
      <formula>$P$7</formula>
    </cfRule>
    <cfRule type="cellIs" dxfId="5009" priority="903" operator="lessThan">
      <formula>$P$7*0.8</formula>
    </cfRule>
  </conditionalFormatting>
  <conditionalFormatting sqref="J8">
    <cfRule type="cellIs" dxfId="5008" priority="898" operator="greaterThan">
      <formula>$P$8</formula>
    </cfRule>
    <cfRule type="cellIs" dxfId="5007" priority="899" operator="between">
      <formula>$P$8*0.8</formula>
      <formula>$P$8</formula>
    </cfRule>
    <cfRule type="cellIs" dxfId="5006" priority="900" operator="lessThan">
      <formula>$P$8*0.8</formula>
    </cfRule>
  </conditionalFormatting>
  <conditionalFormatting sqref="J11">
    <cfRule type="cellIs" dxfId="5005" priority="895" operator="greaterThan">
      <formula>$P$11</formula>
    </cfRule>
    <cfRule type="cellIs" dxfId="5004" priority="896" operator="between">
      <formula>$P$11*0.8</formula>
      <formula>$P$11</formula>
    </cfRule>
    <cfRule type="cellIs" dxfId="5003" priority="897" operator="lessThan">
      <formula>$P$11*0.8</formula>
    </cfRule>
  </conditionalFormatting>
  <conditionalFormatting sqref="J12">
    <cfRule type="cellIs" dxfId="5002" priority="892" operator="greaterThan">
      <formula>$P$12</formula>
    </cfRule>
    <cfRule type="cellIs" dxfId="5001" priority="893" operator="between">
      <formula>$P$12*0.8</formula>
      <formula>$P$12</formula>
    </cfRule>
    <cfRule type="cellIs" dxfId="5000" priority="894" operator="lessThan">
      <formula>$P$12*0.8</formula>
    </cfRule>
  </conditionalFormatting>
  <conditionalFormatting sqref="J13">
    <cfRule type="cellIs" dxfId="4999" priority="889" operator="greaterThan">
      <formula>$P$13</formula>
    </cfRule>
    <cfRule type="cellIs" dxfId="4998" priority="890" operator="between">
      <formula>$P$13*0.8</formula>
      <formula>$P$13</formula>
    </cfRule>
    <cfRule type="cellIs" dxfId="4997" priority="891" operator="lessThan">
      <formula>$P$13*0.8</formula>
    </cfRule>
  </conditionalFormatting>
  <conditionalFormatting sqref="J16">
    <cfRule type="cellIs" dxfId="4996" priority="886" operator="greaterThan">
      <formula>$P$16</formula>
    </cfRule>
    <cfRule type="cellIs" dxfId="4995" priority="887" operator="between">
      <formula>$P$16*0.8</formula>
      <formula>$P$16</formula>
    </cfRule>
    <cfRule type="cellIs" dxfId="4994" priority="888" operator="lessThan">
      <formula>$P$16*0.8</formula>
    </cfRule>
  </conditionalFormatting>
  <conditionalFormatting sqref="J17">
    <cfRule type="cellIs" dxfId="4993" priority="883" operator="greaterThan">
      <formula>$P$17</formula>
    </cfRule>
    <cfRule type="cellIs" dxfId="4992" priority="884" operator="between">
      <formula>$P$17*0.8</formula>
      <formula>$P$17</formula>
    </cfRule>
    <cfRule type="cellIs" dxfId="4991" priority="885" operator="lessThan">
      <formula>$P$17*0.8</formula>
    </cfRule>
  </conditionalFormatting>
  <conditionalFormatting sqref="J18">
    <cfRule type="cellIs" dxfId="4990" priority="880" operator="greaterThan">
      <formula>$P$18</formula>
    </cfRule>
    <cfRule type="cellIs" dxfId="4989" priority="881" operator="between">
      <formula>$P$18*0.8</formula>
      <formula>$P$18</formula>
    </cfRule>
    <cfRule type="cellIs" dxfId="4988" priority="882" operator="lessThan">
      <formula>$P$18*0.8</formula>
    </cfRule>
  </conditionalFormatting>
  <conditionalFormatting sqref="J6">
    <cfRule type="cellIs" dxfId="4987" priority="877" operator="greaterThan">
      <formula>$O$6</formula>
    </cfRule>
    <cfRule type="cellIs" dxfId="4986" priority="878" operator="between">
      <formula>$O$6*0.8</formula>
      <formula>$O$6</formula>
    </cfRule>
    <cfRule type="cellIs" dxfId="4985" priority="879" operator="lessThan">
      <formula>$O$6*0.8</formula>
    </cfRule>
  </conditionalFormatting>
  <conditionalFormatting sqref="J7">
    <cfRule type="cellIs" dxfId="4984" priority="874" operator="greaterThan">
      <formula>$O$7</formula>
    </cfRule>
    <cfRule type="cellIs" dxfId="4983" priority="875" operator="between">
      <formula>$O$7*0.8</formula>
      <formula>$O$7</formula>
    </cfRule>
    <cfRule type="cellIs" dxfId="4982" priority="876" operator="lessThan">
      <formula>$O$7*0.8</formula>
    </cfRule>
  </conditionalFormatting>
  <conditionalFormatting sqref="J8">
    <cfRule type="cellIs" dxfId="4981" priority="871" operator="greaterThan">
      <formula>$O$8</formula>
    </cfRule>
    <cfRule type="cellIs" dxfId="4980" priority="872" operator="between">
      <formula>$O$8*0.8</formula>
      <formula>$O$8</formula>
    </cfRule>
    <cfRule type="cellIs" dxfId="4979" priority="873" operator="lessThan">
      <formula>$O$8*0.8</formula>
    </cfRule>
  </conditionalFormatting>
  <conditionalFormatting sqref="J11">
    <cfRule type="cellIs" dxfId="4978" priority="868" operator="greaterThan">
      <formula>$O$11</formula>
    </cfRule>
    <cfRule type="cellIs" dxfId="4977" priority="869" operator="between">
      <formula>$O$11*0.8</formula>
      <formula>$O$11</formula>
    </cfRule>
    <cfRule type="cellIs" dxfId="4976" priority="870" operator="lessThan">
      <formula>$O$11*0.8</formula>
    </cfRule>
  </conditionalFormatting>
  <conditionalFormatting sqref="J12">
    <cfRule type="cellIs" dxfId="4975" priority="865" operator="greaterThan">
      <formula>$O$12</formula>
    </cfRule>
    <cfRule type="cellIs" dxfId="4974" priority="866" operator="between">
      <formula>$O$12*0.8</formula>
      <formula>$O$12</formula>
    </cfRule>
    <cfRule type="cellIs" dxfId="4973" priority="867" operator="lessThan">
      <formula>$O$12*0.8</formula>
    </cfRule>
  </conditionalFormatting>
  <conditionalFormatting sqref="J13">
    <cfRule type="cellIs" dxfId="4972" priority="862" operator="greaterThan">
      <formula>$O$13</formula>
    </cfRule>
    <cfRule type="cellIs" dxfId="4971" priority="863" operator="between">
      <formula>$O$13*0.8</formula>
      <formula>$O$13</formula>
    </cfRule>
    <cfRule type="cellIs" dxfId="4970" priority="864" operator="lessThan">
      <formula>$O$13*0.8</formula>
    </cfRule>
  </conditionalFormatting>
  <conditionalFormatting sqref="J16">
    <cfRule type="cellIs" dxfId="4969" priority="859" operator="greaterThan">
      <formula>$O$16</formula>
    </cfRule>
    <cfRule type="cellIs" dxfId="4968" priority="860" operator="between">
      <formula>$O$16*0.8</formula>
      <formula>$O$16</formula>
    </cfRule>
    <cfRule type="cellIs" dxfId="4967" priority="861" operator="lessThan">
      <formula>$O$16*0.8</formula>
    </cfRule>
  </conditionalFormatting>
  <conditionalFormatting sqref="J17">
    <cfRule type="cellIs" dxfId="4966" priority="856" operator="greaterThan">
      <formula>$O$17</formula>
    </cfRule>
    <cfRule type="cellIs" dxfId="4965" priority="857" operator="between">
      <formula>$O$17*0.8</formula>
      <formula>$O$17</formula>
    </cfRule>
    <cfRule type="cellIs" dxfId="4964" priority="858" operator="lessThan">
      <formula>$O$17*0.8</formula>
    </cfRule>
  </conditionalFormatting>
  <conditionalFormatting sqref="J18">
    <cfRule type="cellIs" dxfId="4963" priority="853" operator="greaterThan">
      <formula>$O$18</formula>
    </cfRule>
    <cfRule type="cellIs" dxfId="4962" priority="854" operator="between">
      <formula>$O$18*0.8</formula>
      <formula>$O$18</formula>
    </cfRule>
    <cfRule type="cellIs" dxfId="4961" priority="855" operator="lessThan">
      <formula>$O$18*0.8</formula>
    </cfRule>
  </conditionalFormatting>
  <conditionalFormatting sqref="J6">
    <cfRule type="cellIs" dxfId="4960" priority="850" operator="greaterThan">
      <formula>$O$6</formula>
    </cfRule>
    <cfRule type="cellIs" dxfId="4959" priority="851" operator="between">
      <formula>$O$6*0.8</formula>
      <formula>$O$6</formula>
    </cfRule>
    <cfRule type="cellIs" dxfId="4958" priority="852" operator="lessThan">
      <formula>$O$6*0.8</formula>
    </cfRule>
  </conditionalFormatting>
  <conditionalFormatting sqref="J7">
    <cfRule type="cellIs" dxfId="4957" priority="847" operator="greaterThan">
      <formula>$O$7</formula>
    </cfRule>
    <cfRule type="cellIs" dxfId="4956" priority="848" operator="between">
      <formula>$O$7*0.8</formula>
      <formula>$O$7</formula>
    </cfRule>
    <cfRule type="cellIs" dxfId="4955" priority="849" operator="lessThan">
      <formula>$O$7*0.8</formula>
    </cfRule>
  </conditionalFormatting>
  <conditionalFormatting sqref="J8">
    <cfRule type="cellIs" dxfId="4954" priority="844" operator="greaterThan">
      <formula>$O$8</formula>
    </cfRule>
    <cfRule type="cellIs" dxfId="4953" priority="845" operator="between">
      <formula>$O$8*0.8</formula>
      <formula>$O$8</formula>
    </cfRule>
    <cfRule type="cellIs" dxfId="4952" priority="846" operator="lessThan">
      <formula>$O$8*0.8</formula>
    </cfRule>
  </conditionalFormatting>
  <conditionalFormatting sqref="J11">
    <cfRule type="cellIs" dxfId="4951" priority="841" operator="greaterThan">
      <formula>$O$11</formula>
    </cfRule>
    <cfRule type="cellIs" dxfId="4950" priority="842" operator="between">
      <formula>$O$11*0.8</formula>
      <formula>$O$11</formula>
    </cfRule>
    <cfRule type="cellIs" dxfId="4949" priority="843" operator="lessThan">
      <formula>$O$11*0.8</formula>
    </cfRule>
  </conditionalFormatting>
  <conditionalFormatting sqref="J12">
    <cfRule type="cellIs" dxfId="4948" priority="838" operator="greaterThan">
      <formula>$O$12</formula>
    </cfRule>
    <cfRule type="cellIs" dxfId="4947" priority="839" operator="between">
      <formula>$O$12*0.8</formula>
      <formula>$O$12</formula>
    </cfRule>
    <cfRule type="cellIs" dxfId="4946" priority="840" operator="lessThan">
      <formula>$O$12*0.8</formula>
    </cfRule>
  </conditionalFormatting>
  <conditionalFormatting sqref="J13">
    <cfRule type="cellIs" dxfId="4945" priority="835" operator="greaterThan">
      <formula>$O$13</formula>
    </cfRule>
    <cfRule type="cellIs" dxfId="4944" priority="836" operator="between">
      <formula>$O$13*0.8</formula>
      <formula>$O$13</formula>
    </cfRule>
    <cfRule type="cellIs" dxfId="4943" priority="837" operator="lessThan">
      <formula>$O$13*0.8</formula>
    </cfRule>
  </conditionalFormatting>
  <conditionalFormatting sqref="J16">
    <cfRule type="cellIs" dxfId="4942" priority="832" operator="greaterThan">
      <formula>$O$16</formula>
    </cfRule>
    <cfRule type="cellIs" dxfId="4941" priority="833" operator="between">
      <formula>$O$16*0.8</formula>
      <formula>$O$16</formula>
    </cfRule>
    <cfRule type="cellIs" dxfId="4940" priority="834" operator="lessThan">
      <formula>$O$16*0.8</formula>
    </cfRule>
  </conditionalFormatting>
  <conditionalFormatting sqref="J17">
    <cfRule type="cellIs" dxfId="4939" priority="829" operator="greaterThan">
      <formula>$O$17</formula>
    </cfRule>
    <cfRule type="cellIs" dxfId="4938" priority="830" operator="between">
      <formula>$O$17*0.8</formula>
      <formula>$O$17</formula>
    </cfRule>
    <cfRule type="cellIs" dxfId="4937" priority="831" operator="lessThan">
      <formula>$O$17*0.8</formula>
    </cfRule>
  </conditionalFormatting>
  <conditionalFormatting sqref="J18">
    <cfRule type="cellIs" dxfId="4936" priority="826" operator="greaterThan">
      <formula>$O$18</formula>
    </cfRule>
    <cfRule type="cellIs" dxfId="4935" priority="827" operator="between">
      <formula>$O$18*0.8</formula>
      <formula>$O$18</formula>
    </cfRule>
    <cfRule type="cellIs" dxfId="4934" priority="828" operator="lessThan">
      <formula>$O$18*0.8</formula>
    </cfRule>
  </conditionalFormatting>
  <conditionalFormatting sqref="J6">
    <cfRule type="cellIs" dxfId="4933" priority="823" operator="greaterThan">
      <formula>$N$6</formula>
    </cfRule>
    <cfRule type="cellIs" dxfId="4932" priority="824" operator="between">
      <formula>$N$6*0.8</formula>
      <formula>$N$6</formula>
    </cfRule>
    <cfRule type="cellIs" dxfId="4931" priority="825" operator="lessThan">
      <formula>$N$6*0.8</formula>
    </cfRule>
  </conditionalFormatting>
  <conditionalFormatting sqref="J7">
    <cfRule type="cellIs" dxfId="4930" priority="820" operator="greaterThan">
      <formula>$N$7</formula>
    </cfRule>
    <cfRule type="cellIs" dxfId="4929" priority="821" operator="between">
      <formula>$N$7*0.8</formula>
      <formula>$N$7</formula>
    </cfRule>
    <cfRule type="cellIs" dxfId="4928" priority="822" operator="lessThan">
      <formula>$N$7*0.8</formula>
    </cfRule>
  </conditionalFormatting>
  <conditionalFormatting sqref="J8">
    <cfRule type="cellIs" dxfId="4927" priority="817" operator="greaterThan">
      <formula>$N$8</formula>
    </cfRule>
    <cfRule type="cellIs" dxfId="4926" priority="818" operator="between">
      <formula>$N$8*0.8</formula>
      <formula>$N$8</formula>
    </cfRule>
    <cfRule type="cellIs" dxfId="4925" priority="819" operator="lessThan">
      <formula>$N$8*0.8</formula>
    </cfRule>
  </conditionalFormatting>
  <conditionalFormatting sqref="J11">
    <cfRule type="cellIs" dxfId="4924" priority="814" operator="greaterThan">
      <formula>$N$11</formula>
    </cfRule>
    <cfRule type="cellIs" dxfId="4923" priority="815" operator="between">
      <formula>$N$11*0.8</formula>
      <formula>$N$11</formula>
    </cfRule>
    <cfRule type="cellIs" dxfId="4922" priority="816" operator="lessThan">
      <formula>$N$11*0.8</formula>
    </cfRule>
  </conditionalFormatting>
  <conditionalFormatting sqref="J12">
    <cfRule type="cellIs" dxfId="4921" priority="811" operator="greaterThan">
      <formula>$N$12</formula>
    </cfRule>
    <cfRule type="cellIs" dxfId="4920" priority="812" operator="between">
      <formula>$N$12*0.8</formula>
      <formula>$N$12</formula>
    </cfRule>
    <cfRule type="cellIs" dxfId="4919" priority="813" operator="lessThan">
      <formula>$N$12*0.8</formula>
    </cfRule>
  </conditionalFormatting>
  <conditionalFormatting sqref="J13">
    <cfRule type="cellIs" dxfId="4918" priority="808" operator="greaterThan">
      <formula>$N$13</formula>
    </cfRule>
    <cfRule type="cellIs" dxfId="4917" priority="809" operator="between">
      <formula>$N$13*0.8</formula>
      <formula>$N$13</formula>
    </cfRule>
    <cfRule type="cellIs" dxfId="4916" priority="810" operator="lessThan">
      <formula>$N$13*0.8</formula>
    </cfRule>
  </conditionalFormatting>
  <conditionalFormatting sqref="J16">
    <cfRule type="cellIs" dxfId="4915" priority="805" operator="greaterThan">
      <formula>$N$16</formula>
    </cfRule>
    <cfRule type="cellIs" dxfId="4914" priority="806" operator="between">
      <formula>$N$16*0.8</formula>
      <formula>$N$16</formula>
    </cfRule>
    <cfRule type="cellIs" dxfId="4913" priority="807" operator="lessThan">
      <formula>$N$16*0.8</formula>
    </cfRule>
  </conditionalFormatting>
  <conditionalFormatting sqref="J17">
    <cfRule type="cellIs" dxfId="4912" priority="802" operator="greaterThan">
      <formula>$N$17</formula>
    </cfRule>
    <cfRule type="cellIs" dxfId="4911" priority="803" operator="between">
      <formula>$N$17*0.8</formula>
      <formula>$N$17</formula>
    </cfRule>
    <cfRule type="cellIs" dxfId="4910" priority="804" operator="lessThan">
      <formula>$N$17*0.8</formula>
    </cfRule>
  </conditionalFormatting>
  <conditionalFormatting sqref="J18">
    <cfRule type="cellIs" dxfId="4909" priority="799" operator="greaterThan">
      <formula>$N$18</formula>
    </cfRule>
    <cfRule type="cellIs" dxfId="4908" priority="800" operator="between">
      <formula>$N$18*0.8</formula>
      <formula>$N$18</formula>
    </cfRule>
    <cfRule type="cellIs" dxfId="4907" priority="801" operator="lessThan">
      <formula>$N$18*0.8</formula>
    </cfRule>
  </conditionalFormatting>
  <conditionalFormatting sqref="J6">
    <cfRule type="cellIs" dxfId="4906" priority="796" operator="greaterThan">
      <formula>$N$6</formula>
    </cfRule>
    <cfRule type="cellIs" dxfId="4905" priority="797" operator="between">
      <formula>$N$6*0.8</formula>
      <formula>$N$6</formula>
    </cfRule>
    <cfRule type="cellIs" dxfId="4904" priority="798" operator="lessThan">
      <formula>$N$6*0.8</formula>
    </cfRule>
  </conditionalFormatting>
  <conditionalFormatting sqref="J7">
    <cfRule type="cellIs" dxfId="4903" priority="793" operator="greaterThan">
      <formula>$N$7</formula>
    </cfRule>
    <cfRule type="cellIs" dxfId="4902" priority="794" operator="between">
      <formula>$N$7*0.8</formula>
      <formula>$N$7</formula>
    </cfRule>
    <cfRule type="cellIs" dxfId="4901" priority="795" operator="lessThan">
      <formula>$N$7*0.8</formula>
    </cfRule>
  </conditionalFormatting>
  <conditionalFormatting sqref="J8">
    <cfRule type="cellIs" dxfId="4900" priority="790" operator="greaterThan">
      <formula>$N$8</formula>
    </cfRule>
    <cfRule type="cellIs" dxfId="4899" priority="791" operator="between">
      <formula>$N$8*0.8</formula>
      <formula>$N$8</formula>
    </cfRule>
    <cfRule type="cellIs" dxfId="4898" priority="792" operator="lessThan">
      <formula>$N$8*0.8</formula>
    </cfRule>
  </conditionalFormatting>
  <conditionalFormatting sqref="J11">
    <cfRule type="cellIs" dxfId="4897" priority="787" operator="greaterThan">
      <formula>$N$11</formula>
    </cfRule>
    <cfRule type="cellIs" dxfId="4896" priority="788" operator="between">
      <formula>$N$11*0.8</formula>
      <formula>$N$11</formula>
    </cfRule>
    <cfRule type="cellIs" dxfId="4895" priority="789" operator="lessThan">
      <formula>$N$11*0.8</formula>
    </cfRule>
  </conditionalFormatting>
  <conditionalFormatting sqref="J12">
    <cfRule type="cellIs" dxfId="4894" priority="784" operator="greaterThan">
      <formula>$N$12</formula>
    </cfRule>
    <cfRule type="cellIs" dxfId="4893" priority="785" operator="between">
      <formula>$N$12*0.8</formula>
      <formula>$N$12</formula>
    </cfRule>
    <cfRule type="cellIs" dxfId="4892" priority="786" operator="lessThan">
      <formula>$N$12*0.8</formula>
    </cfRule>
  </conditionalFormatting>
  <conditionalFormatting sqref="J13">
    <cfRule type="cellIs" dxfId="4891" priority="781" operator="greaterThan">
      <formula>$N$13</formula>
    </cfRule>
    <cfRule type="cellIs" dxfId="4890" priority="782" operator="between">
      <formula>$N$13*0.8</formula>
      <formula>$N$13</formula>
    </cfRule>
    <cfRule type="cellIs" dxfId="4889" priority="783" operator="lessThan">
      <formula>$N$13*0.8</formula>
    </cfRule>
  </conditionalFormatting>
  <conditionalFormatting sqref="J16">
    <cfRule type="cellIs" dxfId="4888" priority="778" operator="greaterThan">
      <formula>$N$16</formula>
    </cfRule>
    <cfRule type="cellIs" dxfId="4887" priority="779" operator="between">
      <formula>$N$16*0.8</formula>
      <formula>$N$16</formula>
    </cfRule>
    <cfRule type="cellIs" dxfId="4886" priority="780" operator="lessThan">
      <formula>$N$16*0.8</formula>
    </cfRule>
  </conditionalFormatting>
  <conditionalFormatting sqref="J17">
    <cfRule type="cellIs" dxfId="4885" priority="775" operator="greaterThan">
      <formula>$N$17</formula>
    </cfRule>
    <cfRule type="cellIs" dxfId="4884" priority="776" operator="between">
      <formula>$N$17*0.8</formula>
      <formula>$N$17</formula>
    </cfRule>
    <cfRule type="cellIs" dxfId="4883" priority="777" operator="lessThan">
      <formula>$N$17*0.8</formula>
    </cfRule>
  </conditionalFormatting>
  <conditionalFormatting sqref="J18">
    <cfRule type="cellIs" dxfId="4882" priority="772" operator="greaterThan">
      <formula>$N$18</formula>
    </cfRule>
    <cfRule type="cellIs" dxfId="4881" priority="773" operator="between">
      <formula>$N$18*0.8</formula>
      <formula>$N$18</formula>
    </cfRule>
    <cfRule type="cellIs" dxfId="4880" priority="774" operator="lessThan">
      <formula>$N$18*0.8</formula>
    </cfRule>
  </conditionalFormatting>
  <conditionalFormatting sqref="J6">
    <cfRule type="cellIs" dxfId="4879" priority="769" operator="greaterThan">
      <formula>$P$6</formula>
    </cfRule>
    <cfRule type="cellIs" dxfId="4878" priority="770" operator="between">
      <formula>$P$6*0.8</formula>
      <formula>$P$6</formula>
    </cfRule>
    <cfRule type="cellIs" dxfId="4877" priority="771" operator="lessThan">
      <formula>$P$6*0.8</formula>
    </cfRule>
  </conditionalFormatting>
  <conditionalFormatting sqref="J7">
    <cfRule type="cellIs" dxfId="4876" priority="766" operator="greaterThan">
      <formula>$P$7</formula>
    </cfRule>
    <cfRule type="cellIs" dxfId="4875" priority="767" operator="between">
      <formula>$P$7*0.8</formula>
      <formula>$P$7</formula>
    </cfRule>
    <cfRule type="cellIs" dxfId="4874" priority="768" operator="lessThan">
      <formula>$P$7*0.8</formula>
    </cfRule>
  </conditionalFormatting>
  <conditionalFormatting sqref="J8">
    <cfRule type="cellIs" dxfId="4873" priority="763" operator="greaterThan">
      <formula>$P$8</formula>
    </cfRule>
    <cfRule type="cellIs" dxfId="4872" priority="764" operator="between">
      <formula>$P$8*0.8</formula>
      <formula>$P$8</formula>
    </cfRule>
    <cfRule type="cellIs" dxfId="4871" priority="765" operator="lessThan">
      <formula>$P$8*0.8</formula>
    </cfRule>
  </conditionalFormatting>
  <conditionalFormatting sqref="J11">
    <cfRule type="cellIs" dxfId="4870" priority="760" operator="greaterThan">
      <formula>$P$11</formula>
    </cfRule>
    <cfRule type="cellIs" dxfId="4869" priority="761" operator="between">
      <formula>$P$11*0.8</formula>
      <formula>$P$11</formula>
    </cfRule>
    <cfRule type="cellIs" dxfId="4868" priority="762" operator="lessThan">
      <formula>$P$11*0.8</formula>
    </cfRule>
  </conditionalFormatting>
  <conditionalFormatting sqref="J12">
    <cfRule type="cellIs" dxfId="4867" priority="757" operator="greaterThan">
      <formula>$P$12</formula>
    </cfRule>
    <cfRule type="cellIs" dxfId="4866" priority="758" operator="between">
      <formula>$P$12*0.8</formula>
      <formula>$P$12</formula>
    </cfRule>
    <cfRule type="cellIs" dxfId="4865" priority="759" operator="lessThan">
      <formula>$P$12*0.8</formula>
    </cfRule>
  </conditionalFormatting>
  <conditionalFormatting sqref="J13">
    <cfRule type="cellIs" dxfId="4864" priority="754" operator="greaterThan">
      <formula>$P$13</formula>
    </cfRule>
    <cfRule type="cellIs" dxfId="4863" priority="755" operator="between">
      <formula>$P$13*0.8</formula>
      <formula>$P$13</formula>
    </cfRule>
    <cfRule type="cellIs" dxfId="4862" priority="756" operator="lessThan">
      <formula>$P$13*0.8</formula>
    </cfRule>
  </conditionalFormatting>
  <conditionalFormatting sqref="J16">
    <cfRule type="cellIs" dxfId="4861" priority="751" operator="greaterThan">
      <formula>$P$16</formula>
    </cfRule>
    <cfRule type="cellIs" dxfId="4860" priority="752" operator="between">
      <formula>$P$16*0.8</formula>
      <formula>$P$16</formula>
    </cfRule>
    <cfRule type="cellIs" dxfId="4859" priority="753" operator="lessThan">
      <formula>$P$16*0.8</formula>
    </cfRule>
  </conditionalFormatting>
  <conditionalFormatting sqref="J17">
    <cfRule type="cellIs" dxfId="4858" priority="748" operator="greaterThan">
      <formula>$P$17</formula>
    </cfRule>
    <cfRule type="cellIs" dxfId="4857" priority="749" operator="between">
      <formula>$P$17*0.8</formula>
      <formula>$P$17</formula>
    </cfRule>
    <cfRule type="cellIs" dxfId="4856" priority="750" operator="lessThan">
      <formula>$P$17*0.8</formula>
    </cfRule>
  </conditionalFormatting>
  <conditionalFormatting sqref="J18">
    <cfRule type="cellIs" dxfId="4855" priority="745" operator="greaterThan">
      <formula>$P$18</formula>
    </cfRule>
    <cfRule type="cellIs" dxfId="4854" priority="746" operator="between">
      <formula>$P$18*0.8</formula>
      <formula>$P$18</formula>
    </cfRule>
    <cfRule type="cellIs" dxfId="4853" priority="747" operator="lessThan">
      <formula>$P$18*0.8</formula>
    </cfRule>
  </conditionalFormatting>
  <conditionalFormatting sqref="J6">
    <cfRule type="cellIs" dxfId="4852" priority="742" operator="greaterThan">
      <formula>$P$6</formula>
    </cfRule>
    <cfRule type="cellIs" dxfId="4851" priority="743" operator="between">
      <formula>$P$6*0.8</formula>
      <formula>$P$6</formula>
    </cfRule>
    <cfRule type="cellIs" dxfId="4850" priority="744" operator="lessThan">
      <formula>$P$6*0.8</formula>
    </cfRule>
  </conditionalFormatting>
  <conditionalFormatting sqref="J7">
    <cfRule type="cellIs" dxfId="4849" priority="739" operator="greaterThan">
      <formula>$P$7</formula>
    </cfRule>
    <cfRule type="cellIs" dxfId="4848" priority="740" operator="between">
      <formula>$P$7*0.8</formula>
      <formula>$P$7</formula>
    </cfRule>
    <cfRule type="cellIs" dxfId="4847" priority="741" operator="lessThan">
      <formula>$P$7*0.8</formula>
    </cfRule>
  </conditionalFormatting>
  <conditionalFormatting sqref="J8">
    <cfRule type="cellIs" dxfId="4846" priority="736" operator="greaterThan">
      <formula>$P$8</formula>
    </cfRule>
    <cfRule type="cellIs" dxfId="4845" priority="737" operator="between">
      <formula>$P$8*0.8</formula>
      <formula>$P$8</formula>
    </cfRule>
    <cfRule type="cellIs" dxfId="4844" priority="738" operator="lessThan">
      <formula>$P$8*0.8</formula>
    </cfRule>
  </conditionalFormatting>
  <conditionalFormatting sqref="J11">
    <cfRule type="cellIs" dxfId="4843" priority="733" operator="greaterThan">
      <formula>$P$11</formula>
    </cfRule>
    <cfRule type="cellIs" dxfId="4842" priority="734" operator="between">
      <formula>$P$11*0.8</formula>
      <formula>$P$11</formula>
    </cfRule>
    <cfRule type="cellIs" dxfId="4841" priority="735" operator="lessThan">
      <formula>$P$11*0.8</formula>
    </cfRule>
  </conditionalFormatting>
  <conditionalFormatting sqref="J12">
    <cfRule type="cellIs" dxfId="4840" priority="730" operator="greaterThan">
      <formula>$P$12</formula>
    </cfRule>
    <cfRule type="cellIs" dxfId="4839" priority="731" operator="between">
      <formula>$P$12*0.8</formula>
      <formula>$P$12</formula>
    </cfRule>
    <cfRule type="cellIs" dxfId="4838" priority="732" operator="lessThan">
      <formula>$P$12*0.8</formula>
    </cfRule>
  </conditionalFormatting>
  <conditionalFormatting sqref="J13">
    <cfRule type="cellIs" dxfId="4837" priority="727" operator="greaterThan">
      <formula>$P$13</formula>
    </cfRule>
    <cfRule type="cellIs" dxfId="4836" priority="728" operator="between">
      <formula>$P$13*0.8</formula>
      <formula>$P$13</formula>
    </cfRule>
    <cfRule type="cellIs" dxfId="4835" priority="729" operator="lessThan">
      <formula>$P$13*0.8</formula>
    </cfRule>
  </conditionalFormatting>
  <conditionalFormatting sqref="J16">
    <cfRule type="cellIs" dxfId="4834" priority="724" operator="greaterThan">
      <formula>$P$16</formula>
    </cfRule>
    <cfRule type="cellIs" dxfId="4833" priority="725" operator="between">
      <formula>$P$16*0.8</formula>
      <formula>$P$16</formula>
    </cfRule>
    <cfRule type="cellIs" dxfId="4832" priority="726" operator="lessThan">
      <formula>$P$16*0.8</formula>
    </cfRule>
  </conditionalFormatting>
  <conditionalFormatting sqref="J17">
    <cfRule type="cellIs" dxfId="4831" priority="721" operator="greaterThan">
      <formula>$P$17</formula>
    </cfRule>
    <cfRule type="cellIs" dxfId="4830" priority="722" operator="between">
      <formula>$P$17*0.8</formula>
      <formula>$P$17</formula>
    </cfRule>
    <cfRule type="cellIs" dxfId="4829" priority="723" operator="lessThan">
      <formula>$P$17*0.8</formula>
    </cfRule>
  </conditionalFormatting>
  <conditionalFormatting sqref="J18">
    <cfRule type="cellIs" dxfId="4828" priority="718" operator="greaterThan">
      <formula>$P$18</formula>
    </cfRule>
    <cfRule type="cellIs" dxfId="4827" priority="719" operator="between">
      <formula>$P$18*0.8</formula>
      <formula>$P$18</formula>
    </cfRule>
    <cfRule type="cellIs" dxfId="4826" priority="720" operator="lessThan">
      <formula>$P$18*0.8</formula>
    </cfRule>
  </conditionalFormatting>
  <conditionalFormatting sqref="J6">
    <cfRule type="cellIs" dxfId="4825" priority="715" operator="greaterThan">
      <formula>$O$6</formula>
    </cfRule>
    <cfRule type="cellIs" dxfId="4824" priority="716" operator="between">
      <formula>$O$6*0.8</formula>
      <formula>$O$6</formula>
    </cfRule>
    <cfRule type="cellIs" dxfId="4823" priority="717" operator="lessThan">
      <formula>$O$6*0.8</formula>
    </cfRule>
  </conditionalFormatting>
  <conditionalFormatting sqref="J7">
    <cfRule type="cellIs" dxfId="4822" priority="712" operator="greaterThan">
      <formula>$O$7</formula>
    </cfRule>
    <cfRule type="cellIs" dxfId="4821" priority="713" operator="between">
      <formula>$O$7*0.8</formula>
      <formula>$O$7</formula>
    </cfRule>
    <cfRule type="cellIs" dxfId="4820" priority="714" operator="lessThan">
      <formula>$O$7*0.8</formula>
    </cfRule>
  </conditionalFormatting>
  <conditionalFormatting sqref="J8">
    <cfRule type="cellIs" dxfId="4819" priority="709" operator="greaterThan">
      <formula>$O$8</formula>
    </cfRule>
    <cfRule type="cellIs" dxfId="4818" priority="710" operator="between">
      <formula>$O$8*0.8</formula>
      <formula>$O$8</formula>
    </cfRule>
    <cfRule type="cellIs" dxfId="4817" priority="711" operator="lessThan">
      <formula>$O$8*0.8</formula>
    </cfRule>
  </conditionalFormatting>
  <conditionalFormatting sqref="J11">
    <cfRule type="cellIs" dxfId="4816" priority="706" operator="greaterThan">
      <formula>$O$11</formula>
    </cfRule>
    <cfRule type="cellIs" dxfId="4815" priority="707" operator="between">
      <formula>$O$11*0.8</formula>
      <formula>$O$11</formula>
    </cfRule>
    <cfRule type="cellIs" dxfId="4814" priority="708" operator="lessThan">
      <formula>$O$11*0.8</formula>
    </cfRule>
  </conditionalFormatting>
  <conditionalFormatting sqref="J12">
    <cfRule type="cellIs" dxfId="4813" priority="703" operator="greaterThan">
      <formula>$O$12</formula>
    </cfRule>
    <cfRule type="cellIs" dxfId="4812" priority="704" operator="between">
      <formula>$O$12*0.8</formula>
      <formula>$O$12</formula>
    </cfRule>
    <cfRule type="cellIs" dxfId="4811" priority="705" operator="lessThan">
      <formula>$O$12*0.8</formula>
    </cfRule>
  </conditionalFormatting>
  <conditionalFormatting sqref="J13">
    <cfRule type="cellIs" dxfId="4810" priority="700" operator="greaterThan">
      <formula>$O$13</formula>
    </cfRule>
    <cfRule type="cellIs" dxfId="4809" priority="701" operator="between">
      <formula>$O$13*0.8</formula>
      <formula>$O$13</formula>
    </cfRule>
    <cfRule type="cellIs" dxfId="4808" priority="702" operator="lessThan">
      <formula>$O$13*0.8</formula>
    </cfRule>
  </conditionalFormatting>
  <conditionalFormatting sqref="J16">
    <cfRule type="cellIs" dxfId="4807" priority="697" operator="greaterThan">
      <formula>$O$16</formula>
    </cfRule>
    <cfRule type="cellIs" dxfId="4806" priority="698" operator="between">
      <formula>$O$16*0.8</formula>
      <formula>$O$16</formula>
    </cfRule>
    <cfRule type="cellIs" dxfId="4805" priority="699" operator="lessThan">
      <formula>$O$16*0.8</formula>
    </cfRule>
  </conditionalFormatting>
  <conditionalFormatting sqref="J17">
    <cfRule type="cellIs" dxfId="4804" priority="694" operator="greaterThan">
      <formula>$O$17</formula>
    </cfRule>
    <cfRule type="cellIs" dxfId="4803" priority="695" operator="between">
      <formula>$O$17*0.8</formula>
      <formula>$O$17</formula>
    </cfRule>
    <cfRule type="cellIs" dxfId="4802" priority="696" operator="lessThan">
      <formula>$O$17*0.8</formula>
    </cfRule>
  </conditionalFormatting>
  <conditionalFormatting sqref="J18">
    <cfRule type="cellIs" dxfId="4801" priority="691" operator="greaterThan">
      <formula>$O$18</formula>
    </cfRule>
    <cfRule type="cellIs" dxfId="4800" priority="692" operator="between">
      <formula>$O$18*0.8</formula>
      <formula>$O$18</formula>
    </cfRule>
    <cfRule type="cellIs" dxfId="4799" priority="693" operator="lessThan">
      <formula>$O$18*0.8</formula>
    </cfRule>
  </conditionalFormatting>
  <conditionalFormatting sqref="J6">
    <cfRule type="cellIs" dxfId="4798" priority="688" operator="greaterThan">
      <formula>$O$6</formula>
    </cfRule>
    <cfRule type="cellIs" dxfId="4797" priority="689" operator="between">
      <formula>$O$6*0.8</formula>
      <formula>$O$6</formula>
    </cfRule>
    <cfRule type="cellIs" dxfId="4796" priority="690" operator="lessThan">
      <formula>$O$6*0.8</formula>
    </cfRule>
  </conditionalFormatting>
  <conditionalFormatting sqref="J7">
    <cfRule type="cellIs" dxfId="4795" priority="685" operator="greaterThan">
      <formula>$O$7</formula>
    </cfRule>
    <cfRule type="cellIs" dxfId="4794" priority="686" operator="between">
      <formula>$O$7*0.8</formula>
      <formula>$O$7</formula>
    </cfRule>
    <cfRule type="cellIs" dxfId="4793" priority="687" operator="lessThan">
      <formula>$O$7*0.8</formula>
    </cfRule>
  </conditionalFormatting>
  <conditionalFormatting sqref="J8">
    <cfRule type="cellIs" dxfId="4792" priority="682" operator="greaterThan">
      <formula>$O$8</formula>
    </cfRule>
    <cfRule type="cellIs" dxfId="4791" priority="683" operator="between">
      <formula>$O$8*0.8</formula>
      <formula>$O$8</formula>
    </cfRule>
    <cfRule type="cellIs" dxfId="4790" priority="684" operator="lessThan">
      <formula>$O$8*0.8</formula>
    </cfRule>
  </conditionalFormatting>
  <conditionalFormatting sqref="J11">
    <cfRule type="cellIs" dxfId="4789" priority="679" operator="greaterThan">
      <formula>$O$11</formula>
    </cfRule>
    <cfRule type="cellIs" dxfId="4788" priority="680" operator="between">
      <formula>$O$11*0.8</formula>
      <formula>$O$11</formula>
    </cfRule>
    <cfRule type="cellIs" dxfId="4787" priority="681" operator="lessThan">
      <formula>$O$11*0.8</formula>
    </cfRule>
  </conditionalFormatting>
  <conditionalFormatting sqref="J12">
    <cfRule type="cellIs" dxfId="4786" priority="676" operator="greaterThan">
      <formula>$O$12</formula>
    </cfRule>
    <cfRule type="cellIs" dxfId="4785" priority="677" operator="between">
      <formula>$O$12*0.8</formula>
      <formula>$O$12</formula>
    </cfRule>
    <cfRule type="cellIs" dxfId="4784" priority="678" operator="lessThan">
      <formula>$O$12*0.8</formula>
    </cfRule>
  </conditionalFormatting>
  <conditionalFormatting sqref="J13">
    <cfRule type="cellIs" dxfId="4783" priority="673" operator="greaterThan">
      <formula>$O$13</formula>
    </cfRule>
    <cfRule type="cellIs" dxfId="4782" priority="674" operator="between">
      <formula>$O$13*0.8</formula>
      <formula>$O$13</formula>
    </cfRule>
    <cfRule type="cellIs" dxfId="4781" priority="675" operator="lessThan">
      <formula>$O$13*0.8</formula>
    </cfRule>
  </conditionalFormatting>
  <conditionalFormatting sqref="J16">
    <cfRule type="cellIs" dxfId="4780" priority="670" operator="greaterThan">
      <formula>$O$16</formula>
    </cfRule>
    <cfRule type="cellIs" dxfId="4779" priority="671" operator="between">
      <formula>$O$16*0.8</formula>
      <formula>$O$16</formula>
    </cfRule>
    <cfRule type="cellIs" dxfId="4778" priority="672" operator="lessThan">
      <formula>$O$16*0.8</formula>
    </cfRule>
  </conditionalFormatting>
  <conditionalFormatting sqref="J17">
    <cfRule type="cellIs" dxfId="4777" priority="667" operator="greaterThan">
      <formula>$O$17</formula>
    </cfRule>
    <cfRule type="cellIs" dxfId="4776" priority="668" operator="between">
      <formula>$O$17*0.8</formula>
      <formula>$O$17</formula>
    </cfRule>
    <cfRule type="cellIs" dxfId="4775" priority="669" operator="lessThan">
      <formula>$O$17*0.8</formula>
    </cfRule>
  </conditionalFormatting>
  <conditionalFormatting sqref="J18">
    <cfRule type="cellIs" dxfId="4774" priority="664" operator="greaterThan">
      <formula>$O$18</formula>
    </cfRule>
    <cfRule type="cellIs" dxfId="4773" priority="665" operator="between">
      <formula>$O$18*0.8</formula>
      <formula>$O$18</formula>
    </cfRule>
    <cfRule type="cellIs" dxfId="4772" priority="666" operator="lessThan">
      <formula>$O$18*0.8</formula>
    </cfRule>
  </conditionalFormatting>
  <conditionalFormatting sqref="J6">
    <cfRule type="cellIs" dxfId="4771" priority="661" operator="greaterThan">
      <formula>$N$6</formula>
    </cfRule>
    <cfRule type="cellIs" dxfId="4770" priority="662" operator="between">
      <formula>$N$6*0.8</formula>
      <formula>$N$6</formula>
    </cfRule>
    <cfRule type="cellIs" dxfId="4769" priority="663" operator="lessThan">
      <formula>$N$6*0.8</formula>
    </cfRule>
  </conditionalFormatting>
  <conditionalFormatting sqref="J7">
    <cfRule type="cellIs" dxfId="4768" priority="658" operator="greaterThan">
      <formula>$N$7</formula>
    </cfRule>
    <cfRule type="cellIs" dxfId="4767" priority="659" operator="between">
      <formula>$N$7*0.8</formula>
      <formula>$N$7</formula>
    </cfRule>
    <cfRule type="cellIs" dxfId="4766" priority="660" operator="lessThan">
      <formula>$N$7*0.8</formula>
    </cfRule>
  </conditionalFormatting>
  <conditionalFormatting sqref="J8">
    <cfRule type="cellIs" dxfId="4765" priority="655" operator="greaterThan">
      <formula>$N$8</formula>
    </cfRule>
    <cfRule type="cellIs" dxfId="4764" priority="656" operator="between">
      <formula>$N$8*0.8</formula>
      <formula>$N$8</formula>
    </cfRule>
    <cfRule type="cellIs" dxfId="4763" priority="657" operator="lessThan">
      <formula>$N$8*0.8</formula>
    </cfRule>
  </conditionalFormatting>
  <conditionalFormatting sqref="J11">
    <cfRule type="cellIs" dxfId="4762" priority="652" operator="greaterThan">
      <formula>$N$11</formula>
    </cfRule>
    <cfRule type="cellIs" dxfId="4761" priority="653" operator="between">
      <formula>$N$11*0.8</formula>
      <formula>$N$11</formula>
    </cfRule>
    <cfRule type="cellIs" dxfId="4760" priority="654" operator="lessThan">
      <formula>$N$11*0.8</formula>
    </cfRule>
  </conditionalFormatting>
  <conditionalFormatting sqref="J12">
    <cfRule type="cellIs" dxfId="4759" priority="649" operator="greaterThan">
      <formula>$N$12</formula>
    </cfRule>
    <cfRule type="cellIs" dxfId="4758" priority="650" operator="between">
      <formula>$N$12*0.8</formula>
      <formula>$N$12</formula>
    </cfRule>
    <cfRule type="cellIs" dxfId="4757" priority="651" operator="lessThan">
      <formula>$N$12*0.8</formula>
    </cfRule>
  </conditionalFormatting>
  <conditionalFormatting sqref="J13">
    <cfRule type="cellIs" dxfId="4756" priority="646" operator="greaterThan">
      <formula>$N$13</formula>
    </cfRule>
    <cfRule type="cellIs" dxfId="4755" priority="647" operator="between">
      <formula>$N$13*0.8</formula>
      <formula>$N$13</formula>
    </cfRule>
    <cfRule type="cellIs" dxfId="4754" priority="648" operator="lessThan">
      <formula>$N$13*0.8</formula>
    </cfRule>
  </conditionalFormatting>
  <conditionalFormatting sqref="J16">
    <cfRule type="cellIs" dxfId="4753" priority="643" operator="greaterThan">
      <formula>$N$16</formula>
    </cfRule>
    <cfRule type="cellIs" dxfId="4752" priority="644" operator="between">
      <formula>$N$16*0.8</formula>
      <formula>$N$16</formula>
    </cfRule>
    <cfRule type="cellIs" dxfId="4751" priority="645" operator="lessThan">
      <formula>$N$16*0.8</formula>
    </cfRule>
  </conditionalFormatting>
  <conditionalFormatting sqref="J17">
    <cfRule type="cellIs" dxfId="4750" priority="640" operator="greaterThan">
      <formula>$N$17</formula>
    </cfRule>
    <cfRule type="cellIs" dxfId="4749" priority="641" operator="between">
      <formula>$N$17*0.8</formula>
      <formula>$N$17</formula>
    </cfRule>
    <cfRule type="cellIs" dxfId="4748" priority="642" operator="lessThan">
      <formula>$N$17*0.8</formula>
    </cfRule>
  </conditionalFormatting>
  <conditionalFormatting sqref="J18">
    <cfRule type="cellIs" dxfId="4747" priority="637" operator="greaterThan">
      <formula>$N$18</formula>
    </cfRule>
    <cfRule type="cellIs" dxfId="4746" priority="638" operator="between">
      <formula>$N$18*0.8</formula>
      <formula>$N$18</formula>
    </cfRule>
    <cfRule type="cellIs" dxfId="4745" priority="639" operator="lessThan">
      <formula>$N$18*0.8</formula>
    </cfRule>
  </conditionalFormatting>
  <conditionalFormatting sqref="J6">
    <cfRule type="cellIs" dxfId="4744" priority="634" operator="greaterThan">
      <formula>$N$6</formula>
    </cfRule>
    <cfRule type="cellIs" dxfId="4743" priority="635" operator="between">
      <formula>$N$6*0.8</formula>
      <formula>$N$6</formula>
    </cfRule>
    <cfRule type="cellIs" dxfId="4742" priority="636" operator="lessThan">
      <formula>$N$6*0.8</formula>
    </cfRule>
  </conditionalFormatting>
  <conditionalFormatting sqref="J7">
    <cfRule type="cellIs" dxfId="4741" priority="631" operator="greaterThan">
      <formula>$N$7</formula>
    </cfRule>
    <cfRule type="cellIs" dxfId="4740" priority="632" operator="between">
      <formula>$N$7*0.8</formula>
      <formula>$N$7</formula>
    </cfRule>
    <cfRule type="cellIs" dxfId="4739" priority="633" operator="lessThan">
      <formula>$N$7*0.8</formula>
    </cfRule>
  </conditionalFormatting>
  <conditionalFormatting sqref="J8">
    <cfRule type="cellIs" dxfId="4738" priority="628" operator="greaterThan">
      <formula>$N$8</formula>
    </cfRule>
    <cfRule type="cellIs" dxfId="4737" priority="629" operator="between">
      <formula>$N$8*0.8</formula>
      <formula>$N$8</formula>
    </cfRule>
    <cfRule type="cellIs" dxfId="4736" priority="630" operator="lessThan">
      <formula>$N$8*0.8</formula>
    </cfRule>
  </conditionalFormatting>
  <conditionalFormatting sqref="J11">
    <cfRule type="cellIs" dxfId="4735" priority="625" operator="greaterThan">
      <formula>$N$11</formula>
    </cfRule>
    <cfRule type="cellIs" dxfId="4734" priority="626" operator="between">
      <formula>$N$11*0.8</formula>
      <formula>$N$11</formula>
    </cfRule>
    <cfRule type="cellIs" dxfId="4733" priority="627" operator="lessThan">
      <formula>$N$11*0.8</formula>
    </cfRule>
  </conditionalFormatting>
  <conditionalFormatting sqref="J12">
    <cfRule type="cellIs" dxfId="4732" priority="622" operator="greaterThan">
      <formula>$N$12</formula>
    </cfRule>
    <cfRule type="cellIs" dxfId="4731" priority="623" operator="between">
      <formula>$N$12*0.8</formula>
      <formula>$N$12</formula>
    </cfRule>
    <cfRule type="cellIs" dxfId="4730" priority="624" operator="lessThan">
      <formula>$N$12*0.8</formula>
    </cfRule>
  </conditionalFormatting>
  <conditionalFormatting sqref="J13">
    <cfRule type="cellIs" dxfId="4729" priority="619" operator="greaterThan">
      <formula>$N$13</formula>
    </cfRule>
    <cfRule type="cellIs" dxfId="4728" priority="620" operator="between">
      <formula>$N$13*0.8</formula>
      <formula>$N$13</formula>
    </cfRule>
    <cfRule type="cellIs" dxfId="4727" priority="621" operator="lessThan">
      <formula>$N$13*0.8</formula>
    </cfRule>
  </conditionalFormatting>
  <conditionalFormatting sqref="J16">
    <cfRule type="cellIs" dxfId="4726" priority="616" operator="greaterThan">
      <formula>$N$16</formula>
    </cfRule>
    <cfRule type="cellIs" dxfId="4725" priority="617" operator="between">
      <formula>$N$16*0.8</formula>
      <formula>$N$16</formula>
    </cfRule>
    <cfRule type="cellIs" dxfId="4724" priority="618" operator="lessThan">
      <formula>$N$16*0.8</formula>
    </cfRule>
  </conditionalFormatting>
  <conditionalFormatting sqref="J17">
    <cfRule type="cellIs" dxfId="4723" priority="613" operator="greaterThan">
      <formula>$N$17</formula>
    </cfRule>
    <cfRule type="cellIs" dxfId="4722" priority="614" operator="between">
      <formula>$N$17*0.8</formula>
      <formula>$N$17</formula>
    </cfRule>
    <cfRule type="cellIs" dxfId="4721" priority="615" operator="lessThan">
      <formula>$N$17*0.8</formula>
    </cfRule>
  </conditionalFormatting>
  <conditionalFormatting sqref="J18">
    <cfRule type="cellIs" dxfId="4720" priority="610" operator="greaterThan">
      <formula>$N$18</formula>
    </cfRule>
    <cfRule type="cellIs" dxfId="4719" priority="611" operator="between">
      <formula>$N$18*0.8</formula>
      <formula>$N$18</formula>
    </cfRule>
    <cfRule type="cellIs" dxfId="4718" priority="612" operator="lessThan">
      <formula>$N$18*0.8</formula>
    </cfRule>
  </conditionalFormatting>
  <conditionalFormatting sqref="J6">
    <cfRule type="cellIs" dxfId="4717" priority="607" operator="greaterThan">
      <formula>$P$6</formula>
    </cfRule>
    <cfRule type="cellIs" dxfId="4716" priority="608" operator="between">
      <formula>$P$6*0.8</formula>
      <formula>$P$6</formula>
    </cfRule>
    <cfRule type="cellIs" dxfId="4715" priority="609" operator="lessThan">
      <formula>$P$6*0.8</formula>
    </cfRule>
  </conditionalFormatting>
  <conditionalFormatting sqref="J7">
    <cfRule type="cellIs" dxfId="4714" priority="604" operator="greaterThan">
      <formula>$P$7</formula>
    </cfRule>
    <cfRule type="cellIs" dxfId="4713" priority="605" operator="between">
      <formula>$P$7*0.8</formula>
      <formula>$P$7</formula>
    </cfRule>
    <cfRule type="cellIs" dxfId="4712" priority="606" operator="lessThan">
      <formula>$P$7*0.8</formula>
    </cfRule>
  </conditionalFormatting>
  <conditionalFormatting sqref="J8">
    <cfRule type="cellIs" dxfId="4711" priority="601" operator="greaterThan">
      <formula>$P$8</formula>
    </cfRule>
    <cfRule type="cellIs" dxfId="4710" priority="602" operator="between">
      <formula>$P$8*0.8</formula>
      <formula>$P$8</formula>
    </cfRule>
    <cfRule type="cellIs" dxfId="4709" priority="603" operator="lessThan">
      <formula>$P$8*0.8</formula>
    </cfRule>
  </conditionalFormatting>
  <conditionalFormatting sqref="J11">
    <cfRule type="cellIs" dxfId="4708" priority="598" operator="greaterThan">
      <formula>$P$11</formula>
    </cfRule>
    <cfRule type="cellIs" dxfId="4707" priority="599" operator="between">
      <formula>$P$11*0.8</formula>
      <formula>$P$11</formula>
    </cfRule>
    <cfRule type="cellIs" dxfId="4706" priority="600" operator="lessThan">
      <formula>$P$11*0.8</formula>
    </cfRule>
  </conditionalFormatting>
  <conditionalFormatting sqref="J12">
    <cfRule type="cellIs" dxfId="4705" priority="595" operator="greaterThan">
      <formula>$P$12</formula>
    </cfRule>
    <cfRule type="cellIs" dxfId="4704" priority="596" operator="between">
      <formula>$P$12*0.8</formula>
      <formula>$P$12</formula>
    </cfRule>
    <cfRule type="cellIs" dxfId="4703" priority="597" operator="lessThan">
      <formula>$P$12*0.8</formula>
    </cfRule>
  </conditionalFormatting>
  <conditionalFormatting sqref="J13">
    <cfRule type="cellIs" dxfId="4702" priority="592" operator="greaterThan">
      <formula>$P$13</formula>
    </cfRule>
    <cfRule type="cellIs" dxfId="4701" priority="593" operator="between">
      <formula>$P$13*0.8</formula>
      <formula>$P$13</formula>
    </cfRule>
    <cfRule type="cellIs" dxfId="4700" priority="594" operator="lessThan">
      <formula>$P$13*0.8</formula>
    </cfRule>
  </conditionalFormatting>
  <conditionalFormatting sqref="J16">
    <cfRule type="cellIs" dxfId="4699" priority="589" operator="greaterThan">
      <formula>$P$16</formula>
    </cfRule>
    <cfRule type="cellIs" dxfId="4698" priority="590" operator="between">
      <formula>$P$16*0.8</formula>
      <formula>$P$16</formula>
    </cfRule>
    <cfRule type="cellIs" dxfId="4697" priority="591" operator="lessThan">
      <formula>$P$16*0.8</formula>
    </cfRule>
  </conditionalFormatting>
  <conditionalFormatting sqref="J17">
    <cfRule type="cellIs" dxfId="4696" priority="586" operator="greaterThan">
      <formula>$P$17</formula>
    </cfRule>
    <cfRule type="cellIs" dxfId="4695" priority="587" operator="between">
      <formula>$P$17*0.8</formula>
      <formula>$P$17</formula>
    </cfRule>
    <cfRule type="cellIs" dxfId="4694" priority="588" operator="lessThan">
      <formula>$P$17*0.8</formula>
    </cfRule>
  </conditionalFormatting>
  <conditionalFormatting sqref="J18">
    <cfRule type="cellIs" dxfId="4693" priority="583" operator="greaterThan">
      <formula>$P$18</formula>
    </cfRule>
    <cfRule type="cellIs" dxfId="4692" priority="584" operator="between">
      <formula>$P$18*0.8</formula>
      <formula>$P$18</formula>
    </cfRule>
    <cfRule type="cellIs" dxfId="4691" priority="585" operator="lessThan">
      <formula>$P$18*0.8</formula>
    </cfRule>
  </conditionalFormatting>
  <conditionalFormatting sqref="J6">
    <cfRule type="cellIs" dxfId="4690" priority="580" operator="greaterThan">
      <formula>$P$6</formula>
    </cfRule>
    <cfRule type="cellIs" dxfId="4689" priority="581" operator="between">
      <formula>$P$6*0.8</formula>
      <formula>$P$6</formula>
    </cfRule>
    <cfRule type="cellIs" dxfId="4688" priority="582" operator="lessThan">
      <formula>$P$6*0.8</formula>
    </cfRule>
  </conditionalFormatting>
  <conditionalFormatting sqref="J7">
    <cfRule type="cellIs" dxfId="4687" priority="577" operator="greaterThan">
      <formula>$P$7</formula>
    </cfRule>
    <cfRule type="cellIs" dxfId="4686" priority="578" operator="between">
      <formula>$P$7*0.8</formula>
      <formula>$P$7</formula>
    </cfRule>
    <cfRule type="cellIs" dxfId="4685" priority="579" operator="lessThan">
      <formula>$P$7*0.8</formula>
    </cfRule>
  </conditionalFormatting>
  <conditionalFormatting sqref="J8">
    <cfRule type="cellIs" dxfId="4684" priority="574" operator="greaterThan">
      <formula>$P$8</formula>
    </cfRule>
    <cfRule type="cellIs" dxfId="4683" priority="575" operator="between">
      <formula>$P$8*0.8</formula>
      <formula>$P$8</formula>
    </cfRule>
    <cfRule type="cellIs" dxfId="4682" priority="576" operator="lessThan">
      <formula>$P$8*0.8</formula>
    </cfRule>
  </conditionalFormatting>
  <conditionalFormatting sqref="J11">
    <cfRule type="cellIs" dxfId="4681" priority="571" operator="greaterThan">
      <formula>$P$11</formula>
    </cfRule>
    <cfRule type="cellIs" dxfId="4680" priority="572" operator="between">
      <formula>$P$11*0.8</formula>
      <formula>$P$11</formula>
    </cfRule>
    <cfRule type="cellIs" dxfId="4679" priority="573" operator="lessThan">
      <formula>$P$11*0.8</formula>
    </cfRule>
  </conditionalFormatting>
  <conditionalFormatting sqref="J12">
    <cfRule type="cellIs" dxfId="4678" priority="568" operator="greaterThan">
      <formula>$P$12</formula>
    </cfRule>
    <cfRule type="cellIs" dxfId="4677" priority="569" operator="between">
      <formula>$P$12*0.8</formula>
      <formula>$P$12</formula>
    </cfRule>
    <cfRule type="cellIs" dxfId="4676" priority="570" operator="lessThan">
      <formula>$P$12*0.8</formula>
    </cfRule>
  </conditionalFormatting>
  <conditionalFormatting sqref="J13">
    <cfRule type="cellIs" dxfId="4675" priority="565" operator="greaterThan">
      <formula>$P$13</formula>
    </cfRule>
    <cfRule type="cellIs" dxfId="4674" priority="566" operator="between">
      <formula>$P$13*0.8</formula>
      <formula>$P$13</formula>
    </cfRule>
    <cfRule type="cellIs" dxfId="4673" priority="567" operator="lessThan">
      <formula>$P$13*0.8</formula>
    </cfRule>
  </conditionalFormatting>
  <conditionalFormatting sqref="J16">
    <cfRule type="cellIs" dxfId="4672" priority="562" operator="greaterThan">
      <formula>$P$16</formula>
    </cfRule>
    <cfRule type="cellIs" dxfId="4671" priority="563" operator="between">
      <formula>$P$16*0.8</formula>
      <formula>$P$16</formula>
    </cfRule>
    <cfRule type="cellIs" dxfId="4670" priority="564" operator="lessThan">
      <formula>$P$16*0.8</formula>
    </cfRule>
  </conditionalFormatting>
  <conditionalFormatting sqref="J17">
    <cfRule type="cellIs" dxfId="4669" priority="559" operator="greaterThan">
      <formula>$P$17</formula>
    </cfRule>
    <cfRule type="cellIs" dxfId="4668" priority="560" operator="between">
      <formula>$P$17*0.8</formula>
      <formula>$P$17</formula>
    </cfRule>
    <cfRule type="cellIs" dxfId="4667" priority="561" operator="lessThan">
      <formula>$P$17*0.8</formula>
    </cfRule>
  </conditionalFormatting>
  <conditionalFormatting sqref="J18">
    <cfRule type="cellIs" dxfId="4666" priority="556" operator="greaterThan">
      <formula>$P$18</formula>
    </cfRule>
    <cfRule type="cellIs" dxfId="4665" priority="557" operator="between">
      <formula>$P$18*0.8</formula>
      <formula>$P$18</formula>
    </cfRule>
    <cfRule type="cellIs" dxfId="4664" priority="558" operator="lessThan">
      <formula>$P$18*0.8</formula>
    </cfRule>
  </conditionalFormatting>
  <conditionalFormatting sqref="J6">
    <cfRule type="cellIs" dxfId="4663" priority="553" operator="greaterThan">
      <formula>$O$6</formula>
    </cfRule>
    <cfRule type="cellIs" dxfId="4662" priority="554" operator="between">
      <formula>$O$6*0.8</formula>
      <formula>$O$6</formula>
    </cfRule>
    <cfRule type="cellIs" dxfId="4661" priority="555" operator="lessThan">
      <formula>$O$6*0.8</formula>
    </cfRule>
  </conditionalFormatting>
  <conditionalFormatting sqref="J7">
    <cfRule type="cellIs" dxfId="4660" priority="550" operator="greaterThan">
      <formula>$O$7</formula>
    </cfRule>
    <cfRule type="cellIs" dxfId="4659" priority="551" operator="between">
      <formula>$O$7*0.8</formula>
      <formula>$O$7</formula>
    </cfRule>
    <cfRule type="cellIs" dxfId="4658" priority="552" operator="lessThan">
      <formula>$O$7*0.8</formula>
    </cfRule>
  </conditionalFormatting>
  <conditionalFormatting sqref="J8">
    <cfRule type="cellIs" dxfId="4657" priority="547" operator="greaterThan">
      <formula>$O$8</formula>
    </cfRule>
    <cfRule type="cellIs" dxfId="4656" priority="548" operator="between">
      <formula>$O$8*0.8</formula>
      <formula>$O$8</formula>
    </cfRule>
    <cfRule type="cellIs" dxfId="4655" priority="549" operator="lessThan">
      <formula>$O$8*0.8</formula>
    </cfRule>
  </conditionalFormatting>
  <conditionalFormatting sqref="J11">
    <cfRule type="cellIs" dxfId="4654" priority="544" operator="greaterThan">
      <formula>$O$11</formula>
    </cfRule>
    <cfRule type="cellIs" dxfId="4653" priority="545" operator="between">
      <formula>$O$11*0.8</formula>
      <formula>$O$11</formula>
    </cfRule>
    <cfRule type="cellIs" dxfId="4652" priority="546" operator="lessThan">
      <formula>$O$11*0.8</formula>
    </cfRule>
  </conditionalFormatting>
  <conditionalFormatting sqref="J12">
    <cfRule type="cellIs" dxfId="4651" priority="541" operator="greaterThan">
      <formula>$O$12</formula>
    </cfRule>
    <cfRule type="cellIs" dxfId="4650" priority="542" operator="between">
      <formula>$O$12*0.8</formula>
      <formula>$O$12</formula>
    </cfRule>
    <cfRule type="cellIs" dxfId="4649" priority="543" operator="lessThan">
      <formula>$O$12*0.8</formula>
    </cfRule>
  </conditionalFormatting>
  <conditionalFormatting sqref="J13">
    <cfRule type="cellIs" dxfId="4648" priority="538" operator="greaterThan">
      <formula>$O$13</formula>
    </cfRule>
    <cfRule type="cellIs" dxfId="4647" priority="539" operator="between">
      <formula>$O$13*0.8</formula>
      <formula>$O$13</formula>
    </cfRule>
    <cfRule type="cellIs" dxfId="4646" priority="540" operator="lessThan">
      <formula>$O$13*0.8</formula>
    </cfRule>
  </conditionalFormatting>
  <conditionalFormatting sqref="J16">
    <cfRule type="cellIs" dxfId="4645" priority="535" operator="greaterThan">
      <formula>$O$16</formula>
    </cfRule>
    <cfRule type="cellIs" dxfId="4644" priority="536" operator="between">
      <formula>$O$16*0.8</formula>
      <formula>$O$16</formula>
    </cfRule>
    <cfRule type="cellIs" dxfId="4643" priority="537" operator="lessThan">
      <formula>$O$16*0.8</formula>
    </cfRule>
  </conditionalFormatting>
  <conditionalFormatting sqref="J17">
    <cfRule type="cellIs" dxfId="4642" priority="532" operator="greaterThan">
      <formula>$O$17</formula>
    </cfRule>
    <cfRule type="cellIs" dxfId="4641" priority="533" operator="between">
      <formula>$O$17*0.8</formula>
      <formula>$O$17</formula>
    </cfRule>
    <cfRule type="cellIs" dxfId="4640" priority="534" operator="lessThan">
      <formula>$O$17*0.8</formula>
    </cfRule>
  </conditionalFormatting>
  <conditionalFormatting sqref="J18">
    <cfRule type="cellIs" dxfId="4639" priority="529" operator="greaterThan">
      <formula>$O$18</formula>
    </cfRule>
    <cfRule type="cellIs" dxfId="4638" priority="530" operator="between">
      <formula>$O$18*0.8</formula>
      <formula>$O$18</formula>
    </cfRule>
    <cfRule type="cellIs" dxfId="4637" priority="531" operator="lessThan">
      <formula>$O$18*0.8</formula>
    </cfRule>
  </conditionalFormatting>
  <conditionalFormatting sqref="J6">
    <cfRule type="cellIs" dxfId="4636" priority="526" operator="greaterThan">
      <formula>$O$6</formula>
    </cfRule>
    <cfRule type="cellIs" dxfId="4635" priority="527" operator="between">
      <formula>$O$6*0.8</formula>
      <formula>$O$6</formula>
    </cfRule>
    <cfRule type="cellIs" dxfId="4634" priority="528" operator="lessThan">
      <formula>$O$6*0.8</formula>
    </cfRule>
  </conditionalFormatting>
  <conditionalFormatting sqref="J7">
    <cfRule type="cellIs" dxfId="4633" priority="523" operator="greaterThan">
      <formula>$O$7</formula>
    </cfRule>
    <cfRule type="cellIs" dxfId="4632" priority="524" operator="between">
      <formula>$O$7*0.8</formula>
      <formula>$O$7</formula>
    </cfRule>
    <cfRule type="cellIs" dxfId="4631" priority="525" operator="lessThan">
      <formula>$O$7*0.8</formula>
    </cfRule>
  </conditionalFormatting>
  <conditionalFormatting sqref="J8">
    <cfRule type="cellIs" dxfId="4630" priority="520" operator="greaterThan">
      <formula>$O$8</formula>
    </cfRule>
    <cfRule type="cellIs" dxfId="4629" priority="521" operator="between">
      <formula>$O$8*0.8</formula>
      <formula>$O$8</formula>
    </cfRule>
    <cfRule type="cellIs" dxfId="4628" priority="522" operator="lessThan">
      <formula>$O$8*0.8</formula>
    </cfRule>
  </conditionalFormatting>
  <conditionalFormatting sqref="J11">
    <cfRule type="cellIs" dxfId="4627" priority="517" operator="greaterThan">
      <formula>$O$11</formula>
    </cfRule>
    <cfRule type="cellIs" dxfId="4626" priority="518" operator="between">
      <formula>$O$11*0.8</formula>
      <formula>$O$11</formula>
    </cfRule>
    <cfRule type="cellIs" dxfId="4625" priority="519" operator="lessThan">
      <formula>$O$11*0.8</formula>
    </cfRule>
  </conditionalFormatting>
  <conditionalFormatting sqref="J12">
    <cfRule type="cellIs" dxfId="4624" priority="514" operator="greaterThan">
      <formula>$O$12</formula>
    </cfRule>
    <cfRule type="cellIs" dxfId="4623" priority="515" operator="between">
      <formula>$O$12*0.8</formula>
      <formula>$O$12</formula>
    </cfRule>
    <cfRule type="cellIs" dxfId="4622" priority="516" operator="lessThan">
      <formula>$O$12*0.8</formula>
    </cfRule>
  </conditionalFormatting>
  <conditionalFormatting sqref="J13">
    <cfRule type="cellIs" dxfId="4621" priority="511" operator="greaterThan">
      <formula>$O$13</formula>
    </cfRule>
    <cfRule type="cellIs" dxfId="4620" priority="512" operator="between">
      <formula>$O$13*0.8</formula>
      <formula>$O$13</formula>
    </cfRule>
    <cfRule type="cellIs" dxfId="4619" priority="513" operator="lessThan">
      <formula>$O$13*0.8</formula>
    </cfRule>
  </conditionalFormatting>
  <conditionalFormatting sqref="J16">
    <cfRule type="cellIs" dxfId="4618" priority="508" operator="greaterThan">
      <formula>$O$16</formula>
    </cfRule>
    <cfRule type="cellIs" dxfId="4617" priority="509" operator="between">
      <formula>$O$16*0.8</formula>
      <formula>$O$16</formula>
    </cfRule>
    <cfRule type="cellIs" dxfId="4616" priority="510" operator="lessThan">
      <formula>$O$16*0.8</formula>
    </cfRule>
  </conditionalFormatting>
  <conditionalFormatting sqref="J17">
    <cfRule type="cellIs" dxfId="4615" priority="505" operator="greaterThan">
      <formula>$O$17</formula>
    </cfRule>
    <cfRule type="cellIs" dxfId="4614" priority="506" operator="between">
      <formula>$O$17*0.8</formula>
      <formula>$O$17</formula>
    </cfRule>
    <cfRule type="cellIs" dxfId="4613" priority="507" operator="lessThan">
      <formula>$O$17*0.8</formula>
    </cfRule>
  </conditionalFormatting>
  <conditionalFormatting sqref="J18">
    <cfRule type="cellIs" dxfId="4612" priority="502" operator="greaterThan">
      <formula>$O$18</formula>
    </cfRule>
    <cfRule type="cellIs" dxfId="4611" priority="503" operator="between">
      <formula>$O$18*0.8</formula>
      <formula>$O$18</formula>
    </cfRule>
    <cfRule type="cellIs" dxfId="4610" priority="504" operator="lessThan">
      <formula>$O$18*0.8</formula>
    </cfRule>
  </conditionalFormatting>
  <conditionalFormatting sqref="J6">
    <cfRule type="cellIs" dxfId="4609" priority="499" operator="greaterThan">
      <formula>$N$6</formula>
    </cfRule>
    <cfRule type="cellIs" dxfId="4608" priority="500" operator="between">
      <formula>$N$6*0.8</formula>
      <formula>$N$6</formula>
    </cfRule>
    <cfRule type="cellIs" dxfId="4607" priority="501" operator="lessThan">
      <formula>$N$6*0.8</formula>
    </cfRule>
  </conditionalFormatting>
  <conditionalFormatting sqref="J7">
    <cfRule type="cellIs" dxfId="4606" priority="496" operator="greaterThan">
      <formula>$N$7</formula>
    </cfRule>
    <cfRule type="cellIs" dxfId="4605" priority="497" operator="between">
      <formula>$N$7*0.8</formula>
      <formula>$N$7</formula>
    </cfRule>
    <cfRule type="cellIs" dxfId="4604" priority="498" operator="lessThan">
      <formula>$N$7*0.8</formula>
    </cfRule>
  </conditionalFormatting>
  <conditionalFormatting sqref="J8">
    <cfRule type="cellIs" dxfId="4603" priority="493" operator="greaterThan">
      <formula>$N$8</formula>
    </cfRule>
    <cfRule type="cellIs" dxfId="4602" priority="494" operator="between">
      <formula>$N$8*0.8</formula>
      <formula>$N$8</formula>
    </cfRule>
    <cfRule type="cellIs" dxfId="4601" priority="495" operator="lessThan">
      <formula>$N$8*0.8</formula>
    </cfRule>
  </conditionalFormatting>
  <conditionalFormatting sqref="J11">
    <cfRule type="cellIs" dxfId="4600" priority="490" operator="greaterThan">
      <formula>$N$11</formula>
    </cfRule>
    <cfRule type="cellIs" dxfId="4599" priority="491" operator="between">
      <formula>$N$11*0.8</formula>
      <formula>$N$11</formula>
    </cfRule>
    <cfRule type="cellIs" dxfId="4598" priority="492" operator="lessThan">
      <formula>$N$11*0.8</formula>
    </cfRule>
  </conditionalFormatting>
  <conditionalFormatting sqref="J12">
    <cfRule type="cellIs" dxfId="4597" priority="487" operator="greaterThan">
      <formula>$N$12</formula>
    </cfRule>
    <cfRule type="cellIs" dxfId="4596" priority="488" operator="between">
      <formula>$N$12*0.8</formula>
      <formula>$N$12</formula>
    </cfRule>
    <cfRule type="cellIs" dxfId="4595" priority="489" operator="lessThan">
      <formula>$N$12*0.8</formula>
    </cfRule>
  </conditionalFormatting>
  <conditionalFormatting sqref="J13">
    <cfRule type="cellIs" dxfId="4594" priority="484" operator="greaterThan">
      <formula>$N$13</formula>
    </cfRule>
    <cfRule type="cellIs" dxfId="4593" priority="485" operator="between">
      <formula>$N$13*0.8</formula>
      <formula>$N$13</formula>
    </cfRule>
    <cfRule type="cellIs" dxfId="4592" priority="486" operator="lessThan">
      <formula>$N$13*0.8</formula>
    </cfRule>
  </conditionalFormatting>
  <conditionalFormatting sqref="J16">
    <cfRule type="cellIs" dxfId="4591" priority="481" operator="greaterThan">
      <formula>$N$16</formula>
    </cfRule>
    <cfRule type="cellIs" dxfId="4590" priority="482" operator="between">
      <formula>$N$16*0.8</formula>
      <formula>$N$16</formula>
    </cfRule>
    <cfRule type="cellIs" dxfId="4589" priority="483" operator="lessThan">
      <formula>$N$16*0.8</formula>
    </cfRule>
  </conditionalFormatting>
  <conditionalFormatting sqref="J17">
    <cfRule type="cellIs" dxfId="4588" priority="478" operator="greaterThan">
      <formula>$N$17</formula>
    </cfRule>
    <cfRule type="cellIs" dxfId="4587" priority="479" operator="between">
      <formula>$N$17*0.8</formula>
      <formula>$N$17</formula>
    </cfRule>
    <cfRule type="cellIs" dxfId="4586" priority="480" operator="lessThan">
      <formula>$N$17*0.8</formula>
    </cfRule>
  </conditionalFormatting>
  <conditionalFormatting sqref="J18">
    <cfRule type="cellIs" dxfId="4585" priority="475" operator="greaterThan">
      <formula>$N$18</formula>
    </cfRule>
    <cfRule type="cellIs" dxfId="4584" priority="476" operator="between">
      <formula>$N$18*0.8</formula>
      <formula>$N$18</formula>
    </cfRule>
    <cfRule type="cellIs" dxfId="4583" priority="477" operator="lessThan">
      <formula>$N$18*0.8</formula>
    </cfRule>
  </conditionalFormatting>
  <conditionalFormatting sqref="J6">
    <cfRule type="cellIs" dxfId="4582" priority="472" operator="greaterThan">
      <formula>$N$6</formula>
    </cfRule>
    <cfRule type="cellIs" dxfId="4581" priority="473" operator="between">
      <formula>$N$6*0.8</formula>
      <formula>$N$6</formula>
    </cfRule>
    <cfRule type="cellIs" dxfId="4580" priority="474" operator="lessThan">
      <formula>$N$6*0.8</formula>
    </cfRule>
  </conditionalFormatting>
  <conditionalFormatting sqref="J7">
    <cfRule type="cellIs" dxfId="4579" priority="469" operator="greaterThan">
      <formula>$N$7</formula>
    </cfRule>
    <cfRule type="cellIs" dxfId="4578" priority="470" operator="between">
      <formula>$N$7*0.8</formula>
      <formula>$N$7</formula>
    </cfRule>
    <cfRule type="cellIs" dxfId="4577" priority="471" operator="lessThan">
      <formula>$N$7*0.8</formula>
    </cfRule>
  </conditionalFormatting>
  <conditionalFormatting sqref="J8">
    <cfRule type="cellIs" dxfId="4576" priority="466" operator="greaterThan">
      <formula>$N$8</formula>
    </cfRule>
    <cfRule type="cellIs" dxfId="4575" priority="467" operator="between">
      <formula>$N$8*0.8</formula>
      <formula>$N$8</formula>
    </cfRule>
    <cfRule type="cellIs" dxfId="4574" priority="468" operator="lessThan">
      <formula>$N$8*0.8</formula>
    </cfRule>
  </conditionalFormatting>
  <conditionalFormatting sqref="J11">
    <cfRule type="cellIs" dxfId="4573" priority="463" operator="greaterThan">
      <formula>$N$11</formula>
    </cfRule>
    <cfRule type="cellIs" dxfId="4572" priority="464" operator="between">
      <formula>$N$11*0.8</formula>
      <formula>$N$11</formula>
    </cfRule>
    <cfRule type="cellIs" dxfId="4571" priority="465" operator="lessThan">
      <formula>$N$11*0.8</formula>
    </cfRule>
  </conditionalFormatting>
  <conditionalFormatting sqref="J12">
    <cfRule type="cellIs" dxfId="4570" priority="460" operator="greaterThan">
      <formula>$N$12</formula>
    </cfRule>
    <cfRule type="cellIs" dxfId="4569" priority="461" operator="between">
      <formula>$N$12*0.8</formula>
      <formula>$N$12</formula>
    </cfRule>
    <cfRule type="cellIs" dxfId="4568" priority="462" operator="lessThan">
      <formula>$N$12*0.8</formula>
    </cfRule>
  </conditionalFormatting>
  <conditionalFormatting sqref="J13">
    <cfRule type="cellIs" dxfId="4567" priority="457" operator="greaterThan">
      <formula>$N$13</formula>
    </cfRule>
    <cfRule type="cellIs" dxfId="4566" priority="458" operator="between">
      <formula>$N$13*0.8</formula>
      <formula>$N$13</formula>
    </cfRule>
    <cfRule type="cellIs" dxfId="4565" priority="459" operator="lessThan">
      <formula>$N$13*0.8</formula>
    </cfRule>
  </conditionalFormatting>
  <conditionalFormatting sqref="J16">
    <cfRule type="cellIs" dxfId="4564" priority="454" operator="greaterThan">
      <formula>$N$16</formula>
    </cfRule>
    <cfRule type="cellIs" dxfId="4563" priority="455" operator="between">
      <formula>$N$16*0.8</formula>
      <formula>$N$16</formula>
    </cfRule>
    <cfRule type="cellIs" dxfId="4562" priority="456" operator="lessThan">
      <formula>$N$16*0.8</formula>
    </cfRule>
  </conditionalFormatting>
  <conditionalFormatting sqref="J17">
    <cfRule type="cellIs" dxfId="4561" priority="451" operator="greaterThan">
      <formula>$N$17</formula>
    </cfRule>
    <cfRule type="cellIs" dxfId="4560" priority="452" operator="between">
      <formula>$N$17*0.8</formula>
      <formula>$N$17</formula>
    </cfRule>
    <cfRule type="cellIs" dxfId="4559" priority="453" operator="lessThan">
      <formula>$N$17*0.8</formula>
    </cfRule>
  </conditionalFormatting>
  <conditionalFormatting sqref="J18">
    <cfRule type="cellIs" dxfId="4558" priority="448" operator="greaterThan">
      <formula>$N$18</formula>
    </cfRule>
    <cfRule type="cellIs" dxfId="4557" priority="449" operator="between">
      <formula>$N$18*0.8</formula>
      <formula>$N$18</formula>
    </cfRule>
    <cfRule type="cellIs" dxfId="4556" priority="450" operator="lessThan">
      <formula>$N$18*0.8</formula>
    </cfRule>
  </conditionalFormatting>
  <conditionalFormatting sqref="J6">
    <cfRule type="cellIs" dxfId="4555" priority="445" operator="greaterThan">
      <formula>$P$6</formula>
    </cfRule>
    <cfRule type="cellIs" dxfId="4554" priority="446" operator="between">
      <formula>$P$6*0.8</formula>
      <formula>$P$6</formula>
    </cfRule>
    <cfRule type="cellIs" dxfId="4553" priority="447" operator="lessThan">
      <formula>$P$6*0.8</formula>
    </cfRule>
  </conditionalFormatting>
  <conditionalFormatting sqref="J7">
    <cfRule type="cellIs" dxfId="4552" priority="442" operator="greaterThan">
      <formula>$P$7</formula>
    </cfRule>
    <cfRule type="cellIs" dxfId="4551" priority="443" operator="between">
      <formula>$P$7*0.8</formula>
      <formula>$P$7</formula>
    </cfRule>
    <cfRule type="cellIs" dxfId="4550" priority="444" operator="lessThan">
      <formula>$P$7*0.8</formula>
    </cfRule>
  </conditionalFormatting>
  <conditionalFormatting sqref="J8">
    <cfRule type="cellIs" dxfId="4549" priority="439" operator="greaterThan">
      <formula>$P$8</formula>
    </cfRule>
    <cfRule type="cellIs" dxfId="4548" priority="440" operator="between">
      <formula>$P$8*0.8</formula>
      <formula>$P$8</formula>
    </cfRule>
    <cfRule type="cellIs" dxfId="4547" priority="441" operator="lessThan">
      <formula>$P$8*0.8</formula>
    </cfRule>
  </conditionalFormatting>
  <conditionalFormatting sqref="J11">
    <cfRule type="cellIs" dxfId="4546" priority="436" operator="greaterThan">
      <formula>$P$11</formula>
    </cfRule>
    <cfRule type="cellIs" dxfId="4545" priority="437" operator="between">
      <formula>$P$11*0.8</formula>
      <formula>$P$11</formula>
    </cfRule>
    <cfRule type="cellIs" dxfId="4544" priority="438" operator="lessThan">
      <formula>$P$11*0.8</formula>
    </cfRule>
  </conditionalFormatting>
  <conditionalFormatting sqref="J12">
    <cfRule type="cellIs" dxfId="4543" priority="433" operator="greaterThan">
      <formula>$P$12</formula>
    </cfRule>
    <cfRule type="cellIs" dxfId="4542" priority="434" operator="between">
      <formula>$P$12*0.8</formula>
      <formula>$P$12</formula>
    </cfRule>
    <cfRule type="cellIs" dxfId="4541" priority="435" operator="lessThan">
      <formula>$P$12*0.8</formula>
    </cfRule>
  </conditionalFormatting>
  <conditionalFormatting sqref="J13">
    <cfRule type="cellIs" dxfId="4540" priority="430" operator="greaterThan">
      <formula>$P$13</formula>
    </cfRule>
    <cfRule type="cellIs" dxfId="4539" priority="431" operator="between">
      <formula>$P$13*0.8</formula>
      <formula>$P$13</formula>
    </cfRule>
    <cfRule type="cellIs" dxfId="4538" priority="432" operator="lessThan">
      <formula>$P$13*0.8</formula>
    </cfRule>
  </conditionalFormatting>
  <conditionalFormatting sqref="J16">
    <cfRule type="cellIs" dxfId="4537" priority="427" operator="greaterThan">
      <formula>$P$16</formula>
    </cfRule>
    <cfRule type="cellIs" dxfId="4536" priority="428" operator="between">
      <formula>$P$16*0.8</formula>
      <formula>$P$16</formula>
    </cfRule>
    <cfRule type="cellIs" dxfId="4535" priority="429" operator="lessThan">
      <formula>$P$16*0.8</formula>
    </cfRule>
  </conditionalFormatting>
  <conditionalFormatting sqref="J17">
    <cfRule type="cellIs" dxfId="4534" priority="424" operator="greaterThan">
      <formula>$P$17</formula>
    </cfRule>
    <cfRule type="cellIs" dxfId="4533" priority="425" operator="between">
      <formula>$P$17*0.8</formula>
      <formula>$P$17</formula>
    </cfRule>
    <cfRule type="cellIs" dxfId="4532" priority="426" operator="lessThan">
      <formula>$P$17*0.8</formula>
    </cfRule>
  </conditionalFormatting>
  <conditionalFormatting sqref="J18">
    <cfRule type="cellIs" dxfId="4531" priority="421" operator="greaterThan">
      <formula>$P$18</formula>
    </cfRule>
    <cfRule type="cellIs" dxfId="4530" priority="422" operator="between">
      <formula>$P$18*0.8</formula>
      <formula>$P$18</formula>
    </cfRule>
    <cfRule type="cellIs" dxfId="4529" priority="423" operator="lessThan">
      <formula>$P$18*0.8</formula>
    </cfRule>
  </conditionalFormatting>
  <conditionalFormatting sqref="J6">
    <cfRule type="cellIs" dxfId="4528" priority="418" operator="greaterThan">
      <formula>$P$6</formula>
    </cfRule>
    <cfRule type="cellIs" dxfId="4527" priority="419" operator="between">
      <formula>$P$6*0.8</formula>
      <formula>$P$6</formula>
    </cfRule>
    <cfRule type="cellIs" dxfId="4526" priority="420" operator="lessThan">
      <formula>$P$6*0.8</formula>
    </cfRule>
  </conditionalFormatting>
  <conditionalFormatting sqref="J7">
    <cfRule type="cellIs" dxfId="4525" priority="415" operator="greaterThan">
      <formula>$P$7</formula>
    </cfRule>
    <cfRule type="cellIs" dxfId="4524" priority="416" operator="between">
      <formula>$P$7*0.8</formula>
      <formula>$P$7</formula>
    </cfRule>
    <cfRule type="cellIs" dxfId="4523" priority="417" operator="lessThan">
      <formula>$P$7*0.8</formula>
    </cfRule>
  </conditionalFormatting>
  <conditionalFormatting sqref="J8">
    <cfRule type="cellIs" dxfId="4522" priority="412" operator="greaterThan">
      <formula>$P$8</formula>
    </cfRule>
    <cfRule type="cellIs" dxfId="4521" priority="413" operator="between">
      <formula>$P$8*0.8</formula>
      <formula>$P$8</formula>
    </cfRule>
    <cfRule type="cellIs" dxfId="4520" priority="414" operator="lessThan">
      <formula>$P$8*0.8</formula>
    </cfRule>
  </conditionalFormatting>
  <conditionalFormatting sqref="J11">
    <cfRule type="cellIs" dxfId="4519" priority="409" operator="greaterThan">
      <formula>$P$11</formula>
    </cfRule>
    <cfRule type="cellIs" dxfId="4518" priority="410" operator="between">
      <formula>$P$11*0.8</formula>
      <formula>$P$11</formula>
    </cfRule>
    <cfRule type="cellIs" dxfId="4517" priority="411" operator="lessThan">
      <formula>$P$11*0.8</formula>
    </cfRule>
  </conditionalFormatting>
  <conditionalFormatting sqref="J12">
    <cfRule type="cellIs" dxfId="4516" priority="406" operator="greaterThan">
      <formula>$P$12</formula>
    </cfRule>
    <cfRule type="cellIs" dxfId="4515" priority="407" operator="between">
      <formula>$P$12*0.8</formula>
      <formula>$P$12</formula>
    </cfRule>
    <cfRule type="cellIs" dxfId="4514" priority="408" operator="lessThan">
      <formula>$P$12*0.8</formula>
    </cfRule>
  </conditionalFormatting>
  <conditionalFormatting sqref="J13">
    <cfRule type="cellIs" dxfId="4513" priority="403" operator="greaterThan">
      <formula>$P$13</formula>
    </cfRule>
    <cfRule type="cellIs" dxfId="4512" priority="404" operator="between">
      <formula>$P$13*0.8</formula>
      <formula>$P$13</formula>
    </cfRule>
    <cfRule type="cellIs" dxfId="4511" priority="405" operator="lessThan">
      <formula>$P$13*0.8</formula>
    </cfRule>
  </conditionalFormatting>
  <conditionalFormatting sqref="J16">
    <cfRule type="cellIs" dxfId="4510" priority="400" operator="greaterThan">
      <formula>$P$16</formula>
    </cfRule>
    <cfRule type="cellIs" dxfId="4509" priority="401" operator="between">
      <formula>$P$16*0.8</formula>
      <formula>$P$16</formula>
    </cfRule>
    <cfRule type="cellIs" dxfId="4508" priority="402" operator="lessThan">
      <formula>$P$16*0.8</formula>
    </cfRule>
  </conditionalFormatting>
  <conditionalFormatting sqref="J17">
    <cfRule type="cellIs" dxfId="4507" priority="397" operator="greaterThan">
      <formula>$P$17</formula>
    </cfRule>
    <cfRule type="cellIs" dxfId="4506" priority="398" operator="between">
      <formula>$P$17*0.8</formula>
      <formula>$P$17</formula>
    </cfRule>
    <cfRule type="cellIs" dxfId="4505" priority="399" operator="lessThan">
      <formula>$P$17*0.8</formula>
    </cfRule>
  </conditionalFormatting>
  <conditionalFormatting sqref="J18">
    <cfRule type="cellIs" dxfId="4504" priority="394" operator="greaterThan">
      <formula>$P$18</formula>
    </cfRule>
    <cfRule type="cellIs" dxfId="4503" priority="395" operator="between">
      <formula>$P$18*0.8</formula>
      <formula>$P$18</formula>
    </cfRule>
    <cfRule type="cellIs" dxfId="4502" priority="396" operator="lessThan">
      <formula>$P$18*0.8</formula>
    </cfRule>
  </conditionalFormatting>
  <conditionalFormatting sqref="J6">
    <cfRule type="cellIs" dxfId="4501" priority="391" operator="greaterThan">
      <formula>$O$6</formula>
    </cfRule>
    <cfRule type="cellIs" dxfId="4500" priority="392" operator="between">
      <formula>$O$6*0.8</formula>
      <formula>$O$6</formula>
    </cfRule>
    <cfRule type="cellIs" dxfId="4499" priority="393" operator="lessThan">
      <formula>$O$6*0.8</formula>
    </cfRule>
  </conditionalFormatting>
  <conditionalFormatting sqref="J7">
    <cfRule type="cellIs" dxfId="4498" priority="388" operator="greaterThan">
      <formula>$O$7</formula>
    </cfRule>
    <cfRule type="cellIs" dxfId="4497" priority="389" operator="between">
      <formula>$O$7*0.8</formula>
      <formula>$O$7</formula>
    </cfRule>
    <cfRule type="cellIs" dxfId="4496" priority="390" operator="lessThan">
      <formula>$O$7*0.8</formula>
    </cfRule>
  </conditionalFormatting>
  <conditionalFormatting sqref="J8">
    <cfRule type="cellIs" dxfId="4495" priority="385" operator="greaterThan">
      <formula>$O$8</formula>
    </cfRule>
    <cfRule type="cellIs" dxfId="4494" priority="386" operator="between">
      <formula>$O$8*0.8</formula>
      <formula>$O$8</formula>
    </cfRule>
    <cfRule type="cellIs" dxfId="4493" priority="387" operator="lessThan">
      <formula>$O$8*0.8</formula>
    </cfRule>
  </conditionalFormatting>
  <conditionalFormatting sqref="J11">
    <cfRule type="cellIs" dxfId="4492" priority="382" operator="greaterThan">
      <formula>$O$11</formula>
    </cfRule>
    <cfRule type="cellIs" dxfId="4491" priority="383" operator="between">
      <formula>$O$11*0.8</formula>
      <formula>$O$11</formula>
    </cfRule>
    <cfRule type="cellIs" dxfId="4490" priority="384" operator="lessThan">
      <formula>$O$11*0.8</formula>
    </cfRule>
  </conditionalFormatting>
  <conditionalFormatting sqref="J12">
    <cfRule type="cellIs" dxfId="4489" priority="379" operator="greaterThan">
      <formula>$O$12</formula>
    </cfRule>
    <cfRule type="cellIs" dxfId="4488" priority="380" operator="between">
      <formula>$O$12*0.8</formula>
      <formula>$O$12</formula>
    </cfRule>
    <cfRule type="cellIs" dxfId="4487" priority="381" operator="lessThan">
      <formula>$O$12*0.8</formula>
    </cfRule>
  </conditionalFormatting>
  <conditionalFormatting sqref="J13">
    <cfRule type="cellIs" dxfId="4486" priority="376" operator="greaterThan">
      <formula>$O$13</formula>
    </cfRule>
    <cfRule type="cellIs" dxfId="4485" priority="377" operator="between">
      <formula>$O$13*0.8</formula>
      <formula>$O$13</formula>
    </cfRule>
    <cfRule type="cellIs" dxfId="4484" priority="378" operator="lessThan">
      <formula>$O$13*0.8</formula>
    </cfRule>
  </conditionalFormatting>
  <conditionalFormatting sqref="J16">
    <cfRule type="cellIs" dxfId="4483" priority="373" operator="greaterThan">
      <formula>$O$16</formula>
    </cfRule>
    <cfRule type="cellIs" dxfId="4482" priority="374" operator="between">
      <formula>$O$16*0.8</formula>
      <formula>$O$16</formula>
    </cfRule>
    <cfRule type="cellIs" dxfId="4481" priority="375" operator="lessThan">
      <formula>$O$16*0.8</formula>
    </cfRule>
  </conditionalFormatting>
  <conditionalFormatting sqref="J17">
    <cfRule type="cellIs" dxfId="4480" priority="370" operator="greaterThan">
      <formula>$O$17</formula>
    </cfRule>
    <cfRule type="cellIs" dxfId="4479" priority="371" operator="between">
      <formula>$O$17*0.8</formula>
      <formula>$O$17</formula>
    </cfRule>
    <cfRule type="cellIs" dxfId="4478" priority="372" operator="lessThan">
      <formula>$O$17*0.8</formula>
    </cfRule>
  </conditionalFormatting>
  <conditionalFormatting sqref="J18">
    <cfRule type="cellIs" dxfId="4477" priority="367" operator="greaterThan">
      <formula>$O$18</formula>
    </cfRule>
    <cfRule type="cellIs" dxfId="4476" priority="368" operator="between">
      <formula>$O$18*0.8</formula>
      <formula>$O$18</formula>
    </cfRule>
    <cfRule type="cellIs" dxfId="4475" priority="369" operator="lessThan">
      <formula>$O$18*0.8</formula>
    </cfRule>
  </conditionalFormatting>
  <conditionalFormatting sqref="J6">
    <cfRule type="cellIs" dxfId="4474" priority="364" operator="greaterThan">
      <formula>$O$6</formula>
    </cfRule>
    <cfRule type="cellIs" dxfId="4473" priority="365" operator="between">
      <formula>$O$6*0.8</formula>
      <formula>$O$6</formula>
    </cfRule>
    <cfRule type="cellIs" dxfId="4472" priority="366" operator="lessThan">
      <formula>$O$6*0.8</formula>
    </cfRule>
  </conditionalFormatting>
  <conditionalFormatting sqref="J7">
    <cfRule type="cellIs" dxfId="4471" priority="361" operator="greaterThan">
      <formula>$O$7</formula>
    </cfRule>
    <cfRule type="cellIs" dxfId="4470" priority="362" operator="between">
      <formula>$O$7*0.8</formula>
      <formula>$O$7</formula>
    </cfRule>
    <cfRule type="cellIs" dxfId="4469" priority="363" operator="lessThan">
      <formula>$O$7*0.8</formula>
    </cfRule>
  </conditionalFormatting>
  <conditionalFormatting sqref="J8">
    <cfRule type="cellIs" dxfId="4468" priority="358" operator="greaterThan">
      <formula>$O$8</formula>
    </cfRule>
    <cfRule type="cellIs" dxfId="4467" priority="359" operator="between">
      <formula>$O$8*0.8</formula>
      <formula>$O$8</formula>
    </cfRule>
    <cfRule type="cellIs" dxfId="4466" priority="360" operator="lessThan">
      <formula>$O$8*0.8</formula>
    </cfRule>
  </conditionalFormatting>
  <conditionalFormatting sqref="J11">
    <cfRule type="cellIs" dxfId="4465" priority="355" operator="greaterThan">
      <formula>$O$11</formula>
    </cfRule>
    <cfRule type="cellIs" dxfId="4464" priority="356" operator="between">
      <formula>$O$11*0.8</formula>
      <formula>$O$11</formula>
    </cfRule>
    <cfRule type="cellIs" dxfId="4463" priority="357" operator="lessThan">
      <formula>$O$11*0.8</formula>
    </cfRule>
  </conditionalFormatting>
  <conditionalFormatting sqref="J12">
    <cfRule type="cellIs" dxfId="4462" priority="352" operator="greaterThan">
      <formula>$O$12</formula>
    </cfRule>
    <cfRule type="cellIs" dxfId="4461" priority="353" operator="between">
      <formula>$O$12*0.8</formula>
      <formula>$O$12</formula>
    </cfRule>
    <cfRule type="cellIs" dxfId="4460" priority="354" operator="lessThan">
      <formula>$O$12*0.8</formula>
    </cfRule>
  </conditionalFormatting>
  <conditionalFormatting sqref="J13">
    <cfRule type="cellIs" dxfId="4459" priority="349" operator="greaterThan">
      <formula>$O$13</formula>
    </cfRule>
    <cfRule type="cellIs" dxfId="4458" priority="350" operator="between">
      <formula>$O$13*0.8</formula>
      <formula>$O$13</formula>
    </cfRule>
    <cfRule type="cellIs" dxfId="4457" priority="351" operator="lessThan">
      <formula>$O$13*0.8</formula>
    </cfRule>
  </conditionalFormatting>
  <conditionalFormatting sqref="J16">
    <cfRule type="cellIs" dxfId="4456" priority="346" operator="greaterThan">
      <formula>$O$16</formula>
    </cfRule>
    <cfRule type="cellIs" dxfId="4455" priority="347" operator="between">
      <formula>$O$16*0.8</formula>
      <formula>$O$16</formula>
    </cfRule>
    <cfRule type="cellIs" dxfId="4454" priority="348" operator="lessThan">
      <formula>$O$16*0.8</formula>
    </cfRule>
  </conditionalFormatting>
  <conditionalFormatting sqref="J17">
    <cfRule type="cellIs" dxfId="4453" priority="343" operator="greaterThan">
      <formula>$O$17</formula>
    </cfRule>
    <cfRule type="cellIs" dxfId="4452" priority="344" operator="between">
      <formula>$O$17*0.8</formula>
      <formula>$O$17</formula>
    </cfRule>
    <cfRule type="cellIs" dxfId="4451" priority="345" operator="lessThan">
      <formula>$O$17*0.8</formula>
    </cfRule>
  </conditionalFormatting>
  <conditionalFormatting sqref="J18">
    <cfRule type="cellIs" dxfId="4450" priority="340" operator="greaterThan">
      <formula>$O$18</formula>
    </cfRule>
    <cfRule type="cellIs" dxfId="4449" priority="341" operator="between">
      <formula>$O$18*0.8</formula>
      <formula>$O$18</formula>
    </cfRule>
    <cfRule type="cellIs" dxfId="4448" priority="342" operator="lessThan">
      <formula>$O$18*0.8</formula>
    </cfRule>
  </conditionalFormatting>
  <conditionalFormatting sqref="J6">
    <cfRule type="cellIs" dxfId="4447" priority="337" operator="greaterThan">
      <formula>$N$6</formula>
    </cfRule>
    <cfRule type="cellIs" dxfId="4446" priority="338" operator="between">
      <formula>$N$6*0.8</formula>
      <formula>$N$6</formula>
    </cfRule>
    <cfRule type="cellIs" dxfId="4445" priority="339" operator="lessThan">
      <formula>$N$6*0.8</formula>
    </cfRule>
  </conditionalFormatting>
  <conditionalFormatting sqref="J7">
    <cfRule type="cellIs" dxfId="4444" priority="334" operator="greaterThan">
      <formula>$N$7</formula>
    </cfRule>
    <cfRule type="cellIs" dxfId="4443" priority="335" operator="between">
      <formula>$N$7*0.8</formula>
      <formula>$N$7</formula>
    </cfRule>
    <cfRule type="cellIs" dxfId="4442" priority="336" operator="lessThan">
      <formula>$N$7*0.8</formula>
    </cfRule>
  </conditionalFormatting>
  <conditionalFormatting sqref="J8">
    <cfRule type="cellIs" dxfId="4441" priority="331" operator="greaterThan">
      <formula>$N$8</formula>
    </cfRule>
    <cfRule type="cellIs" dxfId="4440" priority="332" operator="between">
      <formula>$N$8*0.8</formula>
      <formula>$N$8</formula>
    </cfRule>
    <cfRule type="cellIs" dxfId="4439" priority="333" operator="lessThan">
      <formula>$N$8*0.8</formula>
    </cfRule>
  </conditionalFormatting>
  <conditionalFormatting sqref="J11">
    <cfRule type="cellIs" dxfId="4438" priority="328" operator="greaterThan">
      <formula>$N$11</formula>
    </cfRule>
    <cfRule type="cellIs" dxfId="4437" priority="329" operator="between">
      <formula>$N$11*0.8</formula>
      <formula>$N$11</formula>
    </cfRule>
    <cfRule type="cellIs" dxfId="4436" priority="330" operator="lessThan">
      <formula>$N$11*0.8</formula>
    </cfRule>
  </conditionalFormatting>
  <conditionalFormatting sqref="J12">
    <cfRule type="cellIs" dxfId="4435" priority="325" operator="greaterThan">
      <formula>$N$12</formula>
    </cfRule>
    <cfRule type="cellIs" dxfId="4434" priority="326" operator="between">
      <formula>$N$12*0.8</formula>
      <formula>$N$12</formula>
    </cfRule>
    <cfRule type="cellIs" dxfId="4433" priority="327" operator="lessThan">
      <formula>$N$12*0.8</formula>
    </cfRule>
  </conditionalFormatting>
  <conditionalFormatting sqref="J13">
    <cfRule type="cellIs" dxfId="4432" priority="322" operator="greaterThan">
      <formula>$N$13</formula>
    </cfRule>
    <cfRule type="cellIs" dxfId="4431" priority="323" operator="between">
      <formula>$N$13*0.8</formula>
      <formula>$N$13</formula>
    </cfRule>
    <cfRule type="cellIs" dxfId="4430" priority="324" operator="lessThan">
      <formula>$N$13*0.8</formula>
    </cfRule>
  </conditionalFormatting>
  <conditionalFormatting sqref="J16">
    <cfRule type="cellIs" dxfId="4429" priority="319" operator="greaterThan">
      <formula>$N$16</formula>
    </cfRule>
    <cfRule type="cellIs" dxfId="4428" priority="320" operator="between">
      <formula>$N$16*0.8</formula>
      <formula>$N$16</formula>
    </cfRule>
    <cfRule type="cellIs" dxfId="4427" priority="321" operator="lessThan">
      <formula>$N$16*0.8</formula>
    </cfRule>
  </conditionalFormatting>
  <conditionalFormatting sqref="J17">
    <cfRule type="cellIs" dxfId="4426" priority="316" operator="greaterThan">
      <formula>$N$17</formula>
    </cfRule>
    <cfRule type="cellIs" dxfId="4425" priority="317" operator="between">
      <formula>$N$17*0.8</formula>
      <formula>$N$17</formula>
    </cfRule>
    <cfRule type="cellIs" dxfId="4424" priority="318" operator="lessThan">
      <formula>$N$17*0.8</formula>
    </cfRule>
  </conditionalFormatting>
  <conditionalFormatting sqref="J18">
    <cfRule type="cellIs" dxfId="4423" priority="313" operator="greaterThan">
      <formula>$N$18</formula>
    </cfRule>
    <cfRule type="cellIs" dxfId="4422" priority="314" operator="between">
      <formula>$N$18*0.8</formula>
      <formula>$N$18</formula>
    </cfRule>
    <cfRule type="cellIs" dxfId="4421" priority="315" operator="lessThan">
      <formula>$N$18*0.8</formula>
    </cfRule>
  </conditionalFormatting>
  <conditionalFormatting sqref="J6">
    <cfRule type="cellIs" dxfId="4420" priority="310" operator="greaterThan">
      <formula>$N$6</formula>
    </cfRule>
    <cfRule type="cellIs" dxfId="4419" priority="311" operator="between">
      <formula>$N$6*0.8</formula>
      <formula>$N$6</formula>
    </cfRule>
    <cfRule type="cellIs" dxfId="4418" priority="312" operator="lessThan">
      <formula>$N$6*0.8</formula>
    </cfRule>
  </conditionalFormatting>
  <conditionalFormatting sqref="J7">
    <cfRule type="cellIs" dxfId="4417" priority="307" operator="greaterThan">
      <formula>$N$7</formula>
    </cfRule>
    <cfRule type="cellIs" dxfId="4416" priority="308" operator="between">
      <formula>$N$7*0.8</formula>
      <formula>$N$7</formula>
    </cfRule>
    <cfRule type="cellIs" dxfId="4415" priority="309" operator="lessThan">
      <formula>$N$7*0.8</formula>
    </cfRule>
  </conditionalFormatting>
  <conditionalFormatting sqref="J8">
    <cfRule type="cellIs" dxfId="4414" priority="304" operator="greaterThan">
      <formula>$N$8</formula>
    </cfRule>
    <cfRule type="cellIs" dxfId="4413" priority="305" operator="between">
      <formula>$N$8*0.8</formula>
      <formula>$N$8</formula>
    </cfRule>
    <cfRule type="cellIs" dxfId="4412" priority="306" operator="lessThan">
      <formula>$N$8*0.8</formula>
    </cfRule>
  </conditionalFormatting>
  <conditionalFormatting sqref="J11">
    <cfRule type="cellIs" dxfId="4411" priority="301" operator="greaterThan">
      <formula>$N$11</formula>
    </cfRule>
    <cfRule type="cellIs" dxfId="4410" priority="302" operator="between">
      <formula>$N$11*0.8</formula>
      <formula>$N$11</formula>
    </cfRule>
    <cfRule type="cellIs" dxfId="4409" priority="303" operator="lessThan">
      <formula>$N$11*0.8</formula>
    </cfRule>
  </conditionalFormatting>
  <conditionalFormatting sqref="J12">
    <cfRule type="cellIs" dxfId="4408" priority="298" operator="greaterThan">
      <formula>$N$12</formula>
    </cfRule>
    <cfRule type="cellIs" dxfId="4407" priority="299" operator="between">
      <formula>$N$12*0.8</formula>
      <formula>$N$12</formula>
    </cfRule>
    <cfRule type="cellIs" dxfId="4406" priority="300" operator="lessThan">
      <formula>$N$12*0.8</formula>
    </cfRule>
  </conditionalFormatting>
  <conditionalFormatting sqref="J13">
    <cfRule type="cellIs" dxfId="4405" priority="295" operator="greaterThan">
      <formula>$N$13</formula>
    </cfRule>
    <cfRule type="cellIs" dxfId="4404" priority="296" operator="between">
      <formula>$N$13*0.8</formula>
      <formula>$N$13</formula>
    </cfRule>
    <cfRule type="cellIs" dxfId="4403" priority="297" operator="lessThan">
      <formula>$N$13*0.8</formula>
    </cfRule>
  </conditionalFormatting>
  <conditionalFormatting sqref="J16">
    <cfRule type="cellIs" dxfId="4402" priority="292" operator="greaterThan">
      <formula>$N$16</formula>
    </cfRule>
    <cfRule type="cellIs" dxfId="4401" priority="293" operator="between">
      <formula>$N$16*0.8</formula>
      <formula>$N$16</formula>
    </cfRule>
    <cfRule type="cellIs" dxfId="4400" priority="294" operator="lessThan">
      <formula>$N$16*0.8</formula>
    </cfRule>
  </conditionalFormatting>
  <conditionalFormatting sqref="J17">
    <cfRule type="cellIs" dxfId="4399" priority="289" operator="greaterThan">
      <formula>$N$17</formula>
    </cfRule>
    <cfRule type="cellIs" dxfId="4398" priority="290" operator="between">
      <formula>$N$17*0.8</formula>
      <formula>$N$17</formula>
    </cfRule>
    <cfRule type="cellIs" dxfId="4397" priority="291" operator="lessThan">
      <formula>$N$17*0.8</formula>
    </cfRule>
  </conditionalFormatting>
  <conditionalFormatting sqref="J18">
    <cfRule type="cellIs" dxfId="4396" priority="286" operator="greaterThan">
      <formula>$N$18</formula>
    </cfRule>
    <cfRule type="cellIs" dxfId="4395" priority="287" operator="between">
      <formula>$N$18*0.8</formula>
      <formula>$N$18</formula>
    </cfRule>
    <cfRule type="cellIs" dxfId="4394" priority="288" operator="lessThan">
      <formula>$N$18*0.8</formula>
    </cfRule>
  </conditionalFormatting>
  <conditionalFormatting sqref="J6">
    <cfRule type="cellIs" dxfId="4393" priority="283" operator="greaterThan">
      <formula>$O$6</formula>
    </cfRule>
    <cfRule type="cellIs" dxfId="4392" priority="284" operator="between">
      <formula>$O$6*0.8</formula>
      <formula>$O$6</formula>
    </cfRule>
    <cfRule type="cellIs" dxfId="4391" priority="285" operator="lessThan">
      <formula>$O$6*0.8</formula>
    </cfRule>
  </conditionalFormatting>
  <conditionalFormatting sqref="J7">
    <cfRule type="cellIs" dxfId="4390" priority="280" operator="greaterThan">
      <formula>$O$7</formula>
    </cfRule>
    <cfRule type="cellIs" dxfId="4389" priority="281" operator="between">
      <formula>$O$7*0.8</formula>
      <formula>$O$7</formula>
    </cfRule>
    <cfRule type="cellIs" dxfId="4388" priority="282" operator="lessThan">
      <formula>$O$7*0.8</formula>
    </cfRule>
  </conditionalFormatting>
  <conditionalFormatting sqref="J8">
    <cfRule type="cellIs" dxfId="4387" priority="277" operator="greaterThan">
      <formula>$O$8</formula>
    </cfRule>
    <cfRule type="cellIs" dxfId="4386" priority="278" operator="between">
      <formula>$O$8*0.8</formula>
      <formula>$O$8</formula>
    </cfRule>
    <cfRule type="cellIs" dxfId="4385" priority="279" operator="lessThan">
      <formula>$O$8*0.8</formula>
    </cfRule>
  </conditionalFormatting>
  <conditionalFormatting sqref="J11">
    <cfRule type="cellIs" dxfId="4384" priority="274" operator="greaterThan">
      <formula>$O$11</formula>
    </cfRule>
    <cfRule type="cellIs" dxfId="4383" priority="275" operator="between">
      <formula>$O$11*0.8</formula>
      <formula>$O$11</formula>
    </cfRule>
    <cfRule type="cellIs" dxfId="4382" priority="276" operator="lessThan">
      <formula>$O$11*0.8</formula>
    </cfRule>
  </conditionalFormatting>
  <conditionalFormatting sqref="J12">
    <cfRule type="cellIs" dxfId="4381" priority="271" operator="greaterThan">
      <formula>$O$12</formula>
    </cfRule>
    <cfRule type="cellIs" dxfId="4380" priority="272" operator="between">
      <formula>$O$12*0.8</formula>
      <formula>$O$12</formula>
    </cfRule>
    <cfRule type="cellIs" dxfId="4379" priority="273" operator="lessThan">
      <formula>$O$12*0.8</formula>
    </cfRule>
  </conditionalFormatting>
  <conditionalFormatting sqref="J13">
    <cfRule type="cellIs" dxfId="4378" priority="268" operator="greaterThan">
      <formula>$O$13</formula>
    </cfRule>
    <cfRule type="cellIs" dxfId="4377" priority="269" operator="between">
      <formula>$O$13*0.8</formula>
      <formula>$O$13</formula>
    </cfRule>
    <cfRule type="cellIs" dxfId="4376" priority="270" operator="lessThan">
      <formula>$O$13*0.8</formula>
    </cfRule>
  </conditionalFormatting>
  <conditionalFormatting sqref="J16">
    <cfRule type="cellIs" dxfId="4375" priority="265" operator="greaterThan">
      <formula>$O$16</formula>
    </cfRule>
    <cfRule type="cellIs" dxfId="4374" priority="266" operator="between">
      <formula>$O$16*0.8</formula>
      <formula>$O$16</formula>
    </cfRule>
    <cfRule type="cellIs" dxfId="4373" priority="267" operator="lessThan">
      <formula>$O$16*0.8</formula>
    </cfRule>
  </conditionalFormatting>
  <conditionalFormatting sqref="J17">
    <cfRule type="cellIs" dxfId="4372" priority="262" operator="greaterThan">
      <formula>$O$17</formula>
    </cfRule>
    <cfRule type="cellIs" dxfId="4371" priority="263" operator="between">
      <formula>$O$17*0.8</formula>
      <formula>$O$17</formula>
    </cfRule>
    <cfRule type="cellIs" dxfId="4370" priority="264" operator="lessThan">
      <formula>$O$17*0.8</formula>
    </cfRule>
  </conditionalFormatting>
  <conditionalFormatting sqref="J18">
    <cfRule type="cellIs" dxfId="4369" priority="259" operator="greaterThan">
      <formula>$O$18</formula>
    </cfRule>
    <cfRule type="cellIs" dxfId="4368" priority="260" operator="between">
      <formula>$O$18*0.8</formula>
      <formula>$O$18</formula>
    </cfRule>
    <cfRule type="cellIs" dxfId="4367" priority="261" operator="lessThan">
      <formula>$O$18*0.8</formula>
    </cfRule>
  </conditionalFormatting>
  <conditionalFormatting sqref="J6">
    <cfRule type="cellIs" dxfId="4366" priority="256" operator="greaterThan">
      <formula>$O$6</formula>
    </cfRule>
    <cfRule type="cellIs" dxfId="4365" priority="257" operator="between">
      <formula>$O$6*0.8</formula>
      <formula>$O$6</formula>
    </cfRule>
    <cfRule type="cellIs" dxfId="4364" priority="258" operator="lessThan">
      <formula>$O$6*0.8</formula>
    </cfRule>
  </conditionalFormatting>
  <conditionalFormatting sqref="J7">
    <cfRule type="cellIs" dxfId="4363" priority="253" operator="greaterThan">
      <formula>$O$7</formula>
    </cfRule>
    <cfRule type="cellIs" dxfId="4362" priority="254" operator="between">
      <formula>$O$7*0.8</formula>
      <formula>$O$7</formula>
    </cfRule>
    <cfRule type="cellIs" dxfId="4361" priority="255" operator="lessThan">
      <formula>$O$7*0.8</formula>
    </cfRule>
  </conditionalFormatting>
  <conditionalFormatting sqref="J8">
    <cfRule type="cellIs" dxfId="4360" priority="250" operator="greaterThan">
      <formula>$O$8</formula>
    </cfRule>
    <cfRule type="cellIs" dxfId="4359" priority="251" operator="between">
      <formula>$O$8*0.8</formula>
      <formula>$O$8</formula>
    </cfRule>
    <cfRule type="cellIs" dxfId="4358" priority="252" operator="lessThan">
      <formula>$O$8*0.8</formula>
    </cfRule>
  </conditionalFormatting>
  <conditionalFormatting sqref="J11">
    <cfRule type="cellIs" dxfId="4357" priority="247" operator="greaterThan">
      <formula>$O$11</formula>
    </cfRule>
    <cfRule type="cellIs" dxfId="4356" priority="248" operator="between">
      <formula>$O$11*0.8</formula>
      <formula>$O$11</formula>
    </cfRule>
    <cfRule type="cellIs" dxfId="4355" priority="249" operator="lessThan">
      <formula>$O$11*0.8</formula>
    </cfRule>
  </conditionalFormatting>
  <conditionalFormatting sqref="J12">
    <cfRule type="cellIs" dxfId="4354" priority="244" operator="greaterThan">
      <formula>$O$12</formula>
    </cfRule>
    <cfRule type="cellIs" dxfId="4353" priority="245" operator="between">
      <formula>$O$12*0.8</formula>
      <formula>$O$12</formula>
    </cfRule>
    <cfRule type="cellIs" dxfId="4352" priority="246" operator="lessThan">
      <formula>$O$12*0.8</formula>
    </cfRule>
  </conditionalFormatting>
  <conditionalFormatting sqref="J13">
    <cfRule type="cellIs" dxfId="4351" priority="241" operator="greaterThan">
      <formula>$O$13</formula>
    </cfRule>
    <cfRule type="cellIs" dxfId="4350" priority="242" operator="between">
      <formula>$O$13*0.8</formula>
      <formula>$O$13</formula>
    </cfRule>
    <cfRule type="cellIs" dxfId="4349" priority="243" operator="lessThan">
      <formula>$O$13*0.8</formula>
    </cfRule>
  </conditionalFormatting>
  <conditionalFormatting sqref="J16">
    <cfRule type="cellIs" dxfId="4348" priority="238" operator="greaterThan">
      <formula>$O$16</formula>
    </cfRule>
    <cfRule type="cellIs" dxfId="4347" priority="239" operator="between">
      <formula>$O$16*0.8</formula>
      <formula>$O$16</formula>
    </cfRule>
    <cfRule type="cellIs" dxfId="4346" priority="240" operator="lessThan">
      <formula>$O$16*0.8</formula>
    </cfRule>
  </conditionalFormatting>
  <conditionalFormatting sqref="J17">
    <cfRule type="cellIs" dxfId="4345" priority="235" operator="greaterThan">
      <formula>$O$17</formula>
    </cfRule>
    <cfRule type="cellIs" dxfId="4344" priority="236" operator="between">
      <formula>$O$17*0.8</formula>
      <formula>$O$17</formula>
    </cfRule>
    <cfRule type="cellIs" dxfId="4343" priority="237" operator="lessThan">
      <formula>$O$17*0.8</formula>
    </cfRule>
  </conditionalFormatting>
  <conditionalFormatting sqref="J18">
    <cfRule type="cellIs" dxfId="4342" priority="232" operator="greaterThan">
      <formula>$O$18</formula>
    </cfRule>
    <cfRule type="cellIs" dxfId="4341" priority="233" operator="between">
      <formula>$O$18*0.8</formula>
      <formula>$O$18</formula>
    </cfRule>
    <cfRule type="cellIs" dxfId="4340" priority="234" operator="lessThan">
      <formula>$O$18*0.8</formula>
    </cfRule>
  </conditionalFormatting>
  <conditionalFormatting sqref="J6">
    <cfRule type="cellIs" dxfId="4339" priority="229" operator="greaterThan">
      <formula>$N$6</formula>
    </cfRule>
    <cfRule type="cellIs" dxfId="4338" priority="230" operator="between">
      <formula>$N$6*0.8</formula>
      <formula>$N$6</formula>
    </cfRule>
    <cfRule type="cellIs" dxfId="4337" priority="231" operator="lessThan">
      <formula>$N$6*0.8</formula>
    </cfRule>
  </conditionalFormatting>
  <conditionalFormatting sqref="J7">
    <cfRule type="cellIs" dxfId="4336" priority="226" operator="greaterThan">
      <formula>$N$7</formula>
    </cfRule>
    <cfRule type="cellIs" dxfId="4335" priority="227" operator="between">
      <formula>$N$7*0.8</formula>
      <formula>$N$7</formula>
    </cfRule>
    <cfRule type="cellIs" dxfId="4334" priority="228" operator="lessThan">
      <formula>$N$7*0.8</formula>
    </cfRule>
  </conditionalFormatting>
  <conditionalFormatting sqref="J8">
    <cfRule type="cellIs" dxfId="4333" priority="223" operator="greaterThan">
      <formula>$N$8</formula>
    </cfRule>
    <cfRule type="cellIs" dxfId="4332" priority="224" operator="between">
      <formula>$N$8*0.8</formula>
      <formula>$N$8</formula>
    </cfRule>
    <cfRule type="cellIs" dxfId="4331" priority="225" operator="lessThan">
      <formula>$N$8*0.8</formula>
    </cfRule>
  </conditionalFormatting>
  <conditionalFormatting sqref="J11">
    <cfRule type="cellIs" dxfId="4330" priority="220" operator="greaterThan">
      <formula>$N$11</formula>
    </cfRule>
    <cfRule type="cellIs" dxfId="4329" priority="221" operator="between">
      <formula>$N$11*0.8</formula>
      <formula>$N$11</formula>
    </cfRule>
    <cfRule type="cellIs" dxfId="4328" priority="222" operator="lessThan">
      <formula>$N$11*0.8</formula>
    </cfRule>
  </conditionalFormatting>
  <conditionalFormatting sqref="J12">
    <cfRule type="cellIs" dxfId="4327" priority="217" operator="greaterThan">
      <formula>$N$12</formula>
    </cfRule>
    <cfRule type="cellIs" dxfId="4326" priority="218" operator="between">
      <formula>$N$12*0.8</formula>
      <formula>$N$12</formula>
    </cfRule>
    <cfRule type="cellIs" dxfId="4325" priority="219" operator="lessThan">
      <formula>$N$12*0.8</formula>
    </cfRule>
  </conditionalFormatting>
  <conditionalFormatting sqref="J13">
    <cfRule type="cellIs" dxfId="4324" priority="214" operator="greaterThan">
      <formula>$N$13</formula>
    </cfRule>
    <cfRule type="cellIs" dxfId="4323" priority="215" operator="between">
      <formula>$N$13*0.8</formula>
      <formula>$N$13</formula>
    </cfRule>
    <cfRule type="cellIs" dxfId="4322" priority="216" operator="lessThan">
      <formula>$N$13*0.8</formula>
    </cfRule>
  </conditionalFormatting>
  <conditionalFormatting sqref="J16">
    <cfRule type="cellIs" dxfId="4321" priority="211" operator="greaterThan">
      <formula>$N$16</formula>
    </cfRule>
    <cfRule type="cellIs" dxfId="4320" priority="212" operator="between">
      <formula>$N$16*0.8</formula>
      <formula>$N$16</formula>
    </cfRule>
    <cfRule type="cellIs" dxfId="4319" priority="213" operator="lessThan">
      <formula>$N$16*0.8</formula>
    </cfRule>
  </conditionalFormatting>
  <conditionalFormatting sqref="J17">
    <cfRule type="cellIs" dxfId="4318" priority="208" operator="greaterThan">
      <formula>$N$17</formula>
    </cfRule>
    <cfRule type="cellIs" dxfId="4317" priority="209" operator="between">
      <formula>$N$17*0.8</formula>
      <formula>$N$17</formula>
    </cfRule>
    <cfRule type="cellIs" dxfId="4316" priority="210" operator="lessThan">
      <formula>$N$17*0.8</formula>
    </cfRule>
  </conditionalFormatting>
  <conditionalFormatting sqref="J18">
    <cfRule type="cellIs" dxfId="4315" priority="205" operator="greaterThan">
      <formula>$N$18</formula>
    </cfRule>
    <cfRule type="cellIs" dxfId="4314" priority="206" operator="between">
      <formula>$N$18*0.8</formula>
      <formula>$N$18</formula>
    </cfRule>
    <cfRule type="cellIs" dxfId="4313" priority="207" operator="lessThan">
      <formula>$N$18*0.8</formula>
    </cfRule>
  </conditionalFormatting>
  <conditionalFormatting sqref="J6">
    <cfRule type="cellIs" dxfId="4312" priority="202" operator="greaterThan">
      <formula>$N$6</formula>
    </cfRule>
    <cfRule type="cellIs" dxfId="4311" priority="203" operator="between">
      <formula>$N$6*0.8</formula>
      <formula>$N$6</formula>
    </cfRule>
    <cfRule type="cellIs" dxfId="4310" priority="204" operator="lessThan">
      <formula>$N$6*0.8</formula>
    </cfRule>
  </conditionalFormatting>
  <conditionalFormatting sqref="J7">
    <cfRule type="cellIs" dxfId="4309" priority="199" operator="greaterThan">
      <formula>$N$7</formula>
    </cfRule>
    <cfRule type="cellIs" dxfId="4308" priority="200" operator="between">
      <formula>$N$7*0.8</formula>
      <formula>$N$7</formula>
    </cfRule>
    <cfRule type="cellIs" dxfId="4307" priority="201" operator="lessThan">
      <formula>$N$7*0.8</formula>
    </cfRule>
  </conditionalFormatting>
  <conditionalFormatting sqref="J8">
    <cfRule type="cellIs" dxfId="4306" priority="196" operator="greaterThan">
      <formula>$N$8</formula>
    </cfRule>
    <cfRule type="cellIs" dxfId="4305" priority="197" operator="between">
      <formula>$N$8*0.8</formula>
      <formula>$N$8</formula>
    </cfRule>
    <cfRule type="cellIs" dxfId="4304" priority="198" operator="lessThan">
      <formula>$N$8*0.8</formula>
    </cfRule>
  </conditionalFormatting>
  <conditionalFormatting sqref="J11">
    <cfRule type="cellIs" dxfId="4303" priority="193" operator="greaterThan">
      <formula>$N$11</formula>
    </cfRule>
    <cfRule type="cellIs" dxfId="4302" priority="194" operator="between">
      <formula>$N$11*0.8</formula>
      <formula>$N$11</formula>
    </cfRule>
    <cfRule type="cellIs" dxfId="4301" priority="195" operator="lessThan">
      <formula>$N$11*0.8</formula>
    </cfRule>
  </conditionalFormatting>
  <conditionalFormatting sqref="J12">
    <cfRule type="cellIs" dxfId="4300" priority="190" operator="greaterThan">
      <formula>$N$12</formula>
    </cfRule>
    <cfRule type="cellIs" dxfId="4299" priority="191" operator="between">
      <formula>$N$12*0.8</formula>
      <formula>$N$12</formula>
    </cfRule>
    <cfRule type="cellIs" dxfId="4298" priority="192" operator="lessThan">
      <formula>$N$12*0.8</formula>
    </cfRule>
  </conditionalFormatting>
  <conditionalFormatting sqref="J13">
    <cfRule type="cellIs" dxfId="4297" priority="187" operator="greaterThan">
      <formula>$N$13</formula>
    </cfRule>
    <cfRule type="cellIs" dxfId="4296" priority="188" operator="between">
      <formula>$N$13*0.8</formula>
      <formula>$N$13</formula>
    </cfRule>
    <cfRule type="cellIs" dxfId="4295" priority="189" operator="lessThan">
      <formula>$N$13*0.8</formula>
    </cfRule>
  </conditionalFormatting>
  <conditionalFormatting sqref="J16">
    <cfRule type="cellIs" dxfId="4294" priority="184" operator="greaterThan">
      <formula>$N$16</formula>
    </cfRule>
    <cfRule type="cellIs" dxfId="4293" priority="185" operator="between">
      <formula>$N$16*0.8</formula>
      <formula>$N$16</formula>
    </cfRule>
    <cfRule type="cellIs" dxfId="4292" priority="186" operator="lessThan">
      <formula>$N$16*0.8</formula>
    </cfRule>
  </conditionalFormatting>
  <conditionalFormatting sqref="J17">
    <cfRule type="cellIs" dxfId="4291" priority="181" operator="greaterThan">
      <formula>$N$17</formula>
    </cfRule>
    <cfRule type="cellIs" dxfId="4290" priority="182" operator="between">
      <formula>$N$17*0.8</formula>
      <formula>$N$17</formula>
    </cfRule>
    <cfRule type="cellIs" dxfId="4289" priority="183" operator="lessThan">
      <formula>$N$17*0.8</formula>
    </cfRule>
  </conditionalFormatting>
  <conditionalFormatting sqref="J18">
    <cfRule type="cellIs" dxfId="4288" priority="178" operator="greaterThan">
      <formula>$N$18</formula>
    </cfRule>
    <cfRule type="cellIs" dxfId="4287" priority="179" operator="between">
      <formula>$N$18*0.8</formula>
      <formula>$N$18</formula>
    </cfRule>
    <cfRule type="cellIs" dxfId="4286" priority="180" operator="lessThan">
      <formula>$N$18*0.8</formula>
    </cfRule>
  </conditionalFormatting>
  <conditionalFormatting sqref="J6">
    <cfRule type="cellIs" dxfId="4285" priority="175" operator="greaterThan">
      <formula>$P$6</formula>
    </cfRule>
    <cfRule type="cellIs" dxfId="4284" priority="176" operator="between">
      <formula>$P$6*0.8</formula>
      <formula>$P$6</formula>
    </cfRule>
    <cfRule type="cellIs" dxfId="4283" priority="177" operator="lessThan">
      <formula>$P$6*0.8</formula>
    </cfRule>
  </conditionalFormatting>
  <conditionalFormatting sqref="J7">
    <cfRule type="cellIs" dxfId="4282" priority="172" operator="greaterThan">
      <formula>$P$7</formula>
    </cfRule>
    <cfRule type="cellIs" dxfId="4281" priority="173" operator="between">
      <formula>$P$7*0.8</formula>
      <formula>$P$7</formula>
    </cfRule>
    <cfRule type="cellIs" dxfId="4280" priority="174" operator="lessThan">
      <formula>$P$7*0.8</formula>
    </cfRule>
  </conditionalFormatting>
  <conditionalFormatting sqref="J8">
    <cfRule type="cellIs" dxfId="4279" priority="169" operator="greaterThan">
      <formula>$P$8</formula>
    </cfRule>
    <cfRule type="cellIs" dxfId="4278" priority="170" operator="between">
      <formula>$P$8*0.8</formula>
      <formula>$P$8</formula>
    </cfRule>
    <cfRule type="cellIs" dxfId="4277" priority="171" operator="lessThan">
      <formula>$P$8*0.8</formula>
    </cfRule>
  </conditionalFormatting>
  <conditionalFormatting sqref="J11">
    <cfRule type="cellIs" dxfId="4276" priority="166" operator="greaterThan">
      <formula>$P$11</formula>
    </cfRule>
    <cfRule type="cellIs" dxfId="4275" priority="167" operator="between">
      <formula>$P$11*0.8</formula>
      <formula>$P$11</formula>
    </cfRule>
    <cfRule type="cellIs" dxfId="4274" priority="168" operator="lessThan">
      <formula>$P$11*0.8</formula>
    </cfRule>
  </conditionalFormatting>
  <conditionalFormatting sqref="J12">
    <cfRule type="cellIs" dxfId="4273" priority="163" operator="greaterThan">
      <formula>$P$12</formula>
    </cfRule>
    <cfRule type="cellIs" dxfId="4272" priority="164" operator="between">
      <formula>$P$12*0.8</formula>
      <formula>$P$12</formula>
    </cfRule>
    <cfRule type="cellIs" dxfId="4271" priority="165" operator="lessThan">
      <formula>$P$12*0.8</formula>
    </cfRule>
  </conditionalFormatting>
  <conditionalFormatting sqref="J13">
    <cfRule type="cellIs" dxfId="4270" priority="160" operator="greaterThan">
      <formula>$P$13</formula>
    </cfRule>
    <cfRule type="cellIs" dxfId="4269" priority="161" operator="between">
      <formula>$P$13*0.8</formula>
      <formula>$P$13</formula>
    </cfRule>
    <cfRule type="cellIs" dxfId="4268" priority="162" operator="lessThan">
      <formula>$P$13*0.8</formula>
    </cfRule>
  </conditionalFormatting>
  <conditionalFormatting sqref="J16">
    <cfRule type="cellIs" dxfId="4267" priority="157" operator="greaterThan">
      <formula>$P$16</formula>
    </cfRule>
    <cfRule type="cellIs" dxfId="4266" priority="158" operator="between">
      <formula>$P$16*0.8</formula>
      <formula>$P$16</formula>
    </cfRule>
    <cfRule type="cellIs" dxfId="4265" priority="159" operator="lessThan">
      <formula>$P$16*0.8</formula>
    </cfRule>
  </conditionalFormatting>
  <conditionalFormatting sqref="J17">
    <cfRule type="cellIs" dxfId="4264" priority="154" operator="greaterThan">
      <formula>$P$17</formula>
    </cfRule>
    <cfRule type="cellIs" dxfId="4263" priority="155" operator="between">
      <formula>$P$17*0.8</formula>
      <formula>$P$17</formula>
    </cfRule>
    <cfRule type="cellIs" dxfId="4262" priority="156" operator="lessThan">
      <formula>$P$17*0.8</formula>
    </cfRule>
  </conditionalFormatting>
  <conditionalFormatting sqref="J18">
    <cfRule type="cellIs" dxfId="4261" priority="151" operator="greaterThan">
      <formula>$P$18</formula>
    </cfRule>
    <cfRule type="cellIs" dxfId="4260" priority="152" operator="between">
      <formula>$P$18*0.8</formula>
      <formula>$P$18</formula>
    </cfRule>
    <cfRule type="cellIs" dxfId="4259" priority="153" operator="lessThan">
      <formula>$P$18*0.8</formula>
    </cfRule>
  </conditionalFormatting>
  <conditionalFormatting sqref="J6">
    <cfRule type="cellIs" dxfId="4258" priority="148" operator="greaterThan">
      <formula>$P$6</formula>
    </cfRule>
    <cfRule type="cellIs" dxfId="4257" priority="149" operator="between">
      <formula>$P$6*0.8</formula>
      <formula>$P$6</formula>
    </cfRule>
    <cfRule type="cellIs" dxfId="4256" priority="150" operator="lessThan">
      <formula>$P$6*0.8</formula>
    </cfRule>
  </conditionalFormatting>
  <conditionalFormatting sqref="J7">
    <cfRule type="cellIs" dxfId="4255" priority="145" operator="greaterThan">
      <formula>$P$7</formula>
    </cfRule>
    <cfRule type="cellIs" dxfId="4254" priority="146" operator="between">
      <formula>$P$7*0.8</formula>
      <formula>$P$7</formula>
    </cfRule>
    <cfRule type="cellIs" dxfId="4253" priority="147" operator="lessThan">
      <formula>$P$7*0.8</formula>
    </cfRule>
  </conditionalFormatting>
  <conditionalFormatting sqref="J8">
    <cfRule type="cellIs" dxfId="4252" priority="142" operator="greaterThan">
      <formula>$P$8</formula>
    </cfRule>
    <cfRule type="cellIs" dxfId="4251" priority="143" operator="between">
      <formula>$P$8*0.8</formula>
      <formula>$P$8</formula>
    </cfRule>
    <cfRule type="cellIs" dxfId="4250" priority="144" operator="lessThan">
      <formula>$P$8*0.8</formula>
    </cfRule>
  </conditionalFormatting>
  <conditionalFormatting sqref="J11">
    <cfRule type="cellIs" dxfId="4249" priority="139" operator="greaterThan">
      <formula>$P$11</formula>
    </cfRule>
    <cfRule type="cellIs" dxfId="4248" priority="140" operator="between">
      <formula>$P$11*0.8</formula>
      <formula>$P$11</formula>
    </cfRule>
    <cfRule type="cellIs" dxfId="4247" priority="141" operator="lessThan">
      <formula>$P$11*0.8</formula>
    </cfRule>
  </conditionalFormatting>
  <conditionalFormatting sqref="J12">
    <cfRule type="cellIs" dxfId="4246" priority="136" operator="greaterThan">
      <formula>$P$12</formula>
    </cfRule>
    <cfRule type="cellIs" dxfId="4245" priority="137" operator="between">
      <formula>$P$12*0.8</formula>
      <formula>$P$12</formula>
    </cfRule>
    <cfRule type="cellIs" dxfId="4244" priority="138" operator="lessThan">
      <formula>$P$12*0.8</formula>
    </cfRule>
  </conditionalFormatting>
  <conditionalFormatting sqref="J13">
    <cfRule type="cellIs" dxfId="4243" priority="133" operator="greaterThan">
      <formula>$P$13</formula>
    </cfRule>
    <cfRule type="cellIs" dxfId="4242" priority="134" operator="between">
      <formula>$P$13*0.8</formula>
      <formula>$P$13</formula>
    </cfRule>
    <cfRule type="cellIs" dxfId="4241" priority="135" operator="lessThan">
      <formula>$P$13*0.8</formula>
    </cfRule>
  </conditionalFormatting>
  <conditionalFormatting sqref="J16">
    <cfRule type="cellIs" dxfId="4240" priority="130" operator="greaterThan">
      <formula>$P$16</formula>
    </cfRule>
    <cfRule type="cellIs" dxfId="4239" priority="131" operator="between">
      <formula>$P$16*0.8</formula>
      <formula>$P$16</formula>
    </cfRule>
    <cfRule type="cellIs" dxfId="4238" priority="132" operator="lessThan">
      <formula>$P$16*0.8</formula>
    </cfRule>
  </conditionalFormatting>
  <conditionalFormatting sqref="J17">
    <cfRule type="cellIs" dxfId="4237" priority="127" operator="greaterThan">
      <formula>$P$17</formula>
    </cfRule>
    <cfRule type="cellIs" dxfId="4236" priority="128" operator="between">
      <formula>$P$17*0.8</formula>
      <formula>$P$17</formula>
    </cfRule>
    <cfRule type="cellIs" dxfId="4235" priority="129" operator="lessThan">
      <formula>$P$17*0.8</formula>
    </cfRule>
  </conditionalFormatting>
  <conditionalFormatting sqref="J18">
    <cfRule type="cellIs" dxfId="4234" priority="124" operator="greaterThan">
      <formula>$P$18</formula>
    </cfRule>
    <cfRule type="cellIs" dxfId="4233" priority="125" operator="between">
      <formula>$P$18*0.8</formula>
      <formula>$P$18</formula>
    </cfRule>
    <cfRule type="cellIs" dxfId="4232" priority="126" operator="lessThan">
      <formula>$P$18*0.8</formula>
    </cfRule>
  </conditionalFormatting>
  <conditionalFormatting sqref="J6">
    <cfRule type="cellIs" dxfId="4231" priority="121" operator="greaterThan">
      <formula>$P$6</formula>
    </cfRule>
    <cfRule type="cellIs" dxfId="4230" priority="122" operator="between">
      <formula>$P$6*0.8</formula>
      <formula>$P$6</formula>
    </cfRule>
    <cfRule type="cellIs" dxfId="4229" priority="123" operator="lessThan">
      <formula>$P$6*0.8</formula>
    </cfRule>
  </conditionalFormatting>
  <conditionalFormatting sqref="J7">
    <cfRule type="cellIs" dxfId="4228" priority="118" operator="greaterThan">
      <formula>$P$7</formula>
    </cfRule>
    <cfRule type="cellIs" dxfId="4227" priority="119" operator="between">
      <formula>$P$7*0.8</formula>
      <formula>$P$7</formula>
    </cfRule>
    <cfRule type="cellIs" dxfId="4226" priority="120" operator="lessThan">
      <formula>$P$7*0.8</formula>
    </cfRule>
  </conditionalFormatting>
  <conditionalFormatting sqref="J8">
    <cfRule type="cellIs" dxfId="4225" priority="115" operator="greaterThan">
      <formula>$P$8</formula>
    </cfRule>
    <cfRule type="cellIs" dxfId="4224" priority="116" operator="between">
      <formula>$P$8*0.8</formula>
      <formula>$P$8</formula>
    </cfRule>
    <cfRule type="cellIs" dxfId="4223" priority="117" operator="lessThan">
      <formula>$P$8*0.8</formula>
    </cfRule>
  </conditionalFormatting>
  <conditionalFormatting sqref="J11">
    <cfRule type="cellIs" dxfId="4222" priority="112" operator="greaterThan">
      <formula>$P$11</formula>
    </cfRule>
    <cfRule type="cellIs" dxfId="4221" priority="113" operator="between">
      <formula>$P$11*0.8</formula>
      <formula>$P$11</formula>
    </cfRule>
    <cfRule type="cellIs" dxfId="4220" priority="114" operator="lessThan">
      <formula>$P$11*0.8</formula>
    </cfRule>
  </conditionalFormatting>
  <conditionalFormatting sqref="J12">
    <cfRule type="cellIs" dxfId="4219" priority="109" operator="greaterThan">
      <formula>$P$12</formula>
    </cfRule>
    <cfRule type="cellIs" dxfId="4218" priority="110" operator="between">
      <formula>$P$12*0.8</formula>
      <formula>$P$12</formula>
    </cfRule>
    <cfRule type="cellIs" dxfId="4217" priority="111" operator="lessThan">
      <formula>$P$12*0.8</formula>
    </cfRule>
  </conditionalFormatting>
  <conditionalFormatting sqref="J13">
    <cfRule type="cellIs" dxfId="4216" priority="106" operator="greaterThan">
      <formula>$P$13</formula>
    </cfRule>
    <cfRule type="cellIs" dxfId="4215" priority="107" operator="between">
      <formula>$P$13*0.8</formula>
      <formula>$P$13</formula>
    </cfRule>
    <cfRule type="cellIs" dxfId="4214" priority="108" operator="lessThan">
      <formula>$P$13*0.8</formula>
    </cfRule>
  </conditionalFormatting>
  <conditionalFormatting sqref="J16">
    <cfRule type="cellIs" dxfId="4213" priority="103" operator="greaterThan">
      <formula>$P$16</formula>
    </cfRule>
    <cfRule type="cellIs" dxfId="4212" priority="104" operator="between">
      <formula>$P$16*0.8</formula>
      <formula>$P$16</formula>
    </cfRule>
    <cfRule type="cellIs" dxfId="4211" priority="105" operator="lessThan">
      <formula>$P$16*0.8</formula>
    </cfRule>
  </conditionalFormatting>
  <conditionalFormatting sqref="J17">
    <cfRule type="cellIs" dxfId="4210" priority="100" operator="greaterThan">
      <formula>$P$17</formula>
    </cfRule>
    <cfRule type="cellIs" dxfId="4209" priority="101" operator="between">
      <formula>$P$17*0.8</formula>
      <formula>$P$17</formula>
    </cfRule>
    <cfRule type="cellIs" dxfId="4208" priority="102" operator="lessThan">
      <formula>$P$17*0.8</formula>
    </cfRule>
  </conditionalFormatting>
  <conditionalFormatting sqref="J18">
    <cfRule type="cellIs" dxfId="4207" priority="97" operator="greaterThan">
      <formula>$P$18</formula>
    </cfRule>
    <cfRule type="cellIs" dxfId="4206" priority="98" operator="between">
      <formula>$P$18*0.8</formula>
      <formula>$P$18</formula>
    </cfRule>
    <cfRule type="cellIs" dxfId="4205" priority="99" operator="lessThan">
      <formula>$P$18*0.8</formula>
    </cfRule>
  </conditionalFormatting>
  <conditionalFormatting sqref="J6">
    <cfRule type="cellIs" dxfId="4204" priority="94" operator="greaterThan">
      <formula>$P$6</formula>
    </cfRule>
    <cfRule type="cellIs" dxfId="4203" priority="95" operator="between">
      <formula>$P$6*0.8</formula>
      <formula>$P$6</formula>
    </cfRule>
    <cfRule type="cellIs" dxfId="4202" priority="96" operator="lessThan">
      <formula>$P$6*0.8</formula>
    </cfRule>
  </conditionalFormatting>
  <conditionalFormatting sqref="J7">
    <cfRule type="cellIs" dxfId="4201" priority="91" operator="greaterThan">
      <formula>$P$7</formula>
    </cfRule>
    <cfRule type="cellIs" dxfId="4200" priority="92" operator="between">
      <formula>$P$7*0.8</formula>
      <formula>$P$7</formula>
    </cfRule>
    <cfRule type="cellIs" dxfId="4199" priority="93" operator="lessThan">
      <formula>$P$7*0.8</formula>
    </cfRule>
  </conditionalFormatting>
  <conditionalFormatting sqref="J8">
    <cfRule type="cellIs" dxfId="4198" priority="88" operator="greaterThan">
      <formula>$P$8</formula>
    </cfRule>
    <cfRule type="cellIs" dxfId="4197" priority="89" operator="between">
      <formula>$P$8*0.8</formula>
      <formula>$P$8</formula>
    </cfRule>
    <cfRule type="cellIs" dxfId="4196" priority="90" operator="lessThan">
      <formula>$P$8*0.8</formula>
    </cfRule>
  </conditionalFormatting>
  <conditionalFormatting sqref="J11">
    <cfRule type="cellIs" dxfId="4195" priority="85" operator="greaterThan">
      <formula>$P$11</formula>
    </cfRule>
    <cfRule type="cellIs" dxfId="4194" priority="86" operator="between">
      <formula>$P$11*0.8</formula>
      <formula>$P$11</formula>
    </cfRule>
    <cfRule type="cellIs" dxfId="4193" priority="87" operator="lessThan">
      <formula>$P$11*0.8</formula>
    </cfRule>
  </conditionalFormatting>
  <conditionalFormatting sqref="J12">
    <cfRule type="cellIs" dxfId="4192" priority="82" operator="greaterThan">
      <formula>$P$12</formula>
    </cfRule>
    <cfRule type="cellIs" dxfId="4191" priority="83" operator="between">
      <formula>$P$12*0.8</formula>
      <formula>$P$12</formula>
    </cfRule>
    <cfRule type="cellIs" dxfId="4190" priority="84" operator="lessThan">
      <formula>$P$12*0.8</formula>
    </cfRule>
  </conditionalFormatting>
  <conditionalFormatting sqref="J13">
    <cfRule type="cellIs" dxfId="4189" priority="79" operator="greaterThan">
      <formula>$P$13</formula>
    </cfRule>
    <cfRule type="cellIs" dxfId="4188" priority="80" operator="between">
      <formula>$P$13*0.8</formula>
      <formula>$P$13</formula>
    </cfRule>
    <cfRule type="cellIs" dxfId="4187" priority="81" operator="lessThan">
      <formula>$P$13*0.8</formula>
    </cfRule>
  </conditionalFormatting>
  <conditionalFormatting sqref="J16">
    <cfRule type="cellIs" dxfId="4186" priority="76" operator="greaterThan">
      <formula>$P$16</formula>
    </cfRule>
    <cfRule type="cellIs" dxfId="4185" priority="77" operator="between">
      <formula>$P$16*0.8</formula>
      <formula>$P$16</formula>
    </cfRule>
    <cfRule type="cellIs" dxfId="4184" priority="78" operator="lessThan">
      <formula>$P$16*0.8</formula>
    </cfRule>
  </conditionalFormatting>
  <conditionalFormatting sqref="J17">
    <cfRule type="cellIs" dxfId="4183" priority="73" operator="greaterThan">
      <formula>$P$17</formula>
    </cfRule>
    <cfRule type="cellIs" dxfId="4182" priority="74" operator="between">
      <formula>$P$17*0.8</formula>
      <formula>$P$17</formula>
    </cfRule>
    <cfRule type="cellIs" dxfId="4181" priority="75" operator="lessThan">
      <formula>$P$17*0.8</formula>
    </cfRule>
  </conditionalFormatting>
  <conditionalFormatting sqref="J18">
    <cfRule type="cellIs" dxfId="4180" priority="70" operator="greaterThan">
      <formula>$P$18</formula>
    </cfRule>
    <cfRule type="cellIs" dxfId="4179" priority="71" operator="between">
      <formula>$P$18*0.8</formula>
      <formula>$P$18</formula>
    </cfRule>
    <cfRule type="cellIs" dxfId="4178" priority="72" operator="lessThan">
      <formula>$P$18*0.8</formula>
    </cfRule>
  </conditionalFormatting>
  <conditionalFormatting sqref="J6">
    <cfRule type="cellIs" dxfId="4177" priority="67" operator="greaterThan">
      <formula>$O$6</formula>
    </cfRule>
    <cfRule type="cellIs" dxfId="4176" priority="68" operator="between">
      <formula>$O$6*0.8</formula>
      <formula>$O$6</formula>
    </cfRule>
    <cfRule type="cellIs" dxfId="4175" priority="69" operator="lessThan">
      <formula>$O$6*0.8</formula>
    </cfRule>
  </conditionalFormatting>
  <conditionalFormatting sqref="J7">
    <cfRule type="cellIs" dxfId="4174" priority="64" operator="greaterThan">
      <formula>$O$7</formula>
    </cfRule>
    <cfRule type="cellIs" dxfId="4173" priority="65" operator="between">
      <formula>$O$7*0.8</formula>
      <formula>$O$7</formula>
    </cfRule>
    <cfRule type="cellIs" dxfId="4172" priority="66" operator="lessThan">
      <formula>$O$7*0.8</formula>
    </cfRule>
  </conditionalFormatting>
  <conditionalFormatting sqref="J8">
    <cfRule type="cellIs" dxfId="4171" priority="61" operator="greaterThan">
      <formula>$O$8</formula>
    </cfRule>
    <cfRule type="cellIs" dxfId="4170" priority="62" operator="between">
      <formula>$O$8*0.8</formula>
      <formula>$O$8</formula>
    </cfRule>
    <cfRule type="cellIs" dxfId="4169" priority="63" operator="lessThan">
      <formula>$O$8*0.8</formula>
    </cfRule>
  </conditionalFormatting>
  <conditionalFormatting sqref="J11">
    <cfRule type="cellIs" dxfId="4168" priority="58" operator="greaterThan">
      <formula>$O$11</formula>
    </cfRule>
    <cfRule type="cellIs" dxfId="4167" priority="59" operator="between">
      <formula>$O$11*0.8</formula>
      <formula>$O$11</formula>
    </cfRule>
    <cfRule type="cellIs" dxfId="4166" priority="60" operator="lessThan">
      <formula>$O$11*0.8</formula>
    </cfRule>
  </conditionalFormatting>
  <conditionalFormatting sqref="J12">
    <cfRule type="cellIs" dxfId="4165" priority="55" operator="greaterThan">
      <formula>$O$12</formula>
    </cfRule>
    <cfRule type="cellIs" dxfId="4164" priority="56" operator="between">
      <formula>$O$12*0.8</formula>
      <formula>$O$12</formula>
    </cfRule>
    <cfRule type="cellIs" dxfId="4163" priority="57" operator="lessThan">
      <formula>$O$12*0.8</formula>
    </cfRule>
  </conditionalFormatting>
  <conditionalFormatting sqref="J13">
    <cfRule type="cellIs" dxfId="4162" priority="52" operator="greaterThan">
      <formula>$O$13</formula>
    </cfRule>
    <cfRule type="cellIs" dxfId="4161" priority="53" operator="between">
      <formula>$O$13*0.8</formula>
      <formula>$O$13</formula>
    </cfRule>
    <cfRule type="cellIs" dxfId="4160" priority="54" operator="lessThan">
      <formula>$O$13*0.8</formula>
    </cfRule>
  </conditionalFormatting>
  <conditionalFormatting sqref="J16">
    <cfRule type="cellIs" dxfId="4159" priority="49" operator="greaterThan">
      <formula>$O$16</formula>
    </cfRule>
    <cfRule type="cellIs" dxfId="4158" priority="50" operator="between">
      <formula>$O$16*0.8</formula>
      <formula>$O$16</formula>
    </cfRule>
    <cfRule type="cellIs" dxfId="4157" priority="51" operator="lessThan">
      <formula>$O$16*0.8</formula>
    </cfRule>
  </conditionalFormatting>
  <conditionalFormatting sqref="J17">
    <cfRule type="cellIs" dxfId="4156" priority="46" operator="greaterThan">
      <formula>$O$17</formula>
    </cfRule>
    <cfRule type="cellIs" dxfId="4155" priority="47" operator="between">
      <formula>$O$17*0.8</formula>
      <formula>$O$17</formula>
    </cfRule>
    <cfRule type="cellIs" dxfId="4154" priority="48" operator="lessThan">
      <formula>$O$17*0.8</formula>
    </cfRule>
  </conditionalFormatting>
  <conditionalFormatting sqref="J18">
    <cfRule type="cellIs" dxfId="4153" priority="43" operator="greaterThan">
      <formula>$O$18</formula>
    </cfRule>
    <cfRule type="cellIs" dxfId="4152" priority="44" operator="between">
      <formula>$O$18*0.8</formula>
      <formula>$O$18</formula>
    </cfRule>
    <cfRule type="cellIs" dxfId="4151" priority="45" operator="lessThan">
      <formula>$O$18*0.8</formula>
    </cfRule>
  </conditionalFormatting>
  <conditionalFormatting sqref="J6">
    <cfRule type="cellIs" dxfId="4150" priority="40" operator="greaterThan">
      <formula>$O$6</formula>
    </cfRule>
    <cfRule type="cellIs" dxfId="4149" priority="41" operator="between">
      <formula>$O$6*0.8</formula>
      <formula>$O$6</formula>
    </cfRule>
    <cfRule type="cellIs" dxfId="4148" priority="42" operator="lessThan">
      <formula>$O$6*0.8</formula>
    </cfRule>
  </conditionalFormatting>
  <conditionalFormatting sqref="J7">
    <cfRule type="cellIs" dxfId="4147" priority="37" operator="greaterThan">
      <formula>$O$7</formula>
    </cfRule>
    <cfRule type="cellIs" dxfId="4146" priority="38" operator="between">
      <formula>$O$7*0.8</formula>
      <formula>$O$7</formula>
    </cfRule>
    <cfRule type="cellIs" dxfId="4145" priority="39" operator="lessThan">
      <formula>$O$7*0.8</formula>
    </cfRule>
  </conditionalFormatting>
  <conditionalFormatting sqref="J8">
    <cfRule type="cellIs" dxfId="4144" priority="34" operator="greaterThan">
      <formula>$O$8</formula>
    </cfRule>
    <cfRule type="cellIs" dxfId="4143" priority="35" operator="between">
      <formula>$O$8*0.8</formula>
      <formula>$O$8</formula>
    </cfRule>
    <cfRule type="cellIs" dxfId="4142" priority="36" operator="lessThan">
      <formula>$O$8*0.8</formula>
    </cfRule>
  </conditionalFormatting>
  <conditionalFormatting sqref="J11">
    <cfRule type="cellIs" dxfId="4141" priority="31" operator="greaterThan">
      <formula>$O$11</formula>
    </cfRule>
    <cfRule type="cellIs" dxfId="4140" priority="32" operator="between">
      <formula>$O$11*0.8</formula>
      <formula>$O$11</formula>
    </cfRule>
    <cfRule type="cellIs" dxfId="4139" priority="33" operator="lessThan">
      <formula>$O$11*0.8</formula>
    </cfRule>
  </conditionalFormatting>
  <conditionalFormatting sqref="J12">
    <cfRule type="cellIs" dxfId="4138" priority="28" operator="greaterThan">
      <formula>$O$12</formula>
    </cfRule>
    <cfRule type="cellIs" dxfId="4137" priority="29" operator="between">
      <formula>$O$12*0.8</formula>
      <formula>$O$12</formula>
    </cfRule>
    <cfRule type="cellIs" dxfId="4136" priority="30" operator="lessThan">
      <formula>$O$12*0.8</formula>
    </cfRule>
  </conditionalFormatting>
  <conditionalFormatting sqref="J13">
    <cfRule type="cellIs" dxfId="4135" priority="25" operator="greaterThan">
      <formula>$O$13</formula>
    </cfRule>
    <cfRule type="cellIs" dxfId="4134" priority="26" operator="between">
      <formula>$O$13*0.8</formula>
      <formula>$O$13</formula>
    </cfRule>
    <cfRule type="cellIs" dxfId="4133" priority="27" operator="lessThan">
      <formula>$O$13*0.8</formula>
    </cfRule>
  </conditionalFormatting>
  <conditionalFormatting sqref="J16">
    <cfRule type="cellIs" dxfId="4132" priority="22" operator="greaterThan">
      <formula>$O$16</formula>
    </cfRule>
    <cfRule type="cellIs" dxfId="4131" priority="23" operator="between">
      <formula>$O$16*0.8</formula>
      <formula>$O$16</formula>
    </cfRule>
    <cfRule type="cellIs" dxfId="4130" priority="24" operator="lessThan">
      <formula>$O$16*0.8</formula>
    </cfRule>
  </conditionalFormatting>
  <conditionalFormatting sqref="J17">
    <cfRule type="cellIs" dxfId="4129" priority="19" operator="greaterThan">
      <formula>$O$17</formula>
    </cfRule>
    <cfRule type="cellIs" dxfId="4128" priority="20" operator="between">
      <formula>$O$17*0.8</formula>
      <formula>$O$17</formula>
    </cfRule>
    <cfRule type="cellIs" dxfId="4127" priority="21" operator="lessThan">
      <formula>$O$17*0.8</formula>
    </cfRule>
  </conditionalFormatting>
  <conditionalFormatting sqref="J18">
    <cfRule type="cellIs" dxfId="4126" priority="16" operator="greaterThan">
      <formula>$O$18</formula>
    </cfRule>
    <cfRule type="cellIs" dxfId="4125" priority="17" operator="between">
      <formula>$O$18*0.8</formula>
      <formula>$O$18</formula>
    </cfRule>
    <cfRule type="cellIs" dxfId="4124" priority="18" operator="lessThan">
      <formula>$O$18*0.8</formula>
    </cfRule>
  </conditionalFormatting>
  <conditionalFormatting sqref="J6">
    <cfRule type="cellIs" dxfId="4123" priority="13" operator="greaterThan">
      <formula>$P6</formula>
    </cfRule>
    <cfRule type="cellIs" dxfId="4122" priority="14" operator="between">
      <formula>$P6*0.8</formula>
      <formula>$P6</formula>
    </cfRule>
    <cfRule type="cellIs" dxfId="4121" priority="15" operator="lessThan">
      <formula>$P6*0.8</formula>
    </cfRule>
  </conditionalFormatting>
  <conditionalFormatting sqref="J7:J8">
    <cfRule type="cellIs" dxfId="4120" priority="10" operator="greaterThan">
      <formula>$P7</formula>
    </cfRule>
    <cfRule type="cellIs" dxfId="4119" priority="11" operator="between">
      <formula>$P7*0.8</formula>
      <formula>$P7</formula>
    </cfRule>
    <cfRule type="cellIs" dxfId="4118" priority="12" operator="lessThan">
      <formula>$P7*0.8</formula>
    </cfRule>
  </conditionalFormatting>
  <conditionalFormatting sqref="J11">
    <cfRule type="cellIs" dxfId="4117" priority="7" operator="greaterThan">
      <formula>$P11</formula>
    </cfRule>
    <cfRule type="cellIs" dxfId="4116" priority="8" operator="between">
      <formula>$P11*0.8</formula>
      <formula>$P11</formula>
    </cfRule>
    <cfRule type="cellIs" dxfId="4115" priority="9" operator="lessThan">
      <formula>$P11*0.8</formula>
    </cfRule>
  </conditionalFormatting>
  <conditionalFormatting sqref="J12:J13">
    <cfRule type="cellIs" dxfId="4114" priority="4" operator="greaterThan">
      <formula>$P12</formula>
    </cfRule>
    <cfRule type="cellIs" dxfId="4113" priority="5" operator="between">
      <formula>$P12*0.8</formula>
      <formula>$P12</formula>
    </cfRule>
    <cfRule type="cellIs" dxfId="4112" priority="6" operator="lessThan">
      <formula>$P12*0.8</formula>
    </cfRule>
  </conditionalFormatting>
  <conditionalFormatting sqref="J16:J18">
    <cfRule type="cellIs" dxfId="4111" priority="1" operator="greaterThan">
      <formula>$P16</formula>
    </cfRule>
    <cfRule type="cellIs" dxfId="4110" priority="2" operator="between">
      <formula>$P16*0.8</formula>
      <formula>$P16</formula>
    </cfRule>
    <cfRule type="cellIs" dxfId="4109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X29"/>
  <sheetViews>
    <sheetView workbookViewId="0">
      <selection activeCell="T17" sqref="T17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29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0.876</v>
      </c>
      <c r="E6" s="9">
        <v>0.85099999999999998</v>
      </c>
      <c r="F6" s="9">
        <v>0.63700000000000001</v>
      </c>
      <c r="G6" s="28">
        <v>0.64600000000000002</v>
      </c>
      <c r="H6" s="28">
        <v>0.69</v>
      </c>
      <c r="I6" s="28">
        <v>0.83199999999999996</v>
      </c>
      <c r="J6" s="28">
        <f>Data!AC27</f>
        <v>0.8909999999999999</v>
      </c>
      <c r="K6" s="118">
        <v>0.82</v>
      </c>
      <c r="L6" s="295">
        <v>0.78500000000000003</v>
      </c>
      <c r="M6" s="331">
        <v>0.85499999999999998</v>
      </c>
      <c r="N6" s="295">
        <f>(M6/9)*10</f>
        <v>0.95</v>
      </c>
      <c r="O6" s="295">
        <f>(F6/9)*10</f>
        <v>0.70777777777777773</v>
      </c>
      <c r="P6" s="118">
        <v>0.82</v>
      </c>
      <c r="Q6" s="315">
        <f>J6/M6</f>
        <v>1.0421052631578946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0.879</v>
      </c>
      <c r="E7" s="3">
        <v>0.93600000000000005</v>
      </c>
      <c r="F7" s="3">
        <v>0.91599999999999993</v>
      </c>
      <c r="G7" s="26">
        <v>0.91900000000000004</v>
      </c>
      <c r="H7" s="26">
        <v>0.9</v>
      </c>
      <c r="I7" s="26">
        <v>0.88900000000000001</v>
      </c>
      <c r="J7" s="28">
        <f>Data!AE$27</f>
        <v>0.88300000000000001</v>
      </c>
      <c r="K7" s="38">
        <v>0.92</v>
      </c>
      <c r="L7" s="296">
        <v>0.86</v>
      </c>
      <c r="M7" s="332">
        <v>0.92</v>
      </c>
      <c r="N7" s="296">
        <f>(M7/9)*10</f>
        <v>1.0222222222222224</v>
      </c>
      <c r="O7" s="296">
        <f>(F7/9)*10</f>
        <v>1.0177777777777777</v>
      </c>
      <c r="P7" s="38">
        <v>0.92</v>
      </c>
      <c r="Q7" s="315">
        <f t="shared" ref="Q7:Q8" si="0">J7/M7</f>
        <v>0.95978260869565213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17845.599999999999</v>
      </c>
      <c r="E8" s="4">
        <v>27972.6</v>
      </c>
      <c r="F8" s="4">
        <v>21617</v>
      </c>
      <c r="G8" s="27">
        <v>20399</v>
      </c>
      <c r="H8" s="27">
        <v>18118.400000000001</v>
      </c>
      <c r="I8" s="27">
        <v>17096.8</v>
      </c>
      <c r="J8" s="350">
        <f>Data!AG$27</f>
        <v>15563.4</v>
      </c>
      <c r="K8" s="39">
        <v>22755</v>
      </c>
      <c r="L8" s="343">
        <v>14250</v>
      </c>
      <c r="M8" s="333">
        <v>25645.8</v>
      </c>
      <c r="N8" s="297">
        <f>(M8/9)*10</f>
        <v>28495.333333333332</v>
      </c>
      <c r="O8" s="297">
        <f>(F8/9)*10</f>
        <v>24018.888888888887</v>
      </c>
      <c r="P8" s="39">
        <v>22755</v>
      </c>
      <c r="Q8" s="315">
        <f t="shared" si="0"/>
        <v>0.60685960274196948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0.88100000000000001</v>
      </c>
      <c r="E11" s="9">
        <v>0.90600000000000003</v>
      </c>
      <c r="F11" s="9">
        <v>0.73499999999999999</v>
      </c>
      <c r="G11" s="28">
        <v>0.73499999999999999</v>
      </c>
      <c r="H11" s="28">
        <v>0.73699999999999999</v>
      </c>
      <c r="I11" s="28">
        <v>0.84199999999999997</v>
      </c>
      <c r="J11" s="28">
        <f>Data!AI$27</f>
        <v>0.89599999999999991</v>
      </c>
      <c r="K11" s="42">
        <v>0.93</v>
      </c>
      <c r="L11" s="295">
        <v>0.79</v>
      </c>
      <c r="M11" s="331">
        <v>0.91700000000000004</v>
      </c>
      <c r="N11" s="295">
        <f>(M11/9)*10</f>
        <v>1.018888888888889</v>
      </c>
      <c r="O11" s="295">
        <f>(F11/9)*10</f>
        <v>0.81666666666666665</v>
      </c>
      <c r="P11" s="42">
        <v>0.93</v>
      </c>
      <c r="Q11" s="315">
        <f t="shared" ref="Q11:Q13" si="1">J11/M11</f>
        <v>0.97709923664122122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0.81599999999999995</v>
      </c>
      <c r="E12" s="3">
        <v>0.88500000000000001</v>
      </c>
      <c r="F12" s="3">
        <v>0.89599999999999991</v>
      </c>
      <c r="G12" s="26">
        <v>0.88</v>
      </c>
      <c r="H12" s="26">
        <v>0.89300000000000002</v>
      </c>
      <c r="I12" s="26">
        <v>0.89900000000000002</v>
      </c>
      <c r="J12" s="28">
        <f>Data!AK$27</f>
        <v>0.91</v>
      </c>
      <c r="K12" s="40">
        <v>0.9</v>
      </c>
      <c r="L12" s="296">
        <v>0.85499999999999998</v>
      </c>
      <c r="M12" s="332">
        <v>0.9</v>
      </c>
      <c r="N12" s="296">
        <f>(M12/9)*10</f>
        <v>1</v>
      </c>
      <c r="O12" s="296">
        <f>(F12/9)*10</f>
        <v>0.99555555555555553</v>
      </c>
      <c r="P12" s="40">
        <v>0.9</v>
      </c>
      <c r="Q12" s="315">
        <f t="shared" si="1"/>
        <v>1.0111111111111111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14658.4</v>
      </c>
      <c r="E13" s="4">
        <v>14334.6</v>
      </c>
      <c r="F13" s="4">
        <v>15457.7</v>
      </c>
      <c r="G13" s="27">
        <v>14678.5</v>
      </c>
      <c r="H13" s="27">
        <v>14675</v>
      </c>
      <c r="I13" s="27">
        <v>14708.8</v>
      </c>
      <c r="J13" s="350">
        <f>Data!AM$27</f>
        <v>14538.6</v>
      </c>
      <c r="K13" s="41">
        <v>18706</v>
      </c>
      <c r="L13" s="343">
        <v>14125</v>
      </c>
      <c r="M13" s="333">
        <v>13465.9</v>
      </c>
      <c r="N13" s="297">
        <f>(M13/9)*10</f>
        <v>14962.111111111109</v>
      </c>
      <c r="O13" s="297">
        <f>(F13/9)*10</f>
        <v>17175.222222222223</v>
      </c>
      <c r="P13" s="41">
        <v>18706</v>
      </c>
      <c r="Q13" s="315">
        <f t="shared" si="1"/>
        <v>1.0796604757201524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0.65400000000000003</v>
      </c>
      <c r="E16" s="11">
        <v>0.68700000000000006</v>
      </c>
      <c r="F16" s="11">
        <v>0.623</v>
      </c>
      <c r="G16" s="29">
        <v>0.63700000000000001</v>
      </c>
      <c r="H16" s="29">
        <v>0.69399999999999995</v>
      </c>
      <c r="I16" s="29">
        <v>0.72</v>
      </c>
      <c r="J16" s="28">
        <f>Data!AQ$27</f>
        <v>0.77300000000000002</v>
      </c>
      <c r="K16" s="42">
        <v>0.53</v>
      </c>
      <c r="L16" s="315">
        <v>0.54500000000000004</v>
      </c>
      <c r="M16" s="335">
        <v>0.65099999999999991</v>
      </c>
      <c r="N16" s="295">
        <f>(M16/9)*10</f>
        <v>0.72333333333333316</v>
      </c>
      <c r="O16" s="295">
        <f>(F16/9)*10</f>
        <v>0.69222222222222229</v>
      </c>
      <c r="P16" s="42">
        <v>0.53</v>
      </c>
      <c r="Q16" s="315">
        <f t="shared" ref="Q16:Q18" si="2">J16/M16</f>
        <v>1.1874039938556069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0.64100000000000001</v>
      </c>
      <c r="E17" s="3">
        <v>0.92600000000000005</v>
      </c>
      <c r="F17" s="3">
        <v>0.86099999999999999</v>
      </c>
      <c r="G17" s="26">
        <v>0.83299999999999996</v>
      </c>
      <c r="H17" s="26">
        <v>0.81299999999999994</v>
      </c>
      <c r="I17" s="26">
        <v>0.82899999999999996</v>
      </c>
      <c r="J17" s="28">
        <f>Data!AO$27</f>
        <v>0.85</v>
      </c>
      <c r="K17" s="40">
        <v>0.7</v>
      </c>
      <c r="L17" s="296">
        <v>0.43</v>
      </c>
      <c r="M17" s="332">
        <v>0.92299999999999993</v>
      </c>
      <c r="N17" s="296">
        <f>(M17/9)*10</f>
        <v>1.0255555555555556</v>
      </c>
      <c r="O17" s="296">
        <f>(F17/9)*10</f>
        <v>0.95666666666666667</v>
      </c>
      <c r="P17" s="40">
        <v>0.7</v>
      </c>
      <c r="Q17" s="315">
        <f t="shared" si="2"/>
        <v>0.92091007583965334</v>
      </c>
      <c r="R17" s="15"/>
      <c r="S17" s="33"/>
      <c r="T17" s="15"/>
    </row>
    <row r="18" spans="1:20" ht="15" customHeight="1">
      <c r="A18" s="1">
        <v>9</v>
      </c>
      <c r="B18" s="50" t="s">
        <v>15</v>
      </c>
      <c r="C18" s="19">
        <v>0.36399999999999999</v>
      </c>
      <c r="D18" s="61">
        <v>0.60199999999999998</v>
      </c>
      <c r="E18" s="3">
        <v>0.63</v>
      </c>
      <c r="F18" s="3">
        <v>0.64800000000000002</v>
      </c>
      <c r="G18" s="26">
        <v>0.65900000000000003</v>
      </c>
      <c r="H18" s="26">
        <v>0.72499999999999998</v>
      </c>
      <c r="I18" s="26">
        <v>0.753</v>
      </c>
      <c r="J18" s="28">
        <f>Data!AS$27</f>
        <v>0.68200000000000005</v>
      </c>
      <c r="K18" s="40">
        <v>0.51</v>
      </c>
      <c r="L18" s="296">
        <v>0.28999999999999998</v>
      </c>
      <c r="M18" s="332">
        <v>0.64200000000000002</v>
      </c>
      <c r="N18" s="296">
        <f>(M18/9)*10</f>
        <v>0.71333333333333337</v>
      </c>
      <c r="O18" s="296">
        <f>(F18/9)*10</f>
        <v>0.72000000000000008</v>
      </c>
      <c r="P18" s="40">
        <v>0.51</v>
      </c>
      <c r="Q18" s="315">
        <f t="shared" si="2"/>
        <v>1.0623052959501558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 ht="15" customHeight="1">
      <c r="A21" s="1">
        <v>10</v>
      </c>
      <c r="B21" s="76" t="s">
        <v>17</v>
      </c>
      <c r="C21" s="66">
        <v>58</v>
      </c>
      <c r="D21" s="64">
        <v>0.52</v>
      </c>
      <c r="E21" s="9">
        <v>0.54</v>
      </c>
      <c r="F21" s="11">
        <v>0.56999999999999995</v>
      </c>
      <c r="G21" s="85">
        <v>0.59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0.64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 ht="15" customHeight="1">
      <c r="A22" s="1">
        <v>11</v>
      </c>
      <c r="B22" s="50" t="s">
        <v>8</v>
      </c>
      <c r="C22" s="18">
        <v>78</v>
      </c>
      <c r="D22" s="61">
        <v>0.74</v>
      </c>
      <c r="E22" s="3">
        <v>0.77</v>
      </c>
      <c r="F22" s="7">
        <v>0.78</v>
      </c>
      <c r="G22" s="30">
        <v>0.78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0.76500000000000001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13314</v>
      </c>
      <c r="E23" s="58">
        <v>13109</v>
      </c>
      <c r="F23" s="58">
        <v>12783</v>
      </c>
      <c r="G23" s="59">
        <v>13032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11625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O2"/>
  </mergeCells>
  <conditionalFormatting sqref="G6:J6">
    <cfRule type="cellIs" dxfId="4108" priority="6573" operator="greaterThan">
      <formula>$P$6</formula>
    </cfRule>
    <cfRule type="cellIs" dxfId="4107" priority="6574" operator="between">
      <formula>$P$6*0.8</formula>
      <formula>$P$6</formula>
    </cfRule>
    <cfRule type="cellIs" dxfId="4106" priority="6575" operator="lessThan">
      <formula>$P$6*0.8</formula>
    </cfRule>
  </conditionalFormatting>
  <conditionalFormatting sqref="G7:J7">
    <cfRule type="cellIs" dxfId="4105" priority="6570" operator="greaterThan">
      <formula>$P$7</formula>
    </cfRule>
    <cfRule type="cellIs" dxfId="4104" priority="6571" operator="between">
      <formula>$P$7*0.8</formula>
      <formula>$P$7</formula>
    </cfRule>
    <cfRule type="cellIs" dxfId="4103" priority="6572" operator="lessThan">
      <formula>$P$7*0.8</formula>
    </cfRule>
  </conditionalFormatting>
  <conditionalFormatting sqref="G8:J8">
    <cfRule type="cellIs" dxfId="4102" priority="6567" operator="greaterThan">
      <formula>$P$8</formula>
    </cfRule>
    <cfRule type="cellIs" dxfId="4101" priority="6568" operator="between">
      <formula>$P$8*0.8</formula>
      <formula>$P$8</formula>
    </cfRule>
    <cfRule type="cellIs" dxfId="4100" priority="6569" operator="lessThan">
      <formula>$P$8*0.8</formula>
    </cfRule>
  </conditionalFormatting>
  <conditionalFormatting sqref="G11:J11">
    <cfRule type="cellIs" dxfId="4099" priority="6564" operator="greaterThan">
      <formula>$P$11</formula>
    </cfRule>
    <cfRule type="cellIs" dxfId="4098" priority="6565" operator="between">
      <formula>$P$11*0.8</formula>
      <formula>$P$11</formula>
    </cfRule>
    <cfRule type="cellIs" dxfId="4097" priority="6566" operator="lessThan">
      <formula>$P$11*0.8</formula>
    </cfRule>
  </conditionalFormatting>
  <conditionalFormatting sqref="G12:J12">
    <cfRule type="cellIs" dxfId="4096" priority="6561" operator="greaterThan">
      <formula>$P$12</formula>
    </cfRule>
    <cfRule type="cellIs" dxfId="4095" priority="6562" operator="between">
      <formula>$P$12*0.8</formula>
      <formula>$P$12</formula>
    </cfRule>
    <cfRule type="cellIs" dxfId="4094" priority="6563" operator="lessThan">
      <formula>$P$12*0.8</formula>
    </cfRule>
  </conditionalFormatting>
  <conditionalFormatting sqref="G13:J13">
    <cfRule type="cellIs" dxfId="4093" priority="6558" operator="greaterThan">
      <formula>$P$13</formula>
    </cfRule>
    <cfRule type="cellIs" dxfId="4092" priority="6559" operator="between">
      <formula>$P$13*0.8</formula>
      <formula>$P$13</formula>
    </cfRule>
    <cfRule type="cellIs" dxfId="4091" priority="6560" operator="lessThan">
      <formula>$P$13*0.8</formula>
    </cfRule>
  </conditionalFormatting>
  <conditionalFormatting sqref="G16:J16">
    <cfRule type="cellIs" dxfId="4090" priority="6555" operator="greaterThan">
      <formula>$P$16</formula>
    </cfRule>
    <cfRule type="cellIs" dxfId="4089" priority="6556" operator="between">
      <formula>$P$16*0.8</formula>
      <formula>$P$16</formula>
    </cfRule>
    <cfRule type="cellIs" dxfId="4088" priority="6557" operator="lessThan">
      <formula>$P$16*0.8</formula>
    </cfRule>
  </conditionalFormatting>
  <conditionalFormatting sqref="G17:J17">
    <cfRule type="cellIs" dxfId="4087" priority="6552" operator="greaterThan">
      <formula>$P$17</formula>
    </cfRule>
    <cfRule type="cellIs" dxfId="4086" priority="6553" operator="between">
      <formula>$P$17*0.8</formula>
      <formula>$P$17</formula>
    </cfRule>
    <cfRule type="cellIs" dxfId="4085" priority="6554" operator="lessThan">
      <formula>$P$17*0.8</formula>
    </cfRule>
  </conditionalFormatting>
  <conditionalFormatting sqref="G18:J18">
    <cfRule type="cellIs" dxfId="4084" priority="6549" operator="greaterThan">
      <formula>$P$18</formula>
    </cfRule>
    <cfRule type="cellIs" dxfId="4083" priority="6550" operator="between">
      <formula>$P$18*0.8</formula>
      <formula>$P$18</formula>
    </cfRule>
    <cfRule type="cellIs" dxfId="4082" priority="6551" operator="lessThan">
      <formula>$P$18*0.8</formula>
    </cfRule>
  </conditionalFormatting>
  <conditionalFormatting sqref="G21:J21">
    <cfRule type="cellIs" dxfId="4081" priority="6546" operator="greaterThan">
      <formula>$P$21</formula>
    </cfRule>
    <cfRule type="cellIs" dxfId="4080" priority="6547" operator="between">
      <formula>$P$21*0.8</formula>
      <formula>$P$21</formula>
    </cfRule>
    <cfRule type="cellIs" dxfId="4079" priority="6548" operator="lessThan">
      <formula>$P$21*0.8</formula>
    </cfRule>
  </conditionalFormatting>
  <conditionalFormatting sqref="G22:J22">
    <cfRule type="cellIs" dxfId="4078" priority="6543" operator="greaterThan">
      <formula>$P$22</formula>
    </cfRule>
    <cfRule type="cellIs" dxfId="4077" priority="6544" operator="between">
      <formula>$L$22*0.8</formula>
      <formula>$P$22</formula>
    </cfRule>
    <cfRule type="cellIs" dxfId="4076" priority="6545" operator="lessThan">
      <formula>$P$22*0.8</formula>
    </cfRule>
  </conditionalFormatting>
  <conditionalFormatting sqref="G23:J23">
    <cfRule type="cellIs" dxfId="4075" priority="6540" operator="greaterThan">
      <formula>$P$23</formula>
    </cfRule>
    <cfRule type="cellIs" dxfId="4074" priority="6541" operator="between">
      <formula>$P$23*0.8</formula>
      <formula>$P$23</formula>
    </cfRule>
    <cfRule type="cellIs" dxfId="4073" priority="6542" operator="lessThan">
      <formula>$P$23*0.8</formula>
    </cfRule>
  </conditionalFormatting>
  <conditionalFormatting sqref="G6:J6">
    <cfRule type="cellIs" dxfId="4072" priority="6537" operator="greaterThan">
      <formula>$P$6</formula>
    </cfRule>
    <cfRule type="cellIs" dxfId="4071" priority="6538" operator="between">
      <formula>$P$6*0.8</formula>
      <formula>$P$6</formula>
    </cfRule>
    <cfRule type="cellIs" dxfId="4070" priority="6539" operator="lessThan">
      <formula>$P$6*0.8</formula>
    </cfRule>
  </conditionalFormatting>
  <conditionalFormatting sqref="G7:J7">
    <cfRule type="cellIs" dxfId="4069" priority="6534" operator="greaterThan">
      <formula>$P$7</formula>
    </cfRule>
    <cfRule type="cellIs" dxfId="4068" priority="6535" operator="between">
      <formula>$P$7*0.8</formula>
      <formula>$P$7</formula>
    </cfRule>
    <cfRule type="cellIs" dxfId="4067" priority="6536" operator="lessThan">
      <formula>$P$7*0.8</formula>
    </cfRule>
  </conditionalFormatting>
  <conditionalFormatting sqref="G8:J8">
    <cfRule type="cellIs" dxfId="4066" priority="6531" operator="greaterThan">
      <formula>$P$8</formula>
    </cfRule>
    <cfRule type="cellIs" dxfId="4065" priority="6532" operator="between">
      <formula>$P$8*0.8</formula>
      <formula>$P$8</formula>
    </cfRule>
    <cfRule type="cellIs" dxfId="4064" priority="6533" operator="lessThan">
      <formula>$P$8*0.8</formula>
    </cfRule>
  </conditionalFormatting>
  <conditionalFormatting sqref="G11:J11">
    <cfRule type="cellIs" dxfId="4063" priority="6528" operator="greaterThan">
      <formula>$P$11</formula>
    </cfRule>
    <cfRule type="cellIs" dxfId="4062" priority="6529" operator="between">
      <formula>$P$11*0.8</formula>
      <formula>$P$11</formula>
    </cfRule>
    <cfRule type="cellIs" dxfId="4061" priority="6530" operator="lessThan">
      <formula>$P$11*0.8</formula>
    </cfRule>
  </conditionalFormatting>
  <conditionalFormatting sqref="G12:J12">
    <cfRule type="cellIs" dxfId="4060" priority="6525" operator="greaterThan">
      <formula>$P$12</formula>
    </cfRule>
    <cfRule type="cellIs" dxfId="4059" priority="6526" operator="between">
      <formula>$P$12*0.8</formula>
      <formula>$P$12</formula>
    </cfRule>
    <cfRule type="cellIs" dxfId="4058" priority="6527" operator="lessThan">
      <formula>$P$12*0.8</formula>
    </cfRule>
  </conditionalFormatting>
  <conditionalFormatting sqref="G13:J13">
    <cfRule type="cellIs" dxfId="4057" priority="6522" operator="greaterThan">
      <formula>$P$13</formula>
    </cfRule>
    <cfRule type="cellIs" dxfId="4056" priority="6523" operator="between">
      <formula>$P$13*0.8</formula>
      <formula>$P$13</formula>
    </cfRule>
    <cfRule type="cellIs" dxfId="4055" priority="6524" operator="lessThan">
      <formula>$P$13*0.8</formula>
    </cfRule>
  </conditionalFormatting>
  <conditionalFormatting sqref="G16:J16">
    <cfRule type="cellIs" dxfId="4054" priority="6519" operator="greaterThan">
      <formula>$P$16</formula>
    </cfRule>
    <cfRule type="cellIs" dxfId="4053" priority="6520" operator="between">
      <formula>$P$16*0.8</formula>
      <formula>$P$16</formula>
    </cfRule>
    <cfRule type="cellIs" dxfId="4052" priority="6521" operator="lessThan">
      <formula>$P$16*0.8</formula>
    </cfRule>
  </conditionalFormatting>
  <conditionalFormatting sqref="G17:J17">
    <cfRule type="cellIs" dxfId="4051" priority="6516" operator="greaterThan">
      <formula>$P$17</formula>
    </cfRule>
    <cfRule type="cellIs" dxfId="4050" priority="6517" operator="between">
      <formula>$P$17*0.8</formula>
      <formula>$P$17</formula>
    </cfRule>
    <cfRule type="cellIs" dxfId="4049" priority="6518" operator="lessThan">
      <formula>$P$17*0.8</formula>
    </cfRule>
  </conditionalFormatting>
  <conditionalFormatting sqref="G18:J18">
    <cfRule type="cellIs" dxfId="4048" priority="6513" operator="greaterThan">
      <formula>$P$18</formula>
    </cfRule>
    <cfRule type="cellIs" dxfId="4047" priority="6514" operator="between">
      <formula>$P$18*0.8</formula>
      <formula>$P$18</formula>
    </cfRule>
    <cfRule type="cellIs" dxfId="4046" priority="6515" operator="lessThan">
      <formula>$P$18*0.8</formula>
    </cfRule>
  </conditionalFormatting>
  <conditionalFormatting sqref="G21:J21">
    <cfRule type="cellIs" dxfId="4045" priority="6510" operator="greaterThan">
      <formula>$P$21</formula>
    </cfRule>
    <cfRule type="cellIs" dxfId="4044" priority="6511" operator="between">
      <formula>$P$21*0.8</formula>
      <formula>$P$21</formula>
    </cfRule>
    <cfRule type="cellIs" dxfId="4043" priority="6512" operator="lessThan">
      <formula>$P$21*0.8</formula>
    </cfRule>
  </conditionalFormatting>
  <conditionalFormatting sqref="G22:J22">
    <cfRule type="cellIs" dxfId="4042" priority="6507" operator="greaterThan">
      <formula>$P$22</formula>
    </cfRule>
    <cfRule type="cellIs" dxfId="4041" priority="6508" operator="between">
      <formula>$L$22*0.8</formula>
      <formula>$P$22</formula>
    </cfRule>
    <cfRule type="cellIs" dxfId="4040" priority="6509" operator="lessThan">
      <formula>$P$22*0.8</formula>
    </cfRule>
  </conditionalFormatting>
  <conditionalFormatting sqref="G23:J23">
    <cfRule type="cellIs" dxfId="4039" priority="6504" operator="greaterThan">
      <formula>$P$23</formula>
    </cfRule>
    <cfRule type="cellIs" dxfId="4038" priority="6505" operator="between">
      <formula>$P$23*0.8</formula>
      <formula>$P$23</formula>
    </cfRule>
    <cfRule type="cellIs" dxfId="4037" priority="6506" operator="lessThan">
      <formula>$P$23*0.8</formula>
    </cfRule>
  </conditionalFormatting>
  <conditionalFormatting sqref="I21:J21">
    <cfRule type="cellIs" dxfId="4036" priority="5753" operator="greaterThan">
      <formula>$O$21</formula>
    </cfRule>
    <cfRule type="cellIs" dxfId="4035" priority="5754" operator="between">
      <formula>$O$21*0.8</formula>
      <formula>$O$21</formula>
    </cfRule>
    <cfRule type="cellIs" dxfId="4034" priority="5755" operator="lessThan">
      <formula>$O$21*0.8</formula>
    </cfRule>
  </conditionalFormatting>
  <conditionalFormatting sqref="I23:J23">
    <cfRule type="cellIs" dxfId="4033" priority="5747" operator="greaterThan">
      <formula>$O$23</formula>
    </cfRule>
    <cfRule type="cellIs" dxfId="4032" priority="5748" operator="between">
      <formula>$O$23*0.8</formula>
      <formula>$O$23</formula>
    </cfRule>
    <cfRule type="cellIs" dxfId="4031" priority="5749" operator="lessThan">
      <formula>$O$23*0.8</formula>
    </cfRule>
  </conditionalFormatting>
  <conditionalFormatting sqref="I21:J21">
    <cfRule type="cellIs" dxfId="4030" priority="5744" operator="greaterThan">
      <formula>$O$21</formula>
    </cfRule>
    <cfRule type="cellIs" dxfId="4029" priority="5745" operator="between">
      <formula>$O$21*0.8</formula>
      <formula>$O$21</formula>
    </cfRule>
    <cfRule type="cellIs" dxfId="4028" priority="5746" operator="lessThan">
      <formula>$O$21*0.8</formula>
    </cfRule>
  </conditionalFormatting>
  <conditionalFormatting sqref="I23:J23">
    <cfRule type="cellIs" dxfId="4027" priority="5738" operator="greaterThan">
      <formula>$O$23</formula>
    </cfRule>
    <cfRule type="cellIs" dxfId="4026" priority="5739" operator="between">
      <formula>$O$23*0.8</formula>
      <formula>$O$23</formula>
    </cfRule>
    <cfRule type="cellIs" dxfId="4025" priority="5740" operator="lessThan">
      <formula>$O$23*0.8</formula>
    </cfRule>
  </conditionalFormatting>
  <conditionalFormatting sqref="I21:J21">
    <cfRule type="cellIs" dxfId="4024" priority="5735" operator="greaterThan">
      <formula>$N$21</formula>
    </cfRule>
    <cfRule type="cellIs" dxfId="4023" priority="5736" operator="between">
      <formula>$N$21*0.8</formula>
      <formula>$N$21</formula>
    </cfRule>
    <cfRule type="cellIs" dxfId="4022" priority="5737" operator="lessThan">
      <formula>$N$21*0.8</formula>
    </cfRule>
  </conditionalFormatting>
  <conditionalFormatting sqref="I22:J22">
    <cfRule type="cellIs" dxfId="4021" priority="5732" operator="greaterThan">
      <formula>$N$22</formula>
    </cfRule>
    <cfRule type="cellIs" dxfId="4020" priority="5733" operator="between">
      <formula>#REF!*0.8</formula>
      <formula>$N$22</formula>
    </cfRule>
    <cfRule type="cellIs" dxfId="4019" priority="5734" operator="lessThan">
      <formula>$N$22*0.8</formula>
    </cfRule>
  </conditionalFormatting>
  <conditionalFormatting sqref="I23:J23">
    <cfRule type="cellIs" dxfId="4018" priority="5729" operator="greaterThan">
      <formula>$N$23</formula>
    </cfRule>
    <cfRule type="cellIs" dxfId="4017" priority="5730" operator="between">
      <formula>$N$23*0.8</formula>
      <formula>$N$23</formula>
    </cfRule>
    <cfRule type="cellIs" dxfId="4016" priority="5731" operator="lessThan">
      <formula>$N$23*0.8</formula>
    </cfRule>
  </conditionalFormatting>
  <conditionalFormatting sqref="I21:J21">
    <cfRule type="cellIs" dxfId="4015" priority="5726" operator="greaterThan">
      <formula>$N$21</formula>
    </cfRule>
    <cfRule type="cellIs" dxfId="4014" priority="5727" operator="between">
      <formula>$N$21*0.8</formula>
      <formula>$N$21</formula>
    </cfRule>
    <cfRule type="cellIs" dxfId="4013" priority="5728" operator="lessThan">
      <formula>$N$21*0.8</formula>
    </cfRule>
  </conditionalFormatting>
  <conditionalFormatting sqref="I22:J22">
    <cfRule type="cellIs" dxfId="4012" priority="5723" operator="greaterThan">
      <formula>$N$22</formula>
    </cfRule>
    <cfRule type="cellIs" dxfId="4011" priority="5724" operator="between">
      <formula>#REF!*0.8</formula>
      <formula>$N$22</formula>
    </cfRule>
    <cfRule type="cellIs" dxfId="4010" priority="5725" operator="lessThan">
      <formula>$N$22*0.8</formula>
    </cfRule>
  </conditionalFormatting>
  <conditionalFormatting sqref="I23:J23">
    <cfRule type="cellIs" dxfId="4009" priority="5720" operator="greaterThan">
      <formula>$N$23</formula>
    </cfRule>
    <cfRule type="cellIs" dxfId="4008" priority="5721" operator="between">
      <formula>$N$23*0.8</formula>
      <formula>$N$23</formula>
    </cfRule>
    <cfRule type="cellIs" dxfId="4007" priority="5722" operator="lessThan">
      <formula>$N$23*0.8</formula>
    </cfRule>
  </conditionalFormatting>
  <conditionalFormatting sqref="I6:J6">
    <cfRule type="cellIs" dxfId="4006" priority="4241" operator="greaterThan">
      <formula>$O$6</formula>
    </cfRule>
    <cfRule type="cellIs" dxfId="4005" priority="4242" operator="between">
      <formula>$O$6*0.8</formula>
      <formula>$O$6</formula>
    </cfRule>
    <cfRule type="cellIs" dxfId="4004" priority="4243" operator="lessThan">
      <formula>$O$6*0.8</formula>
    </cfRule>
  </conditionalFormatting>
  <conditionalFormatting sqref="I7:J7">
    <cfRule type="cellIs" dxfId="4003" priority="4238" operator="greaterThan">
      <formula>$O$7</formula>
    </cfRule>
    <cfRule type="cellIs" dxfId="4002" priority="4239" operator="between">
      <formula>$O$7*0.8</formula>
      <formula>$O$7</formula>
    </cfRule>
    <cfRule type="cellIs" dxfId="4001" priority="4240" operator="lessThan">
      <formula>$O$7*0.8</formula>
    </cfRule>
  </conditionalFormatting>
  <conditionalFormatting sqref="I8:J8">
    <cfRule type="cellIs" dxfId="4000" priority="4235" operator="greaterThan">
      <formula>$O$8</formula>
    </cfRule>
    <cfRule type="cellIs" dxfId="3999" priority="4236" operator="between">
      <formula>$O$8*0.8</formula>
      <formula>$O$8</formula>
    </cfRule>
    <cfRule type="cellIs" dxfId="3998" priority="4237" operator="lessThan">
      <formula>$O$8*0.8</formula>
    </cfRule>
  </conditionalFormatting>
  <conditionalFormatting sqref="I11:J11">
    <cfRule type="cellIs" dxfId="3997" priority="4232" operator="greaterThan">
      <formula>$O$11</formula>
    </cfRule>
    <cfRule type="cellIs" dxfId="3996" priority="4233" operator="between">
      <formula>$O$11*0.8</formula>
      <formula>$O$11</formula>
    </cfRule>
    <cfRule type="cellIs" dxfId="3995" priority="4234" operator="lessThan">
      <formula>$O$11*0.8</formula>
    </cfRule>
  </conditionalFormatting>
  <conditionalFormatting sqref="I12:J12">
    <cfRule type="cellIs" dxfId="3994" priority="4229" operator="greaterThan">
      <formula>$O$12</formula>
    </cfRule>
    <cfRule type="cellIs" dxfId="3993" priority="4230" operator="between">
      <formula>$O$12*0.8</formula>
      <formula>$O$12</formula>
    </cfRule>
    <cfRule type="cellIs" dxfId="3992" priority="4231" operator="lessThan">
      <formula>$O$12*0.8</formula>
    </cfRule>
  </conditionalFormatting>
  <conditionalFormatting sqref="I13:J13">
    <cfRule type="cellIs" dxfId="3991" priority="4226" operator="greaterThan">
      <formula>$O$13</formula>
    </cfRule>
    <cfRule type="cellIs" dxfId="3990" priority="4227" operator="between">
      <formula>$O$13*0.8</formula>
      <formula>$O$13</formula>
    </cfRule>
    <cfRule type="cellIs" dxfId="3989" priority="4228" operator="lessThan">
      <formula>$O$13*0.8</formula>
    </cfRule>
  </conditionalFormatting>
  <conditionalFormatting sqref="I16:J16">
    <cfRule type="cellIs" dxfId="3988" priority="4223" operator="greaterThan">
      <formula>$O$16</formula>
    </cfRule>
    <cfRule type="cellIs" dxfId="3987" priority="4224" operator="between">
      <formula>$O$16*0.8</formula>
      <formula>$O$16</formula>
    </cfRule>
    <cfRule type="cellIs" dxfId="3986" priority="4225" operator="lessThan">
      <formula>$O$16*0.8</formula>
    </cfRule>
  </conditionalFormatting>
  <conditionalFormatting sqref="I17:J17">
    <cfRule type="cellIs" dxfId="3985" priority="4220" operator="greaterThan">
      <formula>$O$17</formula>
    </cfRule>
    <cfRule type="cellIs" dxfId="3984" priority="4221" operator="between">
      <formula>$O$17*0.8</formula>
      <formula>$O$17</formula>
    </cfRule>
    <cfRule type="cellIs" dxfId="3983" priority="4222" operator="lessThan">
      <formula>$O$17*0.8</formula>
    </cfRule>
  </conditionalFormatting>
  <conditionalFormatting sqref="I18:J18">
    <cfRule type="cellIs" dxfId="3982" priority="4217" operator="greaterThan">
      <formula>$O$18</formula>
    </cfRule>
    <cfRule type="cellIs" dxfId="3981" priority="4218" operator="between">
      <formula>$O$18*0.8</formula>
      <formula>$O$18</formula>
    </cfRule>
    <cfRule type="cellIs" dxfId="3980" priority="4219" operator="lessThan">
      <formula>$O$18*0.8</formula>
    </cfRule>
  </conditionalFormatting>
  <conditionalFormatting sqref="I6:J6">
    <cfRule type="cellIs" dxfId="3979" priority="4205" operator="greaterThan">
      <formula>$O$6</formula>
    </cfRule>
    <cfRule type="cellIs" dxfId="3978" priority="4206" operator="between">
      <formula>$O$6*0.8</formula>
      <formula>$O$6</formula>
    </cfRule>
    <cfRule type="cellIs" dxfId="3977" priority="4207" operator="lessThan">
      <formula>$O$6*0.8</formula>
    </cfRule>
  </conditionalFormatting>
  <conditionalFormatting sqref="I7:J7">
    <cfRule type="cellIs" dxfId="3976" priority="4202" operator="greaterThan">
      <formula>$O$7</formula>
    </cfRule>
    <cfRule type="cellIs" dxfId="3975" priority="4203" operator="between">
      <formula>$O$7*0.8</formula>
      <formula>$O$7</formula>
    </cfRule>
    <cfRule type="cellIs" dxfId="3974" priority="4204" operator="lessThan">
      <formula>$O$7*0.8</formula>
    </cfRule>
  </conditionalFormatting>
  <conditionalFormatting sqref="I8:J8">
    <cfRule type="cellIs" dxfId="3973" priority="4199" operator="greaterThan">
      <formula>$O$8</formula>
    </cfRule>
    <cfRule type="cellIs" dxfId="3972" priority="4200" operator="between">
      <formula>$O$8*0.8</formula>
      <formula>$O$8</formula>
    </cfRule>
    <cfRule type="cellIs" dxfId="3971" priority="4201" operator="lessThan">
      <formula>$O$8*0.8</formula>
    </cfRule>
  </conditionalFormatting>
  <conditionalFormatting sqref="I11:J11">
    <cfRule type="cellIs" dxfId="3970" priority="4196" operator="greaterThan">
      <formula>$O$11</formula>
    </cfRule>
    <cfRule type="cellIs" dxfId="3969" priority="4197" operator="between">
      <formula>$O$11*0.8</formula>
      <formula>$O$11</formula>
    </cfRule>
    <cfRule type="cellIs" dxfId="3968" priority="4198" operator="lessThan">
      <formula>$O$11*0.8</formula>
    </cfRule>
  </conditionalFormatting>
  <conditionalFormatting sqref="I12:J12">
    <cfRule type="cellIs" dxfId="3967" priority="4193" operator="greaterThan">
      <formula>$O$12</formula>
    </cfRule>
    <cfRule type="cellIs" dxfId="3966" priority="4194" operator="between">
      <formula>$O$12*0.8</formula>
      <formula>$O$12</formula>
    </cfRule>
    <cfRule type="cellIs" dxfId="3965" priority="4195" operator="lessThan">
      <formula>$O$12*0.8</formula>
    </cfRule>
  </conditionalFormatting>
  <conditionalFormatting sqref="I13:J13">
    <cfRule type="cellIs" dxfId="3964" priority="4190" operator="greaterThan">
      <formula>$O$13</formula>
    </cfRule>
    <cfRule type="cellIs" dxfId="3963" priority="4191" operator="between">
      <formula>$O$13*0.8</formula>
      <formula>$O$13</formula>
    </cfRule>
    <cfRule type="cellIs" dxfId="3962" priority="4192" operator="lessThan">
      <formula>$O$13*0.8</formula>
    </cfRule>
  </conditionalFormatting>
  <conditionalFormatting sqref="I16:J16">
    <cfRule type="cellIs" dxfId="3961" priority="4187" operator="greaterThan">
      <formula>$O$16</formula>
    </cfRule>
    <cfRule type="cellIs" dxfId="3960" priority="4188" operator="between">
      <formula>$O$16*0.8</formula>
      <formula>$O$16</formula>
    </cfRule>
    <cfRule type="cellIs" dxfId="3959" priority="4189" operator="lessThan">
      <formula>$O$16*0.8</formula>
    </cfRule>
  </conditionalFormatting>
  <conditionalFormatting sqref="I17:J17">
    <cfRule type="cellIs" dxfId="3958" priority="4184" operator="greaterThan">
      <formula>$O$17</formula>
    </cfRule>
    <cfRule type="cellIs" dxfId="3957" priority="4185" operator="between">
      <formula>$O$17*0.8</formula>
      <formula>$O$17</formula>
    </cfRule>
    <cfRule type="cellIs" dxfId="3956" priority="4186" operator="lessThan">
      <formula>$O$17*0.8</formula>
    </cfRule>
  </conditionalFormatting>
  <conditionalFormatting sqref="I18:J18">
    <cfRule type="cellIs" dxfId="3955" priority="4181" operator="greaterThan">
      <formula>$O$18</formula>
    </cfRule>
    <cfRule type="cellIs" dxfId="3954" priority="4182" operator="between">
      <formula>$O$18*0.8</formula>
      <formula>$O$18</formula>
    </cfRule>
    <cfRule type="cellIs" dxfId="3953" priority="4183" operator="lessThan">
      <formula>$O$18*0.8</formula>
    </cfRule>
  </conditionalFormatting>
  <conditionalFormatting sqref="I6:J6">
    <cfRule type="cellIs" dxfId="3952" priority="4169" operator="greaterThan">
      <formula>$N$6</formula>
    </cfRule>
    <cfRule type="cellIs" dxfId="3951" priority="4170" operator="between">
      <formula>$N$6*0.8</formula>
      <formula>$N$6</formula>
    </cfRule>
    <cfRule type="cellIs" dxfId="3950" priority="4171" operator="lessThan">
      <formula>$N$6*0.8</formula>
    </cfRule>
  </conditionalFormatting>
  <conditionalFormatting sqref="I7:J7">
    <cfRule type="cellIs" dxfId="3949" priority="4166" operator="greaterThan">
      <formula>$N$7</formula>
    </cfRule>
    <cfRule type="cellIs" dxfId="3948" priority="4167" operator="between">
      <formula>$N$7*0.8</formula>
      <formula>$N$7</formula>
    </cfRule>
    <cfRule type="cellIs" dxfId="3947" priority="4168" operator="lessThan">
      <formula>$N$7*0.8</formula>
    </cfRule>
  </conditionalFormatting>
  <conditionalFormatting sqref="I8:J8">
    <cfRule type="cellIs" dxfId="3946" priority="4163" operator="greaterThan">
      <formula>$N$8</formula>
    </cfRule>
    <cfRule type="cellIs" dxfId="3945" priority="4164" operator="between">
      <formula>$N$8*0.8</formula>
      <formula>$N$8</formula>
    </cfRule>
    <cfRule type="cellIs" dxfId="3944" priority="4165" operator="lessThan">
      <formula>$N$8*0.8</formula>
    </cfRule>
  </conditionalFormatting>
  <conditionalFormatting sqref="I11:J11">
    <cfRule type="cellIs" dxfId="3943" priority="4160" operator="greaterThan">
      <formula>$N$11</formula>
    </cfRule>
    <cfRule type="cellIs" dxfId="3942" priority="4161" operator="between">
      <formula>$N$11*0.8</formula>
      <formula>$N$11</formula>
    </cfRule>
    <cfRule type="cellIs" dxfId="3941" priority="4162" operator="lessThan">
      <formula>$N$11*0.8</formula>
    </cfRule>
  </conditionalFormatting>
  <conditionalFormatting sqref="I12:J12">
    <cfRule type="cellIs" dxfId="3940" priority="4157" operator="greaterThan">
      <formula>$N$12</formula>
    </cfRule>
    <cfRule type="cellIs" dxfId="3939" priority="4158" operator="between">
      <formula>$N$12*0.8</formula>
      <formula>$N$12</formula>
    </cfRule>
    <cfRule type="cellIs" dxfId="3938" priority="4159" operator="lessThan">
      <formula>$N$12*0.8</formula>
    </cfRule>
  </conditionalFormatting>
  <conditionalFormatting sqref="I13:J13">
    <cfRule type="cellIs" dxfId="3937" priority="4154" operator="greaterThan">
      <formula>$N$13</formula>
    </cfRule>
    <cfRule type="cellIs" dxfId="3936" priority="4155" operator="between">
      <formula>$N$13*0.8</formula>
      <formula>$N$13</formula>
    </cfRule>
    <cfRule type="cellIs" dxfId="3935" priority="4156" operator="lessThan">
      <formula>$N$13*0.8</formula>
    </cfRule>
  </conditionalFormatting>
  <conditionalFormatting sqref="I16:J16">
    <cfRule type="cellIs" dxfId="3934" priority="4151" operator="greaterThan">
      <formula>$N$16</formula>
    </cfRule>
    <cfRule type="cellIs" dxfId="3933" priority="4152" operator="between">
      <formula>$N$16*0.8</formula>
      <formula>$N$16</formula>
    </cfRule>
    <cfRule type="cellIs" dxfId="3932" priority="4153" operator="lessThan">
      <formula>$N$16*0.8</formula>
    </cfRule>
  </conditionalFormatting>
  <conditionalFormatting sqref="I17:J17">
    <cfRule type="cellIs" dxfId="3931" priority="4148" operator="greaterThan">
      <formula>$N$17</formula>
    </cfRule>
    <cfRule type="cellIs" dxfId="3930" priority="4149" operator="between">
      <formula>$N$17*0.8</formula>
      <formula>$N$17</formula>
    </cfRule>
    <cfRule type="cellIs" dxfId="3929" priority="4150" operator="lessThan">
      <formula>$N$17*0.8</formula>
    </cfRule>
  </conditionalFormatting>
  <conditionalFormatting sqref="I18:J18">
    <cfRule type="cellIs" dxfId="3928" priority="4145" operator="greaterThan">
      <formula>$N$18</formula>
    </cfRule>
    <cfRule type="cellIs" dxfId="3927" priority="4146" operator="between">
      <formula>$N$18*0.8</formula>
      <formula>$N$18</formula>
    </cfRule>
    <cfRule type="cellIs" dxfId="3926" priority="4147" operator="lessThan">
      <formula>$N$18*0.8</formula>
    </cfRule>
  </conditionalFormatting>
  <conditionalFormatting sqref="I6:J6">
    <cfRule type="cellIs" dxfId="3925" priority="4133" operator="greaterThan">
      <formula>$N$6</formula>
    </cfRule>
    <cfRule type="cellIs" dxfId="3924" priority="4134" operator="between">
      <formula>$N$6*0.8</formula>
      <formula>$N$6</formula>
    </cfRule>
    <cfRule type="cellIs" dxfId="3923" priority="4135" operator="lessThan">
      <formula>$N$6*0.8</formula>
    </cfRule>
  </conditionalFormatting>
  <conditionalFormatting sqref="I7:J7">
    <cfRule type="cellIs" dxfId="3922" priority="4130" operator="greaterThan">
      <formula>$N$7</formula>
    </cfRule>
    <cfRule type="cellIs" dxfId="3921" priority="4131" operator="between">
      <formula>$N$7*0.8</formula>
      <formula>$N$7</formula>
    </cfRule>
    <cfRule type="cellIs" dxfId="3920" priority="4132" operator="lessThan">
      <formula>$N$7*0.8</formula>
    </cfRule>
  </conditionalFormatting>
  <conditionalFormatting sqref="I8:J8">
    <cfRule type="cellIs" dxfId="3919" priority="4127" operator="greaterThan">
      <formula>$N$8</formula>
    </cfRule>
    <cfRule type="cellIs" dxfId="3918" priority="4128" operator="between">
      <formula>$N$8*0.8</formula>
      <formula>$N$8</formula>
    </cfRule>
    <cfRule type="cellIs" dxfId="3917" priority="4129" operator="lessThan">
      <formula>$N$8*0.8</formula>
    </cfRule>
  </conditionalFormatting>
  <conditionalFormatting sqref="I11:J11">
    <cfRule type="cellIs" dxfId="3916" priority="4124" operator="greaterThan">
      <formula>$N$11</formula>
    </cfRule>
    <cfRule type="cellIs" dxfId="3915" priority="4125" operator="between">
      <formula>$N$11*0.8</formula>
      <formula>$N$11</formula>
    </cfRule>
    <cfRule type="cellIs" dxfId="3914" priority="4126" operator="lessThan">
      <formula>$N$11*0.8</formula>
    </cfRule>
  </conditionalFormatting>
  <conditionalFormatting sqref="I12:J12">
    <cfRule type="cellIs" dxfId="3913" priority="4121" operator="greaterThan">
      <formula>$N$12</formula>
    </cfRule>
    <cfRule type="cellIs" dxfId="3912" priority="4122" operator="between">
      <formula>$N$12*0.8</formula>
      <formula>$N$12</formula>
    </cfRule>
    <cfRule type="cellIs" dxfId="3911" priority="4123" operator="lessThan">
      <formula>$N$12*0.8</formula>
    </cfRule>
  </conditionalFormatting>
  <conditionalFormatting sqref="I13:J13">
    <cfRule type="cellIs" dxfId="3910" priority="4118" operator="greaterThan">
      <formula>$N$13</formula>
    </cfRule>
    <cfRule type="cellIs" dxfId="3909" priority="4119" operator="between">
      <formula>$N$13*0.8</formula>
      <formula>$N$13</formula>
    </cfRule>
    <cfRule type="cellIs" dxfId="3908" priority="4120" operator="lessThan">
      <formula>$N$13*0.8</formula>
    </cfRule>
  </conditionalFormatting>
  <conditionalFormatting sqref="I16:J16">
    <cfRule type="cellIs" dxfId="3907" priority="4115" operator="greaterThan">
      <formula>$N$16</formula>
    </cfRule>
    <cfRule type="cellIs" dxfId="3906" priority="4116" operator="between">
      <formula>$N$16*0.8</formula>
      <formula>$N$16</formula>
    </cfRule>
    <cfRule type="cellIs" dxfId="3905" priority="4117" operator="lessThan">
      <formula>$N$16*0.8</formula>
    </cfRule>
  </conditionalFormatting>
  <conditionalFormatting sqref="I17:J17">
    <cfRule type="cellIs" dxfId="3904" priority="4112" operator="greaterThan">
      <formula>$N$17</formula>
    </cfRule>
    <cfRule type="cellIs" dxfId="3903" priority="4113" operator="between">
      <formula>$N$17*0.8</formula>
      <formula>$N$17</formula>
    </cfRule>
    <cfRule type="cellIs" dxfId="3902" priority="4114" operator="lessThan">
      <formula>$N$17*0.8</formula>
    </cfRule>
  </conditionalFormatting>
  <conditionalFormatting sqref="I18:J18">
    <cfRule type="cellIs" dxfId="3901" priority="4109" operator="greaterThan">
      <formula>$N$18</formula>
    </cfRule>
    <cfRule type="cellIs" dxfId="3900" priority="4110" operator="between">
      <formula>$N$18*0.8</formula>
      <formula>$N$18</formula>
    </cfRule>
    <cfRule type="cellIs" dxfId="3899" priority="4111" operator="lessThan">
      <formula>$N$18*0.8</formula>
    </cfRule>
  </conditionalFormatting>
  <conditionalFormatting sqref="I22:J22">
    <cfRule type="cellIs" dxfId="3898" priority="3887" operator="greaterThan">
      <formula>$O$22</formula>
    </cfRule>
    <cfRule type="cellIs" dxfId="3897" priority="3888" operator="between">
      <formula>#REF!*0.8</formula>
      <formula>$O$22</formula>
    </cfRule>
    <cfRule type="cellIs" dxfId="3896" priority="3889" operator="lessThan">
      <formula>$O$22*0.8</formula>
    </cfRule>
  </conditionalFormatting>
  <conditionalFormatting sqref="I22:J22">
    <cfRule type="cellIs" dxfId="3895" priority="3851" operator="greaterThan">
      <formula>$O$22</formula>
    </cfRule>
    <cfRule type="cellIs" dxfId="3894" priority="3852" operator="between">
      <formula>#REF!*0.8</formula>
      <formula>$O$22</formula>
    </cfRule>
    <cfRule type="cellIs" dxfId="3893" priority="3853" operator="lessThan">
      <formula>$O$22*0.8</formula>
    </cfRule>
  </conditionalFormatting>
  <conditionalFormatting sqref="I21:J23 H21:H22">
    <cfRule type="cellIs" dxfId="3892" priority="3586" operator="equal">
      <formula>"Not Available"</formula>
    </cfRule>
  </conditionalFormatting>
  <conditionalFormatting sqref="H23">
    <cfRule type="cellIs" dxfId="3891" priority="3580" operator="equal">
      <formula>"Not Available"</formula>
    </cfRule>
    <cfRule type="cellIs" priority="3581" operator="equal">
      <formula>"Not Available"</formula>
    </cfRule>
  </conditionalFormatting>
  <conditionalFormatting sqref="I22:J22">
    <cfRule type="cellIs" dxfId="3890" priority="6576" operator="greaterThan">
      <formula>$O$22</formula>
    </cfRule>
    <cfRule type="cellIs" dxfId="3889" priority="6577" operator="between">
      <formula>$H$22*0.8</formula>
      <formula>$O$22</formula>
    </cfRule>
    <cfRule type="cellIs" dxfId="3888" priority="6578" operator="lessThan">
      <formula>$O$22*0.8</formula>
    </cfRule>
  </conditionalFormatting>
  <conditionalFormatting sqref="I22:J22">
    <cfRule type="cellIs" dxfId="3887" priority="6579" operator="greaterThan">
      <formula>$O$22</formula>
    </cfRule>
    <cfRule type="cellIs" dxfId="3886" priority="6580" operator="between">
      <formula>$H$22*0.8</formula>
      <formula>$O$22</formula>
    </cfRule>
    <cfRule type="cellIs" dxfId="3885" priority="6581" operator="lessThan">
      <formula>$O$22*0.8</formula>
    </cfRule>
  </conditionalFormatting>
  <conditionalFormatting sqref="J6">
    <cfRule type="cellIs" dxfId="3884" priority="3523" operator="greaterThan">
      <formula>$P$6</formula>
    </cfRule>
    <cfRule type="cellIs" dxfId="3883" priority="3524" operator="between">
      <formula>$P$6*0.8</formula>
      <formula>$P$6</formula>
    </cfRule>
    <cfRule type="cellIs" dxfId="3882" priority="3525" operator="lessThan">
      <formula>$P$6*0.8</formula>
    </cfRule>
  </conditionalFormatting>
  <conditionalFormatting sqref="J7">
    <cfRule type="cellIs" dxfId="3881" priority="3520" operator="greaterThan">
      <formula>$P$7</formula>
    </cfRule>
    <cfRule type="cellIs" dxfId="3880" priority="3521" operator="between">
      <formula>$P$7*0.8</formula>
      <formula>$P$7</formula>
    </cfRule>
    <cfRule type="cellIs" dxfId="3879" priority="3522" operator="lessThan">
      <formula>$P$7*0.8</formula>
    </cfRule>
  </conditionalFormatting>
  <conditionalFormatting sqref="J8">
    <cfRule type="cellIs" dxfId="3878" priority="3517" operator="greaterThan">
      <formula>$P$8</formula>
    </cfRule>
    <cfRule type="cellIs" dxfId="3877" priority="3518" operator="between">
      <formula>$P$8*0.8</formula>
      <formula>$P$8</formula>
    </cfRule>
    <cfRule type="cellIs" dxfId="3876" priority="3519" operator="lessThan">
      <formula>$P$8*0.8</formula>
    </cfRule>
  </conditionalFormatting>
  <conditionalFormatting sqref="J11">
    <cfRule type="cellIs" dxfId="3875" priority="3514" operator="greaterThan">
      <formula>$P$11</formula>
    </cfRule>
    <cfRule type="cellIs" dxfId="3874" priority="3515" operator="between">
      <formula>$P$11*0.8</formula>
      <formula>$P$11</formula>
    </cfRule>
    <cfRule type="cellIs" dxfId="3873" priority="3516" operator="lessThan">
      <formula>$P$11*0.8</formula>
    </cfRule>
  </conditionalFormatting>
  <conditionalFormatting sqref="J12">
    <cfRule type="cellIs" dxfId="3872" priority="3511" operator="greaterThan">
      <formula>$P$12</formula>
    </cfRule>
    <cfRule type="cellIs" dxfId="3871" priority="3512" operator="between">
      <formula>$P$12*0.8</formula>
      <formula>$P$12</formula>
    </cfRule>
    <cfRule type="cellIs" dxfId="3870" priority="3513" operator="lessThan">
      <formula>$P$12*0.8</formula>
    </cfRule>
  </conditionalFormatting>
  <conditionalFormatting sqref="J13">
    <cfRule type="cellIs" dxfId="3869" priority="3508" operator="greaterThan">
      <formula>$P$13</formula>
    </cfRule>
    <cfRule type="cellIs" dxfId="3868" priority="3509" operator="between">
      <formula>$P$13*0.8</formula>
      <formula>$P$13</formula>
    </cfRule>
    <cfRule type="cellIs" dxfId="3867" priority="3510" operator="lessThan">
      <formula>$P$13*0.8</formula>
    </cfRule>
  </conditionalFormatting>
  <conditionalFormatting sqref="J16">
    <cfRule type="cellIs" dxfId="3866" priority="3505" operator="greaterThan">
      <formula>$P$16</formula>
    </cfRule>
    <cfRule type="cellIs" dxfId="3865" priority="3506" operator="between">
      <formula>$P$16*0.8</formula>
      <formula>$P$16</formula>
    </cfRule>
    <cfRule type="cellIs" dxfId="3864" priority="3507" operator="lessThan">
      <formula>$P$16*0.8</formula>
    </cfRule>
  </conditionalFormatting>
  <conditionalFormatting sqref="J17">
    <cfRule type="cellIs" dxfId="3863" priority="3502" operator="greaterThan">
      <formula>$P$17</formula>
    </cfRule>
    <cfRule type="cellIs" dxfId="3862" priority="3503" operator="between">
      <formula>$P$17*0.8</formula>
      <formula>$P$17</formula>
    </cfRule>
    <cfRule type="cellIs" dxfId="3861" priority="3504" operator="lessThan">
      <formula>$P$17*0.8</formula>
    </cfRule>
  </conditionalFormatting>
  <conditionalFormatting sqref="J18">
    <cfRule type="cellIs" dxfId="3860" priority="3499" operator="greaterThan">
      <formula>$P$18</formula>
    </cfRule>
    <cfRule type="cellIs" dxfId="3859" priority="3500" operator="between">
      <formula>$P$18*0.8</formula>
      <formula>$P$18</formula>
    </cfRule>
    <cfRule type="cellIs" dxfId="3858" priority="3501" operator="lessThan">
      <formula>$P$18*0.8</formula>
    </cfRule>
  </conditionalFormatting>
  <conditionalFormatting sqref="J6">
    <cfRule type="cellIs" dxfId="3857" priority="3496" operator="greaterThan">
      <formula>$P$6</formula>
    </cfRule>
    <cfRule type="cellIs" dxfId="3856" priority="3497" operator="between">
      <formula>$P$6*0.8</formula>
      <formula>$P$6</formula>
    </cfRule>
    <cfRule type="cellIs" dxfId="3855" priority="3498" operator="lessThan">
      <formula>$P$6*0.8</formula>
    </cfRule>
  </conditionalFormatting>
  <conditionalFormatting sqref="J7">
    <cfRule type="cellIs" dxfId="3854" priority="3493" operator="greaterThan">
      <formula>$P$7</formula>
    </cfRule>
    <cfRule type="cellIs" dxfId="3853" priority="3494" operator="between">
      <formula>$P$7*0.8</formula>
      <formula>$P$7</formula>
    </cfRule>
    <cfRule type="cellIs" dxfId="3852" priority="3495" operator="lessThan">
      <formula>$P$7*0.8</formula>
    </cfRule>
  </conditionalFormatting>
  <conditionalFormatting sqref="J8">
    <cfRule type="cellIs" dxfId="3851" priority="3490" operator="greaterThan">
      <formula>$P$8</formula>
    </cfRule>
    <cfRule type="cellIs" dxfId="3850" priority="3491" operator="between">
      <formula>$P$8*0.8</formula>
      <formula>$P$8</formula>
    </cfRule>
    <cfRule type="cellIs" dxfId="3849" priority="3492" operator="lessThan">
      <formula>$P$8*0.8</formula>
    </cfRule>
  </conditionalFormatting>
  <conditionalFormatting sqref="J11">
    <cfRule type="cellIs" dxfId="3848" priority="3487" operator="greaterThan">
      <formula>$P$11</formula>
    </cfRule>
    <cfRule type="cellIs" dxfId="3847" priority="3488" operator="between">
      <formula>$P$11*0.8</formula>
      <formula>$P$11</formula>
    </cfRule>
    <cfRule type="cellIs" dxfId="3846" priority="3489" operator="lessThan">
      <formula>$P$11*0.8</formula>
    </cfRule>
  </conditionalFormatting>
  <conditionalFormatting sqref="J12">
    <cfRule type="cellIs" dxfId="3845" priority="3484" operator="greaterThan">
      <formula>$P$12</formula>
    </cfRule>
    <cfRule type="cellIs" dxfId="3844" priority="3485" operator="between">
      <formula>$P$12*0.8</formula>
      <formula>$P$12</formula>
    </cfRule>
    <cfRule type="cellIs" dxfId="3843" priority="3486" operator="lessThan">
      <formula>$P$12*0.8</formula>
    </cfRule>
  </conditionalFormatting>
  <conditionalFormatting sqref="J13">
    <cfRule type="cellIs" dxfId="3842" priority="3481" operator="greaterThan">
      <formula>$P$13</formula>
    </cfRule>
    <cfRule type="cellIs" dxfId="3841" priority="3482" operator="between">
      <formula>$P$13*0.8</formula>
      <formula>$P$13</formula>
    </cfRule>
    <cfRule type="cellIs" dxfId="3840" priority="3483" operator="lessThan">
      <formula>$P$13*0.8</formula>
    </cfRule>
  </conditionalFormatting>
  <conditionalFormatting sqref="J16">
    <cfRule type="cellIs" dxfId="3839" priority="3478" operator="greaterThan">
      <formula>$P$16</formula>
    </cfRule>
    <cfRule type="cellIs" dxfId="3838" priority="3479" operator="between">
      <formula>$P$16*0.8</formula>
      <formula>$P$16</formula>
    </cfRule>
    <cfRule type="cellIs" dxfId="3837" priority="3480" operator="lessThan">
      <formula>$P$16*0.8</formula>
    </cfRule>
  </conditionalFormatting>
  <conditionalFormatting sqref="J17">
    <cfRule type="cellIs" dxfId="3836" priority="3475" operator="greaterThan">
      <formula>$P$17</formula>
    </cfRule>
    <cfRule type="cellIs" dxfId="3835" priority="3476" operator="between">
      <formula>$P$17*0.8</formula>
      <formula>$P$17</formula>
    </cfRule>
    <cfRule type="cellIs" dxfId="3834" priority="3477" operator="lessThan">
      <formula>$P$17*0.8</formula>
    </cfRule>
  </conditionalFormatting>
  <conditionalFormatting sqref="J18">
    <cfRule type="cellIs" dxfId="3833" priority="3472" operator="greaterThan">
      <formula>$P$18</formula>
    </cfRule>
    <cfRule type="cellIs" dxfId="3832" priority="3473" operator="between">
      <formula>$P$18*0.8</formula>
      <formula>$P$18</formula>
    </cfRule>
    <cfRule type="cellIs" dxfId="3831" priority="3474" operator="lessThan">
      <formula>$P$18*0.8</formula>
    </cfRule>
  </conditionalFormatting>
  <conditionalFormatting sqref="J6">
    <cfRule type="cellIs" dxfId="3830" priority="3469" operator="greaterThan">
      <formula>$O$6</formula>
    </cfRule>
    <cfRule type="cellIs" dxfId="3829" priority="3470" operator="between">
      <formula>$O$6*0.8</formula>
      <formula>$O$6</formula>
    </cfRule>
    <cfRule type="cellIs" dxfId="3828" priority="3471" operator="lessThan">
      <formula>$O$6*0.8</formula>
    </cfRule>
  </conditionalFormatting>
  <conditionalFormatting sqref="J7">
    <cfRule type="cellIs" dxfId="3827" priority="3466" operator="greaterThan">
      <formula>$O$7</formula>
    </cfRule>
    <cfRule type="cellIs" dxfId="3826" priority="3467" operator="between">
      <formula>$O$7*0.8</formula>
      <formula>$O$7</formula>
    </cfRule>
    <cfRule type="cellIs" dxfId="3825" priority="3468" operator="lessThan">
      <formula>$O$7*0.8</formula>
    </cfRule>
  </conditionalFormatting>
  <conditionalFormatting sqref="J8">
    <cfRule type="cellIs" dxfId="3824" priority="3463" operator="greaterThan">
      <formula>$O$8</formula>
    </cfRule>
    <cfRule type="cellIs" dxfId="3823" priority="3464" operator="between">
      <formula>$O$8*0.8</formula>
      <formula>$O$8</formula>
    </cfRule>
    <cfRule type="cellIs" dxfId="3822" priority="3465" operator="lessThan">
      <formula>$O$8*0.8</formula>
    </cfRule>
  </conditionalFormatting>
  <conditionalFormatting sqref="J11">
    <cfRule type="cellIs" dxfId="3821" priority="3460" operator="greaterThan">
      <formula>$O$11</formula>
    </cfRule>
    <cfRule type="cellIs" dxfId="3820" priority="3461" operator="between">
      <formula>$O$11*0.8</formula>
      <formula>$O$11</formula>
    </cfRule>
    <cfRule type="cellIs" dxfId="3819" priority="3462" operator="lessThan">
      <formula>$O$11*0.8</formula>
    </cfRule>
  </conditionalFormatting>
  <conditionalFormatting sqref="J12">
    <cfRule type="cellIs" dxfId="3818" priority="3457" operator="greaterThan">
      <formula>$O$12</formula>
    </cfRule>
    <cfRule type="cellIs" dxfId="3817" priority="3458" operator="between">
      <formula>$O$12*0.8</formula>
      <formula>$O$12</formula>
    </cfRule>
    <cfRule type="cellIs" dxfId="3816" priority="3459" operator="lessThan">
      <formula>$O$12*0.8</formula>
    </cfRule>
  </conditionalFormatting>
  <conditionalFormatting sqref="J13">
    <cfRule type="cellIs" dxfId="3815" priority="3454" operator="greaterThan">
      <formula>$O$13</formula>
    </cfRule>
    <cfRule type="cellIs" dxfId="3814" priority="3455" operator="between">
      <formula>$O$13*0.8</formula>
      <formula>$O$13</formula>
    </cfRule>
    <cfRule type="cellIs" dxfId="3813" priority="3456" operator="lessThan">
      <formula>$O$13*0.8</formula>
    </cfRule>
  </conditionalFormatting>
  <conditionalFormatting sqref="J16">
    <cfRule type="cellIs" dxfId="3812" priority="3451" operator="greaterThan">
      <formula>$O$16</formula>
    </cfRule>
    <cfRule type="cellIs" dxfId="3811" priority="3452" operator="between">
      <formula>$O$16*0.8</formula>
      <formula>$O$16</formula>
    </cfRule>
    <cfRule type="cellIs" dxfId="3810" priority="3453" operator="lessThan">
      <formula>$O$16*0.8</formula>
    </cfRule>
  </conditionalFormatting>
  <conditionalFormatting sqref="J17">
    <cfRule type="cellIs" dxfId="3809" priority="3448" operator="greaterThan">
      <formula>$O$17</formula>
    </cfRule>
    <cfRule type="cellIs" dxfId="3808" priority="3449" operator="between">
      <formula>$O$17*0.8</formula>
      <formula>$O$17</formula>
    </cfRule>
    <cfRule type="cellIs" dxfId="3807" priority="3450" operator="lessThan">
      <formula>$O$17*0.8</formula>
    </cfRule>
  </conditionalFormatting>
  <conditionalFormatting sqref="J18">
    <cfRule type="cellIs" dxfId="3806" priority="3445" operator="greaterThan">
      <formula>$O$18</formula>
    </cfRule>
    <cfRule type="cellIs" dxfId="3805" priority="3446" operator="between">
      <formula>$O$18*0.8</formula>
      <formula>$O$18</formula>
    </cfRule>
    <cfRule type="cellIs" dxfId="3804" priority="3447" operator="lessThan">
      <formula>$O$18*0.8</formula>
    </cfRule>
  </conditionalFormatting>
  <conditionalFormatting sqref="J6">
    <cfRule type="cellIs" dxfId="3803" priority="3442" operator="greaterThan">
      <formula>$O$6</formula>
    </cfRule>
    <cfRule type="cellIs" dxfId="3802" priority="3443" operator="between">
      <formula>$O$6*0.8</formula>
      <formula>$O$6</formula>
    </cfRule>
    <cfRule type="cellIs" dxfId="3801" priority="3444" operator="lessThan">
      <formula>$O$6*0.8</formula>
    </cfRule>
  </conditionalFormatting>
  <conditionalFormatting sqref="J7">
    <cfRule type="cellIs" dxfId="3800" priority="3439" operator="greaterThan">
      <formula>$O$7</formula>
    </cfRule>
    <cfRule type="cellIs" dxfId="3799" priority="3440" operator="between">
      <formula>$O$7*0.8</formula>
      <formula>$O$7</formula>
    </cfRule>
    <cfRule type="cellIs" dxfId="3798" priority="3441" operator="lessThan">
      <formula>$O$7*0.8</formula>
    </cfRule>
  </conditionalFormatting>
  <conditionalFormatting sqref="J8">
    <cfRule type="cellIs" dxfId="3797" priority="3436" operator="greaterThan">
      <formula>$O$8</formula>
    </cfRule>
    <cfRule type="cellIs" dxfId="3796" priority="3437" operator="between">
      <formula>$O$8*0.8</formula>
      <formula>$O$8</formula>
    </cfRule>
    <cfRule type="cellIs" dxfId="3795" priority="3438" operator="lessThan">
      <formula>$O$8*0.8</formula>
    </cfRule>
  </conditionalFormatting>
  <conditionalFormatting sqref="J11">
    <cfRule type="cellIs" dxfId="3794" priority="3433" operator="greaterThan">
      <formula>$O$11</formula>
    </cfRule>
    <cfRule type="cellIs" dxfId="3793" priority="3434" operator="between">
      <formula>$O$11*0.8</formula>
      <formula>$O$11</formula>
    </cfRule>
    <cfRule type="cellIs" dxfId="3792" priority="3435" operator="lessThan">
      <formula>$O$11*0.8</formula>
    </cfRule>
  </conditionalFormatting>
  <conditionalFormatting sqref="J12">
    <cfRule type="cellIs" dxfId="3791" priority="3430" operator="greaterThan">
      <formula>$O$12</formula>
    </cfRule>
    <cfRule type="cellIs" dxfId="3790" priority="3431" operator="between">
      <formula>$O$12*0.8</formula>
      <formula>$O$12</formula>
    </cfRule>
    <cfRule type="cellIs" dxfId="3789" priority="3432" operator="lessThan">
      <formula>$O$12*0.8</formula>
    </cfRule>
  </conditionalFormatting>
  <conditionalFormatting sqref="J13">
    <cfRule type="cellIs" dxfId="3788" priority="3427" operator="greaterThan">
      <formula>$O$13</formula>
    </cfRule>
    <cfRule type="cellIs" dxfId="3787" priority="3428" operator="between">
      <formula>$O$13*0.8</formula>
      <formula>$O$13</formula>
    </cfRule>
    <cfRule type="cellIs" dxfId="3786" priority="3429" operator="lessThan">
      <formula>$O$13*0.8</formula>
    </cfRule>
  </conditionalFormatting>
  <conditionalFormatting sqref="J16">
    <cfRule type="cellIs" dxfId="3785" priority="3424" operator="greaterThan">
      <formula>$O$16</formula>
    </cfRule>
    <cfRule type="cellIs" dxfId="3784" priority="3425" operator="between">
      <formula>$O$16*0.8</formula>
      <formula>$O$16</formula>
    </cfRule>
    <cfRule type="cellIs" dxfId="3783" priority="3426" operator="lessThan">
      <formula>$O$16*0.8</formula>
    </cfRule>
  </conditionalFormatting>
  <conditionalFormatting sqref="J17">
    <cfRule type="cellIs" dxfId="3782" priority="3421" operator="greaterThan">
      <formula>$O$17</formula>
    </cfRule>
    <cfRule type="cellIs" dxfId="3781" priority="3422" operator="between">
      <formula>$O$17*0.8</formula>
      <formula>$O$17</formula>
    </cfRule>
    <cfRule type="cellIs" dxfId="3780" priority="3423" operator="lessThan">
      <formula>$O$17*0.8</formula>
    </cfRule>
  </conditionalFormatting>
  <conditionalFormatting sqref="J18">
    <cfRule type="cellIs" dxfId="3779" priority="3418" operator="greaterThan">
      <formula>$O$18</formula>
    </cfRule>
    <cfRule type="cellIs" dxfId="3778" priority="3419" operator="between">
      <formula>$O$18*0.8</formula>
      <formula>$O$18</formula>
    </cfRule>
    <cfRule type="cellIs" dxfId="3777" priority="3420" operator="lessThan">
      <formula>$O$18*0.8</formula>
    </cfRule>
  </conditionalFormatting>
  <conditionalFormatting sqref="J6">
    <cfRule type="cellIs" dxfId="3776" priority="3415" operator="greaterThan">
      <formula>$N$6</formula>
    </cfRule>
    <cfRule type="cellIs" dxfId="3775" priority="3416" operator="between">
      <formula>$N$6*0.8</formula>
      <formula>$N$6</formula>
    </cfRule>
    <cfRule type="cellIs" dxfId="3774" priority="3417" operator="lessThan">
      <formula>$N$6*0.8</formula>
    </cfRule>
  </conditionalFormatting>
  <conditionalFormatting sqref="J7">
    <cfRule type="cellIs" dxfId="3773" priority="3412" operator="greaterThan">
      <formula>$N$7</formula>
    </cfRule>
    <cfRule type="cellIs" dxfId="3772" priority="3413" operator="between">
      <formula>$N$7*0.8</formula>
      <formula>$N$7</formula>
    </cfRule>
    <cfRule type="cellIs" dxfId="3771" priority="3414" operator="lessThan">
      <formula>$N$7*0.8</formula>
    </cfRule>
  </conditionalFormatting>
  <conditionalFormatting sqref="J8">
    <cfRule type="cellIs" dxfId="3770" priority="3409" operator="greaterThan">
      <formula>$N$8</formula>
    </cfRule>
    <cfRule type="cellIs" dxfId="3769" priority="3410" operator="between">
      <formula>$N$8*0.8</formula>
      <formula>$N$8</formula>
    </cfRule>
    <cfRule type="cellIs" dxfId="3768" priority="3411" operator="lessThan">
      <formula>$N$8*0.8</formula>
    </cfRule>
  </conditionalFormatting>
  <conditionalFormatting sqref="J11">
    <cfRule type="cellIs" dxfId="3767" priority="3406" operator="greaterThan">
      <formula>$N$11</formula>
    </cfRule>
    <cfRule type="cellIs" dxfId="3766" priority="3407" operator="between">
      <formula>$N$11*0.8</formula>
      <formula>$N$11</formula>
    </cfRule>
    <cfRule type="cellIs" dxfId="3765" priority="3408" operator="lessThan">
      <formula>$N$11*0.8</formula>
    </cfRule>
  </conditionalFormatting>
  <conditionalFormatting sqref="J12">
    <cfRule type="cellIs" dxfId="3764" priority="3403" operator="greaterThan">
      <formula>$N$12</formula>
    </cfRule>
    <cfRule type="cellIs" dxfId="3763" priority="3404" operator="between">
      <formula>$N$12*0.8</formula>
      <formula>$N$12</formula>
    </cfRule>
    <cfRule type="cellIs" dxfId="3762" priority="3405" operator="lessThan">
      <formula>$N$12*0.8</formula>
    </cfRule>
  </conditionalFormatting>
  <conditionalFormatting sqref="J13">
    <cfRule type="cellIs" dxfId="3761" priority="3400" operator="greaterThan">
      <formula>$N$13</formula>
    </cfRule>
    <cfRule type="cellIs" dxfId="3760" priority="3401" operator="between">
      <formula>$N$13*0.8</formula>
      <formula>$N$13</formula>
    </cfRule>
    <cfRule type="cellIs" dxfId="3759" priority="3402" operator="lessThan">
      <formula>$N$13*0.8</formula>
    </cfRule>
  </conditionalFormatting>
  <conditionalFormatting sqref="J16">
    <cfRule type="cellIs" dxfId="3758" priority="3397" operator="greaterThan">
      <formula>$N$16</formula>
    </cfRule>
    <cfRule type="cellIs" dxfId="3757" priority="3398" operator="between">
      <formula>$N$16*0.8</formula>
      <formula>$N$16</formula>
    </cfRule>
    <cfRule type="cellIs" dxfId="3756" priority="3399" operator="lessThan">
      <formula>$N$16*0.8</formula>
    </cfRule>
  </conditionalFormatting>
  <conditionalFormatting sqref="J17">
    <cfRule type="cellIs" dxfId="3755" priority="3394" operator="greaterThan">
      <formula>$N$17</formula>
    </cfRule>
    <cfRule type="cellIs" dxfId="3754" priority="3395" operator="between">
      <formula>$N$17*0.8</formula>
      <formula>$N$17</formula>
    </cfRule>
    <cfRule type="cellIs" dxfId="3753" priority="3396" operator="lessThan">
      <formula>$N$17*0.8</formula>
    </cfRule>
  </conditionalFormatting>
  <conditionalFormatting sqref="J18">
    <cfRule type="cellIs" dxfId="3752" priority="3391" operator="greaterThan">
      <formula>$N$18</formula>
    </cfRule>
    <cfRule type="cellIs" dxfId="3751" priority="3392" operator="between">
      <formula>$N$18*0.8</formula>
      <formula>$N$18</formula>
    </cfRule>
    <cfRule type="cellIs" dxfId="3750" priority="3393" operator="lessThan">
      <formula>$N$18*0.8</formula>
    </cfRule>
  </conditionalFormatting>
  <conditionalFormatting sqref="J6">
    <cfRule type="cellIs" dxfId="3749" priority="3388" operator="greaterThan">
      <formula>$N$6</formula>
    </cfRule>
    <cfRule type="cellIs" dxfId="3748" priority="3389" operator="between">
      <formula>$N$6*0.8</formula>
      <formula>$N$6</formula>
    </cfRule>
    <cfRule type="cellIs" dxfId="3747" priority="3390" operator="lessThan">
      <formula>$N$6*0.8</formula>
    </cfRule>
  </conditionalFormatting>
  <conditionalFormatting sqref="J7">
    <cfRule type="cellIs" dxfId="3746" priority="3385" operator="greaterThan">
      <formula>$N$7</formula>
    </cfRule>
    <cfRule type="cellIs" dxfId="3745" priority="3386" operator="between">
      <formula>$N$7*0.8</formula>
      <formula>$N$7</formula>
    </cfRule>
    <cfRule type="cellIs" dxfId="3744" priority="3387" operator="lessThan">
      <formula>$N$7*0.8</formula>
    </cfRule>
  </conditionalFormatting>
  <conditionalFormatting sqref="J8">
    <cfRule type="cellIs" dxfId="3743" priority="3382" operator="greaterThan">
      <formula>$N$8</formula>
    </cfRule>
    <cfRule type="cellIs" dxfId="3742" priority="3383" operator="between">
      <formula>$N$8*0.8</formula>
      <formula>$N$8</formula>
    </cfRule>
    <cfRule type="cellIs" dxfId="3741" priority="3384" operator="lessThan">
      <formula>$N$8*0.8</formula>
    </cfRule>
  </conditionalFormatting>
  <conditionalFormatting sqref="J11">
    <cfRule type="cellIs" dxfId="3740" priority="3379" operator="greaterThan">
      <formula>$N$11</formula>
    </cfRule>
    <cfRule type="cellIs" dxfId="3739" priority="3380" operator="between">
      <formula>$N$11*0.8</formula>
      <formula>$N$11</formula>
    </cfRule>
    <cfRule type="cellIs" dxfId="3738" priority="3381" operator="lessThan">
      <formula>$N$11*0.8</formula>
    </cfRule>
  </conditionalFormatting>
  <conditionalFormatting sqref="J12">
    <cfRule type="cellIs" dxfId="3737" priority="3376" operator="greaterThan">
      <formula>$N$12</formula>
    </cfRule>
    <cfRule type="cellIs" dxfId="3736" priority="3377" operator="between">
      <formula>$N$12*0.8</formula>
      <formula>$N$12</formula>
    </cfRule>
    <cfRule type="cellIs" dxfId="3735" priority="3378" operator="lessThan">
      <formula>$N$12*0.8</formula>
    </cfRule>
  </conditionalFormatting>
  <conditionalFormatting sqref="J13">
    <cfRule type="cellIs" dxfId="3734" priority="3373" operator="greaterThan">
      <formula>$N$13</formula>
    </cfRule>
    <cfRule type="cellIs" dxfId="3733" priority="3374" operator="between">
      <formula>$N$13*0.8</formula>
      <formula>$N$13</formula>
    </cfRule>
    <cfRule type="cellIs" dxfId="3732" priority="3375" operator="lessThan">
      <formula>$N$13*0.8</formula>
    </cfRule>
  </conditionalFormatting>
  <conditionalFormatting sqref="J16">
    <cfRule type="cellIs" dxfId="3731" priority="3370" operator="greaterThan">
      <formula>$N$16</formula>
    </cfRule>
    <cfRule type="cellIs" dxfId="3730" priority="3371" operator="between">
      <formula>$N$16*0.8</formula>
      <formula>$N$16</formula>
    </cfRule>
    <cfRule type="cellIs" dxfId="3729" priority="3372" operator="lessThan">
      <formula>$N$16*0.8</formula>
    </cfRule>
  </conditionalFormatting>
  <conditionalFormatting sqref="J17">
    <cfRule type="cellIs" dxfId="3728" priority="3367" operator="greaterThan">
      <formula>$N$17</formula>
    </cfRule>
    <cfRule type="cellIs" dxfId="3727" priority="3368" operator="between">
      <formula>$N$17*0.8</formula>
      <formula>$N$17</formula>
    </cfRule>
    <cfRule type="cellIs" dxfId="3726" priority="3369" operator="lessThan">
      <formula>$N$17*0.8</formula>
    </cfRule>
  </conditionalFormatting>
  <conditionalFormatting sqref="J18">
    <cfRule type="cellIs" dxfId="3725" priority="3364" operator="greaterThan">
      <formula>$N$18</formula>
    </cfRule>
    <cfRule type="cellIs" dxfId="3724" priority="3365" operator="between">
      <formula>$N$18*0.8</formula>
      <formula>$N$18</formula>
    </cfRule>
    <cfRule type="cellIs" dxfId="3723" priority="3366" operator="lessThan">
      <formula>$N$18*0.8</formula>
    </cfRule>
  </conditionalFormatting>
  <conditionalFormatting sqref="J6">
    <cfRule type="cellIs" dxfId="3722" priority="3361" operator="greaterThan">
      <formula>$P$6</formula>
    </cfRule>
    <cfRule type="cellIs" dxfId="3721" priority="3362" operator="between">
      <formula>$P$6*0.8</formula>
      <formula>$P$6</formula>
    </cfRule>
    <cfRule type="cellIs" dxfId="3720" priority="3363" operator="lessThan">
      <formula>$P$6*0.8</formula>
    </cfRule>
  </conditionalFormatting>
  <conditionalFormatting sqref="J7">
    <cfRule type="cellIs" dxfId="3719" priority="3358" operator="greaterThan">
      <formula>$P$7</formula>
    </cfRule>
    <cfRule type="cellIs" dxfId="3718" priority="3359" operator="between">
      <formula>$P$7*0.8</formula>
      <formula>$P$7</formula>
    </cfRule>
    <cfRule type="cellIs" dxfId="3717" priority="3360" operator="lessThan">
      <formula>$P$7*0.8</formula>
    </cfRule>
  </conditionalFormatting>
  <conditionalFormatting sqref="J8">
    <cfRule type="cellIs" dxfId="3716" priority="3355" operator="greaterThan">
      <formula>$P$8</formula>
    </cfRule>
    <cfRule type="cellIs" dxfId="3715" priority="3356" operator="between">
      <formula>$P$8*0.8</formula>
      <formula>$P$8</formula>
    </cfRule>
    <cfRule type="cellIs" dxfId="3714" priority="3357" operator="lessThan">
      <formula>$P$8*0.8</formula>
    </cfRule>
  </conditionalFormatting>
  <conditionalFormatting sqref="J11">
    <cfRule type="cellIs" dxfId="3713" priority="3352" operator="greaterThan">
      <formula>$P$11</formula>
    </cfRule>
    <cfRule type="cellIs" dxfId="3712" priority="3353" operator="between">
      <formula>$P$11*0.8</formula>
      <formula>$P$11</formula>
    </cfRule>
    <cfRule type="cellIs" dxfId="3711" priority="3354" operator="lessThan">
      <formula>$P$11*0.8</formula>
    </cfRule>
  </conditionalFormatting>
  <conditionalFormatting sqref="J12">
    <cfRule type="cellIs" dxfId="3710" priority="3349" operator="greaterThan">
      <formula>$P$12</formula>
    </cfRule>
    <cfRule type="cellIs" dxfId="3709" priority="3350" operator="between">
      <formula>$P$12*0.8</formula>
      <formula>$P$12</formula>
    </cfRule>
    <cfRule type="cellIs" dxfId="3708" priority="3351" operator="lessThan">
      <formula>$P$12*0.8</formula>
    </cfRule>
  </conditionalFormatting>
  <conditionalFormatting sqref="J13">
    <cfRule type="cellIs" dxfId="3707" priority="3346" operator="greaterThan">
      <formula>$P$13</formula>
    </cfRule>
    <cfRule type="cellIs" dxfId="3706" priority="3347" operator="between">
      <formula>$P$13*0.8</formula>
      <formula>$P$13</formula>
    </cfRule>
    <cfRule type="cellIs" dxfId="3705" priority="3348" operator="lessThan">
      <formula>$P$13*0.8</formula>
    </cfRule>
  </conditionalFormatting>
  <conditionalFormatting sqref="J16">
    <cfRule type="cellIs" dxfId="3704" priority="3343" operator="greaterThan">
      <formula>$P$16</formula>
    </cfRule>
    <cfRule type="cellIs" dxfId="3703" priority="3344" operator="between">
      <formula>$P$16*0.8</formula>
      <formula>$P$16</formula>
    </cfRule>
    <cfRule type="cellIs" dxfId="3702" priority="3345" operator="lessThan">
      <formula>$P$16*0.8</formula>
    </cfRule>
  </conditionalFormatting>
  <conditionalFormatting sqref="J17">
    <cfRule type="cellIs" dxfId="3701" priority="3340" operator="greaterThan">
      <formula>$P$17</formula>
    </cfRule>
    <cfRule type="cellIs" dxfId="3700" priority="3341" operator="between">
      <formula>$P$17*0.8</formula>
      <formula>$P$17</formula>
    </cfRule>
    <cfRule type="cellIs" dxfId="3699" priority="3342" operator="lessThan">
      <formula>$P$17*0.8</formula>
    </cfRule>
  </conditionalFormatting>
  <conditionalFormatting sqref="J18">
    <cfRule type="cellIs" dxfId="3698" priority="3337" operator="greaterThan">
      <formula>$P$18</formula>
    </cfRule>
    <cfRule type="cellIs" dxfId="3697" priority="3338" operator="between">
      <formula>$P$18*0.8</formula>
      <formula>$P$18</formula>
    </cfRule>
    <cfRule type="cellIs" dxfId="3696" priority="3339" operator="lessThan">
      <formula>$P$18*0.8</formula>
    </cfRule>
  </conditionalFormatting>
  <conditionalFormatting sqref="J6">
    <cfRule type="cellIs" dxfId="3695" priority="3334" operator="greaterThan">
      <formula>$P$6</formula>
    </cfRule>
    <cfRule type="cellIs" dxfId="3694" priority="3335" operator="between">
      <formula>$P$6*0.8</formula>
      <formula>$P$6</formula>
    </cfRule>
    <cfRule type="cellIs" dxfId="3693" priority="3336" operator="lessThan">
      <formula>$P$6*0.8</formula>
    </cfRule>
  </conditionalFormatting>
  <conditionalFormatting sqref="J7">
    <cfRule type="cellIs" dxfId="3692" priority="3331" operator="greaterThan">
      <formula>$P$7</formula>
    </cfRule>
    <cfRule type="cellIs" dxfId="3691" priority="3332" operator="between">
      <formula>$P$7*0.8</formula>
      <formula>$P$7</formula>
    </cfRule>
    <cfRule type="cellIs" dxfId="3690" priority="3333" operator="lessThan">
      <formula>$P$7*0.8</formula>
    </cfRule>
  </conditionalFormatting>
  <conditionalFormatting sqref="J8">
    <cfRule type="cellIs" dxfId="3689" priority="3328" operator="greaterThan">
      <formula>$P$8</formula>
    </cfRule>
    <cfRule type="cellIs" dxfId="3688" priority="3329" operator="between">
      <formula>$P$8*0.8</formula>
      <formula>$P$8</formula>
    </cfRule>
    <cfRule type="cellIs" dxfId="3687" priority="3330" operator="lessThan">
      <formula>$P$8*0.8</formula>
    </cfRule>
  </conditionalFormatting>
  <conditionalFormatting sqref="J11">
    <cfRule type="cellIs" dxfId="3686" priority="3325" operator="greaterThan">
      <formula>$P$11</formula>
    </cfRule>
    <cfRule type="cellIs" dxfId="3685" priority="3326" operator="between">
      <formula>$P$11*0.8</formula>
      <formula>$P$11</formula>
    </cfRule>
    <cfRule type="cellIs" dxfId="3684" priority="3327" operator="lessThan">
      <formula>$P$11*0.8</formula>
    </cfRule>
  </conditionalFormatting>
  <conditionalFormatting sqref="J12">
    <cfRule type="cellIs" dxfId="3683" priority="3322" operator="greaterThan">
      <formula>$P$12</formula>
    </cfRule>
    <cfRule type="cellIs" dxfId="3682" priority="3323" operator="between">
      <formula>$P$12*0.8</formula>
      <formula>$P$12</formula>
    </cfRule>
    <cfRule type="cellIs" dxfId="3681" priority="3324" operator="lessThan">
      <formula>$P$12*0.8</formula>
    </cfRule>
  </conditionalFormatting>
  <conditionalFormatting sqref="J13">
    <cfRule type="cellIs" dxfId="3680" priority="3319" operator="greaterThan">
      <formula>$P$13</formula>
    </cfRule>
    <cfRule type="cellIs" dxfId="3679" priority="3320" operator="between">
      <formula>$P$13*0.8</formula>
      <formula>$P$13</formula>
    </cfRule>
    <cfRule type="cellIs" dxfId="3678" priority="3321" operator="lessThan">
      <formula>$P$13*0.8</formula>
    </cfRule>
  </conditionalFormatting>
  <conditionalFormatting sqref="J16">
    <cfRule type="cellIs" dxfId="3677" priority="3316" operator="greaterThan">
      <formula>$P$16</formula>
    </cfRule>
    <cfRule type="cellIs" dxfId="3676" priority="3317" operator="between">
      <formula>$P$16*0.8</formula>
      <formula>$P$16</formula>
    </cfRule>
    <cfRule type="cellIs" dxfId="3675" priority="3318" operator="lessThan">
      <formula>$P$16*0.8</formula>
    </cfRule>
  </conditionalFormatting>
  <conditionalFormatting sqref="J17">
    <cfRule type="cellIs" dxfId="3674" priority="3313" operator="greaterThan">
      <formula>$P$17</formula>
    </cfRule>
    <cfRule type="cellIs" dxfId="3673" priority="3314" operator="between">
      <formula>$P$17*0.8</formula>
      <formula>$P$17</formula>
    </cfRule>
    <cfRule type="cellIs" dxfId="3672" priority="3315" operator="lessThan">
      <formula>$P$17*0.8</formula>
    </cfRule>
  </conditionalFormatting>
  <conditionalFormatting sqref="J18">
    <cfRule type="cellIs" dxfId="3671" priority="3310" operator="greaterThan">
      <formula>$P$18</formula>
    </cfRule>
    <cfRule type="cellIs" dxfId="3670" priority="3311" operator="between">
      <formula>$P$18*0.8</formula>
      <formula>$P$18</formula>
    </cfRule>
    <cfRule type="cellIs" dxfId="3669" priority="3312" operator="lessThan">
      <formula>$P$18*0.8</formula>
    </cfRule>
  </conditionalFormatting>
  <conditionalFormatting sqref="J6">
    <cfRule type="cellIs" dxfId="3668" priority="3307" operator="greaterThan">
      <formula>$O$6</formula>
    </cfRule>
    <cfRule type="cellIs" dxfId="3667" priority="3308" operator="between">
      <formula>$O$6*0.8</formula>
      <formula>$O$6</formula>
    </cfRule>
    <cfRule type="cellIs" dxfId="3666" priority="3309" operator="lessThan">
      <formula>$O$6*0.8</formula>
    </cfRule>
  </conditionalFormatting>
  <conditionalFormatting sqref="J7">
    <cfRule type="cellIs" dxfId="3665" priority="3304" operator="greaterThan">
      <formula>$O$7</formula>
    </cfRule>
    <cfRule type="cellIs" dxfId="3664" priority="3305" operator="between">
      <formula>$O$7*0.8</formula>
      <formula>$O$7</formula>
    </cfRule>
    <cfRule type="cellIs" dxfId="3663" priority="3306" operator="lessThan">
      <formula>$O$7*0.8</formula>
    </cfRule>
  </conditionalFormatting>
  <conditionalFormatting sqref="J8">
    <cfRule type="cellIs" dxfId="3662" priority="3301" operator="greaterThan">
      <formula>$O$8</formula>
    </cfRule>
    <cfRule type="cellIs" dxfId="3661" priority="3302" operator="between">
      <formula>$O$8*0.8</formula>
      <formula>$O$8</formula>
    </cfRule>
    <cfRule type="cellIs" dxfId="3660" priority="3303" operator="lessThan">
      <formula>$O$8*0.8</formula>
    </cfRule>
  </conditionalFormatting>
  <conditionalFormatting sqref="J11">
    <cfRule type="cellIs" dxfId="3659" priority="3298" operator="greaterThan">
      <formula>$O$11</formula>
    </cfRule>
    <cfRule type="cellIs" dxfId="3658" priority="3299" operator="between">
      <formula>$O$11*0.8</formula>
      <formula>$O$11</formula>
    </cfRule>
    <cfRule type="cellIs" dxfId="3657" priority="3300" operator="lessThan">
      <formula>$O$11*0.8</formula>
    </cfRule>
  </conditionalFormatting>
  <conditionalFormatting sqref="J12">
    <cfRule type="cellIs" dxfId="3656" priority="3295" operator="greaterThan">
      <formula>$O$12</formula>
    </cfRule>
    <cfRule type="cellIs" dxfId="3655" priority="3296" operator="between">
      <formula>$O$12*0.8</formula>
      <formula>$O$12</formula>
    </cfRule>
    <cfRule type="cellIs" dxfId="3654" priority="3297" operator="lessThan">
      <formula>$O$12*0.8</formula>
    </cfRule>
  </conditionalFormatting>
  <conditionalFormatting sqref="J13">
    <cfRule type="cellIs" dxfId="3653" priority="3292" operator="greaterThan">
      <formula>$O$13</formula>
    </cfRule>
    <cfRule type="cellIs" dxfId="3652" priority="3293" operator="between">
      <formula>$O$13*0.8</formula>
      <formula>$O$13</formula>
    </cfRule>
    <cfRule type="cellIs" dxfId="3651" priority="3294" operator="lessThan">
      <formula>$O$13*0.8</formula>
    </cfRule>
  </conditionalFormatting>
  <conditionalFormatting sqref="J16">
    <cfRule type="cellIs" dxfId="3650" priority="3289" operator="greaterThan">
      <formula>$O$16</formula>
    </cfRule>
    <cfRule type="cellIs" dxfId="3649" priority="3290" operator="between">
      <formula>$O$16*0.8</formula>
      <formula>$O$16</formula>
    </cfRule>
    <cfRule type="cellIs" dxfId="3648" priority="3291" operator="lessThan">
      <formula>$O$16*0.8</formula>
    </cfRule>
  </conditionalFormatting>
  <conditionalFormatting sqref="J17">
    <cfRule type="cellIs" dxfId="3647" priority="3286" operator="greaterThan">
      <formula>$O$17</formula>
    </cfRule>
    <cfRule type="cellIs" dxfId="3646" priority="3287" operator="between">
      <formula>$O$17*0.8</formula>
      <formula>$O$17</formula>
    </cfRule>
    <cfRule type="cellIs" dxfId="3645" priority="3288" operator="lessThan">
      <formula>$O$17*0.8</formula>
    </cfRule>
  </conditionalFormatting>
  <conditionalFormatting sqref="J18">
    <cfRule type="cellIs" dxfId="3644" priority="3283" operator="greaterThan">
      <formula>$O$18</formula>
    </cfRule>
    <cfRule type="cellIs" dxfId="3643" priority="3284" operator="between">
      <formula>$O$18*0.8</formula>
      <formula>$O$18</formula>
    </cfRule>
    <cfRule type="cellIs" dxfId="3642" priority="3285" operator="lessThan">
      <formula>$O$18*0.8</formula>
    </cfRule>
  </conditionalFormatting>
  <conditionalFormatting sqref="J6">
    <cfRule type="cellIs" dxfId="3641" priority="3280" operator="greaterThan">
      <formula>$O$6</formula>
    </cfRule>
    <cfRule type="cellIs" dxfId="3640" priority="3281" operator="between">
      <formula>$O$6*0.8</formula>
      <formula>$O$6</formula>
    </cfRule>
    <cfRule type="cellIs" dxfId="3639" priority="3282" operator="lessThan">
      <formula>$O$6*0.8</formula>
    </cfRule>
  </conditionalFormatting>
  <conditionalFormatting sqref="J7">
    <cfRule type="cellIs" dxfId="3638" priority="3277" operator="greaterThan">
      <formula>$O$7</formula>
    </cfRule>
    <cfRule type="cellIs" dxfId="3637" priority="3278" operator="between">
      <formula>$O$7*0.8</formula>
      <formula>$O$7</formula>
    </cfRule>
    <cfRule type="cellIs" dxfId="3636" priority="3279" operator="lessThan">
      <formula>$O$7*0.8</formula>
    </cfRule>
  </conditionalFormatting>
  <conditionalFormatting sqref="J8">
    <cfRule type="cellIs" dxfId="3635" priority="3274" operator="greaterThan">
      <formula>$O$8</formula>
    </cfRule>
    <cfRule type="cellIs" dxfId="3634" priority="3275" operator="between">
      <formula>$O$8*0.8</formula>
      <formula>$O$8</formula>
    </cfRule>
    <cfRule type="cellIs" dxfId="3633" priority="3276" operator="lessThan">
      <formula>$O$8*0.8</formula>
    </cfRule>
  </conditionalFormatting>
  <conditionalFormatting sqref="J11">
    <cfRule type="cellIs" dxfId="3632" priority="3271" operator="greaterThan">
      <formula>$O$11</formula>
    </cfRule>
    <cfRule type="cellIs" dxfId="3631" priority="3272" operator="between">
      <formula>$O$11*0.8</formula>
      <formula>$O$11</formula>
    </cfRule>
    <cfRule type="cellIs" dxfId="3630" priority="3273" operator="lessThan">
      <formula>$O$11*0.8</formula>
    </cfRule>
  </conditionalFormatting>
  <conditionalFormatting sqref="J12">
    <cfRule type="cellIs" dxfId="3629" priority="3268" operator="greaterThan">
      <formula>$O$12</formula>
    </cfRule>
    <cfRule type="cellIs" dxfId="3628" priority="3269" operator="between">
      <formula>$O$12*0.8</formula>
      <formula>$O$12</formula>
    </cfRule>
    <cfRule type="cellIs" dxfId="3627" priority="3270" operator="lessThan">
      <formula>$O$12*0.8</formula>
    </cfRule>
  </conditionalFormatting>
  <conditionalFormatting sqref="J13">
    <cfRule type="cellIs" dxfId="3626" priority="3265" operator="greaterThan">
      <formula>$O$13</formula>
    </cfRule>
    <cfRule type="cellIs" dxfId="3625" priority="3266" operator="between">
      <formula>$O$13*0.8</formula>
      <formula>$O$13</formula>
    </cfRule>
    <cfRule type="cellIs" dxfId="3624" priority="3267" operator="lessThan">
      <formula>$O$13*0.8</formula>
    </cfRule>
  </conditionalFormatting>
  <conditionalFormatting sqref="J16">
    <cfRule type="cellIs" dxfId="3623" priority="3262" operator="greaterThan">
      <formula>$O$16</formula>
    </cfRule>
    <cfRule type="cellIs" dxfId="3622" priority="3263" operator="between">
      <formula>$O$16*0.8</formula>
      <formula>$O$16</formula>
    </cfRule>
    <cfRule type="cellIs" dxfId="3621" priority="3264" operator="lessThan">
      <formula>$O$16*0.8</formula>
    </cfRule>
  </conditionalFormatting>
  <conditionalFormatting sqref="J17">
    <cfRule type="cellIs" dxfId="3620" priority="3259" operator="greaterThan">
      <formula>$O$17</formula>
    </cfRule>
    <cfRule type="cellIs" dxfId="3619" priority="3260" operator="between">
      <formula>$O$17*0.8</formula>
      <formula>$O$17</formula>
    </cfRule>
    <cfRule type="cellIs" dxfId="3618" priority="3261" operator="lessThan">
      <formula>$O$17*0.8</formula>
    </cfRule>
  </conditionalFormatting>
  <conditionalFormatting sqref="J18">
    <cfRule type="cellIs" dxfId="3617" priority="3256" operator="greaterThan">
      <formula>$O$18</formula>
    </cfRule>
    <cfRule type="cellIs" dxfId="3616" priority="3257" operator="between">
      <formula>$O$18*0.8</formula>
      <formula>$O$18</formula>
    </cfRule>
    <cfRule type="cellIs" dxfId="3615" priority="3258" operator="lessThan">
      <formula>$O$18*0.8</formula>
    </cfRule>
  </conditionalFormatting>
  <conditionalFormatting sqref="J6">
    <cfRule type="cellIs" dxfId="3614" priority="3253" operator="greaterThan">
      <formula>$N$6</formula>
    </cfRule>
    <cfRule type="cellIs" dxfId="3613" priority="3254" operator="between">
      <formula>$N$6*0.8</formula>
      <formula>$N$6</formula>
    </cfRule>
    <cfRule type="cellIs" dxfId="3612" priority="3255" operator="lessThan">
      <formula>$N$6*0.8</formula>
    </cfRule>
  </conditionalFormatting>
  <conditionalFormatting sqref="J7">
    <cfRule type="cellIs" dxfId="3611" priority="3250" operator="greaterThan">
      <formula>$N$7</formula>
    </cfRule>
    <cfRule type="cellIs" dxfId="3610" priority="3251" operator="between">
      <formula>$N$7*0.8</formula>
      <formula>$N$7</formula>
    </cfRule>
    <cfRule type="cellIs" dxfId="3609" priority="3252" operator="lessThan">
      <formula>$N$7*0.8</formula>
    </cfRule>
  </conditionalFormatting>
  <conditionalFormatting sqref="J8">
    <cfRule type="cellIs" dxfId="3608" priority="3247" operator="greaterThan">
      <formula>$N$8</formula>
    </cfRule>
    <cfRule type="cellIs" dxfId="3607" priority="3248" operator="between">
      <formula>$N$8*0.8</formula>
      <formula>$N$8</formula>
    </cfRule>
    <cfRule type="cellIs" dxfId="3606" priority="3249" operator="lessThan">
      <formula>$N$8*0.8</formula>
    </cfRule>
  </conditionalFormatting>
  <conditionalFormatting sqref="J11">
    <cfRule type="cellIs" dxfId="3605" priority="3244" operator="greaterThan">
      <formula>$N$11</formula>
    </cfRule>
    <cfRule type="cellIs" dxfId="3604" priority="3245" operator="between">
      <formula>$N$11*0.8</formula>
      <formula>$N$11</formula>
    </cfRule>
    <cfRule type="cellIs" dxfId="3603" priority="3246" operator="lessThan">
      <formula>$N$11*0.8</formula>
    </cfRule>
  </conditionalFormatting>
  <conditionalFormatting sqref="J12">
    <cfRule type="cellIs" dxfId="3602" priority="3241" operator="greaterThan">
      <formula>$N$12</formula>
    </cfRule>
    <cfRule type="cellIs" dxfId="3601" priority="3242" operator="between">
      <formula>$N$12*0.8</formula>
      <formula>$N$12</formula>
    </cfRule>
    <cfRule type="cellIs" dxfId="3600" priority="3243" operator="lessThan">
      <formula>$N$12*0.8</formula>
    </cfRule>
  </conditionalFormatting>
  <conditionalFormatting sqref="J13">
    <cfRule type="cellIs" dxfId="3599" priority="3238" operator="greaterThan">
      <formula>$N$13</formula>
    </cfRule>
    <cfRule type="cellIs" dxfId="3598" priority="3239" operator="between">
      <formula>$N$13*0.8</formula>
      <formula>$N$13</formula>
    </cfRule>
    <cfRule type="cellIs" dxfId="3597" priority="3240" operator="lessThan">
      <formula>$N$13*0.8</formula>
    </cfRule>
  </conditionalFormatting>
  <conditionalFormatting sqref="J16">
    <cfRule type="cellIs" dxfId="3596" priority="3235" operator="greaterThan">
      <formula>$N$16</formula>
    </cfRule>
    <cfRule type="cellIs" dxfId="3595" priority="3236" operator="between">
      <formula>$N$16*0.8</formula>
      <formula>$N$16</formula>
    </cfRule>
    <cfRule type="cellIs" dxfId="3594" priority="3237" operator="lessThan">
      <formula>$N$16*0.8</formula>
    </cfRule>
  </conditionalFormatting>
  <conditionalFormatting sqref="J17">
    <cfRule type="cellIs" dxfId="3593" priority="3232" operator="greaterThan">
      <formula>$N$17</formula>
    </cfRule>
    <cfRule type="cellIs" dxfId="3592" priority="3233" operator="between">
      <formula>$N$17*0.8</formula>
      <formula>$N$17</formula>
    </cfRule>
    <cfRule type="cellIs" dxfId="3591" priority="3234" operator="lessThan">
      <formula>$N$17*0.8</formula>
    </cfRule>
  </conditionalFormatting>
  <conditionalFormatting sqref="J18">
    <cfRule type="cellIs" dxfId="3590" priority="3229" operator="greaterThan">
      <formula>$N$18</formula>
    </cfRule>
    <cfRule type="cellIs" dxfId="3589" priority="3230" operator="between">
      <formula>$N$18*0.8</formula>
      <formula>$N$18</formula>
    </cfRule>
    <cfRule type="cellIs" dxfId="3588" priority="3231" operator="lessThan">
      <formula>$N$18*0.8</formula>
    </cfRule>
  </conditionalFormatting>
  <conditionalFormatting sqref="J6">
    <cfRule type="cellIs" dxfId="3587" priority="3226" operator="greaterThan">
      <formula>$N$6</formula>
    </cfRule>
    <cfRule type="cellIs" dxfId="3586" priority="3227" operator="between">
      <formula>$N$6*0.8</formula>
      <formula>$N$6</formula>
    </cfRule>
    <cfRule type="cellIs" dxfId="3585" priority="3228" operator="lessThan">
      <formula>$N$6*0.8</formula>
    </cfRule>
  </conditionalFormatting>
  <conditionalFormatting sqref="J7">
    <cfRule type="cellIs" dxfId="3584" priority="3223" operator="greaterThan">
      <formula>$N$7</formula>
    </cfRule>
    <cfRule type="cellIs" dxfId="3583" priority="3224" operator="between">
      <formula>$N$7*0.8</formula>
      <formula>$N$7</formula>
    </cfRule>
    <cfRule type="cellIs" dxfId="3582" priority="3225" operator="lessThan">
      <formula>$N$7*0.8</formula>
    </cfRule>
  </conditionalFormatting>
  <conditionalFormatting sqref="J8">
    <cfRule type="cellIs" dxfId="3581" priority="3220" operator="greaterThan">
      <formula>$N$8</formula>
    </cfRule>
    <cfRule type="cellIs" dxfId="3580" priority="3221" operator="between">
      <formula>$N$8*0.8</formula>
      <formula>$N$8</formula>
    </cfRule>
    <cfRule type="cellIs" dxfId="3579" priority="3222" operator="lessThan">
      <formula>$N$8*0.8</formula>
    </cfRule>
  </conditionalFormatting>
  <conditionalFormatting sqref="J11">
    <cfRule type="cellIs" dxfId="3578" priority="3217" operator="greaterThan">
      <formula>$N$11</formula>
    </cfRule>
    <cfRule type="cellIs" dxfId="3577" priority="3218" operator="between">
      <formula>$N$11*0.8</formula>
      <formula>$N$11</formula>
    </cfRule>
    <cfRule type="cellIs" dxfId="3576" priority="3219" operator="lessThan">
      <formula>$N$11*0.8</formula>
    </cfRule>
  </conditionalFormatting>
  <conditionalFormatting sqref="J12">
    <cfRule type="cellIs" dxfId="3575" priority="3214" operator="greaterThan">
      <formula>$N$12</formula>
    </cfRule>
    <cfRule type="cellIs" dxfId="3574" priority="3215" operator="between">
      <formula>$N$12*0.8</formula>
      <formula>$N$12</formula>
    </cfRule>
    <cfRule type="cellIs" dxfId="3573" priority="3216" operator="lessThan">
      <formula>$N$12*0.8</formula>
    </cfRule>
  </conditionalFormatting>
  <conditionalFormatting sqref="J13">
    <cfRule type="cellIs" dxfId="3572" priority="3211" operator="greaterThan">
      <formula>$N$13</formula>
    </cfRule>
    <cfRule type="cellIs" dxfId="3571" priority="3212" operator="between">
      <formula>$N$13*0.8</formula>
      <formula>$N$13</formula>
    </cfRule>
    <cfRule type="cellIs" dxfId="3570" priority="3213" operator="lessThan">
      <formula>$N$13*0.8</formula>
    </cfRule>
  </conditionalFormatting>
  <conditionalFormatting sqref="J16">
    <cfRule type="cellIs" dxfId="3569" priority="3208" operator="greaterThan">
      <formula>$N$16</formula>
    </cfRule>
    <cfRule type="cellIs" dxfId="3568" priority="3209" operator="between">
      <formula>$N$16*0.8</formula>
      <formula>$N$16</formula>
    </cfRule>
    <cfRule type="cellIs" dxfId="3567" priority="3210" operator="lessThan">
      <formula>$N$16*0.8</formula>
    </cfRule>
  </conditionalFormatting>
  <conditionalFormatting sqref="J17">
    <cfRule type="cellIs" dxfId="3566" priority="3205" operator="greaterThan">
      <formula>$N$17</formula>
    </cfRule>
    <cfRule type="cellIs" dxfId="3565" priority="3206" operator="between">
      <formula>$N$17*0.8</formula>
      <formula>$N$17</formula>
    </cfRule>
    <cfRule type="cellIs" dxfId="3564" priority="3207" operator="lessThan">
      <formula>$N$17*0.8</formula>
    </cfRule>
  </conditionalFormatting>
  <conditionalFormatting sqref="J18">
    <cfRule type="cellIs" dxfId="3563" priority="3202" operator="greaterThan">
      <formula>$N$18</formula>
    </cfRule>
    <cfRule type="cellIs" dxfId="3562" priority="3203" operator="between">
      <formula>$N$18*0.8</formula>
      <formula>$N$18</formula>
    </cfRule>
    <cfRule type="cellIs" dxfId="3561" priority="3204" operator="lessThan">
      <formula>$N$18*0.8</formula>
    </cfRule>
  </conditionalFormatting>
  <conditionalFormatting sqref="J6">
    <cfRule type="cellIs" dxfId="3560" priority="3199" operator="greaterThan">
      <formula>$P$6</formula>
    </cfRule>
    <cfRule type="cellIs" dxfId="3559" priority="3200" operator="between">
      <formula>$P$6*0.8</formula>
      <formula>$P$6</formula>
    </cfRule>
    <cfRule type="cellIs" dxfId="3558" priority="3201" operator="lessThan">
      <formula>$P$6*0.8</formula>
    </cfRule>
  </conditionalFormatting>
  <conditionalFormatting sqref="J7">
    <cfRule type="cellIs" dxfId="3557" priority="3196" operator="greaterThan">
      <formula>$P$7</formula>
    </cfRule>
    <cfRule type="cellIs" dxfId="3556" priority="3197" operator="between">
      <formula>$P$7*0.8</formula>
      <formula>$P$7</formula>
    </cfRule>
    <cfRule type="cellIs" dxfId="3555" priority="3198" operator="lessThan">
      <formula>$P$7*0.8</formula>
    </cfRule>
  </conditionalFormatting>
  <conditionalFormatting sqref="J8">
    <cfRule type="cellIs" dxfId="3554" priority="3193" operator="greaterThan">
      <formula>$P$8</formula>
    </cfRule>
    <cfRule type="cellIs" dxfId="3553" priority="3194" operator="between">
      <formula>$P$8*0.8</formula>
      <formula>$P$8</formula>
    </cfRule>
    <cfRule type="cellIs" dxfId="3552" priority="3195" operator="lessThan">
      <formula>$P$8*0.8</formula>
    </cfRule>
  </conditionalFormatting>
  <conditionalFormatting sqref="J11">
    <cfRule type="cellIs" dxfId="3551" priority="3190" operator="greaterThan">
      <formula>$P$11</formula>
    </cfRule>
    <cfRule type="cellIs" dxfId="3550" priority="3191" operator="between">
      <formula>$P$11*0.8</formula>
      <formula>$P$11</formula>
    </cfRule>
    <cfRule type="cellIs" dxfId="3549" priority="3192" operator="lessThan">
      <formula>$P$11*0.8</formula>
    </cfRule>
  </conditionalFormatting>
  <conditionalFormatting sqref="J12">
    <cfRule type="cellIs" dxfId="3548" priority="3187" operator="greaterThan">
      <formula>$P$12</formula>
    </cfRule>
    <cfRule type="cellIs" dxfId="3547" priority="3188" operator="between">
      <formula>$P$12*0.8</formula>
      <formula>$P$12</formula>
    </cfRule>
    <cfRule type="cellIs" dxfId="3546" priority="3189" operator="lessThan">
      <formula>$P$12*0.8</formula>
    </cfRule>
  </conditionalFormatting>
  <conditionalFormatting sqref="J13">
    <cfRule type="cellIs" dxfId="3545" priority="3184" operator="greaterThan">
      <formula>$P$13</formula>
    </cfRule>
    <cfRule type="cellIs" dxfId="3544" priority="3185" operator="between">
      <formula>$P$13*0.8</formula>
      <formula>$P$13</formula>
    </cfRule>
    <cfRule type="cellIs" dxfId="3543" priority="3186" operator="lessThan">
      <formula>$P$13*0.8</formula>
    </cfRule>
  </conditionalFormatting>
  <conditionalFormatting sqref="J16">
    <cfRule type="cellIs" dxfId="3542" priority="3181" operator="greaterThan">
      <formula>$P$16</formula>
    </cfRule>
    <cfRule type="cellIs" dxfId="3541" priority="3182" operator="between">
      <formula>$P$16*0.8</formula>
      <formula>$P$16</formula>
    </cfRule>
    <cfRule type="cellIs" dxfId="3540" priority="3183" operator="lessThan">
      <formula>$P$16*0.8</formula>
    </cfRule>
  </conditionalFormatting>
  <conditionalFormatting sqref="J17">
    <cfRule type="cellIs" dxfId="3539" priority="3178" operator="greaterThan">
      <formula>$P$17</formula>
    </cfRule>
    <cfRule type="cellIs" dxfId="3538" priority="3179" operator="between">
      <formula>$P$17*0.8</formula>
      <formula>$P$17</formula>
    </cfRule>
    <cfRule type="cellIs" dxfId="3537" priority="3180" operator="lessThan">
      <formula>$P$17*0.8</formula>
    </cfRule>
  </conditionalFormatting>
  <conditionalFormatting sqref="J18">
    <cfRule type="cellIs" dxfId="3536" priority="3175" operator="greaterThan">
      <formula>$P$18</formula>
    </cfRule>
    <cfRule type="cellIs" dxfId="3535" priority="3176" operator="between">
      <formula>$P$18*0.8</formula>
      <formula>$P$18</formula>
    </cfRule>
    <cfRule type="cellIs" dxfId="3534" priority="3177" operator="lessThan">
      <formula>$P$18*0.8</formula>
    </cfRule>
  </conditionalFormatting>
  <conditionalFormatting sqref="J6">
    <cfRule type="cellIs" dxfId="3533" priority="3172" operator="greaterThan">
      <formula>$P$6</formula>
    </cfRule>
    <cfRule type="cellIs" dxfId="3532" priority="3173" operator="between">
      <formula>$P$6*0.8</formula>
      <formula>$P$6</formula>
    </cfRule>
    <cfRule type="cellIs" dxfId="3531" priority="3174" operator="lessThan">
      <formula>$P$6*0.8</formula>
    </cfRule>
  </conditionalFormatting>
  <conditionalFormatting sqref="J7">
    <cfRule type="cellIs" dxfId="3530" priority="3169" operator="greaterThan">
      <formula>$P$7</formula>
    </cfRule>
    <cfRule type="cellIs" dxfId="3529" priority="3170" operator="between">
      <formula>$P$7*0.8</formula>
      <formula>$P$7</formula>
    </cfRule>
    <cfRule type="cellIs" dxfId="3528" priority="3171" operator="lessThan">
      <formula>$P$7*0.8</formula>
    </cfRule>
  </conditionalFormatting>
  <conditionalFormatting sqref="J8">
    <cfRule type="cellIs" dxfId="3527" priority="3166" operator="greaterThan">
      <formula>$P$8</formula>
    </cfRule>
    <cfRule type="cellIs" dxfId="3526" priority="3167" operator="between">
      <formula>$P$8*0.8</formula>
      <formula>$P$8</formula>
    </cfRule>
    <cfRule type="cellIs" dxfId="3525" priority="3168" operator="lessThan">
      <formula>$P$8*0.8</formula>
    </cfRule>
  </conditionalFormatting>
  <conditionalFormatting sqref="J11">
    <cfRule type="cellIs" dxfId="3524" priority="3163" operator="greaterThan">
      <formula>$P$11</formula>
    </cfRule>
    <cfRule type="cellIs" dxfId="3523" priority="3164" operator="between">
      <formula>$P$11*0.8</formula>
      <formula>$P$11</formula>
    </cfRule>
    <cfRule type="cellIs" dxfId="3522" priority="3165" operator="lessThan">
      <formula>$P$11*0.8</formula>
    </cfRule>
  </conditionalFormatting>
  <conditionalFormatting sqref="J12">
    <cfRule type="cellIs" dxfId="3521" priority="3160" operator="greaterThan">
      <formula>$P$12</formula>
    </cfRule>
    <cfRule type="cellIs" dxfId="3520" priority="3161" operator="between">
      <formula>$P$12*0.8</formula>
      <formula>$P$12</formula>
    </cfRule>
    <cfRule type="cellIs" dxfId="3519" priority="3162" operator="lessThan">
      <formula>$P$12*0.8</formula>
    </cfRule>
  </conditionalFormatting>
  <conditionalFormatting sqref="J13">
    <cfRule type="cellIs" dxfId="3518" priority="3157" operator="greaterThan">
      <formula>$P$13</formula>
    </cfRule>
    <cfRule type="cellIs" dxfId="3517" priority="3158" operator="between">
      <formula>$P$13*0.8</formula>
      <formula>$P$13</formula>
    </cfRule>
    <cfRule type="cellIs" dxfId="3516" priority="3159" operator="lessThan">
      <formula>$P$13*0.8</formula>
    </cfRule>
  </conditionalFormatting>
  <conditionalFormatting sqref="J16">
    <cfRule type="cellIs" dxfId="3515" priority="3154" operator="greaterThan">
      <formula>$P$16</formula>
    </cfRule>
    <cfRule type="cellIs" dxfId="3514" priority="3155" operator="between">
      <formula>$P$16*0.8</formula>
      <formula>$P$16</formula>
    </cfRule>
    <cfRule type="cellIs" dxfId="3513" priority="3156" operator="lessThan">
      <formula>$P$16*0.8</formula>
    </cfRule>
  </conditionalFormatting>
  <conditionalFormatting sqref="J17">
    <cfRule type="cellIs" dxfId="3512" priority="3151" operator="greaterThan">
      <formula>$P$17</formula>
    </cfRule>
    <cfRule type="cellIs" dxfId="3511" priority="3152" operator="between">
      <formula>$P$17*0.8</formula>
      <formula>$P$17</formula>
    </cfRule>
    <cfRule type="cellIs" dxfId="3510" priority="3153" operator="lessThan">
      <formula>$P$17*0.8</formula>
    </cfRule>
  </conditionalFormatting>
  <conditionalFormatting sqref="J18">
    <cfRule type="cellIs" dxfId="3509" priority="3148" operator="greaterThan">
      <formula>$P$18</formula>
    </cfRule>
    <cfRule type="cellIs" dxfId="3508" priority="3149" operator="between">
      <formula>$P$18*0.8</formula>
      <formula>$P$18</formula>
    </cfRule>
    <cfRule type="cellIs" dxfId="3507" priority="3150" operator="lessThan">
      <formula>$P$18*0.8</formula>
    </cfRule>
  </conditionalFormatting>
  <conditionalFormatting sqref="J6">
    <cfRule type="cellIs" dxfId="3506" priority="3145" operator="greaterThan">
      <formula>$O$6</formula>
    </cfRule>
    <cfRule type="cellIs" dxfId="3505" priority="3146" operator="between">
      <formula>$O$6*0.8</formula>
      <formula>$O$6</formula>
    </cfRule>
    <cfRule type="cellIs" dxfId="3504" priority="3147" operator="lessThan">
      <formula>$O$6*0.8</formula>
    </cfRule>
  </conditionalFormatting>
  <conditionalFormatting sqref="J7">
    <cfRule type="cellIs" dxfId="3503" priority="3142" operator="greaterThan">
      <formula>$O$7</formula>
    </cfRule>
    <cfRule type="cellIs" dxfId="3502" priority="3143" operator="between">
      <formula>$O$7*0.8</formula>
      <formula>$O$7</formula>
    </cfRule>
    <cfRule type="cellIs" dxfId="3501" priority="3144" operator="lessThan">
      <formula>$O$7*0.8</formula>
    </cfRule>
  </conditionalFormatting>
  <conditionalFormatting sqref="J8">
    <cfRule type="cellIs" dxfId="3500" priority="3139" operator="greaterThan">
      <formula>$O$8</formula>
    </cfRule>
    <cfRule type="cellIs" dxfId="3499" priority="3140" operator="between">
      <formula>$O$8*0.8</formula>
      <formula>$O$8</formula>
    </cfRule>
    <cfRule type="cellIs" dxfId="3498" priority="3141" operator="lessThan">
      <formula>$O$8*0.8</formula>
    </cfRule>
  </conditionalFormatting>
  <conditionalFormatting sqref="J11">
    <cfRule type="cellIs" dxfId="3497" priority="3136" operator="greaterThan">
      <formula>$O$11</formula>
    </cfRule>
    <cfRule type="cellIs" dxfId="3496" priority="3137" operator="between">
      <formula>$O$11*0.8</formula>
      <formula>$O$11</formula>
    </cfRule>
    <cfRule type="cellIs" dxfId="3495" priority="3138" operator="lessThan">
      <formula>$O$11*0.8</formula>
    </cfRule>
  </conditionalFormatting>
  <conditionalFormatting sqref="J12">
    <cfRule type="cellIs" dxfId="3494" priority="3133" operator="greaterThan">
      <formula>$O$12</formula>
    </cfRule>
    <cfRule type="cellIs" dxfId="3493" priority="3134" operator="between">
      <formula>$O$12*0.8</formula>
      <formula>$O$12</formula>
    </cfRule>
    <cfRule type="cellIs" dxfId="3492" priority="3135" operator="lessThan">
      <formula>$O$12*0.8</formula>
    </cfRule>
  </conditionalFormatting>
  <conditionalFormatting sqref="J13">
    <cfRule type="cellIs" dxfId="3491" priority="3130" operator="greaterThan">
      <formula>$O$13</formula>
    </cfRule>
    <cfRule type="cellIs" dxfId="3490" priority="3131" operator="between">
      <formula>$O$13*0.8</formula>
      <formula>$O$13</formula>
    </cfRule>
    <cfRule type="cellIs" dxfId="3489" priority="3132" operator="lessThan">
      <formula>$O$13*0.8</formula>
    </cfRule>
  </conditionalFormatting>
  <conditionalFormatting sqref="J16">
    <cfRule type="cellIs" dxfId="3488" priority="3127" operator="greaterThan">
      <formula>$O$16</formula>
    </cfRule>
    <cfRule type="cellIs" dxfId="3487" priority="3128" operator="between">
      <formula>$O$16*0.8</formula>
      <formula>$O$16</formula>
    </cfRule>
    <cfRule type="cellIs" dxfId="3486" priority="3129" operator="lessThan">
      <formula>$O$16*0.8</formula>
    </cfRule>
  </conditionalFormatting>
  <conditionalFormatting sqref="J17">
    <cfRule type="cellIs" dxfId="3485" priority="3124" operator="greaterThan">
      <formula>$O$17</formula>
    </cfRule>
    <cfRule type="cellIs" dxfId="3484" priority="3125" operator="between">
      <formula>$O$17*0.8</formula>
      <formula>$O$17</formula>
    </cfRule>
    <cfRule type="cellIs" dxfId="3483" priority="3126" operator="lessThan">
      <formula>$O$17*0.8</formula>
    </cfRule>
  </conditionalFormatting>
  <conditionalFormatting sqref="J18">
    <cfRule type="cellIs" dxfId="3482" priority="3121" operator="greaterThan">
      <formula>$O$18</formula>
    </cfRule>
    <cfRule type="cellIs" dxfId="3481" priority="3122" operator="between">
      <formula>$O$18*0.8</formula>
      <formula>$O$18</formula>
    </cfRule>
    <cfRule type="cellIs" dxfId="3480" priority="3123" operator="lessThan">
      <formula>$O$18*0.8</formula>
    </cfRule>
  </conditionalFormatting>
  <conditionalFormatting sqref="J6">
    <cfRule type="cellIs" dxfId="3479" priority="3118" operator="greaterThan">
      <formula>$O$6</formula>
    </cfRule>
    <cfRule type="cellIs" dxfId="3478" priority="3119" operator="between">
      <formula>$O$6*0.8</formula>
      <formula>$O$6</formula>
    </cfRule>
    <cfRule type="cellIs" dxfId="3477" priority="3120" operator="lessThan">
      <formula>$O$6*0.8</formula>
    </cfRule>
  </conditionalFormatting>
  <conditionalFormatting sqref="J7">
    <cfRule type="cellIs" dxfId="3476" priority="3115" operator="greaterThan">
      <formula>$O$7</formula>
    </cfRule>
    <cfRule type="cellIs" dxfId="3475" priority="3116" operator="between">
      <formula>$O$7*0.8</formula>
      <formula>$O$7</formula>
    </cfRule>
    <cfRule type="cellIs" dxfId="3474" priority="3117" operator="lessThan">
      <formula>$O$7*0.8</formula>
    </cfRule>
  </conditionalFormatting>
  <conditionalFormatting sqref="J8">
    <cfRule type="cellIs" dxfId="3473" priority="3112" operator="greaterThan">
      <formula>$O$8</formula>
    </cfRule>
    <cfRule type="cellIs" dxfId="3472" priority="3113" operator="between">
      <formula>$O$8*0.8</formula>
      <formula>$O$8</formula>
    </cfRule>
    <cfRule type="cellIs" dxfId="3471" priority="3114" operator="lessThan">
      <formula>$O$8*0.8</formula>
    </cfRule>
  </conditionalFormatting>
  <conditionalFormatting sqref="J11">
    <cfRule type="cellIs" dxfId="3470" priority="3109" operator="greaterThan">
      <formula>$O$11</formula>
    </cfRule>
    <cfRule type="cellIs" dxfId="3469" priority="3110" operator="between">
      <formula>$O$11*0.8</formula>
      <formula>$O$11</formula>
    </cfRule>
    <cfRule type="cellIs" dxfId="3468" priority="3111" operator="lessThan">
      <formula>$O$11*0.8</formula>
    </cfRule>
  </conditionalFormatting>
  <conditionalFormatting sqref="J12">
    <cfRule type="cellIs" dxfId="3467" priority="3106" operator="greaterThan">
      <formula>$O$12</formula>
    </cfRule>
    <cfRule type="cellIs" dxfId="3466" priority="3107" operator="between">
      <formula>$O$12*0.8</formula>
      <formula>$O$12</formula>
    </cfRule>
    <cfRule type="cellIs" dxfId="3465" priority="3108" operator="lessThan">
      <formula>$O$12*0.8</formula>
    </cfRule>
  </conditionalFormatting>
  <conditionalFormatting sqref="J13">
    <cfRule type="cellIs" dxfId="3464" priority="3103" operator="greaterThan">
      <formula>$O$13</formula>
    </cfRule>
    <cfRule type="cellIs" dxfId="3463" priority="3104" operator="between">
      <formula>$O$13*0.8</formula>
      <formula>$O$13</formula>
    </cfRule>
    <cfRule type="cellIs" dxfId="3462" priority="3105" operator="lessThan">
      <formula>$O$13*0.8</formula>
    </cfRule>
  </conditionalFormatting>
  <conditionalFormatting sqref="J16">
    <cfRule type="cellIs" dxfId="3461" priority="3100" operator="greaterThan">
      <formula>$O$16</formula>
    </cfRule>
    <cfRule type="cellIs" dxfId="3460" priority="3101" operator="between">
      <formula>$O$16*0.8</formula>
      <formula>$O$16</formula>
    </cfRule>
    <cfRule type="cellIs" dxfId="3459" priority="3102" operator="lessThan">
      <formula>$O$16*0.8</formula>
    </cfRule>
  </conditionalFormatting>
  <conditionalFormatting sqref="J17">
    <cfRule type="cellIs" dxfId="3458" priority="3097" operator="greaterThan">
      <formula>$O$17</formula>
    </cfRule>
    <cfRule type="cellIs" dxfId="3457" priority="3098" operator="between">
      <formula>$O$17*0.8</formula>
      <formula>$O$17</formula>
    </cfRule>
    <cfRule type="cellIs" dxfId="3456" priority="3099" operator="lessThan">
      <formula>$O$17*0.8</formula>
    </cfRule>
  </conditionalFormatting>
  <conditionalFormatting sqref="J18">
    <cfRule type="cellIs" dxfId="3455" priority="3094" operator="greaterThan">
      <formula>$O$18</formula>
    </cfRule>
    <cfRule type="cellIs" dxfId="3454" priority="3095" operator="between">
      <formula>$O$18*0.8</formula>
      <formula>$O$18</formula>
    </cfRule>
    <cfRule type="cellIs" dxfId="3453" priority="3096" operator="lessThan">
      <formula>$O$18*0.8</formula>
    </cfRule>
  </conditionalFormatting>
  <conditionalFormatting sqref="J6">
    <cfRule type="cellIs" dxfId="3452" priority="3091" operator="greaterThan">
      <formula>$N$6</formula>
    </cfRule>
    <cfRule type="cellIs" dxfId="3451" priority="3092" operator="between">
      <formula>$N$6*0.8</formula>
      <formula>$N$6</formula>
    </cfRule>
    <cfRule type="cellIs" dxfId="3450" priority="3093" operator="lessThan">
      <formula>$N$6*0.8</formula>
    </cfRule>
  </conditionalFormatting>
  <conditionalFormatting sqref="J7">
    <cfRule type="cellIs" dxfId="3449" priority="3088" operator="greaterThan">
      <formula>$N$7</formula>
    </cfRule>
    <cfRule type="cellIs" dxfId="3448" priority="3089" operator="between">
      <formula>$N$7*0.8</formula>
      <formula>$N$7</formula>
    </cfRule>
    <cfRule type="cellIs" dxfId="3447" priority="3090" operator="lessThan">
      <formula>$N$7*0.8</formula>
    </cfRule>
  </conditionalFormatting>
  <conditionalFormatting sqref="J8">
    <cfRule type="cellIs" dxfId="3446" priority="3085" operator="greaterThan">
      <formula>$N$8</formula>
    </cfRule>
    <cfRule type="cellIs" dxfId="3445" priority="3086" operator="between">
      <formula>$N$8*0.8</formula>
      <formula>$N$8</formula>
    </cfRule>
    <cfRule type="cellIs" dxfId="3444" priority="3087" operator="lessThan">
      <formula>$N$8*0.8</formula>
    </cfRule>
  </conditionalFormatting>
  <conditionalFormatting sqref="J11">
    <cfRule type="cellIs" dxfId="3443" priority="3082" operator="greaterThan">
      <formula>$N$11</formula>
    </cfRule>
    <cfRule type="cellIs" dxfId="3442" priority="3083" operator="between">
      <formula>$N$11*0.8</formula>
      <formula>$N$11</formula>
    </cfRule>
    <cfRule type="cellIs" dxfId="3441" priority="3084" operator="lessThan">
      <formula>$N$11*0.8</formula>
    </cfRule>
  </conditionalFormatting>
  <conditionalFormatting sqref="J12">
    <cfRule type="cellIs" dxfId="3440" priority="3079" operator="greaterThan">
      <formula>$N$12</formula>
    </cfRule>
    <cfRule type="cellIs" dxfId="3439" priority="3080" operator="between">
      <formula>$N$12*0.8</formula>
      <formula>$N$12</formula>
    </cfRule>
    <cfRule type="cellIs" dxfId="3438" priority="3081" operator="lessThan">
      <formula>$N$12*0.8</formula>
    </cfRule>
  </conditionalFormatting>
  <conditionalFormatting sqref="J13">
    <cfRule type="cellIs" dxfId="3437" priority="3076" operator="greaterThan">
      <formula>$N$13</formula>
    </cfRule>
    <cfRule type="cellIs" dxfId="3436" priority="3077" operator="between">
      <formula>$N$13*0.8</formula>
      <formula>$N$13</formula>
    </cfRule>
    <cfRule type="cellIs" dxfId="3435" priority="3078" operator="lessThan">
      <formula>$N$13*0.8</formula>
    </cfRule>
  </conditionalFormatting>
  <conditionalFormatting sqref="J16">
    <cfRule type="cellIs" dxfId="3434" priority="3073" operator="greaterThan">
      <formula>$N$16</formula>
    </cfRule>
    <cfRule type="cellIs" dxfId="3433" priority="3074" operator="between">
      <formula>$N$16*0.8</formula>
      <formula>$N$16</formula>
    </cfRule>
    <cfRule type="cellIs" dxfId="3432" priority="3075" operator="lessThan">
      <formula>$N$16*0.8</formula>
    </cfRule>
  </conditionalFormatting>
  <conditionalFormatting sqref="J17">
    <cfRule type="cellIs" dxfId="3431" priority="3070" operator="greaterThan">
      <formula>$N$17</formula>
    </cfRule>
    <cfRule type="cellIs" dxfId="3430" priority="3071" operator="between">
      <formula>$N$17*0.8</formula>
      <formula>$N$17</formula>
    </cfRule>
    <cfRule type="cellIs" dxfId="3429" priority="3072" operator="lessThan">
      <formula>$N$17*0.8</formula>
    </cfRule>
  </conditionalFormatting>
  <conditionalFormatting sqref="J18">
    <cfRule type="cellIs" dxfId="3428" priority="3067" operator="greaterThan">
      <formula>$N$18</formula>
    </cfRule>
    <cfRule type="cellIs" dxfId="3427" priority="3068" operator="between">
      <formula>$N$18*0.8</formula>
      <formula>$N$18</formula>
    </cfRule>
    <cfRule type="cellIs" dxfId="3426" priority="3069" operator="lessThan">
      <formula>$N$18*0.8</formula>
    </cfRule>
  </conditionalFormatting>
  <conditionalFormatting sqref="J6">
    <cfRule type="cellIs" dxfId="3425" priority="3064" operator="greaterThan">
      <formula>$N$6</formula>
    </cfRule>
    <cfRule type="cellIs" dxfId="3424" priority="3065" operator="between">
      <formula>$N$6*0.8</formula>
      <formula>$N$6</formula>
    </cfRule>
    <cfRule type="cellIs" dxfId="3423" priority="3066" operator="lessThan">
      <formula>$N$6*0.8</formula>
    </cfRule>
  </conditionalFormatting>
  <conditionalFormatting sqref="J7">
    <cfRule type="cellIs" dxfId="3422" priority="3061" operator="greaterThan">
      <formula>$N$7</formula>
    </cfRule>
    <cfRule type="cellIs" dxfId="3421" priority="3062" operator="between">
      <formula>$N$7*0.8</formula>
      <formula>$N$7</formula>
    </cfRule>
    <cfRule type="cellIs" dxfId="3420" priority="3063" operator="lessThan">
      <formula>$N$7*0.8</formula>
    </cfRule>
  </conditionalFormatting>
  <conditionalFormatting sqref="J8">
    <cfRule type="cellIs" dxfId="3419" priority="3058" operator="greaterThan">
      <formula>$N$8</formula>
    </cfRule>
    <cfRule type="cellIs" dxfId="3418" priority="3059" operator="between">
      <formula>$N$8*0.8</formula>
      <formula>$N$8</formula>
    </cfRule>
    <cfRule type="cellIs" dxfId="3417" priority="3060" operator="lessThan">
      <formula>$N$8*0.8</formula>
    </cfRule>
  </conditionalFormatting>
  <conditionalFormatting sqref="J11">
    <cfRule type="cellIs" dxfId="3416" priority="3055" operator="greaterThan">
      <formula>$N$11</formula>
    </cfRule>
    <cfRule type="cellIs" dxfId="3415" priority="3056" operator="between">
      <formula>$N$11*0.8</formula>
      <formula>$N$11</formula>
    </cfRule>
    <cfRule type="cellIs" dxfId="3414" priority="3057" operator="lessThan">
      <formula>$N$11*0.8</formula>
    </cfRule>
  </conditionalFormatting>
  <conditionalFormatting sqref="J12">
    <cfRule type="cellIs" dxfId="3413" priority="3052" operator="greaterThan">
      <formula>$N$12</formula>
    </cfRule>
    <cfRule type="cellIs" dxfId="3412" priority="3053" operator="between">
      <formula>$N$12*0.8</formula>
      <formula>$N$12</formula>
    </cfRule>
    <cfRule type="cellIs" dxfId="3411" priority="3054" operator="lessThan">
      <formula>$N$12*0.8</formula>
    </cfRule>
  </conditionalFormatting>
  <conditionalFormatting sqref="J13">
    <cfRule type="cellIs" dxfId="3410" priority="3049" operator="greaterThan">
      <formula>$N$13</formula>
    </cfRule>
    <cfRule type="cellIs" dxfId="3409" priority="3050" operator="between">
      <formula>$N$13*0.8</formula>
      <formula>$N$13</formula>
    </cfRule>
    <cfRule type="cellIs" dxfId="3408" priority="3051" operator="lessThan">
      <formula>$N$13*0.8</formula>
    </cfRule>
  </conditionalFormatting>
  <conditionalFormatting sqref="J16">
    <cfRule type="cellIs" dxfId="3407" priority="3046" operator="greaterThan">
      <formula>$N$16</formula>
    </cfRule>
    <cfRule type="cellIs" dxfId="3406" priority="3047" operator="between">
      <formula>$N$16*0.8</formula>
      <formula>$N$16</formula>
    </cfRule>
    <cfRule type="cellIs" dxfId="3405" priority="3048" operator="lessThan">
      <formula>$N$16*0.8</formula>
    </cfRule>
  </conditionalFormatting>
  <conditionalFormatting sqref="J17">
    <cfRule type="cellIs" dxfId="3404" priority="3043" operator="greaterThan">
      <formula>$N$17</formula>
    </cfRule>
    <cfRule type="cellIs" dxfId="3403" priority="3044" operator="between">
      <formula>$N$17*0.8</formula>
      <formula>$N$17</formula>
    </cfRule>
    <cfRule type="cellIs" dxfId="3402" priority="3045" operator="lessThan">
      <formula>$N$17*0.8</formula>
    </cfRule>
  </conditionalFormatting>
  <conditionalFormatting sqref="J18">
    <cfRule type="cellIs" dxfId="3401" priority="3040" operator="greaterThan">
      <formula>$N$18</formula>
    </cfRule>
    <cfRule type="cellIs" dxfId="3400" priority="3041" operator="between">
      <formula>$N$18*0.8</formula>
      <formula>$N$18</formula>
    </cfRule>
    <cfRule type="cellIs" dxfId="3399" priority="3042" operator="lessThan">
      <formula>$N$18*0.8</formula>
    </cfRule>
  </conditionalFormatting>
  <conditionalFormatting sqref="J6">
    <cfRule type="cellIs" dxfId="3398" priority="3037" operator="greaterThan">
      <formula>$P$6</formula>
    </cfRule>
    <cfRule type="cellIs" dxfId="3397" priority="3038" operator="between">
      <formula>$P$6*0.8</formula>
      <formula>$P$6</formula>
    </cfRule>
    <cfRule type="cellIs" dxfId="3396" priority="3039" operator="lessThan">
      <formula>$P$6*0.8</formula>
    </cfRule>
  </conditionalFormatting>
  <conditionalFormatting sqref="J7">
    <cfRule type="cellIs" dxfId="3395" priority="3034" operator="greaterThan">
      <formula>$P$7</formula>
    </cfRule>
    <cfRule type="cellIs" dxfId="3394" priority="3035" operator="between">
      <formula>$P$7*0.8</formula>
      <formula>$P$7</formula>
    </cfRule>
    <cfRule type="cellIs" dxfId="3393" priority="3036" operator="lessThan">
      <formula>$P$7*0.8</formula>
    </cfRule>
  </conditionalFormatting>
  <conditionalFormatting sqref="J8">
    <cfRule type="cellIs" dxfId="3392" priority="3031" operator="greaterThan">
      <formula>$P$8</formula>
    </cfRule>
    <cfRule type="cellIs" dxfId="3391" priority="3032" operator="between">
      <formula>$P$8*0.8</formula>
      <formula>$P$8</formula>
    </cfRule>
    <cfRule type="cellIs" dxfId="3390" priority="3033" operator="lessThan">
      <formula>$P$8*0.8</formula>
    </cfRule>
  </conditionalFormatting>
  <conditionalFormatting sqref="J11">
    <cfRule type="cellIs" dxfId="3389" priority="3028" operator="greaterThan">
      <formula>$P$11</formula>
    </cfRule>
    <cfRule type="cellIs" dxfId="3388" priority="3029" operator="between">
      <formula>$P$11*0.8</formula>
      <formula>$P$11</formula>
    </cfRule>
    <cfRule type="cellIs" dxfId="3387" priority="3030" operator="lessThan">
      <formula>$P$11*0.8</formula>
    </cfRule>
  </conditionalFormatting>
  <conditionalFormatting sqref="J12">
    <cfRule type="cellIs" dxfId="3386" priority="3025" operator="greaterThan">
      <formula>$P$12</formula>
    </cfRule>
    <cfRule type="cellIs" dxfId="3385" priority="3026" operator="between">
      <formula>$P$12*0.8</formula>
      <formula>$P$12</formula>
    </cfRule>
    <cfRule type="cellIs" dxfId="3384" priority="3027" operator="lessThan">
      <formula>$P$12*0.8</formula>
    </cfRule>
  </conditionalFormatting>
  <conditionalFormatting sqref="J13">
    <cfRule type="cellIs" dxfId="3383" priority="3022" operator="greaterThan">
      <formula>$P$13</formula>
    </cfRule>
    <cfRule type="cellIs" dxfId="3382" priority="3023" operator="between">
      <formula>$P$13*0.8</formula>
      <formula>$P$13</formula>
    </cfRule>
    <cfRule type="cellIs" dxfId="3381" priority="3024" operator="lessThan">
      <formula>$P$13*0.8</formula>
    </cfRule>
  </conditionalFormatting>
  <conditionalFormatting sqref="J16">
    <cfRule type="cellIs" dxfId="3380" priority="3019" operator="greaterThan">
      <formula>$P$16</formula>
    </cfRule>
    <cfRule type="cellIs" dxfId="3379" priority="3020" operator="between">
      <formula>$P$16*0.8</formula>
      <formula>$P$16</formula>
    </cfRule>
    <cfRule type="cellIs" dxfId="3378" priority="3021" operator="lessThan">
      <formula>$P$16*0.8</formula>
    </cfRule>
  </conditionalFormatting>
  <conditionalFormatting sqref="J17">
    <cfRule type="cellIs" dxfId="3377" priority="3016" operator="greaterThan">
      <formula>$P$17</formula>
    </cfRule>
    <cfRule type="cellIs" dxfId="3376" priority="3017" operator="between">
      <formula>$P$17*0.8</formula>
      <formula>$P$17</formula>
    </cfRule>
    <cfRule type="cellIs" dxfId="3375" priority="3018" operator="lessThan">
      <formula>$P$17*0.8</formula>
    </cfRule>
  </conditionalFormatting>
  <conditionalFormatting sqref="J18">
    <cfRule type="cellIs" dxfId="3374" priority="3013" operator="greaterThan">
      <formula>$P$18</formula>
    </cfRule>
    <cfRule type="cellIs" dxfId="3373" priority="3014" operator="between">
      <formula>$P$18*0.8</formula>
      <formula>$P$18</formula>
    </cfRule>
    <cfRule type="cellIs" dxfId="3372" priority="3015" operator="lessThan">
      <formula>$P$18*0.8</formula>
    </cfRule>
  </conditionalFormatting>
  <conditionalFormatting sqref="J6">
    <cfRule type="cellIs" dxfId="3371" priority="3010" operator="greaterThan">
      <formula>$P$6</formula>
    </cfRule>
    <cfRule type="cellIs" dxfId="3370" priority="3011" operator="between">
      <formula>$P$6*0.8</formula>
      <formula>$P$6</formula>
    </cfRule>
    <cfRule type="cellIs" dxfId="3369" priority="3012" operator="lessThan">
      <formula>$P$6*0.8</formula>
    </cfRule>
  </conditionalFormatting>
  <conditionalFormatting sqref="J7">
    <cfRule type="cellIs" dxfId="3368" priority="3007" operator="greaterThan">
      <formula>$P$7</formula>
    </cfRule>
    <cfRule type="cellIs" dxfId="3367" priority="3008" operator="between">
      <formula>$P$7*0.8</formula>
      <formula>$P$7</formula>
    </cfRule>
    <cfRule type="cellIs" dxfId="3366" priority="3009" operator="lessThan">
      <formula>$P$7*0.8</formula>
    </cfRule>
  </conditionalFormatting>
  <conditionalFormatting sqref="J8">
    <cfRule type="cellIs" dxfId="3365" priority="3004" operator="greaterThan">
      <formula>$P$8</formula>
    </cfRule>
    <cfRule type="cellIs" dxfId="3364" priority="3005" operator="between">
      <formula>$P$8*0.8</formula>
      <formula>$P$8</formula>
    </cfRule>
    <cfRule type="cellIs" dxfId="3363" priority="3006" operator="lessThan">
      <formula>$P$8*0.8</formula>
    </cfRule>
  </conditionalFormatting>
  <conditionalFormatting sqref="J11">
    <cfRule type="cellIs" dxfId="3362" priority="3001" operator="greaterThan">
      <formula>$P$11</formula>
    </cfRule>
    <cfRule type="cellIs" dxfId="3361" priority="3002" operator="between">
      <formula>$P$11*0.8</formula>
      <formula>$P$11</formula>
    </cfRule>
    <cfRule type="cellIs" dxfId="3360" priority="3003" operator="lessThan">
      <formula>$P$11*0.8</formula>
    </cfRule>
  </conditionalFormatting>
  <conditionalFormatting sqref="J12">
    <cfRule type="cellIs" dxfId="3359" priority="2998" operator="greaterThan">
      <formula>$P$12</formula>
    </cfRule>
    <cfRule type="cellIs" dxfId="3358" priority="2999" operator="between">
      <formula>$P$12*0.8</formula>
      <formula>$P$12</formula>
    </cfRule>
    <cfRule type="cellIs" dxfId="3357" priority="3000" operator="lessThan">
      <formula>$P$12*0.8</formula>
    </cfRule>
  </conditionalFormatting>
  <conditionalFormatting sqref="J13">
    <cfRule type="cellIs" dxfId="3356" priority="2995" operator="greaterThan">
      <formula>$P$13</formula>
    </cfRule>
    <cfRule type="cellIs" dxfId="3355" priority="2996" operator="between">
      <formula>$P$13*0.8</formula>
      <formula>$P$13</formula>
    </cfRule>
    <cfRule type="cellIs" dxfId="3354" priority="2997" operator="lessThan">
      <formula>$P$13*0.8</formula>
    </cfRule>
  </conditionalFormatting>
  <conditionalFormatting sqref="J16">
    <cfRule type="cellIs" dxfId="3353" priority="2992" operator="greaterThan">
      <formula>$P$16</formula>
    </cfRule>
    <cfRule type="cellIs" dxfId="3352" priority="2993" operator="between">
      <formula>$P$16*0.8</formula>
      <formula>$P$16</formula>
    </cfRule>
    <cfRule type="cellIs" dxfId="3351" priority="2994" operator="lessThan">
      <formula>$P$16*0.8</formula>
    </cfRule>
  </conditionalFormatting>
  <conditionalFormatting sqref="J17">
    <cfRule type="cellIs" dxfId="3350" priority="2989" operator="greaterThan">
      <formula>$P$17</formula>
    </cfRule>
    <cfRule type="cellIs" dxfId="3349" priority="2990" operator="between">
      <formula>$P$17*0.8</formula>
      <formula>$P$17</formula>
    </cfRule>
    <cfRule type="cellIs" dxfId="3348" priority="2991" operator="lessThan">
      <formula>$P$17*0.8</formula>
    </cfRule>
  </conditionalFormatting>
  <conditionalFormatting sqref="J18">
    <cfRule type="cellIs" dxfId="3347" priority="2986" operator="greaterThan">
      <formula>$P$18</formula>
    </cfRule>
    <cfRule type="cellIs" dxfId="3346" priority="2987" operator="between">
      <formula>$P$18*0.8</formula>
      <formula>$P$18</formula>
    </cfRule>
    <cfRule type="cellIs" dxfId="3345" priority="2988" operator="lessThan">
      <formula>$P$18*0.8</formula>
    </cfRule>
  </conditionalFormatting>
  <conditionalFormatting sqref="J6">
    <cfRule type="cellIs" dxfId="3344" priority="2983" operator="greaterThan">
      <formula>$O$6</formula>
    </cfRule>
    <cfRule type="cellIs" dxfId="3343" priority="2984" operator="between">
      <formula>$O$6*0.8</formula>
      <formula>$O$6</formula>
    </cfRule>
    <cfRule type="cellIs" dxfId="3342" priority="2985" operator="lessThan">
      <formula>$O$6*0.8</formula>
    </cfRule>
  </conditionalFormatting>
  <conditionalFormatting sqref="J7">
    <cfRule type="cellIs" dxfId="3341" priority="2980" operator="greaterThan">
      <formula>$O$7</formula>
    </cfRule>
    <cfRule type="cellIs" dxfId="3340" priority="2981" operator="between">
      <formula>$O$7*0.8</formula>
      <formula>$O$7</formula>
    </cfRule>
    <cfRule type="cellIs" dxfId="3339" priority="2982" operator="lessThan">
      <formula>$O$7*0.8</formula>
    </cfRule>
  </conditionalFormatting>
  <conditionalFormatting sqref="J8">
    <cfRule type="cellIs" dxfId="3338" priority="2977" operator="greaterThan">
      <formula>$O$8</formula>
    </cfRule>
    <cfRule type="cellIs" dxfId="3337" priority="2978" operator="between">
      <formula>$O$8*0.8</formula>
      <formula>$O$8</formula>
    </cfRule>
    <cfRule type="cellIs" dxfId="3336" priority="2979" operator="lessThan">
      <formula>$O$8*0.8</formula>
    </cfRule>
  </conditionalFormatting>
  <conditionalFormatting sqref="J11">
    <cfRule type="cellIs" dxfId="3335" priority="2974" operator="greaterThan">
      <formula>$O$11</formula>
    </cfRule>
    <cfRule type="cellIs" dxfId="3334" priority="2975" operator="between">
      <formula>$O$11*0.8</formula>
      <formula>$O$11</formula>
    </cfRule>
    <cfRule type="cellIs" dxfId="3333" priority="2976" operator="lessThan">
      <formula>$O$11*0.8</formula>
    </cfRule>
  </conditionalFormatting>
  <conditionalFormatting sqref="J12">
    <cfRule type="cellIs" dxfId="3332" priority="2971" operator="greaterThan">
      <formula>$O$12</formula>
    </cfRule>
    <cfRule type="cellIs" dxfId="3331" priority="2972" operator="between">
      <formula>$O$12*0.8</formula>
      <formula>$O$12</formula>
    </cfRule>
    <cfRule type="cellIs" dxfId="3330" priority="2973" operator="lessThan">
      <formula>$O$12*0.8</formula>
    </cfRule>
  </conditionalFormatting>
  <conditionalFormatting sqref="J13">
    <cfRule type="cellIs" dxfId="3329" priority="2968" operator="greaterThan">
      <formula>$O$13</formula>
    </cfRule>
    <cfRule type="cellIs" dxfId="3328" priority="2969" operator="between">
      <formula>$O$13*0.8</formula>
      <formula>$O$13</formula>
    </cfRule>
    <cfRule type="cellIs" dxfId="3327" priority="2970" operator="lessThan">
      <formula>$O$13*0.8</formula>
    </cfRule>
  </conditionalFormatting>
  <conditionalFormatting sqref="J16">
    <cfRule type="cellIs" dxfId="3326" priority="2965" operator="greaterThan">
      <formula>$O$16</formula>
    </cfRule>
    <cfRule type="cellIs" dxfId="3325" priority="2966" operator="between">
      <formula>$O$16*0.8</formula>
      <formula>$O$16</formula>
    </cfRule>
    <cfRule type="cellIs" dxfId="3324" priority="2967" operator="lessThan">
      <formula>$O$16*0.8</formula>
    </cfRule>
  </conditionalFormatting>
  <conditionalFormatting sqref="J17">
    <cfRule type="cellIs" dxfId="3323" priority="2962" operator="greaterThan">
      <formula>$O$17</formula>
    </cfRule>
    <cfRule type="cellIs" dxfId="3322" priority="2963" operator="between">
      <formula>$O$17*0.8</formula>
      <formula>$O$17</formula>
    </cfRule>
    <cfRule type="cellIs" dxfId="3321" priority="2964" operator="lessThan">
      <formula>$O$17*0.8</formula>
    </cfRule>
  </conditionalFormatting>
  <conditionalFormatting sqref="J18">
    <cfRule type="cellIs" dxfId="3320" priority="2959" operator="greaterThan">
      <formula>$O$18</formula>
    </cfRule>
    <cfRule type="cellIs" dxfId="3319" priority="2960" operator="between">
      <formula>$O$18*0.8</formula>
      <formula>$O$18</formula>
    </cfRule>
    <cfRule type="cellIs" dxfId="3318" priority="2961" operator="lessThan">
      <formula>$O$18*0.8</formula>
    </cfRule>
  </conditionalFormatting>
  <conditionalFormatting sqref="J6">
    <cfRule type="cellIs" dxfId="3317" priority="2956" operator="greaterThan">
      <formula>$O$6</formula>
    </cfRule>
    <cfRule type="cellIs" dxfId="3316" priority="2957" operator="between">
      <formula>$O$6*0.8</formula>
      <formula>$O$6</formula>
    </cfRule>
    <cfRule type="cellIs" dxfId="3315" priority="2958" operator="lessThan">
      <formula>$O$6*0.8</formula>
    </cfRule>
  </conditionalFormatting>
  <conditionalFormatting sqref="J7">
    <cfRule type="cellIs" dxfId="3314" priority="2953" operator="greaterThan">
      <formula>$O$7</formula>
    </cfRule>
    <cfRule type="cellIs" dxfId="3313" priority="2954" operator="between">
      <formula>$O$7*0.8</formula>
      <formula>$O$7</formula>
    </cfRule>
    <cfRule type="cellIs" dxfId="3312" priority="2955" operator="lessThan">
      <formula>$O$7*0.8</formula>
    </cfRule>
  </conditionalFormatting>
  <conditionalFormatting sqref="J8">
    <cfRule type="cellIs" dxfId="3311" priority="2950" operator="greaterThan">
      <formula>$O$8</formula>
    </cfRule>
    <cfRule type="cellIs" dxfId="3310" priority="2951" operator="between">
      <formula>$O$8*0.8</formula>
      <formula>$O$8</formula>
    </cfRule>
    <cfRule type="cellIs" dxfId="3309" priority="2952" operator="lessThan">
      <formula>$O$8*0.8</formula>
    </cfRule>
  </conditionalFormatting>
  <conditionalFormatting sqref="J11">
    <cfRule type="cellIs" dxfId="3308" priority="2947" operator="greaterThan">
      <formula>$O$11</formula>
    </cfRule>
    <cfRule type="cellIs" dxfId="3307" priority="2948" operator="between">
      <formula>$O$11*0.8</formula>
      <formula>$O$11</formula>
    </cfRule>
    <cfRule type="cellIs" dxfId="3306" priority="2949" operator="lessThan">
      <formula>$O$11*0.8</formula>
    </cfRule>
  </conditionalFormatting>
  <conditionalFormatting sqref="J12">
    <cfRule type="cellIs" dxfId="3305" priority="2944" operator="greaterThan">
      <formula>$O$12</formula>
    </cfRule>
    <cfRule type="cellIs" dxfId="3304" priority="2945" operator="between">
      <formula>$O$12*0.8</formula>
      <formula>$O$12</formula>
    </cfRule>
    <cfRule type="cellIs" dxfId="3303" priority="2946" operator="lessThan">
      <formula>$O$12*0.8</formula>
    </cfRule>
  </conditionalFormatting>
  <conditionalFormatting sqref="J13">
    <cfRule type="cellIs" dxfId="3302" priority="2941" operator="greaterThan">
      <formula>$O$13</formula>
    </cfRule>
    <cfRule type="cellIs" dxfId="3301" priority="2942" operator="between">
      <formula>$O$13*0.8</formula>
      <formula>$O$13</formula>
    </cfRule>
    <cfRule type="cellIs" dxfId="3300" priority="2943" operator="lessThan">
      <formula>$O$13*0.8</formula>
    </cfRule>
  </conditionalFormatting>
  <conditionalFormatting sqref="J16">
    <cfRule type="cellIs" dxfId="3299" priority="2938" operator="greaterThan">
      <formula>$O$16</formula>
    </cfRule>
    <cfRule type="cellIs" dxfId="3298" priority="2939" operator="between">
      <formula>$O$16*0.8</formula>
      <formula>$O$16</formula>
    </cfRule>
    <cfRule type="cellIs" dxfId="3297" priority="2940" operator="lessThan">
      <formula>$O$16*0.8</formula>
    </cfRule>
  </conditionalFormatting>
  <conditionalFormatting sqref="J17">
    <cfRule type="cellIs" dxfId="3296" priority="2935" operator="greaterThan">
      <formula>$O$17</formula>
    </cfRule>
    <cfRule type="cellIs" dxfId="3295" priority="2936" operator="between">
      <formula>$O$17*0.8</formula>
      <formula>$O$17</formula>
    </cfRule>
    <cfRule type="cellIs" dxfId="3294" priority="2937" operator="lessThan">
      <formula>$O$17*0.8</formula>
    </cfRule>
  </conditionalFormatting>
  <conditionalFormatting sqref="J18">
    <cfRule type="cellIs" dxfId="3293" priority="2932" operator="greaterThan">
      <formula>$O$18</formula>
    </cfRule>
    <cfRule type="cellIs" dxfId="3292" priority="2933" operator="between">
      <formula>$O$18*0.8</formula>
      <formula>$O$18</formula>
    </cfRule>
    <cfRule type="cellIs" dxfId="3291" priority="2934" operator="lessThan">
      <formula>$O$18*0.8</formula>
    </cfRule>
  </conditionalFormatting>
  <conditionalFormatting sqref="J6">
    <cfRule type="cellIs" dxfId="3290" priority="2929" operator="greaterThan">
      <formula>$N$6</formula>
    </cfRule>
    <cfRule type="cellIs" dxfId="3289" priority="2930" operator="between">
      <formula>$N$6*0.8</formula>
      <formula>$N$6</formula>
    </cfRule>
    <cfRule type="cellIs" dxfId="3288" priority="2931" operator="lessThan">
      <formula>$N$6*0.8</formula>
    </cfRule>
  </conditionalFormatting>
  <conditionalFormatting sqref="J7">
    <cfRule type="cellIs" dxfId="3287" priority="2926" operator="greaterThan">
      <formula>$N$7</formula>
    </cfRule>
    <cfRule type="cellIs" dxfId="3286" priority="2927" operator="between">
      <formula>$N$7*0.8</formula>
      <formula>$N$7</formula>
    </cfRule>
    <cfRule type="cellIs" dxfId="3285" priority="2928" operator="lessThan">
      <formula>$N$7*0.8</formula>
    </cfRule>
  </conditionalFormatting>
  <conditionalFormatting sqref="J8">
    <cfRule type="cellIs" dxfId="3284" priority="2923" operator="greaterThan">
      <formula>$N$8</formula>
    </cfRule>
    <cfRule type="cellIs" dxfId="3283" priority="2924" operator="between">
      <formula>$N$8*0.8</formula>
      <formula>$N$8</formula>
    </cfRule>
    <cfRule type="cellIs" dxfId="3282" priority="2925" operator="lessThan">
      <formula>$N$8*0.8</formula>
    </cfRule>
  </conditionalFormatting>
  <conditionalFormatting sqref="J11">
    <cfRule type="cellIs" dxfId="3281" priority="2920" operator="greaterThan">
      <formula>$N$11</formula>
    </cfRule>
    <cfRule type="cellIs" dxfId="3280" priority="2921" operator="between">
      <formula>$N$11*0.8</formula>
      <formula>$N$11</formula>
    </cfRule>
    <cfRule type="cellIs" dxfId="3279" priority="2922" operator="lessThan">
      <formula>$N$11*0.8</formula>
    </cfRule>
  </conditionalFormatting>
  <conditionalFormatting sqref="J12">
    <cfRule type="cellIs" dxfId="3278" priority="2917" operator="greaterThan">
      <formula>$N$12</formula>
    </cfRule>
    <cfRule type="cellIs" dxfId="3277" priority="2918" operator="between">
      <formula>$N$12*0.8</formula>
      <formula>$N$12</formula>
    </cfRule>
    <cfRule type="cellIs" dxfId="3276" priority="2919" operator="lessThan">
      <formula>$N$12*0.8</formula>
    </cfRule>
  </conditionalFormatting>
  <conditionalFormatting sqref="J13">
    <cfRule type="cellIs" dxfId="3275" priority="2914" operator="greaterThan">
      <formula>$N$13</formula>
    </cfRule>
    <cfRule type="cellIs" dxfId="3274" priority="2915" operator="between">
      <formula>$N$13*0.8</formula>
      <formula>$N$13</formula>
    </cfRule>
    <cfRule type="cellIs" dxfId="3273" priority="2916" operator="lessThan">
      <formula>$N$13*0.8</formula>
    </cfRule>
  </conditionalFormatting>
  <conditionalFormatting sqref="J16">
    <cfRule type="cellIs" dxfId="3272" priority="2911" operator="greaterThan">
      <formula>$N$16</formula>
    </cfRule>
    <cfRule type="cellIs" dxfId="3271" priority="2912" operator="between">
      <formula>$N$16*0.8</formula>
      <formula>$N$16</formula>
    </cfRule>
    <cfRule type="cellIs" dxfId="3270" priority="2913" operator="lessThan">
      <formula>$N$16*0.8</formula>
    </cfRule>
  </conditionalFormatting>
  <conditionalFormatting sqref="J17">
    <cfRule type="cellIs" dxfId="3269" priority="2908" operator="greaterThan">
      <formula>$N$17</formula>
    </cfRule>
    <cfRule type="cellIs" dxfId="3268" priority="2909" operator="between">
      <formula>$N$17*0.8</formula>
      <formula>$N$17</formula>
    </cfRule>
    <cfRule type="cellIs" dxfId="3267" priority="2910" operator="lessThan">
      <formula>$N$17*0.8</formula>
    </cfRule>
  </conditionalFormatting>
  <conditionalFormatting sqref="J18">
    <cfRule type="cellIs" dxfId="3266" priority="2905" operator="greaterThan">
      <formula>$N$18</formula>
    </cfRule>
    <cfRule type="cellIs" dxfId="3265" priority="2906" operator="between">
      <formula>$N$18*0.8</formula>
      <formula>$N$18</formula>
    </cfRule>
    <cfRule type="cellIs" dxfId="3264" priority="2907" operator="lessThan">
      <formula>$N$18*0.8</formula>
    </cfRule>
  </conditionalFormatting>
  <conditionalFormatting sqref="J6">
    <cfRule type="cellIs" dxfId="3263" priority="2902" operator="greaterThan">
      <formula>$N$6</formula>
    </cfRule>
    <cfRule type="cellIs" dxfId="3262" priority="2903" operator="between">
      <formula>$N$6*0.8</formula>
      <formula>$N$6</formula>
    </cfRule>
    <cfRule type="cellIs" dxfId="3261" priority="2904" operator="lessThan">
      <formula>$N$6*0.8</formula>
    </cfRule>
  </conditionalFormatting>
  <conditionalFormatting sqref="J7">
    <cfRule type="cellIs" dxfId="3260" priority="2899" operator="greaterThan">
      <formula>$N$7</formula>
    </cfRule>
    <cfRule type="cellIs" dxfId="3259" priority="2900" operator="between">
      <formula>$N$7*0.8</formula>
      <formula>$N$7</formula>
    </cfRule>
    <cfRule type="cellIs" dxfId="3258" priority="2901" operator="lessThan">
      <formula>$N$7*0.8</formula>
    </cfRule>
  </conditionalFormatting>
  <conditionalFormatting sqref="J8">
    <cfRule type="cellIs" dxfId="3257" priority="2896" operator="greaterThan">
      <formula>$N$8</formula>
    </cfRule>
    <cfRule type="cellIs" dxfId="3256" priority="2897" operator="between">
      <formula>$N$8*0.8</formula>
      <formula>$N$8</formula>
    </cfRule>
    <cfRule type="cellIs" dxfId="3255" priority="2898" operator="lessThan">
      <formula>$N$8*0.8</formula>
    </cfRule>
  </conditionalFormatting>
  <conditionalFormatting sqref="J11">
    <cfRule type="cellIs" dxfId="3254" priority="2893" operator="greaterThan">
      <formula>$N$11</formula>
    </cfRule>
    <cfRule type="cellIs" dxfId="3253" priority="2894" operator="between">
      <formula>$N$11*0.8</formula>
      <formula>$N$11</formula>
    </cfRule>
    <cfRule type="cellIs" dxfId="3252" priority="2895" operator="lessThan">
      <formula>$N$11*0.8</formula>
    </cfRule>
  </conditionalFormatting>
  <conditionalFormatting sqref="J12">
    <cfRule type="cellIs" dxfId="3251" priority="2890" operator="greaterThan">
      <formula>$N$12</formula>
    </cfRule>
    <cfRule type="cellIs" dxfId="3250" priority="2891" operator="between">
      <formula>$N$12*0.8</formula>
      <formula>$N$12</formula>
    </cfRule>
    <cfRule type="cellIs" dxfId="3249" priority="2892" operator="lessThan">
      <formula>$N$12*0.8</formula>
    </cfRule>
  </conditionalFormatting>
  <conditionalFormatting sqref="J13">
    <cfRule type="cellIs" dxfId="3248" priority="2887" operator="greaterThan">
      <formula>$N$13</formula>
    </cfRule>
    <cfRule type="cellIs" dxfId="3247" priority="2888" operator="between">
      <formula>$N$13*0.8</formula>
      <formula>$N$13</formula>
    </cfRule>
    <cfRule type="cellIs" dxfId="3246" priority="2889" operator="lessThan">
      <formula>$N$13*0.8</formula>
    </cfRule>
  </conditionalFormatting>
  <conditionalFormatting sqref="J16">
    <cfRule type="cellIs" dxfId="3245" priority="2884" operator="greaterThan">
      <formula>$N$16</formula>
    </cfRule>
    <cfRule type="cellIs" dxfId="3244" priority="2885" operator="between">
      <formula>$N$16*0.8</formula>
      <formula>$N$16</formula>
    </cfRule>
    <cfRule type="cellIs" dxfId="3243" priority="2886" operator="lessThan">
      <formula>$N$16*0.8</formula>
    </cfRule>
  </conditionalFormatting>
  <conditionalFormatting sqref="J17">
    <cfRule type="cellIs" dxfId="3242" priority="2881" operator="greaterThan">
      <formula>$N$17</formula>
    </cfRule>
    <cfRule type="cellIs" dxfId="3241" priority="2882" operator="between">
      <formula>$N$17*0.8</formula>
      <formula>$N$17</formula>
    </cfRule>
    <cfRule type="cellIs" dxfId="3240" priority="2883" operator="lessThan">
      <formula>$N$17*0.8</formula>
    </cfRule>
  </conditionalFormatting>
  <conditionalFormatting sqref="J18">
    <cfRule type="cellIs" dxfId="3239" priority="2878" operator="greaterThan">
      <formula>$N$18</formula>
    </cfRule>
    <cfRule type="cellIs" dxfId="3238" priority="2879" operator="between">
      <formula>$N$18*0.8</formula>
      <formula>$N$18</formula>
    </cfRule>
    <cfRule type="cellIs" dxfId="3237" priority="2880" operator="lessThan">
      <formula>$N$18*0.8</formula>
    </cfRule>
  </conditionalFormatting>
  <conditionalFormatting sqref="J6">
    <cfRule type="cellIs" dxfId="3236" priority="2875" operator="greaterThan">
      <formula>$P$6</formula>
    </cfRule>
    <cfRule type="cellIs" dxfId="3235" priority="2876" operator="between">
      <formula>$P$6*0.8</formula>
      <formula>$P$6</formula>
    </cfRule>
    <cfRule type="cellIs" dxfId="3234" priority="2877" operator="lessThan">
      <formula>$P$6*0.8</formula>
    </cfRule>
  </conditionalFormatting>
  <conditionalFormatting sqref="J7">
    <cfRule type="cellIs" dxfId="3233" priority="2872" operator="greaterThan">
      <formula>$P$7</formula>
    </cfRule>
    <cfRule type="cellIs" dxfId="3232" priority="2873" operator="between">
      <formula>$P$7*0.8</formula>
      <formula>$P$7</formula>
    </cfRule>
    <cfRule type="cellIs" dxfId="3231" priority="2874" operator="lessThan">
      <formula>$P$7*0.8</formula>
    </cfRule>
  </conditionalFormatting>
  <conditionalFormatting sqref="J8">
    <cfRule type="cellIs" dxfId="3230" priority="2869" operator="greaterThan">
      <formula>$P$8</formula>
    </cfRule>
    <cfRule type="cellIs" dxfId="3229" priority="2870" operator="between">
      <formula>$P$8*0.8</formula>
      <formula>$P$8</formula>
    </cfRule>
    <cfRule type="cellIs" dxfId="3228" priority="2871" operator="lessThan">
      <formula>$P$8*0.8</formula>
    </cfRule>
  </conditionalFormatting>
  <conditionalFormatting sqref="J11">
    <cfRule type="cellIs" dxfId="3227" priority="2866" operator="greaterThan">
      <formula>$P$11</formula>
    </cfRule>
    <cfRule type="cellIs" dxfId="3226" priority="2867" operator="between">
      <formula>$P$11*0.8</formula>
      <formula>$P$11</formula>
    </cfRule>
    <cfRule type="cellIs" dxfId="3225" priority="2868" operator="lessThan">
      <formula>$P$11*0.8</formula>
    </cfRule>
  </conditionalFormatting>
  <conditionalFormatting sqref="J12">
    <cfRule type="cellIs" dxfId="3224" priority="2863" operator="greaterThan">
      <formula>$P$12</formula>
    </cfRule>
    <cfRule type="cellIs" dxfId="3223" priority="2864" operator="between">
      <formula>$P$12*0.8</formula>
      <formula>$P$12</formula>
    </cfRule>
    <cfRule type="cellIs" dxfId="3222" priority="2865" operator="lessThan">
      <formula>$P$12*0.8</formula>
    </cfRule>
  </conditionalFormatting>
  <conditionalFormatting sqref="J13">
    <cfRule type="cellIs" dxfId="3221" priority="2860" operator="greaterThan">
      <formula>$P$13</formula>
    </cfRule>
    <cfRule type="cellIs" dxfId="3220" priority="2861" operator="between">
      <formula>$P$13*0.8</formula>
      <formula>$P$13</formula>
    </cfRule>
    <cfRule type="cellIs" dxfId="3219" priority="2862" operator="lessThan">
      <formula>$P$13*0.8</formula>
    </cfRule>
  </conditionalFormatting>
  <conditionalFormatting sqref="J16">
    <cfRule type="cellIs" dxfId="3218" priority="2857" operator="greaterThan">
      <formula>$P$16</formula>
    </cfRule>
    <cfRule type="cellIs" dxfId="3217" priority="2858" operator="between">
      <formula>$P$16*0.8</formula>
      <formula>$P$16</formula>
    </cfRule>
    <cfRule type="cellIs" dxfId="3216" priority="2859" operator="lessThan">
      <formula>$P$16*0.8</formula>
    </cfRule>
  </conditionalFormatting>
  <conditionalFormatting sqref="J17">
    <cfRule type="cellIs" dxfId="3215" priority="2854" operator="greaterThan">
      <formula>$P$17</formula>
    </cfRule>
    <cfRule type="cellIs" dxfId="3214" priority="2855" operator="between">
      <formula>$P$17*0.8</formula>
      <formula>$P$17</formula>
    </cfRule>
    <cfRule type="cellIs" dxfId="3213" priority="2856" operator="lessThan">
      <formula>$P$17*0.8</formula>
    </cfRule>
  </conditionalFormatting>
  <conditionalFormatting sqref="J18">
    <cfRule type="cellIs" dxfId="3212" priority="2851" operator="greaterThan">
      <formula>$P$18</formula>
    </cfRule>
    <cfRule type="cellIs" dxfId="3211" priority="2852" operator="between">
      <formula>$P$18*0.8</formula>
      <formula>$P$18</formula>
    </cfRule>
    <cfRule type="cellIs" dxfId="3210" priority="2853" operator="lessThan">
      <formula>$P$18*0.8</formula>
    </cfRule>
  </conditionalFormatting>
  <conditionalFormatting sqref="J6">
    <cfRule type="cellIs" dxfId="3209" priority="2848" operator="greaterThan">
      <formula>$P$6</formula>
    </cfRule>
    <cfRule type="cellIs" dxfId="3208" priority="2849" operator="between">
      <formula>$P$6*0.8</formula>
      <formula>$P$6</formula>
    </cfRule>
    <cfRule type="cellIs" dxfId="3207" priority="2850" operator="lessThan">
      <formula>$P$6*0.8</formula>
    </cfRule>
  </conditionalFormatting>
  <conditionalFormatting sqref="J7">
    <cfRule type="cellIs" dxfId="3206" priority="2845" operator="greaterThan">
      <formula>$P$7</formula>
    </cfRule>
    <cfRule type="cellIs" dxfId="3205" priority="2846" operator="between">
      <formula>$P$7*0.8</formula>
      <formula>$P$7</formula>
    </cfRule>
    <cfRule type="cellIs" dxfId="3204" priority="2847" operator="lessThan">
      <formula>$P$7*0.8</formula>
    </cfRule>
  </conditionalFormatting>
  <conditionalFormatting sqref="J8">
    <cfRule type="cellIs" dxfId="3203" priority="2842" operator="greaterThan">
      <formula>$P$8</formula>
    </cfRule>
    <cfRule type="cellIs" dxfId="3202" priority="2843" operator="between">
      <formula>$P$8*0.8</formula>
      <formula>$P$8</formula>
    </cfRule>
    <cfRule type="cellIs" dxfId="3201" priority="2844" operator="lessThan">
      <formula>$P$8*0.8</formula>
    </cfRule>
  </conditionalFormatting>
  <conditionalFormatting sqref="J11">
    <cfRule type="cellIs" dxfId="3200" priority="2839" operator="greaterThan">
      <formula>$P$11</formula>
    </cfRule>
    <cfRule type="cellIs" dxfId="3199" priority="2840" operator="between">
      <formula>$P$11*0.8</formula>
      <formula>$P$11</formula>
    </cfRule>
    <cfRule type="cellIs" dxfId="3198" priority="2841" operator="lessThan">
      <formula>$P$11*0.8</formula>
    </cfRule>
  </conditionalFormatting>
  <conditionalFormatting sqref="J12">
    <cfRule type="cellIs" dxfId="3197" priority="2836" operator="greaterThan">
      <formula>$P$12</formula>
    </cfRule>
    <cfRule type="cellIs" dxfId="3196" priority="2837" operator="between">
      <formula>$P$12*0.8</formula>
      <formula>$P$12</formula>
    </cfRule>
    <cfRule type="cellIs" dxfId="3195" priority="2838" operator="lessThan">
      <formula>$P$12*0.8</formula>
    </cfRule>
  </conditionalFormatting>
  <conditionalFormatting sqref="J13">
    <cfRule type="cellIs" dxfId="3194" priority="2833" operator="greaterThan">
      <formula>$P$13</formula>
    </cfRule>
    <cfRule type="cellIs" dxfId="3193" priority="2834" operator="between">
      <formula>$P$13*0.8</formula>
      <formula>$P$13</formula>
    </cfRule>
    <cfRule type="cellIs" dxfId="3192" priority="2835" operator="lessThan">
      <formula>$P$13*0.8</formula>
    </cfRule>
  </conditionalFormatting>
  <conditionalFormatting sqref="J16">
    <cfRule type="cellIs" dxfId="3191" priority="2830" operator="greaterThan">
      <formula>$P$16</formula>
    </cfRule>
    <cfRule type="cellIs" dxfId="3190" priority="2831" operator="between">
      <formula>$P$16*0.8</formula>
      <formula>$P$16</formula>
    </cfRule>
    <cfRule type="cellIs" dxfId="3189" priority="2832" operator="lessThan">
      <formula>$P$16*0.8</formula>
    </cfRule>
  </conditionalFormatting>
  <conditionalFormatting sqref="J17">
    <cfRule type="cellIs" dxfId="3188" priority="2827" operator="greaterThan">
      <formula>$P$17</formula>
    </cfRule>
    <cfRule type="cellIs" dxfId="3187" priority="2828" operator="between">
      <formula>$P$17*0.8</formula>
      <formula>$P$17</formula>
    </cfRule>
    <cfRule type="cellIs" dxfId="3186" priority="2829" operator="lessThan">
      <formula>$P$17*0.8</formula>
    </cfRule>
  </conditionalFormatting>
  <conditionalFormatting sqref="J18">
    <cfRule type="cellIs" dxfId="3185" priority="2824" operator="greaterThan">
      <formula>$P$18</formula>
    </cfRule>
    <cfRule type="cellIs" dxfId="3184" priority="2825" operator="between">
      <formula>$P$18*0.8</formula>
      <formula>$P$18</formula>
    </cfRule>
    <cfRule type="cellIs" dxfId="3183" priority="2826" operator="lessThan">
      <formula>$P$18*0.8</formula>
    </cfRule>
  </conditionalFormatting>
  <conditionalFormatting sqref="J6">
    <cfRule type="cellIs" dxfId="3182" priority="2821" operator="greaterThan">
      <formula>$O$6</formula>
    </cfRule>
    <cfRule type="cellIs" dxfId="3181" priority="2822" operator="between">
      <formula>$O$6*0.8</formula>
      <formula>$O$6</formula>
    </cfRule>
    <cfRule type="cellIs" dxfId="3180" priority="2823" operator="lessThan">
      <formula>$O$6*0.8</formula>
    </cfRule>
  </conditionalFormatting>
  <conditionalFormatting sqref="J7">
    <cfRule type="cellIs" dxfId="3179" priority="2818" operator="greaterThan">
      <formula>$O$7</formula>
    </cfRule>
    <cfRule type="cellIs" dxfId="3178" priority="2819" operator="between">
      <formula>$O$7*0.8</formula>
      <formula>$O$7</formula>
    </cfRule>
    <cfRule type="cellIs" dxfId="3177" priority="2820" operator="lessThan">
      <formula>$O$7*0.8</formula>
    </cfRule>
  </conditionalFormatting>
  <conditionalFormatting sqref="J8">
    <cfRule type="cellIs" dxfId="3176" priority="2815" operator="greaterThan">
      <formula>$O$8</formula>
    </cfRule>
    <cfRule type="cellIs" dxfId="3175" priority="2816" operator="between">
      <formula>$O$8*0.8</formula>
      <formula>$O$8</formula>
    </cfRule>
    <cfRule type="cellIs" dxfId="3174" priority="2817" operator="lessThan">
      <formula>$O$8*0.8</formula>
    </cfRule>
  </conditionalFormatting>
  <conditionalFormatting sqref="J11">
    <cfRule type="cellIs" dxfId="3173" priority="2812" operator="greaterThan">
      <formula>$O$11</formula>
    </cfRule>
    <cfRule type="cellIs" dxfId="3172" priority="2813" operator="between">
      <formula>$O$11*0.8</formula>
      <formula>$O$11</formula>
    </cfRule>
    <cfRule type="cellIs" dxfId="3171" priority="2814" operator="lessThan">
      <formula>$O$11*0.8</formula>
    </cfRule>
  </conditionalFormatting>
  <conditionalFormatting sqref="J12">
    <cfRule type="cellIs" dxfId="3170" priority="2809" operator="greaterThan">
      <formula>$O$12</formula>
    </cfRule>
    <cfRule type="cellIs" dxfId="3169" priority="2810" operator="between">
      <formula>$O$12*0.8</formula>
      <formula>$O$12</formula>
    </cfRule>
    <cfRule type="cellIs" dxfId="3168" priority="2811" operator="lessThan">
      <formula>$O$12*0.8</formula>
    </cfRule>
  </conditionalFormatting>
  <conditionalFormatting sqref="J13">
    <cfRule type="cellIs" dxfId="3167" priority="2806" operator="greaterThan">
      <formula>$O$13</formula>
    </cfRule>
    <cfRule type="cellIs" dxfId="3166" priority="2807" operator="between">
      <formula>$O$13*0.8</formula>
      <formula>$O$13</formula>
    </cfRule>
    <cfRule type="cellIs" dxfId="3165" priority="2808" operator="lessThan">
      <formula>$O$13*0.8</formula>
    </cfRule>
  </conditionalFormatting>
  <conditionalFormatting sqref="J16">
    <cfRule type="cellIs" dxfId="3164" priority="2803" operator="greaterThan">
      <formula>$O$16</formula>
    </cfRule>
    <cfRule type="cellIs" dxfId="3163" priority="2804" operator="between">
      <formula>$O$16*0.8</formula>
      <formula>$O$16</formula>
    </cfRule>
    <cfRule type="cellIs" dxfId="3162" priority="2805" operator="lessThan">
      <formula>$O$16*0.8</formula>
    </cfRule>
  </conditionalFormatting>
  <conditionalFormatting sqref="J17">
    <cfRule type="cellIs" dxfId="3161" priority="2800" operator="greaterThan">
      <formula>$O$17</formula>
    </cfRule>
    <cfRule type="cellIs" dxfId="3160" priority="2801" operator="between">
      <formula>$O$17*0.8</formula>
      <formula>$O$17</formula>
    </cfRule>
    <cfRule type="cellIs" dxfId="3159" priority="2802" operator="lessThan">
      <formula>$O$17*0.8</formula>
    </cfRule>
  </conditionalFormatting>
  <conditionalFormatting sqref="J18">
    <cfRule type="cellIs" dxfId="3158" priority="2797" operator="greaterThan">
      <formula>$O$18</formula>
    </cfRule>
    <cfRule type="cellIs" dxfId="3157" priority="2798" operator="between">
      <formula>$O$18*0.8</formula>
      <formula>$O$18</formula>
    </cfRule>
    <cfRule type="cellIs" dxfId="3156" priority="2799" operator="lessThan">
      <formula>$O$18*0.8</formula>
    </cfRule>
  </conditionalFormatting>
  <conditionalFormatting sqref="J6">
    <cfRule type="cellIs" dxfId="3155" priority="2794" operator="greaterThan">
      <formula>$O$6</formula>
    </cfRule>
    <cfRule type="cellIs" dxfId="3154" priority="2795" operator="between">
      <formula>$O$6*0.8</formula>
      <formula>$O$6</formula>
    </cfRule>
    <cfRule type="cellIs" dxfId="3153" priority="2796" operator="lessThan">
      <formula>$O$6*0.8</formula>
    </cfRule>
  </conditionalFormatting>
  <conditionalFormatting sqref="J7">
    <cfRule type="cellIs" dxfId="3152" priority="2791" operator="greaterThan">
      <formula>$O$7</formula>
    </cfRule>
    <cfRule type="cellIs" dxfId="3151" priority="2792" operator="between">
      <formula>$O$7*0.8</formula>
      <formula>$O$7</formula>
    </cfRule>
    <cfRule type="cellIs" dxfId="3150" priority="2793" operator="lessThan">
      <formula>$O$7*0.8</formula>
    </cfRule>
  </conditionalFormatting>
  <conditionalFormatting sqref="J8">
    <cfRule type="cellIs" dxfId="3149" priority="2788" operator="greaterThan">
      <formula>$O$8</formula>
    </cfRule>
    <cfRule type="cellIs" dxfId="3148" priority="2789" operator="between">
      <formula>$O$8*0.8</formula>
      <formula>$O$8</formula>
    </cfRule>
    <cfRule type="cellIs" dxfId="3147" priority="2790" operator="lessThan">
      <formula>$O$8*0.8</formula>
    </cfRule>
  </conditionalFormatting>
  <conditionalFormatting sqref="J11">
    <cfRule type="cellIs" dxfId="3146" priority="2785" operator="greaterThan">
      <formula>$O$11</formula>
    </cfRule>
    <cfRule type="cellIs" dxfId="3145" priority="2786" operator="between">
      <formula>$O$11*0.8</formula>
      <formula>$O$11</formula>
    </cfRule>
    <cfRule type="cellIs" dxfId="3144" priority="2787" operator="lessThan">
      <formula>$O$11*0.8</formula>
    </cfRule>
  </conditionalFormatting>
  <conditionalFormatting sqref="J12">
    <cfRule type="cellIs" dxfId="3143" priority="2782" operator="greaterThan">
      <formula>$O$12</formula>
    </cfRule>
    <cfRule type="cellIs" dxfId="3142" priority="2783" operator="between">
      <formula>$O$12*0.8</formula>
      <formula>$O$12</formula>
    </cfRule>
    <cfRule type="cellIs" dxfId="3141" priority="2784" operator="lessThan">
      <formula>$O$12*0.8</formula>
    </cfRule>
  </conditionalFormatting>
  <conditionalFormatting sqref="J13">
    <cfRule type="cellIs" dxfId="3140" priority="2779" operator="greaterThan">
      <formula>$O$13</formula>
    </cfRule>
    <cfRule type="cellIs" dxfId="3139" priority="2780" operator="between">
      <formula>$O$13*0.8</formula>
      <formula>$O$13</formula>
    </cfRule>
    <cfRule type="cellIs" dxfId="3138" priority="2781" operator="lessThan">
      <formula>$O$13*0.8</formula>
    </cfRule>
  </conditionalFormatting>
  <conditionalFormatting sqref="J16">
    <cfRule type="cellIs" dxfId="3137" priority="2776" operator="greaterThan">
      <formula>$O$16</formula>
    </cfRule>
    <cfRule type="cellIs" dxfId="3136" priority="2777" operator="between">
      <formula>$O$16*0.8</formula>
      <formula>$O$16</formula>
    </cfRule>
    <cfRule type="cellIs" dxfId="3135" priority="2778" operator="lessThan">
      <formula>$O$16*0.8</formula>
    </cfRule>
  </conditionalFormatting>
  <conditionalFormatting sqref="J17">
    <cfRule type="cellIs" dxfId="3134" priority="2773" operator="greaterThan">
      <formula>$O$17</formula>
    </cfRule>
    <cfRule type="cellIs" dxfId="3133" priority="2774" operator="between">
      <formula>$O$17*0.8</formula>
      <formula>$O$17</formula>
    </cfRule>
    <cfRule type="cellIs" dxfId="3132" priority="2775" operator="lessThan">
      <formula>$O$17*0.8</formula>
    </cfRule>
  </conditionalFormatting>
  <conditionalFormatting sqref="J18">
    <cfRule type="cellIs" dxfId="3131" priority="2770" operator="greaterThan">
      <formula>$O$18</formula>
    </cfRule>
    <cfRule type="cellIs" dxfId="3130" priority="2771" operator="between">
      <formula>$O$18*0.8</formula>
      <formula>$O$18</formula>
    </cfRule>
    <cfRule type="cellIs" dxfId="3129" priority="2772" operator="lessThan">
      <formula>$O$18*0.8</formula>
    </cfRule>
  </conditionalFormatting>
  <conditionalFormatting sqref="J6">
    <cfRule type="cellIs" dxfId="3128" priority="2767" operator="greaterThan">
      <formula>$N$6</formula>
    </cfRule>
    <cfRule type="cellIs" dxfId="3127" priority="2768" operator="between">
      <formula>$N$6*0.8</formula>
      <formula>$N$6</formula>
    </cfRule>
    <cfRule type="cellIs" dxfId="3126" priority="2769" operator="lessThan">
      <formula>$N$6*0.8</formula>
    </cfRule>
  </conditionalFormatting>
  <conditionalFormatting sqref="J7">
    <cfRule type="cellIs" dxfId="3125" priority="2764" operator="greaterThan">
      <formula>$N$7</formula>
    </cfRule>
    <cfRule type="cellIs" dxfId="3124" priority="2765" operator="between">
      <formula>$N$7*0.8</formula>
      <formula>$N$7</formula>
    </cfRule>
    <cfRule type="cellIs" dxfId="3123" priority="2766" operator="lessThan">
      <formula>$N$7*0.8</formula>
    </cfRule>
  </conditionalFormatting>
  <conditionalFormatting sqref="J8">
    <cfRule type="cellIs" dxfId="3122" priority="2761" operator="greaterThan">
      <formula>$N$8</formula>
    </cfRule>
    <cfRule type="cellIs" dxfId="3121" priority="2762" operator="between">
      <formula>$N$8*0.8</formula>
      <formula>$N$8</formula>
    </cfRule>
    <cfRule type="cellIs" dxfId="3120" priority="2763" operator="lessThan">
      <formula>$N$8*0.8</formula>
    </cfRule>
  </conditionalFormatting>
  <conditionalFormatting sqref="J11">
    <cfRule type="cellIs" dxfId="3119" priority="2758" operator="greaterThan">
      <formula>$N$11</formula>
    </cfRule>
    <cfRule type="cellIs" dxfId="3118" priority="2759" operator="between">
      <formula>$N$11*0.8</formula>
      <formula>$N$11</formula>
    </cfRule>
    <cfRule type="cellIs" dxfId="3117" priority="2760" operator="lessThan">
      <formula>$N$11*0.8</formula>
    </cfRule>
  </conditionalFormatting>
  <conditionalFormatting sqref="J12">
    <cfRule type="cellIs" dxfId="3116" priority="2755" operator="greaterThan">
      <formula>$N$12</formula>
    </cfRule>
    <cfRule type="cellIs" dxfId="3115" priority="2756" operator="between">
      <formula>$N$12*0.8</formula>
      <formula>$N$12</formula>
    </cfRule>
    <cfRule type="cellIs" dxfId="3114" priority="2757" operator="lessThan">
      <formula>$N$12*0.8</formula>
    </cfRule>
  </conditionalFormatting>
  <conditionalFormatting sqref="J13">
    <cfRule type="cellIs" dxfId="3113" priority="2752" operator="greaterThan">
      <formula>$N$13</formula>
    </cfRule>
    <cfRule type="cellIs" dxfId="3112" priority="2753" operator="between">
      <formula>$N$13*0.8</formula>
      <formula>$N$13</formula>
    </cfRule>
    <cfRule type="cellIs" dxfId="3111" priority="2754" operator="lessThan">
      <formula>$N$13*0.8</formula>
    </cfRule>
  </conditionalFormatting>
  <conditionalFormatting sqref="J16">
    <cfRule type="cellIs" dxfId="3110" priority="2749" operator="greaterThan">
      <formula>$N$16</formula>
    </cfRule>
    <cfRule type="cellIs" dxfId="3109" priority="2750" operator="between">
      <formula>$N$16*0.8</formula>
      <formula>$N$16</formula>
    </cfRule>
    <cfRule type="cellIs" dxfId="3108" priority="2751" operator="lessThan">
      <formula>$N$16*0.8</formula>
    </cfRule>
  </conditionalFormatting>
  <conditionalFormatting sqref="J17">
    <cfRule type="cellIs" dxfId="3107" priority="2746" operator="greaterThan">
      <formula>$N$17</formula>
    </cfRule>
    <cfRule type="cellIs" dxfId="3106" priority="2747" operator="between">
      <formula>$N$17*0.8</formula>
      <formula>$N$17</formula>
    </cfRule>
    <cfRule type="cellIs" dxfId="3105" priority="2748" operator="lessThan">
      <formula>$N$17*0.8</formula>
    </cfRule>
  </conditionalFormatting>
  <conditionalFormatting sqref="J18">
    <cfRule type="cellIs" dxfId="3104" priority="2743" operator="greaterThan">
      <formula>$N$18</formula>
    </cfRule>
    <cfRule type="cellIs" dxfId="3103" priority="2744" operator="between">
      <formula>$N$18*0.8</formula>
      <formula>$N$18</formula>
    </cfRule>
    <cfRule type="cellIs" dxfId="3102" priority="2745" operator="lessThan">
      <formula>$N$18*0.8</formula>
    </cfRule>
  </conditionalFormatting>
  <conditionalFormatting sqref="J6">
    <cfRule type="cellIs" dxfId="3101" priority="2740" operator="greaterThan">
      <formula>$N$6</formula>
    </cfRule>
    <cfRule type="cellIs" dxfId="3100" priority="2741" operator="between">
      <formula>$N$6*0.8</formula>
      <formula>$N$6</formula>
    </cfRule>
    <cfRule type="cellIs" dxfId="3099" priority="2742" operator="lessThan">
      <formula>$N$6*0.8</formula>
    </cfRule>
  </conditionalFormatting>
  <conditionalFormatting sqref="J7">
    <cfRule type="cellIs" dxfId="3098" priority="2737" operator="greaterThan">
      <formula>$N$7</formula>
    </cfRule>
    <cfRule type="cellIs" dxfId="3097" priority="2738" operator="between">
      <formula>$N$7*0.8</formula>
      <formula>$N$7</formula>
    </cfRule>
    <cfRule type="cellIs" dxfId="3096" priority="2739" operator="lessThan">
      <formula>$N$7*0.8</formula>
    </cfRule>
  </conditionalFormatting>
  <conditionalFormatting sqref="J8">
    <cfRule type="cellIs" dxfId="3095" priority="2734" operator="greaterThan">
      <formula>$N$8</formula>
    </cfRule>
    <cfRule type="cellIs" dxfId="3094" priority="2735" operator="between">
      <formula>$N$8*0.8</formula>
      <formula>$N$8</formula>
    </cfRule>
    <cfRule type="cellIs" dxfId="3093" priority="2736" operator="lessThan">
      <formula>$N$8*0.8</formula>
    </cfRule>
  </conditionalFormatting>
  <conditionalFormatting sqref="J11">
    <cfRule type="cellIs" dxfId="3092" priority="2731" operator="greaterThan">
      <formula>$N$11</formula>
    </cfRule>
    <cfRule type="cellIs" dxfId="3091" priority="2732" operator="between">
      <formula>$N$11*0.8</formula>
      <formula>$N$11</formula>
    </cfRule>
    <cfRule type="cellIs" dxfId="3090" priority="2733" operator="lessThan">
      <formula>$N$11*0.8</formula>
    </cfRule>
  </conditionalFormatting>
  <conditionalFormatting sqref="J12">
    <cfRule type="cellIs" dxfId="3089" priority="2728" operator="greaterThan">
      <formula>$N$12</formula>
    </cfRule>
    <cfRule type="cellIs" dxfId="3088" priority="2729" operator="between">
      <formula>$N$12*0.8</formula>
      <formula>$N$12</formula>
    </cfRule>
    <cfRule type="cellIs" dxfId="3087" priority="2730" operator="lessThan">
      <formula>$N$12*0.8</formula>
    </cfRule>
  </conditionalFormatting>
  <conditionalFormatting sqref="J13">
    <cfRule type="cellIs" dxfId="3086" priority="2725" operator="greaterThan">
      <formula>$N$13</formula>
    </cfRule>
    <cfRule type="cellIs" dxfId="3085" priority="2726" operator="between">
      <formula>$N$13*0.8</formula>
      <formula>$N$13</formula>
    </cfRule>
    <cfRule type="cellIs" dxfId="3084" priority="2727" operator="lessThan">
      <formula>$N$13*0.8</formula>
    </cfRule>
  </conditionalFormatting>
  <conditionalFormatting sqref="J16">
    <cfRule type="cellIs" dxfId="3083" priority="2722" operator="greaterThan">
      <formula>$N$16</formula>
    </cfRule>
    <cfRule type="cellIs" dxfId="3082" priority="2723" operator="between">
      <formula>$N$16*0.8</formula>
      <formula>$N$16</formula>
    </cfRule>
    <cfRule type="cellIs" dxfId="3081" priority="2724" operator="lessThan">
      <formula>$N$16*0.8</formula>
    </cfRule>
  </conditionalFormatting>
  <conditionalFormatting sqref="J17">
    <cfRule type="cellIs" dxfId="3080" priority="2719" operator="greaterThan">
      <formula>$N$17</formula>
    </cfRule>
    <cfRule type="cellIs" dxfId="3079" priority="2720" operator="between">
      <formula>$N$17*0.8</formula>
      <formula>$N$17</formula>
    </cfRule>
    <cfRule type="cellIs" dxfId="3078" priority="2721" operator="lessThan">
      <formula>$N$17*0.8</formula>
    </cfRule>
  </conditionalFormatting>
  <conditionalFormatting sqref="J18">
    <cfRule type="cellIs" dxfId="3077" priority="2716" operator="greaterThan">
      <formula>$N$18</formula>
    </cfRule>
    <cfRule type="cellIs" dxfId="3076" priority="2717" operator="between">
      <formula>$N$18*0.8</formula>
      <formula>$N$18</formula>
    </cfRule>
    <cfRule type="cellIs" dxfId="3075" priority="2718" operator="lessThan">
      <formula>$N$18*0.8</formula>
    </cfRule>
  </conditionalFormatting>
  <conditionalFormatting sqref="J6">
    <cfRule type="cellIs" dxfId="3074" priority="2713" operator="greaterThan">
      <formula>$P$6</formula>
    </cfRule>
    <cfRule type="cellIs" dxfId="3073" priority="2714" operator="between">
      <formula>$P$6*0.8</formula>
      <formula>$P$6</formula>
    </cfRule>
    <cfRule type="cellIs" dxfId="3072" priority="2715" operator="lessThan">
      <formula>$P$6*0.8</formula>
    </cfRule>
  </conditionalFormatting>
  <conditionalFormatting sqref="J7">
    <cfRule type="cellIs" dxfId="3071" priority="2710" operator="greaterThan">
      <formula>$P$7</formula>
    </cfRule>
    <cfRule type="cellIs" dxfId="3070" priority="2711" operator="between">
      <formula>$P$7*0.8</formula>
      <formula>$P$7</formula>
    </cfRule>
    <cfRule type="cellIs" dxfId="3069" priority="2712" operator="lessThan">
      <formula>$P$7*0.8</formula>
    </cfRule>
  </conditionalFormatting>
  <conditionalFormatting sqref="J8">
    <cfRule type="cellIs" dxfId="3068" priority="2707" operator="greaterThan">
      <formula>$P$8</formula>
    </cfRule>
    <cfRule type="cellIs" dxfId="3067" priority="2708" operator="between">
      <formula>$P$8*0.8</formula>
      <formula>$P$8</formula>
    </cfRule>
    <cfRule type="cellIs" dxfId="3066" priority="2709" operator="lessThan">
      <formula>$P$8*0.8</formula>
    </cfRule>
  </conditionalFormatting>
  <conditionalFormatting sqref="J11">
    <cfRule type="cellIs" dxfId="3065" priority="2704" operator="greaterThan">
      <formula>$P$11</formula>
    </cfRule>
    <cfRule type="cellIs" dxfId="3064" priority="2705" operator="between">
      <formula>$P$11*0.8</formula>
      <formula>$P$11</formula>
    </cfRule>
    <cfRule type="cellIs" dxfId="3063" priority="2706" operator="lessThan">
      <formula>$P$11*0.8</formula>
    </cfRule>
  </conditionalFormatting>
  <conditionalFormatting sqref="J12">
    <cfRule type="cellIs" dxfId="3062" priority="2701" operator="greaterThan">
      <formula>$P$12</formula>
    </cfRule>
    <cfRule type="cellIs" dxfId="3061" priority="2702" operator="between">
      <formula>$P$12*0.8</formula>
      <formula>$P$12</formula>
    </cfRule>
    <cfRule type="cellIs" dxfId="3060" priority="2703" operator="lessThan">
      <formula>$P$12*0.8</formula>
    </cfRule>
  </conditionalFormatting>
  <conditionalFormatting sqref="J13">
    <cfRule type="cellIs" dxfId="3059" priority="2698" operator="greaterThan">
      <formula>$P$13</formula>
    </cfRule>
    <cfRule type="cellIs" dxfId="3058" priority="2699" operator="between">
      <formula>$P$13*0.8</formula>
      <formula>$P$13</formula>
    </cfRule>
    <cfRule type="cellIs" dxfId="3057" priority="2700" operator="lessThan">
      <formula>$P$13*0.8</formula>
    </cfRule>
  </conditionalFormatting>
  <conditionalFormatting sqref="J16">
    <cfRule type="cellIs" dxfId="3056" priority="2695" operator="greaterThan">
      <formula>$P$16</formula>
    </cfRule>
    <cfRule type="cellIs" dxfId="3055" priority="2696" operator="between">
      <formula>$P$16*0.8</formula>
      <formula>$P$16</formula>
    </cfRule>
    <cfRule type="cellIs" dxfId="3054" priority="2697" operator="lessThan">
      <formula>$P$16*0.8</formula>
    </cfRule>
  </conditionalFormatting>
  <conditionalFormatting sqref="J17">
    <cfRule type="cellIs" dxfId="3053" priority="2692" operator="greaterThan">
      <formula>$P$17</formula>
    </cfRule>
    <cfRule type="cellIs" dxfId="3052" priority="2693" operator="between">
      <formula>$P$17*0.8</formula>
      <formula>$P$17</formula>
    </cfRule>
    <cfRule type="cellIs" dxfId="3051" priority="2694" operator="lessThan">
      <formula>$P$17*0.8</formula>
    </cfRule>
  </conditionalFormatting>
  <conditionalFormatting sqref="J18">
    <cfRule type="cellIs" dxfId="3050" priority="2689" operator="greaterThan">
      <formula>$P$18</formula>
    </cfRule>
    <cfRule type="cellIs" dxfId="3049" priority="2690" operator="between">
      <formula>$P$18*0.8</formula>
      <formula>$P$18</formula>
    </cfRule>
    <cfRule type="cellIs" dxfId="3048" priority="2691" operator="lessThan">
      <formula>$P$18*0.8</formula>
    </cfRule>
  </conditionalFormatting>
  <conditionalFormatting sqref="J6">
    <cfRule type="cellIs" dxfId="3047" priority="2686" operator="greaterThan">
      <formula>$P$6</formula>
    </cfRule>
    <cfRule type="cellIs" dxfId="3046" priority="2687" operator="between">
      <formula>$P$6*0.8</formula>
      <formula>$P$6</formula>
    </cfRule>
    <cfRule type="cellIs" dxfId="3045" priority="2688" operator="lessThan">
      <formula>$P$6*0.8</formula>
    </cfRule>
  </conditionalFormatting>
  <conditionalFormatting sqref="J7">
    <cfRule type="cellIs" dxfId="3044" priority="2683" operator="greaterThan">
      <formula>$P$7</formula>
    </cfRule>
    <cfRule type="cellIs" dxfId="3043" priority="2684" operator="between">
      <formula>$P$7*0.8</formula>
      <formula>$P$7</formula>
    </cfRule>
    <cfRule type="cellIs" dxfId="3042" priority="2685" operator="lessThan">
      <formula>$P$7*0.8</formula>
    </cfRule>
  </conditionalFormatting>
  <conditionalFormatting sqref="J8">
    <cfRule type="cellIs" dxfId="3041" priority="2680" operator="greaterThan">
      <formula>$P$8</formula>
    </cfRule>
    <cfRule type="cellIs" dxfId="3040" priority="2681" operator="between">
      <formula>$P$8*0.8</formula>
      <formula>$P$8</formula>
    </cfRule>
    <cfRule type="cellIs" dxfId="3039" priority="2682" operator="lessThan">
      <formula>$P$8*0.8</formula>
    </cfRule>
  </conditionalFormatting>
  <conditionalFormatting sqref="J11">
    <cfRule type="cellIs" dxfId="3038" priority="2677" operator="greaterThan">
      <formula>$P$11</formula>
    </cfRule>
    <cfRule type="cellIs" dxfId="3037" priority="2678" operator="between">
      <formula>$P$11*0.8</formula>
      <formula>$P$11</formula>
    </cfRule>
    <cfRule type="cellIs" dxfId="3036" priority="2679" operator="lessThan">
      <formula>$P$11*0.8</formula>
    </cfRule>
  </conditionalFormatting>
  <conditionalFormatting sqref="J12">
    <cfRule type="cellIs" dxfId="3035" priority="2674" operator="greaterThan">
      <formula>$P$12</formula>
    </cfRule>
    <cfRule type="cellIs" dxfId="3034" priority="2675" operator="between">
      <formula>$P$12*0.8</formula>
      <formula>$P$12</formula>
    </cfRule>
    <cfRule type="cellIs" dxfId="3033" priority="2676" operator="lessThan">
      <formula>$P$12*0.8</formula>
    </cfRule>
  </conditionalFormatting>
  <conditionalFormatting sqref="J13">
    <cfRule type="cellIs" dxfId="3032" priority="2671" operator="greaterThan">
      <formula>$P$13</formula>
    </cfRule>
    <cfRule type="cellIs" dxfId="3031" priority="2672" operator="between">
      <formula>$P$13*0.8</formula>
      <formula>$P$13</formula>
    </cfRule>
    <cfRule type="cellIs" dxfId="3030" priority="2673" operator="lessThan">
      <formula>$P$13*0.8</formula>
    </cfRule>
  </conditionalFormatting>
  <conditionalFormatting sqref="J16">
    <cfRule type="cellIs" dxfId="3029" priority="2668" operator="greaterThan">
      <formula>$P$16</formula>
    </cfRule>
    <cfRule type="cellIs" dxfId="3028" priority="2669" operator="between">
      <formula>$P$16*0.8</formula>
      <formula>$P$16</formula>
    </cfRule>
    <cfRule type="cellIs" dxfId="3027" priority="2670" operator="lessThan">
      <formula>$P$16*0.8</formula>
    </cfRule>
  </conditionalFormatting>
  <conditionalFormatting sqref="J17">
    <cfRule type="cellIs" dxfId="3026" priority="2665" operator="greaterThan">
      <formula>$P$17</formula>
    </cfRule>
    <cfRule type="cellIs" dxfId="3025" priority="2666" operator="between">
      <formula>$P$17*0.8</formula>
      <formula>$P$17</formula>
    </cfRule>
    <cfRule type="cellIs" dxfId="3024" priority="2667" operator="lessThan">
      <formula>$P$17*0.8</formula>
    </cfRule>
  </conditionalFormatting>
  <conditionalFormatting sqref="J18">
    <cfRule type="cellIs" dxfId="3023" priority="2662" operator="greaterThan">
      <formula>$P$18</formula>
    </cfRule>
    <cfRule type="cellIs" dxfId="3022" priority="2663" operator="between">
      <formula>$P$18*0.8</formula>
      <formula>$P$18</formula>
    </cfRule>
    <cfRule type="cellIs" dxfId="3021" priority="2664" operator="lessThan">
      <formula>$P$18*0.8</formula>
    </cfRule>
  </conditionalFormatting>
  <conditionalFormatting sqref="J6">
    <cfRule type="cellIs" dxfId="3020" priority="2659" operator="greaterThan">
      <formula>$O$6</formula>
    </cfRule>
    <cfRule type="cellIs" dxfId="3019" priority="2660" operator="between">
      <formula>$O$6*0.8</formula>
      <formula>$O$6</formula>
    </cfRule>
    <cfRule type="cellIs" dxfId="3018" priority="2661" operator="lessThan">
      <formula>$O$6*0.8</formula>
    </cfRule>
  </conditionalFormatting>
  <conditionalFormatting sqref="J7">
    <cfRule type="cellIs" dxfId="3017" priority="2656" operator="greaterThan">
      <formula>$O$7</formula>
    </cfRule>
    <cfRule type="cellIs" dxfId="3016" priority="2657" operator="between">
      <formula>$O$7*0.8</formula>
      <formula>$O$7</formula>
    </cfRule>
    <cfRule type="cellIs" dxfId="3015" priority="2658" operator="lessThan">
      <formula>$O$7*0.8</formula>
    </cfRule>
  </conditionalFormatting>
  <conditionalFormatting sqref="J8">
    <cfRule type="cellIs" dxfId="3014" priority="2653" operator="greaterThan">
      <formula>$O$8</formula>
    </cfRule>
    <cfRule type="cellIs" dxfId="3013" priority="2654" operator="between">
      <formula>$O$8*0.8</formula>
      <formula>$O$8</formula>
    </cfRule>
    <cfRule type="cellIs" dxfId="3012" priority="2655" operator="lessThan">
      <formula>$O$8*0.8</formula>
    </cfRule>
  </conditionalFormatting>
  <conditionalFormatting sqref="J11">
    <cfRule type="cellIs" dxfId="3011" priority="2650" operator="greaterThan">
      <formula>$O$11</formula>
    </cfRule>
    <cfRule type="cellIs" dxfId="3010" priority="2651" operator="between">
      <formula>$O$11*0.8</formula>
      <formula>$O$11</formula>
    </cfRule>
    <cfRule type="cellIs" dxfId="3009" priority="2652" operator="lessThan">
      <formula>$O$11*0.8</formula>
    </cfRule>
  </conditionalFormatting>
  <conditionalFormatting sqref="J12">
    <cfRule type="cellIs" dxfId="3008" priority="2647" operator="greaterThan">
      <formula>$O$12</formula>
    </cfRule>
    <cfRule type="cellIs" dxfId="3007" priority="2648" operator="between">
      <formula>$O$12*0.8</formula>
      <formula>$O$12</formula>
    </cfRule>
    <cfRule type="cellIs" dxfId="3006" priority="2649" operator="lessThan">
      <formula>$O$12*0.8</formula>
    </cfRule>
  </conditionalFormatting>
  <conditionalFormatting sqref="J13">
    <cfRule type="cellIs" dxfId="3005" priority="2644" operator="greaterThan">
      <formula>$O$13</formula>
    </cfRule>
    <cfRule type="cellIs" dxfId="3004" priority="2645" operator="between">
      <formula>$O$13*0.8</formula>
      <formula>$O$13</formula>
    </cfRule>
    <cfRule type="cellIs" dxfId="3003" priority="2646" operator="lessThan">
      <formula>$O$13*0.8</formula>
    </cfRule>
  </conditionalFormatting>
  <conditionalFormatting sqref="J16">
    <cfRule type="cellIs" dxfId="3002" priority="2641" operator="greaterThan">
      <formula>$O$16</formula>
    </cfRule>
    <cfRule type="cellIs" dxfId="3001" priority="2642" operator="between">
      <formula>$O$16*0.8</formula>
      <formula>$O$16</formula>
    </cfRule>
    <cfRule type="cellIs" dxfId="3000" priority="2643" operator="lessThan">
      <formula>$O$16*0.8</formula>
    </cfRule>
  </conditionalFormatting>
  <conditionalFormatting sqref="J17">
    <cfRule type="cellIs" dxfId="2999" priority="2638" operator="greaterThan">
      <formula>$O$17</formula>
    </cfRule>
    <cfRule type="cellIs" dxfId="2998" priority="2639" operator="between">
      <formula>$O$17*0.8</formula>
      <formula>$O$17</formula>
    </cfRule>
    <cfRule type="cellIs" dxfId="2997" priority="2640" operator="lessThan">
      <formula>$O$17*0.8</formula>
    </cfRule>
  </conditionalFormatting>
  <conditionalFormatting sqref="J18">
    <cfRule type="cellIs" dxfId="2996" priority="2635" operator="greaterThan">
      <formula>$O$18</formula>
    </cfRule>
    <cfRule type="cellIs" dxfId="2995" priority="2636" operator="between">
      <formula>$O$18*0.8</formula>
      <formula>$O$18</formula>
    </cfRule>
    <cfRule type="cellIs" dxfId="2994" priority="2637" operator="lessThan">
      <formula>$O$18*0.8</formula>
    </cfRule>
  </conditionalFormatting>
  <conditionalFormatting sqref="J6">
    <cfRule type="cellIs" dxfId="2993" priority="2632" operator="greaterThan">
      <formula>$O$6</formula>
    </cfRule>
    <cfRule type="cellIs" dxfId="2992" priority="2633" operator="between">
      <formula>$O$6*0.8</formula>
      <formula>$O$6</formula>
    </cfRule>
    <cfRule type="cellIs" dxfId="2991" priority="2634" operator="lessThan">
      <formula>$O$6*0.8</formula>
    </cfRule>
  </conditionalFormatting>
  <conditionalFormatting sqref="J7">
    <cfRule type="cellIs" dxfId="2990" priority="2629" operator="greaterThan">
      <formula>$O$7</formula>
    </cfRule>
    <cfRule type="cellIs" dxfId="2989" priority="2630" operator="between">
      <formula>$O$7*0.8</formula>
      <formula>$O$7</formula>
    </cfRule>
    <cfRule type="cellIs" dxfId="2988" priority="2631" operator="lessThan">
      <formula>$O$7*0.8</formula>
    </cfRule>
  </conditionalFormatting>
  <conditionalFormatting sqref="J8">
    <cfRule type="cellIs" dxfId="2987" priority="2626" operator="greaterThan">
      <formula>$O$8</formula>
    </cfRule>
    <cfRule type="cellIs" dxfId="2986" priority="2627" operator="between">
      <formula>$O$8*0.8</formula>
      <formula>$O$8</formula>
    </cfRule>
    <cfRule type="cellIs" dxfId="2985" priority="2628" operator="lessThan">
      <formula>$O$8*0.8</formula>
    </cfRule>
  </conditionalFormatting>
  <conditionalFormatting sqref="J11">
    <cfRule type="cellIs" dxfId="2984" priority="2623" operator="greaterThan">
      <formula>$O$11</formula>
    </cfRule>
    <cfRule type="cellIs" dxfId="2983" priority="2624" operator="between">
      <formula>$O$11*0.8</formula>
      <formula>$O$11</formula>
    </cfRule>
    <cfRule type="cellIs" dxfId="2982" priority="2625" operator="lessThan">
      <formula>$O$11*0.8</formula>
    </cfRule>
  </conditionalFormatting>
  <conditionalFormatting sqref="J12">
    <cfRule type="cellIs" dxfId="2981" priority="2620" operator="greaterThan">
      <formula>$O$12</formula>
    </cfRule>
    <cfRule type="cellIs" dxfId="2980" priority="2621" operator="between">
      <formula>$O$12*0.8</formula>
      <formula>$O$12</formula>
    </cfRule>
    <cfRule type="cellIs" dxfId="2979" priority="2622" operator="lessThan">
      <formula>$O$12*0.8</formula>
    </cfRule>
  </conditionalFormatting>
  <conditionalFormatting sqref="J13">
    <cfRule type="cellIs" dxfId="2978" priority="2617" operator="greaterThan">
      <formula>$O$13</formula>
    </cfRule>
    <cfRule type="cellIs" dxfId="2977" priority="2618" operator="between">
      <formula>$O$13*0.8</formula>
      <formula>$O$13</formula>
    </cfRule>
    <cfRule type="cellIs" dxfId="2976" priority="2619" operator="lessThan">
      <formula>$O$13*0.8</formula>
    </cfRule>
  </conditionalFormatting>
  <conditionalFormatting sqref="J16">
    <cfRule type="cellIs" dxfId="2975" priority="2614" operator="greaterThan">
      <formula>$O$16</formula>
    </cfRule>
    <cfRule type="cellIs" dxfId="2974" priority="2615" operator="between">
      <formula>$O$16*0.8</formula>
      <formula>$O$16</formula>
    </cfRule>
    <cfRule type="cellIs" dxfId="2973" priority="2616" operator="lessThan">
      <formula>$O$16*0.8</formula>
    </cfRule>
  </conditionalFormatting>
  <conditionalFormatting sqref="J17">
    <cfRule type="cellIs" dxfId="2972" priority="2611" operator="greaterThan">
      <formula>$O$17</formula>
    </cfRule>
    <cfRule type="cellIs" dxfId="2971" priority="2612" operator="between">
      <formula>$O$17*0.8</formula>
      <formula>$O$17</formula>
    </cfRule>
    <cfRule type="cellIs" dxfId="2970" priority="2613" operator="lessThan">
      <formula>$O$17*0.8</formula>
    </cfRule>
  </conditionalFormatting>
  <conditionalFormatting sqref="J18">
    <cfRule type="cellIs" dxfId="2969" priority="2608" operator="greaterThan">
      <formula>$O$18</formula>
    </cfRule>
    <cfRule type="cellIs" dxfId="2968" priority="2609" operator="between">
      <formula>$O$18*0.8</formula>
      <formula>$O$18</formula>
    </cfRule>
    <cfRule type="cellIs" dxfId="2967" priority="2610" operator="lessThan">
      <formula>$O$18*0.8</formula>
    </cfRule>
  </conditionalFormatting>
  <conditionalFormatting sqref="J6">
    <cfRule type="cellIs" dxfId="2966" priority="2605" operator="greaterThan">
      <formula>$N$6</formula>
    </cfRule>
    <cfRule type="cellIs" dxfId="2965" priority="2606" operator="between">
      <formula>$N$6*0.8</formula>
      <formula>$N$6</formula>
    </cfRule>
    <cfRule type="cellIs" dxfId="2964" priority="2607" operator="lessThan">
      <formula>$N$6*0.8</formula>
    </cfRule>
  </conditionalFormatting>
  <conditionalFormatting sqref="J7">
    <cfRule type="cellIs" dxfId="2963" priority="2602" operator="greaterThan">
      <formula>$N$7</formula>
    </cfRule>
    <cfRule type="cellIs" dxfId="2962" priority="2603" operator="between">
      <formula>$N$7*0.8</formula>
      <formula>$N$7</formula>
    </cfRule>
    <cfRule type="cellIs" dxfId="2961" priority="2604" operator="lessThan">
      <formula>$N$7*0.8</formula>
    </cfRule>
  </conditionalFormatting>
  <conditionalFormatting sqref="J8">
    <cfRule type="cellIs" dxfId="2960" priority="2599" operator="greaterThan">
      <formula>$N$8</formula>
    </cfRule>
    <cfRule type="cellIs" dxfId="2959" priority="2600" operator="between">
      <formula>$N$8*0.8</formula>
      <formula>$N$8</formula>
    </cfRule>
    <cfRule type="cellIs" dxfId="2958" priority="2601" operator="lessThan">
      <formula>$N$8*0.8</formula>
    </cfRule>
  </conditionalFormatting>
  <conditionalFormatting sqref="J11">
    <cfRule type="cellIs" dxfId="2957" priority="2596" operator="greaterThan">
      <formula>$N$11</formula>
    </cfRule>
    <cfRule type="cellIs" dxfId="2956" priority="2597" operator="between">
      <formula>$N$11*0.8</formula>
      <formula>$N$11</formula>
    </cfRule>
    <cfRule type="cellIs" dxfId="2955" priority="2598" operator="lessThan">
      <formula>$N$11*0.8</formula>
    </cfRule>
  </conditionalFormatting>
  <conditionalFormatting sqref="J12">
    <cfRule type="cellIs" dxfId="2954" priority="2593" operator="greaterThan">
      <formula>$N$12</formula>
    </cfRule>
    <cfRule type="cellIs" dxfId="2953" priority="2594" operator="between">
      <formula>$N$12*0.8</formula>
      <formula>$N$12</formula>
    </cfRule>
    <cfRule type="cellIs" dxfId="2952" priority="2595" operator="lessThan">
      <formula>$N$12*0.8</formula>
    </cfRule>
  </conditionalFormatting>
  <conditionalFormatting sqref="J13">
    <cfRule type="cellIs" dxfId="2951" priority="2590" operator="greaterThan">
      <formula>$N$13</formula>
    </cfRule>
    <cfRule type="cellIs" dxfId="2950" priority="2591" operator="between">
      <formula>$N$13*0.8</formula>
      <formula>$N$13</formula>
    </cfRule>
    <cfRule type="cellIs" dxfId="2949" priority="2592" operator="lessThan">
      <formula>$N$13*0.8</formula>
    </cfRule>
  </conditionalFormatting>
  <conditionalFormatting sqref="J16">
    <cfRule type="cellIs" dxfId="2948" priority="2587" operator="greaterThan">
      <formula>$N$16</formula>
    </cfRule>
    <cfRule type="cellIs" dxfId="2947" priority="2588" operator="between">
      <formula>$N$16*0.8</formula>
      <formula>$N$16</formula>
    </cfRule>
    <cfRule type="cellIs" dxfId="2946" priority="2589" operator="lessThan">
      <formula>$N$16*0.8</formula>
    </cfRule>
  </conditionalFormatting>
  <conditionalFormatting sqref="J17">
    <cfRule type="cellIs" dxfId="2945" priority="2584" operator="greaterThan">
      <formula>$N$17</formula>
    </cfRule>
    <cfRule type="cellIs" dxfId="2944" priority="2585" operator="between">
      <formula>$N$17*0.8</formula>
      <formula>$N$17</formula>
    </cfRule>
    <cfRule type="cellIs" dxfId="2943" priority="2586" operator="lessThan">
      <formula>$N$17*0.8</formula>
    </cfRule>
  </conditionalFormatting>
  <conditionalFormatting sqref="J18">
    <cfRule type="cellIs" dxfId="2942" priority="2581" operator="greaterThan">
      <formula>$N$18</formula>
    </cfRule>
    <cfRule type="cellIs" dxfId="2941" priority="2582" operator="between">
      <formula>$N$18*0.8</formula>
      <formula>$N$18</formula>
    </cfRule>
    <cfRule type="cellIs" dxfId="2940" priority="2583" operator="lessThan">
      <formula>$N$18*0.8</formula>
    </cfRule>
  </conditionalFormatting>
  <conditionalFormatting sqref="J6">
    <cfRule type="cellIs" dxfId="2939" priority="2578" operator="greaterThan">
      <formula>$N$6</formula>
    </cfRule>
    <cfRule type="cellIs" dxfId="2938" priority="2579" operator="between">
      <formula>$N$6*0.8</formula>
      <formula>$N$6</formula>
    </cfRule>
    <cfRule type="cellIs" dxfId="2937" priority="2580" operator="lessThan">
      <formula>$N$6*0.8</formula>
    </cfRule>
  </conditionalFormatting>
  <conditionalFormatting sqref="J7">
    <cfRule type="cellIs" dxfId="2936" priority="2575" operator="greaterThan">
      <formula>$N$7</formula>
    </cfRule>
    <cfRule type="cellIs" dxfId="2935" priority="2576" operator="between">
      <formula>$N$7*0.8</formula>
      <formula>$N$7</formula>
    </cfRule>
    <cfRule type="cellIs" dxfId="2934" priority="2577" operator="lessThan">
      <formula>$N$7*0.8</formula>
    </cfRule>
  </conditionalFormatting>
  <conditionalFormatting sqref="J8">
    <cfRule type="cellIs" dxfId="2933" priority="2572" operator="greaterThan">
      <formula>$N$8</formula>
    </cfRule>
    <cfRule type="cellIs" dxfId="2932" priority="2573" operator="between">
      <formula>$N$8*0.8</formula>
      <formula>$N$8</formula>
    </cfRule>
    <cfRule type="cellIs" dxfId="2931" priority="2574" operator="lessThan">
      <formula>$N$8*0.8</formula>
    </cfRule>
  </conditionalFormatting>
  <conditionalFormatting sqref="J11">
    <cfRule type="cellIs" dxfId="2930" priority="2569" operator="greaterThan">
      <formula>$N$11</formula>
    </cfRule>
    <cfRule type="cellIs" dxfId="2929" priority="2570" operator="between">
      <formula>$N$11*0.8</formula>
      <formula>$N$11</formula>
    </cfRule>
    <cfRule type="cellIs" dxfId="2928" priority="2571" operator="lessThan">
      <formula>$N$11*0.8</formula>
    </cfRule>
  </conditionalFormatting>
  <conditionalFormatting sqref="J12">
    <cfRule type="cellIs" dxfId="2927" priority="2566" operator="greaterThan">
      <formula>$N$12</formula>
    </cfRule>
    <cfRule type="cellIs" dxfId="2926" priority="2567" operator="between">
      <formula>$N$12*0.8</formula>
      <formula>$N$12</formula>
    </cfRule>
    <cfRule type="cellIs" dxfId="2925" priority="2568" operator="lessThan">
      <formula>$N$12*0.8</formula>
    </cfRule>
  </conditionalFormatting>
  <conditionalFormatting sqref="J13">
    <cfRule type="cellIs" dxfId="2924" priority="2563" operator="greaterThan">
      <formula>$N$13</formula>
    </cfRule>
    <cfRule type="cellIs" dxfId="2923" priority="2564" operator="between">
      <formula>$N$13*0.8</formula>
      <formula>$N$13</formula>
    </cfRule>
    <cfRule type="cellIs" dxfId="2922" priority="2565" operator="lessThan">
      <formula>$N$13*0.8</formula>
    </cfRule>
  </conditionalFormatting>
  <conditionalFormatting sqref="J16">
    <cfRule type="cellIs" dxfId="2921" priority="2560" operator="greaterThan">
      <formula>$N$16</formula>
    </cfRule>
    <cfRule type="cellIs" dxfId="2920" priority="2561" operator="between">
      <formula>$N$16*0.8</formula>
      <formula>$N$16</formula>
    </cfRule>
    <cfRule type="cellIs" dxfId="2919" priority="2562" operator="lessThan">
      <formula>$N$16*0.8</formula>
    </cfRule>
  </conditionalFormatting>
  <conditionalFormatting sqref="J17">
    <cfRule type="cellIs" dxfId="2918" priority="2557" operator="greaterThan">
      <formula>$N$17</formula>
    </cfRule>
    <cfRule type="cellIs" dxfId="2917" priority="2558" operator="between">
      <formula>$N$17*0.8</formula>
      <formula>$N$17</formula>
    </cfRule>
    <cfRule type="cellIs" dxfId="2916" priority="2559" operator="lessThan">
      <formula>$N$17*0.8</formula>
    </cfRule>
  </conditionalFormatting>
  <conditionalFormatting sqref="J18">
    <cfRule type="cellIs" dxfId="2915" priority="2554" operator="greaterThan">
      <formula>$N$18</formula>
    </cfRule>
    <cfRule type="cellIs" dxfId="2914" priority="2555" operator="between">
      <formula>$N$18*0.8</formula>
      <formula>$N$18</formula>
    </cfRule>
    <cfRule type="cellIs" dxfId="2913" priority="2556" operator="lessThan">
      <formula>$N$18*0.8</formula>
    </cfRule>
  </conditionalFormatting>
  <conditionalFormatting sqref="J6">
    <cfRule type="cellIs" dxfId="2912" priority="2551" operator="greaterThan">
      <formula>$P$6</formula>
    </cfRule>
    <cfRule type="cellIs" dxfId="2911" priority="2552" operator="between">
      <formula>$P$6*0.8</formula>
      <formula>$P$6</formula>
    </cfRule>
    <cfRule type="cellIs" dxfId="2910" priority="2553" operator="lessThan">
      <formula>$P$6*0.8</formula>
    </cfRule>
  </conditionalFormatting>
  <conditionalFormatting sqref="J7">
    <cfRule type="cellIs" dxfId="2909" priority="2548" operator="greaterThan">
      <formula>$P$7</formula>
    </cfRule>
    <cfRule type="cellIs" dxfId="2908" priority="2549" operator="between">
      <formula>$P$7*0.8</formula>
      <formula>$P$7</formula>
    </cfRule>
    <cfRule type="cellIs" dxfId="2907" priority="2550" operator="lessThan">
      <formula>$P$7*0.8</formula>
    </cfRule>
  </conditionalFormatting>
  <conditionalFormatting sqref="J8">
    <cfRule type="cellIs" dxfId="2906" priority="2545" operator="greaterThan">
      <formula>$P$8</formula>
    </cfRule>
    <cfRule type="cellIs" dxfId="2905" priority="2546" operator="between">
      <formula>$P$8*0.8</formula>
      <formula>$P$8</formula>
    </cfRule>
    <cfRule type="cellIs" dxfId="2904" priority="2547" operator="lessThan">
      <formula>$P$8*0.8</formula>
    </cfRule>
  </conditionalFormatting>
  <conditionalFormatting sqref="J11">
    <cfRule type="cellIs" dxfId="2903" priority="2542" operator="greaterThan">
      <formula>$P$11</formula>
    </cfRule>
    <cfRule type="cellIs" dxfId="2902" priority="2543" operator="between">
      <formula>$P$11*0.8</formula>
      <formula>$P$11</formula>
    </cfRule>
    <cfRule type="cellIs" dxfId="2901" priority="2544" operator="lessThan">
      <formula>$P$11*0.8</formula>
    </cfRule>
  </conditionalFormatting>
  <conditionalFormatting sqref="J12">
    <cfRule type="cellIs" dxfId="2900" priority="2539" operator="greaterThan">
      <formula>$P$12</formula>
    </cfRule>
    <cfRule type="cellIs" dxfId="2899" priority="2540" operator="between">
      <formula>$P$12*0.8</formula>
      <formula>$P$12</formula>
    </cfRule>
    <cfRule type="cellIs" dxfId="2898" priority="2541" operator="lessThan">
      <formula>$P$12*0.8</formula>
    </cfRule>
  </conditionalFormatting>
  <conditionalFormatting sqref="J13">
    <cfRule type="cellIs" dxfId="2897" priority="2536" operator="greaterThan">
      <formula>$P$13</formula>
    </cfRule>
    <cfRule type="cellIs" dxfId="2896" priority="2537" operator="between">
      <formula>$P$13*0.8</formula>
      <formula>$P$13</formula>
    </cfRule>
    <cfRule type="cellIs" dxfId="2895" priority="2538" operator="lessThan">
      <formula>$P$13*0.8</formula>
    </cfRule>
  </conditionalFormatting>
  <conditionalFormatting sqref="J16">
    <cfRule type="cellIs" dxfId="2894" priority="2533" operator="greaterThan">
      <formula>$P$16</formula>
    </cfRule>
    <cfRule type="cellIs" dxfId="2893" priority="2534" operator="between">
      <formula>$P$16*0.8</formula>
      <formula>$P$16</formula>
    </cfRule>
    <cfRule type="cellIs" dxfId="2892" priority="2535" operator="lessThan">
      <formula>$P$16*0.8</formula>
    </cfRule>
  </conditionalFormatting>
  <conditionalFormatting sqref="J17">
    <cfRule type="cellIs" dxfId="2891" priority="2530" operator="greaterThan">
      <formula>$P$17</formula>
    </cfRule>
    <cfRule type="cellIs" dxfId="2890" priority="2531" operator="between">
      <formula>$P$17*0.8</formula>
      <formula>$P$17</formula>
    </cfRule>
    <cfRule type="cellIs" dxfId="2889" priority="2532" operator="lessThan">
      <formula>$P$17*0.8</formula>
    </cfRule>
  </conditionalFormatting>
  <conditionalFormatting sqref="J18">
    <cfRule type="cellIs" dxfId="2888" priority="2527" operator="greaterThan">
      <formula>$P$18</formula>
    </cfRule>
    <cfRule type="cellIs" dxfId="2887" priority="2528" operator="between">
      <formula>$P$18*0.8</formula>
      <formula>$P$18</formula>
    </cfRule>
    <cfRule type="cellIs" dxfId="2886" priority="2529" operator="lessThan">
      <formula>$P$18*0.8</formula>
    </cfRule>
  </conditionalFormatting>
  <conditionalFormatting sqref="J6">
    <cfRule type="cellIs" dxfId="2885" priority="2524" operator="greaterThan">
      <formula>$P$6</formula>
    </cfRule>
    <cfRule type="cellIs" dxfId="2884" priority="2525" operator="between">
      <formula>$P$6*0.8</formula>
      <formula>$P$6</formula>
    </cfRule>
    <cfRule type="cellIs" dxfId="2883" priority="2526" operator="lessThan">
      <formula>$P$6*0.8</formula>
    </cfRule>
  </conditionalFormatting>
  <conditionalFormatting sqref="J7">
    <cfRule type="cellIs" dxfId="2882" priority="2521" operator="greaterThan">
      <formula>$P$7</formula>
    </cfRule>
    <cfRule type="cellIs" dxfId="2881" priority="2522" operator="between">
      <formula>$P$7*0.8</formula>
      <formula>$P$7</formula>
    </cfRule>
    <cfRule type="cellIs" dxfId="2880" priority="2523" operator="lessThan">
      <formula>$P$7*0.8</formula>
    </cfRule>
  </conditionalFormatting>
  <conditionalFormatting sqref="J8">
    <cfRule type="cellIs" dxfId="2879" priority="2518" operator="greaterThan">
      <formula>$P$8</formula>
    </cfRule>
    <cfRule type="cellIs" dxfId="2878" priority="2519" operator="between">
      <formula>$P$8*0.8</formula>
      <formula>$P$8</formula>
    </cfRule>
    <cfRule type="cellIs" dxfId="2877" priority="2520" operator="lessThan">
      <formula>$P$8*0.8</formula>
    </cfRule>
  </conditionalFormatting>
  <conditionalFormatting sqref="J11">
    <cfRule type="cellIs" dxfId="2876" priority="2515" operator="greaterThan">
      <formula>$P$11</formula>
    </cfRule>
    <cfRule type="cellIs" dxfId="2875" priority="2516" operator="between">
      <formula>$P$11*0.8</formula>
      <formula>$P$11</formula>
    </cfRule>
    <cfRule type="cellIs" dxfId="2874" priority="2517" operator="lessThan">
      <formula>$P$11*0.8</formula>
    </cfRule>
  </conditionalFormatting>
  <conditionalFormatting sqref="J12">
    <cfRule type="cellIs" dxfId="2873" priority="2512" operator="greaterThan">
      <formula>$P$12</formula>
    </cfRule>
    <cfRule type="cellIs" dxfId="2872" priority="2513" operator="between">
      <formula>$P$12*0.8</formula>
      <formula>$P$12</formula>
    </cfRule>
    <cfRule type="cellIs" dxfId="2871" priority="2514" operator="lessThan">
      <formula>$P$12*0.8</formula>
    </cfRule>
  </conditionalFormatting>
  <conditionalFormatting sqref="J13">
    <cfRule type="cellIs" dxfId="2870" priority="2509" operator="greaterThan">
      <formula>$P$13</formula>
    </cfRule>
    <cfRule type="cellIs" dxfId="2869" priority="2510" operator="between">
      <formula>$P$13*0.8</formula>
      <formula>$P$13</formula>
    </cfRule>
    <cfRule type="cellIs" dxfId="2868" priority="2511" operator="lessThan">
      <formula>$P$13*0.8</formula>
    </cfRule>
  </conditionalFormatting>
  <conditionalFormatting sqref="J16">
    <cfRule type="cellIs" dxfId="2867" priority="2506" operator="greaterThan">
      <formula>$P$16</formula>
    </cfRule>
    <cfRule type="cellIs" dxfId="2866" priority="2507" operator="between">
      <formula>$P$16*0.8</formula>
      <formula>$P$16</formula>
    </cfRule>
    <cfRule type="cellIs" dxfId="2865" priority="2508" operator="lessThan">
      <formula>$P$16*0.8</formula>
    </cfRule>
  </conditionalFormatting>
  <conditionalFormatting sqref="J17">
    <cfRule type="cellIs" dxfId="2864" priority="2503" operator="greaterThan">
      <formula>$P$17</formula>
    </cfRule>
    <cfRule type="cellIs" dxfId="2863" priority="2504" operator="between">
      <formula>$P$17*0.8</formula>
      <formula>$P$17</formula>
    </cfRule>
    <cfRule type="cellIs" dxfId="2862" priority="2505" operator="lessThan">
      <formula>$P$17*0.8</formula>
    </cfRule>
  </conditionalFormatting>
  <conditionalFormatting sqref="J18">
    <cfRule type="cellIs" dxfId="2861" priority="2500" operator="greaterThan">
      <formula>$P$18</formula>
    </cfRule>
    <cfRule type="cellIs" dxfId="2860" priority="2501" operator="between">
      <formula>$P$18*0.8</formula>
      <formula>$P$18</formula>
    </cfRule>
    <cfRule type="cellIs" dxfId="2859" priority="2502" operator="lessThan">
      <formula>$P$18*0.8</formula>
    </cfRule>
  </conditionalFormatting>
  <conditionalFormatting sqref="J6">
    <cfRule type="cellIs" dxfId="2858" priority="2497" operator="greaterThan">
      <formula>$O$6</formula>
    </cfRule>
    <cfRule type="cellIs" dxfId="2857" priority="2498" operator="between">
      <formula>$O$6*0.8</formula>
      <formula>$O$6</formula>
    </cfRule>
    <cfRule type="cellIs" dxfId="2856" priority="2499" operator="lessThan">
      <formula>$O$6*0.8</formula>
    </cfRule>
  </conditionalFormatting>
  <conditionalFormatting sqref="J7">
    <cfRule type="cellIs" dxfId="2855" priority="2494" operator="greaterThan">
      <formula>$O$7</formula>
    </cfRule>
    <cfRule type="cellIs" dxfId="2854" priority="2495" operator="between">
      <formula>$O$7*0.8</formula>
      <formula>$O$7</formula>
    </cfRule>
    <cfRule type="cellIs" dxfId="2853" priority="2496" operator="lessThan">
      <formula>$O$7*0.8</formula>
    </cfRule>
  </conditionalFormatting>
  <conditionalFormatting sqref="J8">
    <cfRule type="cellIs" dxfId="2852" priority="2491" operator="greaterThan">
      <formula>$O$8</formula>
    </cfRule>
    <cfRule type="cellIs" dxfId="2851" priority="2492" operator="between">
      <formula>$O$8*0.8</formula>
      <formula>$O$8</formula>
    </cfRule>
    <cfRule type="cellIs" dxfId="2850" priority="2493" operator="lessThan">
      <formula>$O$8*0.8</formula>
    </cfRule>
  </conditionalFormatting>
  <conditionalFormatting sqref="J11">
    <cfRule type="cellIs" dxfId="2849" priority="2488" operator="greaterThan">
      <formula>$O$11</formula>
    </cfRule>
    <cfRule type="cellIs" dxfId="2848" priority="2489" operator="between">
      <formula>$O$11*0.8</formula>
      <formula>$O$11</formula>
    </cfRule>
    <cfRule type="cellIs" dxfId="2847" priority="2490" operator="lessThan">
      <formula>$O$11*0.8</formula>
    </cfRule>
  </conditionalFormatting>
  <conditionalFormatting sqref="J12">
    <cfRule type="cellIs" dxfId="2846" priority="2485" operator="greaterThan">
      <formula>$O$12</formula>
    </cfRule>
    <cfRule type="cellIs" dxfId="2845" priority="2486" operator="between">
      <formula>$O$12*0.8</formula>
      <formula>$O$12</formula>
    </cfRule>
    <cfRule type="cellIs" dxfId="2844" priority="2487" operator="lessThan">
      <formula>$O$12*0.8</formula>
    </cfRule>
  </conditionalFormatting>
  <conditionalFormatting sqref="J13">
    <cfRule type="cellIs" dxfId="2843" priority="2482" operator="greaterThan">
      <formula>$O$13</formula>
    </cfRule>
    <cfRule type="cellIs" dxfId="2842" priority="2483" operator="between">
      <formula>$O$13*0.8</formula>
      <formula>$O$13</formula>
    </cfRule>
    <cfRule type="cellIs" dxfId="2841" priority="2484" operator="lessThan">
      <formula>$O$13*0.8</formula>
    </cfRule>
  </conditionalFormatting>
  <conditionalFormatting sqref="J16">
    <cfRule type="cellIs" dxfId="2840" priority="2479" operator="greaterThan">
      <formula>$O$16</formula>
    </cfRule>
    <cfRule type="cellIs" dxfId="2839" priority="2480" operator="between">
      <formula>$O$16*0.8</formula>
      <formula>$O$16</formula>
    </cfRule>
    <cfRule type="cellIs" dxfId="2838" priority="2481" operator="lessThan">
      <formula>$O$16*0.8</formula>
    </cfRule>
  </conditionalFormatting>
  <conditionalFormatting sqref="J17">
    <cfRule type="cellIs" dxfId="2837" priority="2476" operator="greaterThan">
      <formula>$O$17</formula>
    </cfRule>
    <cfRule type="cellIs" dxfId="2836" priority="2477" operator="between">
      <formula>$O$17*0.8</formula>
      <formula>$O$17</formula>
    </cfRule>
    <cfRule type="cellIs" dxfId="2835" priority="2478" operator="lessThan">
      <formula>$O$17*0.8</formula>
    </cfRule>
  </conditionalFormatting>
  <conditionalFormatting sqref="J18">
    <cfRule type="cellIs" dxfId="2834" priority="2473" operator="greaterThan">
      <formula>$O$18</formula>
    </cfRule>
    <cfRule type="cellIs" dxfId="2833" priority="2474" operator="between">
      <formula>$O$18*0.8</formula>
      <formula>$O$18</formula>
    </cfRule>
    <cfRule type="cellIs" dxfId="2832" priority="2475" operator="lessThan">
      <formula>$O$18*0.8</formula>
    </cfRule>
  </conditionalFormatting>
  <conditionalFormatting sqref="J6">
    <cfRule type="cellIs" dxfId="2831" priority="2470" operator="greaterThan">
      <formula>$O$6</formula>
    </cfRule>
    <cfRule type="cellIs" dxfId="2830" priority="2471" operator="between">
      <formula>$O$6*0.8</formula>
      <formula>$O$6</formula>
    </cfRule>
    <cfRule type="cellIs" dxfId="2829" priority="2472" operator="lessThan">
      <formula>$O$6*0.8</formula>
    </cfRule>
  </conditionalFormatting>
  <conditionalFormatting sqref="J7">
    <cfRule type="cellIs" dxfId="2828" priority="2467" operator="greaterThan">
      <formula>$O$7</formula>
    </cfRule>
    <cfRule type="cellIs" dxfId="2827" priority="2468" operator="between">
      <formula>$O$7*0.8</formula>
      <formula>$O$7</formula>
    </cfRule>
    <cfRule type="cellIs" dxfId="2826" priority="2469" operator="lessThan">
      <formula>$O$7*0.8</formula>
    </cfRule>
  </conditionalFormatting>
  <conditionalFormatting sqref="J8">
    <cfRule type="cellIs" dxfId="2825" priority="2464" operator="greaterThan">
      <formula>$O$8</formula>
    </cfRule>
    <cfRule type="cellIs" dxfId="2824" priority="2465" operator="between">
      <formula>$O$8*0.8</formula>
      <formula>$O$8</formula>
    </cfRule>
    <cfRule type="cellIs" dxfId="2823" priority="2466" operator="lessThan">
      <formula>$O$8*0.8</formula>
    </cfRule>
  </conditionalFormatting>
  <conditionalFormatting sqref="J11">
    <cfRule type="cellIs" dxfId="2822" priority="2461" operator="greaterThan">
      <formula>$O$11</formula>
    </cfRule>
    <cfRule type="cellIs" dxfId="2821" priority="2462" operator="between">
      <formula>$O$11*0.8</formula>
      <formula>$O$11</formula>
    </cfRule>
    <cfRule type="cellIs" dxfId="2820" priority="2463" operator="lessThan">
      <formula>$O$11*0.8</formula>
    </cfRule>
  </conditionalFormatting>
  <conditionalFormatting sqref="J12">
    <cfRule type="cellIs" dxfId="2819" priority="2458" operator="greaterThan">
      <formula>$O$12</formula>
    </cfRule>
    <cfRule type="cellIs" dxfId="2818" priority="2459" operator="between">
      <formula>$O$12*0.8</formula>
      <formula>$O$12</formula>
    </cfRule>
    <cfRule type="cellIs" dxfId="2817" priority="2460" operator="lessThan">
      <formula>$O$12*0.8</formula>
    </cfRule>
  </conditionalFormatting>
  <conditionalFormatting sqref="J13">
    <cfRule type="cellIs" dxfId="2816" priority="2455" operator="greaterThan">
      <formula>$O$13</formula>
    </cfRule>
    <cfRule type="cellIs" dxfId="2815" priority="2456" operator="between">
      <formula>$O$13*0.8</formula>
      <formula>$O$13</formula>
    </cfRule>
    <cfRule type="cellIs" dxfId="2814" priority="2457" operator="lessThan">
      <formula>$O$13*0.8</formula>
    </cfRule>
  </conditionalFormatting>
  <conditionalFormatting sqref="J16">
    <cfRule type="cellIs" dxfId="2813" priority="2452" operator="greaterThan">
      <formula>$O$16</formula>
    </cfRule>
    <cfRule type="cellIs" dxfId="2812" priority="2453" operator="between">
      <formula>$O$16*0.8</formula>
      <formula>$O$16</formula>
    </cfRule>
    <cfRule type="cellIs" dxfId="2811" priority="2454" operator="lessThan">
      <formula>$O$16*0.8</formula>
    </cfRule>
  </conditionalFormatting>
  <conditionalFormatting sqref="J17">
    <cfRule type="cellIs" dxfId="2810" priority="2449" operator="greaterThan">
      <formula>$O$17</formula>
    </cfRule>
    <cfRule type="cellIs" dxfId="2809" priority="2450" operator="between">
      <formula>$O$17*0.8</formula>
      <formula>$O$17</formula>
    </cfRule>
    <cfRule type="cellIs" dxfId="2808" priority="2451" operator="lessThan">
      <formula>$O$17*0.8</formula>
    </cfRule>
  </conditionalFormatting>
  <conditionalFormatting sqref="J18">
    <cfRule type="cellIs" dxfId="2807" priority="2446" operator="greaterThan">
      <formula>$O$18</formula>
    </cfRule>
    <cfRule type="cellIs" dxfId="2806" priority="2447" operator="between">
      <formula>$O$18*0.8</formula>
      <formula>$O$18</formula>
    </cfRule>
    <cfRule type="cellIs" dxfId="2805" priority="2448" operator="lessThan">
      <formula>$O$18*0.8</formula>
    </cfRule>
  </conditionalFormatting>
  <conditionalFormatting sqref="J6">
    <cfRule type="cellIs" dxfId="2804" priority="2443" operator="greaterThan">
      <formula>$N$6</formula>
    </cfRule>
    <cfRule type="cellIs" dxfId="2803" priority="2444" operator="between">
      <formula>$N$6*0.8</formula>
      <formula>$N$6</formula>
    </cfRule>
    <cfRule type="cellIs" dxfId="2802" priority="2445" operator="lessThan">
      <formula>$N$6*0.8</formula>
    </cfRule>
  </conditionalFormatting>
  <conditionalFormatting sqref="J7">
    <cfRule type="cellIs" dxfId="2801" priority="2440" operator="greaterThan">
      <formula>$N$7</formula>
    </cfRule>
    <cfRule type="cellIs" dxfId="2800" priority="2441" operator="between">
      <formula>$N$7*0.8</formula>
      <formula>$N$7</formula>
    </cfRule>
    <cfRule type="cellIs" dxfId="2799" priority="2442" operator="lessThan">
      <formula>$N$7*0.8</formula>
    </cfRule>
  </conditionalFormatting>
  <conditionalFormatting sqref="J8">
    <cfRule type="cellIs" dxfId="2798" priority="2437" operator="greaterThan">
      <formula>$N$8</formula>
    </cfRule>
    <cfRule type="cellIs" dxfId="2797" priority="2438" operator="between">
      <formula>$N$8*0.8</formula>
      <formula>$N$8</formula>
    </cfRule>
    <cfRule type="cellIs" dxfId="2796" priority="2439" operator="lessThan">
      <formula>$N$8*0.8</formula>
    </cfRule>
  </conditionalFormatting>
  <conditionalFormatting sqref="J11">
    <cfRule type="cellIs" dxfId="2795" priority="2434" operator="greaterThan">
      <formula>$N$11</formula>
    </cfRule>
    <cfRule type="cellIs" dxfId="2794" priority="2435" operator="between">
      <formula>$N$11*0.8</formula>
      <formula>$N$11</formula>
    </cfRule>
    <cfRule type="cellIs" dxfId="2793" priority="2436" operator="lessThan">
      <formula>$N$11*0.8</formula>
    </cfRule>
  </conditionalFormatting>
  <conditionalFormatting sqref="J12">
    <cfRule type="cellIs" dxfId="2792" priority="2431" operator="greaterThan">
      <formula>$N$12</formula>
    </cfRule>
    <cfRule type="cellIs" dxfId="2791" priority="2432" operator="between">
      <formula>$N$12*0.8</formula>
      <formula>$N$12</formula>
    </cfRule>
    <cfRule type="cellIs" dxfId="2790" priority="2433" operator="lessThan">
      <formula>$N$12*0.8</formula>
    </cfRule>
  </conditionalFormatting>
  <conditionalFormatting sqref="J13">
    <cfRule type="cellIs" dxfId="2789" priority="2428" operator="greaterThan">
      <formula>$N$13</formula>
    </cfRule>
    <cfRule type="cellIs" dxfId="2788" priority="2429" operator="between">
      <formula>$N$13*0.8</formula>
      <formula>$N$13</formula>
    </cfRule>
    <cfRule type="cellIs" dxfId="2787" priority="2430" operator="lessThan">
      <formula>$N$13*0.8</formula>
    </cfRule>
  </conditionalFormatting>
  <conditionalFormatting sqref="J16">
    <cfRule type="cellIs" dxfId="2786" priority="2425" operator="greaterThan">
      <formula>$N$16</formula>
    </cfRule>
    <cfRule type="cellIs" dxfId="2785" priority="2426" operator="between">
      <formula>$N$16*0.8</formula>
      <formula>$N$16</formula>
    </cfRule>
    <cfRule type="cellIs" dxfId="2784" priority="2427" operator="lessThan">
      <formula>$N$16*0.8</formula>
    </cfRule>
  </conditionalFormatting>
  <conditionalFormatting sqref="J17">
    <cfRule type="cellIs" dxfId="2783" priority="2422" operator="greaterThan">
      <formula>$N$17</formula>
    </cfRule>
    <cfRule type="cellIs" dxfId="2782" priority="2423" operator="between">
      <formula>$N$17*0.8</formula>
      <formula>$N$17</formula>
    </cfRule>
    <cfRule type="cellIs" dxfId="2781" priority="2424" operator="lessThan">
      <formula>$N$17*0.8</formula>
    </cfRule>
  </conditionalFormatting>
  <conditionalFormatting sqref="J18">
    <cfRule type="cellIs" dxfId="2780" priority="2419" operator="greaterThan">
      <formula>$N$18</formula>
    </cfRule>
    <cfRule type="cellIs" dxfId="2779" priority="2420" operator="between">
      <formula>$N$18*0.8</formula>
      <formula>$N$18</formula>
    </cfRule>
    <cfRule type="cellIs" dxfId="2778" priority="2421" operator="lessThan">
      <formula>$N$18*0.8</formula>
    </cfRule>
  </conditionalFormatting>
  <conditionalFormatting sqref="J6">
    <cfRule type="cellIs" dxfId="2777" priority="2416" operator="greaterThan">
      <formula>$N$6</formula>
    </cfRule>
    <cfRule type="cellIs" dxfId="2776" priority="2417" operator="between">
      <formula>$N$6*0.8</formula>
      <formula>$N$6</formula>
    </cfRule>
    <cfRule type="cellIs" dxfId="2775" priority="2418" operator="lessThan">
      <formula>$N$6*0.8</formula>
    </cfRule>
  </conditionalFormatting>
  <conditionalFormatting sqref="J7">
    <cfRule type="cellIs" dxfId="2774" priority="2413" operator="greaterThan">
      <formula>$N$7</formula>
    </cfRule>
    <cfRule type="cellIs" dxfId="2773" priority="2414" operator="between">
      <formula>$N$7*0.8</formula>
      <formula>$N$7</formula>
    </cfRule>
    <cfRule type="cellIs" dxfId="2772" priority="2415" operator="lessThan">
      <formula>$N$7*0.8</formula>
    </cfRule>
  </conditionalFormatting>
  <conditionalFormatting sqref="J8">
    <cfRule type="cellIs" dxfId="2771" priority="2410" operator="greaterThan">
      <formula>$N$8</formula>
    </cfRule>
    <cfRule type="cellIs" dxfId="2770" priority="2411" operator="between">
      <formula>$N$8*0.8</formula>
      <formula>$N$8</formula>
    </cfRule>
    <cfRule type="cellIs" dxfId="2769" priority="2412" operator="lessThan">
      <formula>$N$8*0.8</formula>
    </cfRule>
  </conditionalFormatting>
  <conditionalFormatting sqref="J11">
    <cfRule type="cellIs" dxfId="2768" priority="2407" operator="greaterThan">
      <formula>$N$11</formula>
    </cfRule>
    <cfRule type="cellIs" dxfId="2767" priority="2408" operator="between">
      <formula>$N$11*0.8</formula>
      <formula>$N$11</formula>
    </cfRule>
    <cfRule type="cellIs" dxfId="2766" priority="2409" operator="lessThan">
      <formula>$N$11*0.8</formula>
    </cfRule>
  </conditionalFormatting>
  <conditionalFormatting sqref="J12">
    <cfRule type="cellIs" dxfId="2765" priority="2404" operator="greaterThan">
      <formula>$N$12</formula>
    </cfRule>
    <cfRule type="cellIs" dxfId="2764" priority="2405" operator="between">
      <formula>$N$12*0.8</formula>
      <formula>$N$12</formula>
    </cfRule>
    <cfRule type="cellIs" dxfId="2763" priority="2406" operator="lessThan">
      <formula>$N$12*0.8</formula>
    </cfRule>
  </conditionalFormatting>
  <conditionalFormatting sqref="J13">
    <cfRule type="cellIs" dxfId="2762" priority="2401" operator="greaterThan">
      <formula>$N$13</formula>
    </cfRule>
    <cfRule type="cellIs" dxfId="2761" priority="2402" operator="between">
      <formula>$N$13*0.8</formula>
      <formula>$N$13</formula>
    </cfRule>
    <cfRule type="cellIs" dxfId="2760" priority="2403" operator="lessThan">
      <formula>$N$13*0.8</formula>
    </cfRule>
  </conditionalFormatting>
  <conditionalFormatting sqref="J16">
    <cfRule type="cellIs" dxfId="2759" priority="2398" operator="greaterThan">
      <formula>$N$16</formula>
    </cfRule>
    <cfRule type="cellIs" dxfId="2758" priority="2399" operator="between">
      <formula>$N$16*0.8</formula>
      <formula>$N$16</formula>
    </cfRule>
    <cfRule type="cellIs" dxfId="2757" priority="2400" operator="lessThan">
      <formula>$N$16*0.8</formula>
    </cfRule>
  </conditionalFormatting>
  <conditionalFormatting sqref="J17">
    <cfRule type="cellIs" dxfId="2756" priority="2395" operator="greaterThan">
      <formula>$N$17</formula>
    </cfRule>
    <cfRule type="cellIs" dxfId="2755" priority="2396" operator="between">
      <formula>$N$17*0.8</formula>
      <formula>$N$17</formula>
    </cfRule>
    <cfRule type="cellIs" dxfId="2754" priority="2397" operator="lessThan">
      <formula>$N$17*0.8</formula>
    </cfRule>
  </conditionalFormatting>
  <conditionalFormatting sqref="J18">
    <cfRule type="cellIs" dxfId="2753" priority="2392" operator="greaterThan">
      <formula>$N$18</formula>
    </cfRule>
    <cfRule type="cellIs" dxfId="2752" priority="2393" operator="between">
      <formula>$N$18*0.8</formula>
      <formula>$N$18</formula>
    </cfRule>
    <cfRule type="cellIs" dxfId="2751" priority="2394" operator="lessThan">
      <formula>$N$18*0.8</formula>
    </cfRule>
  </conditionalFormatting>
  <conditionalFormatting sqref="J6">
    <cfRule type="cellIs" dxfId="2750" priority="2389" operator="greaterThan">
      <formula>$P$6</formula>
    </cfRule>
    <cfRule type="cellIs" dxfId="2749" priority="2390" operator="between">
      <formula>$P$6*0.8</formula>
      <formula>$P$6</formula>
    </cfRule>
    <cfRule type="cellIs" dxfId="2748" priority="2391" operator="lessThan">
      <formula>$P$6*0.8</formula>
    </cfRule>
  </conditionalFormatting>
  <conditionalFormatting sqref="J7">
    <cfRule type="cellIs" dxfId="2747" priority="2386" operator="greaterThan">
      <formula>$P$7</formula>
    </cfRule>
    <cfRule type="cellIs" dxfId="2746" priority="2387" operator="between">
      <formula>$P$7*0.8</formula>
      <formula>$P$7</formula>
    </cfRule>
    <cfRule type="cellIs" dxfId="2745" priority="2388" operator="lessThan">
      <formula>$P$7*0.8</formula>
    </cfRule>
  </conditionalFormatting>
  <conditionalFormatting sqref="J8">
    <cfRule type="cellIs" dxfId="2744" priority="2383" operator="greaterThan">
      <formula>$P$8</formula>
    </cfRule>
    <cfRule type="cellIs" dxfId="2743" priority="2384" operator="between">
      <formula>$P$8*0.8</formula>
      <formula>$P$8</formula>
    </cfRule>
    <cfRule type="cellIs" dxfId="2742" priority="2385" operator="lessThan">
      <formula>$P$8*0.8</formula>
    </cfRule>
  </conditionalFormatting>
  <conditionalFormatting sqref="J11">
    <cfRule type="cellIs" dxfId="2741" priority="2380" operator="greaterThan">
      <formula>$P$11</formula>
    </cfRule>
    <cfRule type="cellIs" dxfId="2740" priority="2381" operator="between">
      <formula>$P$11*0.8</formula>
      <formula>$P$11</formula>
    </cfRule>
    <cfRule type="cellIs" dxfId="2739" priority="2382" operator="lessThan">
      <formula>$P$11*0.8</formula>
    </cfRule>
  </conditionalFormatting>
  <conditionalFormatting sqref="J12">
    <cfRule type="cellIs" dxfId="2738" priority="2377" operator="greaterThan">
      <formula>$P$12</formula>
    </cfRule>
    <cfRule type="cellIs" dxfId="2737" priority="2378" operator="between">
      <formula>$P$12*0.8</formula>
      <formula>$P$12</formula>
    </cfRule>
    <cfRule type="cellIs" dxfId="2736" priority="2379" operator="lessThan">
      <formula>$P$12*0.8</formula>
    </cfRule>
  </conditionalFormatting>
  <conditionalFormatting sqref="J13">
    <cfRule type="cellIs" dxfId="2735" priority="2374" operator="greaterThan">
      <formula>$P$13</formula>
    </cfRule>
    <cfRule type="cellIs" dxfId="2734" priority="2375" operator="between">
      <formula>$P$13*0.8</formula>
      <formula>$P$13</formula>
    </cfRule>
    <cfRule type="cellIs" dxfId="2733" priority="2376" operator="lessThan">
      <formula>$P$13*0.8</formula>
    </cfRule>
  </conditionalFormatting>
  <conditionalFormatting sqref="J16">
    <cfRule type="cellIs" dxfId="2732" priority="2371" operator="greaterThan">
      <formula>$P$16</formula>
    </cfRule>
    <cfRule type="cellIs" dxfId="2731" priority="2372" operator="between">
      <formula>$P$16*0.8</formula>
      <formula>$P$16</formula>
    </cfRule>
    <cfRule type="cellIs" dxfId="2730" priority="2373" operator="lessThan">
      <formula>$P$16*0.8</formula>
    </cfRule>
  </conditionalFormatting>
  <conditionalFormatting sqref="J17">
    <cfRule type="cellIs" dxfId="2729" priority="2368" operator="greaterThan">
      <formula>$P$17</formula>
    </cfRule>
    <cfRule type="cellIs" dxfId="2728" priority="2369" operator="between">
      <formula>$P$17*0.8</formula>
      <formula>$P$17</formula>
    </cfRule>
    <cfRule type="cellIs" dxfId="2727" priority="2370" operator="lessThan">
      <formula>$P$17*0.8</formula>
    </cfRule>
  </conditionalFormatting>
  <conditionalFormatting sqref="J18">
    <cfRule type="cellIs" dxfId="2726" priority="2365" operator="greaterThan">
      <formula>$P$18</formula>
    </cfRule>
    <cfRule type="cellIs" dxfId="2725" priority="2366" operator="between">
      <formula>$P$18*0.8</formula>
      <formula>$P$18</formula>
    </cfRule>
    <cfRule type="cellIs" dxfId="2724" priority="2367" operator="lessThan">
      <formula>$P$18*0.8</formula>
    </cfRule>
  </conditionalFormatting>
  <conditionalFormatting sqref="J6">
    <cfRule type="cellIs" dxfId="2723" priority="2362" operator="greaterThan">
      <formula>$P$6</formula>
    </cfRule>
    <cfRule type="cellIs" dxfId="2722" priority="2363" operator="between">
      <formula>$P$6*0.8</formula>
      <formula>$P$6</formula>
    </cfRule>
    <cfRule type="cellIs" dxfId="2721" priority="2364" operator="lessThan">
      <formula>$P$6*0.8</formula>
    </cfRule>
  </conditionalFormatting>
  <conditionalFormatting sqref="J7">
    <cfRule type="cellIs" dxfId="2720" priority="2359" operator="greaterThan">
      <formula>$P$7</formula>
    </cfRule>
    <cfRule type="cellIs" dxfId="2719" priority="2360" operator="between">
      <formula>$P$7*0.8</formula>
      <formula>$P$7</formula>
    </cfRule>
    <cfRule type="cellIs" dxfId="2718" priority="2361" operator="lessThan">
      <formula>$P$7*0.8</formula>
    </cfRule>
  </conditionalFormatting>
  <conditionalFormatting sqref="J8">
    <cfRule type="cellIs" dxfId="2717" priority="2356" operator="greaterThan">
      <formula>$P$8</formula>
    </cfRule>
    <cfRule type="cellIs" dxfId="2716" priority="2357" operator="between">
      <formula>$P$8*0.8</formula>
      <formula>$P$8</formula>
    </cfRule>
    <cfRule type="cellIs" dxfId="2715" priority="2358" operator="lessThan">
      <formula>$P$8*0.8</formula>
    </cfRule>
  </conditionalFormatting>
  <conditionalFormatting sqref="J11">
    <cfRule type="cellIs" dxfId="2714" priority="2353" operator="greaterThan">
      <formula>$P$11</formula>
    </cfRule>
    <cfRule type="cellIs" dxfId="2713" priority="2354" operator="between">
      <formula>$P$11*0.8</formula>
      <formula>$P$11</formula>
    </cfRule>
    <cfRule type="cellIs" dxfId="2712" priority="2355" operator="lessThan">
      <formula>$P$11*0.8</formula>
    </cfRule>
  </conditionalFormatting>
  <conditionalFormatting sqref="J12">
    <cfRule type="cellIs" dxfId="2711" priority="2350" operator="greaterThan">
      <formula>$P$12</formula>
    </cfRule>
    <cfRule type="cellIs" dxfId="2710" priority="2351" operator="between">
      <formula>$P$12*0.8</formula>
      <formula>$P$12</formula>
    </cfRule>
    <cfRule type="cellIs" dxfId="2709" priority="2352" operator="lessThan">
      <formula>$P$12*0.8</formula>
    </cfRule>
  </conditionalFormatting>
  <conditionalFormatting sqref="J13">
    <cfRule type="cellIs" dxfId="2708" priority="2347" operator="greaterThan">
      <formula>$P$13</formula>
    </cfRule>
    <cfRule type="cellIs" dxfId="2707" priority="2348" operator="between">
      <formula>$P$13*0.8</formula>
      <formula>$P$13</formula>
    </cfRule>
    <cfRule type="cellIs" dxfId="2706" priority="2349" operator="lessThan">
      <formula>$P$13*0.8</formula>
    </cfRule>
  </conditionalFormatting>
  <conditionalFormatting sqref="J16">
    <cfRule type="cellIs" dxfId="2705" priority="2344" operator="greaterThan">
      <formula>$P$16</formula>
    </cfRule>
    <cfRule type="cellIs" dxfId="2704" priority="2345" operator="between">
      <formula>$P$16*0.8</formula>
      <formula>$P$16</formula>
    </cfRule>
    <cfRule type="cellIs" dxfId="2703" priority="2346" operator="lessThan">
      <formula>$P$16*0.8</formula>
    </cfRule>
  </conditionalFormatting>
  <conditionalFormatting sqref="J17">
    <cfRule type="cellIs" dxfId="2702" priority="2341" operator="greaterThan">
      <formula>$P$17</formula>
    </cfRule>
    <cfRule type="cellIs" dxfId="2701" priority="2342" operator="between">
      <formula>$P$17*0.8</formula>
      <formula>$P$17</formula>
    </cfRule>
    <cfRule type="cellIs" dxfId="2700" priority="2343" operator="lessThan">
      <formula>$P$17*0.8</formula>
    </cfRule>
  </conditionalFormatting>
  <conditionalFormatting sqref="J18">
    <cfRule type="cellIs" dxfId="2699" priority="2338" operator="greaterThan">
      <formula>$P$18</formula>
    </cfRule>
    <cfRule type="cellIs" dxfId="2698" priority="2339" operator="between">
      <formula>$P$18*0.8</formula>
      <formula>$P$18</formula>
    </cfRule>
    <cfRule type="cellIs" dxfId="2697" priority="2340" operator="lessThan">
      <formula>$P$18*0.8</formula>
    </cfRule>
  </conditionalFormatting>
  <conditionalFormatting sqref="J6">
    <cfRule type="cellIs" dxfId="2696" priority="2335" operator="greaterThan">
      <formula>$O$6</formula>
    </cfRule>
    <cfRule type="cellIs" dxfId="2695" priority="2336" operator="between">
      <formula>$O$6*0.8</formula>
      <formula>$O$6</formula>
    </cfRule>
    <cfRule type="cellIs" dxfId="2694" priority="2337" operator="lessThan">
      <formula>$O$6*0.8</formula>
    </cfRule>
  </conditionalFormatting>
  <conditionalFormatting sqref="J7">
    <cfRule type="cellIs" dxfId="2693" priority="2332" operator="greaterThan">
      <formula>$O$7</formula>
    </cfRule>
    <cfRule type="cellIs" dxfId="2692" priority="2333" operator="between">
      <formula>$O$7*0.8</formula>
      <formula>$O$7</formula>
    </cfRule>
    <cfRule type="cellIs" dxfId="2691" priority="2334" operator="lessThan">
      <formula>$O$7*0.8</formula>
    </cfRule>
  </conditionalFormatting>
  <conditionalFormatting sqref="J8">
    <cfRule type="cellIs" dxfId="2690" priority="2329" operator="greaterThan">
      <formula>$O$8</formula>
    </cfRule>
    <cfRule type="cellIs" dxfId="2689" priority="2330" operator="between">
      <formula>$O$8*0.8</formula>
      <formula>$O$8</formula>
    </cfRule>
    <cfRule type="cellIs" dxfId="2688" priority="2331" operator="lessThan">
      <formula>$O$8*0.8</formula>
    </cfRule>
  </conditionalFormatting>
  <conditionalFormatting sqref="J11">
    <cfRule type="cellIs" dxfId="2687" priority="2326" operator="greaterThan">
      <formula>$O$11</formula>
    </cfRule>
    <cfRule type="cellIs" dxfId="2686" priority="2327" operator="between">
      <formula>$O$11*0.8</formula>
      <formula>$O$11</formula>
    </cfRule>
    <cfRule type="cellIs" dxfId="2685" priority="2328" operator="lessThan">
      <formula>$O$11*0.8</formula>
    </cfRule>
  </conditionalFormatting>
  <conditionalFormatting sqref="J12">
    <cfRule type="cellIs" dxfId="2684" priority="2323" operator="greaterThan">
      <formula>$O$12</formula>
    </cfRule>
    <cfRule type="cellIs" dxfId="2683" priority="2324" operator="between">
      <formula>$O$12*0.8</formula>
      <formula>$O$12</formula>
    </cfRule>
    <cfRule type="cellIs" dxfId="2682" priority="2325" operator="lessThan">
      <formula>$O$12*0.8</formula>
    </cfRule>
  </conditionalFormatting>
  <conditionalFormatting sqref="J13">
    <cfRule type="cellIs" dxfId="2681" priority="2320" operator="greaterThan">
      <formula>$O$13</formula>
    </cfRule>
    <cfRule type="cellIs" dxfId="2680" priority="2321" operator="between">
      <formula>$O$13*0.8</formula>
      <formula>$O$13</formula>
    </cfRule>
    <cfRule type="cellIs" dxfId="2679" priority="2322" operator="lessThan">
      <formula>$O$13*0.8</formula>
    </cfRule>
  </conditionalFormatting>
  <conditionalFormatting sqref="J16">
    <cfRule type="cellIs" dxfId="2678" priority="2317" operator="greaterThan">
      <formula>$O$16</formula>
    </cfRule>
    <cfRule type="cellIs" dxfId="2677" priority="2318" operator="between">
      <formula>$O$16*0.8</formula>
      <formula>$O$16</formula>
    </cfRule>
    <cfRule type="cellIs" dxfId="2676" priority="2319" operator="lessThan">
      <formula>$O$16*0.8</formula>
    </cfRule>
  </conditionalFormatting>
  <conditionalFormatting sqref="J17">
    <cfRule type="cellIs" dxfId="2675" priority="2314" operator="greaterThan">
      <formula>$O$17</formula>
    </cfRule>
    <cfRule type="cellIs" dxfId="2674" priority="2315" operator="between">
      <formula>$O$17*0.8</formula>
      <formula>$O$17</formula>
    </cfRule>
    <cfRule type="cellIs" dxfId="2673" priority="2316" operator="lessThan">
      <formula>$O$17*0.8</formula>
    </cfRule>
  </conditionalFormatting>
  <conditionalFormatting sqref="J18">
    <cfRule type="cellIs" dxfId="2672" priority="2311" operator="greaterThan">
      <formula>$O$18</formula>
    </cfRule>
    <cfRule type="cellIs" dxfId="2671" priority="2312" operator="between">
      <formula>$O$18*0.8</formula>
      <formula>$O$18</formula>
    </cfRule>
    <cfRule type="cellIs" dxfId="2670" priority="2313" operator="lessThan">
      <formula>$O$18*0.8</formula>
    </cfRule>
  </conditionalFormatting>
  <conditionalFormatting sqref="J6">
    <cfRule type="cellIs" dxfId="2669" priority="2308" operator="greaterThan">
      <formula>$O$6</formula>
    </cfRule>
    <cfRule type="cellIs" dxfId="2668" priority="2309" operator="between">
      <formula>$O$6*0.8</formula>
      <formula>$O$6</formula>
    </cfRule>
    <cfRule type="cellIs" dxfId="2667" priority="2310" operator="lessThan">
      <formula>$O$6*0.8</formula>
    </cfRule>
  </conditionalFormatting>
  <conditionalFormatting sqref="J7">
    <cfRule type="cellIs" dxfId="2666" priority="2305" operator="greaterThan">
      <formula>$O$7</formula>
    </cfRule>
    <cfRule type="cellIs" dxfId="2665" priority="2306" operator="between">
      <formula>$O$7*0.8</formula>
      <formula>$O$7</formula>
    </cfRule>
    <cfRule type="cellIs" dxfId="2664" priority="2307" operator="lessThan">
      <formula>$O$7*0.8</formula>
    </cfRule>
  </conditionalFormatting>
  <conditionalFormatting sqref="J8">
    <cfRule type="cellIs" dxfId="2663" priority="2302" operator="greaterThan">
      <formula>$O$8</formula>
    </cfRule>
    <cfRule type="cellIs" dxfId="2662" priority="2303" operator="between">
      <formula>$O$8*0.8</formula>
      <formula>$O$8</formula>
    </cfRule>
    <cfRule type="cellIs" dxfId="2661" priority="2304" operator="lessThan">
      <formula>$O$8*0.8</formula>
    </cfRule>
  </conditionalFormatting>
  <conditionalFormatting sqref="J11">
    <cfRule type="cellIs" dxfId="2660" priority="2299" operator="greaterThan">
      <formula>$O$11</formula>
    </cfRule>
    <cfRule type="cellIs" dxfId="2659" priority="2300" operator="between">
      <formula>$O$11*0.8</formula>
      <formula>$O$11</formula>
    </cfRule>
    <cfRule type="cellIs" dxfId="2658" priority="2301" operator="lessThan">
      <formula>$O$11*0.8</formula>
    </cfRule>
  </conditionalFormatting>
  <conditionalFormatting sqref="J12">
    <cfRule type="cellIs" dxfId="2657" priority="2296" operator="greaterThan">
      <formula>$O$12</formula>
    </cfRule>
    <cfRule type="cellIs" dxfId="2656" priority="2297" operator="between">
      <formula>$O$12*0.8</formula>
      <formula>$O$12</formula>
    </cfRule>
    <cfRule type="cellIs" dxfId="2655" priority="2298" operator="lessThan">
      <formula>$O$12*0.8</formula>
    </cfRule>
  </conditionalFormatting>
  <conditionalFormatting sqref="J13">
    <cfRule type="cellIs" dxfId="2654" priority="2293" operator="greaterThan">
      <formula>$O$13</formula>
    </cfRule>
    <cfRule type="cellIs" dxfId="2653" priority="2294" operator="between">
      <formula>$O$13*0.8</formula>
      <formula>$O$13</formula>
    </cfRule>
    <cfRule type="cellIs" dxfId="2652" priority="2295" operator="lessThan">
      <formula>$O$13*0.8</formula>
    </cfRule>
  </conditionalFormatting>
  <conditionalFormatting sqref="J16">
    <cfRule type="cellIs" dxfId="2651" priority="2290" operator="greaterThan">
      <formula>$O$16</formula>
    </cfRule>
    <cfRule type="cellIs" dxfId="2650" priority="2291" operator="between">
      <formula>$O$16*0.8</formula>
      <formula>$O$16</formula>
    </cfRule>
    <cfRule type="cellIs" dxfId="2649" priority="2292" operator="lessThan">
      <formula>$O$16*0.8</formula>
    </cfRule>
  </conditionalFormatting>
  <conditionalFormatting sqref="J17">
    <cfRule type="cellIs" dxfId="2648" priority="2287" operator="greaterThan">
      <formula>$O$17</formula>
    </cfRule>
    <cfRule type="cellIs" dxfId="2647" priority="2288" operator="between">
      <formula>$O$17*0.8</formula>
      <formula>$O$17</formula>
    </cfRule>
    <cfRule type="cellIs" dxfId="2646" priority="2289" operator="lessThan">
      <formula>$O$17*0.8</formula>
    </cfRule>
  </conditionalFormatting>
  <conditionalFormatting sqref="J18">
    <cfRule type="cellIs" dxfId="2645" priority="2284" operator="greaterThan">
      <formula>$O$18</formula>
    </cfRule>
    <cfRule type="cellIs" dxfId="2644" priority="2285" operator="between">
      <formula>$O$18*0.8</formula>
      <formula>$O$18</formula>
    </cfRule>
    <cfRule type="cellIs" dxfId="2643" priority="2286" operator="lessThan">
      <formula>$O$18*0.8</formula>
    </cfRule>
  </conditionalFormatting>
  <conditionalFormatting sqref="J6">
    <cfRule type="cellIs" dxfId="2642" priority="2281" operator="greaterThan">
      <formula>$N$6</formula>
    </cfRule>
    <cfRule type="cellIs" dxfId="2641" priority="2282" operator="between">
      <formula>$N$6*0.8</formula>
      <formula>$N$6</formula>
    </cfRule>
    <cfRule type="cellIs" dxfId="2640" priority="2283" operator="lessThan">
      <formula>$N$6*0.8</formula>
    </cfRule>
  </conditionalFormatting>
  <conditionalFormatting sqref="J7">
    <cfRule type="cellIs" dxfId="2639" priority="2278" operator="greaterThan">
      <formula>$N$7</formula>
    </cfRule>
    <cfRule type="cellIs" dxfId="2638" priority="2279" operator="between">
      <formula>$N$7*0.8</formula>
      <formula>$N$7</formula>
    </cfRule>
    <cfRule type="cellIs" dxfId="2637" priority="2280" operator="lessThan">
      <formula>$N$7*0.8</formula>
    </cfRule>
  </conditionalFormatting>
  <conditionalFormatting sqref="J8">
    <cfRule type="cellIs" dxfId="2636" priority="2275" operator="greaterThan">
      <formula>$N$8</formula>
    </cfRule>
    <cfRule type="cellIs" dxfId="2635" priority="2276" operator="between">
      <formula>$N$8*0.8</formula>
      <formula>$N$8</formula>
    </cfRule>
    <cfRule type="cellIs" dxfId="2634" priority="2277" operator="lessThan">
      <formula>$N$8*0.8</formula>
    </cfRule>
  </conditionalFormatting>
  <conditionalFormatting sqref="J11">
    <cfRule type="cellIs" dxfId="2633" priority="2272" operator="greaterThan">
      <formula>$N$11</formula>
    </cfRule>
    <cfRule type="cellIs" dxfId="2632" priority="2273" operator="between">
      <formula>$N$11*0.8</formula>
      <formula>$N$11</formula>
    </cfRule>
    <cfRule type="cellIs" dxfId="2631" priority="2274" operator="lessThan">
      <formula>$N$11*0.8</formula>
    </cfRule>
  </conditionalFormatting>
  <conditionalFormatting sqref="J12">
    <cfRule type="cellIs" dxfId="2630" priority="2269" operator="greaterThan">
      <formula>$N$12</formula>
    </cfRule>
    <cfRule type="cellIs" dxfId="2629" priority="2270" operator="between">
      <formula>$N$12*0.8</formula>
      <formula>$N$12</formula>
    </cfRule>
    <cfRule type="cellIs" dxfId="2628" priority="2271" operator="lessThan">
      <formula>$N$12*0.8</formula>
    </cfRule>
  </conditionalFormatting>
  <conditionalFormatting sqref="J13">
    <cfRule type="cellIs" dxfId="2627" priority="2266" operator="greaterThan">
      <formula>$N$13</formula>
    </cfRule>
    <cfRule type="cellIs" dxfId="2626" priority="2267" operator="between">
      <formula>$N$13*0.8</formula>
      <formula>$N$13</formula>
    </cfRule>
    <cfRule type="cellIs" dxfId="2625" priority="2268" operator="lessThan">
      <formula>$N$13*0.8</formula>
    </cfRule>
  </conditionalFormatting>
  <conditionalFormatting sqref="J16">
    <cfRule type="cellIs" dxfId="2624" priority="2263" operator="greaterThan">
      <formula>$N$16</formula>
    </cfRule>
    <cfRule type="cellIs" dxfId="2623" priority="2264" operator="between">
      <formula>$N$16*0.8</formula>
      <formula>$N$16</formula>
    </cfRule>
    <cfRule type="cellIs" dxfId="2622" priority="2265" operator="lessThan">
      <formula>$N$16*0.8</formula>
    </cfRule>
  </conditionalFormatting>
  <conditionalFormatting sqref="J17">
    <cfRule type="cellIs" dxfId="2621" priority="2260" operator="greaterThan">
      <formula>$N$17</formula>
    </cfRule>
    <cfRule type="cellIs" dxfId="2620" priority="2261" operator="between">
      <formula>$N$17*0.8</formula>
      <formula>$N$17</formula>
    </cfRule>
    <cfRule type="cellIs" dxfId="2619" priority="2262" operator="lessThan">
      <formula>$N$17*0.8</formula>
    </cfRule>
  </conditionalFormatting>
  <conditionalFormatting sqref="J18">
    <cfRule type="cellIs" dxfId="2618" priority="2257" operator="greaterThan">
      <formula>$N$18</formula>
    </cfRule>
    <cfRule type="cellIs" dxfId="2617" priority="2258" operator="between">
      <formula>$N$18*0.8</formula>
      <formula>$N$18</formula>
    </cfRule>
    <cfRule type="cellIs" dxfId="2616" priority="2259" operator="lessThan">
      <formula>$N$18*0.8</formula>
    </cfRule>
  </conditionalFormatting>
  <conditionalFormatting sqref="J6">
    <cfRule type="cellIs" dxfId="2615" priority="2254" operator="greaterThan">
      <formula>$N$6</formula>
    </cfRule>
    <cfRule type="cellIs" dxfId="2614" priority="2255" operator="between">
      <formula>$N$6*0.8</formula>
      <formula>$N$6</formula>
    </cfRule>
    <cfRule type="cellIs" dxfId="2613" priority="2256" operator="lessThan">
      <formula>$N$6*0.8</formula>
    </cfRule>
  </conditionalFormatting>
  <conditionalFormatting sqref="J7">
    <cfRule type="cellIs" dxfId="2612" priority="2251" operator="greaterThan">
      <formula>$N$7</formula>
    </cfRule>
    <cfRule type="cellIs" dxfId="2611" priority="2252" operator="between">
      <formula>$N$7*0.8</formula>
      <formula>$N$7</formula>
    </cfRule>
    <cfRule type="cellIs" dxfId="2610" priority="2253" operator="lessThan">
      <formula>$N$7*0.8</formula>
    </cfRule>
  </conditionalFormatting>
  <conditionalFormatting sqref="J8">
    <cfRule type="cellIs" dxfId="2609" priority="2248" operator="greaterThan">
      <formula>$N$8</formula>
    </cfRule>
    <cfRule type="cellIs" dxfId="2608" priority="2249" operator="between">
      <formula>$N$8*0.8</formula>
      <formula>$N$8</formula>
    </cfRule>
    <cfRule type="cellIs" dxfId="2607" priority="2250" operator="lessThan">
      <formula>$N$8*0.8</formula>
    </cfRule>
  </conditionalFormatting>
  <conditionalFormatting sqref="J11">
    <cfRule type="cellIs" dxfId="2606" priority="2245" operator="greaterThan">
      <formula>$N$11</formula>
    </cfRule>
    <cfRule type="cellIs" dxfId="2605" priority="2246" operator="between">
      <formula>$N$11*0.8</formula>
      <formula>$N$11</formula>
    </cfRule>
    <cfRule type="cellIs" dxfId="2604" priority="2247" operator="lessThan">
      <formula>$N$11*0.8</formula>
    </cfRule>
  </conditionalFormatting>
  <conditionalFormatting sqref="J12">
    <cfRule type="cellIs" dxfId="2603" priority="2242" operator="greaterThan">
      <formula>$N$12</formula>
    </cfRule>
    <cfRule type="cellIs" dxfId="2602" priority="2243" operator="between">
      <formula>$N$12*0.8</formula>
      <formula>$N$12</formula>
    </cfRule>
    <cfRule type="cellIs" dxfId="2601" priority="2244" operator="lessThan">
      <formula>$N$12*0.8</formula>
    </cfRule>
  </conditionalFormatting>
  <conditionalFormatting sqref="J13">
    <cfRule type="cellIs" dxfId="2600" priority="2239" operator="greaterThan">
      <formula>$N$13</formula>
    </cfRule>
    <cfRule type="cellIs" dxfId="2599" priority="2240" operator="between">
      <formula>$N$13*0.8</formula>
      <formula>$N$13</formula>
    </cfRule>
    <cfRule type="cellIs" dxfId="2598" priority="2241" operator="lessThan">
      <formula>$N$13*0.8</formula>
    </cfRule>
  </conditionalFormatting>
  <conditionalFormatting sqref="J16">
    <cfRule type="cellIs" dxfId="2597" priority="2236" operator="greaterThan">
      <formula>$N$16</formula>
    </cfRule>
    <cfRule type="cellIs" dxfId="2596" priority="2237" operator="between">
      <formula>$N$16*0.8</formula>
      <formula>$N$16</formula>
    </cfRule>
    <cfRule type="cellIs" dxfId="2595" priority="2238" operator="lessThan">
      <formula>$N$16*0.8</formula>
    </cfRule>
  </conditionalFormatting>
  <conditionalFormatting sqref="J17">
    <cfRule type="cellIs" dxfId="2594" priority="2233" operator="greaterThan">
      <formula>$N$17</formula>
    </cfRule>
    <cfRule type="cellIs" dxfId="2593" priority="2234" operator="between">
      <formula>$N$17*0.8</formula>
      <formula>$N$17</formula>
    </cfRule>
    <cfRule type="cellIs" dxfId="2592" priority="2235" operator="lessThan">
      <formula>$N$17*0.8</formula>
    </cfRule>
  </conditionalFormatting>
  <conditionalFormatting sqref="J18">
    <cfRule type="cellIs" dxfId="2591" priority="2230" operator="greaterThan">
      <formula>$N$18</formula>
    </cfRule>
    <cfRule type="cellIs" dxfId="2590" priority="2231" operator="between">
      <formula>$N$18*0.8</formula>
      <formula>$N$18</formula>
    </cfRule>
    <cfRule type="cellIs" dxfId="2589" priority="2232" operator="lessThan">
      <formula>$N$18*0.8</formula>
    </cfRule>
  </conditionalFormatting>
  <conditionalFormatting sqref="J6">
    <cfRule type="cellIs" dxfId="2588" priority="2227" operator="greaterThan">
      <formula>$P$6</formula>
    </cfRule>
    <cfRule type="cellIs" dxfId="2587" priority="2228" operator="between">
      <formula>$P$6*0.8</formula>
      <formula>$P$6</formula>
    </cfRule>
    <cfRule type="cellIs" dxfId="2586" priority="2229" operator="lessThan">
      <formula>$P$6*0.8</formula>
    </cfRule>
  </conditionalFormatting>
  <conditionalFormatting sqref="J7">
    <cfRule type="cellIs" dxfId="2585" priority="2224" operator="greaterThan">
      <formula>$P$7</formula>
    </cfRule>
    <cfRule type="cellIs" dxfId="2584" priority="2225" operator="between">
      <formula>$P$7*0.8</formula>
      <formula>$P$7</formula>
    </cfRule>
    <cfRule type="cellIs" dxfId="2583" priority="2226" operator="lessThan">
      <formula>$P$7*0.8</formula>
    </cfRule>
  </conditionalFormatting>
  <conditionalFormatting sqref="J8">
    <cfRule type="cellIs" dxfId="2582" priority="2221" operator="greaterThan">
      <formula>$P$8</formula>
    </cfRule>
    <cfRule type="cellIs" dxfId="2581" priority="2222" operator="between">
      <formula>$P$8*0.8</formula>
      <formula>$P$8</formula>
    </cfRule>
    <cfRule type="cellIs" dxfId="2580" priority="2223" operator="lessThan">
      <formula>$P$8*0.8</formula>
    </cfRule>
  </conditionalFormatting>
  <conditionalFormatting sqref="J11">
    <cfRule type="cellIs" dxfId="2579" priority="2218" operator="greaterThan">
      <formula>$P$11</formula>
    </cfRule>
    <cfRule type="cellIs" dxfId="2578" priority="2219" operator="between">
      <formula>$P$11*0.8</formula>
      <formula>$P$11</formula>
    </cfRule>
    <cfRule type="cellIs" dxfId="2577" priority="2220" operator="lessThan">
      <formula>$P$11*0.8</formula>
    </cfRule>
  </conditionalFormatting>
  <conditionalFormatting sqref="J12">
    <cfRule type="cellIs" dxfId="2576" priority="2215" operator="greaterThan">
      <formula>$P$12</formula>
    </cfRule>
    <cfRule type="cellIs" dxfId="2575" priority="2216" operator="between">
      <formula>$P$12*0.8</formula>
      <formula>$P$12</formula>
    </cfRule>
    <cfRule type="cellIs" dxfId="2574" priority="2217" operator="lessThan">
      <formula>$P$12*0.8</formula>
    </cfRule>
  </conditionalFormatting>
  <conditionalFormatting sqref="J13">
    <cfRule type="cellIs" dxfId="2573" priority="2212" operator="greaterThan">
      <formula>$P$13</formula>
    </cfRule>
    <cfRule type="cellIs" dxfId="2572" priority="2213" operator="between">
      <formula>$P$13*0.8</formula>
      <formula>$P$13</formula>
    </cfRule>
    <cfRule type="cellIs" dxfId="2571" priority="2214" operator="lessThan">
      <formula>$P$13*0.8</formula>
    </cfRule>
  </conditionalFormatting>
  <conditionalFormatting sqref="J16">
    <cfRule type="cellIs" dxfId="2570" priority="2209" operator="greaterThan">
      <formula>$P$16</formula>
    </cfRule>
    <cfRule type="cellIs" dxfId="2569" priority="2210" operator="between">
      <formula>$P$16*0.8</formula>
      <formula>$P$16</formula>
    </cfRule>
    <cfRule type="cellIs" dxfId="2568" priority="2211" operator="lessThan">
      <formula>$P$16*0.8</formula>
    </cfRule>
  </conditionalFormatting>
  <conditionalFormatting sqref="J17">
    <cfRule type="cellIs" dxfId="2567" priority="2206" operator="greaterThan">
      <formula>$P$17</formula>
    </cfRule>
    <cfRule type="cellIs" dxfId="2566" priority="2207" operator="between">
      <formula>$P$17*0.8</formula>
      <formula>$P$17</formula>
    </cfRule>
    <cfRule type="cellIs" dxfId="2565" priority="2208" operator="lessThan">
      <formula>$P$17*0.8</formula>
    </cfRule>
  </conditionalFormatting>
  <conditionalFormatting sqref="J18">
    <cfRule type="cellIs" dxfId="2564" priority="2203" operator="greaterThan">
      <formula>$P$18</formula>
    </cfRule>
    <cfRule type="cellIs" dxfId="2563" priority="2204" operator="between">
      <formula>$P$18*0.8</formula>
      <formula>$P$18</formula>
    </cfRule>
    <cfRule type="cellIs" dxfId="2562" priority="2205" operator="lessThan">
      <formula>$P$18*0.8</formula>
    </cfRule>
  </conditionalFormatting>
  <conditionalFormatting sqref="J6">
    <cfRule type="cellIs" dxfId="2561" priority="2200" operator="greaterThan">
      <formula>$P$6</formula>
    </cfRule>
    <cfRule type="cellIs" dxfId="2560" priority="2201" operator="between">
      <formula>$P$6*0.8</formula>
      <formula>$P$6</formula>
    </cfRule>
    <cfRule type="cellIs" dxfId="2559" priority="2202" operator="lessThan">
      <formula>$P$6*0.8</formula>
    </cfRule>
  </conditionalFormatting>
  <conditionalFormatting sqref="J7">
    <cfRule type="cellIs" dxfId="2558" priority="2197" operator="greaterThan">
      <formula>$P$7</formula>
    </cfRule>
    <cfRule type="cellIs" dxfId="2557" priority="2198" operator="between">
      <formula>$P$7*0.8</formula>
      <formula>$P$7</formula>
    </cfRule>
    <cfRule type="cellIs" dxfId="2556" priority="2199" operator="lessThan">
      <formula>$P$7*0.8</formula>
    </cfRule>
  </conditionalFormatting>
  <conditionalFormatting sqref="J8">
    <cfRule type="cellIs" dxfId="2555" priority="2194" operator="greaterThan">
      <formula>$P$8</formula>
    </cfRule>
    <cfRule type="cellIs" dxfId="2554" priority="2195" operator="between">
      <formula>$P$8*0.8</formula>
      <formula>$P$8</formula>
    </cfRule>
    <cfRule type="cellIs" dxfId="2553" priority="2196" operator="lessThan">
      <formula>$P$8*0.8</formula>
    </cfRule>
  </conditionalFormatting>
  <conditionalFormatting sqref="J11">
    <cfRule type="cellIs" dxfId="2552" priority="2191" operator="greaterThan">
      <formula>$P$11</formula>
    </cfRule>
    <cfRule type="cellIs" dxfId="2551" priority="2192" operator="between">
      <formula>$P$11*0.8</formula>
      <formula>$P$11</formula>
    </cfRule>
    <cfRule type="cellIs" dxfId="2550" priority="2193" operator="lessThan">
      <formula>$P$11*0.8</formula>
    </cfRule>
  </conditionalFormatting>
  <conditionalFormatting sqref="J12">
    <cfRule type="cellIs" dxfId="2549" priority="2188" operator="greaterThan">
      <formula>$P$12</formula>
    </cfRule>
    <cfRule type="cellIs" dxfId="2548" priority="2189" operator="between">
      <formula>$P$12*0.8</formula>
      <formula>$P$12</formula>
    </cfRule>
    <cfRule type="cellIs" dxfId="2547" priority="2190" operator="lessThan">
      <formula>$P$12*0.8</formula>
    </cfRule>
  </conditionalFormatting>
  <conditionalFormatting sqref="J13">
    <cfRule type="cellIs" dxfId="2546" priority="2185" operator="greaterThan">
      <formula>$P$13</formula>
    </cfRule>
    <cfRule type="cellIs" dxfId="2545" priority="2186" operator="between">
      <formula>$P$13*0.8</formula>
      <formula>$P$13</formula>
    </cfRule>
    <cfRule type="cellIs" dxfId="2544" priority="2187" operator="lessThan">
      <formula>$P$13*0.8</formula>
    </cfRule>
  </conditionalFormatting>
  <conditionalFormatting sqref="J16">
    <cfRule type="cellIs" dxfId="2543" priority="2182" operator="greaterThan">
      <formula>$P$16</formula>
    </cfRule>
    <cfRule type="cellIs" dxfId="2542" priority="2183" operator="between">
      <formula>$P$16*0.8</formula>
      <formula>$P$16</formula>
    </cfRule>
    <cfRule type="cellIs" dxfId="2541" priority="2184" operator="lessThan">
      <formula>$P$16*0.8</formula>
    </cfRule>
  </conditionalFormatting>
  <conditionalFormatting sqref="J17">
    <cfRule type="cellIs" dxfId="2540" priority="2179" operator="greaterThan">
      <formula>$P$17</formula>
    </cfRule>
    <cfRule type="cellIs" dxfId="2539" priority="2180" operator="between">
      <formula>$P$17*0.8</formula>
      <formula>$P$17</formula>
    </cfRule>
    <cfRule type="cellIs" dxfId="2538" priority="2181" operator="lessThan">
      <formula>$P$17*0.8</formula>
    </cfRule>
  </conditionalFormatting>
  <conditionalFormatting sqref="J18">
    <cfRule type="cellIs" dxfId="2537" priority="2176" operator="greaterThan">
      <formula>$P$18</formula>
    </cfRule>
    <cfRule type="cellIs" dxfId="2536" priority="2177" operator="between">
      <formula>$P$18*0.8</formula>
      <formula>$P$18</formula>
    </cfRule>
    <cfRule type="cellIs" dxfId="2535" priority="2178" operator="lessThan">
      <formula>$P$18*0.8</formula>
    </cfRule>
  </conditionalFormatting>
  <conditionalFormatting sqref="J6">
    <cfRule type="cellIs" dxfId="2534" priority="2173" operator="greaterThan">
      <formula>$O$6</formula>
    </cfRule>
    <cfRule type="cellIs" dxfId="2533" priority="2174" operator="between">
      <formula>$O$6*0.8</formula>
      <formula>$O$6</formula>
    </cfRule>
    <cfRule type="cellIs" dxfId="2532" priority="2175" operator="lessThan">
      <formula>$O$6*0.8</formula>
    </cfRule>
  </conditionalFormatting>
  <conditionalFormatting sqref="J7">
    <cfRule type="cellIs" dxfId="2531" priority="2170" operator="greaterThan">
      <formula>$O$7</formula>
    </cfRule>
    <cfRule type="cellIs" dxfId="2530" priority="2171" operator="between">
      <formula>$O$7*0.8</formula>
      <formula>$O$7</formula>
    </cfRule>
    <cfRule type="cellIs" dxfId="2529" priority="2172" operator="lessThan">
      <formula>$O$7*0.8</formula>
    </cfRule>
  </conditionalFormatting>
  <conditionalFormatting sqref="J8">
    <cfRule type="cellIs" dxfId="2528" priority="2167" operator="greaterThan">
      <formula>$O$8</formula>
    </cfRule>
    <cfRule type="cellIs" dxfId="2527" priority="2168" operator="between">
      <formula>$O$8*0.8</formula>
      <formula>$O$8</formula>
    </cfRule>
    <cfRule type="cellIs" dxfId="2526" priority="2169" operator="lessThan">
      <formula>$O$8*0.8</formula>
    </cfRule>
  </conditionalFormatting>
  <conditionalFormatting sqref="J11">
    <cfRule type="cellIs" dxfId="2525" priority="2164" operator="greaterThan">
      <formula>$O$11</formula>
    </cfRule>
    <cfRule type="cellIs" dxfId="2524" priority="2165" operator="between">
      <formula>$O$11*0.8</formula>
      <formula>$O$11</formula>
    </cfRule>
    <cfRule type="cellIs" dxfId="2523" priority="2166" operator="lessThan">
      <formula>$O$11*0.8</formula>
    </cfRule>
  </conditionalFormatting>
  <conditionalFormatting sqref="J12">
    <cfRule type="cellIs" dxfId="2522" priority="2161" operator="greaterThan">
      <formula>$O$12</formula>
    </cfRule>
    <cfRule type="cellIs" dxfId="2521" priority="2162" operator="between">
      <formula>$O$12*0.8</formula>
      <formula>$O$12</formula>
    </cfRule>
    <cfRule type="cellIs" dxfId="2520" priority="2163" operator="lessThan">
      <formula>$O$12*0.8</formula>
    </cfRule>
  </conditionalFormatting>
  <conditionalFormatting sqref="J13">
    <cfRule type="cellIs" dxfId="2519" priority="2158" operator="greaterThan">
      <formula>$O$13</formula>
    </cfRule>
    <cfRule type="cellIs" dxfId="2518" priority="2159" operator="between">
      <formula>$O$13*0.8</formula>
      <formula>$O$13</formula>
    </cfRule>
    <cfRule type="cellIs" dxfId="2517" priority="2160" operator="lessThan">
      <formula>$O$13*0.8</formula>
    </cfRule>
  </conditionalFormatting>
  <conditionalFormatting sqref="J16">
    <cfRule type="cellIs" dxfId="2516" priority="2155" operator="greaterThan">
      <formula>$O$16</formula>
    </cfRule>
    <cfRule type="cellIs" dxfId="2515" priority="2156" operator="between">
      <formula>$O$16*0.8</formula>
      <formula>$O$16</formula>
    </cfRule>
    <cfRule type="cellIs" dxfId="2514" priority="2157" operator="lessThan">
      <formula>$O$16*0.8</formula>
    </cfRule>
  </conditionalFormatting>
  <conditionalFormatting sqref="J17">
    <cfRule type="cellIs" dxfId="2513" priority="2152" operator="greaterThan">
      <formula>$O$17</formula>
    </cfRule>
    <cfRule type="cellIs" dxfId="2512" priority="2153" operator="between">
      <formula>$O$17*0.8</formula>
      <formula>$O$17</formula>
    </cfRule>
    <cfRule type="cellIs" dxfId="2511" priority="2154" operator="lessThan">
      <formula>$O$17*0.8</formula>
    </cfRule>
  </conditionalFormatting>
  <conditionalFormatting sqref="J18">
    <cfRule type="cellIs" dxfId="2510" priority="2149" operator="greaterThan">
      <formula>$O$18</formula>
    </cfRule>
    <cfRule type="cellIs" dxfId="2509" priority="2150" operator="between">
      <formula>$O$18*0.8</formula>
      <formula>$O$18</formula>
    </cfRule>
    <cfRule type="cellIs" dxfId="2508" priority="2151" operator="lessThan">
      <formula>$O$18*0.8</formula>
    </cfRule>
  </conditionalFormatting>
  <conditionalFormatting sqref="J6">
    <cfRule type="cellIs" dxfId="2507" priority="2146" operator="greaterThan">
      <formula>$O$6</formula>
    </cfRule>
    <cfRule type="cellIs" dxfId="2506" priority="2147" operator="between">
      <formula>$O$6*0.8</formula>
      <formula>$O$6</formula>
    </cfRule>
    <cfRule type="cellIs" dxfId="2505" priority="2148" operator="lessThan">
      <formula>$O$6*0.8</formula>
    </cfRule>
  </conditionalFormatting>
  <conditionalFormatting sqref="J7">
    <cfRule type="cellIs" dxfId="2504" priority="2143" operator="greaterThan">
      <formula>$O$7</formula>
    </cfRule>
    <cfRule type="cellIs" dxfId="2503" priority="2144" operator="between">
      <formula>$O$7*0.8</formula>
      <formula>$O$7</formula>
    </cfRule>
    <cfRule type="cellIs" dxfId="2502" priority="2145" operator="lessThan">
      <formula>$O$7*0.8</formula>
    </cfRule>
  </conditionalFormatting>
  <conditionalFormatting sqref="J8">
    <cfRule type="cellIs" dxfId="2501" priority="2140" operator="greaterThan">
      <formula>$O$8</formula>
    </cfRule>
    <cfRule type="cellIs" dxfId="2500" priority="2141" operator="between">
      <formula>$O$8*0.8</formula>
      <formula>$O$8</formula>
    </cfRule>
    <cfRule type="cellIs" dxfId="2499" priority="2142" operator="lessThan">
      <formula>$O$8*0.8</formula>
    </cfRule>
  </conditionalFormatting>
  <conditionalFormatting sqref="J11">
    <cfRule type="cellIs" dxfId="2498" priority="2137" operator="greaterThan">
      <formula>$O$11</formula>
    </cfRule>
    <cfRule type="cellIs" dxfId="2497" priority="2138" operator="between">
      <formula>$O$11*0.8</formula>
      <formula>$O$11</formula>
    </cfRule>
    <cfRule type="cellIs" dxfId="2496" priority="2139" operator="lessThan">
      <formula>$O$11*0.8</formula>
    </cfRule>
  </conditionalFormatting>
  <conditionalFormatting sqref="J12">
    <cfRule type="cellIs" dxfId="2495" priority="2134" operator="greaterThan">
      <formula>$O$12</formula>
    </cfRule>
    <cfRule type="cellIs" dxfId="2494" priority="2135" operator="between">
      <formula>$O$12*0.8</formula>
      <formula>$O$12</formula>
    </cfRule>
    <cfRule type="cellIs" dxfId="2493" priority="2136" operator="lessThan">
      <formula>$O$12*0.8</formula>
    </cfRule>
  </conditionalFormatting>
  <conditionalFormatting sqref="J13">
    <cfRule type="cellIs" dxfId="2492" priority="2131" operator="greaterThan">
      <formula>$O$13</formula>
    </cfRule>
    <cfRule type="cellIs" dxfId="2491" priority="2132" operator="between">
      <formula>$O$13*0.8</formula>
      <formula>$O$13</formula>
    </cfRule>
    <cfRule type="cellIs" dxfId="2490" priority="2133" operator="lessThan">
      <formula>$O$13*0.8</formula>
    </cfRule>
  </conditionalFormatting>
  <conditionalFormatting sqref="J16">
    <cfRule type="cellIs" dxfId="2489" priority="2128" operator="greaterThan">
      <formula>$O$16</formula>
    </cfRule>
    <cfRule type="cellIs" dxfId="2488" priority="2129" operator="between">
      <formula>$O$16*0.8</formula>
      <formula>$O$16</formula>
    </cfRule>
    <cfRule type="cellIs" dxfId="2487" priority="2130" operator="lessThan">
      <formula>$O$16*0.8</formula>
    </cfRule>
  </conditionalFormatting>
  <conditionalFormatting sqref="J17">
    <cfRule type="cellIs" dxfId="2486" priority="2125" operator="greaterThan">
      <formula>$O$17</formula>
    </cfRule>
    <cfRule type="cellIs" dxfId="2485" priority="2126" operator="between">
      <formula>$O$17*0.8</formula>
      <formula>$O$17</formula>
    </cfRule>
    <cfRule type="cellIs" dxfId="2484" priority="2127" operator="lessThan">
      <formula>$O$17*0.8</formula>
    </cfRule>
  </conditionalFormatting>
  <conditionalFormatting sqref="J18">
    <cfRule type="cellIs" dxfId="2483" priority="2122" operator="greaterThan">
      <formula>$O$18</formula>
    </cfRule>
    <cfRule type="cellIs" dxfId="2482" priority="2123" operator="between">
      <formula>$O$18*0.8</formula>
      <formula>$O$18</formula>
    </cfRule>
    <cfRule type="cellIs" dxfId="2481" priority="2124" operator="lessThan">
      <formula>$O$18*0.8</formula>
    </cfRule>
  </conditionalFormatting>
  <conditionalFormatting sqref="J6">
    <cfRule type="cellIs" dxfId="2480" priority="2119" operator="greaterThan">
      <formula>$N$6</formula>
    </cfRule>
    <cfRule type="cellIs" dxfId="2479" priority="2120" operator="between">
      <formula>$N$6*0.8</formula>
      <formula>$N$6</formula>
    </cfRule>
    <cfRule type="cellIs" dxfId="2478" priority="2121" operator="lessThan">
      <formula>$N$6*0.8</formula>
    </cfRule>
  </conditionalFormatting>
  <conditionalFormatting sqref="J7">
    <cfRule type="cellIs" dxfId="2477" priority="2116" operator="greaterThan">
      <formula>$N$7</formula>
    </cfRule>
    <cfRule type="cellIs" dxfId="2476" priority="2117" operator="between">
      <formula>$N$7*0.8</formula>
      <formula>$N$7</formula>
    </cfRule>
    <cfRule type="cellIs" dxfId="2475" priority="2118" operator="lessThan">
      <formula>$N$7*0.8</formula>
    </cfRule>
  </conditionalFormatting>
  <conditionalFormatting sqref="J8">
    <cfRule type="cellIs" dxfId="2474" priority="2113" operator="greaterThan">
      <formula>$N$8</formula>
    </cfRule>
    <cfRule type="cellIs" dxfId="2473" priority="2114" operator="between">
      <formula>$N$8*0.8</formula>
      <formula>$N$8</formula>
    </cfRule>
    <cfRule type="cellIs" dxfId="2472" priority="2115" operator="lessThan">
      <formula>$N$8*0.8</formula>
    </cfRule>
  </conditionalFormatting>
  <conditionalFormatting sqref="J11">
    <cfRule type="cellIs" dxfId="2471" priority="2110" operator="greaterThan">
      <formula>$N$11</formula>
    </cfRule>
    <cfRule type="cellIs" dxfId="2470" priority="2111" operator="between">
      <formula>$N$11*0.8</formula>
      <formula>$N$11</formula>
    </cfRule>
    <cfRule type="cellIs" dxfId="2469" priority="2112" operator="lessThan">
      <formula>$N$11*0.8</formula>
    </cfRule>
  </conditionalFormatting>
  <conditionalFormatting sqref="J12">
    <cfRule type="cellIs" dxfId="2468" priority="2107" operator="greaterThan">
      <formula>$N$12</formula>
    </cfRule>
    <cfRule type="cellIs" dxfId="2467" priority="2108" operator="between">
      <formula>$N$12*0.8</formula>
      <formula>$N$12</formula>
    </cfRule>
    <cfRule type="cellIs" dxfId="2466" priority="2109" operator="lessThan">
      <formula>$N$12*0.8</formula>
    </cfRule>
  </conditionalFormatting>
  <conditionalFormatting sqref="J13">
    <cfRule type="cellIs" dxfId="2465" priority="2104" operator="greaterThan">
      <formula>$N$13</formula>
    </cfRule>
    <cfRule type="cellIs" dxfId="2464" priority="2105" operator="between">
      <formula>$N$13*0.8</formula>
      <formula>$N$13</formula>
    </cfRule>
    <cfRule type="cellIs" dxfId="2463" priority="2106" operator="lessThan">
      <formula>$N$13*0.8</formula>
    </cfRule>
  </conditionalFormatting>
  <conditionalFormatting sqref="J16">
    <cfRule type="cellIs" dxfId="2462" priority="2101" operator="greaterThan">
      <formula>$N$16</formula>
    </cfRule>
    <cfRule type="cellIs" dxfId="2461" priority="2102" operator="between">
      <formula>$N$16*0.8</formula>
      <formula>$N$16</formula>
    </cfRule>
    <cfRule type="cellIs" dxfId="2460" priority="2103" operator="lessThan">
      <formula>$N$16*0.8</formula>
    </cfRule>
  </conditionalFormatting>
  <conditionalFormatting sqref="J17">
    <cfRule type="cellIs" dxfId="2459" priority="2098" operator="greaterThan">
      <formula>$N$17</formula>
    </cfRule>
    <cfRule type="cellIs" dxfId="2458" priority="2099" operator="between">
      <formula>$N$17*0.8</formula>
      <formula>$N$17</formula>
    </cfRule>
    <cfRule type="cellIs" dxfId="2457" priority="2100" operator="lessThan">
      <formula>$N$17*0.8</formula>
    </cfRule>
  </conditionalFormatting>
  <conditionalFormatting sqref="J18">
    <cfRule type="cellIs" dxfId="2456" priority="2095" operator="greaterThan">
      <formula>$N$18</formula>
    </cfRule>
    <cfRule type="cellIs" dxfId="2455" priority="2096" operator="between">
      <formula>$N$18*0.8</formula>
      <formula>$N$18</formula>
    </cfRule>
    <cfRule type="cellIs" dxfId="2454" priority="2097" operator="lessThan">
      <formula>$N$18*0.8</formula>
    </cfRule>
  </conditionalFormatting>
  <conditionalFormatting sqref="J6">
    <cfRule type="cellIs" dxfId="2453" priority="2092" operator="greaterThan">
      <formula>$N$6</formula>
    </cfRule>
    <cfRule type="cellIs" dxfId="2452" priority="2093" operator="between">
      <formula>$N$6*0.8</formula>
      <formula>$N$6</formula>
    </cfRule>
    <cfRule type="cellIs" dxfId="2451" priority="2094" operator="lessThan">
      <formula>$N$6*0.8</formula>
    </cfRule>
  </conditionalFormatting>
  <conditionalFormatting sqref="J7">
    <cfRule type="cellIs" dxfId="2450" priority="2089" operator="greaterThan">
      <formula>$N$7</formula>
    </cfRule>
    <cfRule type="cellIs" dxfId="2449" priority="2090" operator="between">
      <formula>$N$7*0.8</formula>
      <formula>$N$7</formula>
    </cfRule>
    <cfRule type="cellIs" dxfId="2448" priority="2091" operator="lessThan">
      <formula>$N$7*0.8</formula>
    </cfRule>
  </conditionalFormatting>
  <conditionalFormatting sqref="J8">
    <cfRule type="cellIs" dxfId="2447" priority="2086" operator="greaterThan">
      <formula>$N$8</formula>
    </cfRule>
    <cfRule type="cellIs" dxfId="2446" priority="2087" operator="between">
      <formula>$N$8*0.8</formula>
      <formula>$N$8</formula>
    </cfRule>
    <cfRule type="cellIs" dxfId="2445" priority="2088" operator="lessThan">
      <formula>$N$8*0.8</formula>
    </cfRule>
  </conditionalFormatting>
  <conditionalFormatting sqref="J11">
    <cfRule type="cellIs" dxfId="2444" priority="2083" operator="greaterThan">
      <formula>$N$11</formula>
    </cfRule>
    <cfRule type="cellIs" dxfId="2443" priority="2084" operator="between">
      <formula>$N$11*0.8</formula>
      <formula>$N$11</formula>
    </cfRule>
    <cfRule type="cellIs" dxfId="2442" priority="2085" operator="lessThan">
      <formula>$N$11*0.8</formula>
    </cfRule>
  </conditionalFormatting>
  <conditionalFormatting sqref="J12">
    <cfRule type="cellIs" dxfId="2441" priority="2080" operator="greaterThan">
      <formula>$N$12</formula>
    </cfRule>
    <cfRule type="cellIs" dxfId="2440" priority="2081" operator="between">
      <formula>$N$12*0.8</formula>
      <formula>$N$12</formula>
    </cfRule>
    <cfRule type="cellIs" dxfId="2439" priority="2082" operator="lessThan">
      <formula>$N$12*0.8</formula>
    </cfRule>
  </conditionalFormatting>
  <conditionalFormatting sqref="J13">
    <cfRule type="cellIs" dxfId="2438" priority="2077" operator="greaterThan">
      <formula>$N$13</formula>
    </cfRule>
    <cfRule type="cellIs" dxfId="2437" priority="2078" operator="between">
      <formula>$N$13*0.8</formula>
      <formula>$N$13</formula>
    </cfRule>
    <cfRule type="cellIs" dxfId="2436" priority="2079" operator="lessThan">
      <formula>$N$13*0.8</formula>
    </cfRule>
  </conditionalFormatting>
  <conditionalFormatting sqref="J16">
    <cfRule type="cellIs" dxfId="2435" priority="2074" operator="greaterThan">
      <formula>$N$16</formula>
    </cfRule>
    <cfRule type="cellIs" dxfId="2434" priority="2075" operator="between">
      <formula>$N$16*0.8</formula>
      <formula>$N$16</formula>
    </cfRule>
    <cfRule type="cellIs" dxfId="2433" priority="2076" operator="lessThan">
      <formula>$N$16*0.8</formula>
    </cfRule>
  </conditionalFormatting>
  <conditionalFormatting sqref="J17">
    <cfRule type="cellIs" dxfId="2432" priority="2071" operator="greaterThan">
      <formula>$N$17</formula>
    </cfRule>
    <cfRule type="cellIs" dxfId="2431" priority="2072" operator="between">
      <formula>$N$17*0.8</formula>
      <formula>$N$17</formula>
    </cfRule>
    <cfRule type="cellIs" dxfId="2430" priority="2073" operator="lessThan">
      <formula>$N$17*0.8</formula>
    </cfRule>
  </conditionalFormatting>
  <conditionalFormatting sqref="J18">
    <cfRule type="cellIs" dxfId="2429" priority="2068" operator="greaterThan">
      <formula>$N$18</formula>
    </cfRule>
    <cfRule type="cellIs" dxfId="2428" priority="2069" operator="between">
      <formula>$N$18*0.8</formula>
      <formula>$N$18</formula>
    </cfRule>
    <cfRule type="cellIs" dxfId="2427" priority="2070" operator="lessThan">
      <formula>$N$18*0.8</formula>
    </cfRule>
  </conditionalFormatting>
  <conditionalFormatting sqref="J6">
    <cfRule type="cellIs" dxfId="2426" priority="2065" operator="greaterThan">
      <formula>$P$6</formula>
    </cfRule>
    <cfRule type="cellIs" dxfId="2425" priority="2066" operator="between">
      <formula>$P$6*0.8</formula>
      <formula>$P$6</formula>
    </cfRule>
    <cfRule type="cellIs" dxfId="2424" priority="2067" operator="lessThan">
      <formula>$P$6*0.8</formula>
    </cfRule>
  </conditionalFormatting>
  <conditionalFormatting sqref="J7">
    <cfRule type="cellIs" dxfId="2423" priority="2062" operator="greaterThan">
      <formula>$P$7</formula>
    </cfRule>
    <cfRule type="cellIs" dxfId="2422" priority="2063" operator="between">
      <formula>$P$7*0.8</formula>
      <formula>$P$7</formula>
    </cfRule>
    <cfRule type="cellIs" dxfId="2421" priority="2064" operator="lessThan">
      <formula>$P$7*0.8</formula>
    </cfRule>
  </conditionalFormatting>
  <conditionalFormatting sqref="J8">
    <cfRule type="cellIs" dxfId="2420" priority="2059" operator="greaterThan">
      <formula>$P$8</formula>
    </cfRule>
    <cfRule type="cellIs" dxfId="2419" priority="2060" operator="between">
      <formula>$P$8*0.8</formula>
      <formula>$P$8</formula>
    </cfRule>
    <cfRule type="cellIs" dxfId="2418" priority="2061" operator="lessThan">
      <formula>$P$8*0.8</formula>
    </cfRule>
  </conditionalFormatting>
  <conditionalFormatting sqref="J11">
    <cfRule type="cellIs" dxfId="2417" priority="2056" operator="greaterThan">
      <formula>$P$11</formula>
    </cfRule>
    <cfRule type="cellIs" dxfId="2416" priority="2057" operator="between">
      <formula>$P$11*0.8</formula>
      <formula>$P$11</formula>
    </cfRule>
    <cfRule type="cellIs" dxfId="2415" priority="2058" operator="lessThan">
      <formula>$P$11*0.8</formula>
    </cfRule>
  </conditionalFormatting>
  <conditionalFormatting sqref="J12">
    <cfRule type="cellIs" dxfId="2414" priority="2053" operator="greaterThan">
      <formula>$P$12</formula>
    </cfRule>
    <cfRule type="cellIs" dxfId="2413" priority="2054" operator="between">
      <formula>$P$12*0.8</formula>
      <formula>$P$12</formula>
    </cfRule>
    <cfRule type="cellIs" dxfId="2412" priority="2055" operator="lessThan">
      <formula>$P$12*0.8</formula>
    </cfRule>
  </conditionalFormatting>
  <conditionalFormatting sqref="J13">
    <cfRule type="cellIs" dxfId="2411" priority="2050" operator="greaterThan">
      <formula>$P$13</formula>
    </cfRule>
    <cfRule type="cellIs" dxfId="2410" priority="2051" operator="between">
      <formula>$P$13*0.8</formula>
      <formula>$P$13</formula>
    </cfRule>
    <cfRule type="cellIs" dxfId="2409" priority="2052" operator="lessThan">
      <formula>$P$13*0.8</formula>
    </cfRule>
  </conditionalFormatting>
  <conditionalFormatting sqref="J16">
    <cfRule type="cellIs" dxfId="2408" priority="2047" operator="greaterThan">
      <formula>$P$16</formula>
    </cfRule>
    <cfRule type="cellIs" dxfId="2407" priority="2048" operator="between">
      <formula>$P$16*0.8</formula>
      <formula>$P$16</formula>
    </cfRule>
    <cfRule type="cellIs" dxfId="2406" priority="2049" operator="lessThan">
      <formula>$P$16*0.8</formula>
    </cfRule>
  </conditionalFormatting>
  <conditionalFormatting sqref="J17">
    <cfRule type="cellIs" dxfId="2405" priority="2044" operator="greaterThan">
      <formula>$P$17</formula>
    </cfRule>
    <cfRule type="cellIs" dxfId="2404" priority="2045" operator="between">
      <formula>$P$17*0.8</formula>
      <formula>$P$17</formula>
    </cfRule>
    <cfRule type="cellIs" dxfId="2403" priority="2046" operator="lessThan">
      <formula>$P$17*0.8</formula>
    </cfRule>
  </conditionalFormatting>
  <conditionalFormatting sqref="J18">
    <cfRule type="cellIs" dxfId="2402" priority="2041" operator="greaterThan">
      <formula>$P$18</formula>
    </cfRule>
    <cfRule type="cellIs" dxfId="2401" priority="2042" operator="between">
      <formula>$P$18*0.8</formula>
      <formula>$P$18</formula>
    </cfRule>
    <cfRule type="cellIs" dxfId="2400" priority="2043" operator="lessThan">
      <formula>$P$18*0.8</formula>
    </cfRule>
  </conditionalFormatting>
  <conditionalFormatting sqref="J6">
    <cfRule type="cellIs" dxfId="2399" priority="2038" operator="greaterThan">
      <formula>$P$6</formula>
    </cfRule>
    <cfRule type="cellIs" dxfId="2398" priority="2039" operator="between">
      <formula>$P$6*0.8</formula>
      <formula>$P$6</formula>
    </cfRule>
    <cfRule type="cellIs" dxfId="2397" priority="2040" operator="lessThan">
      <formula>$P$6*0.8</formula>
    </cfRule>
  </conditionalFormatting>
  <conditionalFormatting sqref="J7">
    <cfRule type="cellIs" dxfId="2396" priority="2035" operator="greaterThan">
      <formula>$P$7</formula>
    </cfRule>
    <cfRule type="cellIs" dxfId="2395" priority="2036" operator="between">
      <formula>$P$7*0.8</formula>
      <formula>$P$7</formula>
    </cfRule>
    <cfRule type="cellIs" dxfId="2394" priority="2037" operator="lessThan">
      <formula>$P$7*0.8</formula>
    </cfRule>
  </conditionalFormatting>
  <conditionalFormatting sqref="J8">
    <cfRule type="cellIs" dxfId="2393" priority="2032" operator="greaterThan">
      <formula>$P$8</formula>
    </cfRule>
    <cfRule type="cellIs" dxfId="2392" priority="2033" operator="between">
      <formula>$P$8*0.8</formula>
      <formula>$P$8</formula>
    </cfRule>
    <cfRule type="cellIs" dxfId="2391" priority="2034" operator="lessThan">
      <formula>$P$8*0.8</formula>
    </cfRule>
  </conditionalFormatting>
  <conditionalFormatting sqref="J11">
    <cfRule type="cellIs" dxfId="2390" priority="2029" operator="greaterThan">
      <formula>$P$11</formula>
    </cfRule>
    <cfRule type="cellIs" dxfId="2389" priority="2030" operator="between">
      <formula>$P$11*0.8</formula>
      <formula>$P$11</formula>
    </cfRule>
    <cfRule type="cellIs" dxfId="2388" priority="2031" operator="lessThan">
      <formula>$P$11*0.8</formula>
    </cfRule>
  </conditionalFormatting>
  <conditionalFormatting sqref="J12">
    <cfRule type="cellIs" dxfId="2387" priority="2026" operator="greaterThan">
      <formula>$P$12</formula>
    </cfRule>
    <cfRule type="cellIs" dxfId="2386" priority="2027" operator="between">
      <formula>$P$12*0.8</formula>
      <formula>$P$12</formula>
    </cfRule>
    <cfRule type="cellIs" dxfId="2385" priority="2028" operator="lessThan">
      <formula>$P$12*0.8</formula>
    </cfRule>
  </conditionalFormatting>
  <conditionalFormatting sqref="J13">
    <cfRule type="cellIs" dxfId="2384" priority="2023" operator="greaterThan">
      <formula>$P$13</formula>
    </cfRule>
    <cfRule type="cellIs" dxfId="2383" priority="2024" operator="between">
      <formula>$P$13*0.8</formula>
      <formula>$P$13</formula>
    </cfRule>
    <cfRule type="cellIs" dxfId="2382" priority="2025" operator="lessThan">
      <formula>$P$13*0.8</formula>
    </cfRule>
  </conditionalFormatting>
  <conditionalFormatting sqref="J16">
    <cfRule type="cellIs" dxfId="2381" priority="2020" operator="greaterThan">
      <formula>$P$16</formula>
    </cfRule>
    <cfRule type="cellIs" dxfId="2380" priority="2021" operator="between">
      <formula>$P$16*0.8</formula>
      <formula>$P$16</formula>
    </cfRule>
    <cfRule type="cellIs" dxfId="2379" priority="2022" operator="lessThan">
      <formula>$P$16*0.8</formula>
    </cfRule>
  </conditionalFormatting>
  <conditionalFormatting sqref="J17">
    <cfRule type="cellIs" dxfId="2378" priority="2017" operator="greaterThan">
      <formula>$P$17</formula>
    </cfRule>
    <cfRule type="cellIs" dxfId="2377" priority="2018" operator="between">
      <formula>$P$17*0.8</formula>
      <formula>$P$17</formula>
    </cfRule>
    <cfRule type="cellIs" dxfId="2376" priority="2019" operator="lessThan">
      <formula>$P$17*0.8</formula>
    </cfRule>
  </conditionalFormatting>
  <conditionalFormatting sqref="J18">
    <cfRule type="cellIs" dxfId="2375" priority="2014" operator="greaterThan">
      <formula>$P$18</formula>
    </cfRule>
    <cfRule type="cellIs" dxfId="2374" priority="2015" operator="between">
      <formula>$P$18*0.8</formula>
      <formula>$P$18</formula>
    </cfRule>
    <cfRule type="cellIs" dxfId="2373" priority="2016" operator="lessThan">
      <formula>$P$18*0.8</formula>
    </cfRule>
  </conditionalFormatting>
  <conditionalFormatting sqref="J6">
    <cfRule type="cellIs" dxfId="2372" priority="2011" operator="greaterThan">
      <formula>$O$6</formula>
    </cfRule>
    <cfRule type="cellIs" dxfId="2371" priority="2012" operator="between">
      <formula>$O$6*0.8</formula>
      <formula>$O$6</formula>
    </cfRule>
    <cfRule type="cellIs" dxfId="2370" priority="2013" operator="lessThan">
      <formula>$O$6*0.8</formula>
    </cfRule>
  </conditionalFormatting>
  <conditionalFormatting sqref="J7">
    <cfRule type="cellIs" dxfId="2369" priority="2008" operator="greaterThan">
      <formula>$O$7</formula>
    </cfRule>
    <cfRule type="cellIs" dxfId="2368" priority="2009" operator="between">
      <formula>$O$7*0.8</formula>
      <formula>$O$7</formula>
    </cfRule>
    <cfRule type="cellIs" dxfId="2367" priority="2010" operator="lessThan">
      <formula>$O$7*0.8</formula>
    </cfRule>
  </conditionalFormatting>
  <conditionalFormatting sqref="J8">
    <cfRule type="cellIs" dxfId="2366" priority="2005" operator="greaterThan">
      <formula>$O$8</formula>
    </cfRule>
    <cfRule type="cellIs" dxfId="2365" priority="2006" operator="between">
      <formula>$O$8*0.8</formula>
      <formula>$O$8</formula>
    </cfRule>
    <cfRule type="cellIs" dxfId="2364" priority="2007" operator="lessThan">
      <formula>$O$8*0.8</formula>
    </cfRule>
  </conditionalFormatting>
  <conditionalFormatting sqref="J11">
    <cfRule type="cellIs" dxfId="2363" priority="2002" operator="greaterThan">
      <formula>$O$11</formula>
    </cfRule>
    <cfRule type="cellIs" dxfId="2362" priority="2003" operator="between">
      <formula>$O$11*0.8</formula>
      <formula>$O$11</formula>
    </cfRule>
    <cfRule type="cellIs" dxfId="2361" priority="2004" operator="lessThan">
      <formula>$O$11*0.8</formula>
    </cfRule>
  </conditionalFormatting>
  <conditionalFormatting sqref="J12">
    <cfRule type="cellIs" dxfId="2360" priority="1999" operator="greaterThan">
      <formula>$O$12</formula>
    </cfRule>
    <cfRule type="cellIs" dxfId="2359" priority="2000" operator="between">
      <formula>$O$12*0.8</formula>
      <formula>$O$12</formula>
    </cfRule>
    <cfRule type="cellIs" dxfId="2358" priority="2001" operator="lessThan">
      <formula>$O$12*0.8</formula>
    </cfRule>
  </conditionalFormatting>
  <conditionalFormatting sqref="J13">
    <cfRule type="cellIs" dxfId="2357" priority="1996" operator="greaterThan">
      <formula>$O$13</formula>
    </cfRule>
    <cfRule type="cellIs" dxfId="2356" priority="1997" operator="between">
      <formula>$O$13*0.8</formula>
      <formula>$O$13</formula>
    </cfRule>
    <cfRule type="cellIs" dxfId="2355" priority="1998" operator="lessThan">
      <formula>$O$13*0.8</formula>
    </cfRule>
  </conditionalFormatting>
  <conditionalFormatting sqref="J16">
    <cfRule type="cellIs" dxfId="2354" priority="1993" operator="greaterThan">
      <formula>$O$16</formula>
    </cfRule>
    <cfRule type="cellIs" dxfId="2353" priority="1994" operator="between">
      <formula>$O$16*0.8</formula>
      <formula>$O$16</formula>
    </cfRule>
    <cfRule type="cellIs" dxfId="2352" priority="1995" operator="lessThan">
      <formula>$O$16*0.8</formula>
    </cfRule>
  </conditionalFormatting>
  <conditionalFormatting sqref="J17">
    <cfRule type="cellIs" dxfId="2351" priority="1990" operator="greaterThan">
      <formula>$O$17</formula>
    </cfRule>
    <cfRule type="cellIs" dxfId="2350" priority="1991" operator="between">
      <formula>$O$17*0.8</formula>
      <formula>$O$17</formula>
    </cfRule>
    <cfRule type="cellIs" dxfId="2349" priority="1992" operator="lessThan">
      <formula>$O$17*0.8</formula>
    </cfRule>
  </conditionalFormatting>
  <conditionalFormatting sqref="J18">
    <cfRule type="cellIs" dxfId="2348" priority="1987" operator="greaterThan">
      <formula>$O$18</formula>
    </cfRule>
    <cfRule type="cellIs" dxfId="2347" priority="1988" operator="between">
      <formula>$O$18*0.8</formula>
      <formula>$O$18</formula>
    </cfRule>
    <cfRule type="cellIs" dxfId="2346" priority="1989" operator="lessThan">
      <formula>$O$18*0.8</formula>
    </cfRule>
  </conditionalFormatting>
  <conditionalFormatting sqref="J6">
    <cfRule type="cellIs" dxfId="2345" priority="1984" operator="greaterThan">
      <formula>$O$6</formula>
    </cfRule>
    <cfRule type="cellIs" dxfId="2344" priority="1985" operator="between">
      <formula>$O$6*0.8</formula>
      <formula>$O$6</formula>
    </cfRule>
    <cfRule type="cellIs" dxfId="2343" priority="1986" operator="lessThan">
      <formula>$O$6*0.8</formula>
    </cfRule>
  </conditionalFormatting>
  <conditionalFormatting sqref="J7">
    <cfRule type="cellIs" dxfId="2342" priority="1981" operator="greaterThan">
      <formula>$O$7</formula>
    </cfRule>
    <cfRule type="cellIs" dxfId="2341" priority="1982" operator="between">
      <formula>$O$7*0.8</formula>
      <formula>$O$7</formula>
    </cfRule>
    <cfRule type="cellIs" dxfId="2340" priority="1983" operator="lessThan">
      <formula>$O$7*0.8</formula>
    </cfRule>
  </conditionalFormatting>
  <conditionalFormatting sqref="J8">
    <cfRule type="cellIs" dxfId="2339" priority="1978" operator="greaterThan">
      <formula>$O$8</formula>
    </cfRule>
    <cfRule type="cellIs" dxfId="2338" priority="1979" operator="between">
      <formula>$O$8*0.8</formula>
      <formula>$O$8</formula>
    </cfRule>
    <cfRule type="cellIs" dxfId="2337" priority="1980" operator="lessThan">
      <formula>$O$8*0.8</formula>
    </cfRule>
  </conditionalFormatting>
  <conditionalFormatting sqref="J11">
    <cfRule type="cellIs" dxfId="2336" priority="1975" operator="greaterThan">
      <formula>$O$11</formula>
    </cfRule>
    <cfRule type="cellIs" dxfId="2335" priority="1976" operator="between">
      <formula>$O$11*0.8</formula>
      <formula>$O$11</formula>
    </cfRule>
    <cfRule type="cellIs" dxfId="2334" priority="1977" operator="lessThan">
      <formula>$O$11*0.8</formula>
    </cfRule>
  </conditionalFormatting>
  <conditionalFormatting sqref="J12">
    <cfRule type="cellIs" dxfId="2333" priority="1972" operator="greaterThan">
      <formula>$O$12</formula>
    </cfRule>
    <cfRule type="cellIs" dxfId="2332" priority="1973" operator="between">
      <formula>$O$12*0.8</formula>
      <formula>$O$12</formula>
    </cfRule>
    <cfRule type="cellIs" dxfId="2331" priority="1974" operator="lessThan">
      <formula>$O$12*0.8</formula>
    </cfRule>
  </conditionalFormatting>
  <conditionalFormatting sqref="J13">
    <cfRule type="cellIs" dxfId="2330" priority="1969" operator="greaterThan">
      <formula>$O$13</formula>
    </cfRule>
    <cfRule type="cellIs" dxfId="2329" priority="1970" operator="between">
      <formula>$O$13*0.8</formula>
      <formula>$O$13</formula>
    </cfRule>
    <cfRule type="cellIs" dxfId="2328" priority="1971" operator="lessThan">
      <formula>$O$13*0.8</formula>
    </cfRule>
  </conditionalFormatting>
  <conditionalFormatting sqref="J16">
    <cfRule type="cellIs" dxfId="2327" priority="1966" operator="greaterThan">
      <formula>$O$16</formula>
    </cfRule>
    <cfRule type="cellIs" dxfId="2326" priority="1967" operator="between">
      <formula>$O$16*0.8</formula>
      <formula>$O$16</formula>
    </cfRule>
    <cfRule type="cellIs" dxfId="2325" priority="1968" operator="lessThan">
      <formula>$O$16*0.8</formula>
    </cfRule>
  </conditionalFormatting>
  <conditionalFormatting sqref="J17">
    <cfRule type="cellIs" dxfId="2324" priority="1963" operator="greaterThan">
      <formula>$O$17</formula>
    </cfRule>
    <cfRule type="cellIs" dxfId="2323" priority="1964" operator="between">
      <formula>$O$17*0.8</formula>
      <formula>$O$17</formula>
    </cfRule>
    <cfRule type="cellIs" dxfId="2322" priority="1965" operator="lessThan">
      <formula>$O$17*0.8</formula>
    </cfRule>
  </conditionalFormatting>
  <conditionalFormatting sqref="J18">
    <cfRule type="cellIs" dxfId="2321" priority="1960" operator="greaterThan">
      <formula>$O$18</formula>
    </cfRule>
    <cfRule type="cellIs" dxfId="2320" priority="1961" operator="between">
      <formula>$O$18*0.8</formula>
      <formula>$O$18</formula>
    </cfRule>
    <cfRule type="cellIs" dxfId="2319" priority="1962" operator="lessThan">
      <formula>$O$18*0.8</formula>
    </cfRule>
  </conditionalFormatting>
  <conditionalFormatting sqref="J6">
    <cfRule type="cellIs" dxfId="2318" priority="1957" operator="greaterThan">
      <formula>$N$6</formula>
    </cfRule>
    <cfRule type="cellIs" dxfId="2317" priority="1958" operator="between">
      <formula>$N$6*0.8</formula>
      <formula>$N$6</formula>
    </cfRule>
    <cfRule type="cellIs" dxfId="2316" priority="1959" operator="lessThan">
      <formula>$N$6*0.8</formula>
    </cfRule>
  </conditionalFormatting>
  <conditionalFormatting sqref="J7">
    <cfRule type="cellIs" dxfId="2315" priority="1954" operator="greaterThan">
      <formula>$N$7</formula>
    </cfRule>
    <cfRule type="cellIs" dxfId="2314" priority="1955" operator="between">
      <formula>$N$7*0.8</formula>
      <formula>$N$7</formula>
    </cfRule>
    <cfRule type="cellIs" dxfId="2313" priority="1956" operator="lessThan">
      <formula>$N$7*0.8</formula>
    </cfRule>
  </conditionalFormatting>
  <conditionalFormatting sqref="J8">
    <cfRule type="cellIs" dxfId="2312" priority="1951" operator="greaterThan">
      <formula>$N$8</formula>
    </cfRule>
    <cfRule type="cellIs" dxfId="2311" priority="1952" operator="between">
      <formula>$N$8*0.8</formula>
      <formula>$N$8</formula>
    </cfRule>
    <cfRule type="cellIs" dxfId="2310" priority="1953" operator="lessThan">
      <formula>$N$8*0.8</formula>
    </cfRule>
  </conditionalFormatting>
  <conditionalFormatting sqref="J11">
    <cfRule type="cellIs" dxfId="2309" priority="1948" operator="greaterThan">
      <formula>$N$11</formula>
    </cfRule>
    <cfRule type="cellIs" dxfId="2308" priority="1949" operator="between">
      <formula>$N$11*0.8</formula>
      <formula>$N$11</formula>
    </cfRule>
    <cfRule type="cellIs" dxfId="2307" priority="1950" operator="lessThan">
      <formula>$N$11*0.8</formula>
    </cfRule>
  </conditionalFormatting>
  <conditionalFormatting sqref="J12">
    <cfRule type="cellIs" dxfId="2306" priority="1945" operator="greaterThan">
      <formula>$N$12</formula>
    </cfRule>
    <cfRule type="cellIs" dxfId="2305" priority="1946" operator="between">
      <formula>$N$12*0.8</formula>
      <formula>$N$12</formula>
    </cfRule>
    <cfRule type="cellIs" dxfId="2304" priority="1947" operator="lessThan">
      <formula>$N$12*0.8</formula>
    </cfRule>
  </conditionalFormatting>
  <conditionalFormatting sqref="J13">
    <cfRule type="cellIs" dxfId="2303" priority="1942" operator="greaterThan">
      <formula>$N$13</formula>
    </cfRule>
    <cfRule type="cellIs" dxfId="2302" priority="1943" operator="between">
      <formula>$N$13*0.8</formula>
      <formula>$N$13</formula>
    </cfRule>
    <cfRule type="cellIs" dxfId="2301" priority="1944" operator="lessThan">
      <formula>$N$13*0.8</formula>
    </cfRule>
  </conditionalFormatting>
  <conditionalFormatting sqref="J16">
    <cfRule type="cellIs" dxfId="2300" priority="1939" operator="greaterThan">
      <formula>$N$16</formula>
    </cfRule>
    <cfRule type="cellIs" dxfId="2299" priority="1940" operator="between">
      <formula>$N$16*0.8</formula>
      <formula>$N$16</formula>
    </cfRule>
    <cfRule type="cellIs" dxfId="2298" priority="1941" operator="lessThan">
      <formula>$N$16*0.8</formula>
    </cfRule>
  </conditionalFormatting>
  <conditionalFormatting sqref="J17">
    <cfRule type="cellIs" dxfId="2297" priority="1936" operator="greaterThan">
      <formula>$N$17</formula>
    </cfRule>
    <cfRule type="cellIs" dxfId="2296" priority="1937" operator="between">
      <formula>$N$17*0.8</formula>
      <formula>$N$17</formula>
    </cfRule>
    <cfRule type="cellIs" dxfId="2295" priority="1938" operator="lessThan">
      <formula>$N$17*0.8</formula>
    </cfRule>
  </conditionalFormatting>
  <conditionalFormatting sqref="J18">
    <cfRule type="cellIs" dxfId="2294" priority="1933" operator="greaterThan">
      <formula>$N$18</formula>
    </cfRule>
    <cfRule type="cellIs" dxfId="2293" priority="1934" operator="between">
      <formula>$N$18*0.8</formula>
      <formula>$N$18</formula>
    </cfRule>
    <cfRule type="cellIs" dxfId="2292" priority="1935" operator="lessThan">
      <formula>$N$18*0.8</formula>
    </cfRule>
  </conditionalFormatting>
  <conditionalFormatting sqref="J6">
    <cfRule type="cellIs" dxfId="2291" priority="1930" operator="greaterThan">
      <formula>$N$6</formula>
    </cfRule>
    <cfRule type="cellIs" dxfId="2290" priority="1931" operator="between">
      <formula>$N$6*0.8</formula>
      <formula>$N$6</formula>
    </cfRule>
    <cfRule type="cellIs" dxfId="2289" priority="1932" operator="lessThan">
      <formula>$N$6*0.8</formula>
    </cfRule>
  </conditionalFormatting>
  <conditionalFormatting sqref="J7">
    <cfRule type="cellIs" dxfId="2288" priority="1927" operator="greaterThan">
      <formula>$N$7</formula>
    </cfRule>
    <cfRule type="cellIs" dxfId="2287" priority="1928" operator="between">
      <formula>$N$7*0.8</formula>
      <formula>$N$7</formula>
    </cfRule>
    <cfRule type="cellIs" dxfId="2286" priority="1929" operator="lessThan">
      <formula>$N$7*0.8</formula>
    </cfRule>
  </conditionalFormatting>
  <conditionalFormatting sqref="J8">
    <cfRule type="cellIs" dxfId="2285" priority="1924" operator="greaterThan">
      <formula>$N$8</formula>
    </cfRule>
    <cfRule type="cellIs" dxfId="2284" priority="1925" operator="between">
      <formula>$N$8*0.8</formula>
      <formula>$N$8</formula>
    </cfRule>
    <cfRule type="cellIs" dxfId="2283" priority="1926" operator="lessThan">
      <formula>$N$8*0.8</formula>
    </cfRule>
  </conditionalFormatting>
  <conditionalFormatting sqref="J11">
    <cfRule type="cellIs" dxfId="2282" priority="1921" operator="greaterThan">
      <formula>$N$11</formula>
    </cfRule>
    <cfRule type="cellIs" dxfId="2281" priority="1922" operator="between">
      <formula>$N$11*0.8</formula>
      <formula>$N$11</formula>
    </cfRule>
    <cfRule type="cellIs" dxfId="2280" priority="1923" operator="lessThan">
      <formula>$N$11*0.8</formula>
    </cfRule>
  </conditionalFormatting>
  <conditionalFormatting sqref="J12">
    <cfRule type="cellIs" dxfId="2279" priority="1918" operator="greaterThan">
      <formula>$N$12</formula>
    </cfRule>
    <cfRule type="cellIs" dxfId="2278" priority="1919" operator="between">
      <formula>$N$12*0.8</formula>
      <formula>$N$12</formula>
    </cfRule>
    <cfRule type="cellIs" dxfId="2277" priority="1920" operator="lessThan">
      <formula>$N$12*0.8</formula>
    </cfRule>
  </conditionalFormatting>
  <conditionalFormatting sqref="J13">
    <cfRule type="cellIs" dxfId="2276" priority="1915" operator="greaterThan">
      <formula>$N$13</formula>
    </cfRule>
    <cfRule type="cellIs" dxfId="2275" priority="1916" operator="between">
      <formula>$N$13*0.8</formula>
      <formula>$N$13</formula>
    </cfRule>
    <cfRule type="cellIs" dxfId="2274" priority="1917" operator="lessThan">
      <formula>$N$13*0.8</formula>
    </cfRule>
  </conditionalFormatting>
  <conditionalFormatting sqref="J16">
    <cfRule type="cellIs" dxfId="2273" priority="1912" operator="greaterThan">
      <formula>$N$16</formula>
    </cfRule>
    <cfRule type="cellIs" dxfId="2272" priority="1913" operator="between">
      <formula>$N$16*0.8</formula>
      <formula>$N$16</formula>
    </cfRule>
    <cfRule type="cellIs" dxfId="2271" priority="1914" operator="lessThan">
      <formula>$N$16*0.8</formula>
    </cfRule>
  </conditionalFormatting>
  <conditionalFormatting sqref="J17">
    <cfRule type="cellIs" dxfId="2270" priority="1909" operator="greaterThan">
      <formula>$N$17</formula>
    </cfRule>
    <cfRule type="cellIs" dxfId="2269" priority="1910" operator="between">
      <formula>$N$17*0.8</formula>
      <formula>$N$17</formula>
    </cfRule>
    <cfRule type="cellIs" dxfId="2268" priority="1911" operator="lessThan">
      <formula>$N$17*0.8</formula>
    </cfRule>
  </conditionalFormatting>
  <conditionalFormatting sqref="J18">
    <cfRule type="cellIs" dxfId="2267" priority="1906" operator="greaterThan">
      <formula>$N$18</formula>
    </cfRule>
    <cfRule type="cellIs" dxfId="2266" priority="1907" operator="between">
      <formula>$N$18*0.8</formula>
      <formula>$N$18</formula>
    </cfRule>
    <cfRule type="cellIs" dxfId="2265" priority="1908" operator="lessThan">
      <formula>$N$18*0.8</formula>
    </cfRule>
  </conditionalFormatting>
  <conditionalFormatting sqref="J6">
    <cfRule type="cellIs" dxfId="2264" priority="1903" operator="greaterThan">
      <formula>$P$6</formula>
    </cfRule>
    <cfRule type="cellIs" dxfId="2263" priority="1904" operator="between">
      <formula>$P$6*0.8</formula>
      <formula>$P$6</formula>
    </cfRule>
    <cfRule type="cellIs" dxfId="2262" priority="1905" operator="lessThan">
      <formula>$P$6*0.8</formula>
    </cfRule>
  </conditionalFormatting>
  <conditionalFormatting sqref="J7">
    <cfRule type="cellIs" dxfId="2261" priority="1900" operator="greaterThan">
      <formula>$P$7</formula>
    </cfRule>
    <cfRule type="cellIs" dxfId="2260" priority="1901" operator="between">
      <formula>$P$7*0.8</formula>
      <formula>$P$7</formula>
    </cfRule>
    <cfRule type="cellIs" dxfId="2259" priority="1902" operator="lessThan">
      <formula>$P$7*0.8</formula>
    </cfRule>
  </conditionalFormatting>
  <conditionalFormatting sqref="J8">
    <cfRule type="cellIs" dxfId="2258" priority="1897" operator="greaterThan">
      <formula>$P$8</formula>
    </cfRule>
    <cfRule type="cellIs" dxfId="2257" priority="1898" operator="between">
      <formula>$P$8*0.8</formula>
      <formula>$P$8</formula>
    </cfRule>
    <cfRule type="cellIs" dxfId="2256" priority="1899" operator="lessThan">
      <formula>$P$8*0.8</formula>
    </cfRule>
  </conditionalFormatting>
  <conditionalFormatting sqref="J11">
    <cfRule type="cellIs" dxfId="2255" priority="1894" operator="greaterThan">
      <formula>$P$11</formula>
    </cfRule>
    <cfRule type="cellIs" dxfId="2254" priority="1895" operator="between">
      <formula>$P$11*0.8</formula>
      <formula>$P$11</formula>
    </cfRule>
    <cfRule type="cellIs" dxfId="2253" priority="1896" operator="lessThan">
      <formula>$P$11*0.8</formula>
    </cfRule>
  </conditionalFormatting>
  <conditionalFormatting sqref="J12">
    <cfRule type="cellIs" dxfId="2252" priority="1891" operator="greaterThan">
      <formula>$P$12</formula>
    </cfRule>
    <cfRule type="cellIs" dxfId="2251" priority="1892" operator="between">
      <formula>$P$12*0.8</formula>
      <formula>$P$12</formula>
    </cfRule>
    <cfRule type="cellIs" dxfId="2250" priority="1893" operator="lessThan">
      <formula>$P$12*0.8</formula>
    </cfRule>
  </conditionalFormatting>
  <conditionalFormatting sqref="J13">
    <cfRule type="cellIs" dxfId="2249" priority="1888" operator="greaterThan">
      <formula>$P$13</formula>
    </cfRule>
    <cfRule type="cellIs" dxfId="2248" priority="1889" operator="between">
      <formula>$P$13*0.8</formula>
      <formula>$P$13</formula>
    </cfRule>
    <cfRule type="cellIs" dxfId="2247" priority="1890" operator="lessThan">
      <formula>$P$13*0.8</formula>
    </cfRule>
  </conditionalFormatting>
  <conditionalFormatting sqref="J16">
    <cfRule type="cellIs" dxfId="2246" priority="1885" operator="greaterThan">
      <formula>$P$16</formula>
    </cfRule>
    <cfRule type="cellIs" dxfId="2245" priority="1886" operator="between">
      <formula>$P$16*0.8</formula>
      <formula>$P$16</formula>
    </cfRule>
    <cfRule type="cellIs" dxfId="2244" priority="1887" operator="lessThan">
      <formula>$P$16*0.8</formula>
    </cfRule>
  </conditionalFormatting>
  <conditionalFormatting sqref="J17">
    <cfRule type="cellIs" dxfId="2243" priority="1882" operator="greaterThan">
      <formula>$P$17</formula>
    </cfRule>
    <cfRule type="cellIs" dxfId="2242" priority="1883" operator="between">
      <formula>$P$17*0.8</formula>
      <formula>$P$17</formula>
    </cfRule>
    <cfRule type="cellIs" dxfId="2241" priority="1884" operator="lessThan">
      <formula>$P$17*0.8</formula>
    </cfRule>
  </conditionalFormatting>
  <conditionalFormatting sqref="J18">
    <cfRule type="cellIs" dxfId="2240" priority="1879" operator="greaterThan">
      <formula>$P$18</formula>
    </cfRule>
    <cfRule type="cellIs" dxfId="2239" priority="1880" operator="between">
      <formula>$P$18*0.8</formula>
      <formula>$P$18</formula>
    </cfRule>
    <cfRule type="cellIs" dxfId="2238" priority="1881" operator="lessThan">
      <formula>$P$18*0.8</formula>
    </cfRule>
  </conditionalFormatting>
  <conditionalFormatting sqref="J6">
    <cfRule type="cellIs" dxfId="2237" priority="1876" operator="greaterThan">
      <formula>$P$6</formula>
    </cfRule>
    <cfRule type="cellIs" dxfId="2236" priority="1877" operator="between">
      <formula>$P$6*0.8</formula>
      <formula>$P$6</formula>
    </cfRule>
    <cfRule type="cellIs" dxfId="2235" priority="1878" operator="lessThan">
      <formula>$P$6*0.8</formula>
    </cfRule>
  </conditionalFormatting>
  <conditionalFormatting sqref="J7">
    <cfRule type="cellIs" dxfId="2234" priority="1873" operator="greaterThan">
      <formula>$P$7</formula>
    </cfRule>
    <cfRule type="cellIs" dxfId="2233" priority="1874" operator="between">
      <formula>$P$7*0.8</formula>
      <formula>$P$7</formula>
    </cfRule>
    <cfRule type="cellIs" dxfId="2232" priority="1875" operator="lessThan">
      <formula>$P$7*0.8</formula>
    </cfRule>
  </conditionalFormatting>
  <conditionalFormatting sqref="J8">
    <cfRule type="cellIs" dxfId="2231" priority="1870" operator="greaterThan">
      <formula>$P$8</formula>
    </cfRule>
    <cfRule type="cellIs" dxfId="2230" priority="1871" operator="between">
      <formula>$P$8*0.8</formula>
      <formula>$P$8</formula>
    </cfRule>
    <cfRule type="cellIs" dxfId="2229" priority="1872" operator="lessThan">
      <formula>$P$8*0.8</formula>
    </cfRule>
  </conditionalFormatting>
  <conditionalFormatting sqref="J11">
    <cfRule type="cellIs" dxfId="2228" priority="1867" operator="greaterThan">
      <formula>$P$11</formula>
    </cfRule>
    <cfRule type="cellIs" dxfId="2227" priority="1868" operator="between">
      <formula>$P$11*0.8</formula>
      <formula>$P$11</formula>
    </cfRule>
    <cfRule type="cellIs" dxfId="2226" priority="1869" operator="lessThan">
      <formula>$P$11*0.8</formula>
    </cfRule>
  </conditionalFormatting>
  <conditionalFormatting sqref="J12">
    <cfRule type="cellIs" dxfId="2225" priority="1864" operator="greaterThan">
      <formula>$P$12</formula>
    </cfRule>
    <cfRule type="cellIs" dxfId="2224" priority="1865" operator="between">
      <formula>$P$12*0.8</formula>
      <formula>$P$12</formula>
    </cfRule>
    <cfRule type="cellIs" dxfId="2223" priority="1866" operator="lessThan">
      <formula>$P$12*0.8</formula>
    </cfRule>
  </conditionalFormatting>
  <conditionalFormatting sqref="J13">
    <cfRule type="cellIs" dxfId="2222" priority="1861" operator="greaterThan">
      <formula>$P$13</formula>
    </cfRule>
    <cfRule type="cellIs" dxfId="2221" priority="1862" operator="between">
      <formula>$P$13*0.8</formula>
      <formula>$P$13</formula>
    </cfRule>
    <cfRule type="cellIs" dxfId="2220" priority="1863" operator="lessThan">
      <formula>$P$13*0.8</formula>
    </cfRule>
  </conditionalFormatting>
  <conditionalFormatting sqref="J16">
    <cfRule type="cellIs" dxfId="2219" priority="1858" operator="greaterThan">
      <formula>$P$16</formula>
    </cfRule>
    <cfRule type="cellIs" dxfId="2218" priority="1859" operator="between">
      <formula>$P$16*0.8</formula>
      <formula>$P$16</formula>
    </cfRule>
    <cfRule type="cellIs" dxfId="2217" priority="1860" operator="lessThan">
      <formula>$P$16*0.8</formula>
    </cfRule>
  </conditionalFormatting>
  <conditionalFormatting sqref="J17">
    <cfRule type="cellIs" dxfId="2216" priority="1855" operator="greaterThan">
      <formula>$P$17</formula>
    </cfRule>
    <cfRule type="cellIs" dxfId="2215" priority="1856" operator="between">
      <formula>$P$17*0.8</formula>
      <formula>$P$17</formula>
    </cfRule>
    <cfRule type="cellIs" dxfId="2214" priority="1857" operator="lessThan">
      <formula>$P$17*0.8</formula>
    </cfRule>
  </conditionalFormatting>
  <conditionalFormatting sqref="J18">
    <cfRule type="cellIs" dxfId="2213" priority="1852" operator="greaterThan">
      <formula>$P$18</formula>
    </cfRule>
    <cfRule type="cellIs" dxfId="2212" priority="1853" operator="between">
      <formula>$P$18*0.8</formula>
      <formula>$P$18</formula>
    </cfRule>
    <cfRule type="cellIs" dxfId="2211" priority="1854" operator="lessThan">
      <formula>$P$18*0.8</formula>
    </cfRule>
  </conditionalFormatting>
  <conditionalFormatting sqref="J6">
    <cfRule type="cellIs" dxfId="2210" priority="1849" operator="greaterThan">
      <formula>$O$6</formula>
    </cfRule>
    <cfRule type="cellIs" dxfId="2209" priority="1850" operator="between">
      <formula>$O$6*0.8</formula>
      <formula>$O$6</formula>
    </cfRule>
    <cfRule type="cellIs" dxfId="2208" priority="1851" operator="lessThan">
      <formula>$O$6*0.8</formula>
    </cfRule>
  </conditionalFormatting>
  <conditionalFormatting sqref="J7">
    <cfRule type="cellIs" dxfId="2207" priority="1846" operator="greaterThan">
      <formula>$O$7</formula>
    </cfRule>
    <cfRule type="cellIs" dxfId="2206" priority="1847" operator="between">
      <formula>$O$7*0.8</formula>
      <formula>$O$7</formula>
    </cfRule>
    <cfRule type="cellIs" dxfId="2205" priority="1848" operator="lessThan">
      <formula>$O$7*0.8</formula>
    </cfRule>
  </conditionalFormatting>
  <conditionalFormatting sqref="J8">
    <cfRule type="cellIs" dxfId="2204" priority="1843" operator="greaterThan">
      <formula>$O$8</formula>
    </cfRule>
    <cfRule type="cellIs" dxfId="2203" priority="1844" operator="between">
      <formula>$O$8*0.8</formula>
      <formula>$O$8</formula>
    </cfRule>
    <cfRule type="cellIs" dxfId="2202" priority="1845" operator="lessThan">
      <formula>$O$8*0.8</formula>
    </cfRule>
  </conditionalFormatting>
  <conditionalFormatting sqref="J11">
    <cfRule type="cellIs" dxfId="2201" priority="1840" operator="greaterThan">
      <formula>$O$11</formula>
    </cfRule>
    <cfRule type="cellIs" dxfId="2200" priority="1841" operator="between">
      <formula>$O$11*0.8</formula>
      <formula>$O$11</formula>
    </cfRule>
    <cfRule type="cellIs" dxfId="2199" priority="1842" operator="lessThan">
      <formula>$O$11*0.8</formula>
    </cfRule>
  </conditionalFormatting>
  <conditionalFormatting sqref="J12">
    <cfRule type="cellIs" dxfId="2198" priority="1837" operator="greaterThan">
      <formula>$O$12</formula>
    </cfRule>
    <cfRule type="cellIs" dxfId="2197" priority="1838" operator="between">
      <formula>$O$12*0.8</formula>
      <formula>$O$12</formula>
    </cfRule>
    <cfRule type="cellIs" dxfId="2196" priority="1839" operator="lessThan">
      <formula>$O$12*0.8</formula>
    </cfRule>
  </conditionalFormatting>
  <conditionalFormatting sqref="J13">
    <cfRule type="cellIs" dxfId="2195" priority="1834" operator="greaterThan">
      <formula>$O$13</formula>
    </cfRule>
    <cfRule type="cellIs" dxfId="2194" priority="1835" operator="between">
      <formula>$O$13*0.8</formula>
      <formula>$O$13</formula>
    </cfRule>
    <cfRule type="cellIs" dxfId="2193" priority="1836" operator="lessThan">
      <formula>$O$13*0.8</formula>
    </cfRule>
  </conditionalFormatting>
  <conditionalFormatting sqref="J16">
    <cfRule type="cellIs" dxfId="2192" priority="1831" operator="greaterThan">
      <formula>$O$16</formula>
    </cfRule>
    <cfRule type="cellIs" dxfId="2191" priority="1832" operator="between">
      <formula>$O$16*0.8</formula>
      <formula>$O$16</formula>
    </cfRule>
    <cfRule type="cellIs" dxfId="2190" priority="1833" operator="lessThan">
      <formula>$O$16*0.8</formula>
    </cfRule>
  </conditionalFormatting>
  <conditionalFormatting sqref="J17">
    <cfRule type="cellIs" dxfId="2189" priority="1828" operator="greaterThan">
      <formula>$O$17</formula>
    </cfRule>
    <cfRule type="cellIs" dxfId="2188" priority="1829" operator="between">
      <formula>$O$17*0.8</formula>
      <formula>$O$17</formula>
    </cfRule>
    <cfRule type="cellIs" dxfId="2187" priority="1830" operator="lessThan">
      <formula>$O$17*0.8</formula>
    </cfRule>
  </conditionalFormatting>
  <conditionalFormatting sqref="J18">
    <cfRule type="cellIs" dxfId="2186" priority="1825" operator="greaterThan">
      <formula>$O$18</formula>
    </cfRule>
    <cfRule type="cellIs" dxfId="2185" priority="1826" operator="between">
      <formula>$O$18*0.8</formula>
      <formula>$O$18</formula>
    </cfRule>
    <cfRule type="cellIs" dxfId="2184" priority="1827" operator="lessThan">
      <formula>$O$18*0.8</formula>
    </cfRule>
  </conditionalFormatting>
  <conditionalFormatting sqref="J6">
    <cfRule type="cellIs" dxfId="2183" priority="1822" operator="greaterThan">
      <formula>$O$6</formula>
    </cfRule>
    <cfRule type="cellIs" dxfId="2182" priority="1823" operator="between">
      <formula>$O$6*0.8</formula>
      <formula>$O$6</formula>
    </cfRule>
    <cfRule type="cellIs" dxfId="2181" priority="1824" operator="lessThan">
      <formula>$O$6*0.8</formula>
    </cfRule>
  </conditionalFormatting>
  <conditionalFormatting sqref="J7">
    <cfRule type="cellIs" dxfId="2180" priority="1819" operator="greaterThan">
      <formula>$O$7</formula>
    </cfRule>
    <cfRule type="cellIs" dxfId="2179" priority="1820" operator="between">
      <formula>$O$7*0.8</formula>
      <formula>$O$7</formula>
    </cfRule>
    <cfRule type="cellIs" dxfId="2178" priority="1821" operator="lessThan">
      <formula>$O$7*0.8</formula>
    </cfRule>
  </conditionalFormatting>
  <conditionalFormatting sqref="J8">
    <cfRule type="cellIs" dxfId="2177" priority="1816" operator="greaterThan">
      <formula>$O$8</formula>
    </cfRule>
    <cfRule type="cellIs" dxfId="2176" priority="1817" operator="between">
      <formula>$O$8*0.8</formula>
      <formula>$O$8</formula>
    </cfRule>
    <cfRule type="cellIs" dxfId="2175" priority="1818" operator="lessThan">
      <formula>$O$8*0.8</formula>
    </cfRule>
  </conditionalFormatting>
  <conditionalFormatting sqref="J11">
    <cfRule type="cellIs" dxfId="2174" priority="1813" operator="greaterThan">
      <formula>$O$11</formula>
    </cfRule>
    <cfRule type="cellIs" dxfId="2173" priority="1814" operator="between">
      <formula>$O$11*0.8</formula>
      <formula>$O$11</formula>
    </cfRule>
    <cfRule type="cellIs" dxfId="2172" priority="1815" operator="lessThan">
      <formula>$O$11*0.8</formula>
    </cfRule>
  </conditionalFormatting>
  <conditionalFormatting sqref="J12">
    <cfRule type="cellIs" dxfId="2171" priority="1810" operator="greaterThan">
      <formula>$O$12</formula>
    </cfRule>
    <cfRule type="cellIs" dxfId="2170" priority="1811" operator="between">
      <formula>$O$12*0.8</formula>
      <formula>$O$12</formula>
    </cfRule>
    <cfRule type="cellIs" dxfId="2169" priority="1812" operator="lessThan">
      <formula>$O$12*0.8</formula>
    </cfRule>
  </conditionalFormatting>
  <conditionalFormatting sqref="J13">
    <cfRule type="cellIs" dxfId="2168" priority="1807" operator="greaterThan">
      <formula>$O$13</formula>
    </cfRule>
    <cfRule type="cellIs" dxfId="2167" priority="1808" operator="between">
      <formula>$O$13*0.8</formula>
      <formula>$O$13</formula>
    </cfRule>
    <cfRule type="cellIs" dxfId="2166" priority="1809" operator="lessThan">
      <formula>$O$13*0.8</formula>
    </cfRule>
  </conditionalFormatting>
  <conditionalFormatting sqref="J16">
    <cfRule type="cellIs" dxfId="2165" priority="1804" operator="greaterThan">
      <formula>$O$16</formula>
    </cfRule>
    <cfRule type="cellIs" dxfId="2164" priority="1805" operator="between">
      <formula>$O$16*0.8</formula>
      <formula>$O$16</formula>
    </cfRule>
    <cfRule type="cellIs" dxfId="2163" priority="1806" operator="lessThan">
      <formula>$O$16*0.8</formula>
    </cfRule>
  </conditionalFormatting>
  <conditionalFormatting sqref="J17">
    <cfRule type="cellIs" dxfId="2162" priority="1801" operator="greaterThan">
      <formula>$O$17</formula>
    </cfRule>
    <cfRule type="cellIs" dxfId="2161" priority="1802" operator="between">
      <formula>$O$17*0.8</formula>
      <formula>$O$17</formula>
    </cfRule>
    <cfRule type="cellIs" dxfId="2160" priority="1803" operator="lessThan">
      <formula>$O$17*0.8</formula>
    </cfRule>
  </conditionalFormatting>
  <conditionalFormatting sqref="J18">
    <cfRule type="cellIs" dxfId="2159" priority="1798" operator="greaterThan">
      <formula>$O$18</formula>
    </cfRule>
    <cfRule type="cellIs" dxfId="2158" priority="1799" operator="between">
      <formula>$O$18*0.8</formula>
      <formula>$O$18</formula>
    </cfRule>
    <cfRule type="cellIs" dxfId="2157" priority="1800" operator="lessThan">
      <formula>$O$18*0.8</formula>
    </cfRule>
  </conditionalFormatting>
  <conditionalFormatting sqref="J6">
    <cfRule type="cellIs" dxfId="2156" priority="1795" operator="greaterThan">
      <formula>$N$6</formula>
    </cfRule>
    <cfRule type="cellIs" dxfId="2155" priority="1796" operator="between">
      <formula>$N$6*0.8</formula>
      <formula>$N$6</formula>
    </cfRule>
    <cfRule type="cellIs" dxfId="2154" priority="1797" operator="lessThan">
      <formula>$N$6*0.8</formula>
    </cfRule>
  </conditionalFormatting>
  <conditionalFormatting sqref="J7">
    <cfRule type="cellIs" dxfId="2153" priority="1792" operator="greaterThan">
      <formula>$N$7</formula>
    </cfRule>
    <cfRule type="cellIs" dxfId="2152" priority="1793" operator="between">
      <formula>$N$7*0.8</formula>
      <formula>$N$7</formula>
    </cfRule>
    <cfRule type="cellIs" dxfId="2151" priority="1794" operator="lessThan">
      <formula>$N$7*0.8</formula>
    </cfRule>
  </conditionalFormatting>
  <conditionalFormatting sqref="J8">
    <cfRule type="cellIs" dxfId="2150" priority="1789" operator="greaterThan">
      <formula>$N$8</formula>
    </cfRule>
    <cfRule type="cellIs" dxfId="2149" priority="1790" operator="between">
      <formula>$N$8*0.8</formula>
      <formula>$N$8</formula>
    </cfRule>
    <cfRule type="cellIs" dxfId="2148" priority="1791" operator="lessThan">
      <formula>$N$8*0.8</formula>
    </cfRule>
  </conditionalFormatting>
  <conditionalFormatting sqref="J11">
    <cfRule type="cellIs" dxfId="2147" priority="1786" operator="greaterThan">
      <formula>$N$11</formula>
    </cfRule>
    <cfRule type="cellIs" dxfId="2146" priority="1787" operator="between">
      <formula>$N$11*0.8</formula>
      <formula>$N$11</formula>
    </cfRule>
    <cfRule type="cellIs" dxfId="2145" priority="1788" operator="lessThan">
      <formula>$N$11*0.8</formula>
    </cfRule>
  </conditionalFormatting>
  <conditionalFormatting sqref="J12">
    <cfRule type="cellIs" dxfId="2144" priority="1783" operator="greaterThan">
      <formula>$N$12</formula>
    </cfRule>
    <cfRule type="cellIs" dxfId="2143" priority="1784" operator="between">
      <formula>$N$12*0.8</formula>
      <formula>$N$12</formula>
    </cfRule>
    <cfRule type="cellIs" dxfId="2142" priority="1785" operator="lessThan">
      <formula>$N$12*0.8</formula>
    </cfRule>
  </conditionalFormatting>
  <conditionalFormatting sqref="J13">
    <cfRule type="cellIs" dxfId="2141" priority="1780" operator="greaterThan">
      <formula>$N$13</formula>
    </cfRule>
    <cfRule type="cellIs" dxfId="2140" priority="1781" operator="between">
      <formula>$N$13*0.8</formula>
      <formula>$N$13</formula>
    </cfRule>
    <cfRule type="cellIs" dxfId="2139" priority="1782" operator="lessThan">
      <formula>$N$13*0.8</formula>
    </cfRule>
  </conditionalFormatting>
  <conditionalFormatting sqref="J16">
    <cfRule type="cellIs" dxfId="2138" priority="1777" operator="greaterThan">
      <formula>$N$16</formula>
    </cfRule>
    <cfRule type="cellIs" dxfId="2137" priority="1778" operator="between">
      <formula>$N$16*0.8</formula>
      <formula>$N$16</formula>
    </cfRule>
    <cfRule type="cellIs" dxfId="2136" priority="1779" operator="lessThan">
      <formula>$N$16*0.8</formula>
    </cfRule>
  </conditionalFormatting>
  <conditionalFormatting sqref="J17">
    <cfRule type="cellIs" dxfId="2135" priority="1774" operator="greaterThan">
      <formula>$N$17</formula>
    </cfRule>
    <cfRule type="cellIs" dxfId="2134" priority="1775" operator="between">
      <formula>$N$17*0.8</formula>
      <formula>$N$17</formula>
    </cfRule>
    <cfRule type="cellIs" dxfId="2133" priority="1776" operator="lessThan">
      <formula>$N$17*0.8</formula>
    </cfRule>
  </conditionalFormatting>
  <conditionalFormatting sqref="J18">
    <cfRule type="cellIs" dxfId="2132" priority="1771" operator="greaterThan">
      <formula>$N$18</formula>
    </cfRule>
    <cfRule type="cellIs" dxfId="2131" priority="1772" operator="between">
      <formula>$N$18*0.8</formula>
      <formula>$N$18</formula>
    </cfRule>
    <cfRule type="cellIs" dxfId="2130" priority="1773" operator="lessThan">
      <formula>$N$18*0.8</formula>
    </cfRule>
  </conditionalFormatting>
  <conditionalFormatting sqref="J6">
    <cfRule type="cellIs" dxfId="2129" priority="1768" operator="greaterThan">
      <formula>$N$6</formula>
    </cfRule>
    <cfRule type="cellIs" dxfId="2128" priority="1769" operator="between">
      <formula>$N$6*0.8</formula>
      <formula>$N$6</formula>
    </cfRule>
    <cfRule type="cellIs" dxfId="2127" priority="1770" operator="lessThan">
      <formula>$N$6*0.8</formula>
    </cfRule>
  </conditionalFormatting>
  <conditionalFormatting sqref="J7">
    <cfRule type="cellIs" dxfId="2126" priority="1765" operator="greaterThan">
      <formula>$N$7</formula>
    </cfRule>
    <cfRule type="cellIs" dxfId="2125" priority="1766" operator="between">
      <formula>$N$7*0.8</formula>
      <formula>$N$7</formula>
    </cfRule>
    <cfRule type="cellIs" dxfId="2124" priority="1767" operator="lessThan">
      <formula>$N$7*0.8</formula>
    </cfRule>
  </conditionalFormatting>
  <conditionalFormatting sqref="J8">
    <cfRule type="cellIs" dxfId="2123" priority="1762" operator="greaterThan">
      <formula>$N$8</formula>
    </cfRule>
    <cfRule type="cellIs" dxfId="2122" priority="1763" operator="between">
      <formula>$N$8*0.8</formula>
      <formula>$N$8</formula>
    </cfRule>
    <cfRule type="cellIs" dxfId="2121" priority="1764" operator="lessThan">
      <formula>$N$8*0.8</formula>
    </cfRule>
  </conditionalFormatting>
  <conditionalFormatting sqref="J11">
    <cfRule type="cellIs" dxfId="2120" priority="1759" operator="greaterThan">
      <formula>$N$11</formula>
    </cfRule>
    <cfRule type="cellIs" dxfId="2119" priority="1760" operator="between">
      <formula>$N$11*0.8</formula>
      <formula>$N$11</formula>
    </cfRule>
    <cfRule type="cellIs" dxfId="2118" priority="1761" operator="lessThan">
      <formula>$N$11*0.8</formula>
    </cfRule>
  </conditionalFormatting>
  <conditionalFormatting sqref="J12">
    <cfRule type="cellIs" dxfId="2117" priority="1756" operator="greaterThan">
      <formula>$N$12</formula>
    </cfRule>
    <cfRule type="cellIs" dxfId="2116" priority="1757" operator="between">
      <formula>$N$12*0.8</formula>
      <formula>$N$12</formula>
    </cfRule>
    <cfRule type="cellIs" dxfId="2115" priority="1758" operator="lessThan">
      <formula>$N$12*0.8</formula>
    </cfRule>
  </conditionalFormatting>
  <conditionalFormatting sqref="J13">
    <cfRule type="cellIs" dxfId="2114" priority="1753" operator="greaterThan">
      <formula>$N$13</formula>
    </cfRule>
    <cfRule type="cellIs" dxfId="2113" priority="1754" operator="between">
      <formula>$N$13*0.8</formula>
      <formula>$N$13</formula>
    </cfRule>
    <cfRule type="cellIs" dxfId="2112" priority="1755" operator="lessThan">
      <formula>$N$13*0.8</formula>
    </cfRule>
  </conditionalFormatting>
  <conditionalFormatting sqref="J16">
    <cfRule type="cellIs" dxfId="2111" priority="1750" operator="greaterThan">
      <formula>$N$16</formula>
    </cfRule>
    <cfRule type="cellIs" dxfId="2110" priority="1751" operator="between">
      <formula>$N$16*0.8</formula>
      <formula>$N$16</formula>
    </cfRule>
    <cfRule type="cellIs" dxfId="2109" priority="1752" operator="lessThan">
      <formula>$N$16*0.8</formula>
    </cfRule>
  </conditionalFormatting>
  <conditionalFormatting sqref="J17">
    <cfRule type="cellIs" dxfId="2108" priority="1747" operator="greaterThan">
      <formula>$N$17</formula>
    </cfRule>
    <cfRule type="cellIs" dxfId="2107" priority="1748" operator="between">
      <formula>$N$17*0.8</formula>
      <formula>$N$17</formula>
    </cfRule>
    <cfRule type="cellIs" dxfId="2106" priority="1749" operator="lessThan">
      <formula>$N$17*0.8</formula>
    </cfRule>
  </conditionalFormatting>
  <conditionalFormatting sqref="J18">
    <cfRule type="cellIs" dxfId="2105" priority="1744" operator="greaterThan">
      <formula>$N$18</formula>
    </cfRule>
    <cfRule type="cellIs" dxfId="2104" priority="1745" operator="between">
      <formula>$N$18*0.8</formula>
      <formula>$N$18</formula>
    </cfRule>
    <cfRule type="cellIs" dxfId="2103" priority="1746" operator="lessThan">
      <formula>$N$18*0.8</formula>
    </cfRule>
  </conditionalFormatting>
  <conditionalFormatting sqref="J6">
    <cfRule type="cellIs" dxfId="2102" priority="1741" operator="greaterThan">
      <formula>$P$6</formula>
    </cfRule>
    <cfRule type="cellIs" dxfId="2101" priority="1742" operator="between">
      <formula>$P$6*0.8</formula>
      <formula>$P$6</formula>
    </cfRule>
    <cfRule type="cellIs" dxfId="2100" priority="1743" operator="lessThan">
      <formula>$P$6*0.8</formula>
    </cfRule>
  </conditionalFormatting>
  <conditionalFormatting sqref="J7">
    <cfRule type="cellIs" dxfId="2099" priority="1738" operator="greaterThan">
      <formula>$P$7</formula>
    </cfRule>
    <cfRule type="cellIs" dxfId="2098" priority="1739" operator="between">
      <formula>$P$7*0.8</formula>
      <formula>$P$7</formula>
    </cfRule>
    <cfRule type="cellIs" dxfId="2097" priority="1740" operator="lessThan">
      <formula>$P$7*0.8</formula>
    </cfRule>
  </conditionalFormatting>
  <conditionalFormatting sqref="J8">
    <cfRule type="cellIs" dxfId="2096" priority="1735" operator="greaterThan">
      <formula>$P$8</formula>
    </cfRule>
    <cfRule type="cellIs" dxfId="2095" priority="1736" operator="between">
      <formula>$P$8*0.8</formula>
      <formula>$P$8</formula>
    </cfRule>
    <cfRule type="cellIs" dxfId="2094" priority="1737" operator="lessThan">
      <formula>$P$8*0.8</formula>
    </cfRule>
  </conditionalFormatting>
  <conditionalFormatting sqref="J11">
    <cfRule type="cellIs" dxfId="2093" priority="1732" operator="greaterThan">
      <formula>$P$11</formula>
    </cfRule>
    <cfRule type="cellIs" dxfId="2092" priority="1733" operator="between">
      <formula>$P$11*0.8</formula>
      <formula>$P$11</formula>
    </cfRule>
    <cfRule type="cellIs" dxfId="2091" priority="1734" operator="lessThan">
      <formula>$P$11*0.8</formula>
    </cfRule>
  </conditionalFormatting>
  <conditionalFormatting sqref="J12">
    <cfRule type="cellIs" dxfId="2090" priority="1729" operator="greaterThan">
      <formula>$P$12</formula>
    </cfRule>
    <cfRule type="cellIs" dxfId="2089" priority="1730" operator="between">
      <formula>$P$12*0.8</formula>
      <formula>$P$12</formula>
    </cfRule>
    <cfRule type="cellIs" dxfId="2088" priority="1731" operator="lessThan">
      <formula>$P$12*0.8</formula>
    </cfRule>
  </conditionalFormatting>
  <conditionalFormatting sqref="J13">
    <cfRule type="cellIs" dxfId="2087" priority="1726" operator="greaterThan">
      <formula>$P$13</formula>
    </cfRule>
    <cfRule type="cellIs" dxfId="2086" priority="1727" operator="between">
      <formula>$P$13*0.8</formula>
      <formula>$P$13</formula>
    </cfRule>
    <cfRule type="cellIs" dxfId="2085" priority="1728" operator="lessThan">
      <formula>$P$13*0.8</formula>
    </cfRule>
  </conditionalFormatting>
  <conditionalFormatting sqref="J16">
    <cfRule type="cellIs" dxfId="2084" priority="1723" operator="greaterThan">
      <formula>$P$16</formula>
    </cfRule>
    <cfRule type="cellIs" dxfId="2083" priority="1724" operator="between">
      <formula>$P$16*0.8</formula>
      <formula>$P$16</formula>
    </cfRule>
    <cfRule type="cellIs" dxfId="2082" priority="1725" operator="lessThan">
      <formula>$P$16*0.8</formula>
    </cfRule>
  </conditionalFormatting>
  <conditionalFormatting sqref="J17">
    <cfRule type="cellIs" dxfId="2081" priority="1720" operator="greaterThan">
      <formula>$P$17</formula>
    </cfRule>
    <cfRule type="cellIs" dxfId="2080" priority="1721" operator="between">
      <formula>$P$17*0.8</formula>
      <formula>$P$17</formula>
    </cfRule>
    <cfRule type="cellIs" dxfId="2079" priority="1722" operator="lessThan">
      <formula>$P$17*0.8</formula>
    </cfRule>
  </conditionalFormatting>
  <conditionalFormatting sqref="J18">
    <cfRule type="cellIs" dxfId="2078" priority="1717" operator="greaterThan">
      <formula>$P$18</formula>
    </cfRule>
    <cfRule type="cellIs" dxfId="2077" priority="1718" operator="between">
      <formula>$P$18*0.8</formula>
      <formula>$P$18</formula>
    </cfRule>
    <cfRule type="cellIs" dxfId="2076" priority="1719" operator="lessThan">
      <formula>$P$18*0.8</formula>
    </cfRule>
  </conditionalFormatting>
  <conditionalFormatting sqref="J6">
    <cfRule type="cellIs" dxfId="2075" priority="1714" operator="greaterThan">
      <formula>$P$6</formula>
    </cfRule>
    <cfRule type="cellIs" dxfId="2074" priority="1715" operator="between">
      <formula>$P$6*0.8</formula>
      <formula>$P$6</formula>
    </cfRule>
    <cfRule type="cellIs" dxfId="2073" priority="1716" operator="lessThan">
      <formula>$P$6*0.8</formula>
    </cfRule>
  </conditionalFormatting>
  <conditionalFormatting sqref="J7">
    <cfRule type="cellIs" dxfId="2072" priority="1711" operator="greaterThan">
      <formula>$P$7</formula>
    </cfRule>
    <cfRule type="cellIs" dxfId="2071" priority="1712" operator="between">
      <formula>$P$7*0.8</formula>
      <formula>$P$7</formula>
    </cfRule>
    <cfRule type="cellIs" dxfId="2070" priority="1713" operator="lessThan">
      <formula>$P$7*0.8</formula>
    </cfRule>
  </conditionalFormatting>
  <conditionalFormatting sqref="J8">
    <cfRule type="cellIs" dxfId="2069" priority="1708" operator="greaterThan">
      <formula>$P$8</formula>
    </cfRule>
    <cfRule type="cellIs" dxfId="2068" priority="1709" operator="between">
      <formula>$P$8*0.8</formula>
      <formula>$P$8</formula>
    </cfRule>
    <cfRule type="cellIs" dxfId="2067" priority="1710" operator="lessThan">
      <formula>$P$8*0.8</formula>
    </cfRule>
  </conditionalFormatting>
  <conditionalFormatting sqref="J11">
    <cfRule type="cellIs" dxfId="2066" priority="1705" operator="greaterThan">
      <formula>$P$11</formula>
    </cfRule>
    <cfRule type="cellIs" dxfId="2065" priority="1706" operator="between">
      <formula>$P$11*0.8</formula>
      <formula>$P$11</formula>
    </cfRule>
    <cfRule type="cellIs" dxfId="2064" priority="1707" operator="lessThan">
      <formula>$P$11*0.8</formula>
    </cfRule>
  </conditionalFormatting>
  <conditionalFormatting sqref="J12">
    <cfRule type="cellIs" dxfId="2063" priority="1702" operator="greaterThan">
      <formula>$P$12</formula>
    </cfRule>
    <cfRule type="cellIs" dxfId="2062" priority="1703" operator="between">
      <formula>$P$12*0.8</formula>
      <formula>$P$12</formula>
    </cfRule>
    <cfRule type="cellIs" dxfId="2061" priority="1704" operator="lessThan">
      <formula>$P$12*0.8</formula>
    </cfRule>
  </conditionalFormatting>
  <conditionalFormatting sqref="J13">
    <cfRule type="cellIs" dxfId="2060" priority="1699" operator="greaterThan">
      <formula>$P$13</formula>
    </cfRule>
    <cfRule type="cellIs" dxfId="2059" priority="1700" operator="between">
      <formula>$P$13*0.8</formula>
      <formula>$P$13</formula>
    </cfRule>
    <cfRule type="cellIs" dxfId="2058" priority="1701" operator="lessThan">
      <formula>$P$13*0.8</formula>
    </cfRule>
  </conditionalFormatting>
  <conditionalFormatting sqref="J16">
    <cfRule type="cellIs" dxfId="2057" priority="1696" operator="greaterThan">
      <formula>$P$16</formula>
    </cfRule>
    <cfRule type="cellIs" dxfId="2056" priority="1697" operator="between">
      <formula>$P$16*0.8</formula>
      <formula>$P$16</formula>
    </cfRule>
    <cfRule type="cellIs" dxfId="2055" priority="1698" operator="lessThan">
      <formula>$P$16*0.8</formula>
    </cfRule>
  </conditionalFormatting>
  <conditionalFormatting sqref="J17">
    <cfRule type="cellIs" dxfId="2054" priority="1693" operator="greaterThan">
      <formula>$P$17</formula>
    </cfRule>
    <cfRule type="cellIs" dxfId="2053" priority="1694" operator="between">
      <formula>$P$17*0.8</formula>
      <formula>$P$17</formula>
    </cfRule>
    <cfRule type="cellIs" dxfId="2052" priority="1695" operator="lessThan">
      <formula>$P$17*0.8</formula>
    </cfRule>
  </conditionalFormatting>
  <conditionalFormatting sqref="J18">
    <cfRule type="cellIs" dxfId="2051" priority="1690" operator="greaterThan">
      <formula>$P$18</formula>
    </cfRule>
    <cfRule type="cellIs" dxfId="2050" priority="1691" operator="between">
      <formula>$P$18*0.8</formula>
      <formula>$P$18</formula>
    </cfRule>
    <cfRule type="cellIs" dxfId="2049" priority="1692" operator="lessThan">
      <formula>$P$18*0.8</formula>
    </cfRule>
  </conditionalFormatting>
  <conditionalFormatting sqref="J6">
    <cfRule type="cellIs" dxfId="2048" priority="1687" operator="greaterThan">
      <formula>$O$6</formula>
    </cfRule>
    <cfRule type="cellIs" dxfId="2047" priority="1688" operator="between">
      <formula>$O$6*0.8</formula>
      <formula>$O$6</formula>
    </cfRule>
    <cfRule type="cellIs" dxfId="2046" priority="1689" operator="lessThan">
      <formula>$O$6*0.8</formula>
    </cfRule>
  </conditionalFormatting>
  <conditionalFormatting sqref="J7">
    <cfRule type="cellIs" dxfId="2045" priority="1684" operator="greaterThan">
      <formula>$O$7</formula>
    </cfRule>
    <cfRule type="cellIs" dxfId="2044" priority="1685" operator="between">
      <formula>$O$7*0.8</formula>
      <formula>$O$7</formula>
    </cfRule>
    <cfRule type="cellIs" dxfId="2043" priority="1686" operator="lessThan">
      <formula>$O$7*0.8</formula>
    </cfRule>
  </conditionalFormatting>
  <conditionalFormatting sqref="J8">
    <cfRule type="cellIs" dxfId="2042" priority="1681" operator="greaterThan">
      <formula>$O$8</formula>
    </cfRule>
    <cfRule type="cellIs" dxfId="2041" priority="1682" operator="between">
      <formula>$O$8*0.8</formula>
      <formula>$O$8</formula>
    </cfRule>
    <cfRule type="cellIs" dxfId="2040" priority="1683" operator="lessThan">
      <formula>$O$8*0.8</formula>
    </cfRule>
  </conditionalFormatting>
  <conditionalFormatting sqref="J11">
    <cfRule type="cellIs" dxfId="2039" priority="1678" operator="greaterThan">
      <formula>$O$11</formula>
    </cfRule>
    <cfRule type="cellIs" dxfId="2038" priority="1679" operator="between">
      <formula>$O$11*0.8</formula>
      <formula>$O$11</formula>
    </cfRule>
    <cfRule type="cellIs" dxfId="2037" priority="1680" operator="lessThan">
      <formula>$O$11*0.8</formula>
    </cfRule>
  </conditionalFormatting>
  <conditionalFormatting sqref="J12">
    <cfRule type="cellIs" dxfId="2036" priority="1675" operator="greaterThan">
      <formula>$O$12</formula>
    </cfRule>
    <cfRule type="cellIs" dxfId="2035" priority="1676" operator="between">
      <formula>$O$12*0.8</formula>
      <formula>$O$12</formula>
    </cfRule>
    <cfRule type="cellIs" dxfId="2034" priority="1677" operator="lessThan">
      <formula>$O$12*0.8</formula>
    </cfRule>
  </conditionalFormatting>
  <conditionalFormatting sqref="J13">
    <cfRule type="cellIs" dxfId="2033" priority="1672" operator="greaterThan">
      <formula>$O$13</formula>
    </cfRule>
    <cfRule type="cellIs" dxfId="2032" priority="1673" operator="between">
      <formula>$O$13*0.8</formula>
      <formula>$O$13</formula>
    </cfRule>
    <cfRule type="cellIs" dxfId="2031" priority="1674" operator="lessThan">
      <formula>$O$13*0.8</formula>
    </cfRule>
  </conditionalFormatting>
  <conditionalFormatting sqref="J16">
    <cfRule type="cellIs" dxfId="2030" priority="1669" operator="greaterThan">
      <formula>$O$16</formula>
    </cfRule>
    <cfRule type="cellIs" dxfId="2029" priority="1670" operator="between">
      <formula>$O$16*0.8</formula>
      <formula>$O$16</formula>
    </cfRule>
    <cfRule type="cellIs" dxfId="2028" priority="1671" operator="lessThan">
      <formula>$O$16*0.8</formula>
    </cfRule>
  </conditionalFormatting>
  <conditionalFormatting sqref="J17">
    <cfRule type="cellIs" dxfId="2027" priority="1666" operator="greaterThan">
      <formula>$O$17</formula>
    </cfRule>
    <cfRule type="cellIs" dxfId="2026" priority="1667" operator="between">
      <formula>$O$17*0.8</formula>
      <formula>$O$17</formula>
    </cfRule>
    <cfRule type="cellIs" dxfId="2025" priority="1668" operator="lessThan">
      <formula>$O$17*0.8</formula>
    </cfRule>
  </conditionalFormatting>
  <conditionalFormatting sqref="J18">
    <cfRule type="cellIs" dxfId="2024" priority="1663" operator="greaterThan">
      <formula>$O$18</formula>
    </cfRule>
    <cfRule type="cellIs" dxfId="2023" priority="1664" operator="between">
      <formula>$O$18*0.8</formula>
      <formula>$O$18</formula>
    </cfRule>
    <cfRule type="cellIs" dxfId="2022" priority="1665" operator="lessThan">
      <formula>$O$18*0.8</formula>
    </cfRule>
  </conditionalFormatting>
  <conditionalFormatting sqref="J6">
    <cfRule type="cellIs" dxfId="2021" priority="1660" operator="greaterThan">
      <formula>$O$6</formula>
    </cfRule>
    <cfRule type="cellIs" dxfId="2020" priority="1661" operator="between">
      <formula>$O$6*0.8</formula>
      <formula>$O$6</formula>
    </cfRule>
    <cfRule type="cellIs" dxfId="2019" priority="1662" operator="lessThan">
      <formula>$O$6*0.8</formula>
    </cfRule>
  </conditionalFormatting>
  <conditionalFormatting sqref="J7">
    <cfRule type="cellIs" dxfId="2018" priority="1657" operator="greaterThan">
      <formula>$O$7</formula>
    </cfRule>
    <cfRule type="cellIs" dxfId="2017" priority="1658" operator="between">
      <formula>$O$7*0.8</formula>
      <formula>$O$7</formula>
    </cfRule>
    <cfRule type="cellIs" dxfId="2016" priority="1659" operator="lessThan">
      <formula>$O$7*0.8</formula>
    </cfRule>
  </conditionalFormatting>
  <conditionalFormatting sqref="J8">
    <cfRule type="cellIs" dxfId="2015" priority="1654" operator="greaterThan">
      <formula>$O$8</formula>
    </cfRule>
    <cfRule type="cellIs" dxfId="2014" priority="1655" operator="between">
      <formula>$O$8*0.8</formula>
      <formula>$O$8</formula>
    </cfRule>
    <cfRule type="cellIs" dxfId="2013" priority="1656" operator="lessThan">
      <formula>$O$8*0.8</formula>
    </cfRule>
  </conditionalFormatting>
  <conditionalFormatting sqref="J11">
    <cfRule type="cellIs" dxfId="2012" priority="1651" operator="greaterThan">
      <formula>$O$11</formula>
    </cfRule>
    <cfRule type="cellIs" dxfId="2011" priority="1652" operator="between">
      <formula>$O$11*0.8</formula>
      <formula>$O$11</formula>
    </cfRule>
    <cfRule type="cellIs" dxfId="2010" priority="1653" operator="lessThan">
      <formula>$O$11*0.8</formula>
    </cfRule>
  </conditionalFormatting>
  <conditionalFormatting sqref="J12">
    <cfRule type="cellIs" dxfId="2009" priority="1648" operator="greaterThan">
      <formula>$O$12</formula>
    </cfRule>
    <cfRule type="cellIs" dxfId="2008" priority="1649" operator="between">
      <formula>$O$12*0.8</formula>
      <formula>$O$12</formula>
    </cfRule>
    <cfRule type="cellIs" dxfId="2007" priority="1650" operator="lessThan">
      <formula>$O$12*0.8</formula>
    </cfRule>
  </conditionalFormatting>
  <conditionalFormatting sqref="J13">
    <cfRule type="cellIs" dxfId="2006" priority="1645" operator="greaterThan">
      <formula>$O$13</formula>
    </cfRule>
    <cfRule type="cellIs" dxfId="2005" priority="1646" operator="between">
      <formula>$O$13*0.8</formula>
      <formula>$O$13</formula>
    </cfRule>
    <cfRule type="cellIs" dxfId="2004" priority="1647" operator="lessThan">
      <formula>$O$13*0.8</formula>
    </cfRule>
  </conditionalFormatting>
  <conditionalFormatting sqref="J16">
    <cfRule type="cellIs" dxfId="2003" priority="1642" operator="greaterThan">
      <formula>$O$16</formula>
    </cfRule>
    <cfRule type="cellIs" dxfId="2002" priority="1643" operator="between">
      <formula>$O$16*0.8</formula>
      <formula>$O$16</formula>
    </cfRule>
    <cfRule type="cellIs" dxfId="2001" priority="1644" operator="lessThan">
      <formula>$O$16*0.8</formula>
    </cfRule>
  </conditionalFormatting>
  <conditionalFormatting sqref="J17">
    <cfRule type="cellIs" dxfId="2000" priority="1639" operator="greaterThan">
      <formula>$O$17</formula>
    </cfRule>
    <cfRule type="cellIs" dxfId="1999" priority="1640" operator="between">
      <formula>$O$17*0.8</formula>
      <formula>$O$17</formula>
    </cfRule>
    <cfRule type="cellIs" dxfId="1998" priority="1641" operator="lessThan">
      <formula>$O$17*0.8</formula>
    </cfRule>
  </conditionalFormatting>
  <conditionalFormatting sqref="J18">
    <cfRule type="cellIs" dxfId="1997" priority="1636" operator="greaterThan">
      <formula>$O$18</formula>
    </cfRule>
    <cfRule type="cellIs" dxfId="1996" priority="1637" operator="between">
      <formula>$O$18*0.8</formula>
      <formula>$O$18</formula>
    </cfRule>
    <cfRule type="cellIs" dxfId="1995" priority="1638" operator="lessThan">
      <formula>$O$18*0.8</formula>
    </cfRule>
  </conditionalFormatting>
  <conditionalFormatting sqref="J6">
    <cfRule type="cellIs" dxfId="1994" priority="1633" operator="greaterThan">
      <formula>$N$6</formula>
    </cfRule>
    <cfRule type="cellIs" dxfId="1993" priority="1634" operator="between">
      <formula>$N$6*0.8</formula>
      <formula>$N$6</formula>
    </cfRule>
    <cfRule type="cellIs" dxfId="1992" priority="1635" operator="lessThan">
      <formula>$N$6*0.8</formula>
    </cfRule>
  </conditionalFormatting>
  <conditionalFormatting sqref="J7">
    <cfRule type="cellIs" dxfId="1991" priority="1630" operator="greaterThan">
      <formula>$N$7</formula>
    </cfRule>
    <cfRule type="cellIs" dxfId="1990" priority="1631" operator="between">
      <formula>$N$7*0.8</formula>
      <formula>$N$7</formula>
    </cfRule>
    <cfRule type="cellIs" dxfId="1989" priority="1632" operator="lessThan">
      <formula>$N$7*0.8</formula>
    </cfRule>
  </conditionalFormatting>
  <conditionalFormatting sqref="J8">
    <cfRule type="cellIs" dxfId="1988" priority="1627" operator="greaterThan">
      <formula>$N$8</formula>
    </cfRule>
    <cfRule type="cellIs" dxfId="1987" priority="1628" operator="between">
      <formula>$N$8*0.8</formula>
      <formula>$N$8</formula>
    </cfRule>
    <cfRule type="cellIs" dxfId="1986" priority="1629" operator="lessThan">
      <formula>$N$8*0.8</formula>
    </cfRule>
  </conditionalFormatting>
  <conditionalFormatting sqref="J11">
    <cfRule type="cellIs" dxfId="1985" priority="1624" operator="greaterThan">
      <formula>$N$11</formula>
    </cfRule>
    <cfRule type="cellIs" dxfId="1984" priority="1625" operator="between">
      <formula>$N$11*0.8</formula>
      <formula>$N$11</formula>
    </cfRule>
    <cfRule type="cellIs" dxfId="1983" priority="1626" operator="lessThan">
      <formula>$N$11*0.8</formula>
    </cfRule>
  </conditionalFormatting>
  <conditionalFormatting sqref="J12">
    <cfRule type="cellIs" dxfId="1982" priority="1621" operator="greaterThan">
      <formula>$N$12</formula>
    </cfRule>
    <cfRule type="cellIs" dxfId="1981" priority="1622" operator="between">
      <formula>$N$12*0.8</formula>
      <formula>$N$12</formula>
    </cfRule>
    <cfRule type="cellIs" dxfId="1980" priority="1623" operator="lessThan">
      <formula>$N$12*0.8</formula>
    </cfRule>
  </conditionalFormatting>
  <conditionalFormatting sqref="J13">
    <cfRule type="cellIs" dxfId="1979" priority="1618" operator="greaterThan">
      <formula>$N$13</formula>
    </cfRule>
    <cfRule type="cellIs" dxfId="1978" priority="1619" operator="between">
      <formula>$N$13*0.8</formula>
      <formula>$N$13</formula>
    </cfRule>
    <cfRule type="cellIs" dxfId="1977" priority="1620" operator="lessThan">
      <formula>$N$13*0.8</formula>
    </cfRule>
  </conditionalFormatting>
  <conditionalFormatting sqref="J16">
    <cfRule type="cellIs" dxfId="1976" priority="1615" operator="greaterThan">
      <formula>$N$16</formula>
    </cfRule>
    <cfRule type="cellIs" dxfId="1975" priority="1616" operator="between">
      <formula>$N$16*0.8</formula>
      <formula>$N$16</formula>
    </cfRule>
    <cfRule type="cellIs" dxfId="1974" priority="1617" operator="lessThan">
      <formula>$N$16*0.8</formula>
    </cfRule>
  </conditionalFormatting>
  <conditionalFormatting sqref="J17">
    <cfRule type="cellIs" dxfId="1973" priority="1612" operator="greaterThan">
      <formula>$N$17</formula>
    </cfRule>
    <cfRule type="cellIs" dxfId="1972" priority="1613" operator="between">
      <formula>$N$17*0.8</formula>
      <formula>$N$17</formula>
    </cfRule>
    <cfRule type="cellIs" dxfId="1971" priority="1614" operator="lessThan">
      <formula>$N$17*0.8</formula>
    </cfRule>
  </conditionalFormatting>
  <conditionalFormatting sqref="J18">
    <cfRule type="cellIs" dxfId="1970" priority="1609" operator="greaterThan">
      <formula>$N$18</formula>
    </cfRule>
    <cfRule type="cellIs" dxfId="1969" priority="1610" operator="between">
      <formula>$N$18*0.8</formula>
      <formula>$N$18</formula>
    </cfRule>
    <cfRule type="cellIs" dxfId="1968" priority="1611" operator="lessThan">
      <formula>$N$18*0.8</formula>
    </cfRule>
  </conditionalFormatting>
  <conditionalFormatting sqref="J6">
    <cfRule type="cellIs" dxfId="1967" priority="1606" operator="greaterThan">
      <formula>$N$6</formula>
    </cfRule>
    <cfRule type="cellIs" dxfId="1966" priority="1607" operator="between">
      <formula>$N$6*0.8</formula>
      <formula>$N$6</formula>
    </cfRule>
    <cfRule type="cellIs" dxfId="1965" priority="1608" operator="lessThan">
      <formula>$N$6*0.8</formula>
    </cfRule>
  </conditionalFormatting>
  <conditionalFormatting sqref="J7">
    <cfRule type="cellIs" dxfId="1964" priority="1603" operator="greaterThan">
      <formula>$N$7</formula>
    </cfRule>
    <cfRule type="cellIs" dxfId="1963" priority="1604" operator="between">
      <formula>$N$7*0.8</formula>
      <formula>$N$7</formula>
    </cfRule>
    <cfRule type="cellIs" dxfId="1962" priority="1605" operator="lessThan">
      <formula>$N$7*0.8</formula>
    </cfRule>
  </conditionalFormatting>
  <conditionalFormatting sqref="J8">
    <cfRule type="cellIs" dxfId="1961" priority="1600" operator="greaterThan">
      <formula>$N$8</formula>
    </cfRule>
    <cfRule type="cellIs" dxfId="1960" priority="1601" operator="between">
      <formula>$N$8*0.8</formula>
      <formula>$N$8</formula>
    </cfRule>
    <cfRule type="cellIs" dxfId="1959" priority="1602" operator="lessThan">
      <formula>$N$8*0.8</formula>
    </cfRule>
  </conditionalFormatting>
  <conditionalFormatting sqref="J11">
    <cfRule type="cellIs" dxfId="1958" priority="1597" operator="greaterThan">
      <formula>$N$11</formula>
    </cfRule>
    <cfRule type="cellIs" dxfId="1957" priority="1598" operator="between">
      <formula>$N$11*0.8</formula>
      <formula>$N$11</formula>
    </cfRule>
    <cfRule type="cellIs" dxfId="1956" priority="1599" operator="lessThan">
      <formula>$N$11*0.8</formula>
    </cfRule>
  </conditionalFormatting>
  <conditionalFormatting sqref="J12">
    <cfRule type="cellIs" dxfId="1955" priority="1594" operator="greaterThan">
      <formula>$N$12</formula>
    </cfRule>
    <cfRule type="cellIs" dxfId="1954" priority="1595" operator="between">
      <formula>$N$12*0.8</formula>
      <formula>$N$12</formula>
    </cfRule>
    <cfRule type="cellIs" dxfId="1953" priority="1596" operator="lessThan">
      <formula>$N$12*0.8</formula>
    </cfRule>
  </conditionalFormatting>
  <conditionalFormatting sqref="J13">
    <cfRule type="cellIs" dxfId="1952" priority="1591" operator="greaterThan">
      <formula>$N$13</formula>
    </cfRule>
    <cfRule type="cellIs" dxfId="1951" priority="1592" operator="between">
      <formula>$N$13*0.8</formula>
      <formula>$N$13</formula>
    </cfRule>
    <cfRule type="cellIs" dxfId="1950" priority="1593" operator="lessThan">
      <formula>$N$13*0.8</formula>
    </cfRule>
  </conditionalFormatting>
  <conditionalFormatting sqref="J16">
    <cfRule type="cellIs" dxfId="1949" priority="1588" operator="greaterThan">
      <formula>$N$16</formula>
    </cfRule>
    <cfRule type="cellIs" dxfId="1948" priority="1589" operator="between">
      <formula>$N$16*0.8</formula>
      <formula>$N$16</formula>
    </cfRule>
    <cfRule type="cellIs" dxfId="1947" priority="1590" operator="lessThan">
      <formula>$N$16*0.8</formula>
    </cfRule>
  </conditionalFormatting>
  <conditionalFormatting sqref="J17">
    <cfRule type="cellIs" dxfId="1946" priority="1585" operator="greaterThan">
      <formula>$N$17</formula>
    </cfRule>
    <cfRule type="cellIs" dxfId="1945" priority="1586" operator="between">
      <formula>$N$17*0.8</formula>
      <formula>$N$17</formula>
    </cfRule>
    <cfRule type="cellIs" dxfId="1944" priority="1587" operator="lessThan">
      <formula>$N$17*0.8</formula>
    </cfRule>
  </conditionalFormatting>
  <conditionalFormatting sqref="J18">
    <cfRule type="cellIs" dxfId="1943" priority="1582" operator="greaterThan">
      <formula>$N$18</formula>
    </cfRule>
    <cfRule type="cellIs" dxfId="1942" priority="1583" operator="between">
      <formula>$N$18*0.8</formula>
      <formula>$N$18</formula>
    </cfRule>
    <cfRule type="cellIs" dxfId="1941" priority="1584" operator="lessThan">
      <formula>$N$18*0.8</formula>
    </cfRule>
  </conditionalFormatting>
  <conditionalFormatting sqref="J6">
    <cfRule type="cellIs" dxfId="1940" priority="1579" operator="greaterThan">
      <formula>$P$6</formula>
    </cfRule>
    <cfRule type="cellIs" dxfId="1939" priority="1580" operator="between">
      <formula>$P$6*0.8</formula>
      <formula>$P$6</formula>
    </cfRule>
    <cfRule type="cellIs" dxfId="1938" priority="1581" operator="lessThan">
      <formula>$P$6*0.8</formula>
    </cfRule>
  </conditionalFormatting>
  <conditionalFormatting sqref="J7">
    <cfRule type="cellIs" dxfId="1937" priority="1576" operator="greaterThan">
      <formula>$P$7</formula>
    </cfRule>
    <cfRule type="cellIs" dxfId="1936" priority="1577" operator="between">
      <formula>$P$7*0.8</formula>
      <formula>$P$7</formula>
    </cfRule>
    <cfRule type="cellIs" dxfId="1935" priority="1578" operator="lessThan">
      <formula>$P$7*0.8</formula>
    </cfRule>
  </conditionalFormatting>
  <conditionalFormatting sqref="J8">
    <cfRule type="cellIs" dxfId="1934" priority="1573" operator="greaterThan">
      <formula>$P$8</formula>
    </cfRule>
    <cfRule type="cellIs" dxfId="1933" priority="1574" operator="between">
      <formula>$P$8*0.8</formula>
      <formula>$P$8</formula>
    </cfRule>
    <cfRule type="cellIs" dxfId="1932" priority="1575" operator="lessThan">
      <formula>$P$8*0.8</formula>
    </cfRule>
  </conditionalFormatting>
  <conditionalFormatting sqref="J11">
    <cfRule type="cellIs" dxfId="1931" priority="1570" operator="greaterThan">
      <formula>$P$11</formula>
    </cfRule>
    <cfRule type="cellIs" dxfId="1930" priority="1571" operator="between">
      <formula>$P$11*0.8</formula>
      <formula>$P$11</formula>
    </cfRule>
    <cfRule type="cellIs" dxfId="1929" priority="1572" operator="lessThan">
      <formula>$P$11*0.8</formula>
    </cfRule>
  </conditionalFormatting>
  <conditionalFormatting sqref="J12">
    <cfRule type="cellIs" dxfId="1928" priority="1567" operator="greaterThan">
      <formula>$P$12</formula>
    </cfRule>
    <cfRule type="cellIs" dxfId="1927" priority="1568" operator="between">
      <formula>$P$12*0.8</formula>
      <formula>$P$12</formula>
    </cfRule>
    <cfRule type="cellIs" dxfId="1926" priority="1569" operator="lessThan">
      <formula>$P$12*0.8</formula>
    </cfRule>
  </conditionalFormatting>
  <conditionalFormatting sqref="J13">
    <cfRule type="cellIs" dxfId="1925" priority="1564" operator="greaterThan">
      <formula>$P$13</formula>
    </cfRule>
    <cfRule type="cellIs" dxfId="1924" priority="1565" operator="between">
      <formula>$P$13*0.8</formula>
      <formula>$P$13</formula>
    </cfRule>
    <cfRule type="cellIs" dxfId="1923" priority="1566" operator="lessThan">
      <formula>$P$13*0.8</formula>
    </cfRule>
  </conditionalFormatting>
  <conditionalFormatting sqref="J16">
    <cfRule type="cellIs" dxfId="1922" priority="1561" operator="greaterThan">
      <formula>$P$16</formula>
    </cfRule>
    <cfRule type="cellIs" dxfId="1921" priority="1562" operator="between">
      <formula>$P$16*0.8</formula>
      <formula>$P$16</formula>
    </cfRule>
    <cfRule type="cellIs" dxfId="1920" priority="1563" operator="lessThan">
      <formula>$P$16*0.8</formula>
    </cfRule>
  </conditionalFormatting>
  <conditionalFormatting sqref="J17">
    <cfRule type="cellIs" dxfId="1919" priority="1558" operator="greaterThan">
      <formula>$P$17</formula>
    </cfRule>
    <cfRule type="cellIs" dxfId="1918" priority="1559" operator="between">
      <formula>$P$17*0.8</formula>
      <formula>$P$17</formula>
    </cfRule>
    <cfRule type="cellIs" dxfId="1917" priority="1560" operator="lessThan">
      <formula>$P$17*0.8</formula>
    </cfRule>
  </conditionalFormatting>
  <conditionalFormatting sqref="J18">
    <cfRule type="cellIs" dxfId="1916" priority="1555" operator="greaterThan">
      <formula>$P$18</formula>
    </cfRule>
    <cfRule type="cellIs" dxfId="1915" priority="1556" operator="between">
      <formula>$P$18*0.8</formula>
      <formula>$P$18</formula>
    </cfRule>
    <cfRule type="cellIs" dxfId="1914" priority="1557" operator="lessThan">
      <formula>$P$18*0.8</formula>
    </cfRule>
  </conditionalFormatting>
  <conditionalFormatting sqref="J6">
    <cfRule type="cellIs" dxfId="1913" priority="1552" operator="greaterThan">
      <formula>$P$6</formula>
    </cfRule>
    <cfRule type="cellIs" dxfId="1912" priority="1553" operator="between">
      <formula>$P$6*0.8</formula>
      <formula>$P$6</formula>
    </cfRule>
    <cfRule type="cellIs" dxfId="1911" priority="1554" operator="lessThan">
      <formula>$P$6*0.8</formula>
    </cfRule>
  </conditionalFormatting>
  <conditionalFormatting sqref="J7">
    <cfRule type="cellIs" dxfId="1910" priority="1549" operator="greaterThan">
      <formula>$P$7</formula>
    </cfRule>
    <cfRule type="cellIs" dxfId="1909" priority="1550" operator="between">
      <formula>$P$7*0.8</formula>
      <formula>$P$7</formula>
    </cfRule>
    <cfRule type="cellIs" dxfId="1908" priority="1551" operator="lessThan">
      <formula>$P$7*0.8</formula>
    </cfRule>
  </conditionalFormatting>
  <conditionalFormatting sqref="J8">
    <cfRule type="cellIs" dxfId="1907" priority="1546" operator="greaterThan">
      <formula>$P$8</formula>
    </cfRule>
    <cfRule type="cellIs" dxfId="1906" priority="1547" operator="between">
      <formula>$P$8*0.8</formula>
      <formula>$P$8</formula>
    </cfRule>
    <cfRule type="cellIs" dxfId="1905" priority="1548" operator="lessThan">
      <formula>$P$8*0.8</formula>
    </cfRule>
  </conditionalFormatting>
  <conditionalFormatting sqref="J11">
    <cfRule type="cellIs" dxfId="1904" priority="1543" operator="greaterThan">
      <formula>$P$11</formula>
    </cfRule>
    <cfRule type="cellIs" dxfId="1903" priority="1544" operator="between">
      <formula>$P$11*0.8</formula>
      <formula>$P$11</formula>
    </cfRule>
    <cfRule type="cellIs" dxfId="1902" priority="1545" operator="lessThan">
      <formula>$P$11*0.8</formula>
    </cfRule>
  </conditionalFormatting>
  <conditionalFormatting sqref="J12">
    <cfRule type="cellIs" dxfId="1901" priority="1540" operator="greaterThan">
      <formula>$P$12</formula>
    </cfRule>
    <cfRule type="cellIs" dxfId="1900" priority="1541" operator="between">
      <formula>$P$12*0.8</formula>
      <formula>$P$12</formula>
    </cfRule>
    <cfRule type="cellIs" dxfId="1899" priority="1542" operator="lessThan">
      <formula>$P$12*0.8</formula>
    </cfRule>
  </conditionalFormatting>
  <conditionalFormatting sqref="J13">
    <cfRule type="cellIs" dxfId="1898" priority="1537" operator="greaterThan">
      <formula>$P$13</formula>
    </cfRule>
    <cfRule type="cellIs" dxfId="1897" priority="1538" operator="between">
      <formula>$P$13*0.8</formula>
      <formula>$P$13</formula>
    </cfRule>
    <cfRule type="cellIs" dxfId="1896" priority="1539" operator="lessThan">
      <formula>$P$13*0.8</formula>
    </cfRule>
  </conditionalFormatting>
  <conditionalFormatting sqref="J16">
    <cfRule type="cellIs" dxfId="1895" priority="1534" operator="greaterThan">
      <formula>$P$16</formula>
    </cfRule>
    <cfRule type="cellIs" dxfId="1894" priority="1535" operator="between">
      <formula>$P$16*0.8</formula>
      <formula>$P$16</formula>
    </cfRule>
    <cfRule type="cellIs" dxfId="1893" priority="1536" operator="lessThan">
      <formula>$P$16*0.8</formula>
    </cfRule>
  </conditionalFormatting>
  <conditionalFormatting sqref="J17">
    <cfRule type="cellIs" dxfId="1892" priority="1531" operator="greaterThan">
      <formula>$P$17</formula>
    </cfRule>
    <cfRule type="cellIs" dxfId="1891" priority="1532" operator="between">
      <formula>$P$17*0.8</formula>
      <formula>$P$17</formula>
    </cfRule>
    <cfRule type="cellIs" dxfId="1890" priority="1533" operator="lessThan">
      <formula>$P$17*0.8</formula>
    </cfRule>
  </conditionalFormatting>
  <conditionalFormatting sqref="J18">
    <cfRule type="cellIs" dxfId="1889" priority="1528" operator="greaterThan">
      <formula>$P$18</formula>
    </cfRule>
    <cfRule type="cellIs" dxfId="1888" priority="1529" operator="between">
      <formula>$P$18*0.8</formula>
      <formula>$P$18</formula>
    </cfRule>
    <cfRule type="cellIs" dxfId="1887" priority="1530" operator="lessThan">
      <formula>$P$18*0.8</formula>
    </cfRule>
  </conditionalFormatting>
  <conditionalFormatting sqref="J6">
    <cfRule type="cellIs" dxfId="1886" priority="1525" operator="greaterThan">
      <formula>$O$6</formula>
    </cfRule>
    <cfRule type="cellIs" dxfId="1885" priority="1526" operator="between">
      <formula>$O$6*0.8</formula>
      <formula>$O$6</formula>
    </cfRule>
    <cfRule type="cellIs" dxfId="1884" priority="1527" operator="lessThan">
      <formula>$O$6*0.8</formula>
    </cfRule>
  </conditionalFormatting>
  <conditionalFormatting sqref="J7">
    <cfRule type="cellIs" dxfId="1883" priority="1522" operator="greaterThan">
      <formula>$O$7</formula>
    </cfRule>
    <cfRule type="cellIs" dxfId="1882" priority="1523" operator="between">
      <formula>$O$7*0.8</formula>
      <formula>$O$7</formula>
    </cfRule>
    <cfRule type="cellIs" dxfId="1881" priority="1524" operator="lessThan">
      <formula>$O$7*0.8</formula>
    </cfRule>
  </conditionalFormatting>
  <conditionalFormatting sqref="J8">
    <cfRule type="cellIs" dxfId="1880" priority="1519" operator="greaterThan">
      <formula>$O$8</formula>
    </cfRule>
    <cfRule type="cellIs" dxfId="1879" priority="1520" operator="between">
      <formula>$O$8*0.8</formula>
      <formula>$O$8</formula>
    </cfRule>
    <cfRule type="cellIs" dxfId="1878" priority="1521" operator="lessThan">
      <formula>$O$8*0.8</formula>
    </cfRule>
  </conditionalFormatting>
  <conditionalFormatting sqref="J11">
    <cfRule type="cellIs" dxfId="1877" priority="1516" operator="greaterThan">
      <formula>$O$11</formula>
    </cfRule>
    <cfRule type="cellIs" dxfId="1876" priority="1517" operator="between">
      <formula>$O$11*0.8</formula>
      <formula>$O$11</formula>
    </cfRule>
    <cfRule type="cellIs" dxfId="1875" priority="1518" operator="lessThan">
      <formula>$O$11*0.8</formula>
    </cfRule>
  </conditionalFormatting>
  <conditionalFormatting sqref="J12">
    <cfRule type="cellIs" dxfId="1874" priority="1513" operator="greaterThan">
      <formula>$O$12</formula>
    </cfRule>
    <cfRule type="cellIs" dxfId="1873" priority="1514" operator="between">
      <formula>$O$12*0.8</formula>
      <formula>$O$12</formula>
    </cfRule>
    <cfRule type="cellIs" dxfId="1872" priority="1515" operator="lessThan">
      <formula>$O$12*0.8</formula>
    </cfRule>
  </conditionalFormatting>
  <conditionalFormatting sqref="J13">
    <cfRule type="cellIs" dxfId="1871" priority="1510" operator="greaterThan">
      <formula>$O$13</formula>
    </cfRule>
    <cfRule type="cellIs" dxfId="1870" priority="1511" operator="between">
      <formula>$O$13*0.8</formula>
      <formula>$O$13</formula>
    </cfRule>
    <cfRule type="cellIs" dxfId="1869" priority="1512" operator="lessThan">
      <formula>$O$13*0.8</formula>
    </cfRule>
  </conditionalFormatting>
  <conditionalFormatting sqref="J16">
    <cfRule type="cellIs" dxfId="1868" priority="1507" operator="greaterThan">
      <formula>$O$16</formula>
    </cfRule>
    <cfRule type="cellIs" dxfId="1867" priority="1508" operator="between">
      <formula>$O$16*0.8</formula>
      <formula>$O$16</formula>
    </cfRule>
    <cfRule type="cellIs" dxfId="1866" priority="1509" operator="lessThan">
      <formula>$O$16*0.8</formula>
    </cfRule>
  </conditionalFormatting>
  <conditionalFormatting sqref="J17">
    <cfRule type="cellIs" dxfId="1865" priority="1504" operator="greaterThan">
      <formula>$O$17</formula>
    </cfRule>
    <cfRule type="cellIs" dxfId="1864" priority="1505" operator="between">
      <formula>$O$17*0.8</formula>
      <formula>$O$17</formula>
    </cfRule>
    <cfRule type="cellIs" dxfId="1863" priority="1506" operator="lessThan">
      <formula>$O$17*0.8</formula>
    </cfRule>
  </conditionalFormatting>
  <conditionalFormatting sqref="J18">
    <cfRule type="cellIs" dxfId="1862" priority="1501" operator="greaterThan">
      <formula>$O$18</formula>
    </cfRule>
    <cfRule type="cellIs" dxfId="1861" priority="1502" operator="between">
      <formula>$O$18*0.8</formula>
      <formula>$O$18</formula>
    </cfRule>
    <cfRule type="cellIs" dxfId="1860" priority="1503" operator="lessThan">
      <formula>$O$18*0.8</formula>
    </cfRule>
  </conditionalFormatting>
  <conditionalFormatting sqref="J6">
    <cfRule type="cellIs" dxfId="1859" priority="1498" operator="greaterThan">
      <formula>$O$6</formula>
    </cfRule>
    <cfRule type="cellIs" dxfId="1858" priority="1499" operator="between">
      <formula>$O$6*0.8</formula>
      <formula>$O$6</formula>
    </cfRule>
    <cfRule type="cellIs" dxfId="1857" priority="1500" operator="lessThan">
      <formula>$O$6*0.8</formula>
    </cfRule>
  </conditionalFormatting>
  <conditionalFormatting sqref="J7">
    <cfRule type="cellIs" dxfId="1856" priority="1495" operator="greaterThan">
      <formula>$O$7</formula>
    </cfRule>
    <cfRule type="cellIs" dxfId="1855" priority="1496" operator="between">
      <formula>$O$7*0.8</formula>
      <formula>$O$7</formula>
    </cfRule>
    <cfRule type="cellIs" dxfId="1854" priority="1497" operator="lessThan">
      <formula>$O$7*0.8</formula>
    </cfRule>
  </conditionalFormatting>
  <conditionalFormatting sqref="J8">
    <cfRule type="cellIs" dxfId="1853" priority="1492" operator="greaterThan">
      <formula>$O$8</formula>
    </cfRule>
    <cfRule type="cellIs" dxfId="1852" priority="1493" operator="between">
      <formula>$O$8*0.8</formula>
      <formula>$O$8</formula>
    </cfRule>
    <cfRule type="cellIs" dxfId="1851" priority="1494" operator="lessThan">
      <formula>$O$8*0.8</formula>
    </cfRule>
  </conditionalFormatting>
  <conditionalFormatting sqref="J11">
    <cfRule type="cellIs" dxfId="1850" priority="1489" operator="greaterThan">
      <formula>$O$11</formula>
    </cfRule>
    <cfRule type="cellIs" dxfId="1849" priority="1490" operator="between">
      <formula>$O$11*0.8</formula>
      <formula>$O$11</formula>
    </cfRule>
    <cfRule type="cellIs" dxfId="1848" priority="1491" operator="lessThan">
      <formula>$O$11*0.8</formula>
    </cfRule>
  </conditionalFormatting>
  <conditionalFormatting sqref="J12">
    <cfRule type="cellIs" dxfId="1847" priority="1486" operator="greaterThan">
      <formula>$O$12</formula>
    </cfRule>
    <cfRule type="cellIs" dxfId="1846" priority="1487" operator="between">
      <formula>$O$12*0.8</formula>
      <formula>$O$12</formula>
    </cfRule>
    <cfRule type="cellIs" dxfId="1845" priority="1488" operator="lessThan">
      <formula>$O$12*0.8</formula>
    </cfRule>
  </conditionalFormatting>
  <conditionalFormatting sqref="J13">
    <cfRule type="cellIs" dxfId="1844" priority="1483" operator="greaterThan">
      <formula>$O$13</formula>
    </cfRule>
    <cfRule type="cellIs" dxfId="1843" priority="1484" operator="between">
      <formula>$O$13*0.8</formula>
      <formula>$O$13</formula>
    </cfRule>
    <cfRule type="cellIs" dxfId="1842" priority="1485" operator="lessThan">
      <formula>$O$13*0.8</formula>
    </cfRule>
  </conditionalFormatting>
  <conditionalFormatting sqref="J16">
    <cfRule type="cellIs" dxfId="1841" priority="1480" operator="greaterThan">
      <formula>$O$16</formula>
    </cfRule>
    <cfRule type="cellIs" dxfId="1840" priority="1481" operator="between">
      <formula>$O$16*0.8</formula>
      <formula>$O$16</formula>
    </cfRule>
    <cfRule type="cellIs" dxfId="1839" priority="1482" operator="lessThan">
      <formula>$O$16*0.8</formula>
    </cfRule>
  </conditionalFormatting>
  <conditionalFormatting sqref="J17">
    <cfRule type="cellIs" dxfId="1838" priority="1477" operator="greaterThan">
      <formula>$O$17</formula>
    </cfRule>
    <cfRule type="cellIs" dxfId="1837" priority="1478" operator="between">
      <formula>$O$17*0.8</formula>
      <formula>$O$17</formula>
    </cfRule>
    <cfRule type="cellIs" dxfId="1836" priority="1479" operator="lessThan">
      <formula>$O$17*0.8</formula>
    </cfRule>
  </conditionalFormatting>
  <conditionalFormatting sqref="J18">
    <cfRule type="cellIs" dxfId="1835" priority="1474" operator="greaterThan">
      <formula>$O$18</formula>
    </cfRule>
    <cfRule type="cellIs" dxfId="1834" priority="1475" operator="between">
      <formula>$O$18*0.8</formula>
      <formula>$O$18</formula>
    </cfRule>
    <cfRule type="cellIs" dxfId="1833" priority="1476" operator="lessThan">
      <formula>$O$18*0.8</formula>
    </cfRule>
  </conditionalFormatting>
  <conditionalFormatting sqref="J6">
    <cfRule type="cellIs" dxfId="1832" priority="1471" operator="greaterThan">
      <formula>$N$6</formula>
    </cfRule>
    <cfRule type="cellIs" dxfId="1831" priority="1472" operator="between">
      <formula>$N$6*0.8</formula>
      <formula>$N$6</formula>
    </cfRule>
    <cfRule type="cellIs" dxfId="1830" priority="1473" operator="lessThan">
      <formula>$N$6*0.8</formula>
    </cfRule>
  </conditionalFormatting>
  <conditionalFormatting sqref="J7">
    <cfRule type="cellIs" dxfId="1829" priority="1468" operator="greaterThan">
      <formula>$N$7</formula>
    </cfRule>
    <cfRule type="cellIs" dxfId="1828" priority="1469" operator="between">
      <formula>$N$7*0.8</formula>
      <formula>$N$7</formula>
    </cfRule>
    <cfRule type="cellIs" dxfId="1827" priority="1470" operator="lessThan">
      <formula>$N$7*0.8</formula>
    </cfRule>
  </conditionalFormatting>
  <conditionalFormatting sqref="J8">
    <cfRule type="cellIs" dxfId="1826" priority="1465" operator="greaterThan">
      <formula>$N$8</formula>
    </cfRule>
    <cfRule type="cellIs" dxfId="1825" priority="1466" operator="between">
      <formula>$N$8*0.8</formula>
      <formula>$N$8</formula>
    </cfRule>
    <cfRule type="cellIs" dxfId="1824" priority="1467" operator="lessThan">
      <formula>$N$8*0.8</formula>
    </cfRule>
  </conditionalFormatting>
  <conditionalFormatting sqref="J11">
    <cfRule type="cellIs" dxfId="1823" priority="1462" operator="greaterThan">
      <formula>$N$11</formula>
    </cfRule>
    <cfRule type="cellIs" dxfId="1822" priority="1463" operator="between">
      <formula>$N$11*0.8</formula>
      <formula>$N$11</formula>
    </cfRule>
    <cfRule type="cellIs" dxfId="1821" priority="1464" operator="lessThan">
      <formula>$N$11*0.8</formula>
    </cfRule>
  </conditionalFormatting>
  <conditionalFormatting sqref="J12">
    <cfRule type="cellIs" dxfId="1820" priority="1459" operator="greaterThan">
      <formula>$N$12</formula>
    </cfRule>
    <cfRule type="cellIs" dxfId="1819" priority="1460" operator="between">
      <formula>$N$12*0.8</formula>
      <formula>$N$12</formula>
    </cfRule>
    <cfRule type="cellIs" dxfId="1818" priority="1461" operator="lessThan">
      <formula>$N$12*0.8</formula>
    </cfRule>
  </conditionalFormatting>
  <conditionalFormatting sqref="J13">
    <cfRule type="cellIs" dxfId="1817" priority="1456" operator="greaterThan">
      <formula>$N$13</formula>
    </cfRule>
    <cfRule type="cellIs" dxfId="1816" priority="1457" operator="between">
      <formula>$N$13*0.8</formula>
      <formula>$N$13</formula>
    </cfRule>
    <cfRule type="cellIs" dxfId="1815" priority="1458" operator="lessThan">
      <formula>$N$13*0.8</formula>
    </cfRule>
  </conditionalFormatting>
  <conditionalFormatting sqref="J16">
    <cfRule type="cellIs" dxfId="1814" priority="1453" operator="greaterThan">
      <formula>$N$16</formula>
    </cfRule>
    <cfRule type="cellIs" dxfId="1813" priority="1454" operator="between">
      <formula>$N$16*0.8</formula>
      <formula>$N$16</formula>
    </cfRule>
    <cfRule type="cellIs" dxfId="1812" priority="1455" operator="lessThan">
      <formula>$N$16*0.8</formula>
    </cfRule>
  </conditionalFormatting>
  <conditionalFormatting sqref="J17">
    <cfRule type="cellIs" dxfId="1811" priority="1450" operator="greaterThan">
      <formula>$N$17</formula>
    </cfRule>
    <cfRule type="cellIs" dxfId="1810" priority="1451" operator="between">
      <formula>$N$17*0.8</formula>
      <formula>$N$17</formula>
    </cfRule>
    <cfRule type="cellIs" dxfId="1809" priority="1452" operator="lessThan">
      <formula>$N$17*0.8</formula>
    </cfRule>
  </conditionalFormatting>
  <conditionalFormatting sqref="J18">
    <cfRule type="cellIs" dxfId="1808" priority="1447" operator="greaterThan">
      <formula>$N$18</formula>
    </cfRule>
    <cfRule type="cellIs" dxfId="1807" priority="1448" operator="between">
      <formula>$N$18*0.8</formula>
      <formula>$N$18</formula>
    </cfRule>
    <cfRule type="cellIs" dxfId="1806" priority="1449" operator="lessThan">
      <formula>$N$18*0.8</formula>
    </cfRule>
  </conditionalFormatting>
  <conditionalFormatting sqref="J6">
    <cfRule type="cellIs" dxfId="1805" priority="1444" operator="greaterThan">
      <formula>$N$6</formula>
    </cfRule>
    <cfRule type="cellIs" dxfId="1804" priority="1445" operator="between">
      <formula>$N$6*0.8</formula>
      <formula>$N$6</formula>
    </cfRule>
    <cfRule type="cellIs" dxfId="1803" priority="1446" operator="lessThan">
      <formula>$N$6*0.8</formula>
    </cfRule>
  </conditionalFormatting>
  <conditionalFormatting sqref="J7">
    <cfRule type="cellIs" dxfId="1802" priority="1441" operator="greaterThan">
      <formula>$N$7</formula>
    </cfRule>
    <cfRule type="cellIs" dxfId="1801" priority="1442" operator="between">
      <formula>$N$7*0.8</formula>
      <formula>$N$7</formula>
    </cfRule>
    <cfRule type="cellIs" dxfId="1800" priority="1443" operator="lessThan">
      <formula>$N$7*0.8</formula>
    </cfRule>
  </conditionalFormatting>
  <conditionalFormatting sqref="J8">
    <cfRule type="cellIs" dxfId="1799" priority="1438" operator="greaterThan">
      <formula>$N$8</formula>
    </cfRule>
    <cfRule type="cellIs" dxfId="1798" priority="1439" operator="between">
      <formula>$N$8*0.8</formula>
      <formula>$N$8</formula>
    </cfRule>
    <cfRule type="cellIs" dxfId="1797" priority="1440" operator="lessThan">
      <formula>$N$8*0.8</formula>
    </cfRule>
  </conditionalFormatting>
  <conditionalFormatting sqref="J11">
    <cfRule type="cellIs" dxfId="1796" priority="1435" operator="greaterThan">
      <formula>$N$11</formula>
    </cfRule>
    <cfRule type="cellIs" dxfId="1795" priority="1436" operator="between">
      <formula>$N$11*0.8</formula>
      <formula>$N$11</formula>
    </cfRule>
    <cfRule type="cellIs" dxfId="1794" priority="1437" operator="lessThan">
      <formula>$N$11*0.8</formula>
    </cfRule>
  </conditionalFormatting>
  <conditionalFormatting sqref="J12">
    <cfRule type="cellIs" dxfId="1793" priority="1432" operator="greaterThan">
      <formula>$N$12</formula>
    </cfRule>
    <cfRule type="cellIs" dxfId="1792" priority="1433" operator="between">
      <formula>$N$12*0.8</formula>
      <formula>$N$12</formula>
    </cfRule>
    <cfRule type="cellIs" dxfId="1791" priority="1434" operator="lessThan">
      <formula>$N$12*0.8</formula>
    </cfRule>
  </conditionalFormatting>
  <conditionalFormatting sqref="J13">
    <cfRule type="cellIs" dxfId="1790" priority="1429" operator="greaterThan">
      <formula>$N$13</formula>
    </cfRule>
    <cfRule type="cellIs" dxfId="1789" priority="1430" operator="between">
      <formula>$N$13*0.8</formula>
      <formula>$N$13</formula>
    </cfRule>
    <cfRule type="cellIs" dxfId="1788" priority="1431" operator="lessThan">
      <formula>$N$13*0.8</formula>
    </cfRule>
  </conditionalFormatting>
  <conditionalFormatting sqref="J16">
    <cfRule type="cellIs" dxfId="1787" priority="1426" operator="greaterThan">
      <formula>$N$16</formula>
    </cfRule>
    <cfRule type="cellIs" dxfId="1786" priority="1427" operator="between">
      <formula>$N$16*0.8</formula>
      <formula>$N$16</formula>
    </cfRule>
    <cfRule type="cellIs" dxfId="1785" priority="1428" operator="lessThan">
      <formula>$N$16*0.8</formula>
    </cfRule>
  </conditionalFormatting>
  <conditionalFormatting sqref="J17">
    <cfRule type="cellIs" dxfId="1784" priority="1423" operator="greaterThan">
      <formula>$N$17</formula>
    </cfRule>
    <cfRule type="cellIs" dxfId="1783" priority="1424" operator="between">
      <formula>$N$17*0.8</formula>
      <formula>$N$17</formula>
    </cfRule>
    <cfRule type="cellIs" dxfId="1782" priority="1425" operator="lessThan">
      <formula>$N$17*0.8</formula>
    </cfRule>
  </conditionalFormatting>
  <conditionalFormatting sqref="J18">
    <cfRule type="cellIs" dxfId="1781" priority="1420" operator="greaterThan">
      <formula>$N$18</formula>
    </cfRule>
    <cfRule type="cellIs" dxfId="1780" priority="1421" operator="between">
      <formula>$N$18*0.8</formula>
      <formula>$N$18</formula>
    </cfRule>
    <cfRule type="cellIs" dxfId="1779" priority="1422" operator="lessThan">
      <formula>$N$18*0.8</formula>
    </cfRule>
  </conditionalFormatting>
  <conditionalFormatting sqref="J6">
    <cfRule type="cellIs" dxfId="1778" priority="1417" operator="greaterThan">
      <formula>$P$6</formula>
    </cfRule>
    <cfRule type="cellIs" dxfId="1777" priority="1418" operator="between">
      <formula>$P$6*0.8</formula>
      <formula>$P$6</formula>
    </cfRule>
    <cfRule type="cellIs" dxfId="1776" priority="1419" operator="lessThan">
      <formula>$P$6*0.8</formula>
    </cfRule>
  </conditionalFormatting>
  <conditionalFormatting sqref="J7">
    <cfRule type="cellIs" dxfId="1775" priority="1414" operator="greaterThan">
      <formula>$P$7</formula>
    </cfRule>
    <cfRule type="cellIs" dxfId="1774" priority="1415" operator="between">
      <formula>$P$7*0.8</formula>
      <formula>$P$7</formula>
    </cfRule>
    <cfRule type="cellIs" dxfId="1773" priority="1416" operator="lessThan">
      <formula>$P$7*0.8</formula>
    </cfRule>
  </conditionalFormatting>
  <conditionalFormatting sqref="J8">
    <cfRule type="cellIs" dxfId="1772" priority="1411" operator="greaterThan">
      <formula>$P$8</formula>
    </cfRule>
    <cfRule type="cellIs" dxfId="1771" priority="1412" operator="between">
      <formula>$P$8*0.8</formula>
      <formula>$P$8</formula>
    </cfRule>
    <cfRule type="cellIs" dxfId="1770" priority="1413" operator="lessThan">
      <formula>$P$8*0.8</formula>
    </cfRule>
  </conditionalFormatting>
  <conditionalFormatting sqref="J11">
    <cfRule type="cellIs" dxfId="1769" priority="1408" operator="greaterThan">
      <formula>$P$11</formula>
    </cfRule>
    <cfRule type="cellIs" dxfId="1768" priority="1409" operator="between">
      <formula>$P$11*0.8</formula>
      <formula>$P$11</formula>
    </cfRule>
    <cfRule type="cellIs" dxfId="1767" priority="1410" operator="lessThan">
      <formula>$P$11*0.8</formula>
    </cfRule>
  </conditionalFormatting>
  <conditionalFormatting sqref="J12">
    <cfRule type="cellIs" dxfId="1766" priority="1405" operator="greaterThan">
      <formula>$P$12</formula>
    </cfRule>
    <cfRule type="cellIs" dxfId="1765" priority="1406" operator="between">
      <formula>$P$12*0.8</formula>
      <formula>$P$12</formula>
    </cfRule>
    <cfRule type="cellIs" dxfId="1764" priority="1407" operator="lessThan">
      <formula>$P$12*0.8</formula>
    </cfRule>
  </conditionalFormatting>
  <conditionalFormatting sqref="J13">
    <cfRule type="cellIs" dxfId="1763" priority="1402" operator="greaterThan">
      <formula>$P$13</formula>
    </cfRule>
    <cfRule type="cellIs" dxfId="1762" priority="1403" operator="between">
      <formula>$P$13*0.8</formula>
      <formula>$P$13</formula>
    </cfRule>
    <cfRule type="cellIs" dxfId="1761" priority="1404" operator="lessThan">
      <formula>$P$13*0.8</formula>
    </cfRule>
  </conditionalFormatting>
  <conditionalFormatting sqref="J16">
    <cfRule type="cellIs" dxfId="1760" priority="1399" operator="greaterThan">
      <formula>$P$16</formula>
    </cfRule>
    <cfRule type="cellIs" dxfId="1759" priority="1400" operator="between">
      <formula>$P$16*0.8</formula>
      <formula>$P$16</formula>
    </cfRule>
    <cfRule type="cellIs" dxfId="1758" priority="1401" operator="lessThan">
      <formula>$P$16*0.8</formula>
    </cfRule>
  </conditionalFormatting>
  <conditionalFormatting sqref="J17">
    <cfRule type="cellIs" dxfId="1757" priority="1396" operator="greaterThan">
      <formula>$P$17</formula>
    </cfRule>
    <cfRule type="cellIs" dxfId="1756" priority="1397" operator="between">
      <formula>$P$17*0.8</formula>
      <formula>$P$17</formula>
    </cfRule>
    <cfRule type="cellIs" dxfId="1755" priority="1398" operator="lessThan">
      <formula>$P$17*0.8</formula>
    </cfRule>
  </conditionalFormatting>
  <conditionalFormatting sqref="J18">
    <cfRule type="cellIs" dxfId="1754" priority="1393" operator="greaterThan">
      <formula>$P$18</formula>
    </cfRule>
    <cfRule type="cellIs" dxfId="1753" priority="1394" operator="between">
      <formula>$P$18*0.8</formula>
      <formula>$P$18</formula>
    </cfRule>
    <cfRule type="cellIs" dxfId="1752" priority="1395" operator="lessThan">
      <formula>$P$18*0.8</formula>
    </cfRule>
  </conditionalFormatting>
  <conditionalFormatting sqref="J6">
    <cfRule type="cellIs" dxfId="1751" priority="1390" operator="greaterThan">
      <formula>$P$6</formula>
    </cfRule>
    <cfRule type="cellIs" dxfId="1750" priority="1391" operator="between">
      <formula>$P$6*0.8</formula>
      <formula>$P$6</formula>
    </cfRule>
    <cfRule type="cellIs" dxfId="1749" priority="1392" operator="lessThan">
      <formula>$P$6*0.8</formula>
    </cfRule>
  </conditionalFormatting>
  <conditionalFormatting sqref="J7">
    <cfRule type="cellIs" dxfId="1748" priority="1387" operator="greaterThan">
      <formula>$P$7</formula>
    </cfRule>
    <cfRule type="cellIs" dxfId="1747" priority="1388" operator="between">
      <formula>$P$7*0.8</formula>
      <formula>$P$7</formula>
    </cfRule>
    <cfRule type="cellIs" dxfId="1746" priority="1389" operator="lessThan">
      <formula>$P$7*0.8</formula>
    </cfRule>
  </conditionalFormatting>
  <conditionalFormatting sqref="J8">
    <cfRule type="cellIs" dxfId="1745" priority="1384" operator="greaterThan">
      <formula>$P$8</formula>
    </cfRule>
    <cfRule type="cellIs" dxfId="1744" priority="1385" operator="between">
      <formula>$P$8*0.8</formula>
      <formula>$P$8</formula>
    </cfRule>
    <cfRule type="cellIs" dxfId="1743" priority="1386" operator="lessThan">
      <formula>$P$8*0.8</formula>
    </cfRule>
  </conditionalFormatting>
  <conditionalFormatting sqref="J11">
    <cfRule type="cellIs" dxfId="1742" priority="1381" operator="greaterThan">
      <formula>$P$11</formula>
    </cfRule>
    <cfRule type="cellIs" dxfId="1741" priority="1382" operator="between">
      <formula>$P$11*0.8</formula>
      <formula>$P$11</formula>
    </cfRule>
    <cfRule type="cellIs" dxfId="1740" priority="1383" operator="lessThan">
      <formula>$P$11*0.8</formula>
    </cfRule>
  </conditionalFormatting>
  <conditionalFormatting sqref="J12">
    <cfRule type="cellIs" dxfId="1739" priority="1378" operator="greaterThan">
      <formula>$P$12</formula>
    </cfRule>
    <cfRule type="cellIs" dxfId="1738" priority="1379" operator="between">
      <formula>$P$12*0.8</formula>
      <formula>$P$12</formula>
    </cfRule>
    <cfRule type="cellIs" dxfId="1737" priority="1380" operator="lessThan">
      <formula>$P$12*0.8</formula>
    </cfRule>
  </conditionalFormatting>
  <conditionalFormatting sqref="J13">
    <cfRule type="cellIs" dxfId="1736" priority="1375" operator="greaterThan">
      <formula>$P$13</formula>
    </cfRule>
    <cfRule type="cellIs" dxfId="1735" priority="1376" operator="between">
      <formula>$P$13*0.8</formula>
      <formula>$P$13</formula>
    </cfRule>
    <cfRule type="cellIs" dxfId="1734" priority="1377" operator="lessThan">
      <formula>$P$13*0.8</formula>
    </cfRule>
  </conditionalFormatting>
  <conditionalFormatting sqref="J16">
    <cfRule type="cellIs" dxfId="1733" priority="1372" operator="greaterThan">
      <formula>$P$16</formula>
    </cfRule>
    <cfRule type="cellIs" dxfId="1732" priority="1373" operator="between">
      <formula>$P$16*0.8</formula>
      <formula>$P$16</formula>
    </cfRule>
    <cfRule type="cellIs" dxfId="1731" priority="1374" operator="lessThan">
      <formula>$P$16*0.8</formula>
    </cfRule>
  </conditionalFormatting>
  <conditionalFormatting sqref="J17">
    <cfRule type="cellIs" dxfId="1730" priority="1369" operator="greaterThan">
      <formula>$P$17</formula>
    </cfRule>
    <cfRule type="cellIs" dxfId="1729" priority="1370" operator="between">
      <formula>$P$17*0.8</formula>
      <formula>$P$17</formula>
    </cfRule>
    <cfRule type="cellIs" dxfId="1728" priority="1371" operator="lessThan">
      <formula>$P$17*0.8</formula>
    </cfRule>
  </conditionalFormatting>
  <conditionalFormatting sqref="J18">
    <cfRule type="cellIs" dxfId="1727" priority="1366" operator="greaterThan">
      <formula>$P$18</formula>
    </cfRule>
    <cfRule type="cellIs" dxfId="1726" priority="1367" operator="between">
      <formula>$P$18*0.8</formula>
      <formula>$P$18</formula>
    </cfRule>
    <cfRule type="cellIs" dxfId="1725" priority="1368" operator="lessThan">
      <formula>$P$18*0.8</formula>
    </cfRule>
  </conditionalFormatting>
  <conditionalFormatting sqref="J6">
    <cfRule type="cellIs" dxfId="1724" priority="1363" operator="greaterThan">
      <formula>$O$6</formula>
    </cfRule>
    <cfRule type="cellIs" dxfId="1723" priority="1364" operator="between">
      <formula>$O$6*0.8</formula>
      <formula>$O$6</formula>
    </cfRule>
    <cfRule type="cellIs" dxfId="1722" priority="1365" operator="lessThan">
      <formula>$O$6*0.8</formula>
    </cfRule>
  </conditionalFormatting>
  <conditionalFormatting sqref="J7">
    <cfRule type="cellIs" dxfId="1721" priority="1360" operator="greaterThan">
      <formula>$O$7</formula>
    </cfRule>
    <cfRule type="cellIs" dxfId="1720" priority="1361" operator="between">
      <formula>$O$7*0.8</formula>
      <formula>$O$7</formula>
    </cfRule>
    <cfRule type="cellIs" dxfId="1719" priority="1362" operator="lessThan">
      <formula>$O$7*0.8</formula>
    </cfRule>
  </conditionalFormatting>
  <conditionalFormatting sqref="J8">
    <cfRule type="cellIs" dxfId="1718" priority="1357" operator="greaterThan">
      <formula>$O$8</formula>
    </cfRule>
    <cfRule type="cellIs" dxfId="1717" priority="1358" operator="between">
      <formula>$O$8*0.8</formula>
      <formula>$O$8</formula>
    </cfRule>
    <cfRule type="cellIs" dxfId="1716" priority="1359" operator="lessThan">
      <formula>$O$8*0.8</formula>
    </cfRule>
  </conditionalFormatting>
  <conditionalFormatting sqref="J11">
    <cfRule type="cellIs" dxfId="1715" priority="1354" operator="greaterThan">
      <formula>$O$11</formula>
    </cfRule>
    <cfRule type="cellIs" dxfId="1714" priority="1355" operator="between">
      <formula>$O$11*0.8</formula>
      <formula>$O$11</formula>
    </cfRule>
    <cfRule type="cellIs" dxfId="1713" priority="1356" operator="lessThan">
      <formula>$O$11*0.8</formula>
    </cfRule>
  </conditionalFormatting>
  <conditionalFormatting sqref="J12">
    <cfRule type="cellIs" dxfId="1712" priority="1351" operator="greaterThan">
      <formula>$O$12</formula>
    </cfRule>
    <cfRule type="cellIs" dxfId="1711" priority="1352" operator="between">
      <formula>$O$12*0.8</formula>
      <formula>$O$12</formula>
    </cfRule>
    <cfRule type="cellIs" dxfId="1710" priority="1353" operator="lessThan">
      <formula>$O$12*0.8</formula>
    </cfRule>
  </conditionalFormatting>
  <conditionalFormatting sqref="J13">
    <cfRule type="cellIs" dxfId="1709" priority="1348" operator="greaterThan">
      <formula>$O$13</formula>
    </cfRule>
    <cfRule type="cellIs" dxfId="1708" priority="1349" operator="between">
      <formula>$O$13*0.8</formula>
      <formula>$O$13</formula>
    </cfRule>
    <cfRule type="cellIs" dxfId="1707" priority="1350" operator="lessThan">
      <formula>$O$13*0.8</formula>
    </cfRule>
  </conditionalFormatting>
  <conditionalFormatting sqref="J16">
    <cfRule type="cellIs" dxfId="1706" priority="1345" operator="greaterThan">
      <formula>$O$16</formula>
    </cfRule>
    <cfRule type="cellIs" dxfId="1705" priority="1346" operator="between">
      <formula>$O$16*0.8</formula>
      <formula>$O$16</formula>
    </cfRule>
    <cfRule type="cellIs" dxfId="1704" priority="1347" operator="lessThan">
      <formula>$O$16*0.8</formula>
    </cfRule>
  </conditionalFormatting>
  <conditionalFormatting sqref="J17">
    <cfRule type="cellIs" dxfId="1703" priority="1342" operator="greaterThan">
      <formula>$O$17</formula>
    </cfRule>
    <cfRule type="cellIs" dxfId="1702" priority="1343" operator="between">
      <formula>$O$17*0.8</formula>
      <formula>$O$17</formula>
    </cfRule>
    <cfRule type="cellIs" dxfId="1701" priority="1344" operator="lessThan">
      <formula>$O$17*0.8</formula>
    </cfRule>
  </conditionalFormatting>
  <conditionalFormatting sqref="J18">
    <cfRule type="cellIs" dxfId="1700" priority="1339" operator="greaterThan">
      <formula>$O$18</formula>
    </cfRule>
    <cfRule type="cellIs" dxfId="1699" priority="1340" operator="between">
      <formula>$O$18*0.8</formula>
      <formula>$O$18</formula>
    </cfRule>
    <cfRule type="cellIs" dxfId="1698" priority="1341" operator="lessThan">
      <formula>$O$18*0.8</formula>
    </cfRule>
  </conditionalFormatting>
  <conditionalFormatting sqref="J6">
    <cfRule type="cellIs" dxfId="1697" priority="1336" operator="greaterThan">
      <formula>$O$6</formula>
    </cfRule>
    <cfRule type="cellIs" dxfId="1696" priority="1337" operator="between">
      <formula>$O$6*0.8</formula>
      <formula>$O$6</formula>
    </cfRule>
    <cfRule type="cellIs" dxfId="1695" priority="1338" operator="lessThan">
      <formula>$O$6*0.8</formula>
    </cfRule>
  </conditionalFormatting>
  <conditionalFormatting sqref="J7">
    <cfRule type="cellIs" dxfId="1694" priority="1333" operator="greaterThan">
      <formula>$O$7</formula>
    </cfRule>
    <cfRule type="cellIs" dxfId="1693" priority="1334" operator="between">
      <formula>$O$7*0.8</formula>
      <formula>$O$7</formula>
    </cfRule>
    <cfRule type="cellIs" dxfId="1692" priority="1335" operator="lessThan">
      <formula>$O$7*0.8</formula>
    </cfRule>
  </conditionalFormatting>
  <conditionalFormatting sqref="J8">
    <cfRule type="cellIs" dxfId="1691" priority="1330" operator="greaterThan">
      <formula>$O$8</formula>
    </cfRule>
    <cfRule type="cellIs" dxfId="1690" priority="1331" operator="between">
      <formula>$O$8*0.8</formula>
      <formula>$O$8</formula>
    </cfRule>
    <cfRule type="cellIs" dxfId="1689" priority="1332" operator="lessThan">
      <formula>$O$8*0.8</formula>
    </cfRule>
  </conditionalFormatting>
  <conditionalFormatting sqref="J11">
    <cfRule type="cellIs" dxfId="1688" priority="1327" operator="greaterThan">
      <formula>$O$11</formula>
    </cfRule>
    <cfRule type="cellIs" dxfId="1687" priority="1328" operator="between">
      <formula>$O$11*0.8</formula>
      <formula>$O$11</formula>
    </cfRule>
    <cfRule type="cellIs" dxfId="1686" priority="1329" operator="lessThan">
      <formula>$O$11*0.8</formula>
    </cfRule>
  </conditionalFormatting>
  <conditionalFormatting sqref="J12">
    <cfRule type="cellIs" dxfId="1685" priority="1324" operator="greaterThan">
      <formula>$O$12</formula>
    </cfRule>
    <cfRule type="cellIs" dxfId="1684" priority="1325" operator="between">
      <formula>$O$12*0.8</formula>
      <formula>$O$12</formula>
    </cfRule>
    <cfRule type="cellIs" dxfId="1683" priority="1326" operator="lessThan">
      <formula>$O$12*0.8</formula>
    </cfRule>
  </conditionalFormatting>
  <conditionalFormatting sqref="J13">
    <cfRule type="cellIs" dxfId="1682" priority="1321" operator="greaterThan">
      <formula>$O$13</formula>
    </cfRule>
    <cfRule type="cellIs" dxfId="1681" priority="1322" operator="between">
      <formula>$O$13*0.8</formula>
      <formula>$O$13</formula>
    </cfRule>
    <cfRule type="cellIs" dxfId="1680" priority="1323" operator="lessThan">
      <formula>$O$13*0.8</formula>
    </cfRule>
  </conditionalFormatting>
  <conditionalFormatting sqref="J16">
    <cfRule type="cellIs" dxfId="1679" priority="1318" operator="greaterThan">
      <formula>$O$16</formula>
    </cfRule>
    <cfRule type="cellIs" dxfId="1678" priority="1319" operator="between">
      <formula>$O$16*0.8</formula>
      <formula>$O$16</formula>
    </cfRule>
    <cfRule type="cellIs" dxfId="1677" priority="1320" operator="lessThan">
      <formula>$O$16*0.8</formula>
    </cfRule>
  </conditionalFormatting>
  <conditionalFormatting sqref="J17">
    <cfRule type="cellIs" dxfId="1676" priority="1315" operator="greaterThan">
      <formula>$O$17</formula>
    </cfRule>
    <cfRule type="cellIs" dxfId="1675" priority="1316" operator="between">
      <formula>$O$17*0.8</formula>
      <formula>$O$17</formula>
    </cfRule>
    <cfRule type="cellIs" dxfId="1674" priority="1317" operator="lessThan">
      <formula>$O$17*0.8</formula>
    </cfRule>
  </conditionalFormatting>
  <conditionalFormatting sqref="J18">
    <cfRule type="cellIs" dxfId="1673" priority="1312" operator="greaterThan">
      <formula>$O$18</formula>
    </cfRule>
    <cfRule type="cellIs" dxfId="1672" priority="1313" operator="between">
      <formula>$O$18*0.8</formula>
      <formula>$O$18</formula>
    </cfRule>
    <cfRule type="cellIs" dxfId="1671" priority="1314" operator="lessThan">
      <formula>$O$18*0.8</formula>
    </cfRule>
  </conditionalFormatting>
  <conditionalFormatting sqref="J6">
    <cfRule type="cellIs" dxfId="1670" priority="1309" operator="greaterThan">
      <formula>$N$6</formula>
    </cfRule>
    <cfRule type="cellIs" dxfId="1669" priority="1310" operator="between">
      <formula>$N$6*0.8</formula>
      <formula>$N$6</formula>
    </cfRule>
    <cfRule type="cellIs" dxfId="1668" priority="1311" operator="lessThan">
      <formula>$N$6*0.8</formula>
    </cfRule>
  </conditionalFormatting>
  <conditionalFormatting sqref="J7">
    <cfRule type="cellIs" dxfId="1667" priority="1306" operator="greaterThan">
      <formula>$N$7</formula>
    </cfRule>
    <cfRule type="cellIs" dxfId="1666" priority="1307" operator="between">
      <formula>$N$7*0.8</formula>
      <formula>$N$7</formula>
    </cfRule>
    <cfRule type="cellIs" dxfId="1665" priority="1308" operator="lessThan">
      <formula>$N$7*0.8</formula>
    </cfRule>
  </conditionalFormatting>
  <conditionalFormatting sqref="J8">
    <cfRule type="cellIs" dxfId="1664" priority="1303" operator="greaterThan">
      <formula>$N$8</formula>
    </cfRule>
    <cfRule type="cellIs" dxfId="1663" priority="1304" operator="between">
      <formula>$N$8*0.8</formula>
      <formula>$N$8</formula>
    </cfRule>
    <cfRule type="cellIs" dxfId="1662" priority="1305" operator="lessThan">
      <formula>$N$8*0.8</formula>
    </cfRule>
  </conditionalFormatting>
  <conditionalFormatting sqref="J11">
    <cfRule type="cellIs" dxfId="1661" priority="1300" operator="greaterThan">
      <formula>$N$11</formula>
    </cfRule>
    <cfRule type="cellIs" dxfId="1660" priority="1301" operator="between">
      <formula>$N$11*0.8</formula>
      <formula>$N$11</formula>
    </cfRule>
    <cfRule type="cellIs" dxfId="1659" priority="1302" operator="lessThan">
      <formula>$N$11*0.8</formula>
    </cfRule>
  </conditionalFormatting>
  <conditionalFormatting sqref="J12">
    <cfRule type="cellIs" dxfId="1658" priority="1297" operator="greaterThan">
      <formula>$N$12</formula>
    </cfRule>
    <cfRule type="cellIs" dxfId="1657" priority="1298" operator="between">
      <formula>$N$12*0.8</formula>
      <formula>$N$12</formula>
    </cfRule>
    <cfRule type="cellIs" dxfId="1656" priority="1299" operator="lessThan">
      <formula>$N$12*0.8</formula>
    </cfRule>
  </conditionalFormatting>
  <conditionalFormatting sqref="J13">
    <cfRule type="cellIs" dxfId="1655" priority="1294" operator="greaterThan">
      <formula>$N$13</formula>
    </cfRule>
    <cfRule type="cellIs" dxfId="1654" priority="1295" operator="between">
      <formula>$N$13*0.8</formula>
      <formula>$N$13</formula>
    </cfRule>
    <cfRule type="cellIs" dxfId="1653" priority="1296" operator="lessThan">
      <formula>$N$13*0.8</formula>
    </cfRule>
  </conditionalFormatting>
  <conditionalFormatting sqref="J16">
    <cfRule type="cellIs" dxfId="1652" priority="1291" operator="greaterThan">
      <formula>$N$16</formula>
    </cfRule>
    <cfRule type="cellIs" dxfId="1651" priority="1292" operator="between">
      <formula>$N$16*0.8</formula>
      <formula>$N$16</formula>
    </cfRule>
    <cfRule type="cellIs" dxfId="1650" priority="1293" operator="lessThan">
      <formula>$N$16*0.8</formula>
    </cfRule>
  </conditionalFormatting>
  <conditionalFormatting sqref="J17">
    <cfRule type="cellIs" dxfId="1649" priority="1288" operator="greaterThan">
      <formula>$N$17</formula>
    </cfRule>
    <cfRule type="cellIs" dxfId="1648" priority="1289" operator="between">
      <formula>$N$17*0.8</formula>
      <formula>$N$17</formula>
    </cfRule>
    <cfRule type="cellIs" dxfId="1647" priority="1290" operator="lessThan">
      <formula>$N$17*0.8</formula>
    </cfRule>
  </conditionalFormatting>
  <conditionalFormatting sqref="J18">
    <cfRule type="cellIs" dxfId="1646" priority="1285" operator="greaterThan">
      <formula>$N$18</formula>
    </cfRule>
    <cfRule type="cellIs" dxfId="1645" priority="1286" operator="between">
      <formula>$N$18*0.8</formula>
      <formula>$N$18</formula>
    </cfRule>
    <cfRule type="cellIs" dxfId="1644" priority="1287" operator="lessThan">
      <formula>$N$18*0.8</formula>
    </cfRule>
  </conditionalFormatting>
  <conditionalFormatting sqref="J6">
    <cfRule type="cellIs" dxfId="1643" priority="1282" operator="greaterThan">
      <formula>$N$6</formula>
    </cfRule>
    <cfRule type="cellIs" dxfId="1642" priority="1283" operator="between">
      <formula>$N$6*0.8</formula>
      <formula>$N$6</formula>
    </cfRule>
    <cfRule type="cellIs" dxfId="1641" priority="1284" operator="lessThan">
      <formula>$N$6*0.8</formula>
    </cfRule>
  </conditionalFormatting>
  <conditionalFormatting sqref="J7">
    <cfRule type="cellIs" dxfId="1640" priority="1279" operator="greaterThan">
      <formula>$N$7</formula>
    </cfRule>
    <cfRule type="cellIs" dxfId="1639" priority="1280" operator="between">
      <formula>$N$7*0.8</formula>
      <formula>$N$7</formula>
    </cfRule>
    <cfRule type="cellIs" dxfId="1638" priority="1281" operator="lessThan">
      <formula>$N$7*0.8</formula>
    </cfRule>
  </conditionalFormatting>
  <conditionalFormatting sqref="J8">
    <cfRule type="cellIs" dxfId="1637" priority="1276" operator="greaterThan">
      <formula>$N$8</formula>
    </cfRule>
    <cfRule type="cellIs" dxfId="1636" priority="1277" operator="between">
      <formula>$N$8*0.8</formula>
      <formula>$N$8</formula>
    </cfRule>
    <cfRule type="cellIs" dxfId="1635" priority="1278" operator="lessThan">
      <formula>$N$8*0.8</formula>
    </cfRule>
  </conditionalFormatting>
  <conditionalFormatting sqref="J11">
    <cfRule type="cellIs" dxfId="1634" priority="1273" operator="greaterThan">
      <formula>$N$11</formula>
    </cfRule>
    <cfRule type="cellIs" dxfId="1633" priority="1274" operator="between">
      <formula>$N$11*0.8</formula>
      <formula>$N$11</formula>
    </cfRule>
    <cfRule type="cellIs" dxfId="1632" priority="1275" operator="lessThan">
      <formula>$N$11*0.8</formula>
    </cfRule>
  </conditionalFormatting>
  <conditionalFormatting sqref="J12">
    <cfRule type="cellIs" dxfId="1631" priority="1270" operator="greaterThan">
      <formula>$N$12</formula>
    </cfRule>
    <cfRule type="cellIs" dxfId="1630" priority="1271" operator="between">
      <formula>$N$12*0.8</formula>
      <formula>$N$12</formula>
    </cfRule>
    <cfRule type="cellIs" dxfId="1629" priority="1272" operator="lessThan">
      <formula>$N$12*0.8</formula>
    </cfRule>
  </conditionalFormatting>
  <conditionalFormatting sqref="J13">
    <cfRule type="cellIs" dxfId="1628" priority="1267" operator="greaterThan">
      <formula>$N$13</formula>
    </cfRule>
    <cfRule type="cellIs" dxfId="1627" priority="1268" operator="between">
      <formula>$N$13*0.8</formula>
      <formula>$N$13</formula>
    </cfRule>
    <cfRule type="cellIs" dxfId="1626" priority="1269" operator="lessThan">
      <formula>$N$13*0.8</formula>
    </cfRule>
  </conditionalFormatting>
  <conditionalFormatting sqref="J16">
    <cfRule type="cellIs" dxfId="1625" priority="1264" operator="greaterThan">
      <formula>$N$16</formula>
    </cfRule>
    <cfRule type="cellIs" dxfId="1624" priority="1265" operator="between">
      <formula>$N$16*0.8</formula>
      <formula>$N$16</formula>
    </cfRule>
    <cfRule type="cellIs" dxfId="1623" priority="1266" operator="lessThan">
      <formula>$N$16*0.8</formula>
    </cfRule>
  </conditionalFormatting>
  <conditionalFormatting sqref="J17">
    <cfRule type="cellIs" dxfId="1622" priority="1261" operator="greaterThan">
      <formula>$N$17</formula>
    </cfRule>
    <cfRule type="cellIs" dxfId="1621" priority="1262" operator="between">
      <formula>$N$17*0.8</formula>
      <formula>$N$17</formula>
    </cfRule>
    <cfRule type="cellIs" dxfId="1620" priority="1263" operator="lessThan">
      <formula>$N$17*0.8</formula>
    </cfRule>
  </conditionalFormatting>
  <conditionalFormatting sqref="J18">
    <cfRule type="cellIs" dxfId="1619" priority="1258" operator="greaterThan">
      <formula>$N$18</formula>
    </cfRule>
    <cfRule type="cellIs" dxfId="1618" priority="1259" operator="between">
      <formula>$N$18*0.8</formula>
      <formula>$N$18</formula>
    </cfRule>
    <cfRule type="cellIs" dxfId="1617" priority="1260" operator="lessThan">
      <formula>$N$18*0.8</formula>
    </cfRule>
  </conditionalFormatting>
  <conditionalFormatting sqref="J6">
    <cfRule type="cellIs" dxfId="1616" priority="1255" operator="greaterThan">
      <formula>$P$6</formula>
    </cfRule>
    <cfRule type="cellIs" dxfId="1615" priority="1256" operator="between">
      <formula>$P$6*0.8</formula>
      <formula>$P$6</formula>
    </cfRule>
    <cfRule type="cellIs" dxfId="1614" priority="1257" operator="lessThan">
      <formula>$P$6*0.8</formula>
    </cfRule>
  </conditionalFormatting>
  <conditionalFormatting sqref="J7">
    <cfRule type="cellIs" dxfId="1613" priority="1252" operator="greaterThan">
      <formula>$P$7</formula>
    </cfRule>
    <cfRule type="cellIs" dxfId="1612" priority="1253" operator="between">
      <formula>$P$7*0.8</formula>
      <formula>$P$7</formula>
    </cfRule>
    <cfRule type="cellIs" dxfId="1611" priority="1254" operator="lessThan">
      <formula>$P$7*0.8</formula>
    </cfRule>
  </conditionalFormatting>
  <conditionalFormatting sqref="J8">
    <cfRule type="cellIs" dxfId="1610" priority="1249" operator="greaterThan">
      <formula>$P$8</formula>
    </cfRule>
    <cfRule type="cellIs" dxfId="1609" priority="1250" operator="between">
      <formula>$P$8*0.8</formula>
      <formula>$P$8</formula>
    </cfRule>
    <cfRule type="cellIs" dxfId="1608" priority="1251" operator="lessThan">
      <formula>$P$8*0.8</formula>
    </cfRule>
  </conditionalFormatting>
  <conditionalFormatting sqref="J11">
    <cfRule type="cellIs" dxfId="1607" priority="1246" operator="greaterThan">
      <formula>$P$11</formula>
    </cfRule>
    <cfRule type="cellIs" dxfId="1606" priority="1247" operator="between">
      <formula>$P$11*0.8</formula>
      <formula>$P$11</formula>
    </cfRule>
    <cfRule type="cellIs" dxfId="1605" priority="1248" operator="lessThan">
      <formula>$P$11*0.8</formula>
    </cfRule>
  </conditionalFormatting>
  <conditionalFormatting sqref="J12">
    <cfRule type="cellIs" dxfId="1604" priority="1243" operator="greaterThan">
      <formula>$P$12</formula>
    </cfRule>
    <cfRule type="cellIs" dxfId="1603" priority="1244" operator="between">
      <formula>$P$12*0.8</formula>
      <formula>$P$12</formula>
    </cfRule>
    <cfRule type="cellIs" dxfId="1602" priority="1245" operator="lessThan">
      <formula>$P$12*0.8</formula>
    </cfRule>
  </conditionalFormatting>
  <conditionalFormatting sqref="J13">
    <cfRule type="cellIs" dxfId="1601" priority="1240" operator="greaterThan">
      <formula>$P$13</formula>
    </cfRule>
    <cfRule type="cellIs" dxfId="1600" priority="1241" operator="between">
      <formula>$P$13*0.8</formula>
      <formula>$P$13</formula>
    </cfRule>
    <cfRule type="cellIs" dxfId="1599" priority="1242" operator="lessThan">
      <formula>$P$13*0.8</formula>
    </cfRule>
  </conditionalFormatting>
  <conditionalFormatting sqref="J16">
    <cfRule type="cellIs" dxfId="1598" priority="1237" operator="greaterThan">
      <formula>$P$16</formula>
    </cfRule>
    <cfRule type="cellIs" dxfId="1597" priority="1238" operator="between">
      <formula>$P$16*0.8</formula>
      <formula>$P$16</formula>
    </cfRule>
    <cfRule type="cellIs" dxfId="1596" priority="1239" operator="lessThan">
      <formula>$P$16*0.8</formula>
    </cfRule>
  </conditionalFormatting>
  <conditionalFormatting sqref="J17">
    <cfRule type="cellIs" dxfId="1595" priority="1234" operator="greaterThan">
      <formula>$P$17</formula>
    </cfRule>
    <cfRule type="cellIs" dxfId="1594" priority="1235" operator="between">
      <formula>$P$17*0.8</formula>
      <formula>$P$17</formula>
    </cfRule>
    <cfRule type="cellIs" dxfId="1593" priority="1236" operator="lessThan">
      <formula>$P$17*0.8</formula>
    </cfRule>
  </conditionalFormatting>
  <conditionalFormatting sqref="J18">
    <cfRule type="cellIs" dxfId="1592" priority="1231" operator="greaterThan">
      <formula>$P$18</formula>
    </cfRule>
    <cfRule type="cellIs" dxfId="1591" priority="1232" operator="between">
      <formula>$P$18*0.8</formula>
      <formula>$P$18</formula>
    </cfRule>
    <cfRule type="cellIs" dxfId="1590" priority="1233" operator="lessThan">
      <formula>$P$18*0.8</formula>
    </cfRule>
  </conditionalFormatting>
  <conditionalFormatting sqref="J6">
    <cfRule type="cellIs" dxfId="1589" priority="1228" operator="greaterThan">
      <formula>$P$6</formula>
    </cfRule>
    <cfRule type="cellIs" dxfId="1588" priority="1229" operator="between">
      <formula>$P$6*0.8</formula>
      <formula>$P$6</formula>
    </cfRule>
    <cfRule type="cellIs" dxfId="1587" priority="1230" operator="lessThan">
      <formula>$P$6*0.8</formula>
    </cfRule>
  </conditionalFormatting>
  <conditionalFormatting sqref="J7">
    <cfRule type="cellIs" dxfId="1586" priority="1225" operator="greaterThan">
      <formula>$P$7</formula>
    </cfRule>
    <cfRule type="cellIs" dxfId="1585" priority="1226" operator="between">
      <formula>$P$7*0.8</formula>
      <formula>$P$7</formula>
    </cfRule>
    <cfRule type="cellIs" dxfId="1584" priority="1227" operator="lessThan">
      <formula>$P$7*0.8</formula>
    </cfRule>
  </conditionalFormatting>
  <conditionalFormatting sqref="J8">
    <cfRule type="cellIs" dxfId="1583" priority="1222" operator="greaterThan">
      <formula>$P$8</formula>
    </cfRule>
    <cfRule type="cellIs" dxfId="1582" priority="1223" operator="between">
      <formula>$P$8*0.8</formula>
      <formula>$P$8</formula>
    </cfRule>
    <cfRule type="cellIs" dxfId="1581" priority="1224" operator="lessThan">
      <formula>$P$8*0.8</formula>
    </cfRule>
  </conditionalFormatting>
  <conditionalFormatting sqref="J11">
    <cfRule type="cellIs" dxfId="1580" priority="1219" operator="greaterThan">
      <formula>$P$11</formula>
    </cfRule>
    <cfRule type="cellIs" dxfId="1579" priority="1220" operator="between">
      <formula>$P$11*0.8</formula>
      <formula>$P$11</formula>
    </cfRule>
    <cfRule type="cellIs" dxfId="1578" priority="1221" operator="lessThan">
      <formula>$P$11*0.8</formula>
    </cfRule>
  </conditionalFormatting>
  <conditionalFormatting sqref="J12">
    <cfRule type="cellIs" dxfId="1577" priority="1216" operator="greaterThan">
      <formula>$P$12</formula>
    </cfRule>
    <cfRule type="cellIs" dxfId="1576" priority="1217" operator="between">
      <formula>$P$12*0.8</formula>
      <formula>$P$12</formula>
    </cfRule>
    <cfRule type="cellIs" dxfId="1575" priority="1218" operator="lessThan">
      <formula>$P$12*0.8</formula>
    </cfRule>
  </conditionalFormatting>
  <conditionalFormatting sqref="J13">
    <cfRule type="cellIs" dxfId="1574" priority="1213" operator="greaterThan">
      <formula>$P$13</formula>
    </cfRule>
    <cfRule type="cellIs" dxfId="1573" priority="1214" operator="between">
      <formula>$P$13*0.8</formula>
      <formula>$P$13</formula>
    </cfRule>
    <cfRule type="cellIs" dxfId="1572" priority="1215" operator="lessThan">
      <formula>$P$13*0.8</formula>
    </cfRule>
  </conditionalFormatting>
  <conditionalFormatting sqref="J16">
    <cfRule type="cellIs" dxfId="1571" priority="1210" operator="greaterThan">
      <formula>$P$16</formula>
    </cfRule>
    <cfRule type="cellIs" dxfId="1570" priority="1211" operator="between">
      <formula>$P$16*0.8</formula>
      <formula>$P$16</formula>
    </cfRule>
    <cfRule type="cellIs" dxfId="1569" priority="1212" operator="lessThan">
      <formula>$P$16*0.8</formula>
    </cfRule>
  </conditionalFormatting>
  <conditionalFormatting sqref="J17">
    <cfRule type="cellIs" dxfId="1568" priority="1207" operator="greaterThan">
      <formula>$P$17</formula>
    </cfRule>
    <cfRule type="cellIs" dxfId="1567" priority="1208" operator="between">
      <formula>$P$17*0.8</formula>
      <formula>$P$17</formula>
    </cfRule>
    <cfRule type="cellIs" dxfId="1566" priority="1209" operator="lessThan">
      <formula>$P$17*0.8</formula>
    </cfRule>
  </conditionalFormatting>
  <conditionalFormatting sqref="J18">
    <cfRule type="cellIs" dxfId="1565" priority="1204" operator="greaterThan">
      <formula>$P$18</formula>
    </cfRule>
    <cfRule type="cellIs" dxfId="1564" priority="1205" operator="between">
      <formula>$P$18*0.8</formula>
      <formula>$P$18</formula>
    </cfRule>
    <cfRule type="cellIs" dxfId="1563" priority="1206" operator="lessThan">
      <formula>$P$18*0.8</formula>
    </cfRule>
  </conditionalFormatting>
  <conditionalFormatting sqref="J6">
    <cfRule type="cellIs" dxfId="1562" priority="1201" operator="greaterThan">
      <formula>$O$6</formula>
    </cfRule>
    <cfRule type="cellIs" dxfId="1561" priority="1202" operator="between">
      <formula>$O$6*0.8</formula>
      <formula>$O$6</formula>
    </cfRule>
    <cfRule type="cellIs" dxfId="1560" priority="1203" operator="lessThan">
      <formula>$O$6*0.8</formula>
    </cfRule>
  </conditionalFormatting>
  <conditionalFormatting sqref="J7">
    <cfRule type="cellIs" dxfId="1559" priority="1198" operator="greaterThan">
      <formula>$O$7</formula>
    </cfRule>
    <cfRule type="cellIs" dxfId="1558" priority="1199" operator="between">
      <formula>$O$7*0.8</formula>
      <formula>$O$7</formula>
    </cfRule>
    <cfRule type="cellIs" dxfId="1557" priority="1200" operator="lessThan">
      <formula>$O$7*0.8</formula>
    </cfRule>
  </conditionalFormatting>
  <conditionalFormatting sqref="J8">
    <cfRule type="cellIs" dxfId="1556" priority="1195" operator="greaterThan">
      <formula>$O$8</formula>
    </cfRule>
    <cfRule type="cellIs" dxfId="1555" priority="1196" operator="between">
      <formula>$O$8*0.8</formula>
      <formula>$O$8</formula>
    </cfRule>
    <cfRule type="cellIs" dxfId="1554" priority="1197" operator="lessThan">
      <formula>$O$8*0.8</formula>
    </cfRule>
  </conditionalFormatting>
  <conditionalFormatting sqref="J11">
    <cfRule type="cellIs" dxfId="1553" priority="1192" operator="greaterThan">
      <formula>$O$11</formula>
    </cfRule>
    <cfRule type="cellIs" dxfId="1552" priority="1193" operator="between">
      <formula>$O$11*0.8</formula>
      <formula>$O$11</formula>
    </cfRule>
    <cfRule type="cellIs" dxfId="1551" priority="1194" operator="lessThan">
      <formula>$O$11*0.8</formula>
    </cfRule>
  </conditionalFormatting>
  <conditionalFormatting sqref="J12">
    <cfRule type="cellIs" dxfId="1550" priority="1189" operator="greaterThan">
      <formula>$O$12</formula>
    </cfRule>
    <cfRule type="cellIs" dxfId="1549" priority="1190" operator="between">
      <formula>$O$12*0.8</formula>
      <formula>$O$12</formula>
    </cfRule>
    <cfRule type="cellIs" dxfId="1548" priority="1191" operator="lessThan">
      <formula>$O$12*0.8</formula>
    </cfRule>
  </conditionalFormatting>
  <conditionalFormatting sqref="J13">
    <cfRule type="cellIs" dxfId="1547" priority="1186" operator="greaterThan">
      <formula>$O$13</formula>
    </cfRule>
    <cfRule type="cellIs" dxfId="1546" priority="1187" operator="between">
      <formula>$O$13*0.8</formula>
      <formula>$O$13</formula>
    </cfRule>
    <cfRule type="cellIs" dxfId="1545" priority="1188" operator="lessThan">
      <formula>$O$13*0.8</formula>
    </cfRule>
  </conditionalFormatting>
  <conditionalFormatting sqref="J16">
    <cfRule type="cellIs" dxfId="1544" priority="1183" operator="greaterThan">
      <formula>$O$16</formula>
    </cfRule>
    <cfRule type="cellIs" dxfId="1543" priority="1184" operator="between">
      <formula>$O$16*0.8</formula>
      <formula>$O$16</formula>
    </cfRule>
    <cfRule type="cellIs" dxfId="1542" priority="1185" operator="lessThan">
      <formula>$O$16*0.8</formula>
    </cfRule>
  </conditionalFormatting>
  <conditionalFormatting sqref="J17">
    <cfRule type="cellIs" dxfId="1541" priority="1180" operator="greaterThan">
      <formula>$O$17</formula>
    </cfRule>
    <cfRule type="cellIs" dxfId="1540" priority="1181" operator="between">
      <formula>$O$17*0.8</formula>
      <formula>$O$17</formula>
    </cfRule>
    <cfRule type="cellIs" dxfId="1539" priority="1182" operator="lessThan">
      <formula>$O$17*0.8</formula>
    </cfRule>
  </conditionalFormatting>
  <conditionalFormatting sqref="J18">
    <cfRule type="cellIs" dxfId="1538" priority="1177" operator="greaterThan">
      <formula>$O$18</formula>
    </cfRule>
    <cfRule type="cellIs" dxfId="1537" priority="1178" operator="between">
      <formula>$O$18*0.8</formula>
      <formula>$O$18</formula>
    </cfRule>
    <cfRule type="cellIs" dxfId="1536" priority="1179" operator="lessThan">
      <formula>$O$18*0.8</formula>
    </cfRule>
  </conditionalFormatting>
  <conditionalFormatting sqref="J6">
    <cfRule type="cellIs" dxfId="1535" priority="1174" operator="greaterThan">
      <formula>$O$6</formula>
    </cfRule>
    <cfRule type="cellIs" dxfId="1534" priority="1175" operator="between">
      <formula>$O$6*0.8</formula>
      <formula>$O$6</formula>
    </cfRule>
    <cfRule type="cellIs" dxfId="1533" priority="1176" operator="lessThan">
      <formula>$O$6*0.8</formula>
    </cfRule>
  </conditionalFormatting>
  <conditionalFormatting sqref="J7">
    <cfRule type="cellIs" dxfId="1532" priority="1171" operator="greaterThan">
      <formula>$O$7</formula>
    </cfRule>
    <cfRule type="cellIs" dxfId="1531" priority="1172" operator="between">
      <formula>$O$7*0.8</formula>
      <formula>$O$7</formula>
    </cfRule>
    <cfRule type="cellIs" dxfId="1530" priority="1173" operator="lessThan">
      <formula>$O$7*0.8</formula>
    </cfRule>
  </conditionalFormatting>
  <conditionalFormatting sqref="J8">
    <cfRule type="cellIs" dxfId="1529" priority="1168" operator="greaterThan">
      <formula>$O$8</formula>
    </cfRule>
    <cfRule type="cellIs" dxfId="1528" priority="1169" operator="between">
      <formula>$O$8*0.8</formula>
      <formula>$O$8</formula>
    </cfRule>
    <cfRule type="cellIs" dxfId="1527" priority="1170" operator="lessThan">
      <formula>$O$8*0.8</formula>
    </cfRule>
  </conditionalFormatting>
  <conditionalFormatting sqref="J11">
    <cfRule type="cellIs" dxfId="1526" priority="1165" operator="greaterThan">
      <formula>$O$11</formula>
    </cfRule>
    <cfRule type="cellIs" dxfId="1525" priority="1166" operator="between">
      <formula>$O$11*0.8</formula>
      <formula>$O$11</formula>
    </cfRule>
    <cfRule type="cellIs" dxfId="1524" priority="1167" operator="lessThan">
      <formula>$O$11*0.8</formula>
    </cfRule>
  </conditionalFormatting>
  <conditionalFormatting sqref="J12">
    <cfRule type="cellIs" dxfId="1523" priority="1162" operator="greaterThan">
      <formula>$O$12</formula>
    </cfRule>
    <cfRule type="cellIs" dxfId="1522" priority="1163" operator="between">
      <formula>$O$12*0.8</formula>
      <formula>$O$12</formula>
    </cfRule>
    <cfRule type="cellIs" dxfId="1521" priority="1164" operator="lessThan">
      <formula>$O$12*0.8</formula>
    </cfRule>
  </conditionalFormatting>
  <conditionalFormatting sqref="J13">
    <cfRule type="cellIs" dxfId="1520" priority="1159" operator="greaterThan">
      <formula>$O$13</formula>
    </cfRule>
    <cfRule type="cellIs" dxfId="1519" priority="1160" operator="between">
      <formula>$O$13*0.8</formula>
      <formula>$O$13</formula>
    </cfRule>
    <cfRule type="cellIs" dxfId="1518" priority="1161" operator="lessThan">
      <formula>$O$13*0.8</formula>
    </cfRule>
  </conditionalFormatting>
  <conditionalFormatting sqref="J16">
    <cfRule type="cellIs" dxfId="1517" priority="1156" operator="greaterThan">
      <formula>$O$16</formula>
    </cfRule>
    <cfRule type="cellIs" dxfId="1516" priority="1157" operator="between">
      <formula>$O$16*0.8</formula>
      <formula>$O$16</formula>
    </cfRule>
    <cfRule type="cellIs" dxfId="1515" priority="1158" operator="lessThan">
      <formula>$O$16*0.8</formula>
    </cfRule>
  </conditionalFormatting>
  <conditionalFormatting sqref="J17">
    <cfRule type="cellIs" dxfId="1514" priority="1153" operator="greaterThan">
      <formula>$O$17</formula>
    </cfRule>
    <cfRule type="cellIs" dxfId="1513" priority="1154" operator="between">
      <formula>$O$17*0.8</formula>
      <formula>$O$17</formula>
    </cfRule>
    <cfRule type="cellIs" dxfId="1512" priority="1155" operator="lessThan">
      <formula>$O$17*0.8</formula>
    </cfRule>
  </conditionalFormatting>
  <conditionalFormatting sqref="J18">
    <cfRule type="cellIs" dxfId="1511" priority="1150" operator="greaterThan">
      <formula>$O$18</formula>
    </cfRule>
    <cfRule type="cellIs" dxfId="1510" priority="1151" operator="between">
      <formula>$O$18*0.8</formula>
      <formula>$O$18</formula>
    </cfRule>
    <cfRule type="cellIs" dxfId="1509" priority="1152" operator="lessThan">
      <formula>$O$18*0.8</formula>
    </cfRule>
  </conditionalFormatting>
  <conditionalFormatting sqref="J6">
    <cfRule type="cellIs" dxfId="1508" priority="1147" operator="greaterThan">
      <formula>$N$6</formula>
    </cfRule>
    <cfRule type="cellIs" dxfId="1507" priority="1148" operator="between">
      <formula>$N$6*0.8</formula>
      <formula>$N$6</formula>
    </cfRule>
    <cfRule type="cellIs" dxfId="1506" priority="1149" operator="lessThan">
      <formula>$N$6*0.8</formula>
    </cfRule>
  </conditionalFormatting>
  <conditionalFormatting sqref="J7">
    <cfRule type="cellIs" dxfId="1505" priority="1144" operator="greaterThan">
      <formula>$N$7</formula>
    </cfRule>
    <cfRule type="cellIs" dxfId="1504" priority="1145" operator="between">
      <formula>$N$7*0.8</formula>
      <formula>$N$7</formula>
    </cfRule>
    <cfRule type="cellIs" dxfId="1503" priority="1146" operator="lessThan">
      <formula>$N$7*0.8</formula>
    </cfRule>
  </conditionalFormatting>
  <conditionalFormatting sqref="J8">
    <cfRule type="cellIs" dxfId="1502" priority="1141" operator="greaterThan">
      <formula>$N$8</formula>
    </cfRule>
    <cfRule type="cellIs" dxfId="1501" priority="1142" operator="between">
      <formula>$N$8*0.8</formula>
      <formula>$N$8</formula>
    </cfRule>
    <cfRule type="cellIs" dxfId="1500" priority="1143" operator="lessThan">
      <formula>$N$8*0.8</formula>
    </cfRule>
  </conditionalFormatting>
  <conditionalFormatting sqref="J11">
    <cfRule type="cellIs" dxfId="1499" priority="1138" operator="greaterThan">
      <formula>$N$11</formula>
    </cfRule>
    <cfRule type="cellIs" dxfId="1498" priority="1139" operator="between">
      <formula>$N$11*0.8</formula>
      <formula>$N$11</formula>
    </cfRule>
    <cfRule type="cellIs" dxfId="1497" priority="1140" operator="lessThan">
      <formula>$N$11*0.8</formula>
    </cfRule>
  </conditionalFormatting>
  <conditionalFormatting sqref="J12">
    <cfRule type="cellIs" dxfId="1496" priority="1135" operator="greaterThan">
      <formula>$N$12</formula>
    </cfRule>
    <cfRule type="cellIs" dxfId="1495" priority="1136" operator="between">
      <formula>$N$12*0.8</formula>
      <formula>$N$12</formula>
    </cfRule>
    <cfRule type="cellIs" dxfId="1494" priority="1137" operator="lessThan">
      <formula>$N$12*0.8</formula>
    </cfRule>
  </conditionalFormatting>
  <conditionalFormatting sqref="J13">
    <cfRule type="cellIs" dxfId="1493" priority="1132" operator="greaterThan">
      <formula>$N$13</formula>
    </cfRule>
    <cfRule type="cellIs" dxfId="1492" priority="1133" operator="between">
      <formula>$N$13*0.8</formula>
      <formula>$N$13</formula>
    </cfRule>
    <cfRule type="cellIs" dxfId="1491" priority="1134" operator="lessThan">
      <formula>$N$13*0.8</formula>
    </cfRule>
  </conditionalFormatting>
  <conditionalFormatting sqref="J16">
    <cfRule type="cellIs" dxfId="1490" priority="1129" operator="greaterThan">
      <formula>$N$16</formula>
    </cfRule>
    <cfRule type="cellIs" dxfId="1489" priority="1130" operator="between">
      <formula>$N$16*0.8</formula>
      <formula>$N$16</formula>
    </cfRule>
    <cfRule type="cellIs" dxfId="1488" priority="1131" operator="lessThan">
      <formula>$N$16*0.8</formula>
    </cfRule>
  </conditionalFormatting>
  <conditionalFormatting sqref="J17">
    <cfRule type="cellIs" dxfId="1487" priority="1126" operator="greaterThan">
      <formula>$N$17</formula>
    </cfRule>
    <cfRule type="cellIs" dxfId="1486" priority="1127" operator="between">
      <formula>$N$17*0.8</formula>
      <formula>$N$17</formula>
    </cfRule>
    <cfRule type="cellIs" dxfId="1485" priority="1128" operator="lessThan">
      <formula>$N$17*0.8</formula>
    </cfRule>
  </conditionalFormatting>
  <conditionalFormatting sqref="J18">
    <cfRule type="cellIs" dxfId="1484" priority="1123" operator="greaterThan">
      <formula>$N$18</formula>
    </cfRule>
    <cfRule type="cellIs" dxfId="1483" priority="1124" operator="between">
      <formula>$N$18*0.8</formula>
      <formula>$N$18</formula>
    </cfRule>
    <cfRule type="cellIs" dxfId="1482" priority="1125" operator="lessThan">
      <formula>$N$18*0.8</formula>
    </cfRule>
  </conditionalFormatting>
  <conditionalFormatting sqref="J6">
    <cfRule type="cellIs" dxfId="1481" priority="1120" operator="greaterThan">
      <formula>$N$6</formula>
    </cfRule>
    <cfRule type="cellIs" dxfId="1480" priority="1121" operator="between">
      <formula>$N$6*0.8</formula>
      <formula>$N$6</formula>
    </cfRule>
    <cfRule type="cellIs" dxfId="1479" priority="1122" operator="lessThan">
      <formula>$N$6*0.8</formula>
    </cfRule>
  </conditionalFormatting>
  <conditionalFormatting sqref="J7">
    <cfRule type="cellIs" dxfId="1478" priority="1117" operator="greaterThan">
      <formula>$N$7</formula>
    </cfRule>
    <cfRule type="cellIs" dxfId="1477" priority="1118" operator="between">
      <formula>$N$7*0.8</formula>
      <formula>$N$7</formula>
    </cfRule>
    <cfRule type="cellIs" dxfId="1476" priority="1119" operator="lessThan">
      <formula>$N$7*0.8</formula>
    </cfRule>
  </conditionalFormatting>
  <conditionalFormatting sqref="J8">
    <cfRule type="cellIs" dxfId="1475" priority="1114" operator="greaterThan">
      <formula>$N$8</formula>
    </cfRule>
    <cfRule type="cellIs" dxfId="1474" priority="1115" operator="between">
      <formula>$N$8*0.8</formula>
      <formula>$N$8</formula>
    </cfRule>
    <cfRule type="cellIs" dxfId="1473" priority="1116" operator="lessThan">
      <formula>$N$8*0.8</formula>
    </cfRule>
  </conditionalFormatting>
  <conditionalFormatting sqref="J11">
    <cfRule type="cellIs" dxfId="1472" priority="1111" operator="greaterThan">
      <formula>$N$11</formula>
    </cfRule>
    <cfRule type="cellIs" dxfId="1471" priority="1112" operator="between">
      <formula>$N$11*0.8</formula>
      <formula>$N$11</formula>
    </cfRule>
    <cfRule type="cellIs" dxfId="1470" priority="1113" operator="lessThan">
      <formula>$N$11*0.8</formula>
    </cfRule>
  </conditionalFormatting>
  <conditionalFormatting sqref="J12">
    <cfRule type="cellIs" dxfId="1469" priority="1108" operator="greaterThan">
      <formula>$N$12</formula>
    </cfRule>
    <cfRule type="cellIs" dxfId="1468" priority="1109" operator="between">
      <formula>$N$12*0.8</formula>
      <formula>$N$12</formula>
    </cfRule>
    <cfRule type="cellIs" dxfId="1467" priority="1110" operator="lessThan">
      <formula>$N$12*0.8</formula>
    </cfRule>
  </conditionalFormatting>
  <conditionalFormatting sqref="J13">
    <cfRule type="cellIs" dxfId="1466" priority="1105" operator="greaterThan">
      <formula>$N$13</formula>
    </cfRule>
    <cfRule type="cellIs" dxfId="1465" priority="1106" operator="between">
      <formula>$N$13*0.8</formula>
      <formula>$N$13</formula>
    </cfRule>
    <cfRule type="cellIs" dxfId="1464" priority="1107" operator="lessThan">
      <formula>$N$13*0.8</formula>
    </cfRule>
  </conditionalFormatting>
  <conditionalFormatting sqref="J16">
    <cfRule type="cellIs" dxfId="1463" priority="1102" operator="greaterThan">
      <formula>$N$16</formula>
    </cfRule>
    <cfRule type="cellIs" dxfId="1462" priority="1103" operator="between">
      <formula>$N$16*0.8</formula>
      <formula>$N$16</formula>
    </cfRule>
    <cfRule type="cellIs" dxfId="1461" priority="1104" operator="lessThan">
      <formula>$N$16*0.8</formula>
    </cfRule>
  </conditionalFormatting>
  <conditionalFormatting sqref="J17">
    <cfRule type="cellIs" dxfId="1460" priority="1099" operator="greaterThan">
      <formula>$N$17</formula>
    </cfRule>
    <cfRule type="cellIs" dxfId="1459" priority="1100" operator="between">
      <formula>$N$17*0.8</formula>
      <formula>$N$17</formula>
    </cfRule>
    <cfRule type="cellIs" dxfId="1458" priority="1101" operator="lessThan">
      <formula>$N$17*0.8</formula>
    </cfRule>
  </conditionalFormatting>
  <conditionalFormatting sqref="J18">
    <cfRule type="cellIs" dxfId="1457" priority="1096" operator="greaterThan">
      <formula>$N$18</formula>
    </cfRule>
    <cfRule type="cellIs" dxfId="1456" priority="1097" operator="between">
      <formula>$N$18*0.8</formula>
      <formula>$N$18</formula>
    </cfRule>
    <cfRule type="cellIs" dxfId="1455" priority="1098" operator="lessThan">
      <formula>$N$18*0.8</formula>
    </cfRule>
  </conditionalFormatting>
  <conditionalFormatting sqref="J6">
    <cfRule type="cellIs" dxfId="1454" priority="1093" operator="greaterThan">
      <formula>$P$6</formula>
    </cfRule>
    <cfRule type="cellIs" dxfId="1453" priority="1094" operator="between">
      <formula>$P$6*0.8</formula>
      <formula>$P$6</formula>
    </cfRule>
    <cfRule type="cellIs" dxfId="1452" priority="1095" operator="lessThan">
      <formula>$P$6*0.8</formula>
    </cfRule>
  </conditionalFormatting>
  <conditionalFormatting sqref="J7">
    <cfRule type="cellIs" dxfId="1451" priority="1090" operator="greaterThan">
      <formula>$P$7</formula>
    </cfRule>
    <cfRule type="cellIs" dxfId="1450" priority="1091" operator="between">
      <formula>$P$7*0.8</formula>
      <formula>$P$7</formula>
    </cfRule>
    <cfRule type="cellIs" dxfId="1449" priority="1092" operator="lessThan">
      <formula>$P$7*0.8</formula>
    </cfRule>
  </conditionalFormatting>
  <conditionalFormatting sqref="J8">
    <cfRule type="cellIs" dxfId="1448" priority="1087" operator="greaterThan">
      <formula>$P$8</formula>
    </cfRule>
    <cfRule type="cellIs" dxfId="1447" priority="1088" operator="between">
      <formula>$P$8*0.8</formula>
      <formula>$P$8</formula>
    </cfRule>
    <cfRule type="cellIs" dxfId="1446" priority="1089" operator="lessThan">
      <formula>$P$8*0.8</formula>
    </cfRule>
  </conditionalFormatting>
  <conditionalFormatting sqref="J11">
    <cfRule type="cellIs" dxfId="1445" priority="1084" operator="greaterThan">
      <formula>$P$11</formula>
    </cfRule>
    <cfRule type="cellIs" dxfId="1444" priority="1085" operator="between">
      <formula>$P$11*0.8</formula>
      <formula>$P$11</formula>
    </cfRule>
    <cfRule type="cellIs" dxfId="1443" priority="1086" operator="lessThan">
      <formula>$P$11*0.8</formula>
    </cfRule>
  </conditionalFormatting>
  <conditionalFormatting sqref="J12">
    <cfRule type="cellIs" dxfId="1442" priority="1081" operator="greaterThan">
      <formula>$P$12</formula>
    </cfRule>
    <cfRule type="cellIs" dxfId="1441" priority="1082" operator="between">
      <formula>$P$12*0.8</formula>
      <formula>$P$12</formula>
    </cfRule>
    <cfRule type="cellIs" dxfId="1440" priority="1083" operator="lessThan">
      <formula>$P$12*0.8</formula>
    </cfRule>
  </conditionalFormatting>
  <conditionalFormatting sqref="J13">
    <cfRule type="cellIs" dxfId="1439" priority="1078" operator="greaterThan">
      <formula>$P$13</formula>
    </cfRule>
    <cfRule type="cellIs" dxfId="1438" priority="1079" operator="between">
      <formula>$P$13*0.8</formula>
      <formula>$P$13</formula>
    </cfRule>
    <cfRule type="cellIs" dxfId="1437" priority="1080" operator="lessThan">
      <formula>$P$13*0.8</formula>
    </cfRule>
  </conditionalFormatting>
  <conditionalFormatting sqref="J16">
    <cfRule type="cellIs" dxfId="1436" priority="1075" operator="greaterThan">
      <formula>$P$16</formula>
    </cfRule>
    <cfRule type="cellIs" dxfId="1435" priority="1076" operator="between">
      <formula>$P$16*0.8</formula>
      <formula>$P$16</formula>
    </cfRule>
    <cfRule type="cellIs" dxfId="1434" priority="1077" operator="lessThan">
      <formula>$P$16*0.8</formula>
    </cfRule>
  </conditionalFormatting>
  <conditionalFormatting sqref="J17">
    <cfRule type="cellIs" dxfId="1433" priority="1072" operator="greaterThan">
      <formula>$P$17</formula>
    </cfRule>
    <cfRule type="cellIs" dxfId="1432" priority="1073" operator="between">
      <formula>$P$17*0.8</formula>
      <formula>$P$17</formula>
    </cfRule>
    <cfRule type="cellIs" dxfId="1431" priority="1074" operator="lessThan">
      <formula>$P$17*0.8</formula>
    </cfRule>
  </conditionalFormatting>
  <conditionalFormatting sqref="J18">
    <cfRule type="cellIs" dxfId="1430" priority="1069" operator="greaterThan">
      <formula>$P$18</formula>
    </cfRule>
    <cfRule type="cellIs" dxfId="1429" priority="1070" operator="between">
      <formula>$P$18*0.8</formula>
      <formula>$P$18</formula>
    </cfRule>
    <cfRule type="cellIs" dxfId="1428" priority="1071" operator="lessThan">
      <formula>$P$18*0.8</formula>
    </cfRule>
  </conditionalFormatting>
  <conditionalFormatting sqref="J6">
    <cfRule type="cellIs" dxfId="1427" priority="1066" operator="greaterThan">
      <formula>$P$6</formula>
    </cfRule>
    <cfRule type="cellIs" dxfId="1426" priority="1067" operator="between">
      <formula>$P$6*0.8</formula>
      <formula>$P$6</formula>
    </cfRule>
    <cfRule type="cellIs" dxfId="1425" priority="1068" operator="lessThan">
      <formula>$P$6*0.8</formula>
    </cfRule>
  </conditionalFormatting>
  <conditionalFormatting sqref="J7">
    <cfRule type="cellIs" dxfId="1424" priority="1063" operator="greaterThan">
      <formula>$P$7</formula>
    </cfRule>
    <cfRule type="cellIs" dxfId="1423" priority="1064" operator="between">
      <formula>$P$7*0.8</formula>
      <formula>$P$7</formula>
    </cfRule>
    <cfRule type="cellIs" dxfId="1422" priority="1065" operator="lessThan">
      <formula>$P$7*0.8</formula>
    </cfRule>
  </conditionalFormatting>
  <conditionalFormatting sqref="J8">
    <cfRule type="cellIs" dxfId="1421" priority="1060" operator="greaterThan">
      <formula>$P$8</formula>
    </cfRule>
    <cfRule type="cellIs" dxfId="1420" priority="1061" operator="between">
      <formula>$P$8*0.8</formula>
      <formula>$P$8</formula>
    </cfRule>
    <cfRule type="cellIs" dxfId="1419" priority="1062" operator="lessThan">
      <formula>$P$8*0.8</formula>
    </cfRule>
  </conditionalFormatting>
  <conditionalFormatting sqref="J11">
    <cfRule type="cellIs" dxfId="1418" priority="1057" operator="greaterThan">
      <formula>$P$11</formula>
    </cfRule>
    <cfRule type="cellIs" dxfId="1417" priority="1058" operator="between">
      <formula>$P$11*0.8</formula>
      <formula>$P$11</formula>
    </cfRule>
    <cfRule type="cellIs" dxfId="1416" priority="1059" operator="lessThan">
      <formula>$P$11*0.8</formula>
    </cfRule>
  </conditionalFormatting>
  <conditionalFormatting sqref="J12">
    <cfRule type="cellIs" dxfId="1415" priority="1054" operator="greaterThan">
      <formula>$P$12</formula>
    </cfRule>
    <cfRule type="cellIs" dxfId="1414" priority="1055" operator="between">
      <formula>$P$12*0.8</formula>
      <formula>$P$12</formula>
    </cfRule>
    <cfRule type="cellIs" dxfId="1413" priority="1056" operator="lessThan">
      <formula>$P$12*0.8</formula>
    </cfRule>
  </conditionalFormatting>
  <conditionalFormatting sqref="J13">
    <cfRule type="cellIs" dxfId="1412" priority="1051" operator="greaterThan">
      <formula>$P$13</formula>
    </cfRule>
    <cfRule type="cellIs" dxfId="1411" priority="1052" operator="between">
      <formula>$P$13*0.8</formula>
      <formula>$P$13</formula>
    </cfRule>
    <cfRule type="cellIs" dxfId="1410" priority="1053" operator="lessThan">
      <formula>$P$13*0.8</formula>
    </cfRule>
  </conditionalFormatting>
  <conditionalFormatting sqref="J16">
    <cfRule type="cellIs" dxfId="1409" priority="1048" operator="greaterThan">
      <formula>$P$16</formula>
    </cfRule>
    <cfRule type="cellIs" dxfId="1408" priority="1049" operator="between">
      <formula>$P$16*0.8</formula>
      <formula>$P$16</formula>
    </cfRule>
    <cfRule type="cellIs" dxfId="1407" priority="1050" operator="lessThan">
      <formula>$P$16*0.8</formula>
    </cfRule>
  </conditionalFormatting>
  <conditionalFormatting sqref="J17">
    <cfRule type="cellIs" dxfId="1406" priority="1045" operator="greaterThan">
      <formula>$P$17</formula>
    </cfRule>
    <cfRule type="cellIs" dxfId="1405" priority="1046" operator="between">
      <formula>$P$17*0.8</formula>
      <formula>$P$17</formula>
    </cfRule>
    <cfRule type="cellIs" dxfId="1404" priority="1047" operator="lessThan">
      <formula>$P$17*0.8</formula>
    </cfRule>
  </conditionalFormatting>
  <conditionalFormatting sqref="J18">
    <cfRule type="cellIs" dxfId="1403" priority="1042" operator="greaterThan">
      <formula>$P$18</formula>
    </cfRule>
    <cfRule type="cellIs" dxfId="1402" priority="1043" operator="between">
      <formula>$P$18*0.8</formula>
      <formula>$P$18</formula>
    </cfRule>
    <cfRule type="cellIs" dxfId="1401" priority="1044" operator="lessThan">
      <formula>$P$18*0.8</formula>
    </cfRule>
  </conditionalFormatting>
  <conditionalFormatting sqref="J6">
    <cfRule type="cellIs" dxfId="1400" priority="1039" operator="greaterThan">
      <formula>$O$6</formula>
    </cfRule>
    <cfRule type="cellIs" dxfId="1399" priority="1040" operator="between">
      <formula>$O$6*0.8</formula>
      <formula>$O$6</formula>
    </cfRule>
    <cfRule type="cellIs" dxfId="1398" priority="1041" operator="lessThan">
      <formula>$O$6*0.8</formula>
    </cfRule>
  </conditionalFormatting>
  <conditionalFormatting sqref="J7">
    <cfRule type="cellIs" dxfId="1397" priority="1036" operator="greaterThan">
      <formula>$O$7</formula>
    </cfRule>
    <cfRule type="cellIs" dxfId="1396" priority="1037" operator="between">
      <formula>$O$7*0.8</formula>
      <formula>$O$7</formula>
    </cfRule>
    <cfRule type="cellIs" dxfId="1395" priority="1038" operator="lessThan">
      <formula>$O$7*0.8</formula>
    </cfRule>
  </conditionalFormatting>
  <conditionalFormatting sqref="J8">
    <cfRule type="cellIs" dxfId="1394" priority="1033" operator="greaterThan">
      <formula>$O$8</formula>
    </cfRule>
    <cfRule type="cellIs" dxfId="1393" priority="1034" operator="between">
      <formula>$O$8*0.8</formula>
      <formula>$O$8</formula>
    </cfRule>
    <cfRule type="cellIs" dxfId="1392" priority="1035" operator="lessThan">
      <formula>$O$8*0.8</formula>
    </cfRule>
  </conditionalFormatting>
  <conditionalFormatting sqref="J11">
    <cfRule type="cellIs" dxfId="1391" priority="1030" operator="greaterThan">
      <formula>$O$11</formula>
    </cfRule>
    <cfRule type="cellIs" dxfId="1390" priority="1031" operator="between">
      <formula>$O$11*0.8</formula>
      <formula>$O$11</formula>
    </cfRule>
    <cfRule type="cellIs" dxfId="1389" priority="1032" operator="lessThan">
      <formula>$O$11*0.8</formula>
    </cfRule>
  </conditionalFormatting>
  <conditionalFormatting sqref="J12">
    <cfRule type="cellIs" dxfId="1388" priority="1027" operator="greaterThan">
      <formula>$O$12</formula>
    </cfRule>
    <cfRule type="cellIs" dxfId="1387" priority="1028" operator="between">
      <formula>$O$12*0.8</formula>
      <formula>$O$12</formula>
    </cfRule>
    <cfRule type="cellIs" dxfId="1386" priority="1029" operator="lessThan">
      <formula>$O$12*0.8</formula>
    </cfRule>
  </conditionalFormatting>
  <conditionalFormatting sqref="J13">
    <cfRule type="cellIs" dxfId="1385" priority="1024" operator="greaterThan">
      <formula>$O$13</formula>
    </cfRule>
    <cfRule type="cellIs" dxfId="1384" priority="1025" operator="between">
      <formula>$O$13*0.8</formula>
      <formula>$O$13</formula>
    </cfRule>
    <cfRule type="cellIs" dxfId="1383" priority="1026" operator="lessThan">
      <formula>$O$13*0.8</formula>
    </cfRule>
  </conditionalFormatting>
  <conditionalFormatting sqref="J16">
    <cfRule type="cellIs" dxfId="1382" priority="1021" operator="greaterThan">
      <formula>$O$16</formula>
    </cfRule>
    <cfRule type="cellIs" dxfId="1381" priority="1022" operator="between">
      <formula>$O$16*0.8</formula>
      <formula>$O$16</formula>
    </cfRule>
    <cfRule type="cellIs" dxfId="1380" priority="1023" operator="lessThan">
      <formula>$O$16*0.8</formula>
    </cfRule>
  </conditionalFormatting>
  <conditionalFormatting sqref="J17">
    <cfRule type="cellIs" dxfId="1379" priority="1018" operator="greaterThan">
      <formula>$O$17</formula>
    </cfRule>
    <cfRule type="cellIs" dxfId="1378" priority="1019" operator="between">
      <formula>$O$17*0.8</formula>
      <formula>$O$17</formula>
    </cfRule>
    <cfRule type="cellIs" dxfId="1377" priority="1020" operator="lessThan">
      <formula>$O$17*0.8</formula>
    </cfRule>
  </conditionalFormatting>
  <conditionalFormatting sqref="J18">
    <cfRule type="cellIs" dxfId="1376" priority="1015" operator="greaterThan">
      <formula>$O$18</formula>
    </cfRule>
    <cfRule type="cellIs" dxfId="1375" priority="1016" operator="between">
      <formula>$O$18*0.8</formula>
      <formula>$O$18</formula>
    </cfRule>
    <cfRule type="cellIs" dxfId="1374" priority="1017" operator="lessThan">
      <formula>$O$18*0.8</formula>
    </cfRule>
  </conditionalFormatting>
  <conditionalFormatting sqref="J6">
    <cfRule type="cellIs" dxfId="1373" priority="1012" operator="greaterThan">
      <formula>$O$6</formula>
    </cfRule>
    <cfRule type="cellIs" dxfId="1372" priority="1013" operator="between">
      <formula>$O$6*0.8</formula>
      <formula>$O$6</formula>
    </cfRule>
    <cfRule type="cellIs" dxfId="1371" priority="1014" operator="lessThan">
      <formula>$O$6*0.8</formula>
    </cfRule>
  </conditionalFormatting>
  <conditionalFormatting sqref="J7">
    <cfRule type="cellIs" dxfId="1370" priority="1009" operator="greaterThan">
      <formula>$O$7</formula>
    </cfRule>
    <cfRule type="cellIs" dxfId="1369" priority="1010" operator="between">
      <formula>$O$7*0.8</formula>
      <formula>$O$7</formula>
    </cfRule>
    <cfRule type="cellIs" dxfId="1368" priority="1011" operator="lessThan">
      <formula>$O$7*0.8</formula>
    </cfRule>
  </conditionalFormatting>
  <conditionalFormatting sqref="J8">
    <cfRule type="cellIs" dxfId="1367" priority="1006" operator="greaterThan">
      <formula>$O$8</formula>
    </cfRule>
    <cfRule type="cellIs" dxfId="1366" priority="1007" operator="between">
      <formula>$O$8*0.8</formula>
      <formula>$O$8</formula>
    </cfRule>
    <cfRule type="cellIs" dxfId="1365" priority="1008" operator="lessThan">
      <formula>$O$8*0.8</formula>
    </cfRule>
  </conditionalFormatting>
  <conditionalFormatting sqref="J11">
    <cfRule type="cellIs" dxfId="1364" priority="1003" operator="greaterThan">
      <formula>$O$11</formula>
    </cfRule>
    <cfRule type="cellIs" dxfId="1363" priority="1004" operator="between">
      <formula>$O$11*0.8</formula>
      <formula>$O$11</formula>
    </cfRule>
    <cfRule type="cellIs" dxfId="1362" priority="1005" operator="lessThan">
      <formula>$O$11*0.8</formula>
    </cfRule>
  </conditionalFormatting>
  <conditionalFormatting sqref="J12">
    <cfRule type="cellIs" dxfId="1361" priority="1000" operator="greaterThan">
      <formula>$O$12</formula>
    </cfRule>
    <cfRule type="cellIs" dxfId="1360" priority="1001" operator="between">
      <formula>$O$12*0.8</formula>
      <formula>$O$12</formula>
    </cfRule>
    <cfRule type="cellIs" dxfId="1359" priority="1002" operator="lessThan">
      <formula>$O$12*0.8</formula>
    </cfRule>
  </conditionalFormatting>
  <conditionalFormatting sqref="J13">
    <cfRule type="cellIs" dxfId="1358" priority="997" operator="greaterThan">
      <formula>$O$13</formula>
    </cfRule>
    <cfRule type="cellIs" dxfId="1357" priority="998" operator="between">
      <formula>$O$13*0.8</formula>
      <formula>$O$13</formula>
    </cfRule>
    <cfRule type="cellIs" dxfId="1356" priority="999" operator="lessThan">
      <formula>$O$13*0.8</formula>
    </cfRule>
  </conditionalFormatting>
  <conditionalFormatting sqref="J16">
    <cfRule type="cellIs" dxfId="1355" priority="994" operator="greaterThan">
      <formula>$O$16</formula>
    </cfRule>
    <cfRule type="cellIs" dxfId="1354" priority="995" operator="between">
      <formula>$O$16*0.8</formula>
      <formula>$O$16</formula>
    </cfRule>
    <cfRule type="cellIs" dxfId="1353" priority="996" operator="lessThan">
      <formula>$O$16*0.8</formula>
    </cfRule>
  </conditionalFormatting>
  <conditionalFormatting sqref="J17">
    <cfRule type="cellIs" dxfId="1352" priority="991" operator="greaterThan">
      <formula>$O$17</formula>
    </cfRule>
    <cfRule type="cellIs" dxfId="1351" priority="992" operator="between">
      <formula>$O$17*0.8</formula>
      <formula>$O$17</formula>
    </cfRule>
    <cfRule type="cellIs" dxfId="1350" priority="993" operator="lessThan">
      <formula>$O$17*0.8</formula>
    </cfRule>
  </conditionalFormatting>
  <conditionalFormatting sqref="J18">
    <cfRule type="cellIs" dxfId="1349" priority="988" operator="greaterThan">
      <formula>$O$18</formula>
    </cfRule>
    <cfRule type="cellIs" dxfId="1348" priority="989" operator="between">
      <formula>$O$18*0.8</formula>
      <formula>$O$18</formula>
    </cfRule>
    <cfRule type="cellIs" dxfId="1347" priority="990" operator="lessThan">
      <formula>$O$18*0.8</formula>
    </cfRule>
  </conditionalFormatting>
  <conditionalFormatting sqref="J6">
    <cfRule type="cellIs" dxfId="1346" priority="985" operator="greaterThan">
      <formula>$N$6</formula>
    </cfRule>
    <cfRule type="cellIs" dxfId="1345" priority="986" operator="between">
      <formula>$N$6*0.8</formula>
      <formula>$N$6</formula>
    </cfRule>
    <cfRule type="cellIs" dxfId="1344" priority="987" operator="lessThan">
      <formula>$N$6*0.8</formula>
    </cfRule>
  </conditionalFormatting>
  <conditionalFormatting sqref="J7">
    <cfRule type="cellIs" dxfId="1343" priority="982" operator="greaterThan">
      <formula>$N$7</formula>
    </cfRule>
    <cfRule type="cellIs" dxfId="1342" priority="983" operator="between">
      <formula>$N$7*0.8</formula>
      <formula>$N$7</formula>
    </cfRule>
    <cfRule type="cellIs" dxfId="1341" priority="984" operator="lessThan">
      <formula>$N$7*0.8</formula>
    </cfRule>
  </conditionalFormatting>
  <conditionalFormatting sqref="J8">
    <cfRule type="cellIs" dxfId="1340" priority="979" operator="greaterThan">
      <formula>$N$8</formula>
    </cfRule>
    <cfRule type="cellIs" dxfId="1339" priority="980" operator="between">
      <formula>$N$8*0.8</formula>
      <formula>$N$8</formula>
    </cfRule>
    <cfRule type="cellIs" dxfId="1338" priority="981" operator="lessThan">
      <formula>$N$8*0.8</formula>
    </cfRule>
  </conditionalFormatting>
  <conditionalFormatting sqref="J11">
    <cfRule type="cellIs" dxfId="1337" priority="976" operator="greaterThan">
      <formula>$N$11</formula>
    </cfRule>
    <cfRule type="cellIs" dxfId="1336" priority="977" operator="between">
      <formula>$N$11*0.8</formula>
      <formula>$N$11</formula>
    </cfRule>
    <cfRule type="cellIs" dxfId="1335" priority="978" operator="lessThan">
      <formula>$N$11*0.8</formula>
    </cfRule>
  </conditionalFormatting>
  <conditionalFormatting sqref="J12">
    <cfRule type="cellIs" dxfId="1334" priority="973" operator="greaterThan">
      <formula>$N$12</formula>
    </cfRule>
    <cfRule type="cellIs" dxfId="1333" priority="974" operator="between">
      <formula>$N$12*0.8</formula>
      <formula>$N$12</formula>
    </cfRule>
    <cfRule type="cellIs" dxfId="1332" priority="975" operator="lessThan">
      <formula>$N$12*0.8</formula>
    </cfRule>
  </conditionalFormatting>
  <conditionalFormatting sqref="J13">
    <cfRule type="cellIs" dxfId="1331" priority="970" operator="greaterThan">
      <formula>$N$13</formula>
    </cfRule>
    <cfRule type="cellIs" dxfId="1330" priority="971" operator="between">
      <formula>$N$13*0.8</formula>
      <formula>$N$13</formula>
    </cfRule>
    <cfRule type="cellIs" dxfId="1329" priority="972" operator="lessThan">
      <formula>$N$13*0.8</formula>
    </cfRule>
  </conditionalFormatting>
  <conditionalFormatting sqref="J16">
    <cfRule type="cellIs" dxfId="1328" priority="967" operator="greaterThan">
      <formula>$N$16</formula>
    </cfRule>
    <cfRule type="cellIs" dxfId="1327" priority="968" operator="between">
      <formula>$N$16*0.8</formula>
      <formula>$N$16</formula>
    </cfRule>
    <cfRule type="cellIs" dxfId="1326" priority="969" operator="lessThan">
      <formula>$N$16*0.8</formula>
    </cfRule>
  </conditionalFormatting>
  <conditionalFormatting sqref="J17">
    <cfRule type="cellIs" dxfId="1325" priority="964" operator="greaterThan">
      <formula>$N$17</formula>
    </cfRule>
    <cfRule type="cellIs" dxfId="1324" priority="965" operator="between">
      <formula>$N$17*0.8</formula>
      <formula>$N$17</formula>
    </cfRule>
    <cfRule type="cellIs" dxfId="1323" priority="966" operator="lessThan">
      <formula>$N$17*0.8</formula>
    </cfRule>
  </conditionalFormatting>
  <conditionalFormatting sqref="J18">
    <cfRule type="cellIs" dxfId="1322" priority="961" operator="greaterThan">
      <formula>$N$18</formula>
    </cfRule>
    <cfRule type="cellIs" dxfId="1321" priority="962" operator="between">
      <formula>$N$18*0.8</formula>
      <formula>$N$18</formula>
    </cfRule>
    <cfRule type="cellIs" dxfId="1320" priority="963" operator="lessThan">
      <formula>$N$18*0.8</formula>
    </cfRule>
  </conditionalFormatting>
  <conditionalFormatting sqref="J6">
    <cfRule type="cellIs" dxfId="1319" priority="958" operator="greaterThan">
      <formula>$N$6</formula>
    </cfRule>
    <cfRule type="cellIs" dxfId="1318" priority="959" operator="between">
      <formula>$N$6*0.8</formula>
      <formula>$N$6</formula>
    </cfRule>
    <cfRule type="cellIs" dxfId="1317" priority="960" operator="lessThan">
      <formula>$N$6*0.8</formula>
    </cfRule>
  </conditionalFormatting>
  <conditionalFormatting sqref="J7">
    <cfRule type="cellIs" dxfId="1316" priority="955" operator="greaterThan">
      <formula>$N$7</formula>
    </cfRule>
    <cfRule type="cellIs" dxfId="1315" priority="956" operator="between">
      <formula>$N$7*0.8</formula>
      <formula>$N$7</formula>
    </cfRule>
    <cfRule type="cellIs" dxfId="1314" priority="957" operator="lessThan">
      <formula>$N$7*0.8</formula>
    </cfRule>
  </conditionalFormatting>
  <conditionalFormatting sqref="J8">
    <cfRule type="cellIs" dxfId="1313" priority="952" operator="greaterThan">
      <formula>$N$8</formula>
    </cfRule>
    <cfRule type="cellIs" dxfId="1312" priority="953" operator="between">
      <formula>$N$8*0.8</formula>
      <formula>$N$8</formula>
    </cfRule>
    <cfRule type="cellIs" dxfId="1311" priority="954" operator="lessThan">
      <formula>$N$8*0.8</formula>
    </cfRule>
  </conditionalFormatting>
  <conditionalFormatting sqref="J11">
    <cfRule type="cellIs" dxfId="1310" priority="949" operator="greaterThan">
      <formula>$N$11</formula>
    </cfRule>
    <cfRule type="cellIs" dxfId="1309" priority="950" operator="between">
      <formula>$N$11*0.8</formula>
      <formula>$N$11</formula>
    </cfRule>
    <cfRule type="cellIs" dxfId="1308" priority="951" operator="lessThan">
      <formula>$N$11*0.8</formula>
    </cfRule>
  </conditionalFormatting>
  <conditionalFormatting sqref="J12">
    <cfRule type="cellIs" dxfId="1307" priority="946" operator="greaterThan">
      <formula>$N$12</formula>
    </cfRule>
    <cfRule type="cellIs" dxfId="1306" priority="947" operator="between">
      <formula>$N$12*0.8</formula>
      <formula>$N$12</formula>
    </cfRule>
    <cfRule type="cellIs" dxfId="1305" priority="948" operator="lessThan">
      <formula>$N$12*0.8</formula>
    </cfRule>
  </conditionalFormatting>
  <conditionalFormatting sqref="J13">
    <cfRule type="cellIs" dxfId="1304" priority="943" operator="greaterThan">
      <formula>$N$13</formula>
    </cfRule>
    <cfRule type="cellIs" dxfId="1303" priority="944" operator="between">
      <formula>$N$13*0.8</formula>
      <formula>$N$13</formula>
    </cfRule>
    <cfRule type="cellIs" dxfId="1302" priority="945" operator="lessThan">
      <formula>$N$13*0.8</formula>
    </cfRule>
  </conditionalFormatting>
  <conditionalFormatting sqref="J16">
    <cfRule type="cellIs" dxfId="1301" priority="940" operator="greaterThan">
      <formula>$N$16</formula>
    </cfRule>
    <cfRule type="cellIs" dxfId="1300" priority="941" operator="between">
      <formula>$N$16*0.8</formula>
      <formula>$N$16</formula>
    </cfRule>
    <cfRule type="cellIs" dxfId="1299" priority="942" operator="lessThan">
      <formula>$N$16*0.8</formula>
    </cfRule>
  </conditionalFormatting>
  <conditionalFormatting sqref="J17">
    <cfRule type="cellIs" dxfId="1298" priority="937" operator="greaterThan">
      <formula>$N$17</formula>
    </cfRule>
    <cfRule type="cellIs" dxfId="1297" priority="938" operator="between">
      <formula>$N$17*0.8</formula>
      <formula>$N$17</formula>
    </cfRule>
    <cfRule type="cellIs" dxfId="1296" priority="939" operator="lessThan">
      <formula>$N$17*0.8</formula>
    </cfRule>
  </conditionalFormatting>
  <conditionalFormatting sqref="J18">
    <cfRule type="cellIs" dxfId="1295" priority="934" operator="greaterThan">
      <formula>$N$18</formula>
    </cfRule>
    <cfRule type="cellIs" dxfId="1294" priority="935" operator="between">
      <formula>$N$18*0.8</formula>
      <formula>$N$18</formula>
    </cfRule>
    <cfRule type="cellIs" dxfId="1293" priority="936" operator="lessThan">
      <formula>$N$18*0.8</formula>
    </cfRule>
  </conditionalFormatting>
  <conditionalFormatting sqref="J6">
    <cfRule type="cellIs" dxfId="1292" priority="931" operator="greaterThan">
      <formula>$P$6</formula>
    </cfRule>
    <cfRule type="cellIs" dxfId="1291" priority="932" operator="between">
      <formula>$P$6*0.8</formula>
      <formula>$P$6</formula>
    </cfRule>
    <cfRule type="cellIs" dxfId="1290" priority="933" operator="lessThan">
      <formula>$P$6*0.8</formula>
    </cfRule>
  </conditionalFormatting>
  <conditionalFormatting sqref="J7">
    <cfRule type="cellIs" dxfId="1289" priority="928" operator="greaterThan">
      <formula>$P$7</formula>
    </cfRule>
    <cfRule type="cellIs" dxfId="1288" priority="929" operator="between">
      <formula>$P$7*0.8</formula>
      <formula>$P$7</formula>
    </cfRule>
    <cfRule type="cellIs" dxfId="1287" priority="930" operator="lessThan">
      <formula>$P$7*0.8</formula>
    </cfRule>
  </conditionalFormatting>
  <conditionalFormatting sqref="J8">
    <cfRule type="cellIs" dxfId="1286" priority="925" operator="greaterThan">
      <formula>$P$8</formula>
    </cfRule>
    <cfRule type="cellIs" dxfId="1285" priority="926" operator="between">
      <formula>$P$8*0.8</formula>
      <formula>$P$8</formula>
    </cfRule>
    <cfRule type="cellIs" dxfId="1284" priority="927" operator="lessThan">
      <formula>$P$8*0.8</formula>
    </cfRule>
  </conditionalFormatting>
  <conditionalFormatting sqref="J11">
    <cfRule type="cellIs" dxfId="1283" priority="922" operator="greaterThan">
      <formula>$P$11</formula>
    </cfRule>
    <cfRule type="cellIs" dxfId="1282" priority="923" operator="between">
      <formula>$P$11*0.8</formula>
      <formula>$P$11</formula>
    </cfRule>
    <cfRule type="cellIs" dxfId="1281" priority="924" operator="lessThan">
      <formula>$P$11*0.8</formula>
    </cfRule>
  </conditionalFormatting>
  <conditionalFormatting sqref="J12">
    <cfRule type="cellIs" dxfId="1280" priority="919" operator="greaterThan">
      <formula>$P$12</formula>
    </cfRule>
    <cfRule type="cellIs" dxfId="1279" priority="920" operator="between">
      <formula>$P$12*0.8</formula>
      <formula>$P$12</formula>
    </cfRule>
    <cfRule type="cellIs" dxfId="1278" priority="921" operator="lessThan">
      <formula>$P$12*0.8</formula>
    </cfRule>
  </conditionalFormatting>
  <conditionalFormatting sqref="J13">
    <cfRule type="cellIs" dxfId="1277" priority="916" operator="greaterThan">
      <formula>$P$13</formula>
    </cfRule>
    <cfRule type="cellIs" dxfId="1276" priority="917" operator="between">
      <formula>$P$13*0.8</formula>
      <formula>$P$13</formula>
    </cfRule>
    <cfRule type="cellIs" dxfId="1275" priority="918" operator="lessThan">
      <formula>$P$13*0.8</formula>
    </cfRule>
  </conditionalFormatting>
  <conditionalFormatting sqref="J16">
    <cfRule type="cellIs" dxfId="1274" priority="913" operator="greaterThan">
      <formula>$P$16</formula>
    </cfRule>
    <cfRule type="cellIs" dxfId="1273" priority="914" operator="between">
      <formula>$P$16*0.8</formula>
      <formula>$P$16</formula>
    </cfRule>
    <cfRule type="cellIs" dxfId="1272" priority="915" operator="lessThan">
      <formula>$P$16*0.8</formula>
    </cfRule>
  </conditionalFormatting>
  <conditionalFormatting sqref="J17">
    <cfRule type="cellIs" dxfId="1271" priority="910" operator="greaterThan">
      <formula>$P$17</formula>
    </cfRule>
    <cfRule type="cellIs" dxfId="1270" priority="911" operator="between">
      <formula>$P$17*0.8</formula>
      <formula>$P$17</formula>
    </cfRule>
    <cfRule type="cellIs" dxfId="1269" priority="912" operator="lessThan">
      <formula>$P$17*0.8</formula>
    </cfRule>
  </conditionalFormatting>
  <conditionalFormatting sqref="J18">
    <cfRule type="cellIs" dxfId="1268" priority="907" operator="greaterThan">
      <formula>$P$18</formula>
    </cfRule>
    <cfRule type="cellIs" dxfId="1267" priority="908" operator="between">
      <formula>$P$18*0.8</formula>
      <formula>$P$18</formula>
    </cfRule>
    <cfRule type="cellIs" dxfId="1266" priority="909" operator="lessThan">
      <formula>$P$18*0.8</formula>
    </cfRule>
  </conditionalFormatting>
  <conditionalFormatting sqref="J6">
    <cfRule type="cellIs" dxfId="1265" priority="904" operator="greaterThan">
      <formula>$P$6</formula>
    </cfRule>
    <cfRule type="cellIs" dxfId="1264" priority="905" operator="between">
      <formula>$P$6*0.8</formula>
      <formula>$P$6</formula>
    </cfRule>
    <cfRule type="cellIs" dxfId="1263" priority="906" operator="lessThan">
      <formula>$P$6*0.8</formula>
    </cfRule>
  </conditionalFormatting>
  <conditionalFormatting sqref="J7">
    <cfRule type="cellIs" dxfId="1262" priority="901" operator="greaterThan">
      <formula>$P$7</formula>
    </cfRule>
    <cfRule type="cellIs" dxfId="1261" priority="902" operator="between">
      <formula>$P$7*0.8</formula>
      <formula>$P$7</formula>
    </cfRule>
    <cfRule type="cellIs" dxfId="1260" priority="903" operator="lessThan">
      <formula>$P$7*0.8</formula>
    </cfRule>
  </conditionalFormatting>
  <conditionalFormatting sqref="J8">
    <cfRule type="cellIs" dxfId="1259" priority="898" operator="greaterThan">
      <formula>$P$8</formula>
    </cfRule>
    <cfRule type="cellIs" dxfId="1258" priority="899" operator="between">
      <formula>$P$8*0.8</formula>
      <formula>$P$8</formula>
    </cfRule>
    <cfRule type="cellIs" dxfId="1257" priority="900" operator="lessThan">
      <formula>$P$8*0.8</formula>
    </cfRule>
  </conditionalFormatting>
  <conditionalFormatting sqref="J11">
    <cfRule type="cellIs" dxfId="1256" priority="895" operator="greaterThan">
      <formula>$P$11</formula>
    </cfRule>
    <cfRule type="cellIs" dxfId="1255" priority="896" operator="between">
      <formula>$P$11*0.8</formula>
      <formula>$P$11</formula>
    </cfRule>
    <cfRule type="cellIs" dxfId="1254" priority="897" operator="lessThan">
      <formula>$P$11*0.8</formula>
    </cfRule>
  </conditionalFormatting>
  <conditionalFormatting sqref="J12">
    <cfRule type="cellIs" dxfId="1253" priority="892" operator="greaterThan">
      <formula>$P$12</formula>
    </cfRule>
    <cfRule type="cellIs" dxfId="1252" priority="893" operator="between">
      <formula>$P$12*0.8</formula>
      <formula>$P$12</formula>
    </cfRule>
    <cfRule type="cellIs" dxfId="1251" priority="894" operator="lessThan">
      <formula>$P$12*0.8</formula>
    </cfRule>
  </conditionalFormatting>
  <conditionalFormatting sqref="J13">
    <cfRule type="cellIs" dxfId="1250" priority="889" operator="greaterThan">
      <formula>$P$13</formula>
    </cfRule>
    <cfRule type="cellIs" dxfId="1249" priority="890" operator="between">
      <formula>$P$13*0.8</formula>
      <formula>$P$13</formula>
    </cfRule>
    <cfRule type="cellIs" dxfId="1248" priority="891" operator="lessThan">
      <formula>$P$13*0.8</formula>
    </cfRule>
  </conditionalFormatting>
  <conditionalFormatting sqref="J16">
    <cfRule type="cellIs" dxfId="1247" priority="886" operator="greaterThan">
      <formula>$P$16</formula>
    </cfRule>
    <cfRule type="cellIs" dxfId="1246" priority="887" operator="between">
      <formula>$P$16*0.8</formula>
      <formula>$P$16</formula>
    </cfRule>
    <cfRule type="cellIs" dxfId="1245" priority="888" operator="lessThan">
      <formula>$P$16*0.8</formula>
    </cfRule>
  </conditionalFormatting>
  <conditionalFormatting sqref="J17">
    <cfRule type="cellIs" dxfId="1244" priority="883" operator="greaterThan">
      <formula>$P$17</formula>
    </cfRule>
    <cfRule type="cellIs" dxfId="1243" priority="884" operator="between">
      <formula>$P$17*0.8</formula>
      <formula>$P$17</formula>
    </cfRule>
    <cfRule type="cellIs" dxfId="1242" priority="885" operator="lessThan">
      <formula>$P$17*0.8</formula>
    </cfRule>
  </conditionalFormatting>
  <conditionalFormatting sqref="J18">
    <cfRule type="cellIs" dxfId="1241" priority="880" operator="greaterThan">
      <formula>$P$18</formula>
    </cfRule>
    <cfRule type="cellIs" dxfId="1240" priority="881" operator="between">
      <formula>$P$18*0.8</formula>
      <formula>$P$18</formula>
    </cfRule>
    <cfRule type="cellIs" dxfId="1239" priority="882" operator="lessThan">
      <formula>$P$18*0.8</formula>
    </cfRule>
  </conditionalFormatting>
  <conditionalFormatting sqref="J6">
    <cfRule type="cellIs" dxfId="1238" priority="877" operator="greaterThan">
      <formula>$O$6</formula>
    </cfRule>
    <cfRule type="cellIs" dxfId="1237" priority="878" operator="between">
      <formula>$O$6*0.8</formula>
      <formula>$O$6</formula>
    </cfRule>
    <cfRule type="cellIs" dxfId="1236" priority="879" operator="lessThan">
      <formula>$O$6*0.8</formula>
    </cfRule>
  </conditionalFormatting>
  <conditionalFormatting sqref="J7">
    <cfRule type="cellIs" dxfId="1235" priority="874" operator="greaterThan">
      <formula>$O$7</formula>
    </cfRule>
    <cfRule type="cellIs" dxfId="1234" priority="875" operator="between">
      <formula>$O$7*0.8</formula>
      <formula>$O$7</formula>
    </cfRule>
    <cfRule type="cellIs" dxfId="1233" priority="876" operator="lessThan">
      <formula>$O$7*0.8</formula>
    </cfRule>
  </conditionalFormatting>
  <conditionalFormatting sqref="J8">
    <cfRule type="cellIs" dxfId="1232" priority="871" operator="greaterThan">
      <formula>$O$8</formula>
    </cfRule>
    <cfRule type="cellIs" dxfId="1231" priority="872" operator="between">
      <formula>$O$8*0.8</formula>
      <formula>$O$8</formula>
    </cfRule>
    <cfRule type="cellIs" dxfId="1230" priority="873" operator="lessThan">
      <formula>$O$8*0.8</formula>
    </cfRule>
  </conditionalFormatting>
  <conditionalFormatting sqref="J11">
    <cfRule type="cellIs" dxfId="1229" priority="868" operator="greaterThan">
      <formula>$O$11</formula>
    </cfRule>
    <cfRule type="cellIs" dxfId="1228" priority="869" operator="between">
      <formula>$O$11*0.8</formula>
      <formula>$O$11</formula>
    </cfRule>
    <cfRule type="cellIs" dxfId="1227" priority="870" operator="lessThan">
      <formula>$O$11*0.8</formula>
    </cfRule>
  </conditionalFormatting>
  <conditionalFormatting sqref="J12">
    <cfRule type="cellIs" dxfId="1226" priority="865" operator="greaterThan">
      <formula>$O$12</formula>
    </cfRule>
    <cfRule type="cellIs" dxfId="1225" priority="866" operator="between">
      <formula>$O$12*0.8</formula>
      <formula>$O$12</formula>
    </cfRule>
    <cfRule type="cellIs" dxfId="1224" priority="867" operator="lessThan">
      <formula>$O$12*0.8</formula>
    </cfRule>
  </conditionalFormatting>
  <conditionalFormatting sqref="J13">
    <cfRule type="cellIs" dxfId="1223" priority="862" operator="greaterThan">
      <formula>$O$13</formula>
    </cfRule>
    <cfRule type="cellIs" dxfId="1222" priority="863" operator="between">
      <formula>$O$13*0.8</formula>
      <formula>$O$13</formula>
    </cfRule>
    <cfRule type="cellIs" dxfId="1221" priority="864" operator="lessThan">
      <formula>$O$13*0.8</formula>
    </cfRule>
  </conditionalFormatting>
  <conditionalFormatting sqref="J16">
    <cfRule type="cellIs" dxfId="1220" priority="859" operator="greaterThan">
      <formula>$O$16</formula>
    </cfRule>
    <cfRule type="cellIs" dxfId="1219" priority="860" operator="between">
      <formula>$O$16*0.8</formula>
      <formula>$O$16</formula>
    </cfRule>
    <cfRule type="cellIs" dxfId="1218" priority="861" operator="lessThan">
      <formula>$O$16*0.8</formula>
    </cfRule>
  </conditionalFormatting>
  <conditionalFormatting sqref="J17">
    <cfRule type="cellIs" dxfId="1217" priority="856" operator="greaterThan">
      <formula>$O$17</formula>
    </cfRule>
    <cfRule type="cellIs" dxfId="1216" priority="857" operator="between">
      <formula>$O$17*0.8</formula>
      <formula>$O$17</formula>
    </cfRule>
    <cfRule type="cellIs" dxfId="1215" priority="858" operator="lessThan">
      <formula>$O$17*0.8</formula>
    </cfRule>
  </conditionalFormatting>
  <conditionalFormatting sqref="J18">
    <cfRule type="cellIs" dxfId="1214" priority="853" operator="greaterThan">
      <formula>$O$18</formula>
    </cfRule>
    <cfRule type="cellIs" dxfId="1213" priority="854" operator="between">
      <formula>$O$18*0.8</formula>
      <formula>$O$18</formula>
    </cfRule>
    <cfRule type="cellIs" dxfId="1212" priority="855" operator="lessThan">
      <formula>$O$18*0.8</formula>
    </cfRule>
  </conditionalFormatting>
  <conditionalFormatting sqref="J6">
    <cfRule type="cellIs" dxfId="1211" priority="850" operator="greaterThan">
      <formula>$O$6</formula>
    </cfRule>
    <cfRule type="cellIs" dxfId="1210" priority="851" operator="between">
      <formula>$O$6*0.8</formula>
      <formula>$O$6</formula>
    </cfRule>
    <cfRule type="cellIs" dxfId="1209" priority="852" operator="lessThan">
      <formula>$O$6*0.8</formula>
    </cfRule>
  </conditionalFormatting>
  <conditionalFormatting sqref="J7">
    <cfRule type="cellIs" dxfId="1208" priority="847" operator="greaterThan">
      <formula>$O$7</formula>
    </cfRule>
    <cfRule type="cellIs" dxfId="1207" priority="848" operator="between">
      <formula>$O$7*0.8</formula>
      <formula>$O$7</formula>
    </cfRule>
    <cfRule type="cellIs" dxfId="1206" priority="849" operator="lessThan">
      <formula>$O$7*0.8</formula>
    </cfRule>
  </conditionalFormatting>
  <conditionalFormatting sqref="J8">
    <cfRule type="cellIs" dxfId="1205" priority="844" operator="greaterThan">
      <formula>$O$8</formula>
    </cfRule>
    <cfRule type="cellIs" dxfId="1204" priority="845" operator="between">
      <formula>$O$8*0.8</formula>
      <formula>$O$8</formula>
    </cfRule>
    <cfRule type="cellIs" dxfId="1203" priority="846" operator="lessThan">
      <formula>$O$8*0.8</formula>
    </cfRule>
  </conditionalFormatting>
  <conditionalFormatting sqref="J11">
    <cfRule type="cellIs" dxfId="1202" priority="841" operator="greaterThan">
      <formula>$O$11</formula>
    </cfRule>
    <cfRule type="cellIs" dxfId="1201" priority="842" operator="between">
      <formula>$O$11*0.8</formula>
      <formula>$O$11</formula>
    </cfRule>
    <cfRule type="cellIs" dxfId="1200" priority="843" operator="lessThan">
      <formula>$O$11*0.8</formula>
    </cfRule>
  </conditionalFormatting>
  <conditionalFormatting sqref="J12">
    <cfRule type="cellIs" dxfId="1199" priority="838" operator="greaterThan">
      <formula>$O$12</formula>
    </cfRule>
    <cfRule type="cellIs" dxfId="1198" priority="839" operator="between">
      <formula>$O$12*0.8</formula>
      <formula>$O$12</formula>
    </cfRule>
    <cfRule type="cellIs" dxfId="1197" priority="840" operator="lessThan">
      <formula>$O$12*0.8</formula>
    </cfRule>
  </conditionalFormatting>
  <conditionalFormatting sqref="J13">
    <cfRule type="cellIs" dxfId="1196" priority="835" operator="greaterThan">
      <formula>$O$13</formula>
    </cfRule>
    <cfRule type="cellIs" dxfId="1195" priority="836" operator="between">
      <formula>$O$13*0.8</formula>
      <formula>$O$13</formula>
    </cfRule>
    <cfRule type="cellIs" dxfId="1194" priority="837" operator="lessThan">
      <formula>$O$13*0.8</formula>
    </cfRule>
  </conditionalFormatting>
  <conditionalFormatting sqref="J16">
    <cfRule type="cellIs" dxfId="1193" priority="832" operator="greaterThan">
      <formula>$O$16</formula>
    </cfRule>
    <cfRule type="cellIs" dxfId="1192" priority="833" operator="between">
      <formula>$O$16*0.8</formula>
      <formula>$O$16</formula>
    </cfRule>
    <cfRule type="cellIs" dxfId="1191" priority="834" operator="lessThan">
      <formula>$O$16*0.8</formula>
    </cfRule>
  </conditionalFormatting>
  <conditionalFormatting sqref="J17">
    <cfRule type="cellIs" dxfId="1190" priority="829" operator="greaterThan">
      <formula>$O$17</formula>
    </cfRule>
    <cfRule type="cellIs" dxfId="1189" priority="830" operator="between">
      <formula>$O$17*0.8</formula>
      <formula>$O$17</formula>
    </cfRule>
    <cfRule type="cellIs" dxfId="1188" priority="831" operator="lessThan">
      <formula>$O$17*0.8</formula>
    </cfRule>
  </conditionalFormatting>
  <conditionalFormatting sqref="J18">
    <cfRule type="cellIs" dxfId="1187" priority="826" operator="greaterThan">
      <formula>$O$18</formula>
    </cfRule>
    <cfRule type="cellIs" dxfId="1186" priority="827" operator="between">
      <formula>$O$18*0.8</formula>
      <formula>$O$18</formula>
    </cfRule>
    <cfRule type="cellIs" dxfId="1185" priority="828" operator="lessThan">
      <formula>$O$18*0.8</formula>
    </cfRule>
  </conditionalFormatting>
  <conditionalFormatting sqref="J6">
    <cfRule type="cellIs" dxfId="1184" priority="823" operator="greaterThan">
      <formula>$N$6</formula>
    </cfRule>
    <cfRule type="cellIs" dxfId="1183" priority="824" operator="between">
      <formula>$N$6*0.8</formula>
      <formula>$N$6</formula>
    </cfRule>
    <cfRule type="cellIs" dxfId="1182" priority="825" operator="lessThan">
      <formula>$N$6*0.8</formula>
    </cfRule>
  </conditionalFormatting>
  <conditionalFormatting sqref="J7">
    <cfRule type="cellIs" dxfId="1181" priority="820" operator="greaterThan">
      <formula>$N$7</formula>
    </cfRule>
    <cfRule type="cellIs" dxfId="1180" priority="821" operator="between">
      <formula>$N$7*0.8</formula>
      <formula>$N$7</formula>
    </cfRule>
    <cfRule type="cellIs" dxfId="1179" priority="822" operator="lessThan">
      <formula>$N$7*0.8</formula>
    </cfRule>
  </conditionalFormatting>
  <conditionalFormatting sqref="J8">
    <cfRule type="cellIs" dxfId="1178" priority="817" operator="greaterThan">
      <formula>$N$8</formula>
    </cfRule>
    <cfRule type="cellIs" dxfId="1177" priority="818" operator="between">
      <formula>$N$8*0.8</formula>
      <formula>$N$8</formula>
    </cfRule>
    <cfRule type="cellIs" dxfId="1176" priority="819" operator="lessThan">
      <formula>$N$8*0.8</formula>
    </cfRule>
  </conditionalFormatting>
  <conditionalFormatting sqref="J11">
    <cfRule type="cellIs" dxfId="1175" priority="814" operator="greaterThan">
      <formula>$N$11</formula>
    </cfRule>
    <cfRule type="cellIs" dxfId="1174" priority="815" operator="between">
      <formula>$N$11*0.8</formula>
      <formula>$N$11</formula>
    </cfRule>
    <cfRule type="cellIs" dxfId="1173" priority="816" operator="lessThan">
      <formula>$N$11*0.8</formula>
    </cfRule>
  </conditionalFormatting>
  <conditionalFormatting sqref="J12">
    <cfRule type="cellIs" dxfId="1172" priority="811" operator="greaterThan">
      <formula>$N$12</formula>
    </cfRule>
    <cfRule type="cellIs" dxfId="1171" priority="812" operator="between">
      <formula>$N$12*0.8</formula>
      <formula>$N$12</formula>
    </cfRule>
    <cfRule type="cellIs" dxfId="1170" priority="813" operator="lessThan">
      <formula>$N$12*0.8</formula>
    </cfRule>
  </conditionalFormatting>
  <conditionalFormatting sqref="J13">
    <cfRule type="cellIs" dxfId="1169" priority="808" operator="greaterThan">
      <formula>$N$13</formula>
    </cfRule>
    <cfRule type="cellIs" dxfId="1168" priority="809" operator="between">
      <formula>$N$13*0.8</formula>
      <formula>$N$13</formula>
    </cfRule>
    <cfRule type="cellIs" dxfId="1167" priority="810" operator="lessThan">
      <formula>$N$13*0.8</formula>
    </cfRule>
  </conditionalFormatting>
  <conditionalFormatting sqref="J16">
    <cfRule type="cellIs" dxfId="1166" priority="805" operator="greaterThan">
      <formula>$N$16</formula>
    </cfRule>
    <cfRule type="cellIs" dxfId="1165" priority="806" operator="between">
      <formula>$N$16*0.8</formula>
      <formula>$N$16</formula>
    </cfRule>
    <cfRule type="cellIs" dxfId="1164" priority="807" operator="lessThan">
      <formula>$N$16*0.8</formula>
    </cfRule>
  </conditionalFormatting>
  <conditionalFormatting sqref="J17">
    <cfRule type="cellIs" dxfId="1163" priority="802" operator="greaterThan">
      <formula>$N$17</formula>
    </cfRule>
    <cfRule type="cellIs" dxfId="1162" priority="803" operator="between">
      <formula>$N$17*0.8</formula>
      <formula>$N$17</formula>
    </cfRule>
    <cfRule type="cellIs" dxfId="1161" priority="804" operator="lessThan">
      <formula>$N$17*0.8</formula>
    </cfRule>
  </conditionalFormatting>
  <conditionalFormatting sqref="J18">
    <cfRule type="cellIs" dxfId="1160" priority="799" operator="greaterThan">
      <formula>$N$18</formula>
    </cfRule>
    <cfRule type="cellIs" dxfId="1159" priority="800" operator="between">
      <formula>$N$18*0.8</formula>
      <formula>$N$18</formula>
    </cfRule>
    <cfRule type="cellIs" dxfId="1158" priority="801" operator="lessThan">
      <formula>$N$18*0.8</formula>
    </cfRule>
  </conditionalFormatting>
  <conditionalFormatting sqref="J6">
    <cfRule type="cellIs" dxfId="1157" priority="796" operator="greaterThan">
      <formula>$N$6</formula>
    </cfRule>
    <cfRule type="cellIs" dxfId="1156" priority="797" operator="between">
      <formula>$N$6*0.8</formula>
      <formula>$N$6</formula>
    </cfRule>
    <cfRule type="cellIs" dxfId="1155" priority="798" operator="lessThan">
      <formula>$N$6*0.8</formula>
    </cfRule>
  </conditionalFormatting>
  <conditionalFormatting sqref="J7">
    <cfRule type="cellIs" dxfId="1154" priority="793" operator="greaterThan">
      <formula>$N$7</formula>
    </cfRule>
    <cfRule type="cellIs" dxfId="1153" priority="794" operator="between">
      <formula>$N$7*0.8</formula>
      <formula>$N$7</formula>
    </cfRule>
    <cfRule type="cellIs" dxfId="1152" priority="795" operator="lessThan">
      <formula>$N$7*0.8</formula>
    </cfRule>
  </conditionalFormatting>
  <conditionalFormatting sqref="J8">
    <cfRule type="cellIs" dxfId="1151" priority="790" operator="greaterThan">
      <formula>$N$8</formula>
    </cfRule>
    <cfRule type="cellIs" dxfId="1150" priority="791" operator="between">
      <formula>$N$8*0.8</formula>
      <formula>$N$8</formula>
    </cfRule>
    <cfRule type="cellIs" dxfId="1149" priority="792" operator="lessThan">
      <formula>$N$8*0.8</formula>
    </cfRule>
  </conditionalFormatting>
  <conditionalFormatting sqref="J11">
    <cfRule type="cellIs" dxfId="1148" priority="787" operator="greaterThan">
      <formula>$N$11</formula>
    </cfRule>
    <cfRule type="cellIs" dxfId="1147" priority="788" operator="between">
      <formula>$N$11*0.8</formula>
      <formula>$N$11</formula>
    </cfRule>
    <cfRule type="cellIs" dxfId="1146" priority="789" operator="lessThan">
      <formula>$N$11*0.8</formula>
    </cfRule>
  </conditionalFormatting>
  <conditionalFormatting sqref="J12">
    <cfRule type="cellIs" dxfId="1145" priority="784" operator="greaterThan">
      <formula>$N$12</formula>
    </cfRule>
    <cfRule type="cellIs" dxfId="1144" priority="785" operator="between">
      <formula>$N$12*0.8</formula>
      <formula>$N$12</formula>
    </cfRule>
    <cfRule type="cellIs" dxfId="1143" priority="786" operator="lessThan">
      <formula>$N$12*0.8</formula>
    </cfRule>
  </conditionalFormatting>
  <conditionalFormatting sqref="J13">
    <cfRule type="cellIs" dxfId="1142" priority="781" operator="greaterThan">
      <formula>$N$13</formula>
    </cfRule>
    <cfRule type="cellIs" dxfId="1141" priority="782" operator="between">
      <formula>$N$13*0.8</formula>
      <formula>$N$13</formula>
    </cfRule>
    <cfRule type="cellIs" dxfId="1140" priority="783" operator="lessThan">
      <formula>$N$13*0.8</formula>
    </cfRule>
  </conditionalFormatting>
  <conditionalFormatting sqref="J16">
    <cfRule type="cellIs" dxfId="1139" priority="778" operator="greaterThan">
      <formula>$N$16</formula>
    </cfRule>
    <cfRule type="cellIs" dxfId="1138" priority="779" operator="between">
      <formula>$N$16*0.8</formula>
      <formula>$N$16</formula>
    </cfRule>
    <cfRule type="cellIs" dxfId="1137" priority="780" operator="lessThan">
      <formula>$N$16*0.8</formula>
    </cfRule>
  </conditionalFormatting>
  <conditionalFormatting sqref="J17">
    <cfRule type="cellIs" dxfId="1136" priority="775" operator="greaterThan">
      <formula>$N$17</formula>
    </cfRule>
    <cfRule type="cellIs" dxfId="1135" priority="776" operator="between">
      <formula>$N$17*0.8</formula>
      <formula>$N$17</formula>
    </cfRule>
    <cfRule type="cellIs" dxfId="1134" priority="777" operator="lessThan">
      <formula>$N$17*0.8</formula>
    </cfRule>
  </conditionalFormatting>
  <conditionalFormatting sqref="J18">
    <cfRule type="cellIs" dxfId="1133" priority="772" operator="greaterThan">
      <formula>$N$18</formula>
    </cfRule>
    <cfRule type="cellIs" dxfId="1132" priority="773" operator="between">
      <formula>$N$18*0.8</formula>
      <formula>$N$18</formula>
    </cfRule>
    <cfRule type="cellIs" dxfId="1131" priority="774" operator="lessThan">
      <formula>$N$18*0.8</formula>
    </cfRule>
  </conditionalFormatting>
  <conditionalFormatting sqref="J6">
    <cfRule type="cellIs" dxfId="1130" priority="769" operator="greaterThan">
      <formula>$P$6</formula>
    </cfRule>
    <cfRule type="cellIs" dxfId="1129" priority="770" operator="between">
      <formula>$P$6*0.8</formula>
      <formula>$P$6</formula>
    </cfRule>
    <cfRule type="cellIs" dxfId="1128" priority="771" operator="lessThan">
      <formula>$P$6*0.8</formula>
    </cfRule>
  </conditionalFormatting>
  <conditionalFormatting sqref="J7">
    <cfRule type="cellIs" dxfId="1127" priority="766" operator="greaterThan">
      <formula>$P$7</formula>
    </cfRule>
    <cfRule type="cellIs" dxfId="1126" priority="767" operator="between">
      <formula>$P$7*0.8</formula>
      <formula>$P$7</formula>
    </cfRule>
    <cfRule type="cellIs" dxfId="1125" priority="768" operator="lessThan">
      <formula>$P$7*0.8</formula>
    </cfRule>
  </conditionalFormatting>
  <conditionalFormatting sqref="J8">
    <cfRule type="cellIs" dxfId="1124" priority="763" operator="greaterThan">
      <formula>$P$8</formula>
    </cfRule>
    <cfRule type="cellIs" dxfId="1123" priority="764" operator="between">
      <formula>$P$8*0.8</formula>
      <formula>$P$8</formula>
    </cfRule>
    <cfRule type="cellIs" dxfId="1122" priority="765" operator="lessThan">
      <formula>$P$8*0.8</formula>
    </cfRule>
  </conditionalFormatting>
  <conditionalFormatting sqref="J11">
    <cfRule type="cellIs" dxfId="1121" priority="760" operator="greaterThan">
      <formula>$P$11</formula>
    </cfRule>
    <cfRule type="cellIs" dxfId="1120" priority="761" operator="between">
      <formula>$P$11*0.8</formula>
      <formula>$P$11</formula>
    </cfRule>
    <cfRule type="cellIs" dxfId="1119" priority="762" operator="lessThan">
      <formula>$P$11*0.8</formula>
    </cfRule>
  </conditionalFormatting>
  <conditionalFormatting sqref="J12">
    <cfRule type="cellIs" dxfId="1118" priority="757" operator="greaterThan">
      <formula>$P$12</formula>
    </cfRule>
    <cfRule type="cellIs" dxfId="1117" priority="758" operator="between">
      <formula>$P$12*0.8</formula>
      <formula>$P$12</formula>
    </cfRule>
    <cfRule type="cellIs" dxfId="1116" priority="759" operator="lessThan">
      <formula>$P$12*0.8</formula>
    </cfRule>
  </conditionalFormatting>
  <conditionalFormatting sqref="J13">
    <cfRule type="cellIs" dxfId="1115" priority="754" operator="greaterThan">
      <formula>$P$13</formula>
    </cfRule>
    <cfRule type="cellIs" dxfId="1114" priority="755" operator="between">
      <formula>$P$13*0.8</formula>
      <formula>$P$13</formula>
    </cfRule>
    <cfRule type="cellIs" dxfId="1113" priority="756" operator="lessThan">
      <formula>$P$13*0.8</formula>
    </cfRule>
  </conditionalFormatting>
  <conditionalFormatting sqref="J16">
    <cfRule type="cellIs" dxfId="1112" priority="751" operator="greaterThan">
      <formula>$P$16</formula>
    </cfRule>
    <cfRule type="cellIs" dxfId="1111" priority="752" operator="between">
      <formula>$P$16*0.8</formula>
      <formula>$P$16</formula>
    </cfRule>
    <cfRule type="cellIs" dxfId="1110" priority="753" operator="lessThan">
      <formula>$P$16*0.8</formula>
    </cfRule>
  </conditionalFormatting>
  <conditionalFormatting sqref="J17">
    <cfRule type="cellIs" dxfId="1109" priority="748" operator="greaterThan">
      <formula>$P$17</formula>
    </cfRule>
    <cfRule type="cellIs" dxfId="1108" priority="749" operator="between">
      <formula>$P$17*0.8</formula>
      <formula>$P$17</formula>
    </cfRule>
    <cfRule type="cellIs" dxfId="1107" priority="750" operator="lessThan">
      <formula>$P$17*0.8</formula>
    </cfRule>
  </conditionalFormatting>
  <conditionalFormatting sqref="J18">
    <cfRule type="cellIs" dxfId="1106" priority="745" operator="greaterThan">
      <formula>$P$18</formula>
    </cfRule>
    <cfRule type="cellIs" dxfId="1105" priority="746" operator="between">
      <formula>$P$18*0.8</formula>
      <formula>$P$18</formula>
    </cfRule>
    <cfRule type="cellIs" dxfId="1104" priority="747" operator="lessThan">
      <formula>$P$18*0.8</formula>
    </cfRule>
  </conditionalFormatting>
  <conditionalFormatting sqref="J6">
    <cfRule type="cellIs" dxfId="1103" priority="742" operator="greaterThan">
      <formula>$P$6</formula>
    </cfRule>
    <cfRule type="cellIs" dxfId="1102" priority="743" operator="between">
      <formula>$P$6*0.8</formula>
      <formula>$P$6</formula>
    </cfRule>
    <cfRule type="cellIs" dxfId="1101" priority="744" operator="lessThan">
      <formula>$P$6*0.8</formula>
    </cfRule>
  </conditionalFormatting>
  <conditionalFormatting sqref="J7">
    <cfRule type="cellIs" dxfId="1100" priority="739" operator="greaterThan">
      <formula>$P$7</formula>
    </cfRule>
    <cfRule type="cellIs" dxfId="1099" priority="740" operator="between">
      <formula>$P$7*0.8</formula>
      <formula>$P$7</formula>
    </cfRule>
    <cfRule type="cellIs" dxfId="1098" priority="741" operator="lessThan">
      <formula>$P$7*0.8</formula>
    </cfRule>
  </conditionalFormatting>
  <conditionalFormatting sqref="J8">
    <cfRule type="cellIs" dxfId="1097" priority="736" operator="greaterThan">
      <formula>$P$8</formula>
    </cfRule>
    <cfRule type="cellIs" dxfId="1096" priority="737" operator="between">
      <formula>$P$8*0.8</formula>
      <formula>$P$8</formula>
    </cfRule>
    <cfRule type="cellIs" dxfId="1095" priority="738" operator="lessThan">
      <formula>$P$8*0.8</formula>
    </cfRule>
  </conditionalFormatting>
  <conditionalFormatting sqref="J11">
    <cfRule type="cellIs" dxfId="1094" priority="733" operator="greaterThan">
      <formula>$P$11</formula>
    </cfRule>
    <cfRule type="cellIs" dxfId="1093" priority="734" operator="between">
      <formula>$P$11*0.8</formula>
      <formula>$P$11</formula>
    </cfRule>
    <cfRule type="cellIs" dxfId="1092" priority="735" operator="lessThan">
      <formula>$P$11*0.8</formula>
    </cfRule>
  </conditionalFormatting>
  <conditionalFormatting sqref="J12">
    <cfRule type="cellIs" dxfId="1091" priority="730" operator="greaterThan">
      <formula>$P$12</formula>
    </cfRule>
    <cfRule type="cellIs" dxfId="1090" priority="731" operator="between">
      <formula>$P$12*0.8</formula>
      <formula>$P$12</formula>
    </cfRule>
    <cfRule type="cellIs" dxfId="1089" priority="732" operator="lessThan">
      <formula>$P$12*0.8</formula>
    </cfRule>
  </conditionalFormatting>
  <conditionalFormatting sqref="J13">
    <cfRule type="cellIs" dxfId="1088" priority="727" operator="greaterThan">
      <formula>$P$13</formula>
    </cfRule>
    <cfRule type="cellIs" dxfId="1087" priority="728" operator="between">
      <formula>$P$13*0.8</formula>
      <formula>$P$13</formula>
    </cfRule>
    <cfRule type="cellIs" dxfId="1086" priority="729" operator="lessThan">
      <formula>$P$13*0.8</formula>
    </cfRule>
  </conditionalFormatting>
  <conditionalFormatting sqref="J16">
    <cfRule type="cellIs" dxfId="1085" priority="724" operator="greaterThan">
      <formula>$P$16</formula>
    </cfRule>
    <cfRule type="cellIs" dxfId="1084" priority="725" operator="between">
      <formula>$P$16*0.8</formula>
      <formula>$P$16</formula>
    </cfRule>
    <cfRule type="cellIs" dxfId="1083" priority="726" operator="lessThan">
      <formula>$P$16*0.8</formula>
    </cfRule>
  </conditionalFormatting>
  <conditionalFormatting sqref="J17">
    <cfRule type="cellIs" dxfId="1082" priority="721" operator="greaterThan">
      <formula>$P$17</formula>
    </cfRule>
    <cfRule type="cellIs" dxfId="1081" priority="722" operator="between">
      <formula>$P$17*0.8</formula>
      <formula>$P$17</formula>
    </cfRule>
    <cfRule type="cellIs" dxfId="1080" priority="723" operator="lessThan">
      <formula>$P$17*0.8</formula>
    </cfRule>
  </conditionalFormatting>
  <conditionalFormatting sqref="J18">
    <cfRule type="cellIs" dxfId="1079" priority="718" operator="greaterThan">
      <formula>$P$18</formula>
    </cfRule>
    <cfRule type="cellIs" dxfId="1078" priority="719" operator="between">
      <formula>$P$18*0.8</formula>
      <formula>$P$18</formula>
    </cfRule>
    <cfRule type="cellIs" dxfId="1077" priority="720" operator="lessThan">
      <formula>$P$18*0.8</formula>
    </cfRule>
  </conditionalFormatting>
  <conditionalFormatting sqref="J6">
    <cfRule type="cellIs" dxfId="1076" priority="715" operator="greaterThan">
      <formula>$O$6</formula>
    </cfRule>
    <cfRule type="cellIs" dxfId="1075" priority="716" operator="between">
      <formula>$O$6*0.8</formula>
      <formula>$O$6</formula>
    </cfRule>
    <cfRule type="cellIs" dxfId="1074" priority="717" operator="lessThan">
      <formula>$O$6*0.8</formula>
    </cfRule>
  </conditionalFormatting>
  <conditionalFormatting sqref="J7">
    <cfRule type="cellIs" dxfId="1073" priority="712" operator="greaterThan">
      <formula>$O$7</formula>
    </cfRule>
    <cfRule type="cellIs" dxfId="1072" priority="713" operator="between">
      <formula>$O$7*0.8</formula>
      <formula>$O$7</formula>
    </cfRule>
    <cfRule type="cellIs" dxfId="1071" priority="714" operator="lessThan">
      <formula>$O$7*0.8</formula>
    </cfRule>
  </conditionalFormatting>
  <conditionalFormatting sqref="J8">
    <cfRule type="cellIs" dxfId="1070" priority="709" operator="greaterThan">
      <formula>$O$8</formula>
    </cfRule>
    <cfRule type="cellIs" dxfId="1069" priority="710" operator="between">
      <formula>$O$8*0.8</formula>
      <formula>$O$8</formula>
    </cfRule>
    <cfRule type="cellIs" dxfId="1068" priority="711" operator="lessThan">
      <formula>$O$8*0.8</formula>
    </cfRule>
  </conditionalFormatting>
  <conditionalFormatting sqref="J11">
    <cfRule type="cellIs" dxfId="1067" priority="706" operator="greaterThan">
      <formula>$O$11</formula>
    </cfRule>
    <cfRule type="cellIs" dxfId="1066" priority="707" operator="between">
      <formula>$O$11*0.8</formula>
      <formula>$O$11</formula>
    </cfRule>
    <cfRule type="cellIs" dxfId="1065" priority="708" operator="lessThan">
      <formula>$O$11*0.8</formula>
    </cfRule>
  </conditionalFormatting>
  <conditionalFormatting sqref="J12">
    <cfRule type="cellIs" dxfId="1064" priority="703" operator="greaterThan">
      <formula>$O$12</formula>
    </cfRule>
    <cfRule type="cellIs" dxfId="1063" priority="704" operator="between">
      <formula>$O$12*0.8</formula>
      <formula>$O$12</formula>
    </cfRule>
    <cfRule type="cellIs" dxfId="1062" priority="705" operator="lessThan">
      <formula>$O$12*0.8</formula>
    </cfRule>
  </conditionalFormatting>
  <conditionalFormatting sqref="J13">
    <cfRule type="cellIs" dxfId="1061" priority="700" operator="greaterThan">
      <formula>$O$13</formula>
    </cfRule>
    <cfRule type="cellIs" dxfId="1060" priority="701" operator="between">
      <formula>$O$13*0.8</formula>
      <formula>$O$13</formula>
    </cfRule>
    <cfRule type="cellIs" dxfId="1059" priority="702" operator="lessThan">
      <formula>$O$13*0.8</formula>
    </cfRule>
  </conditionalFormatting>
  <conditionalFormatting sqref="J16">
    <cfRule type="cellIs" dxfId="1058" priority="697" operator="greaterThan">
      <formula>$O$16</formula>
    </cfRule>
    <cfRule type="cellIs" dxfId="1057" priority="698" operator="between">
      <formula>$O$16*0.8</formula>
      <formula>$O$16</formula>
    </cfRule>
    <cfRule type="cellIs" dxfId="1056" priority="699" operator="lessThan">
      <formula>$O$16*0.8</formula>
    </cfRule>
  </conditionalFormatting>
  <conditionalFormatting sqref="J17">
    <cfRule type="cellIs" dxfId="1055" priority="694" operator="greaterThan">
      <formula>$O$17</formula>
    </cfRule>
    <cfRule type="cellIs" dxfId="1054" priority="695" operator="between">
      <formula>$O$17*0.8</formula>
      <formula>$O$17</formula>
    </cfRule>
    <cfRule type="cellIs" dxfId="1053" priority="696" operator="lessThan">
      <formula>$O$17*0.8</formula>
    </cfRule>
  </conditionalFormatting>
  <conditionalFormatting sqref="J18">
    <cfRule type="cellIs" dxfId="1052" priority="691" operator="greaterThan">
      <formula>$O$18</formula>
    </cfRule>
    <cfRule type="cellIs" dxfId="1051" priority="692" operator="between">
      <formula>$O$18*0.8</formula>
      <formula>$O$18</formula>
    </cfRule>
    <cfRule type="cellIs" dxfId="1050" priority="693" operator="lessThan">
      <formula>$O$18*0.8</formula>
    </cfRule>
  </conditionalFormatting>
  <conditionalFormatting sqref="J6">
    <cfRule type="cellIs" dxfId="1049" priority="688" operator="greaterThan">
      <formula>$O$6</formula>
    </cfRule>
    <cfRule type="cellIs" dxfId="1048" priority="689" operator="between">
      <formula>$O$6*0.8</formula>
      <formula>$O$6</formula>
    </cfRule>
    <cfRule type="cellIs" dxfId="1047" priority="690" operator="lessThan">
      <formula>$O$6*0.8</formula>
    </cfRule>
  </conditionalFormatting>
  <conditionalFormatting sqref="J7">
    <cfRule type="cellIs" dxfId="1046" priority="685" operator="greaterThan">
      <formula>$O$7</formula>
    </cfRule>
    <cfRule type="cellIs" dxfId="1045" priority="686" operator="between">
      <formula>$O$7*0.8</formula>
      <formula>$O$7</formula>
    </cfRule>
    <cfRule type="cellIs" dxfId="1044" priority="687" operator="lessThan">
      <formula>$O$7*0.8</formula>
    </cfRule>
  </conditionalFormatting>
  <conditionalFormatting sqref="J8">
    <cfRule type="cellIs" dxfId="1043" priority="682" operator="greaterThan">
      <formula>$O$8</formula>
    </cfRule>
    <cfRule type="cellIs" dxfId="1042" priority="683" operator="between">
      <formula>$O$8*0.8</formula>
      <formula>$O$8</formula>
    </cfRule>
    <cfRule type="cellIs" dxfId="1041" priority="684" operator="lessThan">
      <formula>$O$8*0.8</formula>
    </cfRule>
  </conditionalFormatting>
  <conditionalFormatting sqref="J11">
    <cfRule type="cellIs" dxfId="1040" priority="679" operator="greaterThan">
      <formula>$O$11</formula>
    </cfRule>
    <cfRule type="cellIs" dxfId="1039" priority="680" operator="between">
      <formula>$O$11*0.8</formula>
      <formula>$O$11</formula>
    </cfRule>
    <cfRule type="cellIs" dxfId="1038" priority="681" operator="lessThan">
      <formula>$O$11*0.8</formula>
    </cfRule>
  </conditionalFormatting>
  <conditionalFormatting sqref="J12">
    <cfRule type="cellIs" dxfId="1037" priority="676" operator="greaterThan">
      <formula>$O$12</formula>
    </cfRule>
    <cfRule type="cellIs" dxfId="1036" priority="677" operator="between">
      <formula>$O$12*0.8</formula>
      <formula>$O$12</formula>
    </cfRule>
    <cfRule type="cellIs" dxfId="1035" priority="678" operator="lessThan">
      <formula>$O$12*0.8</formula>
    </cfRule>
  </conditionalFormatting>
  <conditionalFormatting sqref="J13">
    <cfRule type="cellIs" dxfId="1034" priority="673" operator="greaterThan">
      <formula>$O$13</formula>
    </cfRule>
    <cfRule type="cellIs" dxfId="1033" priority="674" operator="between">
      <formula>$O$13*0.8</formula>
      <formula>$O$13</formula>
    </cfRule>
    <cfRule type="cellIs" dxfId="1032" priority="675" operator="lessThan">
      <formula>$O$13*0.8</formula>
    </cfRule>
  </conditionalFormatting>
  <conditionalFormatting sqref="J16">
    <cfRule type="cellIs" dxfId="1031" priority="670" operator="greaterThan">
      <formula>$O$16</formula>
    </cfRule>
    <cfRule type="cellIs" dxfId="1030" priority="671" operator="between">
      <formula>$O$16*0.8</formula>
      <formula>$O$16</formula>
    </cfRule>
    <cfRule type="cellIs" dxfId="1029" priority="672" operator="lessThan">
      <formula>$O$16*0.8</formula>
    </cfRule>
  </conditionalFormatting>
  <conditionalFormatting sqref="J17">
    <cfRule type="cellIs" dxfId="1028" priority="667" operator="greaterThan">
      <formula>$O$17</formula>
    </cfRule>
    <cfRule type="cellIs" dxfId="1027" priority="668" operator="between">
      <formula>$O$17*0.8</formula>
      <formula>$O$17</formula>
    </cfRule>
    <cfRule type="cellIs" dxfId="1026" priority="669" operator="lessThan">
      <formula>$O$17*0.8</formula>
    </cfRule>
  </conditionalFormatting>
  <conditionalFormatting sqref="J18">
    <cfRule type="cellIs" dxfId="1025" priority="664" operator="greaterThan">
      <formula>$O$18</formula>
    </cfRule>
    <cfRule type="cellIs" dxfId="1024" priority="665" operator="between">
      <formula>$O$18*0.8</formula>
      <formula>$O$18</formula>
    </cfRule>
    <cfRule type="cellIs" dxfId="1023" priority="666" operator="lessThan">
      <formula>$O$18*0.8</formula>
    </cfRule>
  </conditionalFormatting>
  <conditionalFormatting sqref="J6">
    <cfRule type="cellIs" dxfId="1022" priority="661" operator="greaterThan">
      <formula>$N$6</formula>
    </cfRule>
    <cfRule type="cellIs" dxfId="1021" priority="662" operator="between">
      <formula>$N$6*0.8</formula>
      <formula>$N$6</formula>
    </cfRule>
    <cfRule type="cellIs" dxfId="1020" priority="663" operator="lessThan">
      <formula>$N$6*0.8</formula>
    </cfRule>
  </conditionalFormatting>
  <conditionalFormatting sqref="J7">
    <cfRule type="cellIs" dxfId="1019" priority="658" operator="greaterThan">
      <formula>$N$7</formula>
    </cfRule>
    <cfRule type="cellIs" dxfId="1018" priority="659" operator="between">
      <formula>$N$7*0.8</formula>
      <formula>$N$7</formula>
    </cfRule>
    <cfRule type="cellIs" dxfId="1017" priority="660" operator="lessThan">
      <formula>$N$7*0.8</formula>
    </cfRule>
  </conditionalFormatting>
  <conditionalFormatting sqref="J8">
    <cfRule type="cellIs" dxfId="1016" priority="655" operator="greaterThan">
      <formula>$N$8</formula>
    </cfRule>
    <cfRule type="cellIs" dxfId="1015" priority="656" operator="between">
      <formula>$N$8*0.8</formula>
      <formula>$N$8</formula>
    </cfRule>
    <cfRule type="cellIs" dxfId="1014" priority="657" operator="lessThan">
      <formula>$N$8*0.8</formula>
    </cfRule>
  </conditionalFormatting>
  <conditionalFormatting sqref="J11">
    <cfRule type="cellIs" dxfId="1013" priority="652" operator="greaterThan">
      <formula>$N$11</formula>
    </cfRule>
    <cfRule type="cellIs" dxfId="1012" priority="653" operator="between">
      <formula>$N$11*0.8</formula>
      <formula>$N$11</formula>
    </cfRule>
    <cfRule type="cellIs" dxfId="1011" priority="654" operator="lessThan">
      <formula>$N$11*0.8</formula>
    </cfRule>
  </conditionalFormatting>
  <conditionalFormatting sqref="J12">
    <cfRule type="cellIs" dxfId="1010" priority="649" operator="greaterThan">
      <formula>$N$12</formula>
    </cfRule>
    <cfRule type="cellIs" dxfId="1009" priority="650" operator="between">
      <formula>$N$12*0.8</formula>
      <formula>$N$12</formula>
    </cfRule>
    <cfRule type="cellIs" dxfId="1008" priority="651" operator="lessThan">
      <formula>$N$12*0.8</formula>
    </cfRule>
  </conditionalFormatting>
  <conditionalFormatting sqref="J13">
    <cfRule type="cellIs" dxfId="1007" priority="646" operator="greaterThan">
      <formula>$N$13</formula>
    </cfRule>
    <cfRule type="cellIs" dxfId="1006" priority="647" operator="between">
      <formula>$N$13*0.8</formula>
      <formula>$N$13</formula>
    </cfRule>
    <cfRule type="cellIs" dxfId="1005" priority="648" operator="lessThan">
      <formula>$N$13*0.8</formula>
    </cfRule>
  </conditionalFormatting>
  <conditionalFormatting sqref="J16">
    <cfRule type="cellIs" dxfId="1004" priority="643" operator="greaterThan">
      <formula>$N$16</formula>
    </cfRule>
    <cfRule type="cellIs" dxfId="1003" priority="644" operator="between">
      <formula>$N$16*0.8</formula>
      <formula>$N$16</formula>
    </cfRule>
    <cfRule type="cellIs" dxfId="1002" priority="645" operator="lessThan">
      <formula>$N$16*0.8</formula>
    </cfRule>
  </conditionalFormatting>
  <conditionalFormatting sqref="J17">
    <cfRule type="cellIs" dxfId="1001" priority="640" operator="greaterThan">
      <formula>$N$17</formula>
    </cfRule>
    <cfRule type="cellIs" dxfId="1000" priority="641" operator="between">
      <formula>$N$17*0.8</formula>
      <formula>$N$17</formula>
    </cfRule>
    <cfRule type="cellIs" dxfId="999" priority="642" operator="lessThan">
      <formula>$N$17*0.8</formula>
    </cfRule>
  </conditionalFormatting>
  <conditionalFormatting sqref="J18">
    <cfRule type="cellIs" dxfId="998" priority="637" operator="greaterThan">
      <formula>$N$18</formula>
    </cfRule>
    <cfRule type="cellIs" dxfId="997" priority="638" operator="between">
      <formula>$N$18*0.8</formula>
      <formula>$N$18</formula>
    </cfRule>
    <cfRule type="cellIs" dxfId="996" priority="639" operator="lessThan">
      <formula>$N$18*0.8</formula>
    </cfRule>
  </conditionalFormatting>
  <conditionalFormatting sqref="J6">
    <cfRule type="cellIs" dxfId="995" priority="634" operator="greaterThan">
      <formula>$N$6</formula>
    </cfRule>
    <cfRule type="cellIs" dxfId="994" priority="635" operator="between">
      <formula>$N$6*0.8</formula>
      <formula>$N$6</formula>
    </cfRule>
    <cfRule type="cellIs" dxfId="993" priority="636" operator="lessThan">
      <formula>$N$6*0.8</formula>
    </cfRule>
  </conditionalFormatting>
  <conditionalFormatting sqref="J7">
    <cfRule type="cellIs" dxfId="992" priority="631" operator="greaterThan">
      <formula>$N$7</formula>
    </cfRule>
    <cfRule type="cellIs" dxfId="991" priority="632" operator="between">
      <formula>$N$7*0.8</formula>
      <formula>$N$7</formula>
    </cfRule>
    <cfRule type="cellIs" dxfId="990" priority="633" operator="lessThan">
      <formula>$N$7*0.8</formula>
    </cfRule>
  </conditionalFormatting>
  <conditionalFormatting sqref="J8">
    <cfRule type="cellIs" dxfId="989" priority="628" operator="greaterThan">
      <formula>$N$8</formula>
    </cfRule>
    <cfRule type="cellIs" dxfId="988" priority="629" operator="between">
      <formula>$N$8*0.8</formula>
      <formula>$N$8</formula>
    </cfRule>
    <cfRule type="cellIs" dxfId="987" priority="630" operator="lessThan">
      <formula>$N$8*0.8</formula>
    </cfRule>
  </conditionalFormatting>
  <conditionalFormatting sqref="J11">
    <cfRule type="cellIs" dxfId="986" priority="625" operator="greaterThan">
      <formula>$N$11</formula>
    </cfRule>
    <cfRule type="cellIs" dxfId="985" priority="626" operator="between">
      <formula>$N$11*0.8</formula>
      <formula>$N$11</formula>
    </cfRule>
    <cfRule type="cellIs" dxfId="984" priority="627" operator="lessThan">
      <formula>$N$11*0.8</formula>
    </cfRule>
  </conditionalFormatting>
  <conditionalFormatting sqref="J12">
    <cfRule type="cellIs" dxfId="983" priority="622" operator="greaterThan">
      <formula>$N$12</formula>
    </cfRule>
    <cfRule type="cellIs" dxfId="982" priority="623" operator="between">
      <formula>$N$12*0.8</formula>
      <formula>$N$12</formula>
    </cfRule>
    <cfRule type="cellIs" dxfId="981" priority="624" operator="lessThan">
      <formula>$N$12*0.8</formula>
    </cfRule>
  </conditionalFormatting>
  <conditionalFormatting sqref="J13">
    <cfRule type="cellIs" dxfId="980" priority="619" operator="greaterThan">
      <formula>$N$13</formula>
    </cfRule>
    <cfRule type="cellIs" dxfId="979" priority="620" operator="between">
      <formula>$N$13*0.8</formula>
      <formula>$N$13</formula>
    </cfRule>
    <cfRule type="cellIs" dxfId="978" priority="621" operator="lessThan">
      <formula>$N$13*0.8</formula>
    </cfRule>
  </conditionalFormatting>
  <conditionalFormatting sqref="J16">
    <cfRule type="cellIs" dxfId="977" priority="616" operator="greaterThan">
      <formula>$N$16</formula>
    </cfRule>
    <cfRule type="cellIs" dxfId="976" priority="617" operator="between">
      <formula>$N$16*0.8</formula>
      <formula>$N$16</formula>
    </cfRule>
    <cfRule type="cellIs" dxfId="975" priority="618" operator="lessThan">
      <formula>$N$16*0.8</formula>
    </cfRule>
  </conditionalFormatting>
  <conditionalFormatting sqref="J17">
    <cfRule type="cellIs" dxfId="974" priority="613" operator="greaterThan">
      <formula>$N$17</formula>
    </cfRule>
    <cfRule type="cellIs" dxfId="973" priority="614" operator="between">
      <formula>$N$17*0.8</formula>
      <formula>$N$17</formula>
    </cfRule>
    <cfRule type="cellIs" dxfId="972" priority="615" operator="lessThan">
      <formula>$N$17*0.8</formula>
    </cfRule>
  </conditionalFormatting>
  <conditionalFormatting sqref="J18">
    <cfRule type="cellIs" dxfId="971" priority="610" operator="greaterThan">
      <formula>$N$18</formula>
    </cfRule>
    <cfRule type="cellIs" dxfId="970" priority="611" operator="between">
      <formula>$N$18*0.8</formula>
      <formula>$N$18</formula>
    </cfRule>
    <cfRule type="cellIs" dxfId="969" priority="612" operator="lessThan">
      <formula>$N$18*0.8</formula>
    </cfRule>
  </conditionalFormatting>
  <conditionalFormatting sqref="J6">
    <cfRule type="cellIs" dxfId="968" priority="607" operator="greaterThan">
      <formula>$P$6</formula>
    </cfRule>
    <cfRule type="cellIs" dxfId="967" priority="608" operator="between">
      <formula>$P$6*0.8</formula>
      <formula>$P$6</formula>
    </cfRule>
    <cfRule type="cellIs" dxfId="966" priority="609" operator="lessThan">
      <formula>$P$6*0.8</formula>
    </cfRule>
  </conditionalFormatting>
  <conditionalFormatting sqref="J7">
    <cfRule type="cellIs" dxfId="965" priority="604" operator="greaterThan">
      <formula>$P$7</formula>
    </cfRule>
    <cfRule type="cellIs" dxfId="964" priority="605" operator="between">
      <formula>$P$7*0.8</formula>
      <formula>$P$7</formula>
    </cfRule>
    <cfRule type="cellIs" dxfId="963" priority="606" operator="lessThan">
      <formula>$P$7*0.8</formula>
    </cfRule>
  </conditionalFormatting>
  <conditionalFormatting sqref="J8">
    <cfRule type="cellIs" dxfId="962" priority="601" operator="greaterThan">
      <formula>$P$8</formula>
    </cfRule>
    <cfRule type="cellIs" dxfId="961" priority="602" operator="between">
      <formula>$P$8*0.8</formula>
      <formula>$P$8</formula>
    </cfRule>
    <cfRule type="cellIs" dxfId="960" priority="603" operator="lessThan">
      <formula>$P$8*0.8</formula>
    </cfRule>
  </conditionalFormatting>
  <conditionalFormatting sqref="J11">
    <cfRule type="cellIs" dxfId="959" priority="598" operator="greaterThan">
      <formula>$P$11</formula>
    </cfRule>
    <cfRule type="cellIs" dxfId="958" priority="599" operator="between">
      <formula>$P$11*0.8</formula>
      <formula>$P$11</formula>
    </cfRule>
    <cfRule type="cellIs" dxfId="957" priority="600" operator="lessThan">
      <formula>$P$11*0.8</formula>
    </cfRule>
  </conditionalFormatting>
  <conditionalFormatting sqref="J12">
    <cfRule type="cellIs" dxfId="956" priority="595" operator="greaterThan">
      <formula>$P$12</formula>
    </cfRule>
    <cfRule type="cellIs" dxfId="955" priority="596" operator="between">
      <formula>$P$12*0.8</formula>
      <formula>$P$12</formula>
    </cfRule>
    <cfRule type="cellIs" dxfId="954" priority="597" operator="lessThan">
      <formula>$P$12*0.8</formula>
    </cfRule>
  </conditionalFormatting>
  <conditionalFormatting sqref="J13">
    <cfRule type="cellIs" dxfId="953" priority="592" operator="greaterThan">
      <formula>$P$13</formula>
    </cfRule>
    <cfRule type="cellIs" dxfId="952" priority="593" operator="between">
      <formula>$P$13*0.8</formula>
      <formula>$P$13</formula>
    </cfRule>
    <cfRule type="cellIs" dxfId="951" priority="594" operator="lessThan">
      <formula>$P$13*0.8</formula>
    </cfRule>
  </conditionalFormatting>
  <conditionalFormatting sqref="J16">
    <cfRule type="cellIs" dxfId="950" priority="589" operator="greaterThan">
      <formula>$P$16</formula>
    </cfRule>
    <cfRule type="cellIs" dxfId="949" priority="590" operator="between">
      <formula>$P$16*0.8</formula>
      <formula>$P$16</formula>
    </cfRule>
    <cfRule type="cellIs" dxfId="948" priority="591" operator="lessThan">
      <formula>$P$16*0.8</formula>
    </cfRule>
  </conditionalFormatting>
  <conditionalFormatting sqref="J17">
    <cfRule type="cellIs" dxfId="947" priority="586" operator="greaterThan">
      <formula>$P$17</formula>
    </cfRule>
    <cfRule type="cellIs" dxfId="946" priority="587" operator="between">
      <formula>$P$17*0.8</formula>
      <formula>$P$17</formula>
    </cfRule>
    <cfRule type="cellIs" dxfId="945" priority="588" operator="lessThan">
      <formula>$P$17*0.8</formula>
    </cfRule>
  </conditionalFormatting>
  <conditionalFormatting sqref="J18">
    <cfRule type="cellIs" dxfId="944" priority="583" operator="greaterThan">
      <formula>$P$18</formula>
    </cfRule>
    <cfRule type="cellIs" dxfId="943" priority="584" operator="between">
      <formula>$P$18*0.8</formula>
      <formula>$P$18</formula>
    </cfRule>
    <cfRule type="cellIs" dxfId="942" priority="585" operator="lessThan">
      <formula>$P$18*0.8</formula>
    </cfRule>
  </conditionalFormatting>
  <conditionalFormatting sqref="J6">
    <cfRule type="cellIs" dxfId="941" priority="580" operator="greaterThan">
      <formula>$P$6</formula>
    </cfRule>
    <cfRule type="cellIs" dxfId="940" priority="581" operator="between">
      <formula>$P$6*0.8</formula>
      <formula>$P$6</formula>
    </cfRule>
    <cfRule type="cellIs" dxfId="939" priority="582" operator="lessThan">
      <formula>$P$6*0.8</formula>
    </cfRule>
  </conditionalFormatting>
  <conditionalFormatting sqref="J7">
    <cfRule type="cellIs" dxfId="938" priority="577" operator="greaterThan">
      <formula>$P$7</formula>
    </cfRule>
    <cfRule type="cellIs" dxfId="937" priority="578" operator="between">
      <formula>$P$7*0.8</formula>
      <formula>$P$7</formula>
    </cfRule>
    <cfRule type="cellIs" dxfId="936" priority="579" operator="lessThan">
      <formula>$P$7*0.8</formula>
    </cfRule>
  </conditionalFormatting>
  <conditionalFormatting sqref="J8">
    <cfRule type="cellIs" dxfId="935" priority="574" operator="greaterThan">
      <formula>$P$8</formula>
    </cfRule>
    <cfRule type="cellIs" dxfId="934" priority="575" operator="between">
      <formula>$P$8*0.8</formula>
      <formula>$P$8</formula>
    </cfRule>
    <cfRule type="cellIs" dxfId="933" priority="576" operator="lessThan">
      <formula>$P$8*0.8</formula>
    </cfRule>
  </conditionalFormatting>
  <conditionalFormatting sqref="J11">
    <cfRule type="cellIs" dxfId="932" priority="571" operator="greaterThan">
      <formula>$P$11</formula>
    </cfRule>
    <cfRule type="cellIs" dxfId="931" priority="572" operator="between">
      <formula>$P$11*0.8</formula>
      <formula>$P$11</formula>
    </cfRule>
    <cfRule type="cellIs" dxfId="930" priority="573" operator="lessThan">
      <formula>$P$11*0.8</formula>
    </cfRule>
  </conditionalFormatting>
  <conditionalFormatting sqref="J12">
    <cfRule type="cellIs" dxfId="929" priority="568" operator="greaterThan">
      <formula>$P$12</formula>
    </cfRule>
    <cfRule type="cellIs" dxfId="928" priority="569" operator="between">
      <formula>$P$12*0.8</formula>
      <formula>$P$12</formula>
    </cfRule>
    <cfRule type="cellIs" dxfId="927" priority="570" operator="lessThan">
      <formula>$P$12*0.8</formula>
    </cfRule>
  </conditionalFormatting>
  <conditionalFormatting sqref="J13">
    <cfRule type="cellIs" dxfId="926" priority="565" operator="greaterThan">
      <formula>$P$13</formula>
    </cfRule>
    <cfRule type="cellIs" dxfId="925" priority="566" operator="between">
      <formula>$P$13*0.8</formula>
      <formula>$P$13</formula>
    </cfRule>
    <cfRule type="cellIs" dxfId="924" priority="567" operator="lessThan">
      <formula>$P$13*0.8</formula>
    </cfRule>
  </conditionalFormatting>
  <conditionalFormatting sqref="J16">
    <cfRule type="cellIs" dxfId="923" priority="562" operator="greaterThan">
      <formula>$P$16</formula>
    </cfRule>
    <cfRule type="cellIs" dxfId="922" priority="563" operator="between">
      <formula>$P$16*0.8</formula>
      <formula>$P$16</formula>
    </cfRule>
    <cfRule type="cellIs" dxfId="921" priority="564" operator="lessThan">
      <formula>$P$16*0.8</formula>
    </cfRule>
  </conditionalFormatting>
  <conditionalFormatting sqref="J17">
    <cfRule type="cellIs" dxfId="920" priority="559" operator="greaterThan">
      <formula>$P$17</formula>
    </cfRule>
    <cfRule type="cellIs" dxfId="919" priority="560" operator="between">
      <formula>$P$17*0.8</formula>
      <formula>$P$17</formula>
    </cfRule>
    <cfRule type="cellIs" dxfId="918" priority="561" operator="lessThan">
      <formula>$P$17*0.8</formula>
    </cfRule>
  </conditionalFormatting>
  <conditionalFormatting sqref="J18">
    <cfRule type="cellIs" dxfId="917" priority="556" operator="greaterThan">
      <formula>$P$18</formula>
    </cfRule>
    <cfRule type="cellIs" dxfId="916" priority="557" operator="between">
      <formula>$P$18*0.8</formula>
      <formula>$P$18</formula>
    </cfRule>
    <cfRule type="cellIs" dxfId="915" priority="558" operator="lessThan">
      <formula>$P$18*0.8</formula>
    </cfRule>
  </conditionalFormatting>
  <conditionalFormatting sqref="J6">
    <cfRule type="cellIs" dxfId="914" priority="553" operator="greaterThan">
      <formula>$O$6</formula>
    </cfRule>
    <cfRule type="cellIs" dxfId="913" priority="554" operator="between">
      <formula>$O$6*0.8</formula>
      <formula>$O$6</formula>
    </cfRule>
    <cfRule type="cellIs" dxfId="912" priority="555" operator="lessThan">
      <formula>$O$6*0.8</formula>
    </cfRule>
  </conditionalFormatting>
  <conditionalFormatting sqref="J7">
    <cfRule type="cellIs" dxfId="911" priority="550" operator="greaterThan">
      <formula>$O$7</formula>
    </cfRule>
    <cfRule type="cellIs" dxfId="910" priority="551" operator="between">
      <formula>$O$7*0.8</formula>
      <formula>$O$7</formula>
    </cfRule>
    <cfRule type="cellIs" dxfId="909" priority="552" operator="lessThan">
      <formula>$O$7*0.8</formula>
    </cfRule>
  </conditionalFormatting>
  <conditionalFormatting sqref="J8">
    <cfRule type="cellIs" dxfId="908" priority="547" operator="greaterThan">
      <formula>$O$8</formula>
    </cfRule>
    <cfRule type="cellIs" dxfId="907" priority="548" operator="between">
      <formula>$O$8*0.8</formula>
      <formula>$O$8</formula>
    </cfRule>
    <cfRule type="cellIs" dxfId="906" priority="549" operator="lessThan">
      <formula>$O$8*0.8</formula>
    </cfRule>
  </conditionalFormatting>
  <conditionalFormatting sqref="J11">
    <cfRule type="cellIs" dxfId="905" priority="544" operator="greaterThan">
      <formula>$O$11</formula>
    </cfRule>
    <cfRule type="cellIs" dxfId="904" priority="545" operator="between">
      <formula>$O$11*0.8</formula>
      <formula>$O$11</formula>
    </cfRule>
    <cfRule type="cellIs" dxfId="903" priority="546" operator="lessThan">
      <formula>$O$11*0.8</formula>
    </cfRule>
  </conditionalFormatting>
  <conditionalFormatting sqref="J12">
    <cfRule type="cellIs" dxfId="902" priority="541" operator="greaterThan">
      <formula>$O$12</formula>
    </cfRule>
    <cfRule type="cellIs" dxfId="901" priority="542" operator="between">
      <formula>$O$12*0.8</formula>
      <formula>$O$12</formula>
    </cfRule>
    <cfRule type="cellIs" dxfId="900" priority="543" operator="lessThan">
      <formula>$O$12*0.8</formula>
    </cfRule>
  </conditionalFormatting>
  <conditionalFormatting sqref="J13">
    <cfRule type="cellIs" dxfId="899" priority="538" operator="greaterThan">
      <formula>$O$13</formula>
    </cfRule>
    <cfRule type="cellIs" dxfId="898" priority="539" operator="between">
      <formula>$O$13*0.8</formula>
      <formula>$O$13</formula>
    </cfRule>
    <cfRule type="cellIs" dxfId="897" priority="540" operator="lessThan">
      <formula>$O$13*0.8</formula>
    </cfRule>
  </conditionalFormatting>
  <conditionalFormatting sqref="J16">
    <cfRule type="cellIs" dxfId="896" priority="535" operator="greaterThan">
      <formula>$O$16</formula>
    </cfRule>
    <cfRule type="cellIs" dxfId="895" priority="536" operator="between">
      <formula>$O$16*0.8</formula>
      <formula>$O$16</formula>
    </cfRule>
    <cfRule type="cellIs" dxfId="894" priority="537" operator="lessThan">
      <formula>$O$16*0.8</formula>
    </cfRule>
  </conditionalFormatting>
  <conditionalFormatting sqref="J17">
    <cfRule type="cellIs" dxfId="893" priority="532" operator="greaterThan">
      <formula>$O$17</formula>
    </cfRule>
    <cfRule type="cellIs" dxfId="892" priority="533" operator="between">
      <formula>$O$17*0.8</formula>
      <formula>$O$17</formula>
    </cfRule>
    <cfRule type="cellIs" dxfId="891" priority="534" operator="lessThan">
      <formula>$O$17*0.8</formula>
    </cfRule>
  </conditionalFormatting>
  <conditionalFormatting sqref="J18">
    <cfRule type="cellIs" dxfId="890" priority="529" operator="greaterThan">
      <formula>$O$18</formula>
    </cfRule>
    <cfRule type="cellIs" dxfId="889" priority="530" operator="between">
      <formula>$O$18*0.8</formula>
      <formula>$O$18</formula>
    </cfRule>
    <cfRule type="cellIs" dxfId="888" priority="531" operator="lessThan">
      <formula>$O$18*0.8</formula>
    </cfRule>
  </conditionalFormatting>
  <conditionalFormatting sqref="J6">
    <cfRule type="cellIs" dxfId="887" priority="526" operator="greaterThan">
      <formula>$O$6</formula>
    </cfRule>
    <cfRule type="cellIs" dxfId="886" priority="527" operator="between">
      <formula>$O$6*0.8</formula>
      <formula>$O$6</formula>
    </cfRule>
    <cfRule type="cellIs" dxfId="885" priority="528" operator="lessThan">
      <formula>$O$6*0.8</formula>
    </cfRule>
  </conditionalFormatting>
  <conditionalFormatting sqref="J7">
    <cfRule type="cellIs" dxfId="884" priority="523" operator="greaterThan">
      <formula>$O$7</formula>
    </cfRule>
    <cfRule type="cellIs" dxfId="883" priority="524" operator="between">
      <formula>$O$7*0.8</formula>
      <formula>$O$7</formula>
    </cfRule>
    <cfRule type="cellIs" dxfId="882" priority="525" operator="lessThan">
      <formula>$O$7*0.8</formula>
    </cfRule>
  </conditionalFormatting>
  <conditionalFormatting sqref="J8">
    <cfRule type="cellIs" dxfId="881" priority="520" operator="greaterThan">
      <formula>$O$8</formula>
    </cfRule>
    <cfRule type="cellIs" dxfId="880" priority="521" operator="between">
      <formula>$O$8*0.8</formula>
      <formula>$O$8</formula>
    </cfRule>
    <cfRule type="cellIs" dxfId="879" priority="522" operator="lessThan">
      <formula>$O$8*0.8</formula>
    </cfRule>
  </conditionalFormatting>
  <conditionalFormatting sqref="J11">
    <cfRule type="cellIs" dxfId="878" priority="517" operator="greaterThan">
      <formula>$O$11</formula>
    </cfRule>
    <cfRule type="cellIs" dxfId="877" priority="518" operator="between">
      <formula>$O$11*0.8</formula>
      <formula>$O$11</formula>
    </cfRule>
    <cfRule type="cellIs" dxfId="876" priority="519" operator="lessThan">
      <formula>$O$11*0.8</formula>
    </cfRule>
  </conditionalFormatting>
  <conditionalFormatting sqref="J12">
    <cfRule type="cellIs" dxfId="875" priority="514" operator="greaterThan">
      <formula>$O$12</formula>
    </cfRule>
    <cfRule type="cellIs" dxfId="874" priority="515" operator="between">
      <formula>$O$12*0.8</formula>
      <formula>$O$12</formula>
    </cfRule>
    <cfRule type="cellIs" dxfId="873" priority="516" operator="lessThan">
      <formula>$O$12*0.8</formula>
    </cfRule>
  </conditionalFormatting>
  <conditionalFormatting sqref="J13">
    <cfRule type="cellIs" dxfId="872" priority="511" operator="greaterThan">
      <formula>$O$13</formula>
    </cfRule>
    <cfRule type="cellIs" dxfId="871" priority="512" operator="between">
      <formula>$O$13*0.8</formula>
      <formula>$O$13</formula>
    </cfRule>
    <cfRule type="cellIs" dxfId="870" priority="513" operator="lessThan">
      <formula>$O$13*0.8</formula>
    </cfRule>
  </conditionalFormatting>
  <conditionalFormatting sqref="J16">
    <cfRule type="cellIs" dxfId="869" priority="508" operator="greaterThan">
      <formula>$O$16</formula>
    </cfRule>
    <cfRule type="cellIs" dxfId="868" priority="509" operator="between">
      <formula>$O$16*0.8</formula>
      <formula>$O$16</formula>
    </cfRule>
    <cfRule type="cellIs" dxfId="867" priority="510" operator="lessThan">
      <formula>$O$16*0.8</formula>
    </cfRule>
  </conditionalFormatting>
  <conditionalFormatting sqref="J17">
    <cfRule type="cellIs" dxfId="866" priority="505" operator="greaterThan">
      <formula>$O$17</formula>
    </cfRule>
    <cfRule type="cellIs" dxfId="865" priority="506" operator="between">
      <formula>$O$17*0.8</formula>
      <formula>$O$17</formula>
    </cfRule>
    <cfRule type="cellIs" dxfId="864" priority="507" operator="lessThan">
      <formula>$O$17*0.8</formula>
    </cfRule>
  </conditionalFormatting>
  <conditionalFormatting sqref="J18">
    <cfRule type="cellIs" dxfId="863" priority="502" operator="greaterThan">
      <formula>$O$18</formula>
    </cfRule>
    <cfRule type="cellIs" dxfId="862" priority="503" operator="between">
      <formula>$O$18*0.8</formula>
      <formula>$O$18</formula>
    </cfRule>
    <cfRule type="cellIs" dxfId="861" priority="504" operator="lessThan">
      <formula>$O$18*0.8</formula>
    </cfRule>
  </conditionalFormatting>
  <conditionalFormatting sqref="J6">
    <cfRule type="cellIs" dxfId="860" priority="499" operator="greaterThan">
      <formula>$N$6</formula>
    </cfRule>
    <cfRule type="cellIs" dxfId="859" priority="500" operator="between">
      <formula>$N$6*0.8</formula>
      <formula>$N$6</formula>
    </cfRule>
    <cfRule type="cellIs" dxfId="858" priority="501" operator="lessThan">
      <formula>$N$6*0.8</formula>
    </cfRule>
  </conditionalFormatting>
  <conditionalFormatting sqref="J7">
    <cfRule type="cellIs" dxfId="857" priority="496" operator="greaterThan">
      <formula>$N$7</formula>
    </cfRule>
    <cfRule type="cellIs" dxfId="856" priority="497" operator="between">
      <formula>$N$7*0.8</formula>
      <formula>$N$7</formula>
    </cfRule>
    <cfRule type="cellIs" dxfId="855" priority="498" operator="lessThan">
      <formula>$N$7*0.8</formula>
    </cfRule>
  </conditionalFormatting>
  <conditionalFormatting sqref="J8">
    <cfRule type="cellIs" dxfId="854" priority="493" operator="greaterThan">
      <formula>$N$8</formula>
    </cfRule>
    <cfRule type="cellIs" dxfId="853" priority="494" operator="between">
      <formula>$N$8*0.8</formula>
      <formula>$N$8</formula>
    </cfRule>
    <cfRule type="cellIs" dxfId="852" priority="495" operator="lessThan">
      <formula>$N$8*0.8</formula>
    </cfRule>
  </conditionalFormatting>
  <conditionalFormatting sqref="J11">
    <cfRule type="cellIs" dxfId="851" priority="490" operator="greaterThan">
      <formula>$N$11</formula>
    </cfRule>
    <cfRule type="cellIs" dxfId="850" priority="491" operator="between">
      <formula>$N$11*0.8</formula>
      <formula>$N$11</formula>
    </cfRule>
    <cfRule type="cellIs" dxfId="849" priority="492" operator="lessThan">
      <formula>$N$11*0.8</formula>
    </cfRule>
  </conditionalFormatting>
  <conditionalFormatting sqref="J12">
    <cfRule type="cellIs" dxfId="848" priority="487" operator="greaterThan">
      <formula>$N$12</formula>
    </cfRule>
    <cfRule type="cellIs" dxfId="847" priority="488" operator="between">
      <formula>$N$12*0.8</formula>
      <formula>$N$12</formula>
    </cfRule>
    <cfRule type="cellIs" dxfId="846" priority="489" operator="lessThan">
      <formula>$N$12*0.8</formula>
    </cfRule>
  </conditionalFormatting>
  <conditionalFormatting sqref="J13">
    <cfRule type="cellIs" dxfId="845" priority="484" operator="greaterThan">
      <formula>$N$13</formula>
    </cfRule>
    <cfRule type="cellIs" dxfId="844" priority="485" operator="between">
      <formula>$N$13*0.8</formula>
      <formula>$N$13</formula>
    </cfRule>
    <cfRule type="cellIs" dxfId="843" priority="486" operator="lessThan">
      <formula>$N$13*0.8</formula>
    </cfRule>
  </conditionalFormatting>
  <conditionalFormatting sqref="J16">
    <cfRule type="cellIs" dxfId="842" priority="481" operator="greaterThan">
      <formula>$N$16</formula>
    </cfRule>
    <cfRule type="cellIs" dxfId="841" priority="482" operator="between">
      <formula>$N$16*0.8</formula>
      <formula>$N$16</formula>
    </cfRule>
    <cfRule type="cellIs" dxfId="840" priority="483" operator="lessThan">
      <formula>$N$16*0.8</formula>
    </cfRule>
  </conditionalFormatting>
  <conditionalFormatting sqref="J17">
    <cfRule type="cellIs" dxfId="839" priority="478" operator="greaterThan">
      <formula>$N$17</formula>
    </cfRule>
    <cfRule type="cellIs" dxfId="838" priority="479" operator="between">
      <formula>$N$17*0.8</formula>
      <formula>$N$17</formula>
    </cfRule>
    <cfRule type="cellIs" dxfId="837" priority="480" operator="lessThan">
      <formula>$N$17*0.8</formula>
    </cfRule>
  </conditionalFormatting>
  <conditionalFormatting sqref="J18">
    <cfRule type="cellIs" dxfId="836" priority="475" operator="greaterThan">
      <formula>$N$18</formula>
    </cfRule>
    <cfRule type="cellIs" dxfId="835" priority="476" operator="between">
      <formula>$N$18*0.8</formula>
      <formula>$N$18</formula>
    </cfRule>
    <cfRule type="cellIs" dxfId="834" priority="477" operator="lessThan">
      <formula>$N$18*0.8</formula>
    </cfRule>
  </conditionalFormatting>
  <conditionalFormatting sqref="J6">
    <cfRule type="cellIs" dxfId="833" priority="472" operator="greaterThan">
      <formula>$N$6</formula>
    </cfRule>
    <cfRule type="cellIs" dxfId="832" priority="473" operator="between">
      <formula>$N$6*0.8</formula>
      <formula>$N$6</formula>
    </cfRule>
    <cfRule type="cellIs" dxfId="831" priority="474" operator="lessThan">
      <formula>$N$6*0.8</formula>
    </cfRule>
  </conditionalFormatting>
  <conditionalFormatting sqref="J7">
    <cfRule type="cellIs" dxfId="830" priority="469" operator="greaterThan">
      <formula>$N$7</formula>
    </cfRule>
    <cfRule type="cellIs" dxfId="829" priority="470" operator="between">
      <formula>$N$7*0.8</formula>
      <formula>$N$7</formula>
    </cfRule>
    <cfRule type="cellIs" dxfId="828" priority="471" operator="lessThan">
      <formula>$N$7*0.8</formula>
    </cfRule>
  </conditionalFormatting>
  <conditionalFormatting sqref="J8">
    <cfRule type="cellIs" dxfId="827" priority="466" operator="greaterThan">
      <formula>$N$8</formula>
    </cfRule>
    <cfRule type="cellIs" dxfId="826" priority="467" operator="between">
      <formula>$N$8*0.8</formula>
      <formula>$N$8</formula>
    </cfRule>
    <cfRule type="cellIs" dxfId="825" priority="468" operator="lessThan">
      <formula>$N$8*0.8</formula>
    </cfRule>
  </conditionalFormatting>
  <conditionalFormatting sqref="J11">
    <cfRule type="cellIs" dxfId="824" priority="463" operator="greaterThan">
      <formula>$N$11</formula>
    </cfRule>
    <cfRule type="cellIs" dxfId="823" priority="464" operator="between">
      <formula>$N$11*0.8</formula>
      <formula>$N$11</formula>
    </cfRule>
    <cfRule type="cellIs" dxfId="822" priority="465" operator="lessThan">
      <formula>$N$11*0.8</formula>
    </cfRule>
  </conditionalFormatting>
  <conditionalFormatting sqref="J12">
    <cfRule type="cellIs" dxfId="821" priority="460" operator="greaterThan">
      <formula>$N$12</formula>
    </cfRule>
    <cfRule type="cellIs" dxfId="820" priority="461" operator="between">
      <formula>$N$12*0.8</formula>
      <formula>$N$12</formula>
    </cfRule>
    <cfRule type="cellIs" dxfId="819" priority="462" operator="lessThan">
      <formula>$N$12*0.8</formula>
    </cfRule>
  </conditionalFormatting>
  <conditionalFormatting sqref="J13">
    <cfRule type="cellIs" dxfId="818" priority="457" operator="greaterThan">
      <formula>$N$13</formula>
    </cfRule>
    <cfRule type="cellIs" dxfId="817" priority="458" operator="between">
      <formula>$N$13*0.8</formula>
      <formula>$N$13</formula>
    </cfRule>
    <cfRule type="cellIs" dxfId="816" priority="459" operator="lessThan">
      <formula>$N$13*0.8</formula>
    </cfRule>
  </conditionalFormatting>
  <conditionalFormatting sqref="J16">
    <cfRule type="cellIs" dxfId="815" priority="454" operator="greaterThan">
      <formula>$N$16</formula>
    </cfRule>
    <cfRule type="cellIs" dxfId="814" priority="455" operator="between">
      <formula>$N$16*0.8</formula>
      <formula>$N$16</formula>
    </cfRule>
    <cfRule type="cellIs" dxfId="813" priority="456" operator="lessThan">
      <formula>$N$16*0.8</formula>
    </cfRule>
  </conditionalFormatting>
  <conditionalFormatting sqref="J17">
    <cfRule type="cellIs" dxfId="812" priority="451" operator="greaterThan">
      <formula>$N$17</formula>
    </cfRule>
    <cfRule type="cellIs" dxfId="811" priority="452" operator="between">
      <formula>$N$17*0.8</formula>
      <formula>$N$17</formula>
    </cfRule>
    <cfRule type="cellIs" dxfId="810" priority="453" operator="lessThan">
      <formula>$N$17*0.8</formula>
    </cfRule>
  </conditionalFormatting>
  <conditionalFormatting sqref="J18">
    <cfRule type="cellIs" dxfId="809" priority="448" operator="greaterThan">
      <formula>$N$18</formula>
    </cfRule>
    <cfRule type="cellIs" dxfId="808" priority="449" operator="between">
      <formula>$N$18*0.8</formula>
      <formula>$N$18</formula>
    </cfRule>
    <cfRule type="cellIs" dxfId="807" priority="450" operator="lessThan">
      <formula>$N$18*0.8</formula>
    </cfRule>
  </conditionalFormatting>
  <conditionalFormatting sqref="J6">
    <cfRule type="cellIs" dxfId="806" priority="445" operator="greaterThan">
      <formula>$P$6</formula>
    </cfRule>
    <cfRule type="cellIs" dxfId="805" priority="446" operator="between">
      <formula>$P$6*0.8</formula>
      <formula>$P$6</formula>
    </cfRule>
    <cfRule type="cellIs" dxfId="804" priority="447" operator="lessThan">
      <formula>$P$6*0.8</formula>
    </cfRule>
  </conditionalFormatting>
  <conditionalFormatting sqref="J7">
    <cfRule type="cellIs" dxfId="803" priority="442" operator="greaterThan">
      <formula>$P$7</formula>
    </cfRule>
    <cfRule type="cellIs" dxfId="802" priority="443" operator="between">
      <formula>$P$7*0.8</formula>
      <formula>$P$7</formula>
    </cfRule>
    <cfRule type="cellIs" dxfId="801" priority="444" operator="lessThan">
      <formula>$P$7*0.8</formula>
    </cfRule>
  </conditionalFormatting>
  <conditionalFormatting sqref="J8">
    <cfRule type="cellIs" dxfId="800" priority="439" operator="greaterThan">
      <formula>$P$8</formula>
    </cfRule>
    <cfRule type="cellIs" dxfId="799" priority="440" operator="between">
      <formula>$P$8*0.8</formula>
      <formula>$P$8</formula>
    </cfRule>
    <cfRule type="cellIs" dxfId="798" priority="441" operator="lessThan">
      <formula>$P$8*0.8</formula>
    </cfRule>
  </conditionalFormatting>
  <conditionalFormatting sqref="J11">
    <cfRule type="cellIs" dxfId="797" priority="436" operator="greaterThan">
      <formula>$P$11</formula>
    </cfRule>
    <cfRule type="cellIs" dxfId="796" priority="437" operator="between">
      <formula>$P$11*0.8</formula>
      <formula>$P$11</formula>
    </cfRule>
    <cfRule type="cellIs" dxfId="795" priority="438" operator="lessThan">
      <formula>$P$11*0.8</formula>
    </cfRule>
  </conditionalFormatting>
  <conditionalFormatting sqref="J12">
    <cfRule type="cellIs" dxfId="794" priority="433" operator="greaterThan">
      <formula>$P$12</formula>
    </cfRule>
    <cfRule type="cellIs" dxfId="793" priority="434" operator="between">
      <formula>$P$12*0.8</formula>
      <formula>$P$12</formula>
    </cfRule>
    <cfRule type="cellIs" dxfId="792" priority="435" operator="lessThan">
      <formula>$P$12*0.8</formula>
    </cfRule>
  </conditionalFormatting>
  <conditionalFormatting sqref="J13">
    <cfRule type="cellIs" dxfId="791" priority="430" operator="greaterThan">
      <formula>$P$13</formula>
    </cfRule>
    <cfRule type="cellIs" dxfId="790" priority="431" operator="between">
      <formula>$P$13*0.8</formula>
      <formula>$P$13</formula>
    </cfRule>
    <cfRule type="cellIs" dxfId="789" priority="432" operator="lessThan">
      <formula>$P$13*0.8</formula>
    </cfRule>
  </conditionalFormatting>
  <conditionalFormatting sqref="J16">
    <cfRule type="cellIs" dxfId="788" priority="427" operator="greaterThan">
      <formula>$P$16</formula>
    </cfRule>
    <cfRule type="cellIs" dxfId="787" priority="428" operator="between">
      <formula>$P$16*0.8</formula>
      <formula>$P$16</formula>
    </cfRule>
    <cfRule type="cellIs" dxfId="786" priority="429" operator="lessThan">
      <formula>$P$16*0.8</formula>
    </cfRule>
  </conditionalFormatting>
  <conditionalFormatting sqref="J17">
    <cfRule type="cellIs" dxfId="785" priority="424" operator="greaterThan">
      <formula>$P$17</formula>
    </cfRule>
    <cfRule type="cellIs" dxfId="784" priority="425" operator="between">
      <formula>$P$17*0.8</formula>
      <formula>$P$17</formula>
    </cfRule>
    <cfRule type="cellIs" dxfId="783" priority="426" operator="lessThan">
      <formula>$P$17*0.8</formula>
    </cfRule>
  </conditionalFormatting>
  <conditionalFormatting sqref="J18">
    <cfRule type="cellIs" dxfId="782" priority="421" operator="greaterThan">
      <formula>$P$18</formula>
    </cfRule>
    <cfRule type="cellIs" dxfId="781" priority="422" operator="between">
      <formula>$P$18*0.8</formula>
      <formula>$P$18</formula>
    </cfRule>
    <cfRule type="cellIs" dxfId="780" priority="423" operator="lessThan">
      <formula>$P$18*0.8</formula>
    </cfRule>
  </conditionalFormatting>
  <conditionalFormatting sqref="J6">
    <cfRule type="cellIs" dxfId="779" priority="418" operator="greaterThan">
      <formula>$P$6</formula>
    </cfRule>
    <cfRule type="cellIs" dxfId="778" priority="419" operator="between">
      <formula>$P$6*0.8</formula>
      <formula>$P$6</formula>
    </cfRule>
    <cfRule type="cellIs" dxfId="777" priority="420" operator="lessThan">
      <formula>$P$6*0.8</formula>
    </cfRule>
  </conditionalFormatting>
  <conditionalFormatting sqref="J7">
    <cfRule type="cellIs" dxfId="776" priority="415" operator="greaterThan">
      <formula>$P$7</formula>
    </cfRule>
    <cfRule type="cellIs" dxfId="775" priority="416" operator="between">
      <formula>$P$7*0.8</formula>
      <formula>$P$7</formula>
    </cfRule>
    <cfRule type="cellIs" dxfId="774" priority="417" operator="lessThan">
      <formula>$P$7*0.8</formula>
    </cfRule>
  </conditionalFormatting>
  <conditionalFormatting sqref="J8">
    <cfRule type="cellIs" dxfId="773" priority="412" operator="greaterThan">
      <formula>$P$8</formula>
    </cfRule>
    <cfRule type="cellIs" dxfId="772" priority="413" operator="between">
      <formula>$P$8*0.8</formula>
      <formula>$P$8</formula>
    </cfRule>
    <cfRule type="cellIs" dxfId="771" priority="414" operator="lessThan">
      <formula>$P$8*0.8</formula>
    </cfRule>
  </conditionalFormatting>
  <conditionalFormatting sqref="J11">
    <cfRule type="cellIs" dxfId="770" priority="409" operator="greaterThan">
      <formula>$P$11</formula>
    </cfRule>
    <cfRule type="cellIs" dxfId="769" priority="410" operator="between">
      <formula>$P$11*0.8</formula>
      <formula>$P$11</formula>
    </cfRule>
    <cfRule type="cellIs" dxfId="768" priority="411" operator="lessThan">
      <formula>$P$11*0.8</formula>
    </cfRule>
  </conditionalFormatting>
  <conditionalFormatting sqref="J12">
    <cfRule type="cellIs" dxfId="767" priority="406" operator="greaterThan">
      <formula>$P$12</formula>
    </cfRule>
    <cfRule type="cellIs" dxfId="766" priority="407" operator="between">
      <formula>$P$12*0.8</formula>
      <formula>$P$12</formula>
    </cfRule>
    <cfRule type="cellIs" dxfId="765" priority="408" operator="lessThan">
      <formula>$P$12*0.8</formula>
    </cfRule>
  </conditionalFormatting>
  <conditionalFormatting sqref="J13">
    <cfRule type="cellIs" dxfId="764" priority="403" operator="greaterThan">
      <formula>$P$13</formula>
    </cfRule>
    <cfRule type="cellIs" dxfId="763" priority="404" operator="between">
      <formula>$P$13*0.8</formula>
      <formula>$P$13</formula>
    </cfRule>
    <cfRule type="cellIs" dxfId="762" priority="405" operator="lessThan">
      <formula>$P$13*0.8</formula>
    </cfRule>
  </conditionalFormatting>
  <conditionalFormatting sqref="J16">
    <cfRule type="cellIs" dxfId="761" priority="400" operator="greaterThan">
      <formula>$P$16</formula>
    </cfRule>
    <cfRule type="cellIs" dxfId="760" priority="401" operator="between">
      <formula>$P$16*0.8</formula>
      <formula>$P$16</formula>
    </cfRule>
    <cfRule type="cellIs" dxfId="759" priority="402" operator="lessThan">
      <formula>$P$16*0.8</formula>
    </cfRule>
  </conditionalFormatting>
  <conditionalFormatting sqref="J17">
    <cfRule type="cellIs" dxfId="758" priority="397" operator="greaterThan">
      <formula>$P$17</formula>
    </cfRule>
    <cfRule type="cellIs" dxfId="757" priority="398" operator="between">
      <formula>$P$17*0.8</formula>
      <formula>$P$17</formula>
    </cfRule>
    <cfRule type="cellIs" dxfId="756" priority="399" operator="lessThan">
      <formula>$P$17*0.8</formula>
    </cfRule>
  </conditionalFormatting>
  <conditionalFormatting sqref="J18">
    <cfRule type="cellIs" dxfId="755" priority="394" operator="greaterThan">
      <formula>$P$18</formula>
    </cfRule>
    <cfRule type="cellIs" dxfId="754" priority="395" operator="between">
      <formula>$P$18*0.8</formula>
      <formula>$P$18</formula>
    </cfRule>
    <cfRule type="cellIs" dxfId="753" priority="396" operator="lessThan">
      <formula>$P$18*0.8</formula>
    </cfRule>
  </conditionalFormatting>
  <conditionalFormatting sqref="J6">
    <cfRule type="cellIs" dxfId="752" priority="391" operator="greaterThan">
      <formula>$O$6</formula>
    </cfRule>
    <cfRule type="cellIs" dxfId="751" priority="392" operator="between">
      <formula>$O$6*0.8</formula>
      <formula>$O$6</formula>
    </cfRule>
    <cfRule type="cellIs" dxfId="750" priority="393" operator="lessThan">
      <formula>$O$6*0.8</formula>
    </cfRule>
  </conditionalFormatting>
  <conditionalFormatting sqref="J7">
    <cfRule type="cellIs" dxfId="749" priority="388" operator="greaterThan">
      <formula>$O$7</formula>
    </cfRule>
    <cfRule type="cellIs" dxfId="748" priority="389" operator="between">
      <formula>$O$7*0.8</formula>
      <formula>$O$7</formula>
    </cfRule>
    <cfRule type="cellIs" dxfId="747" priority="390" operator="lessThan">
      <formula>$O$7*0.8</formula>
    </cfRule>
  </conditionalFormatting>
  <conditionalFormatting sqref="J8">
    <cfRule type="cellIs" dxfId="746" priority="385" operator="greaterThan">
      <formula>$O$8</formula>
    </cfRule>
    <cfRule type="cellIs" dxfId="745" priority="386" operator="between">
      <formula>$O$8*0.8</formula>
      <formula>$O$8</formula>
    </cfRule>
    <cfRule type="cellIs" dxfId="744" priority="387" operator="lessThan">
      <formula>$O$8*0.8</formula>
    </cfRule>
  </conditionalFormatting>
  <conditionalFormatting sqref="J11">
    <cfRule type="cellIs" dxfId="743" priority="382" operator="greaterThan">
      <formula>$O$11</formula>
    </cfRule>
    <cfRule type="cellIs" dxfId="742" priority="383" operator="between">
      <formula>$O$11*0.8</formula>
      <formula>$O$11</formula>
    </cfRule>
    <cfRule type="cellIs" dxfId="741" priority="384" operator="lessThan">
      <formula>$O$11*0.8</formula>
    </cfRule>
  </conditionalFormatting>
  <conditionalFormatting sqref="J12">
    <cfRule type="cellIs" dxfId="740" priority="379" operator="greaterThan">
      <formula>$O$12</formula>
    </cfRule>
    <cfRule type="cellIs" dxfId="739" priority="380" operator="between">
      <formula>$O$12*0.8</formula>
      <formula>$O$12</formula>
    </cfRule>
    <cfRule type="cellIs" dxfId="738" priority="381" operator="lessThan">
      <formula>$O$12*0.8</formula>
    </cfRule>
  </conditionalFormatting>
  <conditionalFormatting sqref="J13">
    <cfRule type="cellIs" dxfId="737" priority="376" operator="greaterThan">
      <formula>$O$13</formula>
    </cfRule>
    <cfRule type="cellIs" dxfId="736" priority="377" operator="between">
      <formula>$O$13*0.8</formula>
      <formula>$O$13</formula>
    </cfRule>
    <cfRule type="cellIs" dxfId="735" priority="378" operator="lessThan">
      <formula>$O$13*0.8</formula>
    </cfRule>
  </conditionalFormatting>
  <conditionalFormatting sqref="J16">
    <cfRule type="cellIs" dxfId="734" priority="373" operator="greaterThan">
      <formula>$O$16</formula>
    </cfRule>
    <cfRule type="cellIs" dxfId="733" priority="374" operator="between">
      <formula>$O$16*0.8</formula>
      <formula>$O$16</formula>
    </cfRule>
    <cfRule type="cellIs" dxfId="732" priority="375" operator="lessThan">
      <formula>$O$16*0.8</formula>
    </cfRule>
  </conditionalFormatting>
  <conditionalFormatting sqref="J17">
    <cfRule type="cellIs" dxfId="731" priority="370" operator="greaterThan">
      <formula>$O$17</formula>
    </cfRule>
    <cfRule type="cellIs" dxfId="730" priority="371" operator="between">
      <formula>$O$17*0.8</formula>
      <formula>$O$17</formula>
    </cfRule>
    <cfRule type="cellIs" dxfId="729" priority="372" operator="lessThan">
      <formula>$O$17*0.8</formula>
    </cfRule>
  </conditionalFormatting>
  <conditionalFormatting sqref="J18">
    <cfRule type="cellIs" dxfId="728" priority="367" operator="greaterThan">
      <formula>$O$18</formula>
    </cfRule>
    <cfRule type="cellIs" dxfId="727" priority="368" operator="between">
      <formula>$O$18*0.8</formula>
      <formula>$O$18</formula>
    </cfRule>
    <cfRule type="cellIs" dxfId="726" priority="369" operator="lessThan">
      <formula>$O$18*0.8</formula>
    </cfRule>
  </conditionalFormatting>
  <conditionalFormatting sqref="J6">
    <cfRule type="cellIs" dxfId="725" priority="364" operator="greaterThan">
      <formula>$O$6</formula>
    </cfRule>
    <cfRule type="cellIs" dxfId="724" priority="365" operator="between">
      <formula>$O$6*0.8</formula>
      <formula>$O$6</formula>
    </cfRule>
    <cfRule type="cellIs" dxfId="723" priority="366" operator="lessThan">
      <formula>$O$6*0.8</formula>
    </cfRule>
  </conditionalFormatting>
  <conditionalFormatting sqref="J7">
    <cfRule type="cellIs" dxfId="722" priority="361" operator="greaterThan">
      <formula>$O$7</formula>
    </cfRule>
    <cfRule type="cellIs" dxfId="721" priority="362" operator="between">
      <formula>$O$7*0.8</formula>
      <formula>$O$7</formula>
    </cfRule>
    <cfRule type="cellIs" dxfId="720" priority="363" operator="lessThan">
      <formula>$O$7*0.8</formula>
    </cfRule>
  </conditionalFormatting>
  <conditionalFormatting sqref="J8">
    <cfRule type="cellIs" dxfId="719" priority="358" operator="greaterThan">
      <formula>$O$8</formula>
    </cfRule>
    <cfRule type="cellIs" dxfId="718" priority="359" operator="between">
      <formula>$O$8*0.8</formula>
      <formula>$O$8</formula>
    </cfRule>
    <cfRule type="cellIs" dxfId="717" priority="360" operator="lessThan">
      <formula>$O$8*0.8</formula>
    </cfRule>
  </conditionalFormatting>
  <conditionalFormatting sqref="J11">
    <cfRule type="cellIs" dxfId="716" priority="355" operator="greaterThan">
      <formula>$O$11</formula>
    </cfRule>
    <cfRule type="cellIs" dxfId="715" priority="356" operator="between">
      <formula>$O$11*0.8</formula>
      <formula>$O$11</formula>
    </cfRule>
    <cfRule type="cellIs" dxfId="714" priority="357" operator="lessThan">
      <formula>$O$11*0.8</formula>
    </cfRule>
  </conditionalFormatting>
  <conditionalFormatting sqref="J12">
    <cfRule type="cellIs" dxfId="713" priority="352" operator="greaterThan">
      <formula>$O$12</formula>
    </cfRule>
    <cfRule type="cellIs" dxfId="712" priority="353" operator="between">
      <formula>$O$12*0.8</formula>
      <formula>$O$12</formula>
    </cfRule>
    <cfRule type="cellIs" dxfId="711" priority="354" operator="lessThan">
      <formula>$O$12*0.8</formula>
    </cfRule>
  </conditionalFormatting>
  <conditionalFormatting sqref="J13">
    <cfRule type="cellIs" dxfId="710" priority="349" operator="greaterThan">
      <formula>$O$13</formula>
    </cfRule>
    <cfRule type="cellIs" dxfId="709" priority="350" operator="between">
      <formula>$O$13*0.8</formula>
      <formula>$O$13</formula>
    </cfRule>
    <cfRule type="cellIs" dxfId="708" priority="351" operator="lessThan">
      <formula>$O$13*0.8</formula>
    </cfRule>
  </conditionalFormatting>
  <conditionalFormatting sqref="J16">
    <cfRule type="cellIs" dxfId="707" priority="346" operator="greaterThan">
      <formula>$O$16</formula>
    </cfRule>
    <cfRule type="cellIs" dxfId="706" priority="347" operator="between">
      <formula>$O$16*0.8</formula>
      <formula>$O$16</formula>
    </cfRule>
    <cfRule type="cellIs" dxfId="705" priority="348" operator="lessThan">
      <formula>$O$16*0.8</formula>
    </cfRule>
  </conditionalFormatting>
  <conditionalFormatting sqref="J17">
    <cfRule type="cellIs" dxfId="704" priority="343" operator="greaterThan">
      <formula>$O$17</formula>
    </cfRule>
    <cfRule type="cellIs" dxfId="703" priority="344" operator="between">
      <formula>$O$17*0.8</formula>
      <formula>$O$17</formula>
    </cfRule>
    <cfRule type="cellIs" dxfId="702" priority="345" operator="lessThan">
      <formula>$O$17*0.8</formula>
    </cfRule>
  </conditionalFormatting>
  <conditionalFormatting sqref="J18">
    <cfRule type="cellIs" dxfId="701" priority="340" operator="greaterThan">
      <formula>$O$18</formula>
    </cfRule>
    <cfRule type="cellIs" dxfId="700" priority="341" operator="between">
      <formula>$O$18*0.8</formula>
      <formula>$O$18</formula>
    </cfRule>
    <cfRule type="cellIs" dxfId="699" priority="342" operator="lessThan">
      <formula>$O$18*0.8</formula>
    </cfRule>
  </conditionalFormatting>
  <conditionalFormatting sqref="J6">
    <cfRule type="cellIs" dxfId="698" priority="337" operator="greaterThan">
      <formula>$N$6</formula>
    </cfRule>
    <cfRule type="cellIs" dxfId="697" priority="338" operator="between">
      <formula>$N$6*0.8</formula>
      <formula>$N$6</formula>
    </cfRule>
    <cfRule type="cellIs" dxfId="696" priority="339" operator="lessThan">
      <formula>$N$6*0.8</formula>
    </cfRule>
  </conditionalFormatting>
  <conditionalFormatting sqref="J7">
    <cfRule type="cellIs" dxfId="695" priority="334" operator="greaterThan">
      <formula>$N$7</formula>
    </cfRule>
    <cfRule type="cellIs" dxfId="694" priority="335" operator="between">
      <formula>$N$7*0.8</formula>
      <formula>$N$7</formula>
    </cfRule>
    <cfRule type="cellIs" dxfId="693" priority="336" operator="lessThan">
      <formula>$N$7*0.8</formula>
    </cfRule>
  </conditionalFormatting>
  <conditionalFormatting sqref="J8">
    <cfRule type="cellIs" dxfId="692" priority="331" operator="greaterThan">
      <formula>$N$8</formula>
    </cfRule>
    <cfRule type="cellIs" dxfId="691" priority="332" operator="between">
      <formula>$N$8*0.8</formula>
      <formula>$N$8</formula>
    </cfRule>
    <cfRule type="cellIs" dxfId="690" priority="333" operator="lessThan">
      <formula>$N$8*0.8</formula>
    </cfRule>
  </conditionalFormatting>
  <conditionalFormatting sqref="J11">
    <cfRule type="cellIs" dxfId="689" priority="328" operator="greaterThan">
      <formula>$N$11</formula>
    </cfRule>
    <cfRule type="cellIs" dxfId="688" priority="329" operator="between">
      <formula>$N$11*0.8</formula>
      <formula>$N$11</formula>
    </cfRule>
    <cfRule type="cellIs" dxfId="687" priority="330" operator="lessThan">
      <formula>$N$11*0.8</formula>
    </cfRule>
  </conditionalFormatting>
  <conditionalFormatting sqref="J12">
    <cfRule type="cellIs" dxfId="686" priority="325" operator="greaterThan">
      <formula>$N$12</formula>
    </cfRule>
    <cfRule type="cellIs" dxfId="685" priority="326" operator="between">
      <formula>$N$12*0.8</formula>
      <formula>$N$12</formula>
    </cfRule>
    <cfRule type="cellIs" dxfId="684" priority="327" operator="lessThan">
      <formula>$N$12*0.8</formula>
    </cfRule>
  </conditionalFormatting>
  <conditionalFormatting sqref="J13">
    <cfRule type="cellIs" dxfId="683" priority="322" operator="greaterThan">
      <formula>$N$13</formula>
    </cfRule>
    <cfRule type="cellIs" dxfId="682" priority="323" operator="between">
      <formula>$N$13*0.8</formula>
      <formula>$N$13</formula>
    </cfRule>
    <cfRule type="cellIs" dxfId="681" priority="324" operator="lessThan">
      <formula>$N$13*0.8</formula>
    </cfRule>
  </conditionalFormatting>
  <conditionalFormatting sqref="J16">
    <cfRule type="cellIs" dxfId="680" priority="319" operator="greaterThan">
      <formula>$N$16</formula>
    </cfRule>
    <cfRule type="cellIs" dxfId="679" priority="320" operator="between">
      <formula>$N$16*0.8</formula>
      <formula>$N$16</formula>
    </cfRule>
    <cfRule type="cellIs" dxfId="678" priority="321" operator="lessThan">
      <formula>$N$16*0.8</formula>
    </cfRule>
  </conditionalFormatting>
  <conditionalFormatting sqref="J17">
    <cfRule type="cellIs" dxfId="677" priority="316" operator="greaterThan">
      <formula>$N$17</formula>
    </cfRule>
    <cfRule type="cellIs" dxfId="676" priority="317" operator="between">
      <formula>$N$17*0.8</formula>
      <formula>$N$17</formula>
    </cfRule>
    <cfRule type="cellIs" dxfId="675" priority="318" operator="lessThan">
      <formula>$N$17*0.8</formula>
    </cfRule>
  </conditionalFormatting>
  <conditionalFormatting sqref="J18">
    <cfRule type="cellIs" dxfId="674" priority="313" operator="greaterThan">
      <formula>$N$18</formula>
    </cfRule>
    <cfRule type="cellIs" dxfId="673" priority="314" operator="between">
      <formula>$N$18*0.8</formula>
      <formula>$N$18</formula>
    </cfRule>
    <cfRule type="cellIs" dxfId="672" priority="315" operator="lessThan">
      <formula>$N$18*0.8</formula>
    </cfRule>
  </conditionalFormatting>
  <conditionalFormatting sqref="J6">
    <cfRule type="cellIs" dxfId="671" priority="310" operator="greaterThan">
      <formula>$N$6</formula>
    </cfRule>
    <cfRule type="cellIs" dxfId="670" priority="311" operator="between">
      <formula>$N$6*0.8</formula>
      <formula>$N$6</formula>
    </cfRule>
    <cfRule type="cellIs" dxfId="669" priority="312" operator="lessThan">
      <formula>$N$6*0.8</formula>
    </cfRule>
  </conditionalFormatting>
  <conditionalFormatting sqref="J7">
    <cfRule type="cellIs" dxfId="668" priority="307" operator="greaterThan">
      <formula>$N$7</formula>
    </cfRule>
    <cfRule type="cellIs" dxfId="667" priority="308" operator="between">
      <formula>$N$7*0.8</formula>
      <formula>$N$7</formula>
    </cfRule>
    <cfRule type="cellIs" dxfId="666" priority="309" operator="lessThan">
      <formula>$N$7*0.8</formula>
    </cfRule>
  </conditionalFormatting>
  <conditionalFormatting sqref="J8">
    <cfRule type="cellIs" dxfId="665" priority="304" operator="greaterThan">
      <formula>$N$8</formula>
    </cfRule>
    <cfRule type="cellIs" dxfId="664" priority="305" operator="between">
      <formula>$N$8*0.8</formula>
      <formula>$N$8</formula>
    </cfRule>
    <cfRule type="cellIs" dxfId="663" priority="306" operator="lessThan">
      <formula>$N$8*0.8</formula>
    </cfRule>
  </conditionalFormatting>
  <conditionalFormatting sqref="J11">
    <cfRule type="cellIs" dxfId="662" priority="301" operator="greaterThan">
      <formula>$N$11</formula>
    </cfRule>
    <cfRule type="cellIs" dxfId="661" priority="302" operator="between">
      <formula>$N$11*0.8</formula>
      <formula>$N$11</formula>
    </cfRule>
    <cfRule type="cellIs" dxfId="660" priority="303" operator="lessThan">
      <formula>$N$11*0.8</formula>
    </cfRule>
  </conditionalFormatting>
  <conditionalFormatting sqref="J12">
    <cfRule type="cellIs" dxfId="659" priority="298" operator="greaterThan">
      <formula>$N$12</formula>
    </cfRule>
    <cfRule type="cellIs" dxfId="658" priority="299" operator="between">
      <formula>$N$12*0.8</formula>
      <formula>$N$12</formula>
    </cfRule>
    <cfRule type="cellIs" dxfId="657" priority="300" operator="lessThan">
      <formula>$N$12*0.8</formula>
    </cfRule>
  </conditionalFormatting>
  <conditionalFormatting sqref="J13">
    <cfRule type="cellIs" dxfId="656" priority="295" operator="greaterThan">
      <formula>$N$13</formula>
    </cfRule>
    <cfRule type="cellIs" dxfId="655" priority="296" operator="between">
      <formula>$N$13*0.8</formula>
      <formula>$N$13</formula>
    </cfRule>
    <cfRule type="cellIs" dxfId="654" priority="297" operator="lessThan">
      <formula>$N$13*0.8</formula>
    </cfRule>
  </conditionalFormatting>
  <conditionalFormatting sqref="J16">
    <cfRule type="cellIs" dxfId="653" priority="292" operator="greaterThan">
      <formula>$N$16</formula>
    </cfRule>
    <cfRule type="cellIs" dxfId="652" priority="293" operator="between">
      <formula>$N$16*0.8</formula>
      <formula>$N$16</formula>
    </cfRule>
    <cfRule type="cellIs" dxfId="651" priority="294" operator="lessThan">
      <formula>$N$16*0.8</formula>
    </cfRule>
  </conditionalFormatting>
  <conditionalFormatting sqref="J17">
    <cfRule type="cellIs" dxfId="650" priority="289" operator="greaterThan">
      <formula>$N$17</formula>
    </cfRule>
    <cfRule type="cellIs" dxfId="649" priority="290" operator="between">
      <formula>$N$17*0.8</formula>
      <formula>$N$17</formula>
    </cfRule>
    <cfRule type="cellIs" dxfId="648" priority="291" operator="lessThan">
      <formula>$N$17*0.8</formula>
    </cfRule>
  </conditionalFormatting>
  <conditionalFormatting sqref="J18">
    <cfRule type="cellIs" dxfId="647" priority="286" operator="greaterThan">
      <formula>$N$18</formula>
    </cfRule>
    <cfRule type="cellIs" dxfId="646" priority="287" operator="between">
      <formula>$N$18*0.8</formula>
      <formula>$N$18</formula>
    </cfRule>
    <cfRule type="cellIs" dxfId="645" priority="288" operator="lessThan">
      <formula>$N$18*0.8</formula>
    </cfRule>
  </conditionalFormatting>
  <conditionalFormatting sqref="J6">
    <cfRule type="cellIs" dxfId="644" priority="283" operator="greaterThan">
      <formula>$O$6</formula>
    </cfRule>
    <cfRule type="cellIs" dxfId="643" priority="284" operator="between">
      <formula>$O$6*0.8</formula>
      <formula>$O$6</formula>
    </cfRule>
    <cfRule type="cellIs" dxfId="642" priority="285" operator="lessThan">
      <formula>$O$6*0.8</formula>
    </cfRule>
  </conditionalFormatting>
  <conditionalFormatting sqref="J7">
    <cfRule type="cellIs" dxfId="641" priority="280" operator="greaterThan">
      <formula>$O$7</formula>
    </cfRule>
    <cfRule type="cellIs" dxfId="640" priority="281" operator="between">
      <formula>$O$7*0.8</formula>
      <formula>$O$7</formula>
    </cfRule>
    <cfRule type="cellIs" dxfId="639" priority="282" operator="lessThan">
      <formula>$O$7*0.8</formula>
    </cfRule>
  </conditionalFormatting>
  <conditionalFormatting sqref="J8">
    <cfRule type="cellIs" dxfId="638" priority="277" operator="greaterThan">
      <formula>$O$8</formula>
    </cfRule>
    <cfRule type="cellIs" dxfId="637" priority="278" operator="between">
      <formula>$O$8*0.8</formula>
      <formula>$O$8</formula>
    </cfRule>
    <cfRule type="cellIs" dxfId="636" priority="279" operator="lessThan">
      <formula>$O$8*0.8</formula>
    </cfRule>
  </conditionalFormatting>
  <conditionalFormatting sqref="J11">
    <cfRule type="cellIs" dxfId="635" priority="274" operator="greaterThan">
      <formula>$O$11</formula>
    </cfRule>
    <cfRule type="cellIs" dxfId="634" priority="275" operator="between">
      <formula>$O$11*0.8</formula>
      <formula>$O$11</formula>
    </cfRule>
    <cfRule type="cellIs" dxfId="633" priority="276" operator="lessThan">
      <formula>$O$11*0.8</formula>
    </cfRule>
  </conditionalFormatting>
  <conditionalFormatting sqref="J12">
    <cfRule type="cellIs" dxfId="632" priority="271" operator="greaterThan">
      <formula>$O$12</formula>
    </cfRule>
    <cfRule type="cellIs" dxfId="631" priority="272" operator="between">
      <formula>$O$12*0.8</formula>
      <formula>$O$12</formula>
    </cfRule>
    <cfRule type="cellIs" dxfId="630" priority="273" operator="lessThan">
      <formula>$O$12*0.8</formula>
    </cfRule>
  </conditionalFormatting>
  <conditionalFormatting sqref="J13">
    <cfRule type="cellIs" dxfId="629" priority="268" operator="greaterThan">
      <formula>$O$13</formula>
    </cfRule>
    <cfRule type="cellIs" dxfId="628" priority="269" operator="between">
      <formula>$O$13*0.8</formula>
      <formula>$O$13</formula>
    </cfRule>
    <cfRule type="cellIs" dxfId="627" priority="270" operator="lessThan">
      <formula>$O$13*0.8</formula>
    </cfRule>
  </conditionalFormatting>
  <conditionalFormatting sqref="J16">
    <cfRule type="cellIs" dxfId="626" priority="265" operator="greaterThan">
      <formula>$O$16</formula>
    </cfRule>
    <cfRule type="cellIs" dxfId="625" priority="266" operator="between">
      <formula>$O$16*0.8</formula>
      <formula>$O$16</formula>
    </cfRule>
    <cfRule type="cellIs" dxfId="624" priority="267" operator="lessThan">
      <formula>$O$16*0.8</formula>
    </cfRule>
  </conditionalFormatting>
  <conditionalFormatting sqref="J17">
    <cfRule type="cellIs" dxfId="623" priority="262" operator="greaterThan">
      <formula>$O$17</formula>
    </cfRule>
    <cfRule type="cellIs" dxfId="622" priority="263" operator="between">
      <formula>$O$17*0.8</formula>
      <formula>$O$17</formula>
    </cfRule>
    <cfRule type="cellIs" dxfId="621" priority="264" operator="lessThan">
      <formula>$O$17*0.8</formula>
    </cfRule>
  </conditionalFormatting>
  <conditionalFormatting sqref="J18">
    <cfRule type="cellIs" dxfId="620" priority="259" operator="greaterThan">
      <formula>$O$18</formula>
    </cfRule>
    <cfRule type="cellIs" dxfId="619" priority="260" operator="between">
      <formula>$O$18*0.8</formula>
      <formula>$O$18</formula>
    </cfRule>
    <cfRule type="cellIs" dxfId="618" priority="261" operator="lessThan">
      <formula>$O$18*0.8</formula>
    </cfRule>
  </conditionalFormatting>
  <conditionalFormatting sqref="J6">
    <cfRule type="cellIs" dxfId="617" priority="256" operator="greaterThan">
      <formula>$O$6</formula>
    </cfRule>
    <cfRule type="cellIs" dxfId="616" priority="257" operator="between">
      <formula>$O$6*0.8</formula>
      <formula>$O$6</formula>
    </cfRule>
    <cfRule type="cellIs" dxfId="615" priority="258" operator="lessThan">
      <formula>$O$6*0.8</formula>
    </cfRule>
  </conditionalFormatting>
  <conditionalFormatting sqref="J7">
    <cfRule type="cellIs" dxfId="614" priority="253" operator="greaterThan">
      <formula>$O$7</formula>
    </cfRule>
    <cfRule type="cellIs" dxfId="613" priority="254" operator="between">
      <formula>$O$7*0.8</formula>
      <formula>$O$7</formula>
    </cfRule>
    <cfRule type="cellIs" dxfId="612" priority="255" operator="lessThan">
      <formula>$O$7*0.8</formula>
    </cfRule>
  </conditionalFormatting>
  <conditionalFormatting sqref="J8">
    <cfRule type="cellIs" dxfId="611" priority="250" operator="greaterThan">
      <formula>$O$8</formula>
    </cfRule>
    <cfRule type="cellIs" dxfId="610" priority="251" operator="between">
      <formula>$O$8*0.8</formula>
      <formula>$O$8</formula>
    </cfRule>
    <cfRule type="cellIs" dxfId="609" priority="252" operator="lessThan">
      <formula>$O$8*0.8</formula>
    </cfRule>
  </conditionalFormatting>
  <conditionalFormatting sqref="J11">
    <cfRule type="cellIs" dxfId="608" priority="247" operator="greaterThan">
      <formula>$O$11</formula>
    </cfRule>
    <cfRule type="cellIs" dxfId="607" priority="248" operator="between">
      <formula>$O$11*0.8</formula>
      <formula>$O$11</formula>
    </cfRule>
    <cfRule type="cellIs" dxfId="606" priority="249" operator="lessThan">
      <formula>$O$11*0.8</formula>
    </cfRule>
  </conditionalFormatting>
  <conditionalFormatting sqref="J12">
    <cfRule type="cellIs" dxfId="605" priority="244" operator="greaterThan">
      <formula>$O$12</formula>
    </cfRule>
    <cfRule type="cellIs" dxfId="604" priority="245" operator="between">
      <formula>$O$12*0.8</formula>
      <formula>$O$12</formula>
    </cfRule>
    <cfRule type="cellIs" dxfId="603" priority="246" operator="lessThan">
      <formula>$O$12*0.8</formula>
    </cfRule>
  </conditionalFormatting>
  <conditionalFormatting sqref="J13">
    <cfRule type="cellIs" dxfId="602" priority="241" operator="greaterThan">
      <formula>$O$13</formula>
    </cfRule>
    <cfRule type="cellIs" dxfId="601" priority="242" operator="between">
      <formula>$O$13*0.8</formula>
      <formula>$O$13</formula>
    </cfRule>
    <cfRule type="cellIs" dxfId="600" priority="243" operator="lessThan">
      <formula>$O$13*0.8</formula>
    </cfRule>
  </conditionalFormatting>
  <conditionalFormatting sqref="J16">
    <cfRule type="cellIs" dxfId="599" priority="238" operator="greaterThan">
      <formula>$O$16</formula>
    </cfRule>
    <cfRule type="cellIs" dxfId="598" priority="239" operator="between">
      <formula>$O$16*0.8</formula>
      <formula>$O$16</formula>
    </cfRule>
    <cfRule type="cellIs" dxfId="597" priority="240" operator="lessThan">
      <formula>$O$16*0.8</formula>
    </cfRule>
  </conditionalFormatting>
  <conditionalFormatting sqref="J17">
    <cfRule type="cellIs" dxfId="596" priority="235" operator="greaterThan">
      <formula>$O$17</formula>
    </cfRule>
    <cfRule type="cellIs" dxfId="595" priority="236" operator="between">
      <formula>$O$17*0.8</formula>
      <formula>$O$17</formula>
    </cfRule>
    <cfRule type="cellIs" dxfId="594" priority="237" operator="lessThan">
      <formula>$O$17*0.8</formula>
    </cfRule>
  </conditionalFormatting>
  <conditionalFormatting sqref="J18">
    <cfRule type="cellIs" dxfId="593" priority="232" operator="greaterThan">
      <formula>$O$18</formula>
    </cfRule>
    <cfRule type="cellIs" dxfId="592" priority="233" operator="between">
      <formula>$O$18*0.8</formula>
      <formula>$O$18</formula>
    </cfRule>
    <cfRule type="cellIs" dxfId="591" priority="234" operator="lessThan">
      <formula>$O$18*0.8</formula>
    </cfRule>
  </conditionalFormatting>
  <conditionalFormatting sqref="J6">
    <cfRule type="cellIs" dxfId="590" priority="229" operator="greaterThan">
      <formula>$N$6</formula>
    </cfRule>
    <cfRule type="cellIs" dxfId="589" priority="230" operator="between">
      <formula>$N$6*0.8</formula>
      <formula>$N$6</formula>
    </cfRule>
    <cfRule type="cellIs" dxfId="588" priority="231" operator="lessThan">
      <formula>$N$6*0.8</formula>
    </cfRule>
  </conditionalFormatting>
  <conditionalFormatting sqref="J7">
    <cfRule type="cellIs" dxfId="587" priority="226" operator="greaterThan">
      <formula>$N$7</formula>
    </cfRule>
    <cfRule type="cellIs" dxfId="586" priority="227" operator="between">
      <formula>$N$7*0.8</formula>
      <formula>$N$7</formula>
    </cfRule>
    <cfRule type="cellIs" dxfId="585" priority="228" operator="lessThan">
      <formula>$N$7*0.8</formula>
    </cfRule>
  </conditionalFormatting>
  <conditionalFormatting sqref="J8">
    <cfRule type="cellIs" dxfId="584" priority="223" operator="greaterThan">
      <formula>$N$8</formula>
    </cfRule>
    <cfRule type="cellIs" dxfId="583" priority="224" operator="between">
      <formula>$N$8*0.8</formula>
      <formula>$N$8</formula>
    </cfRule>
    <cfRule type="cellIs" dxfId="582" priority="225" operator="lessThan">
      <formula>$N$8*0.8</formula>
    </cfRule>
  </conditionalFormatting>
  <conditionalFormatting sqref="J11">
    <cfRule type="cellIs" dxfId="581" priority="220" operator="greaterThan">
      <formula>$N$11</formula>
    </cfRule>
    <cfRule type="cellIs" dxfId="580" priority="221" operator="between">
      <formula>$N$11*0.8</formula>
      <formula>$N$11</formula>
    </cfRule>
    <cfRule type="cellIs" dxfId="579" priority="222" operator="lessThan">
      <formula>$N$11*0.8</formula>
    </cfRule>
  </conditionalFormatting>
  <conditionalFormatting sqref="J12">
    <cfRule type="cellIs" dxfId="578" priority="217" operator="greaterThan">
      <formula>$N$12</formula>
    </cfRule>
    <cfRule type="cellIs" dxfId="577" priority="218" operator="between">
      <formula>$N$12*0.8</formula>
      <formula>$N$12</formula>
    </cfRule>
    <cfRule type="cellIs" dxfId="576" priority="219" operator="lessThan">
      <formula>$N$12*0.8</formula>
    </cfRule>
  </conditionalFormatting>
  <conditionalFormatting sqref="J13">
    <cfRule type="cellIs" dxfId="575" priority="214" operator="greaterThan">
      <formula>$N$13</formula>
    </cfRule>
    <cfRule type="cellIs" dxfId="574" priority="215" operator="between">
      <formula>$N$13*0.8</formula>
      <formula>$N$13</formula>
    </cfRule>
    <cfRule type="cellIs" dxfId="573" priority="216" operator="lessThan">
      <formula>$N$13*0.8</formula>
    </cfRule>
  </conditionalFormatting>
  <conditionalFormatting sqref="J16">
    <cfRule type="cellIs" dxfId="572" priority="211" operator="greaterThan">
      <formula>$N$16</formula>
    </cfRule>
    <cfRule type="cellIs" dxfId="571" priority="212" operator="between">
      <formula>$N$16*0.8</formula>
      <formula>$N$16</formula>
    </cfRule>
    <cfRule type="cellIs" dxfId="570" priority="213" operator="lessThan">
      <formula>$N$16*0.8</formula>
    </cfRule>
  </conditionalFormatting>
  <conditionalFormatting sqref="J17">
    <cfRule type="cellIs" dxfId="569" priority="208" operator="greaterThan">
      <formula>$N$17</formula>
    </cfRule>
    <cfRule type="cellIs" dxfId="568" priority="209" operator="between">
      <formula>$N$17*0.8</formula>
      <formula>$N$17</formula>
    </cfRule>
    <cfRule type="cellIs" dxfId="567" priority="210" operator="lessThan">
      <formula>$N$17*0.8</formula>
    </cfRule>
  </conditionalFormatting>
  <conditionalFormatting sqref="J18">
    <cfRule type="cellIs" dxfId="566" priority="205" operator="greaterThan">
      <formula>$N$18</formula>
    </cfRule>
    <cfRule type="cellIs" dxfId="565" priority="206" operator="between">
      <formula>$N$18*0.8</formula>
      <formula>$N$18</formula>
    </cfRule>
    <cfRule type="cellIs" dxfId="564" priority="207" operator="lessThan">
      <formula>$N$18*0.8</formula>
    </cfRule>
  </conditionalFormatting>
  <conditionalFormatting sqref="J6">
    <cfRule type="cellIs" dxfId="563" priority="202" operator="greaterThan">
      <formula>$N$6</formula>
    </cfRule>
    <cfRule type="cellIs" dxfId="562" priority="203" operator="between">
      <formula>$N$6*0.8</formula>
      <formula>$N$6</formula>
    </cfRule>
    <cfRule type="cellIs" dxfId="561" priority="204" operator="lessThan">
      <formula>$N$6*0.8</formula>
    </cfRule>
  </conditionalFormatting>
  <conditionalFormatting sqref="J7">
    <cfRule type="cellIs" dxfId="560" priority="199" operator="greaterThan">
      <formula>$N$7</formula>
    </cfRule>
    <cfRule type="cellIs" dxfId="559" priority="200" operator="between">
      <formula>$N$7*0.8</formula>
      <formula>$N$7</formula>
    </cfRule>
    <cfRule type="cellIs" dxfId="558" priority="201" operator="lessThan">
      <formula>$N$7*0.8</formula>
    </cfRule>
  </conditionalFormatting>
  <conditionalFormatting sqref="J8">
    <cfRule type="cellIs" dxfId="557" priority="196" operator="greaterThan">
      <formula>$N$8</formula>
    </cfRule>
    <cfRule type="cellIs" dxfId="556" priority="197" operator="between">
      <formula>$N$8*0.8</formula>
      <formula>$N$8</formula>
    </cfRule>
    <cfRule type="cellIs" dxfId="555" priority="198" operator="lessThan">
      <formula>$N$8*0.8</formula>
    </cfRule>
  </conditionalFormatting>
  <conditionalFormatting sqref="J11">
    <cfRule type="cellIs" dxfId="554" priority="193" operator="greaterThan">
      <formula>$N$11</formula>
    </cfRule>
    <cfRule type="cellIs" dxfId="553" priority="194" operator="between">
      <formula>$N$11*0.8</formula>
      <formula>$N$11</formula>
    </cfRule>
    <cfRule type="cellIs" dxfId="552" priority="195" operator="lessThan">
      <formula>$N$11*0.8</formula>
    </cfRule>
  </conditionalFormatting>
  <conditionalFormatting sqref="J12">
    <cfRule type="cellIs" dxfId="551" priority="190" operator="greaterThan">
      <formula>$N$12</formula>
    </cfRule>
    <cfRule type="cellIs" dxfId="550" priority="191" operator="between">
      <formula>$N$12*0.8</formula>
      <formula>$N$12</formula>
    </cfRule>
    <cfRule type="cellIs" dxfId="549" priority="192" operator="lessThan">
      <formula>$N$12*0.8</formula>
    </cfRule>
  </conditionalFormatting>
  <conditionalFormatting sqref="J13">
    <cfRule type="cellIs" dxfId="548" priority="187" operator="greaterThan">
      <formula>$N$13</formula>
    </cfRule>
    <cfRule type="cellIs" dxfId="547" priority="188" operator="between">
      <formula>$N$13*0.8</formula>
      <formula>$N$13</formula>
    </cfRule>
    <cfRule type="cellIs" dxfId="546" priority="189" operator="lessThan">
      <formula>$N$13*0.8</formula>
    </cfRule>
  </conditionalFormatting>
  <conditionalFormatting sqref="J16">
    <cfRule type="cellIs" dxfId="545" priority="184" operator="greaterThan">
      <formula>$N$16</formula>
    </cfRule>
    <cfRule type="cellIs" dxfId="544" priority="185" operator="between">
      <formula>$N$16*0.8</formula>
      <formula>$N$16</formula>
    </cfRule>
    <cfRule type="cellIs" dxfId="543" priority="186" operator="lessThan">
      <formula>$N$16*0.8</formula>
    </cfRule>
  </conditionalFormatting>
  <conditionalFormatting sqref="J17">
    <cfRule type="cellIs" dxfId="542" priority="181" operator="greaterThan">
      <formula>$N$17</formula>
    </cfRule>
    <cfRule type="cellIs" dxfId="541" priority="182" operator="between">
      <formula>$N$17*0.8</formula>
      <formula>$N$17</formula>
    </cfRule>
    <cfRule type="cellIs" dxfId="540" priority="183" operator="lessThan">
      <formula>$N$17*0.8</formula>
    </cfRule>
  </conditionalFormatting>
  <conditionalFormatting sqref="J18">
    <cfRule type="cellIs" dxfId="539" priority="178" operator="greaterThan">
      <formula>$N$18</formula>
    </cfRule>
    <cfRule type="cellIs" dxfId="538" priority="179" operator="between">
      <formula>$N$18*0.8</formula>
      <formula>$N$18</formula>
    </cfRule>
    <cfRule type="cellIs" dxfId="537" priority="180" operator="lessThan">
      <formula>$N$18*0.8</formula>
    </cfRule>
  </conditionalFormatting>
  <conditionalFormatting sqref="J6">
    <cfRule type="cellIs" dxfId="536" priority="175" operator="greaterThan">
      <formula>$P$6</formula>
    </cfRule>
    <cfRule type="cellIs" dxfId="535" priority="176" operator="between">
      <formula>$P$6*0.8</formula>
      <formula>$P$6</formula>
    </cfRule>
    <cfRule type="cellIs" dxfId="534" priority="177" operator="lessThan">
      <formula>$P$6*0.8</formula>
    </cfRule>
  </conditionalFormatting>
  <conditionalFormatting sqref="J7">
    <cfRule type="cellIs" dxfId="533" priority="172" operator="greaterThan">
      <formula>$P$7</formula>
    </cfRule>
    <cfRule type="cellIs" dxfId="532" priority="173" operator="between">
      <formula>$P$7*0.8</formula>
      <formula>$P$7</formula>
    </cfRule>
    <cfRule type="cellIs" dxfId="531" priority="174" operator="lessThan">
      <formula>$P$7*0.8</formula>
    </cfRule>
  </conditionalFormatting>
  <conditionalFormatting sqref="J8">
    <cfRule type="cellIs" dxfId="530" priority="169" operator="greaterThan">
      <formula>$P$8</formula>
    </cfRule>
    <cfRule type="cellIs" dxfId="529" priority="170" operator="between">
      <formula>$P$8*0.8</formula>
      <formula>$P$8</formula>
    </cfRule>
    <cfRule type="cellIs" dxfId="528" priority="171" operator="lessThan">
      <formula>$P$8*0.8</formula>
    </cfRule>
  </conditionalFormatting>
  <conditionalFormatting sqref="J11">
    <cfRule type="cellIs" dxfId="527" priority="166" operator="greaterThan">
      <formula>$P$11</formula>
    </cfRule>
    <cfRule type="cellIs" dxfId="526" priority="167" operator="between">
      <formula>$P$11*0.8</formula>
      <formula>$P$11</formula>
    </cfRule>
    <cfRule type="cellIs" dxfId="525" priority="168" operator="lessThan">
      <formula>$P$11*0.8</formula>
    </cfRule>
  </conditionalFormatting>
  <conditionalFormatting sqref="J12">
    <cfRule type="cellIs" dxfId="524" priority="163" operator="greaterThan">
      <formula>$P$12</formula>
    </cfRule>
    <cfRule type="cellIs" dxfId="523" priority="164" operator="between">
      <formula>$P$12*0.8</formula>
      <formula>$P$12</formula>
    </cfRule>
    <cfRule type="cellIs" dxfId="522" priority="165" operator="lessThan">
      <formula>$P$12*0.8</formula>
    </cfRule>
  </conditionalFormatting>
  <conditionalFormatting sqref="J13">
    <cfRule type="cellIs" dxfId="521" priority="160" operator="greaterThan">
      <formula>$P$13</formula>
    </cfRule>
    <cfRule type="cellIs" dxfId="520" priority="161" operator="between">
      <formula>$P$13*0.8</formula>
      <formula>$P$13</formula>
    </cfRule>
    <cfRule type="cellIs" dxfId="519" priority="162" operator="lessThan">
      <formula>$P$13*0.8</formula>
    </cfRule>
  </conditionalFormatting>
  <conditionalFormatting sqref="J16">
    <cfRule type="cellIs" dxfId="518" priority="157" operator="greaterThan">
      <formula>$P$16</formula>
    </cfRule>
    <cfRule type="cellIs" dxfId="517" priority="158" operator="between">
      <formula>$P$16*0.8</formula>
      <formula>$P$16</formula>
    </cfRule>
    <cfRule type="cellIs" dxfId="516" priority="159" operator="lessThan">
      <formula>$P$16*0.8</formula>
    </cfRule>
  </conditionalFormatting>
  <conditionalFormatting sqref="J17">
    <cfRule type="cellIs" dxfId="515" priority="154" operator="greaterThan">
      <formula>$P$17</formula>
    </cfRule>
    <cfRule type="cellIs" dxfId="514" priority="155" operator="between">
      <formula>$P$17*0.8</formula>
      <formula>$P$17</formula>
    </cfRule>
    <cfRule type="cellIs" dxfId="513" priority="156" operator="lessThan">
      <formula>$P$17*0.8</formula>
    </cfRule>
  </conditionalFormatting>
  <conditionalFormatting sqref="J18">
    <cfRule type="cellIs" dxfId="512" priority="151" operator="greaterThan">
      <formula>$P$18</formula>
    </cfRule>
    <cfRule type="cellIs" dxfId="511" priority="152" operator="between">
      <formula>$P$18*0.8</formula>
      <formula>$P$18</formula>
    </cfRule>
    <cfRule type="cellIs" dxfId="510" priority="153" operator="lessThan">
      <formula>$P$18*0.8</formula>
    </cfRule>
  </conditionalFormatting>
  <conditionalFormatting sqref="J6">
    <cfRule type="cellIs" dxfId="509" priority="148" operator="greaterThan">
      <formula>$P$6</formula>
    </cfRule>
    <cfRule type="cellIs" dxfId="508" priority="149" operator="between">
      <formula>$P$6*0.8</formula>
      <formula>$P$6</formula>
    </cfRule>
    <cfRule type="cellIs" dxfId="507" priority="150" operator="lessThan">
      <formula>$P$6*0.8</formula>
    </cfRule>
  </conditionalFormatting>
  <conditionalFormatting sqref="J7">
    <cfRule type="cellIs" dxfId="506" priority="145" operator="greaterThan">
      <formula>$P$7</formula>
    </cfRule>
    <cfRule type="cellIs" dxfId="505" priority="146" operator="between">
      <formula>$P$7*0.8</formula>
      <formula>$P$7</formula>
    </cfRule>
    <cfRule type="cellIs" dxfId="504" priority="147" operator="lessThan">
      <formula>$P$7*0.8</formula>
    </cfRule>
  </conditionalFormatting>
  <conditionalFormatting sqref="J8">
    <cfRule type="cellIs" dxfId="503" priority="142" operator="greaterThan">
      <formula>$P$8</formula>
    </cfRule>
    <cfRule type="cellIs" dxfId="502" priority="143" operator="between">
      <formula>$P$8*0.8</formula>
      <formula>$P$8</formula>
    </cfRule>
    <cfRule type="cellIs" dxfId="501" priority="144" operator="lessThan">
      <formula>$P$8*0.8</formula>
    </cfRule>
  </conditionalFormatting>
  <conditionalFormatting sqref="J11">
    <cfRule type="cellIs" dxfId="500" priority="139" operator="greaterThan">
      <formula>$P$11</formula>
    </cfRule>
    <cfRule type="cellIs" dxfId="499" priority="140" operator="between">
      <formula>$P$11*0.8</formula>
      <formula>$P$11</formula>
    </cfRule>
    <cfRule type="cellIs" dxfId="498" priority="141" operator="lessThan">
      <formula>$P$11*0.8</formula>
    </cfRule>
  </conditionalFormatting>
  <conditionalFormatting sqref="J12">
    <cfRule type="cellIs" dxfId="497" priority="136" operator="greaterThan">
      <formula>$P$12</formula>
    </cfRule>
    <cfRule type="cellIs" dxfId="496" priority="137" operator="between">
      <formula>$P$12*0.8</formula>
      <formula>$P$12</formula>
    </cfRule>
    <cfRule type="cellIs" dxfId="495" priority="138" operator="lessThan">
      <formula>$P$12*0.8</formula>
    </cfRule>
  </conditionalFormatting>
  <conditionalFormatting sqref="J13">
    <cfRule type="cellIs" dxfId="494" priority="133" operator="greaterThan">
      <formula>$P$13</formula>
    </cfRule>
    <cfRule type="cellIs" dxfId="493" priority="134" operator="between">
      <formula>$P$13*0.8</formula>
      <formula>$P$13</formula>
    </cfRule>
    <cfRule type="cellIs" dxfId="492" priority="135" operator="lessThan">
      <formula>$P$13*0.8</formula>
    </cfRule>
  </conditionalFormatting>
  <conditionalFormatting sqref="J16">
    <cfRule type="cellIs" dxfId="491" priority="130" operator="greaterThan">
      <formula>$P$16</formula>
    </cfRule>
    <cfRule type="cellIs" dxfId="490" priority="131" operator="between">
      <formula>$P$16*0.8</formula>
      <formula>$P$16</formula>
    </cfRule>
    <cfRule type="cellIs" dxfId="489" priority="132" operator="lessThan">
      <formula>$P$16*0.8</formula>
    </cfRule>
  </conditionalFormatting>
  <conditionalFormatting sqref="J17">
    <cfRule type="cellIs" dxfId="488" priority="127" operator="greaterThan">
      <formula>$P$17</formula>
    </cfRule>
    <cfRule type="cellIs" dxfId="487" priority="128" operator="between">
      <formula>$P$17*0.8</formula>
      <formula>$P$17</formula>
    </cfRule>
    <cfRule type="cellIs" dxfId="486" priority="129" operator="lessThan">
      <formula>$P$17*0.8</formula>
    </cfRule>
  </conditionalFormatting>
  <conditionalFormatting sqref="J18">
    <cfRule type="cellIs" dxfId="485" priority="124" operator="greaterThan">
      <formula>$P$18</formula>
    </cfRule>
    <cfRule type="cellIs" dxfId="484" priority="125" operator="between">
      <formula>$P$18*0.8</formula>
      <formula>$P$18</formula>
    </cfRule>
    <cfRule type="cellIs" dxfId="483" priority="126" operator="lessThan">
      <formula>$P$18*0.8</formula>
    </cfRule>
  </conditionalFormatting>
  <conditionalFormatting sqref="J6">
    <cfRule type="cellIs" dxfId="482" priority="121" operator="greaterThan">
      <formula>$P$6</formula>
    </cfRule>
    <cfRule type="cellIs" dxfId="481" priority="122" operator="between">
      <formula>$P$6*0.8</formula>
      <formula>$P$6</formula>
    </cfRule>
    <cfRule type="cellIs" dxfId="480" priority="123" operator="lessThan">
      <formula>$P$6*0.8</formula>
    </cfRule>
  </conditionalFormatting>
  <conditionalFormatting sqref="J7">
    <cfRule type="cellIs" dxfId="479" priority="118" operator="greaterThan">
      <formula>$P$7</formula>
    </cfRule>
    <cfRule type="cellIs" dxfId="478" priority="119" operator="between">
      <formula>$P$7*0.8</formula>
      <formula>$P$7</formula>
    </cfRule>
    <cfRule type="cellIs" dxfId="477" priority="120" operator="lessThan">
      <formula>$P$7*0.8</formula>
    </cfRule>
  </conditionalFormatting>
  <conditionalFormatting sqref="J8">
    <cfRule type="cellIs" dxfId="476" priority="115" operator="greaterThan">
      <formula>$P$8</formula>
    </cfRule>
    <cfRule type="cellIs" dxfId="475" priority="116" operator="between">
      <formula>$P$8*0.8</formula>
      <formula>$P$8</formula>
    </cfRule>
    <cfRule type="cellIs" dxfId="474" priority="117" operator="lessThan">
      <formula>$P$8*0.8</formula>
    </cfRule>
  </conditionalFormatting>
  <conditionalFormatting sqref="J11">
    <cfRule type="cellIs" dxfId="473" priority="112" operator="greaterThan">
      <formula>$P$11</formula>
    </cfRule>
    <cfRule type="cellIs" dxfId="472" priority="113" operator="between">
      <formula>$P$11*0.8</formula>
      <formula>$P$11</formula>
    </cfRule>
    <cfRule type="cellIs" dxfId="471" priority="114" operator="lessThan">
      <formula>$P$11*0.8</formula>
    </cfRule>
  </conditionalFormatting>
  <conditionalFormatting sqref="J12">
    <cfRule type="cellIs" dxfId="470" priority="109" operator="greaterThan">
      <formula>$P$12</formula>
    </cfRule>
    <cfRule type="cellIs" dxfId="469" priority="110" operator="between">
      <formula>$P$12*0.8</formula>
      <formula>$P$12</formula>
    </cfRule>
    <cfRule type="cellIs" dxfId="468" priority="111" operator="lessThan">
      <formula>$P$12*0.8</formula>
    </cfRule>
  </conditionalFormatting>
  <conditionalFormatting sqref="J13">
    <cfRule type="cellIs" dxfId="467" priority="106" operator="greaterThan">
      <formula>$P$13</formula>
    </cfRule>
    <cfRule type="cellIs" dxfId="466" priority="107" operator="between">
      <formula>$P$13*0.8</formula>
      <formula>$P$13</formula>
    </cfRule>
    <cfRule type="cellIs" dxfId="465" priority="108" operator="lessThan">
      <formula>$P$13*0.8</formula>
    </cfRule>
  </conditionalFormatting>
  <conditionalFormatting sqref="J16">
    <cfRule type="cellIs" dxfId="464" priority="103" operator="greaterThan">
      <formula>$P$16</formula>
    </cfRule>
    <cfRule type="cellIs" dxfId="463" priority="104" operator="between">
      <formula>$P$16*0.8</formula>
      <formula>$P$16</formula>
    </cfRule>
    <cfRule type="cellIs" dxfId="462" priority="105" operator="lessThan">
      <formula>$P$16*0.8</formula>
    </cfRule>
  </conditionalFormatting>
  <conditionalFormatting sqref="J17">
    <cfRule type="cellIs" dxfId="461" priority="100" operator="greaterThan">
      <formula>$P$17</formula>
    </cfRule>
    <cfRule type="cellIs" dxfId="460" priority="101" operator="between">
      <formula>$P$17*0.8</formula>
      <formula>$P$17</formula>
    </cfRule>
    <cfRule type="cellIs" dxfId="459" priority="102" operator="lessThan">
      <formula>$P$17*0.8</formula>
    </cfRule>
  </conditionalFormatting>
  <conditionalFormatting sqref="J18">
    <cfRule type="cellIs" dxfId="458" priority="97" operator="greaterThan">
      <formula>$P$18</formula>
    </cfRule>
    <cfRule type="cellIs" dxfId="457" priority="98" operator="between">
      <formula>$P$18*0.8</formula>
      <formula>$P$18</formula>
    </cfRule>
    <cfRule type="cellIs" dxfId="456" priority="99" operator="lessThan">
      <formula>$P$18*0.8</formula>
    </cfRule>
  </conditionalFormatting>
  <conditionalFormatting sqref="J6">
    <cfRule type="cellIs" dxfId="455" priority="94" operator="greaterThan">
      <formula>$P$6</formula>
    </cfRule>
    <cfRule type="cellIs" dxfId="454" priority="95" operator="between">
      <formula>$P$6*0.8</formula>
      <formula>$P$6</formula>
    </cfRule>
    <cfRule type="cellIs" dxfId="453" priority="96" operator="lessThan">
      <formula>$P$6*0.8</formula>
    </cfRule>
  </conditionalFormatting>
  <conditionalFormatting sqref="J7">
    <cfRule type="cellIs" dxfId="452" priority="91" operator="greaterThan">
      <formula>$P$7</formula>
    </cfRule>
    <cfRule type="cellIs" dxfId="451" priority="92" operator="between">
      <formula>$P$7*0.8</formula>
      <formula>$P$7</formula>
    </cfRule>
    <cfRule type="cellIs" dxfId="450" priority="93" operator="lessThan">
      <formula>$P$7*0.8</formula>
    </cfRule>
  </conditionalFormatting>
  <conditionalFormatting sqref="J8">
    <cfRule type="cellIs" dxfId="449" priority="88" operator="greaterThan">
      <formula>$P$8</formula>
    </cfRule>
    <cfRule type="cellIs" dxfId="448" priority="89" operator="between">
      <formula>$P$8*0.8</formula>
      <formula>$P$8</formula>
    </cfRule>
    <cfRule type="cellIs" dxfId="447" priority="90" operator="lessThan">
      <formula>$P$8*0.8</formula>
    </cfRule>
  </conditionalFormatting>
  <conditionalFormatting sqref="J11">
    <cfRule type="cellIs" dxfId="446" priority="85" operator="greaterThan">
      <formula>$P$11</formula>
    </cfRule>
    <cfRule type="cellIs" dxfId="445" priority="86" operator="between">
      <formula>$P$11*0.8</formula>
      <formula>$P$11</formula>
    </cfRule>
    <cfRule type="cellIs" dxfId="444" priority="87" operator="lessThan">
      <formula>$P$11*0.8</formula>
    </cfRule>
  </conditionalFormatting>
  <conditionalFormatting sqref="J12">
    <cfRule type="cellIs" dxfId="443" priority="82" operator="greaterThan">
      <formula>$P$12</formula>
    </cfRule>
    <cfRule type="cellIs" dxfId="442" priority="83" operator="between">
      <formula>$P$12*0.8</formula>
      <formula>$P$12</formula>
    </cfRule>
    <cfRule type="cellIs" dxfId="441" priority="84" operator="lessThan">
      <formula>$P$12*0.8</formula>
    </cfRule>
  </conditionalFormatting>
  <conditionalFormatting sqref="J13">
    <cfRule type="cellIs" dxfId="440" priority="79" operator="greaterThan">
      <formula>$P$13</formula>
    </cfRule>
    <cfRule type="cellIs" dxfId="439" priority="80" operator="between">
      <formula>$P$13*0.8</formula>
      <formula>$P$13</formula>
    </cfRule>
    <cfRule type="cellIs" dxfId="438" priority="81" operator="lessThan">
      <formula>$P$13*0.8</formula>
    </cfRule>
  </conditionalFormatting>
  <conditionalFormatting sqref="J16">
    <cfRule type="cellIs" dxfId="437" priority="76" operator="greaterThan">
      <formula>$P$16</formula>
    </cfRule>
    <cfRule type="cellIs" dxfId="436" priority="77" operator="between">
      <formula>$P$16*0.8</formula>
      <formula>$P$16</formula>
    </cfRule>
    <cfRule type="cellIs" dxfId="435" priority="78" operator="lessThan">
      <formula>$P$16*0.8</formula>
    </cfRule>
  </conditionalFormatting>
  <conditionalFormatting sqref="J17">
    <cfRule type="cellIs" dxfId="434" priority="73" operator="greaterThan">
      <formula>$P$17</formula>
    </cfRule>
    <cfRule type="cellIs" dxfId="433" priority="74" operator="between">
      <formula>$P$17*0.8</formula>
      <formula>$P$17</formula>
    </cfRule>
    <cfRule type="cellIs" dxfId="432" priority="75" operator="lessThan">
      <formula>$P$17*0.8</formula>
    </cfRule>
  </conditionalFormatting>
  <conditionalFormatting sqref="J18">
    <cfRule type="cellIs" dxfId="431" priority="70" operator="greaterThan">
      <formula>$P$18</formula>
    </cfRule>
    <cfRule type="cellIs" dxfId="430" priority="71" operator="between">
      <formula>$P$18*0.8</formula>
      <formula>$P$18</formula>
    </cfRule>
    <cfRule type="cellIs" dxfId="429" priority="72" operator="lessThan">
      <formula>$P$18*0.8</formula>
    </cfRule>
  </conditionalFormatting>
  <conditionalFormatting sqref="J6">
    <cfRule type="cellIs" dxfId="428" priority="67" operator="greaterThan">
      <formula>$O$6</formula>
    </cfRule>
    <cfRule type="cellIs" dxfId="427" priority="68" operator="between">
      <formula>$O$6*0.8</formula>
      <formula>$O$6</formula>
    </cfRule>
    <cfRule type="cellIs" dxfId="426" priority="69" operator="lessThan">
      <formula>$O$6*0.8</formula>
    </cfRule>
  </conditionalFormatting>
  <conditionalFormatting sqref="J7">
    <cfRule type="cellIs" dxfId="425" priority="64" operator="greaterThan">
      <formula>$O$7</formula>
    </cfRule>
    <cfRule type="cellIs" dxfId="424" priority="65" operator="between">
      <formula>$O$7*0.8</formula>
      <formula>$O$7</formula>
    </cfRule>
    <cfRule type="cellIs" dxfId="423" priority="66" operator="lessThan">
      <formula>$O$7*0.8</formula>
    </cfRule>
  </conditionalFormatting>
  <conditionalFormatting sqref="J8">
    <cfRule type="cellIs" dxfId="422" priority="61" operator="greaterThan">
      <formula>$O$8</formula>
    </cfRule>
    <cfRule type="cellIs" dxfId="421" priority="62" operator="between">
      <formula>$O$8*0.8</formula>
      <formula>$O$8</formula>
    </cfRule>
    <cfRule type="cellIs" dxfId="420" priority="63" operator="lessThan">
      <formula>$O$8*0.8</formula>
    </cfRule>
  </conditionalFormatting>
  <conditionalFormatting sqref="J11">
    <cfRule type="cellIs" dxfId="419" priority="58" operator="greaterThan">
      <formula>$O$11</formula>
    </cfRule>
    <cfRule type="cellIs" dxfId="418" priority="59" operator="between">
      <formula>$O$11*0.8</formula>
      <formula>$O$11</formula>
    </cfRule>
    <cfRule type="cellIs" dxfId="417" priority="60" operator="lessThan">
      <formula>$O$11*0.8</formula>
    </cfRule>
  </conditionalFormatting>
  <conditionalFormatting sqref="J12">
    <cfRule type="cellIs" dxfId="416" priority="55" operator="greaterThan">
      <formula>$O$12</formula>
    </cfRule>
    <cfRule type="cellIs" dxfId="415" priority="56" operator="between">
      <formula>$O$12*0.8</formula>
      <formula>$O$12</formula>
    </cfRule>
    <cfRule type="cellIs" dxfId="414" priority="57" operator="lessThan">
      <formula>$O$12*0.8</formula>
    </cfRule>
  </conditionalFormatting>
  <conditionalFormatting sqref="J13">
    <cfRule type="cellIs" dxfId="413" priority="52" operator="greaterThan">
      <formula>$O$13</formula>
    </cfRule>
    <cfRule type="cellIs" dxfId="412" priority="53" operator="between">
      <formula>$O$13*0.8</formula>
      <formula>$O$13</formula>
    </cfRule>
    <cfRule type="cellIs" dxfId="411" priority="54" operator="lessThan">
      <formula>$O$13*0.8</formula>
    </cfRule>
  </conditionalFormatting>
  <conditionalFormatting sqref="J16">
    <cfRule type="cellIs" dxfId="410" priority="49" operator="greaterThan">
      <formula>$O$16</formula>
    </cfRule>
    <cfRule type="cellIs" dxfId="409" priority="50" operator="between">
      <formula>$O$16*0.8</formula>
      <formula>$O$16</formula>
    </cfRule>
    <cfRule type="cellIs" dxfId="408" priority="51" operator="lessThan">
      <formula>$O$16*0.8</formula>
    </cfRule>
  </conditionalFormatting>
  <conditionalFormatting sqref="J17">
    <cfRule type="cellIs" dxfId="407" priority="46" operator="greaterThan">
      <formula>$O$17</formula>
    </cfRule>
    <cfRule type="cellIs" dxfId="406" priority="47" operator="between">
      <formula>$O$17*0.8</formula>
      <formula>$O$17</formula>
    </cfRule>
    <cfRule type="cellIs" dxfId="405" priority="48" operator="lessThan">
      <formula>$O$17*0.8</formula>
    </cfRule>
  </conditionalFormatting>
  <conditionalFormatting sqref="J18">
    <cfRule type="cellIs" dxfId="404" priority="43" operator="greaterThan">
      <formula>$O$18</formula>
    </cfRule>
    <cfRule type="cellIs" dxfId="403" priority="44" operator="between">
      <formula>$O$18*0.8</formula>
      <formula>$O$18</formula>
    </cfRule>
    <cfRule type="cellIs" dxfId="402" priority="45" operator="lessThan">
      <formula>$O$18*0.8</formula>
    </cfRule>
  </conditionalFormatting>
  <conditionalFormatting sqref="J6">
    <cfRule type="cellIs" dxfId="401" priority="40" operator="greaterThan">
      <formula>$O$6</formula>
    </cfRule>
    <cfRule type="cellIs" dxfId="400" priority="41" operator="between">
      <formula>$O$6*0.8</formula>
      <formula>$O$6</formula>
    </cfRule>
    <cfRule type="cellIs" dxfId="399" priority="42" operator="lessThan">
      <formula>$O$6*0.8</formula>
    </cfRule>
  </conditionalFormatting>
  <conditionalFormatting sqref="J7">
    <cfRule type="cellIs" dxfId="398" priority="37" operator="greaterThan">
      <formula>$O$7</formula>
    </cfRule>
    <cfRule type="cellIs" dxfId="397" priority="38" operator="between">
      <formula>$O$7*0.8</formula>
      <formula>$O$7</formula>
    </cfRule>
    <cfRule type="cellIs" dxfId="396" priority="39" operator="lessThan">
      <formula>$O$7*0.8</formula>
    </cfRule>
  </conditionalFormatting>
  <conditionalFormatting sqref="J8">
    <cfRule type="cellIs" dxfId="395" priority="34" operator="greaterThan">
      <formula>$O$8</formula>
    </cfRule>
    <cfRule type="cellIs" dxfId="394" priority="35" operator="between">
      <formula>$O$8*0.8</formula>
      <formula>$O$8</formula>
    </cfRule>
    <cfRule type="cellIs" dxfId="393" priority="36" operator="lessThan">
      <formula>$O$8*0.8</formula>
    </cfRule>
  </conditionalFormatting>
  <conditionalFormatting sqref="J11">
    <cfRule type="cellIs" dxfId="392" priority="31" operator="greaterThan">
      <formula>$O$11</formula>
    </cfRule>
    <cfRule type="cellIs" dxfId="391" priority="32" operator="between">
      <formula>$O$11*0.8</formula>
      <formula>$O$11</formula>
    </cfRule>
    <cfRule type="cellIs" dxfId="390" priority="33" operator="lessThan">
      <formula>$O$11*0.8</formula>
    </cfRule>
  </conditionalFormatting>
  <conditionalFormatting sqref="J12">
    <cfRule type="cellIs" dxfId="389" priority="28" operator="greaterThan">
      <formula>$O$12</formula>
    </cfRule>
    <cfRule type="cellIs" dxfId="388" priority="29" operator="between">
      <formula>$O$12*0.8</formula>
      <formula>$O$12</formula>
    </cfRule>
    <cfRule type="cellIs" dxfId="387" priority="30" operator="lessThan">
      <formula>$O$12*0.8</formula>
    </cfRule>
  </conditionalFormatting>
  <conditionalFormatting sqref="J13">
    <cfRule type="cellIs" dxfId="386" priority="25" operator="greaterThan">
      <formula>$O$13</formula>
    </cfRule>
    <cfRule type="cellIs" dxfId="385" priority="26" operator="between">
      <formula>$O$13*0.8</formula>
      <formula>$O$13</formula>
    </cfRule>
    <cfRule type="cellIs" dxfId="384" priority="27" operator="lessThan">
      <formula>$O$13*0.8</formula>
    </cfRule>
  </conditionalFormatting>
  <conditionalFormatting sqref="J16">
    <cfRule type="cellIs" dxfId="383" priority="22" operator="greaterThan">
      <formula>$O$16</formula>
    </cfRule>
    <cfRule type="cellIs" dxfId="382" priority="23" operator="between">
      <formula>$O$16*0.8</formula>
      <formula>$O$16</formula>
    </cfRule>
    <cfRule type="cellIs" dxfId="381" priority="24" operator="lessThan">
      <formula>$O$16*0.8</formula>
    </cfRule>
  </conditionalFormatting>
  <conditionalFormatting sqref="J17">
    <cfRule type="cellIs" dxfId="380" priority="19" operator="greaterThan">
      <formula>$O$17</formula>
    </cfRule>
    <cfRule type="cellIs" dxfId="379" priority="20" operator="between">
      <formula>$O$17*0.8</formula>
      <formula>$O$17</formula>
    </cfRule>
    <cfRule type="cellIs" dxfId="378" priority="21" operator="lessThan">
      <formula>$O$17*0.8</formula>
    </cfRule>
  </conditionalFormatting>
  <conditionalFormatting sqref="J18">
    <cfRule type="cellIs" dxfId="377" priority="16" operator="greaterThan">
      <formula>$O$18</formula>
    </cfRule>
    <cfRule type="cellIs" dxfId="376" priority="17" operator="between">
      <formula>$O$18*0.8</formula>
      <formula>$O$18</formula>
    </cfRule>
    <cfRule type="cellIs" dxfId="375" priority="18" operator="lessThan">
      <formula>$O$18*0.8</formula>
    </cfRule>
  </conditionalFormatting>
  <conditionalFormatting sqref="J6">
    <cfRule type="cellIs" dxfId="374" priority="13" operator="greaterThan">
      <formula>$P6</formula>
    </cfRule>
    <cfRule type="cellIs" dxfId="373" priority="14" operator="between">
      <formula>$P6*0.8</formula>
      <formula>$P6</formula>
    </cfRule>
    <cfRule type="cellIs" dxfId="372" priority="15" operator="lessThan">
      <formula>$P6*0.8</formula>
    </cfRule>
  </conditionalFormatting>
  <conditionalFormatting sqref="J7:J8">
    <cfRule type="cellIs" dxfId="371" priority="10" operator="greaterThan">
      <formula>$P7</formula>
    </cfRule>
    <cfRule type="cellIs" dxfId="370" priority="11" operator="between">
      <formula>$P7*0.8</formula>
      <formula>$P7</formula>
    </cfRule>
    <cfRule type="cellIs" dxfId="369" priority="12" operator="lessThan">
      <formula>$P7*0.8</formula>
    </cfRule>
  </conditionalFormatting>
  <conditionalFormatting sqref="J11">
    <cfRule type="cellIs" dxfId="368" priority="7" operator="greaterThan">
      <formula>$P11</formula>
    </cfRule>
    <cfRule type="cellIs" dxfId="367" priority="8" operator="between">
      <formula>$P11*0.8</formula>
      <formula>$P11</formula>
    </cfRule>
    <cfRule type="cellIs" dxfId="366" priority="9" operator="lessThan">
      <formula>$P11*0.8</formula>
    </cfRule>
  </conditionalFormatting>
  <conditionalFormatting sqref="J12:J13">
    <cfRule type="cellIs" dxfId="365" priority="4" operator="greaterThan">
      <formula>$P12</formula>
    </cfRule>
    <cfRule type="cellIs" dxfId="364" priority="5" operator="between">
      <formula>$P12*0.8</formula>
      <formula>$P12</formula>
    </cfRule>
    <cfRule type="cellIs" dxfId="363" priority="6" operator="lessThan">
      <formula>$P12*0.8</formula>
    </cfRule>
  </conditionalFormatting>
  <conditionalFormatting sqref="J16:J18">
    <cfRule type="cellIs" dxfId="362" priority="1" operator="greaterThan">
      <formula>$P16</formula>
    </cfRule>
    <cfRule type="cellIs" dxfId="361" priority="2" operator="between">
      <formula>$P16*0.8</formula>
      <formula>$P16</formula>
    </cfRule>
    <cfRule type="cellIs" dxfId="360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Y20"/>
  <sheetViews>
    <sheetView workbookViewId="0">
      <selection activeCell="W28" sqref="W28"/>
    </sheetView>
  </sheetViews>
  <sheetFormatPr defaultRowHeight="17.45" customHeight="1"/>
  <cols>
    <col min="1" max="1" width="26.28515625" bestFit="1" customWidth="1"/>
    <col min="25" max="25" width="10.7109375" bestFit="1" customWidth="1"/>
  </cols>
  <sheetData>
    <row r="1" spans="1:25" s="94" customFormat="1" ht="17.45" customHeight="1" thickBot="1">
      <c r="A1" s="107"/>
      <c r="B1" s="108">
        <v>1</v>
      </c>
      <c r="C1" s="109">
        <v>2</v>
      </c>
      <c r="D1" s="109">
        <v>3</v>
      </c>
      <c r="E1" s="109">
        <v>4</v>
      </c>
      <c r="F1" s="109">
        <v>5</v>
      </c>
      <c r="G1" s="109">
        <v>6</v>
      </c>
      <c r="H1" s="109">
        <v>7</v>
      </c>
      <c r="I1" s="109">
        <v>8</v>
      </c>
      <c r="J1" s="109">
        <v>9</v>
      </c>
      <c r="K1" s="109">
        <v>10</v>
      </c>
      <c r="L1" s="109">
        <v>11</v>
      </c>
      <c r="M1" s="109">
        <v>12</v>
      </c>
      <c r="N1" s="109">
        <v>13</v>
      </c>
      <c r="O1" s="109">
        <v>14</v>
      </c>
      <c r="P1" s="109">
        <v>15</v>
      </c>
      <c r="Q1" s="109">
        <v>16</v>
      </c>
      <c r="R1" s="109">
        <v>17</v>
      </c>
      <c r="S1" s="109">
        <v>18</v>
      </c>
      <c r="T1" s="109">
        <v>19</v>
      </c>
      <c r="U1" s="109">
        <v>20</v>
      </c>
      <c r="V1" s="109">
        <v>21</v>
      </c>
      <c r="W1" s="109">
        <v>22</v>
      </c>
      <c r="X1" s="109">
        <v>23</v>
      </c>
      <c r="Y1" s="110">
        <v>24</v>
      </c>
    </row>
    <row r="2" spans="1:25" ht="17.45" customHeight="1" thickBot="1">
      <c r="A2" s="111" t="s">
        <v>6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5"/>
    </row>
    <row r="3" spans="1:25" ht="17.45" customHeight="1">
      <c r="A3" s="101" t="s">
        <v>7</v>
      </c>
      <c r="B3" s="68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26">
        <v>0.61099999999999999</v>
      </c>
    </row>
    <row r="4" spans="1:25" ht="17.45" customHeight="1">
      <c r="A4" s="97" t="s">
        <v>8</v>
      </c>
      <c r="B4" s="4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6">
        <v>0.91400000000000003</v>
      </c>
    </row>
    <row r="5" spans="1:25" ht="17.45" customHeight="1">
      <c r="A5" s="98" t="s">
        <v>9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7">
        <v>20140.900000000001</v>
      </c>
    </row>
    <row r="6" spans="1:25" ht="17.45" customHeight="1" thickBot="1">
      <c r="A6" s="100"/>
      <c r="B6" s="74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2"/>
    </row>
    <row r="7" spans="1:25" ht="17.45" customHeight="1" thickBot="1">
      <c r="A7" s="102" t="s">
        <v>10</v>
      </c>
      <c r="B7" s="103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7"/>
    </row>
    <row r="8" spans="1:25" ht="17.45" customHeight="1">
      <c r="A8" s="101" t="s">
        <v>11</v>
      </c>
      <c r="B8" s="68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28">
        <v>0.69</v>
      </c>
    </row>
    <row r="9" spans="1:25" ht="17.45" customHeight="1">
      <c r="A9" s="97" t="s">
        <v>8</v>
      </c>
      <c r="B9" s="4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6">
        <v>0.873</v>
      </c>
    </row>
    <row r="10" spans="1:25" ht="17.45" customHeight="1">
      <c r="A10" s="98" t="s">
        <v>9</v>
      </c>
      <c r="B10" s="4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7">
        <v>14432</v>
      </c>
    </row>
    <row r="11" spans="1:25" ht="17.45" customHeight="1" thickBot="1">
      <c r="A11" s="100"/>
      <c r="B11" s="74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2"/>
    </row>
    <row r="12" spans="1:25" ht="17.45" customHeight="1" thickBot="1">
      <c r="A12" s="102" t="s">
        <v>12</v>
      </c>
      <c r="B12" s="10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7"/>
    </row>
    <row r="13" spans="1:25" ht="27.6" customHeight="1">
      <c r="A13" s="101" t="s">
        <v>13</v>
      </c>
      <c r="B13" s="68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29">
        <v>0.61099999999999999</v>
      </c>
    </row>
    <row r="14" spans="1:25" ht="27.6" customHeight="1">
      <c r="A14" s="97" t="s">
        <v>14</v>
      </c>
      <c r="B14" s="44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6">
        <v>0.83299999999999996</v>
      </c>
    </row>
    <row r="15" spans="1:25" ht="17.45" customHeight="1">
      <c r="A15" s="97" t="s">
        <v>15</v>
      </c>
      <c r="B15" s="44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6">
        <v>0.65900000000000003</v>
      </c>
    </row>
    <row r="16" spans="1:25" ht="17.45" customHeight="1" thickBot="1">
      <c r="A16" s="100"/>
      <c r="B16" s="74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2"/>
    </row>
    <row r="17" spans="1:25" ht="17.45" customHeight="1" thickBot="1">
      <c r="A17" s="106" t="s">
        <v>16</v>
      </c>
      <c r="B17" s="103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5"/>
    </row>
    <row r="18" spans="1:25" ht="17.45" customHeight="1">
      <c r="A18" s="101" t="s">
        <v>17</v>
      </c>
      <c r="B18" s="68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30"/>
    </row>
    <row r="19" spans="1:25" ht="17.45" customHeight="1">
      <c r="A19" s="97" t="s">
        <v>8</v>
      </c>
      <c r="B19" s="44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30"/>
    </row>
    <row r="20" spans="1:25" ht="17.45" customHeight="1" thickBot="1">
      <c r="A20" s="99" t="s">
        <v>9</v>
      </c>
      <c r="B20" s="96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31"/>
    </row>
  </sheetData>
  <conditionalFormatting sqref="Y3">
    <cfRule type="cellIs" dxfId="359" priority="502" operator="greaterThan">
      <formula>$M$5</formula>
    </cfRule>
    <cfRule type="cellIs" dxfId="358" priority="503" operator="between">
      <formula>$M$5*0.8</formula>
      <formula>$M$5</formula>
    </cfRule>
    <cfRule type="cellIs" dxfId="357" priority="504" operator="lessThan">
      <formula>$M$5*0.8</formula>
    </cfRule>
  </conditionalFormatting>
  <conditionalFormatting sqref="Y4">
    <cfRule type="cellIs" dxfId="356" priority="499" operator="greaterThan">
      <formula>$M$6</formula>
    </cfRule>
    <cfRule type="cellIs" dxfId="355" priority="500" operator="between">
      <formula>$M$6*0.8</formula>
      <formula>$M$6</formula>
    </cfRule>
    <cfRule type="cellIs" dxfId="354" priority="501" operator="lessThan">
      <formula>$M$6*0.8</formula>
    </cfRule>
  </conditionalFormatting>
  <conditionalFormatting sqref="Y5">
    <cfRule type="cellIs" dxfId="353" priority="496" operator="greaterThan">
      <formula>$M$7</formula>
    </cfRule>
    <cfRule type="cellIs" dxfId="352" priority="497" operator="between">
      <formula>$M$7*0.8</formula>
      <formula>$M$7</formula>
    </cfRule>
    <cfRule type="cellIs" dxfId="351" priority="498" operator="lessThan">
      <formula>$M$7*0.8</formula>
    </cfRule>
  </conditionalFormatting>
  <conditionalFormatting sqref="Y8">
    <cfRule type="cellIs" dxfId="350" priority="493" operator="greaterThan">
      <formula>$M$10</formula>
    </cfRule>
    <cfRule type="cellIs" dxfId="349" priority="494" operator="between">
      <formula>$M$10*0.8</formula>
      <formula>$M$10</formula>
    </cfRule>
    <cfRule type="cellIs" dxfId="348" priority="495" operator="lessThan">
      <formula>$M$10*0.8</formula>
    </cfRule>
  </conditionalFormatting>
  <conditionalFormatting sqref="Y9">
    <cfRule type="cellIs" dxfId="347" priority="490" operator="greaterThan">
      <formula>$M$11</formula>
    </cfRule>
    <cfRule type="cellIs" dxfId="346" priority="491" operator="between">
      <formula>$M$11*0.8</formula>
      <formula>$M$11</formula>
    </cfRule>
    <cfRule type="cellIs" dxfId="345" priority="492" operator="lessThan">
      <formula>$M$11*0.8</formula>
    </cfRule>
  </conditionalFormatting>
  <conditionalFormatting sqref="Y10">
    <cfRule type="cellIs" dxfId="344" priority="487" operator="greaterThan">
      <formula>$M$12</formula>
    </cfRule>
    <cfRule type="cellIs" dxfId="343" priority="488" operator="between">
      <formula>$M$12*0.8</formula>
      <formula>$M$12</formula>
    </cfRule>
    <cfRule type="cellIs" dxfId="342" priority="489" operator="lessThan">
      <formula>$M$12*0.8</formula>
    </cfRule>
  </conditionalFormatting>
  <conditionalFormatting sqref="Y13">
    <cfRule type="cellIs" dxfId="341" priority="484" operator="greaterThan">
      <formula>$M$15</formula>
    </cfRule>
    <cfRule type="cellIs" dxfId="340" priority="485" operator="between">
      <formula>$M$15*0.8</formula>
      <formula>$M$15</formula>
    </cfRule>
    <cfRule type="cellIs" dxfId="339" priority="486" operator="lessThan">
      <formula>$M$15*0.8</formula>
    </cfRule>
  </conditionalFormatting>
  <conditionalFormatting sqref="Y14">
    <cfRule type="cellIs" dxfId="338" priority="481" operator="greaterThan">
      <formula>$M$16</formula>
    </cfRule>
    <cfRule type="cellIs" dxfId="337" priority="482" operator="between">
      <formula>$M$16*0.8</formula>
      <formula>$M$16</formula>
    </cfRule>
    <cfRule type="cellIs" dxfId="336" priority="483" operator="lessThan">
      <formula>$M$16*0.8</formula>
    </cfRule>
  </conditionalFormatting>
  <conditionalFormatting sqref="Y15">
    <cfRule type="cellIs" dxfId="335" priority="478" operator="greaterThan">
      <formula>$M$17</formula>
    </cfRule>
    <cfRule type="cellIs" dxfId="334" priority="479" operator="between">
      <formula>$M$17*0.8</formula>
      <formula>$M$17</formula>
    </cfRule>
    <cfRule type="cellIs" dxfId="333" priority="480" operator="lessThan">
      <formula>$M$17*0.8</formula>
    </cfRule>
  </conditionalFormatting>
  <conditionalFormatting sqref="Y18">
    <cfRule type="cellIs" dxfId="332" priority="475" operator="greaterThan">
      <formula>$M$20</formula>
    </cfRule>
    <cfRule type="cellIs" dxfId="331" priority="476" operator="between">
      <formula>$M$20*0.8</formula>
      <formula>$M$20</formula>
    </cfRule>
    <cfRule type="cellIs" dxfId="330" priority="477" operator="lessThan">
      <formula>$M$20*0.8</formula>
    </cfRule>
  </conditionalFormatting>
  <conditionalFormatting sqref="Y19">
    <cfRule type="cellIs" dxfId="329" priority="472" operator="greaterThan">
      <formula>$M$21</formula>
    </cfRule>
    <cfRule type="cellIs" dxfId="328" priority="473" operator="between">
      <formula>$I$21*0.8</formula>
      <formula>$M$21</formula>
    </cfRule>
    <cfRule type="cellIs" dxfId="327" priority="474" operator="lessThan">
      <formula>$M$21*0.8</formula>
    </cfRule>
  </conditionalFormatting>
  <conditionalFormatting sqref="Y20">
    <cfRule type="cellIs" dxfId="326" priority="469" operator="greaterThan">
      <formula>$M$22</formula>
    </cfRule>
    <cfRule type="cellIs" dxfId="325" priority="470" operator="between">
      <formula>$M$22*0.8</formula>
      <formula>$M$22</formula>
    </cfRule>
    <cfRule type="cellIs" dxfId="324" priority="471" operator="lessThan">
      <formula>$M$22*0.8</formula>
    </cfRule>
  </conditionalFormatting>
  <conditionalFormatting sqref="Y3">
    <cfRule type="cellIs" dxfId="323" priority="466" operator="greaterThan">
      <formula>$M$5</formula>
    </cfRule>
    <cfRule type="cellIs" dxfId="322" priority="467" operator="between">
      <formula>$M$5*0.8</formula>
      <formula>$M$5</formula>
    </cfRule>
    <cfRule type="cellIs" dxfId="321" priority="468" operator="lessThan">
      <formula>$M$5*0.8</formula>
    </cfRule>
  </conditionalFormatting>
  <conditionalFormatting sqref="Y4">
    <cfRule type="cellIs" dxfId="320" priority="463" operator="greaterThan">
      <formula>$M$6</formula>
    </cfRule>
    <cfRule type="cellIs" dxfId="319" priority="464" operator="between">
      <formula>$M$6*0.8</formula>
      <formula>$M$6</formula>
    </cfRule>
    <cfRule type="cellIs" dxfId="318" priority="465" operator="lessThan">
      <formula>$M$6*0.8</formula>
    </cfRule>
  </conditionalFormatting>
  <conditionalFormatting sqref="Y5">
    <cfRule type="cellIs" dxfId="317" priority="460" operator="greaterThan">
      <formula>$M$7</formula>
    </cfRule>
    <cfRule type="cellIs" dxfId="316" priority="461" operator="between">
      <formula>$M$7*0.8</formula>
      <formula>$M$7</formula>
    </cfRule>
    <cfRule type="cellIs" dxfId="315" priority="462" operator="lessThan">
      <formula>$M$7*0.8</formula>
    </cfRule>
  </conditionalFormatting>
  <conditionalFormatting sqref="Y8">
    <cfRule type="cellIs" dxfId="314" priority="457" operator="greaterThan">
      <formula>$M$10</formula>
    </cfRule>
    <cfRule type="cellIs" dxfId="313" priority="458" operator="between">
      <formula>$M$10*0.8</formula>
      <formula>$M$10</formula>
    </cfRule>
    <cfRule type="cellIs" dxfId="312" priority="459" operator="lessThan">
      <formula>$M$10*0.8</formula>
    </cfRule>
  </conditionalFormatting>
  <conditionalFormatting sqref="Y9">
    <cfRule type="cellIs" dxfId="311" priority="454" operator="greaterThan">
      <formula>$M$11</formula>
    </cfRule>
    <cfRule type="cellIs" dxfId="310" priority="455" operator="between">
      <formula>$M$11*0.8</formula>
      <formula>$M$11</formula>
    </cfRule>
    <cfRule type="cellIs" dxfId="309" priority="456" operator="lessThan">
      <formula>$M$11*0.8</formula>
    </cfRule>
  </conditionalFormatting>
  <conditionalFormatting sqref="Y10">
    <cfRule type="cellIs" dxfId="308" priority="451" operator="greaterThan">
      <formula>$M$12</formula>
    </cfRule>
    <cfRule type="cellIs" dxfId="307" priority="452" operator="between">
      <formula>$M$12*0.8</formula>
      <formula>$M$12</formula>
    </cfRule>
    <cfRule type="cellIs" dxfId="306" priority="453" operator="lessThan">
      <formula>$M$12*0.8</formula>
    </cfRule>
  </conditionalFormatting>
  <conditionalFormatting sqref="Y13">
    <cfRule type="cellIs" dxfId="305" priority="448" operator="greaterThan">
      <formula>$M$15</formula>
    </cfRule>
    <cfRule type="cellIs" dxfId="304" priority="449" operator="between">
      <formula>$M$15*0.8</formula>
      <formula>$M$15</formula>
    </cfRule>
    <cfRule type="cellIs" dxfId="303" priority="450" operator="lessThan">
      <formula>$M$15*0.8</formula>
    </cfRule>
  </conditionalFormatting>
  <conditionalFormatting sqref="Y14">
    <cfRule type="cellIs" dxfId="302" priority="445" operator="greaterThan">
      <formula>$M$16</formula>
    </cfRule>
    <cfRule type="cellIs" dxfId="301" priority="446" operator="between">
      <formula>$M$16*0.8</formula>
      <formula>$M$16</formula>
    </cfRule>
    <cfRule type="cellIs" dxfId="300" priority="447" operator="lessThan">
      <formula>$M$16*0.8</formula>
    </cfRule>
  </conditionalFormatting>
  <conditionalFormatting sqref="Y15">
    <cfRule type="cellIs" dxfId="299" priority="442" operator="greaterThan">
      <formula>$M$17</formula>
    </cfRule>
    <cfRule type="cellIs" dxfId="298" priority="443" operator="between">
      <formula>$M$17*0.8</formula>
      <formula>$M$17</formula>
    </cfRule>
    <cfRule type="cellIs" dxfId="297" priority="444" operator="lessThan">
      <formula>$M$17*0.8</formula>
    </cfRule>
  </conditionalFormatting>
  <conditionalFormatting sqref="Y18">
    <cfRule type="cellIs" dxfId="296" priority="439" operator="greaterThan">
      <formula>$M$20</formula>
    </cfRule>
    <cfRule type="cellIs" dxfId="295" priority="440" operator="between">
      <formula>$M$20*0.8</formula>
      <formula>$M$20</formula>
    </cfRule>
    <cfRule type="cellIs" dxfId="294" priority="441" operator="lessThan">
      <formula>$M$20*0.8</formula>
    </cfRule>
  </conditionalFormatting>
  <conditionalFormatting sqref="Y19">
    <cfRule type="cellIs" dxfId="293" priority="436" operator="greaterThan">
      <formula>$M$21</formula>
    </cfRule>
    <cfRule type="cellIs" dxfId="292" priority="437" operator="between">
      <formula>$I$21*0.8</formula>
      <formula>$M$21</formula>
    </cfRule>
    <cfRule type="cellIs" dxfId="291" priority="438" operator="lessThan">
      <formula>$M$21*0.8</formula>
    </cfRule>
  </conditionalFormatting>
  <conditionalFormatting sqref="Y20">
    <cfRule type="cellIs" dxfId="290" priority="433" operator="greaterThan">
      <formula>$M$22</formula>
    </cfRule>
    <cfRule type="cellIs" dxfId="289" priority="434" operator="between">
      <formula>$M$22*0.8</formula>
      <formula>$M$22</formula>
    </cfRule>
    <cfRule type="cellIs" dxfId="288" priority="435" operator="lessThan">
      <formula>$M$22*0.8</formula>
    </cfRule>
  </conditionalFormatting>
  <conditionalFormatting sqref="Y3">
    <cfRule type="cellIs" dxfId="287" priority="394" operator="greaterThan">
      <formula>$M$5</formula>
    </cfRule>
    <cfRule type="cellIs" dxfId="286" priority="395" operator="between">
      <formula>$M$5*0.8</formula>
      <formula>$M$5</formula>
    </cfRule>
    <cfRule type="cellIs" dxfId="285" priority="396" operator="lessThan">
      <formula>$M$5*0.8</formula>
    </cfRule>
  </conditionalFormatting>
  <conditionalFormatting sqref="Y4">
    <cfRule type="cellIs" dxfId="284" priority="391" operator="greaterThan">
      <formula>$M$6</formula>
    </cfRule>
    <cfRule type="cellIs" dxfId="283" priority="392" operator="between">
      <formula>$M$6*0.8</formula>
      <formula>$M$6</formula>
    </cfRule>
    <cfRule type="cellIs" dxfId="282" priority="393" operator="lessThan">
      <formula>$M$6*0.8</formula>
    </cfRule>
  </conditionalFormatting>
  <conditionalFormatting sqref="Y5">
    <cfRule type="cellIs" dxfId="281" priority="388" operator="greaterThan">
      <formula>$M$7</formula>
    </cfRule>
    <cfRule type="cellIs" dxfId="280" priority="389" operator="between">
      <formula>$M$7*0.8</formula>
      <formula>$M$7</formula>
    </cfRule>
    <cfRule type="cellIs" dxfId="279" priority="390" operator="lessThan">
      <formula>$M$7*0.8</formula>
    </cfRule>
  </conditionalFormatting>
  <conditionalFormatting sqref="Y8">
    <cfRule type="cellIs" dxfId="278" priority="385" operator="greaterThan">
      <formula>$M$10</formula>
    </cfRule>
    <cfRule type="cellIs" dxfId="277" priority="386" operator="between">
      <formula>$M$10*0.8</formula>
      <formula>$M$10</formula>
    </cfRule>
    <cfRule type="cellIs" dxfId="276" priority="387" operator="lessThan">
      <formula>$M$10*0.8</formula>
    </cfRule>
  </conditionalFormatting>
  <conditionalFormatting sqref="Y9">
    <cfRule type="cellIs" dxfId="275" priority="382" operator="greaterThan">
      <formula>$M$11</formula>
    </cfRule>
    <cfRule type="cellIs" dxfId="274" priority="383" operator="between">
      <formula>$M$11*0.8</formula>
      <formula>$M$11</formula>
    </cfRule>
    <cfRule type="cellIs" dxfId="273" priority="384" operator="lessThan">
      <formula>$M$11*0.8</formula>
    </cfRule>
  </conditionalFormatting>
  <conditionalFormatting sqref="Y10">
    <cfRule type="cellIs" dxfId="272" priority="379" operator="greaterThan">
      <formula>$M$12</formula>
    </cfRule>
    <cfRule type="cellIs" dxfId="271" priority="380" operator="between">
      <formula>$M$12*0.8</formula>
      <formula>$M$12</formula>
    </cfRule>
    <cfRule type="cellIs" dxfId="270" priority="381" operator="lessThan">
      <formula>$M$12*0.8</formula>
    </cfRule>
  </conditionalFormatting>
  <conditionalFormatting sqref="Y13">
    <cfRule type="cellIs" dxfId="269" priority="376" operator="greaterThan">
      <formula>$M$15</formula>
    </cfRule>
    <cfRule type="cellIs" dxfId="268" priority="377" operator="between">
      <formula>$M$15*0.8</formula>
      <formula>$M$15</formula>
    </cfRule>
    <cfRule type="cellIs" dxfId="267" priority="378" operator="lessThan">
      <formula>$M$15*0.8</formula>
    </cfRule>
  </conditionalFormatting>
  <conditionalFormatting sqref="Y14">
    <cfRule type="cellIs" dxfId="266" priority="373" operator="greaterThan">
      <formula>$M$16</formula>
    </cfRule>
    <cfRule type="cellIs" dxfId="265" priority="374" operator="between">
      <formula>$M$16*0.8</formula>
      <formula>$M$16</formula>
    </cfRule>
    <cfRule type="cellIs" dxfId="264" priority="375" operator="lessThan">
      <formula>$M$16*0.8</formula>
    </cfRule>
  </conditionalFormatting>
  <conditionalFormatting sqref="Y15">
    <cfRule type="cellIs" dxfId="263" priority="370" operator="greaterThan">
      <formula>$M$17</formula>
    </cfRule>
    <cfRule type="cellIs" dxfId="262" priority="371" operator="between">
      <formula>$M$17*0.8</formula>
      <formula>$M$17</formula>
    </cfRule>
    <cfRule type="cellIs" dxfId="261" priority="372" operator="lessThan">
      <formula>$M$17*0.8</formula>
    </cfRule>
  </conditionalFormatting>
  <conditionalFormatting sqref="Y18">
    <cfRule type="cellIs" dxfId="260" priority="367" operator="greaterThan">
      <formula>$M$20</formula>
    </cfRule>
    <cfRule type="cellIs" dxfId="259" priority="368" operator="between">
      <formula>$M$20*0.8</formula>
      <formula>$M$20</formula>
    </cfRule>
    <cfRule type="cellIs" dxfId="258" priority="369" operator="lessThan">
      <formula>$M$20*0.8</formula>
    </cfRule>
  </conditionalFormatting>
  <conditionalFormatting sqref="Y19">
    <cfRule type="cellIs" dxfId="257" priority="364" operator="greaterThan">
      <formula>$M$21</formula>
    </cfRule>
    <cfRule type="cellIs" dxfId="256" priority="365" operator="between">
      <formula>$I$21*0.8</formula>
      <formula>$M$21</formula>
    </cfRule>
    <cfRule type="cellIs" dxfId="255" priority="366" operator="lessThan">
      <formula>$M$21*0.8</formula>
    </cfRule>
  </conditionalFormatting>
  <conditionalFormatting sqref="Y20">
    <cfRule type="cellIs" dxfId="254" priority="361" operator="greaterThan">
      <formula>$M$22</formula>
    </cfRule>
    <cfRule type="cellIs" dxfId="253" priority="362" operator="between">
      <formula>$M$22*0.8</formula>
      <formula>$M$22</formula>
    </cfRule>
    <cfRule type="cellIs" dxfId="252" priority="363" operator="lessThan">
      <formula>$M$22*0.8</formula>
    </cfRule>
  </conditionalFormatting>
  <conditionalFormatting sqref="Y3">
    <cfRule type="cellIs" dxfId="251" priority="358" operator="greaterThan">
      <formula>$M$5</formula>
    </cfRule>
    <cfRule type="cellIs" dxfId="250" priority="359" operator="between">
      <formula>$M$5*0.8</formula>
      <formula>$M$5</formula>
    </cfRule>
    <cfRule type="cellIs" dxfId="249" priority="360" operator="lessThan">
      <formula>$M$5*0.8</formula>
    </cfRule>
  </conditionalFormatting>
  <conditionalFormatting sqref="Y4">
    <cfRule type="cellIs" dxfId="248" priority="355" operator="greaterThan">
      <formula>$M$6</formula>
    </cfRule>
    <cfRule type="cellIs" dxfId="247" priority="356" operator="between">
      <formula>$M$6*0.8</formula>
      <formula>$M$6</formula>
    </cfRule>
    <cfRule type="cellIs" dxfId="246" priority="357" operator="lessThan">
      <formula>$M$6*0.8</formula>
    </cfRule>
  </conditionalFormatting>
  <conditionalFormatting sqref="Y5">
    <cfRule type="cellIs" dxfId="245" priority="352" operator="greaterThan">
      <formula>$M$7</formula>
    </cfRule>
    <cfRule type="cellIs" dxfId="244" priority="353" operator="between">
      <formula>$M$7*0.8</formula>
      <formula>$M$7</formula>
    </cfRule>
    <cfRule type="cellIs" dxfId="243" priority="354" operator="lessThan">
      <formula>$M$7*0.8</formula>
    </cfRule>
  </conditionalFormatting>
  <conditionalFormatting sqref="Y8">
    <cfRule type="cellIs" dxfId="242" priority="349" operator="greaterThan">
      <formula>$M$10</formula>
    </cfRule>
    <cfRule type="cellIs" dxfId="241" priority="350" operator="between">
      <formula>$M$10*0.8</formula>
      <formula>$M$10</formula>
    </cfRule>
    <cfRule type="cellIs" dxfId="240" priority="351" operator="lessThan">
      <formula>$M$10*0.8</formula>
    </cfRule>
  </conditionalFormatting>
  <conditionalFormatting sqref="Y9">
    <cfRule type="cellIs" dxfId="239" priority="346" operator="greaterThan">
      <formula>$M$11</formula>
    </cfRule>
    <cfRule type="cellIs" dxfId="238" priority="347" operator="between">
      <formula>$M$11*0.8</formula>
      <formula>$M$11</formula>
    </cfRule>
    <cfRule type="cellIs" dxfId="237" priority="348" operator="lessThan">
      <formula>$M$11*0.8</formula>
    </cfRule>
  </conditionalFormatting>
  <conditionalFormatting sqref="Y10">
    <cfRule type="cellIs" dxfId="236" priority="343" operator="greaterThan">
      <formula>$M$12</formula>
    </cfRule>
    <cfRule type="cellIs" dxfId="235" priority="344" operator="between">
      <formula>$M$12*0.8</formula>
      <formula>$M$12</formula>
    </cfRule>
    <cfRule type="cellIs" dxfId="234" priority="345" operator="lessThan">
      <formula>$M$12*0.8</formula>
    </cfRule>
  </conditionalFormatting>
  <conditionalFormatting sqref="Y13">
    <cfRule type="cellIs" dxfId="233" priority="340" operator="greaterThan">
      <formula>$M$15</formula>
    </cfRule>
    <cfRule type="cellIs" dxfId="232" priority="341" operator="between">
      <formula>$M$15*0.8</formula>
      <formula>$M$15</formula>
    </cfRule>
    <cfRule type="cellIs" dxfId="231" priority="342" operator="lessThan">
      <formula>$M$15*0.8</formula>
    </cfRule>
  </conditionalFormatting>
  <conditionalFormatting sqref="Y14">
    <cfRule type="cellIs" dxfId="230" priority="337" operator="greaterThan">
      <formula>$M$16</formula>
    </cfRule>
    <cfRule type="cellIs" dxfId="229" priority="338" operator="between">
      <formula>$M$16*0.8</formula>
      <formula>$M$16</formula>
    </cfRule>
    <cfRule type="cellIs" dxfId="228" priority="339" operator="lessThan">
      <formula>$M$16*0.8</formula>
    </cfRule>
  </conditionalFormatting>
  <conditionalFormatting sqref="Y15">
    <cfRule type="cellIs" dxfId="227" priority="334" operator="greaterThan">
      <formula>$M$17</formula>
    </cfRule>
    <cfRule type="cellIs" dxfId="226" priority="335" operator="between">
      <formula>$M$17*0.8</formula>
      <formula>$M$17</formula>
    </cfRule>
    <cfRule type="cellIs" dxfId="225" priority="336" operator="lessThan">
      <formula>$M$17*0.8</formula>
    </cfRule>
  </conditionalFormatting>
  <conditionalFormatting sqref="Y18">
    <cfRule type="cellIs" dxfId="224" priority="331" operator="greaterThan">
      <formula>$M$20</formula>
    </cfRule>
    <cfRule type="cellIs" dxfId="223" priority="332" operator="between">
      <formula>$M$20*0.8</formula>
      <formula>$M$20</formula>
    </cfRule>
    <cfRule type="cellIs" dxfId="222" priority="333" operator="lessThan">
      <formula>$M$20*0.8</formula>
    </cfRule>
  </conditionalFormatting>
  <conditionalFormatting sqref="Y19">
    <cfRule type="cellIs" dxfId="221" priority="328" operator="greaterThan">
      <formula>$M$21</formula>
    </cfRule>
    <cfRule type="cellIs" dxfId="220" priority="329" operator="between">
      <formula>$I$21*0.8</formula>
      <formula>$M$21</formula>
    </cfRule>
    <cfRule type="cellIs" dxfId="219" priority="330" operator="lessThan">
      <formula>$M$21*0.8</formula>
    </cfRule>
  </conditionalFormatting>
  <conditionalFormatting sqref="Y20">
    <cfRule type="cellIs" dxfId="218" priority="325" operator="greaterThan">
      <formula>$M$22</formula>
    </cfRule>
    <cfRule type="cellIs" dxfId="217" priority="326" operator="between">
      <formula>$M$22*0.8</formula>
      <formula>$M$22</formula>
    </cfRule>
    <cfRule type="cellIs" dxfId="216" priority="327" operator="lessThan">
      <formula>$M$22*0.8</formula>
    </cfRule>
  </conditionalFormatting>
  <conditionalFormatting sqref="Y3">
    <cfRule type="cellIs" dxfId="215" priority="322" operator="greaterThan">
      <formula>$M$5</formula>
    </cfRule>
    <cfRule type="cellIs" dxfId="214" priority="323" operator="between">
      <formula>$M$5*0.8</formula>
      <formula>$M$5</formula>
    </cfRule>
    <cfRule type="cellIs" dxfId="213" priority="324" operator="lessThan">
      <formula>$M$5*0.8</formula>
    </cfRule>
  </conditionalFormatting>
  <conditionalFormatting sqref="Y4">
    <cfRule type="cellIs" dxfId="212" priority="319" operator="greaterThan">
      <formula>$M$6</formula>
    </cfRule>
    <cfRule type="cellIs" dxfId="211" priority="320" operator="between">
      <formula>$M$6*0.8</formula>
      <formula>$M$6</formula>
    </cfRule>
    <cfRule type="cellIs" dxfId="210" priority="321" operator="lessThan">
      <formula>$M$6*0.8</formula>
    </cfRule>
  </conditionalFormatting>
  <conditionalFormatting sqref="Y5">
    <cfRule type="cellIs" dxfId="209" priority="316" operator="greaterThan">
      <formula>$M$7</formula>
    </cfRule>
    <cfRule type="cellIs" dxfId="208" priority="317" operator="between">
      <formula>$M$7*0.8</formula>
      <formula>$M$7</formula>
    </cfRule>
    <cfRule type="cellIs" dxfId="207" priority="318" operator="lessThan">
      <formula>$M$7*0.8</formula>
    </cfRule>
  </conditionalFormatting>
  <conditionalFormatting sqref="Y8">
    <cfRule type="cellIs" dxfId="206" priority="313" operator="greaterThan">
      <formula>$M$10</formula>
    </cfRule>
    <cfRule type="cellIs" dxfId="205" priority="314" operator="between">
      <formula>$M$10*0.8</formula>
      <formula>$M$10</formula>
    </cfRule>
    <cfRule type="cellIs" dxfId="204" priority="315" operator="lessThan">
      <formula>$M$10*0.8</formula>
    </cfRule>
  </conditionalFormatting>
  <conditionalFormatting sqref="Y9">
    <cfRule type="cellIs" dxfId="203" priority="310" operator="greaterThan">
      <formula>$M$11</formula>
    </cfRule>
    <cfRule type="cellIs" dxfId="202" priority="311" operator="between">
      <formula>$M$11*0.8</formula>
      <formula>$M$11</formula>
    </cfRule>
    <cfRule type="cellIs" dxfId="201" priority="312" operator="lessThan">
      <formula>$M$11*0.8</formula>
    </cfRule>
  </conditionalFormatting>
  <conditionalFormatting sqref="Y10">
    <cfRule type="cellIs" dxfId="200" priority="307" operator="greaterThan">
      <formula>$M$12</formula>
    </cfRule>
    <cfRule type="cellIs" dxfId="199" priority="308" operator="between">
      <formula>$M$12*0.8</formula>
      <formula>$M$12</formula>
    </cfRule>
    <cfRule type="cellIs" dxfId="198" priority="309" operator="lessThan">
      <formula>$M$12*0.8</formula>
    </cfRule>
  </conditionalFormatting>
  <conditionalFormatting sqref="Y13">
    <cfRule type="cellIs" dxfId="197" priority="304" operator="greaterThan">
      <formula>$M$15</formula>
    </cfRule>
    <cfRule type="cellIs" dxfId="196" priority="305" operator="between">
      <formula>$M$15*0.8</formula>
      <formula>$M$15</formula>
    </cfRule>
    <cfRule type="cellIs" dxfId="195" priority="306" operator="lessThan">
      <formula>$M$15*0.8</formula>
    </cfRule>
  </conditionalFormatting>
  <conditionalFormatting sqref="Y14">
    <cfRule type="cellIs" dxfId="194" priority="301" operator="greaterThan">
      <formula>$M$16</formula>
    </cfRule>
    <cfRule type="cellIs" dxfId="193" priority="302" operator="between">
      <formula>$M$16*0.8</formula>
      <formula>$M$16</formula>
    </cfRule>
    <cfRule type="cellIs" dxfId="192" priority="303" operator="lessThan">
      <formula>$M$16*0.8</formula>
    </cfRule>
  </conditionalFormatting>
  <conditionalFormatting sqref="Y15">
    <cfRule type="cellIs" dxfId="191" priority="298" operator="greaterThan">
      <formula>$M$17</formula>
    </cfRule>
    <cfRule type="cellIs" dxfId="190" priority="299" operator="between">
      <formula>$M$17*0.8</formula>
      <formula>$M$17</formula>
    </cfRule>
    <cfRule type="cellIs" dxfId="189" priority="300" operator="lessThan">
      <formula>$M$17*0.8</formula>
    </cfRule>
  </conditionalFormatting>
  <conditionalFormatting sqref="Y18">
    <cfRule type="cellIs" dxfId="188" priority="295" operator="greaterThan">
      <formula>$M$20</formula>
    </cfRule>
    <cfRule type="cellIs" dxfId="187" priority="296" operator="between">
      <formula>$M$20*0.8</formula>
      <formula>$M$20</formula>
    </cfRule>
    <cfRule type="cellIs" dxfId="186" priority="297" operator="lessThan">
      <formula>$M$20*0.8</formula>
    </cfRule>
  </conditionalFormatting>
  <conditionalFormatting sqref="Y19">
    <cfRule type="cellIs" dxfId="185" priority="292" operator="greaterThan">
      <formula>$M$21</formula>
    </cfRule>
    <cfRule type="cellIs" dxfId="184" priority="293" operator="between">
      <formula>$I$21*0.8</formula>
      <formula>$M$21</formula>
    </cfRule>
    <cfRule type="cellIs" dxfId="183" priority="294" operator="lessThan">
      <formula>$M$21*0.8</formula>
    </cfRule>
  </conditionalFormatting>
  <conditionalFormatting sqref="Y20">
    <cfRule type="cellIs" dxfId="182" priority="289" operator="greaterThan">
      <formula>$M$22</formula>
    </cfRule>
    <cfRule type="cellIs" dxfId="181" priority="290" operator="between">
      <formula>$M$22*0.8</formula>
      <formula>$M$22</formula>
    </cfRule>
    <cfRule type="cellIs" dxfId="180" priority="291" operator="lessThan">
      <formula>$M$22*0.8</formula>
    </cfRule>
  </conditionalFormatting>
  <conditionalFormatting sqref="Y3">
    <cfRule type="cellIs" dxfId="179" priority="214" operator="greaterThan">
      <formula>$M$5</formula>
    </cfRule>
    <cfRule type="cellIs" dxfId="178" priority="215" operator="between">
      <formula>$M$5*0.8</formula>
      <formula>$M$5</formula>
    </cfRule>
    <cfRule type="cellIs" dxfId="177" priority="216" operator="lessThan">
      <formula>$M$5*0.8</formula>
    </cfRule>
  </conditionalFormatting>
  <conditionalFormatting sqref="Y4">
    <cfRule type="cellIs" dxfId="176" priority="211" operator="greaterThan">
      <formula>$M$6</formula>
    </cfRule>
    <cfRule type="cellIs" dxfId="175" priority="212" operator="between">
      <formula>$M$6*0.8</formula>
      <formula>$M$6</formula>
    </cfRule>
    <cfRule type="cellIs" dxfId="174" priority="213" operator="lessThan">
      <formula>$M$6*0.8</formula>
    </cfRule>
  </conditionalFormatting>
  <conditionalFormatting sqref="Y5">
    <cfRule type="cellIs" dxfId="173" priority="208" operator="greaterThan">
      <formula>$M$7</formula>
    </cfRule>
    <cfRule type="cellIs" dxfId="172" priority="209" operator="between">
      <formula>$M$7*0.8</formula>
      <formula>$M$7</formula>
    </cfRule>
    <cfRule type="cellIs" dxfId="171" priority="210" operator="lessThan">
      <formula>$M$7*0.8</formula>
    </cfRule>
  </conditionalFormatting>
  <conditionalFormatting sqref="Y8">
    <cfRule type="cellIs" dxfId="170" priority="205" operator="greaterThan">
      <formula>$M$10</formula>
    </cfRule>
    <cfRule type="cellIs" dxfId="169" priority="206" operator="between">
      <formula>$M$10*0.8</formula>
      <formula>$M$10</formula>
    </cfRule>
    <cfRule type="cellIs" dxfId="168" priority="207" operator="lessThan">
      <formula>$M$10*0.8</formula>
    </cfRule>
  </conditionalFormatting>
  <conditionalFormatting sqref="Y9">
    <cfRule type="cellIs" dxfId="167" priority="202" operator="greaterThan">
      <formula>$M$11</formula>
    </cfRule>
    <cfRule type="cellIs" dxfId="166" priority="203" operator="between">
      <formula>$M$11*0.8</formula>
      <formula>$M$11</formula>
    </cfRule>
    <cfRule type="cellIs" dxfId="165" priority="204" operator="lessThan">
      <formula>$M$11*0.8</formula>
    </cfRule>
  </conditionalFormatting>
  <conditionalFormatting sqref="Y10">
    <cfRule type="cellIs" dxfId="164" priority="199" operator="greaterThan">
      <formula>$M$12</formula>
    </cfRule>
    <cfRule type="cellIs" dxfId="163" priority="200" operator="between">
      <formula>$M$12*0.8</formula>
      <formula>$M$12</formula>
    </cfRule>
    <cfRule type="cellIs" dxfId="162" priority="201" operator="lessThan">
      <formula>$M$12*0.8</formula>
    </cfRule>
  </conditionalFormatting>
  <conditionalFormatting sqref="Y13">
    <cfRule type="cellIs" dxfId="161" priority="196" operator="greaterThan">
      <formula>$M$15</formula>
    </cfRule>
    <cfRule type="cellIs" dxfId="160" priority="197" operator="between">
      <formula>$M$15*0.8</formula>
      <formula>$M$15</formula>
    </cfRule>
    <cfRule type="cellIs" dxfId="159" priority="198" operator="lessThan">
      <formula>$M$15*0.8</formula>
    </cfRule>
  </conditionalFormatting>
  <conditionalFormatting sqref="Y14">
    <cfRule type="cellIs" dxfId="158" priority="193" operator="greaterThan">
      <formula>$M$16</formula>
    </cfRule>
    <cfRule type="cellIs" dxfId="157" priority="194" operator="between">
      <formula>$M$16*0.8</formula>
      <formula>$M$16</formula>
    </cfRule>
    <cfRule type="cellIs" dxfId="156" priority="195" operator="lessThan">
      <formula>$M$16*0.8</formula>
    </cfRule>
  </conditionalFormatting>
  <conditionalFormatting sqref="Y15">
    <cfRule type="cellIs" dxfId="155" priority="190" operator="greaterThan">
      <formula>$M$17</formula>
    </cfRule>
    <cfRule type="cellIs" dxfId="154" priority="191" operator="between">
      <formula>$M$17*0.8</formula>
      <formula>$M$17</formula>
    </cfRule>
    <cfRule type="cellIs" dxfId="153" priority="192" operator="lessThan">
      <formula>$M$17*0.8</formula>
    </cfRule>
  </conditionalFormatting>
  <conditionalFormatting sqref="Y18">
    <cfRule type="cellIs" dxfId="152" priority="187" operator="greaterThan">
      <formula>$M$20</formula>
    </cfRule>
    <cfRule type="cellIs" dxfId="151" priority="188" operator="between">
      <formula>$M$20*0.8</formula>
      <formula>$M$20</formula>
    </cfRule>
    <cfRule type="cellIs" dxfId="150" priority="189" operator="lessThan">
      <formula>$M$20*0.8</formula>
    </cfRule>
  </conditionalFormatting>
  <conditionalFormatting sqref="Y19">
    <cfRule type="cellIs" dxfId="149" priority="184" operator="greaterThan">
      <formula>$M$21</formula>
    </cfRule>
    <cfRule type="cellIs" dxfId="148" priority="185" operator="between">
      <formula>$I$21*0.8</formula>
      <formula>$M$21</formula>
    </cfRule>
    <cfRule type="cellIs" dxfId="147" priority="186" operator="lessThan">
      <formula>$M$21*0.8</formula>
    </cfRule>
  </conditionalFormatting>
  <conditionalFormatting sqref="Y20">
    <cfRule type="cellIs" dxfId="146" priority="181" operator="greaterThan">
      <formula>$M$22</formula>
    </cfRule>
    <cfRule type="cellIs" dxfId="145" priority="182" operator="between">
      <formula>$M$22*0.8</formula>
      <formula>$M$22</formula>
    </cfRule>
    <cfRule type="cellIs" dxfId="144" priority="183" operator="lessThan">
      <formula>$M$22*0.8</formula>
    </cfRule>
  </conditionalFormatting>
  <conditionalFormatting sqref="Y3">
    <cfRule type="cellIs" dxfId="143" priority="178" operator="greaterThan">
      <formula>$M$5</formula>
    </cfRule>
    <cfRule type="cellIs" dxfId="142" priority="179" operator="between">
      <formula>$M$5*0.8</formula>
      <formula>$M$5</formula>
    </cfRule>
    <cfRule type="cellIs" dxfId="141" priority="180" operator="lessThan">
      <formula>$M$5*0.8</formula>
    </cfRule>
  </conditionalFormatting>
  <conditionalFormatting sqref="Y4">
    <cfRule type="cellIs" dxfId="140" priority="175" operator="greaterThan">
      <formula>$M$6</formula>
    </cfRule>
    <cfRule type="cellIs" dxfId="139" priority="176" operator="between">
      <formula>$M$6*0.8</formula>
      <formula>$M$6</formula>
    </cfRule>
    <cfRule type="cellIs" dxfId="138" priority="177" operator="lessThan">
      <formula>$M$6*0.8</formula>
    </cfRule>
  </conditionalFormatting>
  <conditionalFormatting sqref="Y5">
    <cfRule type="cellIs" dxfId="137" priority="172" operator="greaterThan">
      <formula>$M$7</formula>
    </cfRule>
    <cfRule type="cellIs" dxfId="136" priority="173" operator="between">
      <formula>$M$7*0.8</formula>
      <formula>$M$7</formula>
    </cfRule>
    <cfRule type="cellIs" dxfId="135" priority="174" operator="lessThan">
      <formula>$M$7*0.8</formula>
    </cfRule>
  </conditionalFormatting>
  <conditionalFormatting sqref="Y8">
    <cfRule type="cellIs" dxfId="134" priority="169" operator="greaterThan">
      <formula>$M$10</formula>
    </cfRule>
    <cfRule type="cellIs" dxfId="133" priority="170" operator="between">
      <formula>$M$10*0.8</formula>
      <formula>$M$10</formula>
    </cfRule>
    <cfRule type="cellIs" dxfId="132" priority="171" operator="lessThan">
      <formula>$M$10*0.8</formula>
    </cfRule>
  </conditionalFormatting>
  <conditionalFormatting sqref="Y9">
    <cfRule type="cellIs" dxfId="131" priority="166" operator="greaterThan">
      <formula>$M$11</formula>
    </cfRule>
    <cfRule type="cellIs" dxfId="130" priority="167" operator="between">
      <formula>$M$11*0.8</formula>
      <formula>$M$11</formula>
    </cfRule>
    <cfRule type="cellIs" dxfId="129" priority="168" operator="lessThan">
      <formula>$M$11*0.8</formula>
    </cfRule>
  </conditionalFormatting>
  <conditionalFormatting sqref="Y10">
    <cfRule type="cellIs" dxfId="128" priority="163" operator="greaterThan">
      <formula>$M$12</formula>
    </cfRule>
    <cfRule type="cellIs" dxfId="127" priority="164" operator="between">
      <formula>$M$12*0.8</formula>
      <formula>$M$12</formula>
    </cfRule>
    <cfRule type="cellIs" dxfId="126" priority="165" operator="lessThan">
      <formula>$M$12*0.8</formula>
    </cfRule>
  </conditionalFormatting>
  <conditionalFormatting sqref="Y13">
    <cfRule type="cellIs" dxfId="125" priority="160" operator="greaterThan">
      <formula>$M$15</formula>
    </cfRule>
    <cfRule type="cellIs" dxfId="124" priority="161" operator="between">
      <formula>$M$15*0.8</formula>
      <formula>$M$15</formula>
    </cfRule>
    <cfRule type="cellIs" dxfId="123" priority="162" operator="lessThan">
      <formula>$M$15*0.8</formula>
    </cfRule>
  </conditionalFormatting>
  <conditionalFormatting sqref="Y14">
    <cfRule type="cellIs" dxfId="122" priority="157" operator="greaterThan">
      <formula>$M$16</formula>
    </cfRule>
    <cfRule type="cellIs" dxfId="121" priority="158" operator="between">
      <formula>$M$16*0.8</formula>
      <formula>$M$16</formula>
    </cfRule>
    <cfRule type="cellIs" dxfId="120" priority="159" operator="lessThan">
      <formula>$M$16*0.8</formula>
    </cfRule>
  </conditionalFormatting>
  <conditionalFormatting sqref="Y15">
    <cfRule type="cellIs" dxfId="119" priority="154" operator="greaterThan">
      <formula>$M$17</formula>
    </cfRule>
    <cfRule type="cellIs" dxfId="118" priority="155" operator="between">
      <formula>$M$17*0.8</formula>
      <formula>$M$17</formula>
    </cfRule>
    <cfRule type="cellIs" dxfId="117" priority="156" operator="lessThan">
      <formula>$M$17*0.8</formula>
    </cfRule>
  </conditionalFormatting>
  <conditionalFormatting sqref="Y18">
    <cfRule type="cellIs" dxfId="116" priority="151" operator="greaterThan">
      <formula>$M$20</formula>
    </cfRule>
    <cfRule type="cellIs" dxfId="115" priority="152" operator="between">
      <formula>$M$20*0.8</formula>
      <formula>$M$20</formula>
    </cfRule>
    <cfRule type="cellIs" dxfId="114" priority="153" operator="lessThan">
      <formula>$M$20*0.8</formula>
    </cfRule>
  </conditionalFormatting>
  <conditionalFormatting sqref="Y19">
    <cfRule type="cellIs" dxfId="113" priority="148" operator="greaterThan">
      <formula>$M$21</formula>
    </cfRule>
    <cfRule type="cellIs" dxfId="112" priority="149" operator="between">
      <formula>$I$21*0.8</formula>
      <formula>$M$21</formula>
    </cfRule>
    <cfRule type="cellIs" dxfId="111" priority="150" operator="lessThan">
      <formula>$M$21*0.8</formula>
    </cfRule>
  </conditionalFormatting>
  <conditionalFormatting sqref="Y20">
    <cfRule type="cellIs" dxfId="110" priority="145" operator="greaterThan">
      <formula>$M$22</formula>
    </cfRule>
    <cfRule type="cellIs" dxfId="109" priority="146" operator="between">
      <formula>$M$22*0.8</formula>
      <formula>$M$22</formula>
    </cfRule>
    <cfRule type="cellIs" dxfId="108" priority="147" operator="lessThan">
      <formula>$M$22*0.8</formula>
    </cfRule>
  </conditionalFormatting>
  <conditionalFormatting sqref="Y3">
    <cfRule type="cellIs" dxfId="107" priority="106" operator="greaterThan">
      <formula>$M$5</formula>
    </cfRule>
    <cfRule type="cellIs" dxfId="106" priority="107" operator="between">
      <formula>$M$5*0.8</formula>
      <formula>$M$5</formula>
    </cfRule>
    <cfRule type="cellIs" dxfId="105" priority="108" operator="lessThan">
      <formula>$M$5*0.8</formula>
    </cfRule>
  </conditionalFormatting>
  <conditionalFormatting sqref="Y4">
    <cfRule type="cellIs" dxfId="104" priority="103" operator="greaterThan">
      <formula>$M$6</formula>
    </cfRule>
    <cfRule type="cellIs" dxfId="103" priority="104" operator="between">
      <formula>$M$6*0.8</formula>
      <formula>$M$6</formula>
    </cfRule>
    <cfRule type="cellIs" dxfId="102" priority="105" operator="lessThan">
      <formula>$M$6*0.8</formula>
    </cfRule>
  </conditionalFormatting>
  <conditionalFormatting sqref="Y5">
    <cfRule type="cellIs" dxfId="101" priority="100" operator="greaterThan">
      <formula>$M$7</formula>
    </cfRule>
    <cfRule type="cellIs" dxfId="100" priority="101" operator="between">
      <formula>$M$7*0.8</formula>
      <formula>$M$7</formula>
    </cfRule>
    <cfRule type="cellIs" dxfId="99" priority="102" operator="lessThan">
      <formula>$M$7*0.8</formula>
    </cfRule>
  </conditionalFormatting>
  <conditionalFormatting sqref="Y8">
    <cfRule type="cellIs" dxfId="98" priority="97" operator="greaterThan">
      <formula>$M$10</formula>
    </cfRule>
    <cfRule type="cellIs" dxfId="97" priority="98" operator="between">
      <formula>$M$10*0.8</formula>
      <formula>$M$10</formula>
    </cfRule>
    <cfRule type="cellIs" dxfId="96" priority="99" operator="lessThan">
      <formula>$M$10*0.8</formula>
    </cfRule>
  </conditionalFormatting>
  <conditionalFormatting sqref="Y9">
    <cfRule type="cellIs" dxfId="95" priority="94" operator="greaterThan">
      <formula>$M$11</formula>
    </cfRule>
    <cfRule type="cellIs" dxfId="94" priority="95" operator="between">
      <formula>$M$11*0.8</formula>
      <formula>$M$11</formula>
    </cfRule>
    <cfRule type="cellIs" dxfId="93" priority="96" operator="lessThan">
      <formula>$M$11*0.8</formula>
    </cfRule>
  </conditionalFormatting>
  <conditionalFormatting sqref="Y10">
    <cfRule type="cellIs" dxfId="92" priority="91" operator="greaterThan">
      <formula>$M$12</formula>
    </cfRule>
    <cfRule type="cellIs" dxfId="91" priority="92" operator="between">
      <formula>$M$12*0.8</formula>
      <formula>$M$12</formula>
    </cfRule>
    <cfRule type="cellIs" dxfId="90" priority="93" operator="lessThan">
      <formula>$M$12*0.8</formula>
    </cfRule>
  </conditionalFormatting>
  <conditionalFormatting sqref="Y13">
    <cfRule type="cellIs" dxfId="89" priority="88" operator="greaterThan">
      <formula>$M$15</formula>
    </cfRule>
    <cfRule type="cellIs" dxfId="88" priority="89" operator="between">
      <formula>$M$15*0.8</formula>
      <formula>$M$15</formula>
    </cfRule>
    <cfRule type="cellIs" dxfId="87" priority="90" operator="lessThan">
      <formula>$M$15*0.8</formula>
    </cfRule>
  </conditionalFormatting>
  <conditionalFormatting sqref="Y14">
    <cfRule type="cellIs" dxfId="86" priority="85" operator="greaterThan">
      <formula>$M$16</formula>
    </cfRule>
    <cfRule type="cellIs" dxfId="85" priority="86" operator="between">
      <formula>$M$16*0.8</formula>
      <formula>$M$16</formula>
    </cfRule>
    <cfRule type="cellIs" dxfId="84" priority="87" operator="lessThan">
      <formula>$M$16*0.8</formula>
    </cfRule>
  </conditionalFormatting>
  <conditionalFormatting sqref="Y15">
    <cfRule type="cellIs" dxfId="83" priority="82" operator="greaterThan">
      <formula>$M$17</formula>
    </cfRule>
    <cfRule type="cellIs" dxfId="82" priority="83" operator="between">
      <formula>$M$17*0.8</formula>
      <formula>$M$17</formula>
    </cfRule>
    <cfRule type="cellIs" dxfId="81" priority="84" operator="lessThan">
      <formula>$M$17*0.8</formula>
    </cfRule>
  </conditionalFormatting>
  <conditionalFormatting sqref="Y18">
    <cfRule type="cellIs" dxfId="80" priority="79" operator="greaterThan">
      <formula>$M$20</formula>
    </cfRule>
    <cfRule type="cellIs" dxfId="79" priority="80" operator="between">
      <formula>$M$20*0.8</formula>
      <formula>$M$20</formula>
    </cfRule>
    <cfRule type="cellIs" dxfId="78" priority="81" operator="lessThan">
      <formula>$M$20*0.8</formula>
    </cfRule>
  </conditionalFormatting>
  <conditionalFormatting sqref="Y19">
    <cfRule type="cellIs" dxfId="77" priority="76" operator="greaterThan">
      <formula>$M$21</formula>
    </cfRule>
    <cfRule type="cellIs" dxfId="76" priority="77" operator="between">
      <formula>$I$21*0.8</formula>
      <formula>$M$21</formula>
    </cfRule>
    <cfRule type="cellIs" dxfId="75" priority="78" operator="lessThan">
      <formula>$M$21*0.8</formula>
    </cfRule>
  </conditionalFormatting>
  <conditionalFormatting sqref="Y20">
    <cfRule type="cellIs" dxfId="74" priority="73" operator="greaterThan">
      <formula>$M$22</formula>
    </cfRule>
    <cfRule type="cellIs" dxfId="73" priority="74" operator="between">
      <formula>$M$22*0.8</formula>
      <formula>$M$22</formula>
    </cfRule>
    <cfRule type="cellIs" dxfId="72" priority="75" operator="lessThan">
      <formula>$M$22*0.8</formula>
    </cfRule>
  </conditionalFormatting>
  <conditionalFormatting sqref="Y3">
    <cfRule type="cellIs" dxfId="71" priority="70" operator="greaterThan">
      <formula>$M$5</formula>
    </cfRule>
    <cfRule type="cellIs" dxfId="70" priority="71" operator="between">
      <formula>$M$5*0.8</formula>
      <formula>$M$5</formula>
    </cfRule>
    <cfRule type="cellIs" dxfId="69" priority="72" operator="lessThan">
      <formula>$M$5*0.8</formula>
    </cfRule>
  </conditionalFormatting>
  <conditionalFormatting sqref="Y4">
    <cfRule type="cellIs" dxfId="68" priority="67" operator="greaterThan">
      <formula>$M$6</formula>
    </cfRule>
    <cfRule type="cellIs" dxfId="67" priority="68" operator="between">
      <formula>$M$6*0.8</formula>
      <formula>$M$6</formula>
    </cfRule>
    <cfRule type="cellIs" dxfId="66" priority="69" operator="lessThan">
      <formula>$M$6*0.8</formula>
    </cfRule>
  </conditionalFormatting>
  <conditionalFormatting sqref="Y5">
    <cfRule type="cellIs" dxfId="65" priority="64" operator="greaterThan">
      <formula>$M$7</formula>
    </cfRule>
    <cfRule type="cellIs" dxfId="64" priority="65" operator="between">
      <formula>$M$7*0.8</formula>
      <formula>$M$7</formula>
    </cfRule>
    <cfRule type="cellIs" dxfId="63" priority="66" operator="lessThan">
      <formula>$M$7*0.8</formula>
    </cfRule>
  </conditionalFormatting>
  <conditionalFormatting sqref="Y8">
    <cfRule type="cellIs" dxfId="62" priority="61" operator="greaterThan">
      <formula>$M$10</formula>
    </cfRule>
    <cfRule type="cellIs" dxfId="61" priority="62" operator="between">
      <formula>$M$10*0.8</formula>
      <formula>$M$10</formula>
    </cfRule>
    <cfRule type="cellIs" dxfId="60" priority="63" operator="lessThan">
      <formula>$M$10*0.8</formula>
    </cfRule>
  </conditionalFormatting>
  <conditionalFormatting sqref="Y9">
    <cfRule type="cellIs" dxfId="59" priority="58" operator="greaterThan">
      <formula>$M$11</formula>
    </cfRule>
    <cfRule type="cellIs" dxfId="58" priority="59" operator="between">
      <formula>$M$11*0.8</formula>
      <formula>$M$11</formula>
    </cfRule>
    <cfRule type="cellIs" dxfId="57" priority="60" operator="lessThan">
      <formula>$M$11*0.8</formula>
    </cfRule>
  </conditionalFormatting>
  <conditionalFormatting sqref="Y10">
    <cfRule type="cellIs" dxfId="56" priority="55" operator="greaterThan">
      <formula>$M$12</formula>
    </cfRule>
    <cfRule type="cellIs" dxfId="55" priority="56" operator="between">
      <formula>$M$12*0.8</formula>
      <formula>$M$12</formula>
    </cfRule>
    <cfRule type="cellIs" dxfId="54" priority="57" operator="lessThan">
      <formula>$M$12*0.8</formula>
    </cfRule>
  </conditionalFormatting>
  <conditionalFormatting sqref="Y13">
    <cfRule type="cellIs" dxfId="53" priority="52" operator="greaterThan">
      <formula>$M$15</formula>
    </cfRule>
    <cfRule type="cellIs" dxfId="52" priority="53" operator="between">
      <formula>$M$15*0.8</formula>
      <formula>$M$15</formula>
    </cfRule>
    <cfRule type="cellIs" dxfId="51" priority="54" operator="lessThan">
      <formula>$M$15*0.8</formula>
    </cfRule>
  </conditionalFormatting>
  <conditionalFormatting sqref="Y14">
    <cfRule type="cellIs" dxfId="50" priority="49" operator="greaterThan">
      <formula>$M$16</formula>
    </cfRule>
    <cfRule type="cellIs" dxfId="49" priority="50" operator="between">
      <formula>$M$16*0.8</formula>
      <formula>$M$16</formula>
    </cfRule>
    <cfRule type="cellIs" dxfId="48" priority="51" operator="lessThan">
      <formula>$M$16*0.8</formula>
    </cfRule>
  </conditionalFormatting>
  <conditionalFormatting sqref="Y15">
    <cfRule type="cellIs" dxfId="47" priority="46" operator="greaterThan">
      <formula>$M$17</formula>
    </cfRule>
    <cfRule type="cellIs" dxfId="46" priority="47" operator="between">
      <formula>$M$17*0.8</formula>
      <formula>$M$17</formula>
    </cfRule>
    <cfRule type="cellIs" dxfId="45" priority="48" operator="lessThan">
      <formula>$M$17*0.8</formula>
    </cfRule>
  </conditionalFormatting>
  <conditionalFormatting sqref="Y18">
    <cfRule type="cellIs" dxfId="44" priority="43" operator="greaterThan">
      <formula>$M$20</formula>
    </cfRule>
    <cfRule type="cellIs" dxfId="43" priority="44" operator="between">
      <formula>$M$20*0.8</formula>
      <formula>$M$20</formula>
    </cfRule>
    <cfRule type="cellIs" dxfId="42" priority="45" operator="lessThan">
      <formula>$M$20*0.8</formula>
    </cfRule>
  </conditionalFormatting>
  <conditionalFormatting sqref="Y19">
    <cfRule type="cellIs" dxfId="41" priority="40" operator="greaterThan">
      <formula>$M$21</formula>
    </cfRule>
    <cfRule type="cellIs" dxfId="40" priority="41" operator="between">
      <formula>$I$21*0.8</formula>
      <formula>$M$21</formula>
    </cfRule>
    <cfRule type="cellIs" dxfId="39" priority="42" operator="lessThan">
      <formula>$M$21*0.8</formula>
    </cfRule>
  </conditionalFormatting>
  <conditionalFormatting sqref="Y20">
    <cfRule type="cellIs" dxfId="38" priority="37" operator="greaterThan">
      <formula>$M$22</formula>
    </cfRule>
    <cfRule type="cellIs" dxfId="37" priority="38" operator="between">
      <formula>$M$22*0.8</formula>
      <formula>$M$22</formula>
    </cfRule>
    <cfRule type="cellIs" dxfId="36" priority="39" operator="lessThan">
      <formula>$M$22*0.8</formula>
    </cfRule>
  </conditionalFormatting>
  <conditionalFormatting sqref="Y3">
    <cfRule type="cellIs" dxfId="35" priority="34" operator="greaterThan">
      <formula>$M$5</formula>
    </cfRule>
    <cfRule type="cellIs" dxfId="34" priority="35" operator="between">
      <formula>$M$5*0.8</formula>
      <formula>$M$5</formula>
    </cfRule>
    <cfRule type="cellIs" dxfId="33" priority="36" operator="lessThan">
      <formula>$M$5*0.8</formula>
    </cfRule>
  </conditionalFormatting>
  <conditionalFormatting sqref="Y4">
    <cfRule type="cellIs" dxfId="32" priority="31" operator="greaterThan">
      <formula>$M$6</formula>
    </cfRule>
    <cfRule type="cellIs" dxfId="31" priority="32" operator="between">
      <formula>$M$6*0.8</formula>
      <formula>$M$6</formula>
    </cfRule>
    <cfRule type="cellIs" dxfId="30" priority="33" operator="lessThan">
      <formula>$M$6*0.8</formula>
    </cfRule>
  </conditionalFormatting>
  <conditionalFormatting sqref="Y5">
    <cfRule type="cellIs" dxfId="29" priority="28" operator="greaterThan">
      <formula>$M$7</formula>
    </cfRule>
    <cfRule type="cellIs" dxfId="28" priority="29" operator="between">
      <formula>$M$7*0.8</formula>
      <formula>$M$7</formula>
    </cfRule>
    <cfRule type="cellIs" dxfId="27" priority="30" operator="lessThan">
      <formula>$M$7*0.8</formula>
    </cfRule>
  </conditionalFormatting>
  <conditionalFormatting sqref="Y8">
    <cfRule type="cellIs" dxfId="26" priority="25" operator="greaterThan">
      <formula>$M$10</formula>
    </cfRule>
    <cfRule type="cellIs" dxfId="25" priority="26" operator="between">
      <formula>$M$10*0.8</formula>
      <formula>$M$10</formula>
    </cfRule>
    <cfRule type="cellIs" dxfId="24" priority="27" operator="lessThan">
      <formula>$M$10*0.8</formula>
    </cfRule>
  </conditionalFormatting>
  <conditionalFormatting sqref="Y9">
    <cfRule type="cellIs" dxfId="23" priority="22" operator="greaterThan">
      <formula>$M$11</formula>
    </cfRule>
    <cfRule type="cellIs" dxfId="22" priority="23" operator="between">
      <formula>$M$11*0.8</formula>
      <formula>$M$11</formula>
    </cfRule>
    <cfRule type="cellIs" dxfId="21" priority="24" operator="lessThan">
      <formula>$M$11*0.8</formula>
    </cfRule>
  </conditionalFormatting>
  <conditionalFormatting sqref="Y10">
    <cfRule type="cellIs" dxfId="20" priority="19" operator="greaterThan">
      <formula>$M$12</formula>
    </cfRule>
    <cfRule type="cellIs" dxfId="19" priority="20" operator="between">
      <formula>$M$12*0.8</formula>
      <formula>$M$12</formula>
    </cfRule>
    <cfRule type="cellIs" dxfId="18" priority="21" operator="lessThan">
      <formula>$M$12*0.8</formula>
    </cfRule>
  </conditionalFormatting>
  <conditionalFormatting sqref="Y13">
    <cfRule type="cellIs" dxfId="17" priority="16" operator="greaterThan">
      <formula>$M$15</formula>
    </cfRule>
    <cfRule type="cellIs" dxfId="16" priority="17" operator="between">
      <formula>$M$15*0.8</formula>
      <formula>$M$15</formula>
    </cfRule>
    <cfRule type="cellIs" dxfId="15" priority="18" operator="lessThan">
      <formula>$M$15*0.8</formula>
    </cfRule>
  </conditionalFormatting>
  <conditionalFormatting sqref="Y14">
    <cfRule type="cellIs" dxfId="14" priority="13" operator="greaterThan">
      <formula>$M$16</formula>
    </cfRule>
    <cfRule type="cellIs" dxfId="13" priority="14" operator="between">
      <formula>$M$16*0.8</formula>
      <formula>$M$16</formula>
    </cfRule>
    <cfRule type="cellIs" dxfId="12" priority="15" operator="lessThan">
      <formula>$M$16*0.8</formula>
    </cfRule>
  </conditionalFormatting>
  <conditionalFormatting sqref="Y15">
    <cfRule type="cellIs" dxfId="11" priority="10" operator="greaterThan">
      <formula>$M$17</formula>
    </cfRule>
    <cfRule type="cellIs" dxfId="10" priority="11" operator="between">
      <formula>$M$17*0.8</formula>
      <formula>$M$17</formula>
    </cfRule>
    <cfRule type="cellIs" dxfId="9" priority="12" operator="lessThan">
      <formula>$M$17*0.8</formula>
    </cfRule>
  </conditionalFormatting>
  <conditionalFormatting sqref="Y18">
    <cfRule type="cellIs" dxfId="8" priority="7" operator="greaterThan">
      <formula>$M$20</formula>
    </cfRule>
    <cfRule type="cellIs" dxfId="7" priority="8" operator="between">
      <formula>$M$20*0.8</formula>
      <formula>$M$20</formula>
    </cfRule>
    <cfRule type="cellIs" dxfId="6" priority="9" operator="lessThan">
      <formula>$M$20*0.8</formula>
    </cfRule>
  </conditionalFormatting>
  <conditionalFormatting sqref="Y19">
    <cfRule type="cellIs" dxfId="5" priority="4" operator="greaterThan">
      <formula>$M$21</formula>
    </cfRule>
    <cfRule type="cellIs" dxfId="4" priority="5" operator="between">
      <formula>$I$21*0.8</formula>
      <formula>$M$21</formula>
    </cfRule>
    <cfRule type="cellIs" dxfId="3" priority="6" operator="lessThan">
      <formula>$M$21*0.8</formula>
    </cfRule>
  </conditionalFormatting>
  <conditionalFormatting sqref="Y20">
    <cfRule type="cellIs" dxfId="2" priority="1" operator="greaterThan">
      <formula>$M$22</formula>
    </cfRule>
    <cfRule type="cellIs" dxfId="1" priority="2" operator="between">
      <formula>$M$22*0.8</formula>
      <formula>$M$22</formula>
    </cfRule>
    <cfRule type="cellIs" dxfId="0" priority="3" operator="lessThan">
      <formula>$M$22*0.8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L1"/>
  <sheetViews>
    <sheetView workbookViewId="0">
      <selection activeCell="D13" sqref="D13"/>
    </sheetView>
  </sheetViews>
  <sheetFormatPr defaultRowHeight="15"/>
  <sheetData>
    <row r="1" spans="1:12">
      <c r="A1" t="s">
        <v>70</v>
      </c>
      <c r="B1">
        <v>77.900000000000006</v>
      </c>
      <c r="C1">
        <v>90.9</v>
      </c>
      <c r="D1">
        <v>19540.599999999999</v>
      </c>
      <c r="E1">
        <v>85.3</v>
      </c>
      <c r="F1">
        <v>89.7</v>
      </c>
      <c r="G1">
        <v>17620.5</v>
      </c>
      <c r="H1">
        <v>51.4</v>
      </c>
      <c r="I1">
        <v>70.5</v>
      </c>
      <c r="J1">
        <v>48.1</v>
      </c>
      <c r="K1">
        <v>315</v>
      </c>
      <c r="L1">
        <v>288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Z29"/>
  <sheetViews>
    <sheetView tabSelected="1" view="pageBreakPreview" topLeftCell="B1" zoomScaleNormal="100" zoomScaleSheetLayoutView="100" workbookViewId="0">
      <selection activeCell="D28" sqref="D28"/>
    </sheetView>
  </sheetViews>
  <sheetFormatPr defaultRowHeight="15"/>
  <cols>
    <col min="1" max="1" width="3.42578125" customWidth="1"/>
    <col min="2" max="2" width="26.42578125" customWidth="1"/>
    <col min="3" max="3" width="0.140625" hidden="1" customWidth="1"/>
    <col min="4" max="6" width="12.7109375" customWidth="1"/>
    <col min="7" max="10" width="12.7109375" style="1" customWidth="1"/>
    <col min="11" max="11" width="12.7109375" hidden="1" customWidth="1"/>
    <col min="12" max="14" width="11.7109375" hidden="1" customWidth="1"/>
    <col min="15" max="15" width="12.42578125" customWidth="1"/>
    <col min="16" max="16" width="12.7109375" hidden="1" customWidth="1"/>
    <col min="17" max="17" width="17.85546875" style="1" customWidth="1"/>
  </cols>
  <sheetData>
    <row r="1" spans="1:26" ht="18.75" customHeight="1">
      <c r="A1" s="1"/>
      <c r="B1" s="379" t="s">
        <v>27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</row>
    <row r="2" spans="1:26" s="1" customFormat="1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</row>
    <row r="3" spans="1:26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26" s="1" customFormat="1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112</v>
      </c>
      <c r="K4" s="117" t="s">
        <v>55</v>
      </c>
      <c r="L4" s="121" t="s">
        <v>3</v>
      </c>
      <c r="M4" s="112" t="s">
        <v>4</v>
      </c>
      <c r="N4" s="119" t="s">
        <v>5</v>
      </c>
      <c r="O4" s="122" t="s">
        <v>20</v>
      </c>
      <c r="P4" s="124" t="s">
        <v>57</v>
      </c>
      <c r="Q4" s="150" t="s">
        <v>114</v>
      </c>
    </row>
    <row r="5" spans="1:26" ht="16.5" customHeight="1" thickBot="1">
      <c r="A5" s="1"/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105"/>
      <c r="L5" s="68"/>
      <c r="M5" s="67"/>
      <c r="N5" s="66"/>
      <c r="O5" s="83"/>
      <c r="P5" s="125"/>
      <c r="Q5" s="151"/>
      <c r="R5" s="1"/>
      <c r="S5" s="1"/>
      <c r="T5" s="123"/>
      <c r="U5" s="1"/>
      <c r="V5" s="1"/>
      <c r="W5" s="123"/>
      <c r="X5" s="1"/>
      <c r="Y5" s="1"/>
      <c r="Z5" s="1"/>
    </row>
    <row r="6" spans="1:26">
      <c r="A6" s="1">
        <v>1</v>
      </c>
      <c r="B6" s="76" t="s">
        <v>7</v>
      </c>
      <c r="C6" s="21">
        <v>0.84199999999999997</v>
      </c>
      <c r="D6" s="64">
        <v>0.82899999999999996</v>
      </c>
      <c r="E6" s="9">
        <v>0.79900000000000004</v>
      </c>
      <c r="F6" s="9">
        <v>0.74199999999999999</v>
      </c>
      <c r="G6" s="28">
        <v>0.73299999999999998</v>
      </c>
      <c r="H6" s="28">
        <v>0.73099999999999998</v>
      </c>
      <c r="I6" s="28">
        <v>0.77700000000000002</v>
      </c>
      <c r="J6" s="28">
        <v>0.80200000000000005</v>
      </c>
      <c r="K6" s="77">
        <v>0.74</v>
      </c>
      <c r="L6" s="45">
        <v>0.78800000000000003</v>
      </c>
      <c r="M6" s="3">
        <f>(L6/9)*10</f>
        <v>0.87555555555555553</v>
      </c>
      <c r="N6" s="19">
        <f>(F6/9)*10</f>
        <v>0.82444444444444442</v>
      </c>
      <c r="O6" s="118">
        <v>0.82</v>
      </c>
      <c r="P6" s="126">
        <f>'Regional State Summary'!B$4/100</f>
        <v>0.77900000000000003</v>
      </c>
      <c r="Q6" s="152">
        <v>0.79</v>
      </c>
      <c r="R6" s="33"/>
      <c r="S6" s="15"/>
    </row>
    <row r="7" spans="1:26" ht="15" customHeight="1">
      <c r="A7" s="1">
        <v>2</v>
      </c>
      <c r="B7" s="50" t="s">
        <v>8</v>
      </c>
      <c r="C7" s="19">
        <v>0.91</v>
      </c>
      <c r="D7" s="61">
        <v>0.90700000000000003</v>
      </c>
      <c r="E7" s="3">
        <v>0.92400000000000004</v>
      </c>
      <c r="F7" s="3">
        <v>0.91800000000000004</v>
      </c>
      <c r="G7" s="26">
        <v>0.90900000000000003</v>
      </c>
      <c r="H7" s="26">
        <v>0.91200000000000003</v>
      </c>
      <c r="I7" s="26">
        <v>0.91100000000000003</v>
      </c>
      <c r="J7" s="26">
        <v>0.91200000000000003</v>
      </c>
      <c r="K7" s="51">
        <v>0.86</v>
      </c>
      <c r="L7" s="45">
        <v>0.91200000000000003</v>
      </c>
      <c r="M7" s="3">
        <f>(L7/9)*10</f>
        <v>1.0133333333333332</v>
      </c>
      <c r="N7" s="19">
        <f>(F7/9)*10</f>
        <v>1.02</v>
      </c>
      <c r="O7" s="38">
        <v>0.92</v>
      </c>
      <c r="P7" s="127">
        <f>'Regional State Summary'!C$4/100</f>
        <v>0.90900000000000003</v>
      </c>
      <c r="Q7" s="153">
        <v>0.91500000000000004</v>
      </c>
      <c r="R7" s="33"/>
      <c r="S7" s="15"/>
    </row>
    <row r="8" spans="1:26">
      <c r="A8" s="1">
        <v>3</v>
      </c>
      <c r="B8" s="52" t="s">
        <v>9</v>
      </c>
      <c r="C8" s="20">
        <v>21583.200000000001</v>
      </c>
      <c r="D8" s="62">
        <v>21064.2</v>
      </c>
      <c r="E8" s="4">
        <v>22671.200000000001</v>
      </c>
      <c r="F8" s="4">
        <v>20479.2</v>
      </c>
      <c r="G8" s="27">
        <v>20088.3</v>
      </c>
      <c r="H8" s="27">
        <v>19883.3</v>
      </c>
      <c r="I8" s="27">
        <v>19727</v>
      </c>
      <c r="J8" s="27">
        <v>19190.400000000001</v>
      </c>
      <c r="K8" s="53">
        <v>15500</v>
      </c>
      <c r="L8" s="46">
        <v>21554.2</v>
      </c>
      <c r="M8" s="12">
        <f>(L8/9)*10</f>
        <v>23949.111111111109</v>
      </c>
      <c r="N8" s="37">
        <f>(F8/9)*10</f>
        <v>22754.666666666668</v>
      </c>
      <c r="O8" s="39">
        <v>22755</v>
      </c>
      <c r="P8" s="140">
        <f>'Regional State Summary'!D$4</f>
        <v>19540.599999999999</v>
      </c>
      <c r="Q8" s="154">
        <v>21500</v>
      </c>
      <c r="R8" s="34"/>
      <c r="S8" s="15"/>
    </row>
    <row r="9" spans="1:26" ht="15.75" thickBot="1">
      <c r="A9" s="1"/>
      <c r="B9" s="69"/>
      <c r="C9" s="70"/>
      <c r="D9" s="71"/>
      <c r="E9" s="72"/>
      <c r="F9" s="72"/>
      <c r="G9" s="72"/>
      <c r="H9" s="72"/>
      <c r="I9" s="72"/>
      <c r="J9" s="72"/>
      <c r="K9" s="73"/>
      <c r="L9" s="74"/>
      <c r="M9" s="72"/>
      <c r="N9" s="70"/>
      <c r="O9" s="75"/>
      <c r="P9" s="129"/>
      <c r="Q9" s="155"/>
      <c r="R9" s="32"/>
      <c r="S9" s="15"/>
    </row>
    <row r="10" spans="1:26" ht="16.5" thickBot="1">
      <c r="A10" s="1"/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2"/>
      <c r="L10" s="80"/>
      <c r="M10" s="80"/>
      <c r="N10" s="80"/>
      <c r="O10" s="83"/>
      <c r="P10" s="125"/>
      <c r="Q10" s="156"/>
      <c r="R10" s="32"/>
      <c r="S10" s="15"/>
    </row>
    <row r="11" spans="1:26">
      <c r="A11" s="1">
        <v>4</v>
      </c>
      <c r="B11" s="76" t="s">
        <v>11</v>
      </c>
      <c r="C11" s="21">
        <v>0.86399999999999999</v>
      </c>
      <c r="D11" s="64">
        <v>0.79700000000000004</v>
      </c>
      <c r="E11" s="9">
        <v>0.84499999999999997</v>
      </c>
      <c r="F11" s="9">
        <v>0.84199999999999997</v>
      </c>
      <c r="G11" s="28">
        <v>0.84299999999999997</v>
      </c>
      <c r="H11" s="28">
        <v>0.84599999999999997</v>
      </c>
      <c r="I11" s="28">
        <v>0.86099999999999999</v>
      </c>
      <c r="J11" s="28">
        <v>0.86899999999999999</v>
      </c>
      <c r="K11" s="77">
        <v>0.8</v>
      </c>
      <c r="L11" s="78">
        <v>0.83499999999999996</v>
      </c>
      <c r="M11" s="9">
        <f>(L11/9)*10</f>
        <v>0.92777777777777781</v>
      </c>
      <c r="N11" s="21">
        <f>(F11/9)*10</f>
        <v>0.93555555555555558</v>
      </c>
      <c r="O11" s="42">
        <v>0.93</v>
      </c>
      <c r="P11" s="126">
        <f>'Regional State Summary'!E$4/100</f>
        <v>0.85299999999999998</v>
      </c>
      <c r="Q11" s="152">
        <v>0.9</v>
      </c>
      <c r="R11" s="33"/>
      <c r="S11" s="15"/>
    </row>
    <row r="12" spans="1:26" ht="15" customHeight="1">
      <c r="A12" s="1">
        <v>5</v>
      </c>
      <c r="B12" s="50" t="s">
        <v>8</v>
      </c>
      <c r="C12" s="19">
        <v>0.89100000000000001</v>
      </c>
      <c r="D12" s="61">
        <v>0.874</v>
      </c>
      <c r="E12" s="3">
        <v>0.89</v>
      </c>
      <c r="F12" s="3">
        <v>0.9</v>
      </c>
      <c r="G12" s="26">
        <v>0.90400000000000003</v>
      </c>
      <c r="H12" s="26">
        <v>0.90900000000000003</v>
      </c>
      <c r="I12" s="26">
        <v>0.91200000000000003</v>
      </c>
      <c r="J12" s="26">
        <v>0.90900000000000003</v>
      </c>
      <c r="K12" s="51">
        <v>0.86</v>
      </c>
      <c r="L12" s="45">
        <v>0.88600000000000001</v>
      </c>
      <c r="M12" s="3">
        <f>(L12/9)*10</f>
        <v>0.98444444444444446</v>
      </c>
      <c r="N12" s="19">
        <f>(F12/9)*10</f>
        <v>1</v>
      </c>
      <c r="O12" s="40">
        <v>0.9</v>
      </c>
      <c r="P12" s="127">
        <f>'Regional State Summary'!F$4/100</f>
        <v>0.89700000000000002</v>
      </c>
      <c r="Q12" s="153">
        <v>0.9</v>
      </c>
      <c r="R12" s="33"/>
      <c r="S12" s="15"/>
    </row>
    <row r="13" spans="1:26">
      <c r="A13" s="1">
        <v>6</v>
      </c>
      <c r="B13" s="52" t="s">
        <v>9</v>
      </c>
      <c r="C13" s="20">
        <v>22553.599999999999</v>
      </c>
      <c r="D13" s="63">
        <v>16715.400000000001</v>
      </c>
      <c r="E13" s="4">
        <v>17292.5</v>
      </c>
      <c r="F13" s="4">
        <v>16835.7</v>
      </c>
      <c r="G13" s="27">
        <v>16552.8</v>
      </c>
      <c r="H13" s="27">
        <v>16302.8</v>
      </c>
      <c r="I13" s="27">
        <v>16109.3</v>
      </c>
      <c r="J13" s="27">
        <v>15758.7</v>
      </c>
      <c r="K13" s="53">
        <v>15000</v>
      </c>
      <c r="L13" s="46">
        <v>17562.2</v>
      </c>
      <c r="M13" s="12">
        <f>(L13/9)*10</f>
        <v>19513.555555555555</v>
      </c>
      <c r="N13" s="37">
        <f>(F13/9)*10</f>
        <v>18706.333333333336</v>
      </c>
      <c r="O13" s="41">
        <v>18706</v>
      </c>
      <c r="P13" s="128">
        <f>'Regional State Summary'!G$4</f>
        <v>17620.5</v>
      </c>
      <c r="Q13" s="154">
        <v>17620.5</v>
      </c>
      <c r="R13" s="34"/>
      <c r="S13" s="15"/>
    </row>
    <row r="14" spans="1:26" ht="15.75" thickBot="1">
      <c r="A14" s="1"/>
      <c r="B14" s="69"/>
      <c r="C14" s="70"/>
      <c r="D14" s="71"/>
      <c r="E14" s="72"/>
      <c r="F14" s="72"/>
      <c r="G14" s="72"/>
      <c r="H14" s="72"/>
      <c r="I14" s="72"/>
      <c r="J14" s="72"/>
      <c r="K14" s="73"/>
      <c r="L14" s="74"/>
      <c r="M14" s="72"/>
      <c r="N14" s="70"/>
      <c r="O14" s="75"/>
      <c r="P14" s="129"/>
      <c r="Q14" s="155"/>
      <c r="R14" s="32"/>
      <c r="S14" s="15"/>
    </row>
    <row r="15" spans="1:26" ht="16.5" thickBot="1">
      <c r="A15" s="1"/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2"/>
      <c r="L15" s="80"/>
      <c r="M15" s="80"/>
      <c r="N15" s="80"/>
      <c r="O15" s="83"/>
      <c r="P15" s="125"/>
      <c r="Q15" s="156"/>
      <c r="R15" s="32"/>
      <c r="S15" s="15"/>
    </row>
    <row r="16" spans="1:26" ht="30">
      <c r="A16" s="1">
        <v>7</v>
      </c>
      <c r="B16" s="76" t="s">
        <v>13</v>
      </c>
      <c r="C16" s="21">
        <v>0.65300000000000002</v>
      </c>
      <c r="D16" s="64">
        <v>0.52700000000000002</v>
      </c>
      <c r="E16" s="11">
        <v>0.49299999999999999</v>
      </c>
      <c r="F16" s="11">
        <v>0.47699999999999998</v>
      </c>
      <c r="G16" s="29">
        <v>0.52900000000000003</v>
      </c>
      <c r="H16" s="29">
        <v>0.53500000000000003</v>
      </c>
      <c r="I16" s="29">
        <v>0.56699999999999995</v>
      </c>
      <c r="J16" s="29">
        <v>0.64800000000000002</v>
      </c>
      <c r="K16" s="54">
        <v>0.58499999999999996</v>
      </c>
      <c r="L16" s="47">
        <v>0.51</v>
      </c>
      <c r="M16" s="9">
        <f>(L16/9)*10</f>
        <v>0.56666666666666665</v>
      </c>
      <c r="N16" s="21">
        <f>(F16/9)*10</f>
        <v>0.53</v>
      </c>
      <c r="O16" s="42">
        <v>0.53</v>
      </c>
      <c r="P16" s="126">
        <f>'Regional State Summary'!H$4/100</f>
        <v>0.51400000000000001</v>
      </c>
      <c r="Q16" s="152">
        <v>0.53</v>
      </c>
      <c r="R16" s="33"/>
      <c r="S16" s="15"/>
    </row>
    <row r="17" spans="1:19" ht="30">
      <c r="A17" s="1">
        <v>8</v>
      </c>
      <c r="B17" s="50" t="s">
        <v>14</v>
      </c>
      <c r="C17" s="19">
        <v>0.71</v>
      </c>
      <c r="D17" s="61">
        <v>0.58899999999999997</v>
      </c>
      <c r="E17" s="3">
        <v>0.61499999999999999</v>
      </c>
      <c r="F17" s="3">
        <v>0.69799999999999995</v>
      </c>
      <c r="G17" s="26">
        <v>0.754</v>
      </c>
      <c r="H17" s="26">
        <v>0.745</v>
      </c>
      <c r="I17" s="26">
        <v>0.72299999999999998</v>
      </c>
      <c r="J17" s="26">
        <v>0.68799999999999994</v>
      </c>
      <c r="K17" s="51">
        <v>0.57499999999999996</v>
      </c>
      <c r="L17" s="45">
        <v>0.61399999999999999</v>
      </c>
      <c r="M17" s="3">
        <f>(L17/9)*10</f>
        <v>0.68222222222222229</v>
      </c>
      <c r="N17" s="19">
        <f>(F17/9)*10</f>
        <v>0.77555555555555544</v>
      </c>
      <c r="O17" s="40">
        <v>0.7</v>
      </c>
      <c r="P17" s="127">
        <f>'Regional State Summary'!I$4/100</f>
        <v>0.70499999999999996</v>
      </c>
      <c r="Q17" s="153">
        <v>0.70499999999999996</v>
      </c>
      <c r="R17" s="33"/>
      <c r="S17" s="15"/>
    </row>
    <row r="18" spans="1:19" ht="15" customHeight="1">
      <c r="A18" s="1">
        <v>9</v>
      </c>
      <c r="B18" s="50" t="s">
        <v>15</v>
      </c>
      <c r="C18" s="19">
        <v>0.36399999999999999</v>
      </c>
      <c r="D18" s="61">
        <v>0.41099999999999998</v>
      </c>
      <c r="E18" s="3">
        <v>0.377</v>
      </c>
      <c r="F18" s="3">
        <v>0.45300000000000001</v>
      </c>
      <c r="G18" s="26">
        <v>0.48499999999999999</v>
      </c>
      <c r="H18" s="26">
        <v>0.498</v>
      </c>
      <c r="I18" s="26">
        <v>0.502</v>
      </c>
      <c r="J18" s="26">
        <v>0.47899999999999998</v>
      </c>
      <c r="K18" s="51">
        <v>0.28999999999999998</v>
      </c>
      <c r="L18" s="45">
        <v>0.36799999999999999</v>
      </c>
      <c r="M18" s="3">
        <f>(L18/9)*10</f>
        <v>0.40888888888888891</v>
      </c>
      <c r="N18" s="19">
        <f>(F18/9)*10</f>
        <v>0.5033333333333333</v>
      </c>
      <c r="O18" s="40">
        <v>0.51</v>
      </c>
      <c r="P18" s="127">
        <f>'Regional State Summary'!J$4/100</f>
        <v>0.48100000000000004</v>
      </c>
      <c r="Q18" s="153">
        <v>0.5</v>
      </c>
      <c r="R18" s="33"/>
      <c r="S18" s="15"/>
    </row>
    <row r="19" spans="1:19" ht="15.75" thickBot="1">
      <c r="A19" s="1"/>
      <c r="B19" s="69"/>
      <c r="C19" s="70"/>
      <c r="D19" s="71"/>
      <c r="E19" s="72"/>
      <c r="F19" s="72"/>
      <c r="G19" s="72"/>
      <c r="H19" s="72"/>
      <c r="I19" s="72"/>
      <c r="J19" s="72"/>
      <c r="K19" s="73"/>
      <c r="L19" s="74"/>
      <c r="M19" s="72"/>
      <c r="N19" s="70"/>
      <c r="O19" s="75"/>
      <c r="P19" s="129"/>
      <c r="Q19" s="155"/>
      <c r="R19" s="32"/>
      <c r="S19" s="15"/>
    </row>
    <row r="20" spans="1:19" ht="16.5" customHeight="1" thickBot="1">
      <c r="A20" s="1"/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2"/>
      <c r="L20" s="90"/>
      <c r="M20" s="90"/>
      <c r="N20" s="90"/>
      <c r="O20" s="93"/>
      <c r="P20" s="130"/>
      <c r="Q20" s="156"/>
      <c r="R20" s="32"/>
      <c r="S20" s="15"/>
    </row>
    <row r="21" spans="1:19">
      <c r="A21" s="1">
        <v>10</v>
      </c>
      <c r="B21" s="76" t="s">
        <v>17</v>
      </c>
      <c r="C21" s="66">
        <v>58</v>
      </c>
      <c r="D21" s="64">
        <v>0.46</v>
      </c>
      <c r="E21" s="9">
        <v>0.5</v>
      </c>
      <c r="F21" s="11">
        <v>0.55000000000000004</v>
      </c>
      <c r="G21" s="85">
        <v>0.56999999999999995</v>
      </c>
      <c r="H21" s="85">
        <v>0.57999999999999996</v>
      </c>
      <c r="I21" s="85">
        <v>0.57999999999999996</v>
      </c>
      <c r="J21" s="85">
        <v>0.59</v>
      </c>
      <c r="K21" s="86">
        <v>0.57999999999999996</v>
      </c>
      <c r="L21" s="87" t="s">
        <v>18</v>
      </c>
      <c r="M21" s="88"/>
      <c r="N21" s="21">
        <f>(F21/9)*10</f>
        <v>0.61111111111111116</v>
      </c>
      <c r="O21" s="42">
        <v>0.61</v>
      </c>
      <c r="P21" s="131"/>
      <c r="Q21" s="152">
        <v>0.61</v>
      </c>
      <c r="R21" s="35"/>
      <c r="S21" s="134"/>
    </row>
    <row r="22" spans="1:19" ht="15" customHeight="1">
      <c r="A22" s="1">
        <v>11</v>
      </c>
      <c r="B22" s="50" t="s">
        <v>8</v>
      </c>
      <c r="C22" s="18">
        <v>78</v>
      </c>
      <c r="D22" s="61">
        <v>0.76</v>
      </c>
      <c r="E22" s="3">
        <v>0.79</v>
      </c>
      <c r="F22" s="7">
        <v>0.8</v>
      </c>
      <c r="G22" s="30">
        <v>0.81</v>
      </c>
      <c r="H22" s="30">
        <v>0.81</v>
      </c>
      <c r="I22" s="30">
        <v>0.81</v>
      </c>
      <c r="J22" s="30">
        <v>0.82</v>
      </c>
      <c r="K22" s="55">
        <v>0.76</v>
      </c>
      <c r="L22" s="48"/>
      <c r="M22" s="13"/>
      <c r="N22" s="19">
        <f>(F22/9)*10</f>
        <v>0.88888888888888895</v>
      </c>
      <c r="O22" s="40">
        <v>0.89</v>
      </c>
      <c r="P22" s="132"/>
      <c r="Q22" s="153">
        <v>0.85</v>
      </c>
      <c r="R22" s="35"/>
      <c r="S22" s="134"/>
    </row>
    <row r="23" spans="1:19" ht="15" customHeight="1" thickBot="1">
      <c r="A23" s="1">
        <v>12</v>
      </c>
      <c r="B23" s="56" t="s">
        <v>9</v>
      </c>
      <c r="C23" s="57">
        <v>12376</v>
      </c>
      <c r="D23" s="65">
        <v>12275</v>
      </c>
      <c r="E23" s="58">
        <v>12948</v>
      </c>
      <c r="F23" s="58">
        <v>12874</v>
      </c>
      <c r="G23" s="59">
        <v>12902</v>
      </c>
      <c r="H23" s="59">
        <v>12996</v>
      </c>
      <c r="I23" s="59">
        <v>12901</v>
      </c>
      <c r="J23" s="59">
        <v>12788</v>
      </c>
      <c r="K23" s="60">
        <v>12000</v>
      </c>
      <c r="L23" s="49"/>
      <c r="M23" s="14"/>
      <c r="N23" s="37">
        <f>(F23/9)*10</f>
        <v>14304.444444444443</v>
      </c>
      <c r="O23" s="43">
        <v>14283</v>
      </c>
      <c r="P23" s="133"/>
      <c r="Q23" s="157">
        <v>13598</v>
      </c>
      <c r="R23" s="36"/>
      <c r="S23" s="135"/>
    </row>
    <row r="24" spans="1:19">
      <c r="A24" s="1"/>
      <c r="B24" s="1"/>
      <c r="C24" s="1"/>
      <c r="D24" s="1"/>
      <c r="E24" s="1"/>
      <c r="F24" s="1"/>
      <c r="K24" s="1"/>
      <c r="L24" s="1"/>
      <c r="M24" s="1"/>
      <c r="N24" s="1"/>
      <c r="O24" s="1"/>
      <c r="Q24" s="158"/>
      <c r="R24" s="15"/>
      <c r="S24" s="15"/>
    </row>
    <row r="25" spans="1:19" ht="30.75" customHeight="1">
      <c r="A25" s="1"/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142"/>
    </row>
    <row r="26" spans="1:19" ht="30" customHeight="1">
      <c r="A26" s="1"/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142"/>
    </row>
    <row r="27" spans="1:19" ht="30" customHeight="1">
      <c r="A27" s="1"/>
      <c r="B27" s="1"/>
      <c r="C27" s="1"/>
      <c r="D27" s="1"/>
      <c r="E27" s="1"/>
      <c r="F27" s="1"/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142"/>
    </row>
    <row r="28" spans="1:19" ht="75" customHeight="1">
      <c r="A28" s="1"/>
      <c r="B28" s="1"/>
      <c r="C28" s="1"/>
      <c r="D28" s="1"/>
      <c r="E28" s="1"/>
      <c r="F28" s="1"/>
      <c r="K28" s="24"/>
      <c r="L28" s="24"/>
      <c r="M28" s="24"/>
      <c r="N28" s="16"/>
      <c r="O28" s="16"/>
      <c r="P28" s="25"/>
      <c r="Q28" s="15"/>
    </row>
    <row r="29" spans="1:19">
      <c r="B29" s="22"/>
      <c r="C29" s="23"/>
      <c r="D29" s="24"/>
      <c r="K29" s="22"/>
      <c r="L29" s="23"/>
      <c r="M29" s="24"/>
    </row>
  </sheetData>
  <mergeCells count="7">
    <mergeCell ref="B1:Q1"/>
    <mergeCell ref="B2:Q2"/>
    <mergeCell ref="G26:O26"/>
    <mergeCell ref="G25:O25"/>
    <mergeCell ref="G27:O27"/>
    <mergeCell ref="B25:F25"/>
    <mergeCell ref="B26:F26"/>
  </mergeCells>
  <conditionalFormatting sqref="G6:J6">
    <cfRule type="cellIs" dxfId="45694" priority="42" operator="greaterThan">
      <formula>$O$6</formula>
    </cfRule>
    <cfRule type="cellIs" dxfId="45693" priority="43" operator="between">
      <formula>$O$6*0.8</formula>
      <formula>$O$6</formula>
    </cfRule>
    <cfRule type="cellIs" dxfId="45692" priority="44" operator="lessThan">
      <formula>$O$6*0.8</formula>
    </cfRule>
  </conditionalFormatting>
  <conditionalFormatting sqref="G7:J7">
    <cfRule type="cellIs" dxfId="45691" priority="39" operator="greaterThan">
      <formula>$O$7</formula>
    </cfRule>
    <cfRule type="cellIs" dxfId="45690" priority="40" operator="between">
      <formula>$O$7*0.8</formula>
      <formula>$O$7</formula>
    </cfRule>
    <cfRule type="cellIs" dxfId="45689" priority="41" operator="lessThan">
      <formula>$O$7*0.8</formula>
    </cfRule>
  </conditionalFormatting>
  <conditionalFormatting sqref="G8:J8">
    <cfRule type="cellIs" dxfId="45688" priority="36" operator="greaterThan">
      <formula>$O$8</formula>
    </cfRule>
    <cfRule type="cellIs" dxfId="45687" priority="37" operator="between">
      <formula>$O$8*0.8</formula>
      <formula>$O$8</formula>
    </cfRule>
    <cfRule type="cellIs" dxfId="45686" priority="38" operator="lessThan">
      <formula>$O$8*0.8</formula>
    </cfRule>
  </conditionalFormatting>
  <conditionalFormatting sqref="G11:J11">
    <cfRule type="cellIs" dxfId="45685" priority="33" operator="greaterThan">
      <formula>$O$11</formula>
    </cfRule>
    <cfRule type="cellIs" dxfId="45684" priority="34" operator="between">
      <formula>$O$11*0.8</formula>
      <formula>$O$11</formula>
    </cfRule>
    <cfRule type="cellIs" dxfId="45683" priority="35" operator="lessThan">
      <formula>$O$11*0.8</formula>
    </cfRule>
  </conditionalFormatting>
  <conditionalFormatting sqref="G12:J12">
    <cfRule type="cellIs" dxfId="45682" priority="30" operator="greaterThan">
      <formula>$O$12</formula>
    </cfRule>
    <cfRule type="cellIs" dxfId="45681" priority="31" operator="between">
      <formula>$O$12*0.8</formula>
      <formula>$O$12</formula>
    </cfRule>
    <cfRule type="cellIs" dxfId="45680" priority="32" operator="lessThan">
      <formula>$O$12*0.8</formula>
    </cfRule>
  </conditionalFormatting>
  <conditionalFormatting sqref="G13:J13">
    <cfRule type="cellIs" dxfId="45679" priority="27" operator="greaterThan">
      <formula>$O$13</formula>
    </cfRule>
    <cfRule type="cellIs" dxfId="45678" priority="28" operator="between">
      <formula>$O$13*0.8</formula>
      <formula>$O$13</formula>
    </cfRule>
    <cfRule type="cellIs" dxfId="45677" priority="29" operator="lessThan">
      <formula>$O$13*0.8</formula>
    </cfRule>
  </conditionalFormatting>
  <conditionalFormatting sqref="G16:J16">
    <cfRule type="cellIs" dxfId="45676" priority="24" operator="greaterThan">
      <formula>$O$16</formula>
    </cfRule>
    <cfRule type="cellIs" dxfId="45675" priority="25" operator="between">
      <formula>$O$16*0.8</formula>
      <formula>$O$16</formula>
    </cfRule>
    <cfRule type="cellIs" dxfId="45674" priority="26" operator="lessThan">
      <formula>$O$16*0.8</formula>
    </cfRule>
  </conditionalFormatting>
  <conditionalFormatting sqref="G17:J17">
    <cfRule type="cellIs" dxfId="45673" priority="21" operator="greaterThan">
      <formula>$O$17</formula>
    </cfRule>
    <cfRule type="cellIs" dxfId="45672" priority="22" operator="between">
      <formula>$O$17*0.8</formula>
      <formula>$O$17</formula>
    </cfRule>
    <cfRule type="cellIs" dxfId="45671" priority="23" operator="lessThan">
      <formula>$O$17*0.8</formula>
    </cfRule>
  </conditionalFormatting>
  <conditionalFormatting sqref="G18:J18">
    <cfRule type="cellIs" dxfId="45670" priority="18" operator="greaterThan">
      <formula>$O$18</formula>
    </cfRule>
    <cfRule type="cellIs" dxfId="45669" priority="19" operator="between">
      <formula>$O$18*0.8</formula>
      <formula>$O$18</formula>
    </cfRule>
    <cfRule type="cellIs" dxfId="45668" priority="20" operator="lessThan">
      <formula>$O$18*0.8</formula>
    </cfRule>
  </conditionalFormatting>
  <conditionalFormatting sqref="G21:J21">
    <cfRule type="cellIs" dxfId="45667" priority="15" operator="greaterThan">
      <formula>$O$21</formula>
    </cfRule>
    <cfRule type="cellIs" dxfId="45666" priority="16" operator="between">
      <formula>$O$21*0.8</formula>
      <formula>$O$21</formula>
    </cfRule>
    <cfRule type="cellIs" dxfId="45665" priority="17" operator="lessThan">
      <formula>$O$21*0.8</formula>
    </cfRule>
  </conditionalFormatting>
  <conditionalFormatting sqref="G22:J22">
    <cfRule type="cellIs" dxfId="45664" priority="12" operator="greaterThan">
      <formula>$O$22</formula>
    </cfRule>
    <cfRule type="cellIs" dxfId="45663" priority="13" operator="between">
      <formula>$K$22*0.8</formula>
      <formula>$O$22</formula>
    </cfRule>
    <cfRule type="cellIs" dxfId="45662" priority="14" operator="lessThan">
      <formula>$O$22*0.8</formula>
    </cfRule>
  </conditionalFormatting>
  <conditionalFormatting sqref="G23:J23">
    <cfRule type="cellIs" dxfId="45661" priority="9" operator="greaterThan">
      <formula>$O$23</formula>
    </cfRule>
    <cfRule type="cellIs" dxfId="45660" priority="10" operator="between">
      <formula>$O$23*0.8</formula>
      <formula>$O$23</formula>
    </cfRule>
    <cfRule type="cellIs" dxfId="45659" priority="11" operator="lessThan">
      <formula>$O$23*0.8</formula>
    </cfRule>
  </conditionalFormatting>
  <conditionalFormatting sqref="H21:H22 I21:J23">
    <cfRule type="cellIs" dxfId="45658" priority="7" operator="equal">
      <formula>"Not Available"</formula>
    </cfRule>
  </conditionalFormatting>
  <conditionalFormatting sqref="H23">
    <cfRule type="cellIs" dxfId="45657" priority="1" operator="equal">
      <formula>"Not Available"</formula>
    </cfRule>
    <cfRule type="cellIs" priority="2" operator="equal">
      <formula>"Not Available"</formula>
    </cfRule>
  </conditionalFormatting>
  <pageMargins left="0.7" right="0.7" top="0.75" bottom="0.75" header="0.3" footer="0.3"/>
  <pageSetup scale="92" orientation="landscape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W33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2.140625" style="1" hidden="1" customWidth="1"/>
    <col min="15" max="15" width="12" style="1" hidden="1" customWidth="1"/>
    <col min="16" max="16" width="12.7109375" style="1" hidden="1" customWidth="1"/>
    <col min="17" max="17" width="12.7109375" style="280" customWidth="1"/>
    <col min="18" max="16384" width="9.140625" style="1"/>
  </cols>
  <sheetData>
    <row r="1" spans="1:23" ht="18.75">
      <c r="B1" s="379" t="s">
        <v>51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3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</row>
    <row r="3" spans="1:23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23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294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3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151"/>
      <c r="N5" s="151"/>
      <c r="O5" s="82"/>
      <c r="P5" s="83"/>
      <c r="Q5" s="317"/>
      <c r="T5" s="123"/>
      <c r="W5" s="123"/>
    </row>
    <row r="6" spans="1:23">
      <c r="A6" s="1">
        <v>1</v>
      </c>
      <c r="B6" s="76" t="s">
        <v>7</v>
      </c>
      <c r="C6" s="21">
        <v>0.87</v>
      </c>
      <c r="D6" s="64">
        <v>0.78100000000000003</v>
      </c>
      <c r="E6" s="9">
        <v>0.84599999999999997</v>
      </c>
      <c r="F6" s="9">
        <v>0.79200000000000004</v>
      </c>
      <c r="G6" s="28">
        <v>0.70199999999999996</v>
      </c>
      <c r="H6" s="28">
        <v>0.66700000000000004</v>
      </c>
      <c r="I6" s="28">
        <v>0.745</v>
      </c>
      <c r="J6" s="28">
        <f>Data!AC4</f>
        <v>0.77300000000000002</v>
      </c>
      <c r="K6" s="118">
        <v>0.82</v>
      </c>
      <c r="L6" s="295">
        <v>0.77</v>
      </c>
      <c r="M6" s="291">
        <v>0.84799999999999998</v>
      </c>
      <c r="N6" s="310" t="str">
        <f>IF(J6&gt;=(M6*0.8),"Yes","No")</f>
        <v>Yes</v>
      </c>
      <c r="O6" s="310" t="str">
        <f>IF(J6&gt;=(M6*0.8),"Yes","No")</f>
        <v>Yes</v>
      </c>
      <c r="P6" s="118">
        <v>0.82</v>
      </c>
      <c r="Q6" s="315">
        <f>J6/M6</f>
        <v>0.91155660377358494</v>
      </c>
      <c r="R6" s="33"/>
      <c r="S6" s="15"/>
    </row>
    <row r="7" spans="1:23" ht="15" customHeight="1">
      <c r="A7" s="1">
        <v>2</v>
      </c>
      <c r="B7" s="50" t="s">
        <v>8</v>
      </c>
      <c r="C7" s="19">
        <v>0.91</v>
      </c>
      <c r="D7" s="61">
        <v>0.879</v>
      </c>
      <c r="E7" s="3">
        <v>0.84799999999999998</v>
      </c>
      <c r="F7" s="3">
        <v>0.86199999999999999</v>
      </c>
      <c r="G7" s="26">
        <v>0.91400000000000003</v>
      </c>
      <c r="H7" s="26">
        <v>0.92600000000000005</v>
      </c>
      <c r="I7" s="26">
        <v>0.93600000000000005</v>
      </c>
      <c r="J7" s="28">
        <f>Data!AE$4</f>
        <v>0.92</v>
      </c>
      <c r="K7" s="38">
        <v>0.92</v>
      </c>
      <c r="L7" s="296">
        <v>0.85</v>
      </c>
      <c r="M7" s="292">
        <v>0.83299999999999996</v>
      </c>
      <c r="N7" s="310" t="str">
        <f>IF(J7&gt;=(M7*0.8),"Yes","No")</f>
        <v>Yes</v>
      </c>
      <c r="O7" s="310" t="str">
        <f>IF(J7&gt;=(M7*0.8),"Yes","No")</f>
        <v>Yes</v>
      </c>
      <c r="P7" s="38">
        <v>0.92</v>
      </c>
      <c r="Q7" s="315">
        <f t="shared" ref="Q7:Q8" si="0">J7/M7</f>
        <v>1.1044417767106844</v>
      </c>
      <c r="R7" s="33"/>
      <c r="S7" s="15"/>
    </row>
    <row r="8" spans="1:23">
      <c r="A8" s="1">
        <v>3</v>
      </c>
      <c r="B8" s="52" t="s">
        <v>9</v>
      </c>
      <c r="C8" s="20">
        <v>24740</v>
      </c>
      <c r="D8" s="62">
        <v>17939.2</v>
      </c>
      <c r="E8" s="4">
        <v>15975.2</v>
      </c>
      <c r="F8" s="4">
        <v>13319.5</v>
      </c>
      <c r="G8" s="27">
        <v>19029.599999999999</v>
      </c>
      <c r="H8" s="27">
        <v>19007.3</v>
      </c>
      <c r="I8" s="27">
        <v>17040.599999999999</v>
      </c>
      <c r="J8" s="350">
        <f>Data!AG$4</f>
        <v>13680.2</v>
      </c>
      <c r="K8" s="39">
        <v>22755</v>
      </c>
      <c r="L8" s="343">
        <v>14250</v>
      </c>
      <c r="M8" s="302">
        <v>15334.8</v>
      </c>
      <c r="N8" s="310" t="str">
        <f>IF(J8&gt;=(M8*0.8),"Yes","No")</f>
        <v>Yes</v>
      </c>
      <c r="O8" s="310" t="str">
        <f>IF(J8&gt;=(M8*0.8),"Yes","No")</f>
        <v>Yes</v>
      </c>
      <c r="P8" s="39">
        <v>22755</v>
      </c>
      <c r="Q8" s="315">
        <f t="shared" si="0"/>
        <v>0.89210162506195068</v>
      </c>
      <c r="R8" s="34"/>
      <c r="S8" s="15"/>
    </row>
    <row r="9" spans="1:23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293"/>
      <c r="N9" s="311"/>
      <c r="O9" s="312"/>
      <c r="P9" s="75"/>
      <c r="Q9" s="318"/>
      <c r="R9" s="32"/>
      <c r="S9" s="15"/>
    </row>
    <row r="10" spans="1:23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2"/>
      <c r="N10" s="313"/>
      <c r="O10" s="313"/>
      <c r="P10" s="83"/>
      <c r="Q10" s="317"/>
      <c r="R10" s="32"/>
      <c r="S10" s="15"/>
    </row>
    <row r="11" spans="1:23">
      <c r="A11" s="1">
        <v>4</v>
      </c>
      <c r="B11" s="76" t="s">
        <v>11</v>
      </c>
      <c r="C11" s="21">
        <v>0.91</v>
      </c>
      <c r="D11" s="64">
        <v>0.73299999999999998</v>
      </c>
      <c r="E11" s="9">
        <v>0.879</v>
      </c>
      <c r="F11" s="9">
        <v>0.92200000000000004</v>
      </c>
      <c r="G11" s="28">
        <v>0.90600000000000003</v>
      </c>
      <c r="H11" s="28">
        <v>0.92</v>
      </c>
      <c r="I11" s="28">
        <v>0.93700000000000006</v>
      </c>
      <c r="J11" s="28">
        <f>Data!AI$4</f>
        <v>0.90599999999999992</v>
      </c>
      <c r="K11" s="42">
        <v>0.93</v>
      </c>
      <c r="L11" s="295">
        <v>0.77</v>
      </c>
      <c r="M11" s="291">
        <v>0.93500000000000005</v>
      </c>
      <c r="N11" s="310" t="str">
        <f>IF(J11&gt;=(M11*0.8),"Yes","No")</f>
        <v>Yes</v>
      </c>
      <c r="O11" s="310" t="str">
        <f>IF(J11&gt;=(M11*0.8),"Yes","No")</f>
        <v>Yes</v>
      </c>
      <c r="P11" s="42">
        <v>0.93</v>
      </c>
      <c r="Q11" s="315">
        <f t="shared" ref="Q11:Q13" si="1">J11/M11</f>
        <v>0.96898395721925124</v>
      </c>
      <c r="R11" s="33"/>
      <c r="S11" s="15"/>
    </row>
    <row r="12" spans="1:23" ht="15" customHeight="1">
      <c r="A12" s="1">
        <v>5</v>
      </c>
      <c r="B12" s="50" t="s">
        <v>8</v>
      </c>
      <c r="C12" s="19">
        <v>1</v>
      </c>
      <c r="D12" s="61">
        <v>0.85699999999999998</v>
      </c>
      <c r="E12" s="3">
        <v>0.88700000000000001</v>
      </c>
      <c r="F12" s="3">
        <v>0.86699999999999999</v>
      </c>
      <c r="G12" s="26">
        <v>0.86699999999999999</v>
      </c>
      <c r="H12" s="26">
        <v>0.90100000000000002</v>
      </c>
      <c r="I12" s="26">
        <v>0.91300000000000003</v>
      </c>
      <c r="J12" s="28">
        <f>Data!AK$4</f>
        <v>0.94700000000000006</v>
      </c>
      <c r="K12" s="40">
        <v>0.9</v>
      </c>
      <c r="L12" s="296">
        <v>0.85499999999999998</v>
      </c>
      <c r="M12" s="292">
        <v>0.92099999999999993</v>
      </c>
      <c r="N12" s="310" t="str">
        <f>IF(J12&gt;=(M12*0.8),"Yes","No")</f>
        <v>Yes</v>
      </c>
      <c r="O12" s="310" t="str">
        <f>IF(J12&gt;=(M12*0.8),"Yes","No")</f>
        <v>Yes</v>
      </c>
      <c r="P12" s="40">
        <v>0.9</v>
      </c>
      <c r="Q12" s="315">
        <f t="shared" si="1"/>
        <v>1.0282301845819763</v>
      </c>
      <c r="R12" s="33"/>
      <c r="S12" s="15"/>
    </row>
    <row r="13" spans="1:23">
      <c r="A13" s="1">
        <v>6</v>
      </c>
      <c r="B13" s="52" t="s">
        <v>9</v>
      </c>
      <c r="C13" s="20">
        <v>15759.83</v>
      </c>
      <c r="D13" s="63">
        <v>16080.8</v>
      </c>
      <c r="E13" s="4">
        <v>15696.8</v>
      </c>
      <c r="F13" s="4">
        <v>15265.2</v>
      </c>
      <c r="G13" s="27">
        <v>14918.3</v>
      </c>
      <c r="H13" s="27">
        <v>14776.8</v>
      </c>
      <c r="I13" s="27">
        <v>13394.8</v>
      </c>
      <c r="J13" s="350">
        <f>Data!AM$4</f>
        <v>14158</v>
      </c>
      <c r="K13" s="41">
        <v>18706</v>
      </c>
      <c r="L13" s="343">
        <v>13950</v>
      </c>
      <c r="M13" s="302">
        <v>14229.3</v>
      </c>
      <c r="N13" s="310" t="str">
        <f>IF(J13&gt;=(M13*0.8),"Yes","No")</f>
        <v>Yes</v>
      </c>
      <c r="O13" s="310" t="str">
        <f>IF(J13&gt;=(M13*0.8),"Yes","No")</f>
        <v>Yes</v>
      </c>
      <c r="P13" s="41">
        <v>18706</v>
      </c>
      <c r="Q13" s="315">
        <f t="shared" si="1"/>
        <v>0.99498921239976668</v>
      </c>
      <c r="R13" s="34"/>
      <c r="S13" s="15"/>
    </row>
    <row r="14" spans="1:23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293"/>
      <c r="N14" s="311"/>
      <c r="O14" s="312"/>
      <c r="P14" s="75"/>
      <c r="Q14" s="318"/>
      <c r="R14" s="32"/>
      <c r="S14" s="15"/>
    </row>
    <row r="15" spans="1:23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2"/>
      <c r="N15" s="313"/>
      <c r="O15" s="314"/>
      <c r="P15" s="83"/>
      <c r="Q15" s="317"/>
      <c r="R15" s="32"/>
      <c r="S15" s="15"/>
    </row>
    <row r="16" spans="1:23" ht="30">
      <c r="A16" s="1">
        <v>7</v>
      </c>
      <c r="B16" s="76" t="s">
        <v>13</v>
      </c>
      <c r="C16" s="21">
        <v>0.55000000000000004</v>
      </c>
      <c r="D16" s="64">
        <v>0.67900000000000005</v>
      </c>
      <c r="E16" s="11">
        <v>0.64400000000000002</v>
      </c>
      <c r="F16" s="11">
        <v>0.82099999999999995</v>
      </c>
      <c r="G16" s="29">
        <v>0.73499999999999999</v>
      </c>
      <c r="H16" s="29">
        <v>0.76900000000000002</v>
      </c>
      <c r="I16" s="29">
        <v>0.76100000000000001</v>
      </c>
      <c r="J16" s="28">
        <f>Data!AQ$4</f>
        <v>0.77800000000000002</v>
      </c>
      <c r="K16" s="42">
        <v>0.53</v>
      </c>
      <c r="L16" s="315">
        <v>0.52</v>
      </c>
      <c r="M16" s="303">
        <v>0.625</v>
      </c>
      <c r="N16" s="310" t="str">
        <f>IF(J16&gt;=(M16*0.8),"Yes","No")</f>
        <v>Yes</v>
      </c>
      <c r="O16" s="310" t="str">
        <f>IF(J16&gt;=(M16*0.8),"Yes","No")</f>
        <v>Yes</v>
      </c>
      <c r="P16" s="42">
        <v>0.53</v>
      </c>
      <c r="Q16" s="315">
        <f t="shared" ref="Q16:Q18" si="2">J16/M16</f>
        <v>1.2448000000000001</v>
      </c>
      <c r="R16" s="33"/>
      <c r="S16" s="15"/>
    </row>
    <row r="17" spans="1:19" ht="30">
      <c r="A17" s="1">
        <v>8</v>
      </c>
      <c r="B17" s="50" t="s">
        <v>14</v>
      </c>
      <c r="C17" s="19">
        <v>0.61</v>
      </c>
      <c r="D17" s="61">
        <v>0.65500000000000003</v>
      </c>
      <c r="E17" s="3">
        <v>0.53300000000000003</v>
      </c>
      <c r="F17" s="3">
        <v>0.745</v>
      </c>
      <c r="G17" s="26">
        <v>0.76500000000000001</v>
      </c>
      <c r="H17" s="26">
        <v>0.77800000000000002</v>
      </c>
      <c r="I17" s="26">
        <v>0.67200000000000004</v>
      </c>
      <c r="J17" s="28">
        <f>Data!AO$4</f>
        <v>0.627</v>
      </c>
      <c r="K17" s="40">
        <v>0.7</v>
      </c>
      <c r="L17" s="296">
        <v>0.43</v>
      </c>
      <c r="M17" s="292">
        <v>0.53400000000000003</v>
      </c>
      <c r="N17" s="310" t="str">
        <f>IF(J17&gt;=(M17*0.8),"Yes","No")</f>
        <v>Yes</v>
      </c>
      <c r="O17" s="310" t="str">
        <f>IF(J17&gt;=(M17*0.8),"Yes","No")</f>
        <v>Yes</v>
      </c>
      <c r="P17" s="40">
        <v>0.7</v>
      </c>
      <c r="Q17" s="315">
        <f t="shared" si="2"/>
        <v>1.1741573033707864</v>
      </c>
      <c r="R17" s="33"/>
      <c r="S17" s="15"/>
    </row>
    <row r="18" spans="1:19">
      <c r="A18" s="1">
        <v>9</v>
      </c>
      <c r="B18" s="50" t="s">
        <v>15</v>
      </c>
      <c r="C18" s="19" t="s">
        <v>19</v>
      </c>
      <c r="D18" s="61">
        <v>0.189</v>
      </c>
      <c r="E18" s="3">
        <v>0.51</v>
      </c>
      <c r="F18" s="3">
        <v>0.52400000000000002</v>
      </c>
      <c r="G18" s="26">
        <v>0.46500000000000002</v>
      </c>
      <c r="H18" s="26">
        <v>0.5</v>
      </c>
      <c r="I18" s="26">
        <v>0.47099999999999997</v>
      </c>
      <c r="J18" s="28">
        <f>Data!AS$4</f>
        <v>0.48599999999999999</v>
      </c>
      <c r="K18" s="40">
        <v>0.51</v>
      </c>
      <c r="L18" s="296">
        <v>0.28999999999999998</v>
      </c>
      <c r="M18" s="292">
        <v>0.56200000000000006</v>
      </c>
      <c r="N18" s="310" t="str">
        <f>IF(J18&gt;=(M18*0.8),"Yes","No")</f>
        <v>Yes</v>
      </c>
      <c r="O18" s="310" t="str">
        <f>IF(J18&gt;=(M18*0.8),"Yes","No")</f>
        <v>Yes</v>
      </c>
      <c r="P18" s="40">
        <v>0.51</v>
      </c>
      <c r="Q18" s="315">
        <f t="shared" si="2"/>
        <v>0.86476868327402123</v>
      </c>
      <c r="R18" s="33"/>
      <c r="S18" s="15"/>
    </row>
    <row r="19" spans="1:19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293"/>
      <c r="N19" s="298"/>
      <c r="O19" s="293"/>
      <c r="P19" s="75"/>
      <c r="Q19" s="318"/>
      <c r="R19" s="32"/>
      <c r="S19" s="15"/>
    </row>
    <row r="20" spans="1:19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2"/>
      <c r="N20" s="299"/>
      <c r="O20" s="92"/>
      <c r="P20" s="93"/>
      <c r="Q20" s="317"/>
      <c r="R20" s="32"/>
      <c r="S20" s="15"/>
    </row>
    <row r="21" spans="1:19">
      <c r="A21" s="1">
        <v>10</v>
      </c>
      <c r="B21" s="143" t="s">
        <v>17</v>
      </c>
      <c r="C21" s="144">
        <v>58</v>
      </c>
      <c r="D21" s="145">
        <v>0.49</v>
      </c>
      <c r="E21" s="146">
        <v>0.54</v>
      </c>
      <c r="F21" s="147">
        <v>0.56000000000000005</v>
      </c>
      <c r="G21" s="148">
        <v>0.56999999999999995</v>
      </c>
      <c r="H21" s="148" t="s">
        <v>53</v>
      </c>
      <c r="I21" s="148" t="s">
        <v>53</v>
      </c>
      <c r="J21" s="148" t="s">
        <v>53</v>
      </c>
      <c r="K21" s="149">
        <v>0.61</v>
      </c>
      <c r="L21" s="340">
        <v>0.63500000000000001</v>
      </c>
      <c r="M21" s="345"/>
      <c r="N21" s="339"/>
      <c r="O21" s="346"/>
      <c r="P21" s="42">
        <v>0.61</v>
      </c>
      <c r="Q21" s="131"/>
      <c r="R21" s="35"/>
      <c r="S21" s="134"/>
    </row>
    <row r="22" spans="1:19">
      <c r="A22" s="1">
        <v>11</v>
      </c>
      <c r="B22" s="50" t="s">
        <v>8</v>
      </c>
      <c r="C22" s="18">
        <v>78</v>
      </c>
      <c r="D22" s="61">
        <v>0.75</v>
      </c>
      <c r="E22" s="3">
        <v>0.8</v>
      </c>
      <c r="F22" s="7">
        <v>0.77</v>
      </c>
      <c r="G22" s="30">
        <v>0.79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304"/>
      <c r="N22" s="300"/>
      <c r="O22" s="306"/>
      <c r="P22" s="40">
        <v>0.89</v>
      </c>
      <c r="Q22" s="132"/>
      <c r="R22" s="35"/>
      <c r="S22" s="134"/>
    </row>
    <row r="23" spans="1:19" ht="15" customHeight="1" thickBot="1">
      <c r="A23" s="1">
        <v>12</v>
      </c>
      <c r="B23" s="56" t="s">
        <v>9</v>
      </c>
      <c r="C23" s="57">
        <v>12376</v>
      </c>
      <c r="D23" s="65">
        <v>11233</v>
      </c>
      <c r="E23" s="58">
        <v>11787</v>
      </c>
      <c r="F23" s="58">
        <v>11868</v>
      </c>
      <c r="G23" s="59">
        <v>11868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11250</v>
      </c>
      <c r="M23" s="305"/>
      <c r="N23" s="301"/>
      <c r="O23" s="307"/>
      <c r="P23" s="43">
        <v>14283</v>
      </c>
      <c r="Q23" s="319"/>
      <c r="R23" s="36"/>
      <c r="S23" s="135"/>
    </row>
    <row r="24" spans="1:19">
      <c r="A24" s="25"/>
      <c r="B24" s="25"/>
      <c r="C24" s="25"/>
      <c r="D24" s="25"/>
      <c r="E24" s="25"/>
      <c r="F24" s="25"/>
      <c r="Q24" s="141"/>
      <c r="R24" s="15"/>
    </row>
    <row r="25" spans="1:19" ht="30" customHeight="1">
      <c r="A25" s="25"/>
      <c r="B25" s="378"/>
      <c r="C25" s="378"/>
      <c r="D25" s="378"/>
      <c r="E25" s="378"/>
      <c r="F25" s="378"/>
      <c r="G25" s="372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</row>
    <row r="26" spans="1:19" ht="30" customHeight="1">
      <c r="A26" s="25"/>
      <c r="B26" s="378"/>
      <c r="C26" s="378"/>
      <c r="D26" s="378"/>
      <c r="E26" s="378"/>
      <c r="F26" s="378"/>
      <c r="G26" s="369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</row>
    <row r="27" spans="1:19" ht="30" customHeight="1">
      <c r="A27" s="25"/>
      <c r="B27" s="25"/>
      <c r="C27" s="25"/>
      <c r="D27" s="25"/>
      <c r="E27" s="25"/>
      <c r="F27" s="25"/>
      <c r="G27" s="375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</row>
    <row r="28" spans="1:19">
      <c r="A28" s="25"/>
      <c r="B28" s="25"/>
      <c r="C28" s="25"/>
      <c r="D28" s="25"/>
      <c r="E28" s="25"/>
      <c r="F28" s="25"/>
      <c r="K28" s="24"/>
      <c r="L28" s="24"/>
      <c r="M28" s="24"/>
      <c r="N28" s="16"/>
      <c r="O28" s="16"/>
      <c r="P28" s="25"/>
    </row>
    <row r="29" spans="1:19">
      <c r="A29" s="25"/>
      <c r="B29" s="22"/>
      <c r="C29" s="23"/>
      <c r="D29" s="24"/>
      <c r="E29" s="25"/>
      <c r="F29" s="25"/>
      <c r="K29" s="22"/>
      <c r="L29" s="23"/>
      <c r="M29" s="24"/>
    </row>
    <row r="30" spans="1:19">
      <c r="A30" s="25"/>
      <c r="B30" s="25"/>
      <c r="C30" s="25"/>
      <c r="D30" s="25"/>
      <c r="E30" s="25"/>
      <c r="F30" s="25"/>
    </row>
    <row r="31" spans="1:19">
      <c r="A31" s="25"/>
      <c r="B31" s="25"/>
      <c r="C31" s="25"/>
      <c r="D31" s="25"/>
      <c r="E31" s="25"/>
      <c r="F31" s="25"/>
    </row>
    <row r="32" spans="1:19">
      <c r="A32" s="25"/>
      <c r="B32" s="25"/>
      <c r="C32" s="25"/>
      <c r="D32" s="25"/>
      <c r="E32" s="25"/>
      <c r="F32" s="25"/>
    </row>
    <row r="33" spans="1:6">
      <c r="A33" s="25"/>
      <c r="B33" s="25"/>
      <c r="C33" s="25"/>
      <c r="D33" s="25"/>
      <c r="E33" s="25"/>
      <c r="F33" s="25"/>
    </row>
  </sheetData>
  <mergeCells count="7">
    <mergeCell ref="G27:O27"/>
    <mergeCell ref="B1:O1"/>
    <mergeCell ref="B25:F25"/>
    <mergeCell ref="B26:F26"/>
    <mergeCell ref="G25:O25"/>
    <mergeCell ref="G26:O26"/>
    <mergeCell ref="B2:O2"/>
  </mergeCells>
  <conditionalFormatting sqref="G7:I7">
    <cfRule type="cellIs" dxfId="45656" priority="363" operator="greaterThan">
      <formula>$P$7</formula>
    </cfRule>
    <cfRule type="cellIs" dxfId="45655" priority="364" operator="between">
      <formula>$P$7*0.8</formula>
      <formula>$P$7</formula>
    </cfRule>
    <cfRule type="cellIs" dxfId="45654" priority="365" operator="lessThan">
      <formula>$P$7*0.8</formula>
    </cfRule>
  </conditionalFormatting>
  <conditionalFormatting sqref="G8:I8">
    <cfRule type="cellIs" dxfId="45653" priority="360" operator="greaterThan">
      <formula>$P$8</formula>
    </cfRule>
    <cfRule type="cellIs" dxfId="45652" priority="361" operator="between">
      <formula>$P$8*0.8</formula>
      <formula>$P$8</formula>
    </cfRule>
    <cfRule type="cellIs" dxfId="45651" priority="362" operator="lessThan">
      <formula>$P$8*0.8</formula>
    </cfRule>
  </conditionalFormatting>
  <conditionalFormatting sqref="G11:I11">
    <cfRule type="cellIs" dxfId="45650" priority="357" operator="greaterThan">
      <formula>$P$11</formula>
    </cfRule>
    <cfRule type="cellIs" dxfId="45649" priority="358" operator="between">
      <formula>$P$11*0.8</formula>
      <formula>$P$11</formula>
    </cfRule>
    <cfRule type="cellIs" dxfId="45648" priority="359" operator="lessThan">
      <formula>$P$11*0.8</formula>
    </cfRule>
  </conditionalFormatting>
  <conditionalFormatting sqref="G12:I12">
    <cfRule type="cellIs" dxfId="45647" priority="354" operator="greaterThan">
      <formula>$P$12</formula>
    </cfRule>
    <cfRule type="cellIs" dxfId="45646" priority="355" operator="between">
      <formula>$P$12*0.8</formula>
      <formula>$P$12</formula>
    </cfRule>
    <cfRule type="cellIs" dxfId="45645" priority="356" operator="lessThan">
      <formula>$P$12*0.8</formula>
    </cfRule>
  </conditionalFormatting>
  <conditionalFormatting sqref="G13:I13">
    <cfRule type="cellIs" dxfId="45644" priority="351" operator="greaterThan">
      <formula>$P$13</formula>
    </cfRule>
    <cfRule type="cellIs" dxfId="45643" priority="352" operator="between">
      <formula>$P$13*0.8</formula>
      <formula>$P$13</formula>
    </cfRule>
    <cfRule type="cellIs" dxfId="45642" priority="353" operator="lessThan">
      <formula>$P$13*0.8</formula>
    </cfRule>
  </conditionalFormatting>
  <conditionalFormatting sqref="G16:I16">
    <cfRule type="cellIs" dxfId="45641" priority="348" operator="greaterThan">
      <formula>$P$16</formula>
    </cfRule>
    <cfRule type="cellIs" dxfId="45640" priority="349" operator="between">
      <formula>$P$16*0.8</formula>
      <formula>$P$16</formula>
    </cfRule>
    <cfRule type="cellIs" dxfId="45639" priority="350" operator="lessThan">
      <formula>$P$16*0.8</formula>
    </cfRule>
  </conditionalFormatting>
  <conditionalFormatting sqref="G17:I17">
    <cfRule type="cellIs" dxfId="45638" priority="345" operator="greaterThan">
      <formula>$P$17</formula>
    </cfRule>
    <cfRule type="cellIs" dxfId="45637" priority="346" operator="between">
      <formula>$P$17*0.8</formula>
      <formula>$P$17</formula>
    </cfRule>
    <cfRule type="cellIs" dxfId="45636" priority="347" operator="lessThan">
      <formula>$P$17*0.8</formula>
    </cfRule>
  </conditionalFormatting>
  <conditionalFormatting sqref="G18:I18">
    <cfRule type="cellIs" dxfId="45635" priority="342" operator="greaterThan">
      <formula>$P$18</formula>
    </cfRule>
    <cfRule type="cellIs" dxfId="45634" priority="343" operator="between">
      <formula>$P$18*0.8</formula>
      <formula>$P$18</formula>
    </cfRule>
    <cfRule type="cellIs" dxfId="45633" priority="344" operator="lessThan">
      <formula>$P$18*0.8</formula>
    </cfRule>
  </conditionalFormatting>
  <conditionalFormatting sqref="G22:J22">
    <cfRule type="cellIs" dxfId="45632" priority="336" operator="greaterThan">
      <formula>$P$22</formula>
    </cfRule>
    <cfRule type="cellIs" dxfId="45631" priority="337" operator="between">
      <formula>$L$22*0.8</formula>
      <formula>$P$22</formula>
    </cfRule>
    <cfRule type="cellIs" dxfId="45630" priority="338" operator="lessThan">
      <formula>$P$22*0.8</formula>
    </cfRule>
  </conditionalFormatting>
  <conditionalFormatting sqref="G23:J23">
    <cfRule type="cellIs" dxfId="45629" priority="333" operator="greaterThan">
      <formula>$P$23</formula>
    </cfRule>
    <cfRule type="cellIs" dxfId="45628" priority="334" operator="between">
      <formula>$P$23*0.8</formula>
      <formula>$P$23</formula>
    </cfRule>
    <cfRule type="cellIs" dxfId="45627" priority="335" operator="lessThan">
      <formula>$P$23*0.8</formula>
    </cfRule>
  </conditionalFormatting>
  <conditionalFormatting sqref="G6:J6">
    <cfRule type="cellIs" dxfId="45626" priority="330" operator="greaterThan">
      <formula>$P6</formula>
    </cfRule>
    <cfRule type="cellIs" dxfId="45625" priority="331" operator="between">
      <formula>$P6*0.8</formula>
      <formula>$P6</formula>
    </cfRule>
    <cfRule type="cellIs" dxfId="45624" priority="332" operator="lessThan">
      <formula>$P6*0.8</formula>
    </cfRule>
  </conditionalFormatting>
  <conditionalFormatting sqref="G7:I7">
    <cfRule type="cellIs" dxfId="45623" priority="327" operator="greaterThan">
      <formula>$P$7</formula>
    </cfRule>
    <cfRule type="cellIs" dxfId="45622" priority="328" operator="between">
      <formula>$P$7*0.8</formula>
      <formula>$P$7</formula>
    </cfRule>
    <cfRule type="cellIs" dxfId="45621" priority="329" operator="lessThan">
      <formula>$P$7*0.8</formula>
    </cfRule>
  </conditionalFormatting>
  <conditionalFormatting sqref="G8:I8">
    <cfRule type="cellIs" dxfId="45620" priority="324" operator="greaterThan">
      <formula>$P$8</formula>
    </cfRule>
    <cfRule type="cellIs" dxfId="45619" priority="325" operator="between">
      <formula>$P$8*0.8</formula>
      <formula>$P$8</formula>
    </cfRule>
    <cfRule type="cellIs" dxfId="45618" priority="326" operator="lessThan">
      <formula>$P$8*0.8</formula>
    </cfRule>
  </conditionalFormatting>
  <conditionalFormatting sqref="G11:I11">
    <cfRule type="cellIs" dxfId="45617" priority="321" operator="greaterThan">
      <formula>$P$11</formula>
    </cfRule>
    <cfRule type="cellIs" dxfId="45616" priority="322" operator="between">
      <formula>$P$11*0.8</formula>
      <formula>$P$11</formula>
    </cfRule>
    <cfRule type="cellIs" dxfId="45615" priority="323" operator="lessThan">
      <formula>$P$11*0.8</formula>
    </cfRule>
  </conditionalFormatting>
  <conditionalFormatting sqref="G12:I12">
    <cfRule type="cellIs" dxfId="45614" priority="318" operator="greaterThan">
      <formula>$P$12</formula>
    </cfRule>
    <cfRule type="cellIs" dxfId="45613" priority="319" operator="between">
      <formula>$P$12*0.8</formula>
      <formula>$P$12</formula>
    </cfRule>
    <cfRule type="cellIs" dxfId="45612" priority="320" operator="lessThan">
      <formula>$P$12*0.8</formula>
    </cfRule>
  </conditionalFormatting>
  <conditionalFormatting sqref="G13:I13">
    <cfRule type="cellIs" dxfId="45611" priority="315" operator="greaterThan">
      <formula>$P$13</formula>
    </cfRule>
    <cfRule type="cellIs" dxfId="45610" priority="316" operator="between">
      <formula>$P$13*0.8</formula>
      <formula>$P$13</formula>
    </cfRule>
    <cfRule type="cellIs" dxfId="45609" priority="317" operator="lessThan">
      <formula>$P$13*0.8</formula>
    </cfRule>
  </conditionalFormatting>
  <conditionalFormatting sqref="G16:I16">
    <cfRule type="cellIs" dxfId="45608" priority="312" operator="greaterThan">
      <formula>$P$16</formula>
    </cfRule>
    <cfRule type="cellIs" dxfId="45607" priority="313" operator="between">
      <formula>$P$16*0.8</formula>
      <formula>$P$16</formula>
    </cfRule>
    <cfRule type="cellIs" dxfId="45606" priority="314" operator="lessThan">
      <formula>$P$16*0.8</formula>
    </cfRule>
  </conditionalFormatting>
  <conditionalFormatting sqref="G17:I17">
    <cfRule type="cellIs" dxfId="45605" priority="309" operator="greaterThan">
      <formula>$P$17</formula>
    </cfRule>
    <cfRule type="cellIs" dxfId="45604" priority="310" operator="between">
      <formula>$P$17*0.8</formula>
      <formula>$P$17</formula>
    </cfRule>
    <cfRule type="cellIs" dxfId="45603" priority="311" operator="lessThan">
      <formula>$P$17*0.8</formula>
    </cfRule>
  </conditionalFormatting>
  <conditionalFormatting sqref="G18:I18">
    <cfRule type="cellIs" dxfId="45602" priority="306" operator="greaterThan">
      <formula>$P$18</formula>
    </cfRule>
    <cfRule type="cellIs" dxfId="45601" priority="307" operator="between">
      <formula>$P$18*0.8</formula>
      <formula>$P$18</formula>
    </cfRule>
    <cfRule type="cellIs" dxfId="45600" priority="308" operator="lessThan">
      <formula>$P$18*0.8</formula>
    </cfRule>
  </conditionalFormatting>
  <conditionalFormatting sqref="G22:J22">
    <cfRule type="cellIs" dxfId="45599" priority="300" operator="greaterThan">
      <formula>$P$22</formula>
    </cfRule>
    <cfRule type="cellIs" dxfId="45598" priority="301" operator="between">
      <formula>$L$22*0.8</formula>
      <formula>$P$22</formula>
    </cfRule>
    <cfRule type="cellIs" dxfId="45597" priority="302" operator="lessThan">
      <formula>$P$22*0.8</formula>
    </cfRule>
  </conditionalFormatting>
  <conditionalFormatting sqref="G23:J23">
    <cfRule type="cellIs" dxfId="45596" priority="297" operator="greaterThan">
      <formula>$P$23</formula>
    </cfRule>
    <cfRule type="cellIs" dxfId="45595" priority="298" operator="between">
      <formula>$P$23*0.8</formula>
      <formula>$P$23</formula>
    </cfRule>
    <cfRule type="cellIs" dxfId="45594" priority="299" operator="lessThan">
      <formula>$P$23*0.8</formula>
    </cfRule>
  </conditionalFormatting>
  <conditionalFormatting sqref="G21:J21">
    <cfRule type="cellIs" dxfId="45593" priority="230" operator="greaterThan">
      <formula>$P$21</formula>
    </cfRule>
    <cfRule type="cellIs" dxfId="45592" priority="231" operator="between">
      <formula>$P$21*0.8</formula>
      <formula>$P$21</formula>
    </cfRule>
    <cfRule type="cellIs" dxfId="45591" priority="232" operator="lessThan">
      <formula>$P$21*0.8</formula>
    </cfRule>
  </conditionalFormatting>
  <conditionalFormatting sqref="H21:H22 I21:J23">
    <cfRule type="cellIs" dxfId="45590" priority="149" operator="equal">
      <formula>"Not Available"</formula>
    </cfRule>
  </conditionalFormatting>
  <conditionalFormatting sqref="H23">
    <cfRule type="cellIs" dxfId="45589" priority="143" operator="equal">
      <formula>"Not Available"</formula>
    </cfRule>
    <cfRule type="cellIs" priority="144" operator="equal">
      <formula>"Not Available"</formula>
    </cfRule>
  </conditionalFormatting>
  <conditionalFormatting sqref="J7:J8">
    <cfRule type="cellIs" dxfId="45588" priority="10" operator="greaterThan">
      <formula>$P7</formula>
    </cfRule>
    <cfRule type="cellIs" dxfId="45587" priority="11" operator="between">
      <formula>$P7*0.8</formula>
      <formula>$P7</formula>
    </cfRule>
    <cfRule type="cellIs" dxfId="45586" priority="12" operator="lessThan">
      <formula>$P7*0.8</formula>
    </cfRule>
  </conditionalFormatting>
  <conditionalFormatting sqref="J11">
    <cfRule type="cellIs" dxfId="45585" priority="7" operator="greaterThan">
      <formula>$P11</formula>
    </cfRule>
    <cfRule type="cellIs" dxfId="45584" priority="8" operator="between">
      <formula>$P11*0.8</formula>
      <formula>$P11</formula>
    </cfRule>
    <cfRule type="cellIs" dxfId="45583" priority="9" operator="lessThan">
      <formula>$P11*0.8</formula>
    </cfRule>
  </conditionalFormatting>
  <conditionalFormatting sqref="J12:J13">
    <cfRule type="cellIs" dxfId="45582" priority="4" operator="greaterThan">
      <formula>$P12</formula>
    </cfRule>
    <cfRule type="cellIs" dxfId="45581" priority="5" operator="between">
      <formula>$P12*0.8</formula>
      <formula>$P12</formula>
    </cfRule>
    <cfRule type="cellIs" dxfId="45580" priority="6" operator="lessThan">
      <formula>$P12*0.8</formula>
    </cfRule>
  </conditionalFormatting>
  <conditionalFormatting sqref="J16:J18">
    <cfRule type="cellIs" dxfId="45579" priority="1" operator="greaterThan">
      <formula>$P16</formula>
    </cfRule>
    <cfRule type="cellIs" dxfId="45578" priority="2" operator="between">
      <formula>$P16*0.8</formula>
      <formula>$P16</formula>
    </cfRule>
    <cfRule type="cellIs" dxfId="45577" priority="3" operator="lessThan">
      <formula>$P16*0.8</formula>
    </cfRule>
  </conditionalFormatting>
  <pageMargins left="0.7" right="0.7" top="0.75" bottom="0.75" header="0.3" footer="0.3"/>
  <pageSetup scale="91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29"/>
  <sheetViews>
    <sheetView topLeftCell="A2"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50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294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16"/>
      <c r="O5" s="348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1</v>
      </c>
      <c r="D6" s="64">
        <v>0.82399999999999995</v>
      </c>
      <c r="E6" s="9">
        <v>1</v>
      </c>
      <c r="F6" s="9">
        <v>0.94099999999999995</v>
      </c>
      <c r="G6" s="28">
        <v>0.54900000000000004</v>
      </c>
      <c r="H6" s="28">
        <v>0.54800000000000004</v>
      </c>
      <c r="I6" s="28">
        <v>0.63300000000000001</v>
      </c>
      <c r="J6" s="28">
        <f>Data!AC5</f>
        <v>0.89700000000000002</v>
      </c>
      <c r="K6" s="118">
        <v>0.82</v>
      </c>
      <c r="L6" s="295">
        <v>0.77500000000000002</v>
      </c>
      <c r="M6" s="284">
        <v>1.038</v>
      </c>
      <c r="N6" s="64">
        <f>(M6/9)*10</f>
        <v>1.1533333333333333</v>
      </c>
      <c r="O6" s="21">
        <f>(F6/9)*10</f>
        <v>1.0455555555555556</v>
      </c>
      <c r="P6" s="118">
        <v>0.82</v>
      </c>
      <c r="Q6" s="315">
        <f>J6/M6</f>
        <v>0.86416184971098264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0.86</v>
      </c>
      <c r="D7" s="61">
        <v>0.96599999999999997</v>
      </c>
      <c r="E7" s="3">
        <v>0.93500000000000005</v>
      </c>
      <c r="F7" s="3">
        <v>0.94</v>
      </c>
      <c r="G7" s="26">
        <v>0.86199999999999999</v>
      </c>
      <c r="H7" s="26">
        <v>0.86699999999999999</v>
      </c>
      <c r="I7" s="26">
        <v>0.83099999999999996</v>
      </c>
      <c r="J7" s="28">
        <f>Data!AE$5</f>
        <v>0.97799999999999998</v>
      </c>
      <c r="K7" s="38">
        <v>0.92</v>
      </c>
      <c r="L7" s="296">
        <v>0.84499999999999997</v>
      </c>
      <c r="M7" s="285">
        <v>0.90200000000000002</v>
      </c>
      <c r="N7" s="61">
        <f>(M7/9)*10</f>
        <v>1.0022222222222223</v>
      </c>
      <c r="O7" s="19">
        <f>(F7/9)*10</f>
        <v>1.0444444444444443</v>
      </c>
      <c r="P7" s="38">
        <v>0.92</v>
      </c>
      <c r="Q7" s="315">
        <f t="shared" ref="Q7:Q8" si="0">J7/M7</f>
        <v>1.0842572062084257</v>
      </c>
      <c r="R7" s="15"/>
      <c r="S7" s="33"/>
      <c r="T7" s="15"/>
    </row>
    <row r="8" spans="1:24">
      <c r="A8" s="1">
        <v>3</v>
      </c>
      <c r="B8" s="52" t="s">
        <v>9</v>
      </c>
      <c r="C8" s="20">
        <v>9419.98</v>
      </c>
      <c r="D8" s="62">
        <v>17692</v>
      </c>
      <c r="E8" s="4">
        <v>15959.3</v>
      </c>
      <c r="F8" s="4">
        <v>20150.2</v>
      </c>
      <c r="G8" s="27">
        <v>16967.5</v>
      </c>
      <c r="H8" s="27">
        <v>15702.6</v>
      </c>
      <c r="I8" s="27">
        <v>14475.8</v>
      </c>
      <c r="J8" s="350">
        <f>Data!AG$5</f>
        <v>14193.5</v>
      </c>
      <c r="K8" s="39">
        <v>22755</v>
      </c>
      <c r="L8" s="343">
        <v>13550</v>
      </c>
      <c r="M8" s="286">
        <v>16678.599999999999</v>
      </c>
      <c r="N8" s="321">
        <f>(M8/9)*10</f>
        <v>18531.777777777777</v>
      </c>
      <c r="O8" s="37">
        <f>(F8/9)*10</f>
        <v>22389.111111111109</v>
      </c>
      <c r="P8" s="39">
        <v>22755</v>
      </c>
      <c r="Q8" s="315">
        <f t="shared" si="0"/>
        <v>0.85100068351060643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287"/>
      <c r="N9" s="71"/>
      <c r="O9" s="70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0"/>
      <c r="N10" s="81"/>
      <c r="O10" s="80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1</v>
      </c>
      <c r="D11" s="64">
        <v>0.85699999999999998</v>
      </c>
      <c r="E11" s="9">
        <v>0.871</v>
      </c>
      <c r="F11" s="9">
        <v>0.98099999999999998</v>
      </c>
      <c r="G11" s="28">
        <v>0.71199999999999997</v>
      </c>
      <c r="H11" s="28">
        <v>0.71799999999999997</v>
      </c>
      <c r="I11" s="28">
        <v>0.748</v>
      </c>
      <c r="J11" s="28">
        <f>Data!AI$5</f>
        <v>0.92099999999999993</v>
      </c>
      <c r="K11" s="42">
        <v>0.93</v>
      </c>
      <c r="L11" s="295">
        <v>0.77</v>
      </c>
      <c r="M11" s="284">
        <v>0.88700000000000001</v>
      </c>
      <c r="N11" s="64">
        <f>(M11/9)*10</f>
        <v>0.98555555555555563</v>
      </c>
      <c r="O11" s="21">
        <f>(F11/9)*10</f>
        <v>1.0900000000000001</v>
      </c>
      <c r="P11" s="42">
        <v>0.93</v>
      </c>
      <c r="Q11" s="315">
        <f t="shared" ref="Q11:Q13" si="1">J11/M11</f>
        <v>1.0383314543404734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1</v>
      </c>
      <c r="D12" s="61">
        <v>1</v>
      </c>
      <c r="E12" s="3">
        <v>1</v>
      </c>
      <c r="F12" s="3">
        <v>0.92500000000000004</v>
      </c>
      <c r="G12" s="26">
        <v>0.93500000000000005</v>
      </c>
      <c r="H12" s="26">
        <v>0.94499999999999995</v>
      </c>
      <c r="I12" s="26">
        <v>0.94199999999999995</v>
      </c>
      <c r="J12" s="28">
        <f>Data!AK$5</f>
        <v>0.93</v>
      </c>
      <c r="K12" s="40">
        <v>0.9</v>
      </c>
      <c r="L12" s="296">
        <v>0.85499999999999998</v>
      </c>
      <c r="M12" s="285">
        <v>1.0309999999999999</v>
      </c>
      <c r="N12" s="61">
        <f>(M12/9)*10</f>
        <v>1.1455555555555554</v>
      </c>
      <c r="O12" s="19">
        <f>(F12/9)*10</f>
        <v>1.0277777777777779</v>
      </c>
      <c r="P12" s="40">
        <v>0.9</v>
      </c>
      <c r="Q12" s="315">
        <f t="shared" si="1"/>
        <v>0.90203685741998074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12044</v>
      </c>
      <c r="D13" s="63">
        <v>12497</v>
      </c>
      <c r="E13" s="4">
        <v>19672.3</v>
      </c>
      <c r="F13" s="4">
        <v>17240.7</v>
      </c>
      <c r="G13" s="27">
        <v>16747.599999999999</v>
      </c>
      <c r="H13" s="27">
        <v>16044.2</v>
      </c>
      <c r="I13" s="27">
        <v>16108.6</v>
      </c>
      <c r="J13" s="350">
        <f>Data!AM$5</f>
        <v>16170.3</v>
      </c>
      <c r="K13" s="41">
        <v>18706</v>
      </c>
      <c r="L13" s="343">
        <v>13500</v>
      </c>
      <c r="M13" s="286">
        <v>18689.900000000001</v>
      </c>
      <c r="N13" s="321">
        <f>(M13/9)*10</f>
        <v>20766.555555555555</v>
      </c>
      <c r="O13" s="37">
        <f>(F13/9)*10</f>
        <v>19156.333333333336</v>
      </c>
      <c r="P13" s="41">
        <v>18706</v>
      </c>
      <c r="Q13" s="315">
        <f t="shared" si="1"/>
        <v>0.86518921984601294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287"/>
      <c r="N14" s="71"/>
      <c r="O14" s="70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0"/>
      <c r="N15" s="81"/>
      <c r="O15" s="80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0.88</v>
      </c>
      <c r="D16" s="64">
        <v>0.375</v>
      </c>
      <c r="E16" s="11">
        <v>0.625</v>
      </c>
      <c r="F16" s="11">
        <v>0.7</v>
      </c>
      <c r="G16" s="29">
        <v>0.83299999999999996</v>
      </c>
      <c r="H16" s="29">
        <v>0.75</v>
      </c>
      <c r="I16" s="29">
        <v>0.61499999999999999</v>
      </c>
      <c r="J16" s="28">
        <f>Data!AQ$5</f>
        <v>0.82599999999999996</v>
      </c>
      <c r="K16" s="42">
        <v>0.53</v>
      </c>
      <c r="L16" s="315">
        <v>0.57999999999999996</v>
      </c>
      <c r="M16" s="288">
        <v>0.66900000000000004</v>
      </c>
      <c r="N16" s="64">
        <f>(M16/9)*10</f>
        <v>0.7433333333333334</v>
      </c>
      <c r="O16" s="21">
        <f>(F16/9)*10</f>
        <v>0.77777777777777779</v>
      </c>
      <c r="P16" s="42">
        <v>0.53</v>
      </c>
      <c r="Q16" s="315">
        <f t="shared" ref="Q16:Q18" si="2">J16/M16</f>
        <v>1.2346786248131538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0.41</v>
      </c>
      <c r="D17" s="61">
        <v>0.626</v>
      </c>
      <c r="E17" s="3">
        <v>0.5</v>
      </c>
      <c r="F17" s="3">
        <v>0.90900000000000003</v>
      </c>
      <c r="G17" s="26">
        <v>0.76900000000000002</v>
      </c>
      <c r="H17" s="26">
        <v>0.75</v>
      </c>
      <c r="I17" s="26">
        <v>0.71399999999999997</v>
      </c>
      <c r="J17" s="28">
        <f>Data!AO$5</f>
        <v>0.72</v>
      </c>
      <c r="K17" s="40">
        <v>0.7</v>
      </c>
      <c r="L17" s="296">
        <v>0.43</v>
      </c>
      <c r="M17" s="285">
        <v>0.57799999999999996</v>
      </c>
      <c r="N17" s="61">
        <f>(M17/9)*10</f>
        <v>0.64222222222222225</v>
      </c>
      <c r="O17" s="19">
        <f>(F17/9)*10</f>
        <v>1.01</v>
      </c>
      <c r="P17" s="40">
        <v>0.7</v>
      </c>
      <c r="Q17" s="315">
        <f t="shared" si="2"/>
        <v>1.2456747404844291</v>
      </c>
      <c r="R17" s="15"/>
      <c r="S17" s="33"/>
      <c r="T17" s="15"/>
    </row>
    <row r="18" spans="1:20">
      <c r="A18" s="1">
        <v>9</v>
      </c>
      <c r="B18" s="50" t="s">
        <v>15</v>
      </c>
      <c r="C18" s="19" t="s">
        <v>19</v>
      </c>
      <c r="D18" s="61">
        <v>0.8</v>
      </c>
      <c r="E18" s="3">
        <v>0</v>
      </c>
      <c r="F18" s="3">
        <v>0.13</v>
      </c>
      <c r="G18" s="26">
        <v>0.192</v>
      </c>
      <c r="H18" s="26">
        <v>0.192</v>
      </c>
      <c r="I18" s="26">
        <v>0.154</v>
      </c>
      <c r="J18" s="28">
        <f>Data!AS$5</f>
        <v>0.21100000000000002</v>
      </c>
      <c r="K18" s="40">
        <v>0.51</v>
      </c>
      <c r="L18" s="296">
        <v>0.28999999999999998</v>
      </c>
      <c r="M18" s="285">
        <v>0.14000000000000001</v>
      </c>
      <c r="N18" s="61">
        <f>(M18/9)*10</f>
        <v>0.15555555555555556</v>
      </c>
      <c r="O18" s="19">
        <f>(F18/9)*10</f>
        <v>0.14444444444444446</v>
      </c>
      <c r="P18" s="40">
        <v>0.51</v>
      </c>
      <c r="Q18" s="315">
        <f t="shared" si="2"/>
        <v>1.5071428571428571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287"/>
      <c r="N19" s="71"/>
      <c r="O19" s="70"/>
      <c r="P19" s="75"/>
      <c r="Q19" s="298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0"/>
      <c r="N20" s="91"/>
      <c r="O20" s="90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0.52</v>
      </c>
      <c r="E21" s="9">
        <v>0.55000000000000004</v>
      </c>
      <c r="F21" s="11">
        <v>0.59</v>
      </c>
      <c r="G21" s="85">
        <v>0.55000000000000004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</v>
      </c>
      <c r="M21" s="320"/>
      <c r="N21" s="322"/>
      <c r="O21" s="325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0.78</v>
      </c>
      <c r="E22" s="3">
        <v>0.79</v>
      </c>
      <c r="F22" s="7">
        <v>0.78</v>
      </c>
      <c r="G22" s="30">
        <v>0.82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0.79</v>
      </c>
      <c r="M22" s="289"/>
      <c r="N22" s="323"/>
      <c r="O22" s="327"/>
      <c r="P22" s="40">
        <v>0.89</v>
      </c>
      <c r="Q22" s="326"/>
      <c r="R22" s="15"/>
      <c r="S22" s="35"/>
      <c r="T22" s="134"/>
    </row>
    <row r="23" spans="1:20" ht="15.75" thickBot="1">
      <c r="A23" s="1">
        <v>12</v>
      </c>
      <c r="B23" s="56" t="s">
        <v>9</v>
      </c>
      <c r="C23" s="57">
        <v>12376</v>
      </c>
      <c r="D23" s="65">
        <v>11402</v>
      </c>
      <c r="E23" s="58">
        <v>11498</v>
      </c>
      <c r="F23" s="58">
        <v>11865</v>
      </c>
      <c r="G23" s="59">
        <v>12573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12000</v>
      </c>
      <c r="M23" s="290"/>
      <c r="N23" s="324"/>
      <c r="O23" s="328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45576" priority="862" operator="greaterThan">
      <formula>$P$6</formula>
    </cfRule>
    <cfRule type="cellIs" dxfId="45575" priority="863" operator="between">
      <formula>$P$6*0.8</formula>
      <formula>$P$6</formula>
    </cfRule>
    <cfRule type="cellIs" dxfId="45574" priority="864" operator="lessThan">
      <formula>$P$6*0.8</formula>
    </cfRule>
  </conditionalFormatting>
  <conditionalFormatting sqref="G7:J7">
    <cfRule type="cellIs" dxfId="45573" priority="859" operator="greaterThan">
      <formula>$P$7</formula>
    </cfRule>
    <cfRule type="cellIs" dxfId="45572" priority="860" operator="between">
      <formula>$P$7*0.8</formula>
      <formula>$P$7</formula>
    </cfRule>
    <cfRule type="cellIs" dxfId="45571" priority="861" operator="lessThan">
      <formula>$P$7*0.8</formula>
    </cfRule>
  </conditionalFormatting>
  <conditionalFormatting sqref="G8:J8">
    <cfRule type="cellIs" dxfId="45570" priority="856" operator="greaterThan">
      <formula>$P$8</formula>
    </cfRule>
    <cfRule type="cellIs" dxfId="45569" priority="857" operator="between">
      <formula>$P$8*0.8</formula>
      <formula>$P$8</formula>
    </cfRule>
    <cfRule type="cellIs" dxfId="45568" priority="858" operator="lessThan">
      <formula>$P$8*0.8</formula>
    </cfRule>
  </conditionalFormatting>
  <conditionalFormatting sqref="G11:J11">
    <cfRule type="cellIs" dxfId="45567" priority="853" operator="greaterThan">
      <formula>$P$11</formula>
    </cfRule>
    <cfRule type="cellIs" dxfId="45566" priority="854" operator="between">
      <formula>$P$11*0.8</formula>
      <formula>$P$11</formula>
    </cfRule>
    <cfRule type="cellIs" dxfId="45565" priority="855" operator="lessThan">
      <formula>$P$11*0.8</formula>
    </cfRule>
  </conditionalFormatting>
  <conditionalFormatting sqref="G12:J12">
    <cfRule type="cellIs" dxfId="45564" priority="850" operator="greaterThan">
      <formula>$P$12</formula>
    </cfRule>
    <cfRule type="cellIs" dxfId="45563" priority="851" operator="between">
      <formula>$P$12*0.8</formula>
      <formula>$P$12</formula>
    </cfRule>
    <cfRule type="cellIs" dxfId="45562" priority="852" operator="lessThan">
      <formula>$P$12*0.8</formula>
    </cfRule>
  </conditionalFormatting>
  <conditionalFormatting sqref="G13:J13">
    <cfRule type="cellIs" dxfId="45561" priority="847" operator="greaterThan">
      <formula>$P$13</formula>
    </cfRule>
    <cfRule type="cellIs" dxfId="45560" priority="848" operator="between">
      <formula>$P$13*0.8</formula>
      <formula>$P$13</formula>
    </cfRule>
    <cfRule type="cellIs" dxfId="45559" priority="849" operator="lessThan">
      <formula>$P$13*0.8</formula>
    </cfRule>
  </conditionalFormatting>
  <conditionalFormatting sqref="G16:J16">
    <cfRule type="cellIs" dxfId="45558" priority="844" operator="greaterThan">
      <formula>$P$16</formula>
    </cfRule>
    <cfRule type="cellIs" dxfId="45557" priority="845" operator="between">
      <formula>$P$16*0.8</formula>
      <formula>$P$16</formula>
    </cfRule>
    <cfRule type="cellIs" dxfId="45556" priority="846" operator="lessThan">
      <formula>$P$16*0.8</formula>
    </cfRule>
  </conditionalFormatting>
  <conditionalFormatting sqref="G17:J17">
    <cfRule type="cellIs" dxfId="45555" priority="841" operator="greaterThan">
      <formula>$P$17</formula>
    </cfRule>
    <cfRule type="cellIs" dxfId="45554" priority="842" operator="between">
      <formula>$P$17*0.8</formula>
      <formula>$P$17</formula>
    </cfRule>
    <cfRule type="cellIs" dxfId="45553" priority="843" operator="lessThan">
      <formula>$P$17*0.8</formula>
    </cfRule>
  </conditionalFormatting>
  <conditionalFormatting sqref="G18:J18">
    <cfRule type="cellIs" dxfId="45552" priority="838" operator="greaterThan">
      <formula>$P$18</formula>
    </cfRule>
    <cfRule type="cellIs" dxfId="45551" priority="839" operator="between">
      <formula>$P$18*0.8</formula>
      <formula>$P$18</formula>
    </cfRule>
    <cfRule type="cellIs" dxfId="45550" priority="840" operator="lessThan">
      <formula>$P$18*0.8</formula>
    </cfRule>
  </conditionalFormatting>
  <conditionalFormatting sqref="G21:J21">
    <cfRule type="cellIs" dxfId="45549" priority="835" operator="greaterThan">
      <formula>$P$21</formula>
    </cfRule>
    <cfRule type="cellIs" dxfId="45548" priority="836" operator="between">
      <formula>$P$21*0.8</formula>
      <formula>$P$21</formula>
    </cfRule>
    <cfRule type="cellIs" dxfId="45547" priority="837" operator="lessThan">
      <formula>$P$21*0.8</formula>
    </cfRule>
  </conditionalFormatting>
  <conditionalFormatting sqref="G22:J22">
    <cfRule type="cellIs" dxfId="45546" priority="832" operator="greaterThan">
      <formula>$P$22</formula>
    </cfRule>
    <cfRule type="cellIs" dxfId="45545" priority="833" operator="between">
      <formula>$L$22*0.8</formula>
      <formula>$P$22</formula>
    </cfRule>
    <cfRule type="cellIs" dxfId="45544" priority="834" operator="lessThan">
      <formula>$P$22*0.8</formula>
    </cfRule>
  </conditionalFormatting>
  <conditionalFormatting sqref="G23:J23">
    <cfRule type="cellIs" dxfId="45543" priority="829" operator="greaterThan">
      <formula>$P$23</formula>
    </cfRule>
    <cfRule type="cellIs" dxfId="45542" priority="830" operator="between">
      <formula>$P$23*0.8</formula>
      <formula>$P$23</formula>
    </cfRule>
    <cfRule type="cellIs" dxfId="45541" priority="831" operator="lessThan">
      <formula>$P$23*0.8</formula>
    </cfRule>
  </conditionalFormatting>
  <conditionalFormatting sqref="G6:J6">
    <cfRule type="cellIs" dxfId="45540" priority="826" operator="greaterThan">
      <formula>$P$6</formula>
    </cfRule>
    <cfRule type="cellIs" dxfId="45539" priority="827" operator="between">
      <formula>$P$6*0.8</formula>
      <formula>$P$6</formula>
    </cfRule>
    <cfRule type="cellIs" dxfId="45538" priority="828" operator="lessThan">
      <formula>$P$6*0.8</formula>
    </cfRule>
  </conditionalFormatting>
  <conditionalFormatting sqref="G7:J7">
    <cfRule type="cellIs" dxfId="45537" priority="823" operator="greaterThan">
      <formula>$P$7</formula>
    </cfRule>
    <cfRule type="cellIs" dxfId="45536" priority="824" operator="between">
      <formula>$P$7*0.8</formula>
      <formula>$P$7</formula>
    </cfRule>
    <cfRule type="cellIs" dxfId="45535" priority="825" operator="lessThan">
      <formula>$P$7*0.8</formula>
    </cfRule>
  </conditionalFormatting>
  <conditionalFormatting sqref="G8:J8">
    <cfRule type="cellIs" dxfId="45534" priority="820" operator="greaterThan">
      <formula>$P$8</formula>
    </cfRule>
    <cfRule type="cellIs" dxfId="45533" priority="821" operator="between">
      <formula>$P$8*0.8</formula>
      <formula>$P$8</formula>
    </cfRule>
    <cfRule type="cellIs" dxfId="45532" priority="822" operator="lessThan">
      <formula>$P$8*0.8</formula>
    </cfRule>
  </conditionalFormatting>
  <conditionalFormatting sqref="G11:J11">
    <cfRule type="cellIs" dxfId="45531" priority="817" operator="greaterThan">
      <formula>$P$11</formula>
    </cfRule>
    <cfRule type="cellIs" dxfId="45530" priority="818" operator="between">
      <formula>$P$11*0.8</formula>
      <formula>$P$11</formula>
    </cfRule>
    <cfRule type="cellIs" dxfId="45529" priority="819" operator="lessThan">
      <formula>$P$11*0.8</formula>
    </cfRule>
  </conditionalFormatting>
  <conditionalFormatting sqref="G12:J12">
    <cfRule type="cellIs" dxfId="45528" priority="814" operator="greaterThan">
      <formula>$P$12</formula>
    </cfRule>
    <cfRule type="cellIs" dxfId="45527" priority="815" operator="between">
      <formula>$P$12*0.8</formula>
      <formula>$P$12</formula>
    </cfRule>
    <cfRule type="cellIs" dxfId="45526" priority="816" operator="lessThan">
      <formula>$P$12*0.8</formula>
    </cfRule>
  </conditionalFormatting>
  <conditionalFormatting sqref="G13:J13">
    <cfRule type="cellIs" dxfId="45525" priority="811" operator="greaterThan">
      <formula>$P$13</formula>
    </cfRule>
    <cfRule type="cellIs" dxfId="45524" priority="812" operator="between">
      <formula>$P$13*0.8</formula>
      <formula>$P$13</formula>
    </cfRule>
    <cfRule type="cellIs" dxfId="45523" priority="813" operator="lessThan">
      <formula>$P$13*0.8</formula>
    </cfRule>
  </conditionalFormatting>
  <conditionalFormatting sqref="G16:J16">
    <cfRule type="cellIs" dxfId="45522" priority="808" operator="greaterThan">
      <formula>$P$16</formula>
    </cfRule>
    <cfRule type="cellIs" dxfId="45521" priority="809" operator="between">
      <formula>$P$16*0.8</formula>
      <formula>$P$16</formula>
    </cfRule>
    <cfRule type="cellIs" dxfId="45520" priority="810" operator="lessThan">
      <formula>$P$16*0.8</formula>
    </cfRule>
  </conditionalFormatting>
  <conditionalFormatting sqref="G17:J17">
    <cfRule type="cellIs" dxfId="45519" priority="805" operator="greaterThan">
      <formula>$P$17</formula>
    </cfRule>
    <cfRule type="cellIs" dxfId="45518" priority="806" operator="between">
      <formula>$P$17*0.8</formula>
      <formula>$P$17</formula>
    </cfRule>
    <cfRule type="cellIs" dxfId="45517" priority="807" operator="lessThan">
      <formula>$P$17*0.8</formula>
    </cfRule>
  </conditionalFormatting>
  <conditionalFormatting sqref="G18:J18">
    <cfRule type="cellIs" dxfId="45516" priority="802" operator="greaterThan">
      <formula>$P$18</formula>
    </cfRule>
    <cfRule type="cellIs" dxfId="45515" priority="803" operator="between">
      <formula>$P$18*0.8</formula>
      <formula>$P$18</formula>
    </cfRule>
    <cfRule type="cellIs" dxfId="45514" priority="804" operator="lessThan">
      <formula>$P$18*0.8</formula>
    </cfRule>
  </conditionalFormatting>
  <conditionalFormatting sqref="G21:J21">
    <cfRule type="cellIs" dxfId="45513" priority="799" operator="greaterThan">
      <formula>$P$21</formula>
    </cfRule>
    <cfRule type="cellIs" dxfId="45512" priority="800" operator="between">
      <formula>$P$21*0.8</formula>
      <formula>$P$21</formula>
    </cfRule>
    <cfRule type="cellIs" dxfId="45511" priority="801" operator="lessThan">
      <formula>$P$21*0.8</formula>
    </cfRule>
  </conditionalFormatting>
  <conditionalFormatting sqref="G22:J22">
    <cfRule type="cellIs" dxfId="45510" priority="796" operator="greaterThan">
      <formula>$P$22</formula>
    </cfRule>
    <cfRule type="cellIs" dxfId="45509" priority="797" operator="between">
      <formula>$L$22*0.8</formula>
      <formula>$P$22</formula>
    </cfRule>
    <cfRule type="cellIs" dxfId="45508" priority="798" operator="lessThan">
      <formula>$P$22*0.8</formula>
    </cfRule>
  </conditionalFormatting>
  <conditionalFormatting sqref="G23:J23">
    <cfRule type="cellIs" dxfId="45507" priority="793" operator="greaterThan">
      <formula>$P$23</formula>
    </cfRule>
    <cfRule type="cellIs" dxfId="45506" priority="794" operator="between">
      <formula>$P$23*0.8</formula>
      <formula>$P$23</formula>
    </cfRule>
    <cfRule type="cellIs" dxfId="45505" priority="795" operator="lessThan">
      <formula>$P$23*0.8</formula>
    </cfRule>
  </conditionalFormatting>
  <conditionalFormatting sqref="G6:J6">
    <cfRule type="cellIs" dxfId="45504" priority="1441" operator="greaterThan">
      <formula>$O$6</formula>
    </cfRule>
    <cfRule type="cellIs" dxfId="45503" priority="1442" operator="between">
      <formula>$O$6*0.8</formula>
      <formula>$O$6</formula>
    </cfRule>
    <cfRule type="cellIs" dxfId="45502" priority="1443" operator="lessThan">
      <formula>$O$6*0.8</formula>
    </cfRule>
  </conditionalFormatting>
  <conditionalFormatting sqref="G7:J7">
    <cfRule type="cellIs" dxfId="45501" priority="1444" operator="greaterThan">
      <formula>$O$7</formula>
    </cfRule>
    <cfRule type="cellIs" dxfId="45500" priority="1445" operator="between">
      <formula>$O$7*0.8</formula>
      <formula>$O$7</formula>
    </cfRule>
    <cfRule type="cellIs" dxfId="45499" priority="1446" operator="lessThan">
      <formula>$O$7*0.8</formula>
    </cfRule>
  </conditionalFormatting>
  <conditionalFormatting sqref="G8:J8">
    <cfRule type="cellIs" dxfId="45498" priority="1447" operator="greaterThan">
      <formula>$O$8</formula>
    </cfRule>
    <cfRule type="cellIs" dxfId="45497" priority="1448" operator="between">
      <formula>$O$8*0.8</formula>
      <formula>$O$8</formula>
    </cfRule>
    <cfRule type="cellIs" dxfId="45496" priority="1449" operator="lessThan">
      <formula>$O$8*0.8</formula>
    </cfRule>
  </conditionalFormatting>
  <conditionalFormatting sqref="G11:J11">
    <cfRule type="cellIs" dxfId="45495" priority="1450" operator="greaterThan">
      <formula>$O$11</formula>
    </cfRule>
    <cfRule type="cellIs" dxfId="45494" priority="1451" operator="between">
      <formula>$O$11*0.8</formula>
      <formula>$O$11</formula>
    </cfRule>
    <cfRule type="cellIs" dxfId="45493" priority="1452" operator="lessThan">
      <formula>$O$11*0.8</formula>
    </cfRule>
  </conditionalFormatting>
  <conditionalFormatting sqref="G12:J12">
    <cfRule type="cellIs" dxfId="45492" priority="1453" operator="greaterThan">
      <formula>$O$12</formula>
    </cfRule>
    <cfRule type="cellIs" dxfId="45491" priority="1454" operator="between">
      <formula>$O$12*0.8</formula>
      <formula>$O$12</formula>
    </cfRule>
    <cfRule type="cellIs" dxfId="45490" priority="1455" operator="lessThan">
      <formula>$O$12*0.8</formula>
    </cfRule>
  </conditionalFormatting>
  <conditionalFormatting sqref="G13:J13">
    <cfRule type="cellIs" dxfId="45489" priority="1456" operator="greaterThan">
      <formula>$O$13</formula>
    </cfRule>
    <cfRule type="cellIs" dxfId="45488" priority="1457" operator="between">
      <formula>$O$13*0.8</formula>
      <formula>$O$13</formula>
    </cfRule>
    <cfRule type="cellIs" dxfId="45487" priority="1458" operator="lessThan">
      <formula>$O$13*0.8</formula>
    </cfRule>
  </conditionalFormatting>
  <conditionalFormatting sqref="G16:J16">
    <cfRule type="cellIs" dxfId="45486" priority="1459" operator="greaterThan">
      <formula>$O$16</formula>
    </cfRule>
    <cfRule type="cellIs" dxfId="45485" priority="1460" operator="between">
      <formula>$O$16*0.8</formula>
      <formula>$O$16</formula>
    </cfRule>
    <cfRule type="cellIs" dxfId="45484" priority="1461" operator="lessThan">
      <formula>$O$16*0.8</formula>
    </cfRule>
  </conditionalFormatting>
  <conditionalFormatting sqref="G17:J17">
    <cfRule type="cellIs" dxfId="45483" priority="1462" operator="greaterThan">
      <formula>$O$17</formula>
    </cfRule>
    <cfRule type="cellIs" dxfId="45482" priority="1463" operator="between">
      <formula>$O$17*0.8</formula>
      <formula>$O$17</formula>
    </cfRule>
    <cfRule type="cellIs" dxfId="45481" priority="1464" operator="lessThan">
      <formula>$O$17*0.8</formula>
    </cfRule>
  </conditionalFormatting>
  <conditionalFormatting sqref="G18:J18">
    <cfRule type="cellIs" dxfId="45480" priority="1465" operator="greaterThan">
      <formula>$O$18</formula>
    </cfRule>
    <cfRule type="cellIs" dxfId="45479" priority="1466" operator="between">
      <formula>$O$18*0.8</formula>
      <formula>$O$18</formula>
    </cfRule>
    <cfRule type="cellIs" dxfId="45478" priority="1467" operator="lessThan">
      <formula>$O$18*0.8</formula>
    </cfRule>
  </conditionalFormatting>
  <conditionalFormatting sqref="G21:J21">
    <cfRule type="cellIs" dxfId="45477" priority="1468" operator="greaterThan">
      <formula>$O$21</formula>
    </cfRule>
    <cfRule type="cellIs" dxfId="45476" priority="1469" operator="between">
      <formula>$O$21*0.8</formula>
      <formula>$O$21</formula>
    </cfRule>
    <cfRule type="cellIs" dxfId="45475" priority="1470" operator="lessThan">
      <formula>$O$21*0.8</formula>
    </cfRule>
  </conditionalFormatting>
  <conditionalFormatting sqref="G22:J22">
    <cfRule type="cellIs" dxfId="45474" priority="1471" operator="greaterThan">
      <formula>$O$22</formula>
    </cfRule>
    <cfRule type="cellIs" dxfId="45473" priority="1472" operator="between">
      <formula>#REF!*0.8</formula>
      <formula>$O$22</formula>
    </cfRule>
    <cfRule type="cellIs" dxfId="45472" priority="1473" operator="lessThan">
      <formula>$O$22*0.8</formula>
    </cfRule>
  </conditionalFormatting>
  <conditionalFormatting sqref="G23:J23">
    <cfRule type="cellIs" dxfId="45471" priority="1474" operator="greaterThan">
      <formula>$O$23</formula>
    </cfRule>
    <cfRule type="cellIs" dxfId="45470" priority="1475" operator="between">
      <formula>$O$23*0.8</formula>
      <formula>$O$23</formula>
    </cfRule>
    <cfRule type="cellIs" dxfId="45469" priority="1476" operator="lessThan">
      <formula>$O$23*0.8</formula>
    </cfRule>
  </conditionalFormatting>
  <conditionalFormatting sqref="G6:J6">
    <cfRule type="cellIs" dxfId="45468" priority="1477" operator="greaterThan">
      <formula>$O$6</formula>
    </cfRule>
    <cfRule type="cellIs" dxfId="45467" priority="1478" operator="between">
      <formula>$O$6*0.8</formula>
      <formula>$O$6</formula>
    </cfRule>
    <cfRule type="cellIs" dxfId="45466" priority="1479" operator="lessThan">
      <formula>$O$6*0.8</formula>
    </cfRule>
  </conditionalFormatting>
  <conditionalFormatting sqref="G7:J7">
    <cfRule type="cellIs" dxfId="45465" priority="1480" operator="greaterThan">
      <formula>$O$7</formula>
    </cfRule>
    <cfRule type="cellIs" dxfId="45464" priority="1481" operator="between">
      <formula>$O$7*0.8</formula>
      <formula>$O$7</formula>
    </cfRule>
    <cfRule type="cellIs" dxfId="45463" priority="1482" operator="lessThan">
      <formula>$O$7*0.8</formula>
    </cfRule>
  </conditionalFormatting>
  <conditionalFormatting sqref="G8:J8">
    <cfRule type="cellIs" dxfId="45462" priority="1483" operator="greaterThan">
      <formula>$O$8</formula>
    </cfRule>
    <cfRule type="cellIs" dxfId="45461" priority="1484" operator="between">
      <formula>$O$8*0.8</formula>
      <formula>$O$8</formula>
    </cfRule>
    <cfRule type="cellIs" dxfId="45460" priority="1485" operator="lessThan">
      <formula>$O$8*0.8</formula>
    </cfRule>
  </conditionalFormatting>
  <conditionalFormatting sqref="G11:J11">
    <cfRule type="cellIs" dxfId="45459" priority="1486" operator="greaterThan">
      <formula>$O$11</formula>
    </cfRule>
    <cfRule type="cellIs" dxfId="45458" priority="1487" operator="between">
      <formula>$O$11*0.8</formula>
      <formula>$O$11</formula>
    </cfRule>
    <cfRule type="cellIs" dxfId="45457" priority="1488" operator="lessThan">
      <formula>$O$11*0.8</formula>
    </cfRule>
  </conditionalFormatting>
  <conditionalFormatting sqref="G12:J12">
    <cfRule type="cellIs" dxfId="45456" priority="1489" operator="greaterThan">
      <formula>$O$12</formula>
    </cfRule>
    <cfRule type="cellIs" dxfId="45455" priority="1490" operator="between">
      <formula>$O$12*0.8</formula>
      <formula>$O$12</formula>
    </cfRule>
    <cfRule type="cellIs" dxfId="45454" priority="1491" operator="lessThan">
      <formula>$O$12*0.8</formula>
    </cfRule>
  </conditionalFormatting>
  <conditionalFormatting sqref="G13:J13">
    <cfRule type="cellIs" dxfId="45453" priority="1492" operator="greaterThan">
      <formula>$O$13</formula>
    </cfRule>
    <cfRule type="cellIs" dxfId="45452" priority="1493" operator="between">
      <formula>$O$13*0.8</formula>
      <formula>$O$13</formula>
    </cfRule>
    <cfRule type="cellIs" dxfId="45451" priority="1494" operator="lessThan">
      <formula>$O$13*0.8</formula>
    </cfRule>
  </conditionalFormatting>
  <conditionalFormatting sqref="G16:J16">
    <cfRule type="cellIs" dxfId="45450" priority="1495" operator="greaterThan">
      <formula>$O$16</formula>
    </cfRule>
    <cfRule type="cellIs" dxfId="45449" priority="1496" operator="between">
      <formula>$O$16*0.8</formula>
      <formula>$O$16</formula>
    </cfRule>
    <cfRule type="cellIs" dxfId="45448" priority="1497" operator="lessThan">
      <formula>$O$16*0.8</formula>
    </cfRule>
  </conditionalFormatting>
  <conditionalFormatting sqref="G17:J17">
    <cfRule type="cellIs" dxfId="45447" priority="1498" operator="greaterThan">
      <formula>$O$17</formula>
    </cfRule>
    <cfRule type="cellIs" dxfId="45446" priority="1499" operator="between">
      <formula>$O$17*0.8</formula>
      <formula>$O$17</formula>
    </cfRule>
    <cfRule type="cellIs" dxfId="45445" priority="1500" operator="lessThan">
      <formula>$O$17*0.8</formula>
    </cfRule>
  </conditionalFormatting>
  <conditionalFormatting sqref="G18:J18">
    <cfRule type="cellIs" dxfId="45444" priority="1501" operator="greaterThan">
      <formula>$O$18</formula>
    </cfRule>
    <cfRule type="cellIs" dxfId="45443" priority="1502" operator="between">
      <formula>$O$18*0.8</formula>
      <formula>$O$18</formula>
    </cfRule>
    <cfRule type="cellIs" dxfId="45442" priority="1503" operator="lessThan">
      <formula>$O$18*0.8</formula>
    </cfRule>
  </conditionalFormatting>
  <conditionalFormatting sqref="G21:J21">
    <cfRule type="cellIs" dxfId="45441" priority="1504" operator="greaterThan">
      <formula>$O$21</formula>
    </cfRule>
    <cfRule type="cellIs" dxfId="45440" priority="1505" operator="between">
      <formula>$O$21*0.8</formula>
      <formula>$O$21</formula>
    </cfRule>
    <cfRule type="cellIs" dxfId="45439" priority="1506" operator="lessThan">
      <formula>$O$21*0.8</formula>
    </cfRule>
  </conditionalFormatting>
  <conditionalFormatting sqref="G22:J22">
    <cfRule type="cellIs" dxfId="45438" priority="1507" operator="greaterThan">
      <formula>$O$22</formula>
    </cfRule>
    <cfRule type="cellIs" dxfId="45437" priority="1508" operator="between">
      <formula>#REF!*0.8</formula>
      <formula>$O$22</formula>
    </cfRule>
    <cfRule type="cellIs" dxfId="45436" priority="1509" operator="lessThan">
      <formula>$O$22*0.8</formula>
    </cfRule>
  </conditionalFormatting>
  <conditionalFormatting sqref="G23:J23">
    <cfRule type="cellIs" dxfId="45435" priority="1510" operator="greaterThan">
      <formula>$O$23</formula>
    </cfRule>
    <cfRule type="cellIs" dxfId="45434" priority="1511" operator="between">
      <formula>$O$23*0.8</formula>
      <formula>$O$23</formula>
    </cfRule>
    <cfRule type="cellIs" dxfId="45433" priority="1512" operator="lessThan">
      <formula>$O$23*0.8</formula>
    </cfRule>
  </conditionalFormatting>
  <conditionalFormatting sqref="I21:J23 H21:H22">
    <cfRule type="cellIs" dxfId="45432" priority="119" operator="equal">
      <formula>"Not Available"</formula>
    </cfRule>
  </conditionalFormatting>
  <conditionalFormatting sqref="H23">
    <cfRule type="cellIs" dxfId="45431" priority="113" operator="equal">
      <formula>"Not Available"</formula>
    </cfRule>
    <cfRule type="cellIs" priority="114" operator="equal">
      <formula>"Not Available"</formula>
    </cfRule>
  </conditionalFormatting>
  <conditionalFormatting sqref="J6">
    <cfRule type="cellIs" dxfId="45430" priority="13" operator="greaterThan">
      <formula>$P6</formula>
    </cfRule>
    <cfRule type="cellIs" dxfId="45429" priority="14" operator="between">
      <formula>$P6*0.8</formula>
      <formula>$P6</formula>
    </cfRule>
    <cfRule type="cellIs" dxfId="45428" priority="15" operator="lessThan">
      <formula>$P6*0.8</formula>
    </cfRule>
  </conditionalFormatting>
  <conditionalFormatting sqref="J7:J8">
    <cfRule type="cellIs" dxfId="45427" priority="10" operator="greaterThan">
      <formula>$P7</formula>
    </cfRule>
    <cfRule type="cellIs" dxfId="45426" priority="11" operator="between">
      <formula>$P7*0.8</formula>
      <formula>$P7</formula>
    </cfRule>
    <cfRule type="cellIs" dxfId="45425" priority="12" operator="lessThan">
      <formula>$P7*0.8</formula>
    </cfRule>
  </conditionalFormatting>
  <conditionalFormatting sqref="J11">
    <cfRule type="cellIs" dxfId="45424" priority="7" operator="greaterThan">
      <formula>$P11</formula>
    </cfRule>
    <cfRule type="cellIs" dxfId="45423" priority="8" operator="between">
      <formula>$P11*0.8</formula>
      <formula>$P11</formula>
    </cfRule>
    <cfRule type="cellIs" dxfId="45422" priority="9" operator="lessThan">
      <formula>$P11*0.8</formula>
    </cfRule>
  </conditionalFormatting>
  <conditionalFormatting sqref="J12:J13">
    <cfRule type="cellIs" dxfId="45421" priority="4" operator="greaterThan">
      <formula>$P12</formula>
    </cfRule>
    <cfRule type="cellIs" dxfId="45420" priority="5" operator="between">
      <formula>$P12*0.8</formula>
      <formula>$P12</formula>
    </cfRule>
    <cfRule type="cellIs" dxfId="45419" priority="6" operator="lessThan">
      <formula>$P12*0.8</formula>
    </cfRule>
  </conditionalFormatting>
  <conditionalFormatting sqref="J16:J18">
    <cfRule type="cellIs" dxfId="45418" priority="1" operator="greaterThan">
      <formula>$P16</formula>
    </cfRule>
    <cfRule type="cellIs" dxfId="45417" priority="2" operator="between">
      <formula>$P16*0.8</formula>
      <formula>$P16</formula>
    </cfRule>
    <cfRule type="cellIs" dxfId="45416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1</v>
      </c>
      <c r="D6" s="64">
        <v>0.84</v>
      </c>
      <c r="E6" s="9">
        <v>0.875</v>
      </c>
      <c r="F6" s="9">
        <v>0.77800000000000002</v>
      </c>
      <c r="G6" s="28">
        <v>0.68300000000000005</v>
      </c>
      <c r="H6" s="28">
        <v>0.69199999999999995</v>
      </c>
      <c r="I6" s="28">
        <v>0.68500000000000005</v>
      </c>
      <c r="J6" s="28">
        <f>Data!AC6</f>
        <v>0.67700000000000005</v>
      </c>
      <c r="K6" s="118">
        <v>0.82</v>
      </c>
      <c r="L6" s="295">
        <v>0.76500000000000001</v>
      </c>
      <c r="M6" s="331">
        <v>0.85299999999999998</v>
      </c>
      <c r="N6" s="295">
        <f>(M6/9)*10</f>
        <v>0.94777777777777783</v>
      </c>
      <c r="O6" s="295">
        <f>(F6/9)*10</f>
        <v>0.86444444444444446</v>
      </c>
      <c r="P6" s="118">
        <v>0.82</v>
      </c>
      <c r="Q6" s="315">
        <f>J6/M6</f>
        <v>0.79366940211019932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0.96</v>
      </c>
      <c r="D7" s="61">
        <v>0.83699999999999997</v>
      </c>
      <c r="E7" s="3">
        <v>0.877</v>
      </c>
      <c r="F7" s="3">
        <v>0.82799999999999996</v>
      </c>
      <c r="G7" s="26">
        <v>0.83899999999999997</v>
      </c>
      <c r="H7" s="26">
        <v>0.82399999999999995</v>
      </c>
      <c r="I7" s="26">
        <v>0.82399999999999995</v>
      </c>
      <c r="J7" s="28">
        <f>Data!AE$6</f>
        <v>0.875</v>
      </c>
      <c r="K7" s="38">
        <v>0.92</v>
      </c>
      <c r="L7" s="296">
        <v>0.85</v>
      </c>
      <c r="M7" s="332">
        <v>0.8590000000000001</v>
      </c>
      <c r="N7" s="296">
        <f>(M7/9)*10</f>
        <v>0.95444444444444454</v>
      </c>
      <c r="O7" s="296">
        <f>(F7/9)*10</f>
        <v>0.91999999999999993</v>
      </c>
      <c r="P7" s="38">
        <v>0.92</v>
      </c>
      <c r="Q7" s="315">
        <f t="shared" ref="Q7:Q8" si="0">J7/M7</f>
        <v>1.018626309662398</v>
      </c>
      <c r="R7" s="15"/>
      <c r="S7" s="33"/>
      <c r="T7" s="15"/>
    </row>
    <row r="8" spans="1:24">
      <c r="A8" s="1">
        <v>3</v>
      </c>
      <c r="B8" s="52" t="s">
        <v>9</v>
      </c>
      <c r="C8" s="20">
        <v>13368.28</v>
      </c>
      <c r="D8" s="62">
        <v>12420.8</v>
      </c>
      <c r="E8" s="4">
        <v>10870.8</v>
      </c>
      <c r="F8" s="4">
        <v>12901.9</v>
      </c>
      <c r="G8" s="27">
        <v>9858.7000000000007</v>
      </c>
      <c r="H8" s="27">
        <v>9043.2000000000007</v>
      </c>
      <c r="I8" s="27">
        <v>9630.1</v>
      </c>
      <c r="J8" s="350">
        <f>Data!AG$6</f>
        <v>12410.3</v>
      </c>
      <c r="K8" s="39">
        <v>22755</v>
      </c>
      <c r="L8" s="343">
        <v>13750</v>
      </c>
      <c r="M8" s="333">
        <v>10098.6</v>
      </c>
      <c r="N8" s="297">
        <f>(M8/9)*10</f>
        <v>11220.666666666666</v>
      </c>
      <c r="O8" s="297">
        <f>(F8/9)*10</f>
        <v>14335.444444444445</v>
      </c>
      <c r="P8" s="39">
        <v>22755</v>
      </c>
      <c r="Q8" s="315">
        <f t="shared" si="0"/>
        <v>1.2289129186223833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1</v>
      </c>
      <c r="D11" s="64">
        <v>0.93300000000000005</v>
      </c>
      <c r="E11" s="9">
        <v>1</v>
      </c>
      <c r="F11" s="9">
        <v>0.94099999999999995</v>
      </c>
      <c r="G11" s="28">
        <v>0.78800000000000003</v>
      </c>
      <c r="H11" s="28">
        <v>0.77400000000000002</v>
      </c>
      <c r="I11" s="28">
        <v>0.65100000000000002</v>
      </c>
      <c r="J11" s="28">
        <f>Data!AI$6</f>
        <v>0.75800000000000001</v>
      </c>
      <c r="K11" s="42">
        <v>0.93</v>
      </c>
      <c r="L11" s="295">
        <v>0.76500000000000001</v>
      </c>
      <c r="M11" s="331">
        <v>0.96799999999999997</v>
      </c>
      <c r="N11" s="295">
        <f>(M11/9)*10</f>
        <v>1.0755555555555556</v>
      </c>
      <c r="O11" s="295">
        <f>(F11/9)*10</f>
        <v>1.0455555555555556</v>
      </c>
      <c r="P11" s="42">
        <v>0.93</v>
      </c>
      <c r="Q11" s="315">
        <f t="shared" ref="Q11:Q13" si="1">J11/M11</f>
        <v>0.78305785123966942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0.88</v>
      </c>
      <c r="D12" s="61">
        <v>0.84599999999999997</v>
      </c>
      <c r="E12" s="3">
        <v>0.93300000000000005</v>
      </c>
      <c r="F12" s="3">
        <v>0.97299999999999998</v>
      </c>
      <c r="G12" s="26">
        <v>0.97299999999999998</v>
      </c>
      <c r="H12" s="26">
        <v>0.96799999999999997</v>
      </c>
      <c r="I12" s="26">
        <v>1</v>
      </c>
      <c r="J12" s="28">
        <f>Data!AK$6</f>
        <v>1</v>
      </c>
      <c r="K12" s="40">
        <v>0.9</v>
      </c>
      <c r="L12" s="296">
        <v>0.80500000000000005</v>
      </c>
      <c r="M12" s="332">
        <v>0.92099999999999993</v>
      </c>
      <c r="N12" s="296">
        <f>(M12/9)*10</f>
        <v>1.0233333333333334</v>
      </c>
      <c r="O12" s="296">
        <f>(F12/9)*10</f>
        <v>1.0811111111111109</v>
      </c>
      <c r="P12" s="40">
        <v>0.9</v>
      </c>
      <c r="Q12" s="315">
        <f t="shared" si="1"/>
        <v>1.0857763300760044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12070.97</v>
      </c>
      <c r="D13" s="63">
        <v>12658</v>
      </c>
      <c r="E13" s="4">
        <v>10890.2</v>
      </c>
      <c r="F13" s="4">
        <v>13440.5</v>
      </c>
      <c r="G13" s="27">
        <v>13512</v>
      </c>
      <c r="H13" s="27">
        <v>13830.3</v>
      </c>
      <c r="I13" s="27">
        <v>13917.9</v>
      </c>
      <c r="J13" s="350">
        <f>Data!AM$6</f>
        <v>14238</v>
      </c>
      <c r="K13" s="41">
        <v>18706</v>
      </c>
      <c r="L13" s="343">
        <v>13500</v>
      </c>
      <c r="M13" s="333">
        <v>10417</v>
      </c>
      <c r="N13" s="297">
        <f>(M13/9)*10</f>
        <v>11574.444444444443</v>
      </c>
      <c r="O13" s="297">
        <f>(F13/9)*10</f>
        <v>14933.888888888889</v>
      </c>
      <c r="P13" s="41">
        <v>18706</v>
      </c>
      <c r="Q13" s="315">
        <f t="shared" si="1"/>
        <v>1.3668042622636076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0.73</v>
      </c>
      <c r="D16" s="64">
        <v>0.40600000000000003</v>
      </c>
      <c r="E16" s="11">
        <v>0.46300000000000002</v>
      </c>
      <c r="F16" s="11">
        <v>0.5</v>
      </c>
      <c r="G16" s="29">
        <v>0.56299999999999994</v>
      </c>
      <c r="H16" s="29">
        <v>0.58099999999999996</v>
      </c>
      <c r="I16" s="29">
        <v>0.53500000000000003</v>
      </c>
      <c r="J16" s="28">
        <f>Data!AQ$6</f>
        <v>0.56299999999999994</v>
      </c>
      <c r="K16" s="42">
        <v>0.53</v>
      </c>
      <c r="L16" s="315">
        <v>0.56999999999999995</v>
      </c>
      <c r="M16" s="335">
        <v>0.48700000000000004</v>
      </c>
      <c r="N16" s="295">
        <f>(M16/9)*10</f>
        <v>0.54111111111111121</v>
      </c>
      <c r="O16" s="295">
        <f>(F16/9)*10</f>
        <v>0.55555555555555558</v>
      </c>
      <c r="P16" s="42">
        <v>0.53</v>
      </c>
      <c r="Q16" s="315">
        <f t="shared" ref="Q16:Q18" si="2">J16/M16</f>
        <v>1.1560574948665296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0.68</v>
      </c>
      <c r="D17" s="61">
        <v>0.48899999999999999</v>
      </c>
      <c r="E17" s="3">
        <v>0.59299999999999997</v>
      </c>
      <c r="F17" s="3">
        <v>0.78099999999999992</v>
      </c>
      <c r="G17" s="26">
        <v>0.79400000000000004</v>
      </c>
      <c r="H17" s="26">
        <v>0.78800000000000003</v>
      </c>
      <c r="I17" s="26">
        <v>0.71099999999999997</v>
      </c>
      <c r="J17" s="28">
        <f>Data!AO$6</f>
        <v>0.75</v>
      </c>
      <c r="K17" s="40">
        <v>0.7</v>
      </c>
      <c r="L17" s="296">
        <v>0.43</v>
      </c>
      <c r="M17" s="332">
        <v>0.60199999999999998</v>
      </c>
      <c r="N17" s="296">
        <f>(M17/9)*10</f>
        <v>0.66888888888888887</v>
      </c>
      <c r="O17" s="296">
        <f>(F17/9)*10</f>
        <v>0.86777777777777776</v>
      </c>
      <c r="P17" s="40">
        <v>0.7</v>
      </c>
      <c r="Q17" s="315">
        <f t="shared" si="2"/>
        <v>1.2458471760797343</v>
      </c>
      <c r="R17" s="15"/>
      <c r="S17" s="33"/>
      <c r="T17" s="15"/>
    </row>
    <row r="18" spans="1:20">
      <c r="A18" s="1">
        <v>9</v>
      </c>
      <c r="B18" s="50" t="s">
        <v>15</v>
      </c>
      <c r="C18" s="19" t="s">
        <v>19</v>
      </c>
      <c r="D18" s="61">
        <v>0.6</v>
      </c>
      <c r="E18" s="3">
        <v>1</v>
      </c>
      <c r="F18" s="3">
        <v>0</v>
      </c>
      <c r="G18" s="26">
        <v>0.83299999999999996</v>
      </c>
      <c r="H18" s="26">
        <v>0.84599999999999997</v>
      </c>
      <c r="I18" s="26">
        <v>0.76200000000000001</v>
      </c>
      <c r="J18" s="28">
        <f>Data!AS$6</f>
        <v>0.66700000000000004</v>
      </c>
      <c r="K18" s="40">
        <v>0.51</v>
      </c>
      <c r="L18" s="296">
        <v>0.28999999999999998</v>
      </c>
      <c r="M18" s="332">
        <v>1.0109999999999999</v>
      </c>
      <c r="N18" s="296">
        <f>(M18/9)*10</f>
        <v>1.1233333333333333</v>
      </c>
      <c r="O18" s="296">
        <f>(F18/9)*10</f>
        <v>0</v>
      </c>
      <c r="P18" s="40">
        <v>0.51</v>
      </c>
      <c r="Q18" s="315">
        <f t="shared" si="2"/>
        <v>0.65974282888229485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 ht="15" customHeight="1">
      <c r="A21" s="1">
        <v>10</v>
      </c>
      <c r="B21" s="76" t="s">
        <v>17</v>
      </c>
      <c r="C21" s="66">
        <v>58</v>
      </c>
      <c r="D21" s="64">
        <v>0.48</v>
      </c>
      <c r="E21" s="9">
        <v>0.53</v>
      </c>
      <c r="F21" s="11">
        <v>0.56000000000000005</v>
      </c>
      <c r="G21" s="85">
        <v>0.56999999999999995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0.75</v>
      </c>
      <c r="E22" s="3">
        <v>0.76</v>
      </c>
      <c r="F22" s="7">
        <v>0.76</v>
      </c>
      <c r="G22" s="30">
        <v>0.77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0.78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10077</v>
      </c>
      <c r="E23" s="58">
        <v>11293</v>
      </c>
      <c r="F23" s="58">
        <v>10351</v>
      </c>
      <c r="G23" s="59">
        <v>10346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10500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45415" priority="1553" operator="greaterThan">
      <formula>$O$6</formula>
    </cfRule>
    <cfRule type="cellIs" dxfId="45414" priority="1554" operator="between">
      <formula>$O$6*0.8</formula>
      <formula>$O$6</formula>
    </cfRule>
    <cfRule type="cellIs" dxfId="45413" priority="1555" operator="lessThan">
      <formula>$O$6*0.8</formula>
    </cfRule>
  </conditionalFormatting>
  <conditionalFormatting sqref="G7:J7">
    <cfRule type="cellIs" dxfId="45412" priority="1550" operator="greaterThan">
      <formula>$O$7</formula>
    </cfRule>
    <cfRule type="cellIs" dxfId="45411" priority="1551" operator="between">
      <formula>$O$7*0.8</formula>
      <formula>$O$7</formula>
    </cfRule>
    <cfRule type="cellIs" dxfId="45410" priority="1552" operator="lessThan">
      <formula>$O$7*0.8</formula>
    </cfRule>
  </conditionalFormatting>
  <conditionalFormatting sqref="G8:J8">
    <cfRule type="cellIs" dxfId="45409" priority="1547" operator="greaterThan">
      <formula>$O$8</formula>
    </cfRule>
    <cfRule type="cellIs" dxfId="45408" priority="1548" operator="between">
      <formula>$O$8*0.8</formula>
      <formula>$O$8</formula>
    </cfRule>
    <cfRule type="cellIs" dxfId="45407" priority="1549" operator="lessThan">
      <formula>$O$8*0.8</formula>
    </cfRule>
  </conditionalFormatting>
  <conditionalFormatting sqref="G21 G11:J11">
    <cfRule type="cellIs" dxfId="45406" priority="1544" operator="greaterThan">
      <formula>$O$11</formula>
    </cfRule>
    <cfRule type="cellIs" dxfId="45405" priority="1545" operator="between">
      <formula>$O$11*0.8</formula>
      <formula>$O$11</formula>
    </cfRule>
    <cfRule type="cellIs" dxfId="45404" priority="1546" operator="lessThan">
      <formula>$O$11*0.8</formula>
    </cfRule>
  </conditionalFormatting>
  <conditionalFormatting sqref="G22 G12:J12">
    <cfRule type="cellIs" dxfId="45403" priority="1541" operator="greaterThan">
      <formula>$O$12</formula>
    </cfRule>
    <cfRule type="cellIs" dxfId="45402" priority="1542" operator="between">
      <formula>$O$12*0.8</formula>
      <formula>$O$12</formula>
    </cfRule>
    <cfRule type="cellIs" dxfId="45401" priority="1543" operator="lessThan">
      <formula>$O$12*0.8</formula>
    </cfRule>
  </conditionalFormatting>
  <conditionalFormatting sqref="G23 G13:J13">
    <cfRule type="cellIs" dxfId="45400" priority="1538" operator="greaterThan">
      <formula>$O$13</formula>
    </cfRule>
    <cfRule type="cellIs" dxfId="45399" priority="1539" operator="between">
      <formula>$O$13*0.8</formula>
      <formula>$O$13</formula>
    </cfRule>
    <cfRule type="cellIs" dxfId="45398" priority="1540" operator="lessThan">
      <formula>$O$13*0.8</formula>
    </cfRule>
  </conditionalFormatting>
  <conditionalFormatting sqref="G16:J16">
    <cfRule type="cellIs" dxfId="45397" priority="1535" operator="greaterThan">
      <formula>$O$16</formula>
    </cfRule>
    <cfRule type="cellIs" dxfId="45396" priority="1536" operator="between">
      <formula>$O$16*0.8</formula>
      <formula>$O$16</formula>
    </cfRule>
    <cfRule type="cellIs" dxfId="45395" priority="1537" operator="lessThan">
      <formula>$O$16*0.8</formula>
    </cfRule>
  </conditionalFormatting>
  <conditionalFormatting sqref="G17:J17">
    <cfRule type="cellIs" dxfId="45394" priority="1532" operator="greaterThan">
      <formula>$O$17</formula>
    </cfRule>
    <cfRule type="cellIs" dxfId="45393" priority="1533" operator="between">
      <formula>$O$17*0.8</formula>
      <formula>$O$17</formula>
    </cfRule>
    <cfRule type="cellIs" dxfId="45392" priority="1534" operator="lessThan">
      <formula>$O$17*0.8</formula>
    </cfRule>
  </conditionalFormatting>
  <conditionalFormatting sqref="G18:J18">
    <cfRule type="cellIs" dxfId="45391" priority="1529" operator="greaterThan">
      <formula>$O$18</formula>
    </cfRule>
    <cfRule type="cellIs" dxfId="45390" priority="1530" operator="between">
      <formula>$O$18*0.8</formula>
      <formula>$O$18</formula>
    </cfRule>
    <cfRule type="cellIs" dxfId="45389" priority="1531" operator="lessThan">
      <formula>$O$18*0.8</formula>
    </cfRule>
  </conditionalFormatting>
  <conditionalFormatting sqref="G21:J21">
    <cfRule type="cellIs" dxfId="45388" priority="1526" operator="greaterThan">
      <formula>$O$21</formula>
    </cfRule>
    <cfRule type="cellIs" dxfId="45387" priority="1527" operator="between">
      <formula>$O$21*0.8</formula>
      <formula>$O$21</formula>
    </cfRule>
    <cfRule type="cellIs" dxfId="45386" priority="1528" operator="lessThan">
      <formula>$O$21*0.8</formula>
    </cfRule>
  </conditionalFormatting>
  <conditionalFormatting sqref="G23:J23">
    <cfRule type="cellIs" dxfId="45385" priority="1520" operator="greaterThan">
      <formula>$O$23</formula>
    </cfRule>
    <cfRule type="cellIs" dxfId="45384" priority="1521" operator="between">
      <formula>$O$23*0.8</formula>
      <formula>$O$23</formula>
    </cfRule>
    <cfRule type="cellIs" dxfId="45383" priority="1522" operator="lessThan">
      <formula>$O$23*0.8</formula>
    </cfRule>
  </conditionalFormatting>
  <conditionalFormatting sqref="G6:J6">
    <cfRule type="cellIs" dxfId="45382" priority="1517" operator="greaterThan">
      <formula>$O$6</formula>
    </cfRule>
    <cfRule type="cellIs" dxfId="45381" priority="1518" operator="between">
      <formula>$O$6*0.8</formula>
      <formula>$O$6</formula>
    </cfRule>
    <cfRule type="cellIs" dxfId="45380" priority="1519" operator="lessThan">
      <formula>$O$6*0.8</formula>
    </cfRule>
  </conditionalFormatting>
  <conditionalFormatting sqref="G7:J7">
    <cfRule type="cellIs" dxfId="45379" priority="1514" operator="greaterThan">
      <formula>$O$7</formula>
    </cfRule>
    <cfRule type="cellIs" dxfId="45378" priority="1515" operator="between">
      <formula>$O$7*0.8</formula>
      <formula>$O$7</formula>
    </cfRule>
    <cfRule type="cellIs" dxfId="45377" priority="1516" operator="lessThan">
      <formula>$O$7*0.8</formula>
    </cfRule>
  </conditionalFormatting>
  <conditionalFormatting sqref="G8:J8">
    <cfRule type="cellIs" dxfId="45376" priority="1511" operator="greaterThan">
      <formula>$O$8</formula>
    </cfRule>
    <cfRule type="cellIs" dxfId="45375" priority="1512" operator="between">
      <formula>$O$8*0.8</formula>
      <formula>$O$8</formula>
    </cfRule>
    <cfRule type="cellIs" dxfId="45374" priority="1513" operator="lessThan">
      <formula>$O$8*0.8</formula>
    </cfRule>
  </conditionalFormatting>
  <conditionalFormatting sqref="G21 G11:J11">
    <cfRule type="cellIs" dxfId="45373" priority="1508" operator="greaterThan">
      <formula>$O$11</formula>
    </cfRule>
    <cfRule type="cellIs" dxfId="45372" priority="1509" operator="between">
      <formula>$O$11*0.8</formula>
      <formula>$O$11</formula>
    </cfRule>
    <cfRule type="cellIs" dxfId="45371" priority="1510" operator="lessThan">
      <formula>$O$11*0.8</formula>
    </cfRule>
  </conditionalFormatting>
  <conditionalFormatting sqref="G22 G12:J12">
    <cfRule type="cellIs" dxfId="45370" priority="1505" operator="greaterThan">
      <formula>$O$12</formula>
    </cfRule>
    <cfRule type="cellIs" dxfId="45369" priority="1506" operator="between">
      <formula>$O$12*0.8</formula>
      <formula>$O$12</formula>
    </cfRule>
    <cfRule type="cellIs" dxfId="45368" priority="1507" operator="lessThan">
      <formula>$O$12*0.8</formula>
    </cfRule>
  </conditionalFormatting>
  <conditionalFormatting sqref="G23 G13:J13">
    <cfRule type="cellIs" dxfId="45367" priority="1502" operator="greaterThan">
      <formula>$O$13</formula>
    </cfRule>
    <cfRule type="cellIs" dxfId="45366" priority="1503" operator="between">
      <formula>$O$13*0.8</formula>
      <formula>$O$13</formula>
    </cfRule>
    <cfRule type="cellIs" dxfId="45365" priority="1504" operator="lessThan">
      <formula>$O$13*0.8</formula>
    </cfRule>
  </conditionalFormatting>
  <conditionalFormatting sqref="G16:J16">
    <cfRule type="cellIs" dxfId="45364" priority="1499" operator="greaterThan">
      <formula>$O$16</formula>
    </cfRule>
    <cfRule type="cellIs" dxfId="45363" priority="1500" operator="between">
      <formula>$O$16*0.8</formula>
      <formula>$O$16</formula>
    </cfRule>
    <cfRule type="cellIs" dxfId="45362" priority="1501" operator="lessThan">
      <formula>$O$16*0.8</formula>
    </cfRule>
  </conditionalFormatting>
  <conditionalFormatting sqref="G17:J17">
    <cfRule type="cellIs" dxfId="45361" priority="1496" operator="greaterThan">
      <formula>$O$17</formula>
    </cfRule>
    <cfRule type="cellIs" dxfId="45360" priority="1497" operator="between">
      <formula>$O$17*0.8</formula>
      <formula>$O$17</formula>
    </cfRule>
    <cfRule type="cellIs" dxfId="45359" priority="1498" operator="lessThan">
      <formula>$O$17*0.8</formula>
    </cfRule>
  </conditionalFormatting>
  <conditionalFormatting sqref="G18:J18">
    <cfRule type="cellIs" dxfId="45358" priority="1493" operator="greaterThan">
      <formula>$O$18</formula>
    </cfRule>
    <cfRule type="cellIs" dxfId="45357" priority="1494" operator="between">
      <formula>$O$18*0.8</formula>
      <formula>$O$18</formula>
    </cfRule>
    <cfRule type="cellIs" dxfId="45356" priority="1495" operator="lessThan">
      <formula>$O$18*0.8</formula>
    </cfRule>
  </conditionalFormatting>
  <conditionalFormatting sqref="G21:J21">
    <cfRule type="cellIs" dxfId="45355" priority="1490" operator="greaterThan">
      <formula>$O$21</formula>
    </cfRule>
    <cfRule type="cellIs" dxfId="45354" priority="1491" operator="between">
      <formula>$O$21*0.8</formula>
      <formula>$O$21</formula>
    </cfRule>
    <cfRule type="cellIs" dxfId="45353" priority="1492" operator="lessThan">
      <formula>$O$21*0.8</formula>
    </cfRule>
  </conditionalFormatting>
  <conditionalFormatting sqref="G23:J23">
    <cfRule type="cellIs" dxfId="45352" priority="1484" operator="greaterThan">
      <formula>$O$23</formula>
    </cfRule>
    <cfRule type="cellIs" dxfId="45351" priority="1485" operator="between">
      <formula>$O$23*0.8</formula>
      <formula>$O$23</formula>
    </cfRule>
    <cfRule type="cellIs" dxfId="45350" priority="1486" operator="lessThan">
      <formula>$O$23*0.8</formula>
    </cfRule>
  </conditionalFormatting>
  <conditionalFormatting sqref="G6:J6">
    <cfRule type="cellIs" dxfId="45349" priority="1444" operator="greaterThan">
      <formula>$N$6</formula>
    </cfRule>
    <cfRule type="cellIs" dxfId="45348" priority="1445" operator="between">
      <formula>$N$6*0.8</formula>
      <formula>$N$6</formula>
    </cfRule>
    <cfRule type="cellIs" dxfId="45347" priority="1446" operator="lessThan">
      <formula>$N$6*0.8</formula>
    </cfRule>
  </conditionalFormatting>
  <conditionalFormatting sqref="G7:J7">
    <cfRule type="cellIs" dxfId="45346" priority="1441" operator="greaterThan">
      <formula>$N$7</formula>
    </cfRule>
    <cfRule type="cellIs" dxfId="45345" priority="1442" operator="between">
      <formula>$N$7*0.8</formula>
      <formula>$N$7</formula>
    </cfRule>
    <cfRule type="cellIs" dxfId="45344" priority="1443" operator="lessThan">
      <formula>$N$7*0.8</formula>
    </cfRule>
  </conditionalFormatting>
  <conditionalFormatting sqref="G8:J8">
    <cfRule type="cellIs" dxfId="45343" priority="1438" operator="greaterThan">
      <formula>$N$8</formula>
    </cfRule>
    <cfRule type="cellIs" dxfId="45342" priority="1439" operator="between">
      <formula>$N$8*0.8</formula>
      <formula>$N$8</formula>
    </cfRule>
    <cfRule type="cellIs" dxfId="45341" priority="1440" operator="lessThan">
      <formula>$N$8*0.8</formula>
    </cfRule>
  </conditionalFormatting>
  <conditionalFormatting sqref="G11:J11 G21">
    <cfRule type="cellIs" dxfId="45340" priority="1435" operator="greaterThan">
      <formula>$N$11</formula>
    </cfRule>
    <cfRule type="cellIs" dxfId="45339" priority="1436" operator="between">
      <formula>$N$11*0.8</formula>
      <formula>$N$11</formula>
    </cfRule>
    <cfRule type="cellIs" dxfId="45338" priority="1437" operator="lessThan">
      <formula>$N$11*0.8</formula>
    </cfRule>
  </conditionalFormatting>
  <conditionalFormatting sqref="G12:J12 G22">
    <cfRule type="cellIs" dxfId="45337" priority="1432" operator="greaterThan">
      <formula>$N$12</formula>
    </cfRule>
    <cfRule type="cellIs" dxfId="45336" priority="1433" operator="between">
      <formula>$N$12*0.8</formula>
      <formula>$N$12</formula>
    </cfRule>
    <cfRule type="cellIs" dxfId="45335" priority="1434" operator="lessThan">
      <formula>$N$12*0.8</formula>
    </cfRule>
  </conditionalFormatting>
  <conditionalFormatting sqref="G13:J13 G23">
    <cfRule type="cellIs" dxfId="45334" priority="1429" operator="greaterThan">
      <formula>$N$13</formula>
    </cfRule>
    <cfRule type="cellIs" dxfId="45333" priority="1430" operator="between">
      <formula>$N$13*0.8</formula>
      <formula>$N$13</formula>
    </cfRule>
    <cfRule type="cellIs" dxfId="45332" priority="1431" operator="lessThan">
      <formula>$N$13*0.8</formula>
    </cfRule>
  </conditionalFormatting>
  <conditionalFormatting sqref="G16:J16">
    <cfRule type="cellIs" dxfId="45331" priority="1426" operator="greaterThan">
      <formula>$N$16</formula>
    </cfRule>
    <cfRule type="cellIs" dxfId="45330" priority="1427" operator="between">
      <formula>$N$16*0.8</formula>
      <formula>$N$16</formula>
    </cfRule>
    <cfRule type="cellIs" dxfId="45329" priority="1428" operator="lessThan">
      <formula>$N$16*0.8</formula>
    </cfRule>
  </conditionalFormatting>
  <conditionalFormatting sqref="G17:J17">
    <cfRule type="cellIs" dxfId="45328" priority="1423" operator="greaterThan">
      <formula>$N$17</formula>
    </cfRule>
    <cfRule type="cellIs" dxfId="45327" priority="1424" operator="between">
      <formula>$N$17*0.8</formula>
      <formula>$N$17</formula>
    </cfRule>
    <cfRule type="cellIs" dxfId="45326" priority="1425" operator="lessThan">
      <formula>$N$17*0.8</formula>
    </cfRule>
  </conditionalFormatting>
  <conditionalFormatting sqref="G18:J18">
    <cfRule type="cellIs" dxfId="45325" priority="1420" operator="greaterThan">
      <formula>$N$18</formula>
    </cfRule>
    <cfRule type="cellIs" dxfId="45324" priority="1421" operator="between">
      <formula>$N$18*0.8</formula>
      <formula>$N$18</formula>
    </cfRule>
    <cfRule type="cellIs" dxfId="45323" priority="1422" operator="lessThan">
      <formula>$N$18*0.8</formula>
    </cfRule>
  </conditionalFormatting>
  <conditionalFormatting sqref="G21:J21">
    <cfRule type="cellIs" dxfId="45322" priority="1417" operator="greaterThan">
      <formula>$N$21</formula>
    </cfRule>
    <cfRule type="cellIs" dxfId="45321" priority="1418" operator="between">
      <formula>$N$21*0.8</formula>
      <formula>$N$21</formula>
    </cfRule>
    <cfRule type="cellIs" dxfId="45320" priority="1419" operator="lessThan">
      <formula>$N$21*0.8</formula>
    </cfRule>
  </conditionalFormatting>
  <conditionalFormatting sqref="G22:J22">
    <cfRule type="cellIs" dxfId="45319" priority="1414" operator="greaterThan">
      <formula>$N$22</formula>
    </cfRule>
    <cfRule type="cellIs" dxfId="45318" priority="1415" operator="between">
      <formula>#REF!*0.8</formula>
      <formula>$N$22</formula>
    </cfRule>
    <cfRule type="cellIs" dxfId="45317" priority="1416" operator="lessThan">
      <formula>$N$22*0.8</formula>
    </cfRule>
  </conditionalFormatting>
  <conditionalFormatting sqref="G23:J23">
    <cfRule type="cellIs" dxfId="45316" priority="1411" operator="greaterThan">
      <formula>$N$23</formula>
    </cfRule>
    <cfRule type="cellIs" dxfId="45315" priority="1412" operator="between">
      <formula>$N$23*0.8</formula>
      <formula>$N$23</formula>
    </cfRule>
    <cfRule type="cellIs" dxfId="45314" priority="1413" operator="lessThan">
      <formula>$N$23*0.8</formula>
    </cfRule>
  </conditionalFormatting>
  <conditionalFormatting sqref="G6:J6">
    <cfRule type="cellIs" dxfId="45313" priority="1408" operator="greaterThan">
      <formula>$N$6</formula>
    </cfRule>
    <cfRule type="cellIs" dxfId="45312" priority="1409" operator="between">
      <formula>$N$6*0.8</formula>
      <formula>$N$6</formula>
    </cfRule>
    <cfRule type="cellIs" dxfId="45311" priority="1410" operator="lessThan">
      <formula>$N$6*0.8</formula>
    </cfRule>
  </conditionalFormatting>
  <conditionalFormatting sqref="G7:J7">
    <cfRule type="cellIs" dxfId="45310" priority="1405" operator="greaterThan">
      <formula>$N$7</formula>
    </cfRule>
    <cfRule type="cellIs" dxfId="45309" priority="1406" operator="between">
      <formula>$N$7*0.8</formula>
      <formula>$N$7</formula>
    </cfRule>
    <cfRule type="cellIs" dxfId="45308" priority="1407" operator="lessThan">
      <formula>$N$7*0.8</formula>
    </cfRule>
  </conditionalFormatting>
  <conditionalFormatting sqref="G8:J8">
    <cfRule type="cellIs" dxfId="45307" priority="1402" operator="greaterThan">
      <formula>$N$8</formula>
    </cfRule>
    <cfRule type="cellIs" dxfId="45306" priority="1403" operator="between">
      <formula>$N$8*0.8</formula>
      <formula>$N$8</formula>
    </cfRule>
    <cfRule type="cellIs" dxfId="45305" priority="1404" operator="lessThan">
      <formula>$N$8*0.8</formula>
    </cfRule>
  </conditionalFormatting>
  <conditionalFormatting sqref="G11:J11 G21">
    <cfRule type="cellIs" dxfId="45304" priority="1399" operator="greaterThan">
      <formula>$N$11</formula>
    </cfRule>
    <cfRule type="cellIs" dxfId="45303" priority="1400" operator="between">
      <formula>$N$11*0.8</formula>
      <formula>$N$11</formula>
    </cfRule>
    <cfRule type="cellIs" dxfId="45302" priority="1401" operator="lessThan">
      <formula>$N$11*0.8</formula>
    </cfRule>
  </conditionalFormatting>
  <conditionalFormatting sqref="G12:J12 G22">
    <cfRule type="cellIs" dxfId="45301" priority="1396" operator="greaterThan">
      <formula>$N$12</formula>
    </cfRule>
    <cfRule type="cellIs" dxfId="45300" priority="1397" operator="between">
      <formula>$N$12*0.8</formula>
      <formula>$N$12</formula>
    </cfRule>
    <cfRule type="cellIs" dxfId="45299" priority="1398" operator="lessThan">
      <formula>$N$12*0.8</formula>
    </cfRule>
  </conditionalFormatting>
  <conditionalFormatting sqref="G13:J13 G23">
    <cfRule type="cellIs" dxfId="45298" priority="1393" operator="greaterThan">
      <formula>$N$13</formula>
    </cfRule>
    <cfRule type="cellIs" dxfId="45297" priority="1394" operator="between">
      <formula>$N$13*0.8</formula>
      <formula>$N$13</formula>
    </cfRule>
    <cfRule type="cellIs" dxfId="45296" priority="1395" operator="lessThan">
      <formula>$N$13*0.8</formula>
    </cfRule>
  </conditionalFormatting>
  <conditionalFormatting sqref="G16:J16">
    <cfRule type="cellIs" dxfId="45295" priority="1390" operator="greaterThan">
      <formula>$N$16</formula>
    </cfRule>
    <cfRule type="cellIs" dxfId="45294" priority="1391" operator="between">
      <formula>$N$16*0.8</formula>
      <formula>$N$16</formula>
    </cfRule>
    <cfRule type="cellIs" dxfId="45293" priority="1392" operator="lessThan">
      <formula>$N$16*0.8</formula>
    </cfRule>
  </conditionalFormatting>
  <conditionalFormatting sqref="G17:J17">
    <cfRule type="cellIs" dxfId="45292" priority="1387" operator="greaterThan">
      <formula>$N$17</formula>
    </cfRule>
    <cfRule type="cellIs" dxfId="45291" priority="1388" operator="between">
      <formula>$N$17*0.8</formula>
      <formula>$N$17</formula>
    </cfRule>
    <cfRule type="cellIs" dxfId="45290" priority="1389" operator="lessThan">
      <formula>$N$17*0.8</formula>
    </cfRule>
  </conditionalFormatting>
  <conditionalFormatting sqref="G18:J18">
    <cfRule type="cellIs" dxfId="45289" priority="1384" operator="greaterThan">
      <formula>$N$18</formula>
    </cfRule>
    <cfRule type="cellIs" dxfId="45288" priority="1385" operator="between">
      <formula>$N$18*0.8</formula>
      <formula>$N$18</formula>
    </cfRule>
    <cfRule type="cellIs" dxfId="45287" priority="1386" operator="lessThan">
      <formula>$N$18*0.8</formula>
    </cfRule>
  </conditionalFormatting>
  <conditionalFormatting sqref="G21:J21">
    <cfRule type="cellIs" dxfId="45286" priority="1381" operator="greaterThan">
      <formula>$N$21</formula>
    </cfRule>
    <cfRule type="cellIs" dxfId="45285" priority="1382" operator="between">
      <formula>$N$21*0.8</formula>
      <formula>$N$21</formula>
    </cfRule>
    <cfRule type="cellIs" dxfId="45284" priority="1383" operator="lessThan">
      <formula>$N$21*0.8</formula>
    </cfRule>
  </conditionalFormatting>
  <conditionalFormatting sqref="G22:J22">
    <cfRule type="cellIs" dxfId="45283" priority="1378" operator="greaterThan">
      <formula>$N$22</formula>
    </cfRule>
    <cfRule type="cellIs" dxfId="45282" priority="1379" operator="between">
      <formula>#REF!*0.8</formula>
      <formula>$N$22</formula>
    </cfRule>
    <cfRule type="cellIs" dxfId="45281" priority="1380" operator="lessThan">
      <formula>$N$22*0.8</formula>
    </cfRule>
  </conditionalFormatting>
  <conditionalFormatting sqref="G23:J23">
    <cfRule type="cellIs" dxfId="45280" priority="1375" operator="greaterThan">
      <formula>$N$23</formula>
    </cfRule>
    <cfRule type="cellIs" dxfId="45279" priority="1376" operator="between">
      <formula>$N$23*0.8</formula>
      <formula>$N$23</formula>
    </cfRule>
    <cfRule type="cellIs" dxfId="45278" priority="1377" operator="lessThan">
      <formula>$N$23*0.8</formula>
    </cfRule>
  </conditionalFormatting>
  <conditionalFormatting sqref="G6:J6">
    <cfRule type="cellIs" dxfId="45277" priority="1916" operator="greaterThan">
      <formula>$P$6</formula>
    </cfRule>
    <cfRule type="cellIs" dxfId="45276" priority="1917" operator="between">
      <formula>$P$6*0.8</formula>
      <formula>$P$6</formula>
    </cfRule>
    <cfRule type="cellIs" dxfId="45275" priority="1918" operator="lessThan">
      <formula>$P$6*0.8</formula>
    </cfRule>
  </conditionalFormatting>
  <conditionalFormatting sqref="G7:J7">
    <cfRule type="cellIs" dxfId="45274" priority="1919" operator="greaterThan">
      <formula>$P$7</formula>
    </cfRule>
    <cfRule type="cellIs" dxfId="45273" priority="1920" operator="between">
      <formula>$P$7*0.8</formula>
      <formula>$P$7</formula>
    </cfRule>
    <cfRule type="cellIs" dxfId="45272" priority="1921" operator="lessThan">
      <formula>$P$7*0.8</formula>
    </cfRule>
  </conditionalFormatting>
  <conditionalFormatting sqref="G8:J8">
    <cfRule type="cellIs" dxfId="45271" priority="1922" operator="greaterThan">
      <formula>$P$8</formula>
    </cfRule>
    <cfRule type="cellIs" dxfId="45270" priority="1923" operator="between">
      <formula>$P$8*0.8</formula>
      <formula>$P$8</formula>
    </cfRule>
    <cfRule type="cellIs" dxfId="45269" priority="1924" operator="lessThan">
      <formula>$P$8*0.8</formula>
    </cfRule>
  </conditionalFormatting>
  <conditionalFormatting sqref="G21 G11:J11">
    <cfRule type="cellIs" dxfId="45268" priority="1925" operator="greaterThan">
      <formula>$P$11</formula>
    </cfRule>
    <cfRule type="cellIs" dxfId="45267" priority="1926" operator="between">
      <formula>$P$11*0.8</formula>
      <formula>$P$11</formula>
    </cfRule>
    <cfRule type="cellIs" dxfId="45266" priority="1927" operator="lessThan">
      <formula>$P$11*0.8</formula>
    </cfRule>
  </conditionalFormatting>
  <conditionalFormatting sqref="G22 G12:J12">
    <cfRule type="cellIs" dxfId="45265" priority="1928" operator="greaterThan">
      <formula>$P$12</formula>
    </cfRule>
    <cfRule type="cellIs" dxfId="45264" priority="1929" operator="between">
      <formula>$P$12*0.8</formula>
      <formula>$P$12</formula>
    </cfRule>
    <cfRule type="cellIs" dxfId="45263" priority="1930" operator="lessThan">
      <formula>$P$12*0.8</formula>
    </cfRule>
  </conditionalFormatting>
  <conditionalFormatting sqref="G23 G13:J13">
    <cfRule type="cellIs" dxfId="45262" priority="1931" operator="greaterThan">
      <formula>$P$13</formula>
    </cfRule>
    <cfRule type="cellIs" dxfId="45261" priority="1932" operator="between">
      <formula>$P$13*0.8</formula>
      <formula>$P$13</formula>
    </cfRule>
    <cfRule type="cellIs" dxfId="45260" priority="1933" operator="lessThan">
      <formula>$P$13*0.8</formula>
    </cfRule>
  </conditionalFormatting>
  <conditionalFormatting sqref="G16:J16">
    <cfRule type="cellIs" dxfId="45259" priority="1934" operator="greaterThan">
      <formula>$P$16</formula>
    </cfRule>
    <cfRule type="cellIs" dxfId="45258" priority="1935" operator="between">
      <formula>$P$16*0.8</formula>
      <formula>$P$16</formula>
    </cfRule>
    <cfRule type="cellIs" dxfId="45257" priority="1936" operator="lessThan">
      <formula>$P$16*0.8</formula>
    </cfRule>
  </conditionalFormatting>
  <conditionalFormatting sqref="G17:J17">
    <cfRule type="cellIs" dxfId="45256" priority="1937" operator="greaterThan">
      <formula>$P$17</formula>
    </cfRule>
    <cfRule type="cellIs" dxfId="45255" priority="1938" operator="between">
      <formula>$P$17*0.8</formula>
      <formula>$P$17</formula>
    </cfRule>
    <cfRule type="cellIs" dxfId="45254" priority="1939" operator="lessThan">
      <formula>$P$17*0.8</formula>
    </cfRule>
  </conditionalFormatting>
  <conditionalFormatting sqref="G18:J18">
    <cfRule type="cellIs" dxfId="45253" priority="1940" operator="greaterThan">
      <formula>$P$18</formula>
    </cfRule>
    <cfRule type="cellIs" dxfId="45252" priority="1941" operator="between">
      <formula>$P$18*0.8</formula>
      <formula>$P$18</formula>
    </cfRule>
    <cfRule type="cellIs" dxfId="45251" priority="1942" operator="lessThan">
      <formula>$P$18*0.8</formula>
    </cfRule>
  </conditionalFormatting>
  <conditionalFormatting sqref="G21 I21:J21">
    <cfRule type="cellIs" dxfId="45250" priority="1943" operator="greaterThan">
      <formula>$P$21</formula>
    </cfRule>
    <cfRule type="cellIs" dxfId="45249" priority="1944" operator="between">
      <formula>$P$21*0.8</formula>
      <formula>$P$21</formula>
    </cfRule>
    <cfRule type="cellIs" dxfId="45248" priority="1945" operator="lessThan">
      <formula>$P$21*0.8</formula>
    </cfRule>
  </conditionalFormatting>
  <conditionalFormatting sqref="G22 I22:J22">
    <cfRule type="cellIs" dxfId="45247" priority="1946" operator="greaterThan">
      <formula>$P$22</formula>
    </cfRule>
    <cfRule type="cellIs" dxfId="45246" priority="1947" operator="between">
      <formula>$L$22*0.8</formula>
      <formula>$P$22</formula>
    </cfRule>
    <cfRule type="cellIs" dxfId="45245" priority="1948" operator="lessThan">
      <formula>$P$22*0.8</formula>
    </cfRule>
  </conditionalFormatting>
  <conditionalFormatting sqref="G23 I23:J23">
    <cfRule type="cellIs" dxfId="45244" priority="1949" operator="greaterThan">
      <formula>$P$23</formula>
    </cfRule>
    <cfRule type="cellIs" dxfId="45243" priority="1950" operator="between">
      <formula>$P$23*0.8</formula>
      <formula>$P$23</formula>
    </cfRule>
    <cfRule type="cellIs" dxfId="45242" priority="1951" operator="lessThan">
      <formula>$P$23*0.8</formula>
    </cfRule>
  </conditionalFormatting>
  <conditionalFormatting sqref="G6:J6">
    <cfRule type="cellIs" dxfId="45241" priority="1952" operator="greaterThan">
      <formula>$P$6</formula>
    </cfRule>
    <cfRule type="cellIs" dxfId="45240" priority="1953" operator="between">
      <formula>$P$6*0.8</formula>
      <formula>$P$6</formula>
    </cfRule>
    <cfRule type="cellIs" dxfId="45239" priority="1954" operator="lessThan">
      <formula>$P$6*0.8</formula>
    </cfRule>
  </conditionalFormatting>
  <conditionalFormatting sqref="G7:J7">
    <cfRule type="cellIs" dxfId="45238" priority="1955" operator="greaterThan">
      <formula>$P$7</formula>
    </cfRule>
    <cfRule type="cellIs" dxfId="45237" priority="1956" operator="between">
      <formula>$P$7*0.8</formula>
      <formula>$P$7</formula>
    </cfRule>
    <cfRule type="cellIs" dxfId="45236" priority="1957" operator="lessThan">
      <formula>$P$7*0.8</formula>
    </cfRule>
  </conditionalFormatting>
  <conditionalFormatting sqref="G8:J8">
    <cfRule type="cellIs" dxfId="45235" priority="1958" operator="greaterThan">
      <formula>$P$8</formula>
    </cfRule>
    <cfRule type="cellIs" dxfId="45234" priority="1959" operator="between">
      <formula>$P$8*0.8</formula>
      <formula>$P$8</formula>
    </cfRule>
    <cfRule type="cellIs" dxfId="45233" priority="1960" operator="lessThan">
      <formula>$P$8*0.8</formula>
    </cfRule>
  </conditionalFormatting>
  <conditionalFormatting sqref="G21 G11:J11">
    <cfRule type="cellIs" dxfId="45232" priority="1961" operator="greaterThan">
      <formula>$P$11</formula>
    </cfRule>
    <cfRule type="cellIs" dxfId="45231" priority="1962" operator="between">
      <formula>$P$11*0.8</formula>
      <formula>$P$11</formula>
    </cfRule>
    <cfRule type="cellIs" dxfId="45230" priority="1963" operator="lessThan">
      <formula>$P$11*0.8</formula>
    </cfRule>
  </conditionalFormatting>
  <conditionalFormatting sqref="G22 G12:J12">
    <cfRule type="cellIs" dxfId="45229" priority="1964" operator="greaterThan">
      <formula>$P$12</formula>
    </cfRule>
    <cfRule type="cellIs" dxfId="45228" priority="1965" operator="between">
      <formula>$P$12*0.8</formula>
      <formula>$P$12</formula>
    </cfRule>
    <cfRule type="cellIs" dxfId="45227" priority="1966" operator="lessThan">
      <formula>$P$12*0.8</formula>
    </cfRule>
  </conditionalFormatting>
  <conditionalFormatting sqref="G23 G13:J13">
    <cfRule type="cellIs" dxfId="45226" priority="1967" operator="greaterThan">
      <formula>$P$13</formula>
    </cfRule>
    <cfRule type="cellIs" dxfId="45225" priority="1968" operator="between">
      <formula>$P$13*0.8</formula>
      <formula>$P$13</formula>
    </cfRule>
    <cfRule type="cellIs" dxfId="45224" priority="1969" operator="lessThan">
      <formula>$P$13*0.8</formula>
    </cfRule>
  </conditionalFormatting>
  <conditionalFormatting sqref="G16:J16">
    <cfRule type="cellIs" dxfId="45223" priority="1970" operator="greaterThan">
      <formula>$P$16</formula>
    </cfRule>
    <cfRule type="cellIs" dxfId="45222" priority="1971" operator="between">
      <formula>$P$16*0.8</formula>
      <formula>$P$16</formula>
    </cfRule>
    <cfRule type="cellIs" dxfId="45221" priority="1972" operator="lessThan">
      <formula>$P$16*0.8</formula>
    </cfRule>
  </conditionalFormatting>
  <conditionalFormatting sqref="G17:J17">
    <cfRule type="cellIs" dxfId="45220" priority="1973" operator="greaterThan">
      <formula>$P$17</formula>
    </cfRule>
    <cfRule type="cellIs" dxfId="45219" priority="1974" operator="between">
      <formula>$P$17*0.8</formula>
      <formula>$P$17</formula>
    </cfRule>
    <cfRule type="cellIs" dxfId="45218" priority="1975" operator="lessThan">
      <formula>$P$17*0.8</formula>
    </cfRule>
  </conditionalFormatting>
  <conditionalFormatting sqref="G18:J18">
    <cfRule type="cellIs" dxfId="45217" priority="1976" operator="greaterThan">
      <formula>$P$18</formula>
    </cfRule>
    <cfRule type="cellIs" dxfId="45216" priority="1977" operator="between">
      <formula>$P$18*0.8</formula>
      <formula>$P$18</formula>
    </cfRule>
    <cfRule type="cellIs" dxfId="45215" priority="1978" operator="lessThan">
      <formula>$P$18*0.8</formula>
    </cfRule>
  </conditionalFormatting>
  <conditionalFormatting sqref="G21:J21">
    <cfRule type="cellIs" dxfId="45214" priority="1979" operator="greaterThan">
      <formula>$P$21</formula>
    </cfRule>
    <cfRule type="cellIs" dxfId="45213" priority="1980" operator="between">
      <formula>$P$21*0.8</formula>
      <formula>$P$21</formula>
    </cfRule>
    <cfRule type="cellIs" dxfId="45212" priority="1981" operator="lessThan">
      <formula>$P$21*0.8</formula>
    </cfRule>
  </conditionalFormatting>
  <conditionalFormatting sqref="G22:J22">
    <cfRule type="cellIs" dxfId="45211" priority="1982" operator="greaterThan">
      <formula>$P$22</formula>
    </cfRule>
    <cfRule type="cellIs" dxfId="45210" priority="1983" operator="between">
      <formula>$L$22*0.8</formula>
      <formula>$P$22</formula>
    </cfRule>
    <cfRule type="cellIs" dxfId="45209" priority="1984" operator="lessThan">
      <formula>$P$22*0.8</formula>
    </cfRule>
  </conditionalFormatting>
  <conditionalFormatting sqref="G23:J23">
    <cfRule type="cellIs" dxfId="45208" priority="1985" operator="greaterThan">
      <formula>$P$23</formula>
    </cfRule>
    <cfRule type="cellIs" dxfId="45207" priority="1986" operator="between">
      <formula>$P$23*0.8</formula>
      <formula>$P$23</formula>
    </cfRule>
    <cfRule type="cellIs" dxfId="45206" priority="1987" operator="lessThan">
      <formula>$P$23*0.8</formula>
    </cfRule>
  </conditionalFormatting>
  <conditionalFormatting sqref="I22:J22">
    <cfRule type="cellIs" dxfId="45205" priority="553" operator="greaterThan">
      <formula>$O$22</formula>
    </cfRule>
    <cfRule type="cellIs" dxfId="45204" priority="554" operator="between">
      <formula>#REF!*0.8</formula>
      <formula>$O$22</formula>
    </cfRule>
    <cfRule type="cellIs" dxfId="45203" priority="555" operator="lessThan">
      <formula>$O$22*0.8</formula>
    </cfRule>
  </conditionalFormatting>
  <conditionalFormatting sqref="I22:J22">
    <cfRule type="cellIs" dxfId="45202" priority="517" operator="greaterThan">
      <formula>$O$22</formula>
    </cfRule>
    <cfRule type="cellIs" dxfId="45201" priority="518" operator="between">
      <formula>#REF!*0.8</formula>
      <formula>$O$22</formula>
    </cfRule>
    <cfRule type="cellIs" dxfId="45200" priority="519" operator="lessThan">
      <formula>$O$22*0.8</formula>
    </cfRule>
  </conditionalFormatting>
  <conditionalFormatting sqref="I21:J23 H21:H22">
    <cfRule type="cellIs" dxfId="45199" priority="184" operator="equal">
      <formula>"Not Available"</formula>
    </cfRule>
  </conditionalFormatting>
  <conditionalFormatting sqref="H23">
    <cfRule type="cellIs" dxfId="45198" priority="178" operator="equal">
      <formula>"Not Available"</formula>
    </cfRule>
    <cfRule type="cellIs" priority="179" operator="equal">
      <formula>"Not Available"</formula>
    </cfRule>
  </conditionalFormatting>
  <conditionalFormatting sqref="G22:J22">
    <cfRule type="cellIs" dxfId="45197" priority="1988" operator="greaterThan">
      <formula>$O$22</formula>
    </cfRule>
    <cfRule type="cellIs" dxfId="45196" priority="1989" operator="between">
      <formula>$H$22*0.8</formula>
      <formula>$O$22</formula>
    </cfRule>
    <cfRule type="cellIs" dxfId="45195" priority="1990" operator="lessThan">
      <formula>$O$22*0.8</formula>
    </cfRule>
  </conditionalFormatting>
  <conditionalFormatting sqref="G22:J22">
    <cfRule type="cellIs" dxfId="45194" priority="1991" operator="greaterThan">
      <formula>$O$22</formula>
    </cfRule>
    <cfRule type="cellIs" dxfId="45193" priority="1992" operator="between">
      <formula>$H$22*0.8</formula>
      <formula>$O$22</formula>
    </cfRule>
    <cfRule type="cellIs" dxfId="45192" priority="1993" operator="lessThan">
      <formula>$O$22*0.8</formula>
    </cfRule>
  </conditionalFormatting>
  <conditionalFormatting sqref="J6">
    <cfRule type="cellIs" dxfId="45191" priority="121" operator="greaterThan">
      <formula>$P$6</formula>
    </cfRule>
    <cfRule type="cellIs" dxfId="45190" priority="122" operator="between">
      <formula>$P$6*0.8</formula>
      <formula>$P$6</formula>
    </cfRule>
    <cfRule type="cellIs" dxfId="45189" priority="123" operator="lessThan">
      <formula>$P$6*0.8</formula>
    </cfRule>
  </conditionalFormatting>
  <conditionalFormatting sqref="J7">
    <cfRule type="cellIs" dxfId="45188" priority="118" operator="greaterThan">
      <formula>$P$7</formula>
    </cfRule>
    <cfRule type="cellIs" dxfId="45187" priority="119" operator="between">
      <formula>$P$7*0.8</formula>
      <formula>$P$7</formula>
    </cfRule>
    <cfRule type="cellIs" dxfId="45186" priority="120" operator="lessThan">
      <formula>$P$7*0.8</formula>
    </cfRule>
  </conditionalFormatting>
  <conditionalFormatting sqref="J8">
    <cfRule type="cellIs" dxfId="45185" priority="115" operator="greaterThan">
      <formula>$P$8</formula>
    </cfRule>
    <cfRule type="cellIs" dxfId="45184" priority="116" operator="between">
      <formula>$P$8*0.8</formula>
      <formula>$P$8</formula>
    </cfRule>
    <cfRule type="cellIs" dxfId="45183" priority="117" operator="lessThan">
      <formula>$P$8*0.8</formula>
    </cfRule>
  </conditionalFormatting>
  <conditionalFormatting sqref="J11">
    <cfRule type="cellIs" dxfId="45182" priority="112" operator="greaterThan">
      <formula>$P$11</formula>
    </cfRule>
    <cfRule type="cellIs" dxfId="45181" priority="113" operator="between">
      <formula>$P$11*0.8</formula>
      <formula>$P$11</formula>
    </cfRule>
    <cfRule type="cellIs" dxfId="45180" priority="114" operator="lessThan">
      <formula>$P$11*0.8</formula>
    </cfRule>
  </conditionalFormatting>
  <conditionalFormatting sqref="J12">
    <cfRule type="cellIs" dxfId="45179" priority="109" operator="greaterThan">
      <formula>$P$12</formula>
    </cfRule>
    <cfRule type="cellIs" dxfId="45178" priority="110" operator="between">
      <formula>$P$12*0.8</formula>
      <formula>$P$12</formula>
    </cfRule>
    <cfRule type="cellIs" dxfId="45177" priority="111" operator="lessThan">
      <formula>$P$12*0.8</formula>
    </cfRule>
  </conditionalFormatting>
  <conditionalFormatting sqref="J13">
    <cfRule type="cellIs" dxfId="45176" priority="106" operator="greaterThan">
      <formula>$P$13</formula>
    </cfRule>
    <cfRule type="cellIs" dxfId="45175" priority="107" operator="between">
      <formula>$P$13*0.8</formula>
      <formula>$P$13</formula>
    </cfRule>
    <cfRule type="cellIs" dxfId="45174" priority="108" operator="lessThan">
      <formula>$P$13*0.8</formula>
    </cfRule>
  </conditionalFormatting>
  <conditionalFormatting sqref="J16">
    <cfRule type="cellIs" dxfId="45173" priority="103" operator="greaterThan">
      <formula>$P$16</formula>
    </cfRule>
    <cfRule type="cellIs" dxfId="45172" priority="104" operator="between">
      <formula>$P$16*0.8</formula>
      <formula>$P$16</formula>
    </cfRule>
    <cfRule type="cellIs" dxfId="45171" priority="105" operator="lessThan">
      <formula>$P$16*0.8</formula>
    </cfRule>
  </conditionalFormatting>
  <conditionalFormatting sqref="J17">
    <cfRule type="cellIs" dxfId="45170" priority="100" operator="greaterThan">
      <formula>$P$17</formula>
    </cfRule>
    <cfRule type="cellIs" dxfId="45169" priority="101" operator="between">
      <formula>$P$17*0.8</formula>
      <formula>$P$17</formula>
    </cfRule>
    <cfRule type="cellIs" dxfId="45168" priority="102" operator="lessThan">
      <formula>$P$17*0.8</formula>
    </cfRule>
  </conditionalFormatting>
  <conditionalFormatting sqref="J18">
    <cfRule type="cellIs" dxfId="45167" priority="97" operator="greaterThan">
      <formula>$P$18</formula>
    </cfRule>
    <cfRule type="cellIs" dxfId="45166" priority="98" operator="between">
      <formula>$P$18*0.8</formula>
      <formula>$P$18</formula>
    </cfRule>
    <cfRule type="cellIs" dxfId="45165" priority="99" operator="lessThan">
      <formula>$P$18*0.8</formula>
    </cfRule>
  </conditionalFormatting>
  <conditionalFormatting sqref="J6">
    <cfRule type="cellIs" dxfId="45164" priority="94" operator="greaterThan">
      <formula>$P$6</formula>
    </cfRule>
    <cfRule type="cellIs" dxfId="45163" priority="95" operator="between">
      <formula>$P$6*0.8</formula>
      <formula>$P$6</formula>
    </cfRule>
    <cfRule type="cellIs" dxfId="45162" priority="96" operator="lessThan">
      <formula>$P$6*0.8</formula>
    </cfRule>
  </conditionalFormatting>
  <conditionalFormatting sqref="J7">
    <cfRule type="cellIs" dxfId="45161" priority="91" operator="greaterThan">
      <formula>$P$7</formula>
    </cfRule>
    <cfRule type="cellIs" dxfId="45160" priority="92" operator="between">
      <formula>$P$7*0.8</formula>
      <formula>$P$7</formula>
    </cfRule>
    <cfRule type="cellIs" dxfId="45159" priority="93" operator="lessThan">
      <formula>$P$7*0.8</formula>
    </cfRule>
  </conditionalFormatting>
  <conditionalFormatting sqref="J8">
    <cfRule type="cellIs" dxfId="45158" priority="88" operator="greaterThan">
      <formula>$P$8</formula>
    </cfRule>
    <cfRule type="cellIs" dxfId="45157" priority="89" operator="between">
      <formula>$P$8*0.8</formula>
      <formula>$P$8</formula>
    </cfRule>
    <cfRule type="cellIs" dxfId="45156" priority="90" operator="lessThan">
      <formula>$P$8*0.8</formula>
    </cfRule>
  </conditionalFormatting>
  <conditionalFormatting sqref="J11">
    <cfRule type="cellIs" dxfId="45155" priority="85" operator="greaterThan">
      <formula>$P$11</formula>
    </cfRule>
    <cfRule type="cellIs" dxfId="45154" priority="86" operator="between">
      <formula>$P$11*0.8</formula>
      <formula>$P$11</formula>
    </cfRule>
    <cfRule type="cellIs" dxfId="45153" priority="87" operator="lessThan">
      <formula>$P$11*0.8</formula>
    </cfRule>
  </conditionalFormatting>
  <conditionalFormatting sqref="J12">
    <cfRule type="cellIs" dxfId="45152" priority="82" operator="greaterThan">
      <formula>$P$12</formula>
    </cfRule>
    <cfRule type="cellIs" dxfId="45151" priority="83" operator="between">
      <formula>$P$12*0.8</formula>
      <formula>$P$12</formula>
    </cfRule>
    <cfRule type="cellIs" dxfId="45150" priority="84" operator="lessThan">
      <formula>$P$12*0.8</formula>
    </cfRule>
  </conditionalFormatting>
  <conditionalFormatting sqref="J13">
    <cfRule type="cellIs" dxfId="45149" priority="79" operator="greaterThan">
      <formula>$P$13</formula>
    </cfRule>
    <cfRule type="cellIs" dxfId="45148" priority="80" operator="between">
      <formula>$P$13*0.8</formula>
      <formula>$P$13</formula>
    </cfRule>
    <cfRule type="cellIs" dxfId="45147" priority="81" operator="lessThan">
      <formula>$P$13*0.8</formula>
    </cfRule>
  </conditionalFormatting>
  <conditionalFormatting sqref="J16">
    <cfRule type="cellIs" dxfId="45146" priority="76" operator="greaterThan">
      <formula>$P$16</formula>
    </cfRule>
    <cfRule type="cellIs" dxfId="45145" priority="77" operator="between">
      <formula>$P$16*0.8</formula>
      <formula>$P$16</formula>
    </cfRule>
    <cfRule type="cellIs" dxfId="45144" priority="78" operator="lessThan">
      <formula>$P$16*0.8</formula>
    </cfRule>
  </conditionalFormatting>
  <conditionalFormatting sqref="J17">
    <cfRule type="cellIs" dxfId="45143" priority="73" operator="greaterThan">
      <formula>$P$17</formula>
    </cfRule>
    <cfRule type="cellIs" dxfId="45142" priority="74" operator="between">
      <formula>$P$17*0.8</formula>
      <formula>$P$17</formula>
    </cfRule>
    <cfRule type="cellIs" dxfId="45141" priority="75" operator="lessThan">
      <formula>$P$17*0.8</formula>
    </cfRule>
  </conditionalFormatting>
  <conditionalFormatting sqref="J18">
    <cfRule type="cellIs" dxfId="45140" priority="70" operator="greaterThan">
      <formula>$P$18</formula>
    </cfRule>
    <cfRule type="cellIs" dxfId="45139" priority="71" operator="between">
      <formula>$P$18*0.8</formula>
      <formula>$P$18</formula>
    </cfRule>
    <cfRule type="cellIs" dxfId="45138" priority="72" operator="lessThan">
      <formula>$P$18*0.8</formula>
    </cfRule>
  </conditionalFormatting>
  <conditionalFormatting sqref="J6">
    <cfRule type="cellIs" dxfId="45137" priority="67" operator="greaterThan">
      <formula>$O$6</formula>
    </cfRule>
    <cfRule type="cellIs" dxfId="45136" priority="68" operator="between">
      <formula>$O$6*0.8</formula>
      <formula>$O$6</formula>
    </cfRule>
    <cfRule type="cellIs" dxfId="45135" priority="69" operator="lessThan">
      <formula>$O$6*0.8</formula>
    </cfRule>
  </conditionalFormatting>
  <conditionalFormatting sqref="J7">
    <cfRule type="cellIs" dxfId="45134" priority="64" operator="greaterThan">
      <formula>$O$7</formula>
    </cfRule>
    <cfRule type="cellIs" dxfId="45133" priority="65" operator="between">
      <formula>$O$7*0.8</formula>
      <formula>$O$7</formula>
    </cfRule>
    <cfRule type="cellIs" dxfId="45132" priority="66" operator="lessThan">
      <formula>$O$7*0.8</formula>
    </cfRule>
  </conditionalFormatting>
  <conditionalFormatting sqref="J8">
    <cfRule type="cellIs" dxfId="45131" priority="61" operator="greaterThan">
      <formula>$O$8</formula>
    </cfRule>
    <cfRule type="cellIs" dxfId="45130" priority="62" operator="between">
      <formula>$O$8*0.8</formula>
      <formula>$O$8</formula>
    </cfRule>
    <cfRule type="cellIs" dxfId="45129" priority="63" operator="lessThan">
      <formula>$O$8*0.8</formula>
    </cfRule>
  </conditionalFormatting>
  <conditionalFormatting sqref="J11">
    <cfRule type="cellIs" dxfId="45128" priority="58" operator="greaterThan">
      <formula>$O$11</formula>
    </cfRule>
    <cfRule type="cellIs" dxfId="45127" priority="59" operator="between">
      <formula>$O$11*0.8</formula>
      <formula>$O$11</formula>
    </cfRule>
    <cfRule type="cellIs" dxfId="45126" priority="60" operator="lessThan">
      <formula>$O$11*0.8</formula>
    </cfRule>
  </conditionalFormatting>
  <conditionalFormatting sqref="J12">
    <cfRule type="cellIs" dxfId="45125" priority="55" operator="greaterThan">
      <formula>$O$12</formula>
    </cfRule>
    <cfRule type="cellIs" dxfId="45124" priority="56" operator="between">
      <formula>$O$12*0.8</formula>
      <formula>$O$12</formula>
    </cfRule>
    <cfRule type="cellIs" dxfId="45123" priority="57" operator="lessThan">
      <formula>$O$12*0.8</formula>
    </cfRule>
  </conditionalFormatting>
  <conditionalFormatting sqref="J13">
    <cfRule type="cellIs" dxfId="45122" priority="52" operator="greaterThan">
      <formula>$O$13</formula>
    </cfRule>
    <cfRule type="cellIs" dxfId="45121" priority="53" operator="between">
      <formula>$O$13*0.8</formula>
      <formula>$O$13</formula>
    </cfRule>
    <cfRule type="cellIs" dxfId="45120" priority="54" operator="lessThan">
      <formula>$O$13*0.8</formula>
    </cfRule>
  </conditionalFormatting>
  <conditionalFormatting sqref="J16">
    <cfRule type="cellIs" dxfId="45119" priority="49" operator="greaterThan">
      <formula>$O$16</formula>
    </cfRule>
    <cfRule type="cellIs" dxfId="45118" priority="50" operator="between">
      <formula>$O$16*0.8</formula>
      <formula>$O$16</formula>
    </cfRule>
    <cfRule type="cellIs" dxfId="45117" priority="51" operator="lessThan">
      <formula>$O$16*0.8</formula>
    </cfRule>
  </conditionalFormatting>
  <conditionalFormatting sqref="J17">
    <cfRule type="cellIs" dxfId="45116" priority="46" operator="greaterThan">
      <formula>$O$17</formula>
    </cfRule>
    <cfRule type="cellIs" dxfId="45115" priority="47" operator="between">
      <formula>$O$17*0.8</formula>
      <formula>$O$17</formula>
    </cfRule>
    <cfRule type="cellIs" dxfId="45114" priority="48" operator="lessThan">
      <formula>$O$17*0.8</formula>
    </cfRule>
  </conditionalFormatting>
  <conditionalFormatting sqref="J18">
    <cfRule type="cellIs" dxfId="45113" priority="43" operator="greaterThan">
      <formula>$O$18</formula>
    </cfRule>
    <cfRule type="cellIs" dxfId="45112" priority="44" operator="between">
      <formula>$O$18*0.8</formula>
      <formula>$O$18</formula>
    </cfRule>
    <cfRule type="cellIs" dxfId="45111" priority="45" operator="lessThan">
      <formula>$O$18*0.8</formula>
    </cfRule>
  </conditionalFormatting>
  <conditionalFormatting sqref="J6">
    <cfRule type="cellIs" dxfId="45110" priority="40" operator="greaterThan">
      <formula>$O$6</formula>
    </cfRule>
    <cfRule type="cellIs" dxfId="45109" priority="41" operator="between">
      <formula>$O$6*0.8</formula>
      <formula>$O$6</formula>
    </cfRule>
    <cfRule type="cellIs" dxfId="45108" priority="42" operator="lessThan">
      <formula>$O$6*0.8</formula>
    </cfRule>
  </conditionalFormatting>
  <conditionalFormatting sqref="J7">
    <cfRule type="cellIs" dxfId="45107" priority="37" operator="greaterThan">
      <formula>$O$7</formula>
    </cfRule>
    <cfRule type="cellIs" dxfId="45106" priority="38" operator="between">
      <formula>$O$7*0.8</formula>
      <formula>$O$7</formula>
    </cfRule>
    <cfRule type="cellIs" dxfId="45105" priority="39" operator="lessThan">
      <formula>$O$7*0.8</formula>
    </cfRule>
  </conditionalFormatting>
  <conditionalFormatting sqref="J8">
    <cfRule type="cellIs" dxfId="45104" priority="34" operator="greaterThan">
      <formula>$O$8</formula>
    </cfRule>
    <cfRule type="cellIs" dxfId="45103" priority="35" operator="between">
      <formula>$O$8*0.8</formula>
      <formula>$O$8</formula>
    </cfRule>
    <cfRule type="cellIs" dxfId="45102" priority="36" operator="lessThan">
      <formula>$O$8*0.8</formula>
    </cfRule>
  </conditionalFormatting>
  <conditionalFormatting sqref="J11">
    <cfRule type="cellIs" dxfId="45101" priority="31" operator="greaterThan">
      <formula>$O$11</formula>
    </cfRule>
    <cfRule type="cellIs" dxfId="45100" priority="32" operator="between">
      <formula>$O$11*0.8</formula>
      <formula>$O$11</formula>
    </cfRule>
    <cfRule type="cellIs" dxfId="45099" priority="33" operator="lessThan">
      <formula>$O$11*0.8</formula>
    </cfRule>
  </conditionalFormatting>
  <conditionalFormatting sqref="J12">
    <cfRule type="cellIs" dxfId="45098" priority="28" operator="greaterThan">
      <formula>$O$12</formula>
    </cfRule>
    <cfRule type="cellIs" dxfId="45097" priority="29" operator="between">
      <formula>$O$12*0.8</formula>
      <formula>$O$12</formula>
    </cfRule>
    <cfRule type="cellIs" dxfId="45096" priority="30" operator="lessThan">
      <formula>$O$12*0.8</formula>
    </cfRule>
  </conditionalFormatting>
  <conditionalFormatting sqref="J13">
    <cfRule type="cellIs" dxfId="45095" priority="25" operator="greaterThan">
      <formula>$O$13</formula>
    </cfRule>
    <cfRule type="cellIs" dxfId="45094" priority="26" operator="between">
      <formula>$O$13*0.8</formula>
      <formula>$O$13</formula>
    </cfRule>
    <cfRule type="cellIs" dxfId="45093" priority="27" operator="lessThan">
      <formula>$O$13*0.8</formula>
    </cfRule>
  </conditionalFormatting>
  <conditionalFormatting sqref="J16">
    <cfRule type="cellIs" dxfId="45092" priority="22" operator="greaterThan">
      <formula>$O$16</formula>
    </cfRule>
    <cfRule type="cellIs" dxfId="45091" priority="23" operator="between">
      <formula>$O$16*0.8</formula>
      <formula>$O$16</formula>
    </cfRule>
    <cfRule type="cellIs" dxfId="45090" priority="24" operator="lessThan">
      <formula>$O$16*0.8</formula>
    </cfRule>
  </conditionalFormatting>
  <conditionalFormatting sqref="J17">
    <cfRule type="cellIs" dxfId="45089" priority="19" operator="greaterThan">
      <formula>$O$17</formula>
    </cfRule>
    <cfRule type="cellIs" dxfId="45088" priority="20" operator="between">
      <formula>$O$17*0.8</formula>
      <formula>$O$17</formula>
    </cfRule>
    <cfRule type="cellIs" dxfId="45087" priority="21" operator="lessThan">
      <formula>$O$17*0.8</formula>
    </cfRule>
  </conditionalFormatting>
  <conditionalFormatting sqref="J18">
    <cfRule type="cellIs" dxfId="45086" priority="16" operator="greaterThan">
      <formula>$O$18</formula>
    </cfRule>
    <cfRule type="cellIs" dxfId="45085" priority="17" operator="between">
      <formula>$O$18*0.8</formula>
      <formula>$O$18</formula>
    </cfRule>
    <cfRule type="cellIs" dxfId="45084" priority="18" operator="lessThan">
      <formula>$O$18*0.8</formula>
    </cfRule>
  </conditionalFormatting>
  <conditionalFormatting sqref="J6">
    <cfRule type="cellIs" dxfId="45083" priority="13" operator="greaterThan">
      <formula>$P6</formula>
    </cfRule>
    <cfRule type="cellIs" dxfId="45082" priority="14" operator="between">
      <formula>$P6*0.8</formula>
      <formula>$P6</formula>
    </cfRule>
    <cfRule type="cellIs" dxfId="45081" priority="15" operator="lessThan">
      <formula>$P6*0.8</formula>
    </cfRule>
  </conditionalFormatting>
  <conditionalFormatting sqref="J7:J8">
    <cfRule type="cellIs" dxfId="45080" priority="10" operator="greaterThan">
      <formula>$P7</formula>
    </cfRule>
    <cfRule type="cellIs" dxfId="45079" priority="11" operator="between">
      <formula>$P7*0.8</formula>
      <formula>$P7</formula>
    </cfRule>
    <cfRule type="cellIs" dxfId="45078" priority="12" operator="lessThan">
      <formula>$P7*0.8</formula>
    </cfRule>
  </conditionalFormatting>
  <conditionalFormatting sqref="J11">
    <cfRule type="cellIs" dxfId="45077" priority="7" operator="greaterThan">
      <formula>$P11</formula>
    </cfRule>
    <cfRule type="cellIs" dxfId="45076" priority="8" operator="between">
      <formula>$P11*0.8</formula>
      <formula>$P11</formula>
    </cfRule>
    <cfRule type="cellIs" dxfId="45075" priority="9" operator="lessThan">
      <formula>$P11*0.8</formula>
    </cfRule>
  </conditionalFormatting>
  <conditionalFormatting sqref="J12:J13">
    <cfRule type="cellIs" dxfId="45074" priority="4" operator="greaterThan">
      <formula>$P12</formula>
    </cfRule>
    <cfRule type="cellIs" dxfId="45073" priority="5" operator="between">
      <formula>$P12*0.8</formula>
      <formula>$P12</formula>
    </cfRule>
    <cfRule type="cellIs" dxfId="45072" priority="6" operator="lessThan">
      <formula>$P12*0.8</formula>
    </cfRule>
  </conditionalFormatting>
  <conditionalFormatting sqref="J16:J18">
    <cfRule type="cellIs" dxfId="45071" priority="1" operator="greaterThan">
      <formula>$P16</formula>
    </cfRule>
    <cfRule type="cellIs" dxfId="45070" priority="2" operator="between">
      <formula>$P16*0.8</formula>
      <formula>$P16</formula>
    </cfRule>
    <cfRule type="cellIs" dxfId="45069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48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0.96</v>
      </c>
      <c r="D6" s="64">
        <v>0.90800000000000003</v>
      </c>
      <c r="E6" s="9">
        <v>0.93400000000000005</v>
      </c>
      <c r="F6" s="9">
        <v>0.86099999999999999</v>
      </c>
      <c r="G6" s="28">
        <v>0.64900000000000002</v>
      </c>
      <c r="H6" s="28">
        <v>0.65500000000000003</v>
      </c>
      <c r="I6" s="28">
        <v>0.78700000000000003</v>
      </c>
      <c r="J6" s="28">
        <f>Data!AC7</f>
        <v>0.85400000000000009</v>
      </c>
      <c r="K6" s="118">
        <v>0.82</v>
      </c>
      <c r="L6" s="295">
        <v>0.81</v>
      </c>
      <c r="M6" s="331">
        <v>0.95400000000000007</v>
      </c>
      <c r="N6" s="295">
        <f>(M6/9)*10</f>
        <v>1.06</v>
      </c>
      <c r="O6" s="295">
        <f>(F6/9)*10</f>
        <v>0.95666666666666667</v>
      </c>
      <c r="P6" s="118">
        <v>0.82</v>
      </c>
      <c r="Q6" s="315">
        <f>J6/M6</f>
        <v>0.89517819706498958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0.97</v>
      </c>
      <c r="D7" s="61">
        <v>0.95299999999999996</v>
      </c>
      <c r="E7" s="3">
        <v>0.94699999999999995</v>
      </c>
      <c r="F7" s="3">
        <v>0.92700000000000005</v>
      </c>
      <c r="G7" s="26">
        <v>0.92800000000000005</v>
      </c>
      <c r="H7" s="26">
        <v>0.92100000000000004</v>
      </c>
      <c r="I7" s="26">
        <v>0.92600000000000005</v>
      </c>
      <c r="J7" s="28">
        <f>Data!AE$7</f>
        <v>0.95</v>
      </c>
      <c r="K7" s="38">
        <v>0.92</v>
      </c>
      <c r="L7" s="296">
        <v>0.87</v>
      </c>
      <c r="M7" s="332">
        <v>0.95700000000000007</v>
      </c>
      <c r="N7" s="296">
        <f>(M7/9)*10</f>
        <v>1.0633333333333335</v>
      </c>
      <c r="O7" s="296">
        <f>(F7/9)*10</f>
        <v>1.03</v>
      </c>
      <c r="P7" s="38">
        <v>0.92</v>
      </c>
      <c r="Q7" s="315">
        <f t="shared" ref="Q7:Q8" si="0">J7/M7</f>
        <v>0.99268547544409602</v>
      </c>
      <c r="R7" s="15"/>
      <c r="S7" s="33"/>
      <c r="T7" s="15"/>
    </row>
    <row r="8" spans="1:24">
      <c r="A8" s="1">
        <v>3</v>
      </c>
      <c r="B8" s="52" t="s">
        <v>9</v>
      </c>
      <c r="C8" s="20">
        <v>20099.8</v>
      </c>
      <c r="D8" s="62">
        <v>19247.8</v>
      </c>
      <c r="E8" s="4">
        <v>20300.5</v>
      </c>
      <c r="F8" s="4">
        <v>20834.599999999999</v>
      </c>
      <c r="G8" s="27">
        <v>21801.3</v>
      </c>
      <c r="H8" s="27">
        <v>21072.5</v>
      </c>
      <c r="I8" s="27">
        <v>20173.099999999999</v>
      </c>
      <c r="J8" s="350">
        <f>Data!AG$7</f>
        <v>19718.3</v>
      </c>
      <c r="K8" s="39">
        <v>22755</v>
      </c>
      <c r="L8" s="343">
        <v>15500</v>
      </c>
      <c r="M8" s="333">
        <v>19862.900000000001</v>
      </c>
      <c r="N8" s="297">
        <f>(M8/9)*10</f>
        <v>22069.888888888891</v>
      </c>
      <c r="O8" s="297">
        <f>(F8/9)*10</f>
        <v>23149.555555555555</v>
      </c>
      <c r="P8" s="39">
        <v>22755</v>
      </c>
      <c r="Q8" s="315">
        <f t="shared" si="0"/>
        <v>0.99272009625986124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1</v>
      </c>
      <c r="D11" s="64">
        <v>1</v>
      </c>
      <c r="E11" s="9">
        <v>0.91900000000000004</v>
      </c>
      <c r="F11" s="9">
        <v>0.76</v>
      </c>
      <c r="G11" s="28">
        <v>0.79300000000000004</v>
      </c>
      <c r="H11" s="28">
        <v>0.79500000000000004</v>
      </c>
      <c r="I11" s="28">
        <v>0.75700000000000001</v>
      </c>
      <c r="J11" s="28">
        <f>Data!AI$7</f>
        <v>0.79099999999999993</v>
      </c>
      <c r="K11" s="42">
        <v>0.93</v>
      </c>
      <c r="L11" s="295">
        <v>0.8</v>
      </c>
      <c r="M11" s="331">
        <v>0.91700000000000004</v>
      </c>
      <c r="N11" s="295">
        <f>(M11/9)*10</f>
        <v>1.018888888888889</v>
      </c>
      <c r="O11" s="295">
        <f>(F11/9)*10</f>
        <v>0.84444444444444444</v>
      </c>
      <c r="P11" s="42">
        <v>0.93</v>
      </c>
      <c r="Q11" s="315">
        <f t="shared" ref="Q11:Q13" si="1">J11/M11</f>
        <v>0.86259541984732813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0.96</v>
      </c>
      <c r="D12" s="61">
        <v>1</v>
      </c>
      <c r="E12" s="3">
        <v>0.84399999999999997</v>
      </c>
      <c r="F12" s="3">
        <v>0.90900000000000003</v>
      </c>
      <c r="G12" s="26">
        <v>0.90800000000000003</v>
      </c>
      <c r="H12" s="26">
        <v>0.88600000000000001</v>
      </c>
      <c r="I12" s="26">
        <v>0.91900000000000004</v>
      </c>
      <c r="J12" s="28">
        <f>Data!AK$7</f>
        <v>0.91400000000000003</v>
      </c>
      <c r="K12" s="40">
        <v>0.9</v>
      </c>
      <c r="L12" s="296">
        <v>0.86</v>
      </c>
      <c r="M12" s="332">
        <v>0.84699999999999998</v>
      </c>
      <c r="N12" s="296">
        <f>(M12/9)*10</f>
        <v>0.94111111111111101</v>
      </c>
      <c r="O12" s="296">
        <f>(F12/9)*10</f>
        <v>1.01</v>
      </c>
      <c r="P12" s="40">
        <v>0.9</v>
      </c>
      <c r="Q12" s="315">
        <f t="shared" si="1"/>
        <v>1.0791027154663519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13212.43</v>
      </c>
      <c r="D13" s="63">
        <v>15655.8</v>
      </c>
      <c r="E13" s="4">
        <v>14989.3</v>
      </c>
      <c r="F13" s="4">
        <v>15058.1</v>
      </c>
      <c r="G13" s="27">
        <v>15415.4</v>
      </c>
      <c r="H13" s="27">
        <v>14594.9</v>
      </c>
      <c r="I13" s="27">
        <v>14193.2</v>
      </c>
      <c r="J13" s="350">
        <f>Data!AM$7</f>
        <v>14056.6</v>
      </c>
      <c r="K13" s="41">
        <v>18706</v>
      </c>
      <c r="L13" s="343">
        <v>15000</v>
      </c>
      <c r="M13" s="333">
        <v>14771.9</v>
      </c>
      <c r="N13" s="297">
        <f>(M13/9)*10</f>
        <v>16413.222222222219</v>
      </c>
      <c r="O13" s="297">
        <f>(F13/9)*10</f>
        <v>16731.222222222223</v>
      </c>
      <c r="P13" s="41">
        <v>18706</v>
      </c>
      <c r="Q13" s="315">
        <f t="shared" si="1"/>
        <v>0.95157698061860696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0.79</v>
      </c>
      <c r="D16" s="64">
        <v>0.60499999999999998</v>
      </c>
      <c r="E16" s="11">
        <v>0.55600000000000005</v>
      </c>
      <c r="F16" s="11">
        <v>0.65799999999999992</v>
      </c>
      <c r="G16" s="29">
        <v>0.63500000000000001</v>
      </c>
      <c r="H16" s="29">
        <v>0.64500000000000002</v>
      </c>
      <c r="I16" s="29">
        <v>0.65500000000000003</v>
      </c>
      <c r="J16" s="28">
        <f>Data!AQ$7</f>
        <v>0.73699999999999999</v>
      </c>
      <c r="K16" s="42">
        <v>0.53</v>
      </c>
      <c r="L16" s="315">
        <v>0.6</v>
      </c>
      <c r="M16" s="335">
        <v>0.49099999999999999</v>
      </c>
      <c r="N16" s="295">
        <f>(M16/9)*10</f>
        <v>0.54555555555555557</v>
      </c>
      <c r="O16" s="295">
        <f>(F16/9)*10</f>
        <v>0.73111111111111104</v>
      </c>
      <c r="P16" s="42">
        <v>0.53</v>
      </c>
      <c r="Q16" s="315">
        <f t="shared" ref="Q16:Q18" si="2">J16/M16</f>
        <v>1.5010183299389002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1</v>
      </c>
      <c r="D17" s="61">
        <v>0.90700000000000003</v>
      </c>
      <c r="E17" s="3">
        <v>0.71</v>
      </c>
      <c r="F17" s="3">
        <v>0.93200000000000005</v>
      </c>
      <c r="G17" s="26">
        <v>0.92100000000000004</v>
      </c>
      <c r="H17" s="26">
        <v>0.95199999999999996</v>
      </c>
      <c r="I17" s="26">
        <v>0.98299999999999998</v>
      </c>
      <c r="J17" s="28">
        <f>Data!AO$7</f>
        <v>0.95499999999999996</v>
      </c>
      <c r="K17" s="40">
        <v>0.7</v>
      </c>
      <c r="L17" s="296">
        <v>0.45</v>
      </c>
      <c r="M17" s="332">
        <v>0.70299999999999996</v>
      </c>
      <c r="N17" s="296">
        <f>(M17/9)*10</f>
        <v>0.78111111111111109</v>
      </c>
      <c r="O17" s="296">
        <f>(F17/9)*10</f>
        <v>1.0355555555555558</v>
      </c>
      <c r="P17" s="40">
        <v>0.7</v>
      </c>
      <c r="Q17" s="315">
        <f t="shared" si="2"/>
        <v>1.3584637268847795</v>
      </c>
      <c r="R17" s="15"/>
      <c r="S17" s="33"/>
      <c r="T17" s="15"/>
    </row>
    <row r="18" spans="1:20" ht="15" customHeight="1">
      <c r="A18" s="1">
        <v>9</v>
      </c>
      <c r="B18" s="50" t="s">
        <v>15</v>
      </c>
      <c r="C18" s="19" t="s">
        <v>19</v>
      </c>
      <c r="D18" s="61">
        <v>0</v>
      </c>
      <c r="E18" s="3">
        <v>0</v>
      </c>
      <c r="F18" s="3">
        <v>0.4</v>
      </c>
      <c r="G18" s="26">
        <v>0.4</v>
      </c>
      <c r="H18" s="26">
        <v>0.2</v>
      </c>
      <c r="I18" s="26">
        <v>0.33300000000000002</v>
      </c>
      <c r="J18" s="28">
        <f>Data!AS$7</f>
        <v>0</v>
      </c>
      <c r="K18" s="40">
        <v>0.51</v>
      </c>
      <c r="L18" s="296">
        <v>0.28999999999999998</v>
      </c>
      <c r="M18" s="332">
        <v>1E-3</v>
      </c>
      <c r="N18" s="296">
        <f>(M18/9)*10</f>
        <v>1.1111111111111111E-3</v>
      </c>
      <c r="O18" s="296">
        <f>(F18/9)*10</f>
        <v>0.44444444444444448</v>
      </c>
      <c r="P18" s="40">
        <v>0.51</v>
      </c>
      <c r="Q18" s="315">
        <f t="shared" si="2"/>
        <v>0</v>
      </c>
      <c r="R18" s="15"/>
      <c r="S18" s="33"/>
      <c r="T18" s="15"/>
    </row>
    <row r="19" spans="1:20" ht="15.75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0.56000000000000005</v>
      </c>
      <c r="E21" s="9">
        <v>0.57999999999999996</v>
      </c>
      <c r="F21" s="11">
        <v>0.6</v>
      </c>
      <c r="G21" s="85">
        <v>0.61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0.76</v>
      </c>
      <c r="E22" s="3">
        <v>0.77</v>
      </c>
      <c r="F22" s="7">
        <v>0.73</v>
      </c>
      <c r="G22" s="30">
        <v>0.77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0.78500000000000003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10667</v>
      </c>
      <c r="E23" s="58">
        <v>11244</v>
      </c>
      <c r="F23" s="58">
        <v>10868</v>
      </c>
      <c r="G23" s="59">
        <v>10934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11100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45068" priority="1463" operator="greaterThan">
      <formula>$P$6</formula>
    </cfRule>
    <cfRule type="cellIs" dxfId="45067" priority="1464" operator="between">
      <formula>$P$6*0.8</formula>
      <formula>$P$6</formula>
    </cfRule>
    <cfRule type="cellIs" dxfId="45066" priority="1465" operator="lessThan">
      <formula>$P$6*0.8</formula>
    </cfRule>
  </conditionalFormatting>
  <conditionalFormatting sqref="G7:J7">
    <cfRule type="cellIs" dxfId="45065" priority="1460" operator="greaterThan">
      <formula>$P$7</formula>
    </cfRule>
    <cfRule type="cellIs" dxfId="45064" priority="1461" operator="between">
      <formula>$P$7*0.8</formula>
      <formula>$P$7</formula>
    </cfRule>
    <cfRule type="cellIs" dxfId="45063" priority="1462" operator="lessThan">
      <formula>$P$7*0.8</formula>
    </cfRule>
  </conditionalFormatting>
  <conditionalFormatting sqref="G8:J8">
    <cfRule type="cellIs" dxfId="45062" priority="1457" operator="greaterThan">
      <formula>$P$8</formula>
    </cfRule>
    <cfRule type="cellIs" dxfId="45061" priority="1458" operator="between">
      <formula>$P$8*0.8</formula>
      <formula>$P$8</formula>
    </cfRule>
    <cfRule type="cellIs" dxfId="45060" priority="1459" operator="lessThan">
      <formula>$P$8*0.8</formula>
    </cfRule>
  </conditionalFormatting>
  <conditionalFormatting sqref="G11:J11">
    <cfRule type="cellIs" dxfId="45059" priority="1454" operator="greaterThan">
      <formula>$P$11</formula>
    </cfRule>
    <cfRule type="cellIs" dxfId="45058" priority="1455" operator="between">
      <formula>$P$11*0.8</formula>
      <formula>$P$11</formula>
    </cfRule>
    <cfRule type="cellIs" dxfId="45057" priority="1456" operator="lessThan">
      <formula>$P$11*0.8</formula>
    </cfRule>
  </conditionalFormatting>
  <conditionalFormatting sqref="G12:J12">
    <cfRule type="cellIs" dxfId="45056" priority="1451" operator="greaterThan">
      <formula>$P$12</formula>
    </cfRule>
    <cfRule type="cellIs" dxfId="45055" priority="1452" operator="between">
      <formula>$P$12*0.8</formula>
      <formula>$P$12</formula>
    </cfRule>
    <cfRule type="cellIs" dxfId="45054" priority="1453" operator="lessThan">
      <formula>$P$12*0.8</formula>
    </cfRule>
  </conditionalFormatting>
  <conditionalFormatting sqref="G13:J13">
    <cfRule type="cellIs" dxfId="45053" priority="1448" operator="greaterThan">
      <formula>$P$13</formula>
    </cfRule>
    <cfRule type="cellIs" dxfId="45052" priority="1449" operator="between">
      <formula>$P$13*0.8</formula>
      <formula>$P$13</formula>
    </cfRule>
    <cfRule type="cellIs" dxfId="45051" priority="1450" operator="lessThan">
      <formula>$P$13*0.8</formula>
    </cfRule>
  </conditionalFormatting>
  <conditionalFormatting sqref="G16:J16">
    <cfRule type="cellIs" dxfId="45050" priority="1445" operator="greaterThan">
      <formula>$P$16</formula>
    </cfRule>
    <cfRule type="cellIs" dxfId="45049" priority="1446" operator="between">
      <formula>$P$16*0.8</formula>
      <formula>$P$16</formula>
    </cfRule>
    <cfRule type="cellIs" dxfId="45048" priority="1447" operator="lessThan">
      <formula>$P$16*0.8</formula>
    </cfRule>
  </conditionalFormatting>
  <conditionalFormatting sqref="G17:J17">
    <cfRule type="cellIs" dxfId="45047" priority="1442" operator="greaterThan">
      <formula>$P$17</formula>
    </cfRule>
    <cfRule type="cellIs" dxfId="45046" priority="1443" operator="between">
      <formula>$P$17*0.8</formula>
      <formula>$P$17</formula>
    </cfRule>
    <cfRule type="cellIs" dxfId="45045" priority="1444" operator="lessThan">
      <formula>$P$17*0.8</formula>
    </cfRule>
  </conditionalFormatting>
  <conditionalFormatting sqref="G18:J18">
    <cfRule type="cellIs" dxfId="45044" priority="1439" operator="greaterThan">
      <formula>$P$18</formula>
    </cfRule>
    <cfRule type="cellIs" dxfId="45043" priority="1440" operator="between">
      <formula>$P$18*0.8</formula>
      <formula>$P$18</formula>
    </cfRule>
    <cfRule type="cellIs" dxfId="45042" priority="1441" operator="lessThan">
      <formula>$P$18*0.8</formula>
    </cfRule>
  </conditionalFormatting>
  <conditionalFormatting sqref="G21:J21">
    <cfRule type="cellIs" dxfId="45041" priority="1436" operator="greaterThan">
      <formula>$P$21</formula>
    </cfRule>
    <cfRule type="cellIs" dxfId="45040" priority="1437" operator="between">
      <formula>$P$21*0.8</formula>
      <formula>$P$21</formula>
    </cfRule>
    <cfRule type="cellIs" dxfId="45039" priority="1438" operator="lessThan">
      <formula>$P$21*0.8</formula>
    </cfRule>
  </conditionalFormatting>
  <conditionalFormatting sqref="G22:J22">
    <cfRule type="cellIs" dxfId="45038" priority="1433" operator="greaterThan">
      <formula>$P$22</formula>
    </cfRule>
    <cfRule type="cellIs" dxfId="45037" priority="1434" operator="between">
      <formula>$L$22*0.8</formula>
      <formula>$P$22</formula>
    </cfRule>
    <cfRule type="cellIs" dxfId="45036" priority="1435" operator="lessThan">
      <formula>$P$22*0.8</formula>
    </cfRule>
  </conditionalFormatting>
  <conditionalFormatting sqref="G23:J23">
    <cfRule type="cellIs" dxfId="45035" priority="1430" operator="greaterThan">
      <formula>$P$23</formula>
    </cfRule>
    <cfRule type="cellIs" dxfId="45034" priority="1431" operator="between">
      <formula>$P$23*0.8</formula>
      <formula>$P$23</formula>
    </cfRule>
    <cfRule type="cellIs" dxfId="45033" priority="1432" operator="lessThan">
      <formula>$P$23*0.8</formula>
    </cfRule>
  </conditionalFormatting>
  <conditionalFormatting sqref="G6:J6">
    <cfRule type="cellIs" dxfId="45032" priority="1427" operator="greaterThan">
      <formula>$P$6</formula>
    </cfRule>
    <cfRule type="cellIs" dxfId="45031" priority="1428" operator="between">
      <formula>$P$6*0.8</formula>
      <formula>$P$6</formula>
    </cfRule>
    <cfRule type="cellIs" dxfId="45030" priority="1429" operator="lessThan">
      <formula>$P$6*0.8</formula>
    </cfRule>
  </conditionalFormatting>
  <conditionalFormatting sqref="G7:J7">
    <cfRule type="cellIs" dxfId="45029" priority="1424" operator="greaterThan">
      <formula>$P$7</formula>
    </cfRule>
    <cfRule type="cellIs" dxfId="45028" priority="1425" operator="between">
      <formula>$P$7*0.8</formula>
      <formula>$P$7</formula>
    </cfRule>
    <cfRule type="cellIs" dxfId="45027" priority="1426" operator="lessThan">
      <formula>$P$7*0.8</formula>
    </cfRule>
  </conditionalFormatting>
  <conditionalFormatting sqref="G8:J8">
    <cfRule type="cellIs" dxfId="45026" priority="1421" operator="greaterThan">
      <formula>$P$8</formula>
    </cfRule>
    <cfRule type="cellIs" dxfId="45025" priority="1422" operator="between">
      <formula>$P$8*0.8</formula>
      <formula>$P$8</formula>
    </cfRule>
    <cfRule type="cellIs" dxfId="45024" priority="1423" operator="lessThan">
      <formula>$P$8*0.8</formula>
    </cfRule>
  </conditionalFormatting>
  <conditionalFormatting sqref="G11:J11">
    <cfRule type="cellIs" dxfId="45023" priority="1418" operator="greaterThan">
      <formula>$P$11</formula>
    </cfRule>
    <cfRule type="cellIs" dxfId="45022" priority="1419" operator="between">
      <formula>$P$11*0.8</formula>
      <formula>$P$11</formula>
    </cfRule>
    <cfRule type="cellIs" dxfId="45021" priority="1420" operator="lessThan">
      <formula>$P$11*0.8</formula>
    </cfRule>
  </conditionalFormatting>
  <conditionalFormatting sqref="G12:J12">
    <cfRule type="cellIs" dxfId="45020" priority="1415" operator="greaterThan">
      <formula>$P$12</formula>
    </cfRule>
    <cfRule type="cellIs" dxfId="45019" priority="1416" operator="between">
      <formula>$P$12*0.8</formula>
      <formula>$P$12</formula>
    </cfRule>
    <cfRule type="cellIs" dxfId="45018" priority="1417" operator="lessThan">
      <formula>$P$12*0.8</formula>
    </cfRule>
  </conditionalFormatting>
  <conditionalFormatting sqref="G13:J13">
    <cfRule type="cellIs" dxfId="45017" priority="1412" operator="greaterThan">
      <formula>$P$13</formula>
    </cfRule>
    <cfRule type="cellIs" dxfId="45016" priority="1413" operator="between">
      <formula>$P$13*0.8</formula>
      <formula>$P$13</formula>
    </cfRule>
    <cfRule type="cellIs" dxfId="45015" priority="1414" operator="lessThan">
      <formula>$P$13*0.8</formula>
    </cfRule>
  </conditionalFormatting>
  <conditionalFormatting sqref="G16:J16">
    <cfRule type="cellIs" dxfId="45014" priority="1409" operator="greaterThan">
      <formula>$P$16</formula>
    </cfRule>
    <cfRule type="cellIs" dxfId="45013" priority="1410" operator="between">
      <formula>$P$16*0.8</formula>
      <formula>$P$16</formula>
    </cfRule>
    <cfRule type="cellIs" dxfId="45012" priority="1411" operator="lessThan">
      <formula>$P$16*0.8</formula>
    </cfRule>
  </conditionalFormatting>
  <conditionalFormatting sqref="G17:J17">
    <cfRule type="cellIs" dxfId="45011" priority="1406" operator="greaterThan">
      <formula>$P$17</formula>
    </cfRule>
    <cfRule type="cellIs" dxfId="45010" priority="1407" operator="between">
      <formula>$P$17*0.8</formula>
      <formula>$P$17</formula>
    </cfRule>
    <cfRule type="cellIs" dxfId="45009" priority="1408" operator="lessThan">
      <formula>$P$17*0.8</formula>
    </cfRule>
  </conditionalFormatting>
  <conditionalFormatting sqref="G18:J18">
    <cfRule type="cellIs" dxfId="45008" priority="1403" operator="greaterThan">
      <formula>$P$18</formula>
    </cfRule>
    <cfRule type="cellIs" dxfId="45007" priority="1404" operator="between">
      <formula>$P$18*0.8</formula>
      <formula>$P$18</formula>
    </cfRule>
    <cfRule type="cellIs" dxfId="45006" priority="1405" operator="lessThan">
      <formula>$P$18*0.8</formula>
    </cfRule>
  </conditionalFormatting>
  <conditionalFormatting sqref="G21:J21">
    <cfRule type="cellIs" dxfId="45005" priority="1400" operator="greaterThan">
      <formula>$P$21</formula>
    </cfRule>
    <cfRule type="cellIs" dxfId="45004" priority="1401" operator="between">
      <formula>$P$21*0.8</formula>
      <formula>$P$21</formula>
    </cfRule>
    <cfRule type="cellIs" dxfId="45003" priority="1402" operator="lessThan">
      <formula>$P$21*0.8</formula>
    </cfRule>
  </conditionalFormatting>
  <conditionalFormatting sqref="G22:J22">
    <cfRule type="cellIs" dxfId="45002" priority="1397" operator="greaterThan">
      <formula>$P$22</formula>
    </cfRule>
    <cfRule type="cellIs" dxfId="45001" priority="1398" operator="between">
      <formula>$L$22*0.8</formula>
      <formula>$P$22</formula>
    </cfRule>
    <cfRule type="cellIs" dxfId="45000" priority="1399" operator="lessThan">
      <formula>$P$22*0.8</formula>
    </cfRule>
  </conditionalFormatting>
  <conditionalFormatting sqref="G23:J23">
    <cfRule type="cellIs" dxfId="44999" priority="1394" operator="greaterThan">
      <formula>$P$23</formula>
    </cfRule>
    <cfRule type="cellIs" dxfId="44998" priority="1395" operator="between">
      <formula>$P$23*0.8</formula>
      <formula>$P$23</formula>
    </cfRule>
    <cfRule type="cellIs" dxfId="44997" priority="1396" operator="lessThan">
      <formula>$P$23*0.8</formula>
    </cfRule>
  </conditionalFormatting>
  <conditionalFormatting sqref="H21:J21">
    <cfRule type="cellIs" dxfId="44996" priority="1382" operator="greaterThan">
      <formula>$O$21</formula>
    </cfRule>
    <cfRule type="cellIs" dxfId="44995" priority="1383" operator="between">
      <formula>$O$21*0.8</formula>
      <formula>$O$21</formula>
    </cfRule>
    <cfRule type="cellIs" dxfId="44994" priority="1384" operator="lessThan">
      <formula>$O$21*0.8</formula>
    </cfRule>
  </conditionalFormatting>
  <conditionalFormatting sqref="H23:J23">
    <cfRule type="cellIs" dxfId="44993" priority="1376" operator="greaterThan">
      <formula>$O$23</formula>
    </cfRule>
    <cfRule type="cellIs" dxfId="44992" priority="1377" operator="between">
      <formula>$O$23*0.8</formula>
      <formula>$O$23</formula>
    </cfRule>
    <cfRule type="cellIs" dxfId="44991" priority="1378" operator="lessThan">
      <formula>$O$23*0.8</formula>
    </cfRule>
  </conditionalFormatting>
  <conditionalFormatting sqref="H21:J21">
    <cfRule type="cellIs" dxfId="44990" priority="1373" operator="greaterThan">
      <formula>$O$21</formula>
    </cfRule>
    <cfRule type="cellIs" dxfId="44989" priority="1374" operator="between">
      <formula>$O$21*0.8</formula>
      <formula>$O$21</formula>
    </cfRule>
    <cfRule type="cellIs" dxfId="44988" priority="1375" operator="lessThan">
      <formula>$O$21*0.8</formula>
    </cfRule>
  </conditionalFormatting>
  <conditionalFormatting sqref="H23:J23">
    <cfRule type="cellIs" dxfId="44987" priority="1367" operator="greaterThan">
      <formula>$O$23</formula>
    </cfRule>
    <cfRule type="cellIs" dxfId="44986" priority="1368" operator="between">
      <formula>$O$23*0.8</formula>
      <formula>$O$23</formula>
    </cfRule>
    <cfRule type="cellIs" dxfId="44985" priority="1369" operator="lessThan">
      <formula>$O$23*0.8</formula>
    </cfRule>
  </conditionalFormatting>
  <conditionalFormatting sqref="H21:J21">
    <cfRule type="cellIs" dxfId="44984" priority="1354" operator="greaterThan">
      <formula>$N$21</formula>
    </cfRule>
    <cfRule type="cellIs" dxfId="44983" priority="1355" operator="between">
      <formula>$N$21*0.8</formula>
      <formula>$N$21</formula>
    </cfRule>
    <cfRule type="cellIs" dxfId="44982" priority="1356" operator="lessThan">
      <formula>$N$21*0.8</formula>
    </cfRule>
  </conditionalFormatting>
  <conditionalFormatting sqref="H22:J22">
    <cfRule type="cellIs" dxfId="44981" priority="1351" operator="greaterThan">
      <formula>$N$22</formula>
    </cfRule>
    <cfRule type="cellIs" dxfId="44980" priority="1352" operator="between">
      <formula>#REF!*0.8</formula>
      <formula>$N$22</formula>
    </cfRule>
    <cfRule type="cellIs" dxfId="44979" priority="1353" operator="lessThan">
      <formula>$N$22*0.8</formula>
    </cfRule>
  </conditionalFormatting>
  <conditionalFormatting sqref="H23:J23">
    <cfRule type="cellIs" dxfId="44978" priority="1348" operator="greaterThan">
      <formula>$N$23</formula>
    </cfRule>
    <cfRule type="cellIs" dxfId="44977" priority="1349" operator="between">
      <formula>$N$23*0.8</formula>
      <formula>$N$23</formula>
    </cfRule>
    <cfRule type="cellIs" dxfId="44976" priority="1350" operator="lessThan">
      <formula>$N$23*0.8</formula>
    </cfRule>
  </conditionalFormatting>
  <conditionalFormatting sqref="H21:J21">
    <cfRule type="cellIs" dxfId="44975" priority="1345" operator="greaterThan">
      <formula>$N$21</formula>
    </cfRule>
    <cfRule type="cellIs" dxfId="44974" priority="1346" operator="between">
      <formula>$N$21*0.8</formula>
      <formula>$N$21</formula>
    </cfRule>
    <cfRule type="cellIs" dxfId="44973" priority="1347" operator="lessThan">
      <formula>$N$21*0.8</formula>
    </cfRule>
  </conditionalFormatting>
  <conditionalFormatting sqref="H22:J22">
    <cfRule type="cellIs" dxfId="44972" priority="1342" operator="greaterThan">
      <formula>$N$22</formula>
    </cfRule>
    <cfRule type="cellIs" dxfId="44971" priority="1343" operator="between">
      <formula>#REF!*0.8</formula>
      <formula>$N$22</formula>
    </cfRule>
    <cfRule type="cellIs" dxfId="44970" priority="1344" operator="lessThan">
      <formula>$N$22*0.8</formula>
    </cfRule>
  </conditionalFormatting>
  <conditionalFormatting sqref="H23:J23">
    <cfRule type="cellIs" dxfId="44969" priority="1339" operator="greaterThan">
      <formula>$N$23</formula>
    </cfRule>
    <cfRule type="cellIs" dxfId="44968" priority="1340" operator="between">
      <formula>$N$23*0.8</formula>
      <formula>$N$23</formula>
    </cfRule>
    <cfRule type="cellIs" dxfId="44967" priority="1341" operator="lessThan">
      <formula>$N$23*0.8</formula>
    </cfRule>
  </conditionalFormatting>
  <conditionalFormatting sqref="I6:J6">
    <cfRule type="cellIs" dxfId="44966" priority="1226" operator="greaterThan">
      <formula>$O$6</formula>
    </cfRule>
    <cfRule type="cellIs" dxfId="44965" priority="1227" operator="between">
      <formula>$O$6*0.8</formula>
      <formula>$O$6</formula>
    </cfRule>
    <cfRule type="cellIs" dxfId="44964" priority="1228" operator="lessThan">
      <formula>$O$6*0.8</formula>
    </cfRule>
  </conditionalFormatting>
  <conditionalFormatting sqref="I7:J7">
    <cfRule type="cellIs" dxfId="44963" priority="1223" operator="greaterThan">
      <formula>$O$7</formula>
    </cfRule>
    <cfRule type="cellIs" dxfId="44962" priority="1224" operator="between">
      <formula>$O$7*0.8</formula>
      <formula>$O$7</formula>
    </cfRule>
    <cfRule type="cellIs" dxfId="44961" priority="1225" operator="lessThan">
      <formula>$O$7*0.8</formula>
    </cfRule>
  </conditionalFormatting>
  <conditionalFormatting sqref="I8:J8">
    <cfRule type="cellIs" dxfId="44960" priority="1220" operator="greaterThan">
      <formula>$O$8</formula>
    </cfRule>
    <cfRule type="cellIs" dxfId="44959" priority="1221" operator="between">
      <formula>$O$8*0.8</formula>
      <formula>$O$8</formula>
    </cfRule>
    <cfRule type="cellIs" dxfId="44958" priority="1222" operator="lessThan">
      <formula>$O$8*0.8</formula>
    </cfRule>
  </conditionalFormatting>
  <conditionalFormatting sqref="I11:J11">
    <cfRule type="cellIs" dxfId="44957" priority="1217" operator="greaterThan">
      <formula>$O$11</formula>
    </cfRule>
    <cfRule type="cellIs" dxfId="44956" priority="1218" operator="between">
      <formula>$O$11*0.8</formula>
      <formula>$O$11</formula>
    </cfRule>
    <cfRule type="cellIs" dxfId="44955" priority="1219" operator="lessThan">
      <formula>$O$11*0.8</formula>
    </cfRule>
  </conditionalFormatting>
  <conditionalFormatting sqref="I12:J12">
    <cfRule type="cellIs" dxfId="44954" priority="1214" operator="greaterThan">
      <formula>$O$12</formula>
    </cfRule>
    <cfRule type="cellIs" dxfId="44953" priority="1215" operator="between">
      <formula>$O$12*0.8</formula>
      <formula>$O$12</formula>
    </cfRule>
    <cfRule type="cellIs" dxfId="44952" priority="1216" operator="lessThan">
      <formula>$O$12*0.8</formula>
    </cfRule>
  </conditionalFormatting>
  <conditionalFormatting sqref="I13:J13">
    <cfRule type="cellIs" dxfId="44951" priority="1211" operator="greaterThan">
      <formula>$O$13</formula>
    </cfRule>
    <cfRule type="cellIs" dxfId="44950" priority="1212" operator="between">
      <formula>$O$13*0.8</formula>
      <formula>$O$13</formula>
    </cfRule>
    <cfRule type="cellIs" dxfId="44949" priority="1213" operator="lessThan">
      <formula>$O$13*0.8</formula>
    </cfRule>
  </conditionalFormatting>
  <conditionalFormatting sqref="I16:J16">
    <cfRule type="cellIs" dxfId="44948" priority="1208" operator="greaterThan">
      <formula>$O$16</formula>
    </cfRule>
    <cfRule type="cellIs" dxfId="44947" priority="1209" operator="between">
      <formula>$O$16*0.8</formula>
      <formula>$O$16</formula>
    </cfRule>
    <cfRule type="cellIs" dxfId="44946" priority="1210" operator="lessThan">
      <formula>$O$16*0.8</formula>
    </cfRule>
  </conditionalFormatting>
  <conditionalFormatting sqref="I17:J17">
    <cfRule type="cellIs" dxfId="44945" priority="1205" operator="greaterThan">
      <formula>$O$17</formula>
    </cfRule>
    <cfRule type="cellIs" dxfId="44944" priority="1206" operator="between">
      <formula>$O$17*0.8</formula>
      <formula>$O$17</formula>
    </cfRule>
    <cfRule type="cellIs" dxfId="44943" priority="1207" operator="lessThan">
      <formula>$O$17*0.8</formula>
    </cfRule>
  </conditionalFormatting>
  <conditionalFormatting sqref="I18:J18">
    <cfRule type="cellIs" dxfId="44942" priority="1202" operator="greaterThan">
      <formula>$O$18</formula>
    </cfRule>
    <cfRule type="cellIs" dxfId="44941" priority="1203" operator="between">
      <formula>$O$18*0.8</formula>
      <formula>$O$18</formula>
    </cfRule>
    <cfRule type="cellIs" dxfId="44940" priority="1204" operator="lessThan">
      <formula>$O$18*0.8</formula>
    </cfRule>
  </conditionalFormatting>
  <conditionalFormatting sqref="I6:J6">
    <cfRule type="cellIs" dxfId="44939" priority="1190" operator="greaterThan">
      <formula>$O$6</formula>
    </cfRule>
    <cfRule type="cellIs" dxfId="44938" priority="1191" operator="between">
      <formula>$O$6*0.8</formula>
      <formula>$O$6</formula>
    </cfRule>
    <cfRule type="cellIs" dxfId="44937" priority="1192" operator="lessThan">
      <formula>$O$6*0.8</formula>
    </cfRule>
  </conditionalFormatting>
  <conditionalFormatting sqref="I7:J7">
    <cfRule type="cellIs" dxfId="44936" priority="1187" operator="greaterThan">
      <formula>$O$7</formula>
    </cfRule>
    <cfRule type="cellIs" dxfId="44935" priority="1188" operator="between">
      <formula>$O$7*0.8</formula>
      <formula>$O$7</formula>
    </cfRule>
    <cfRule type="cellIs" dxfId="44934" priority="1189" operator="lessThan">
      <formula>$O$7*0.8</formula>
    </cfRule>
  </conditionalFormatting>
  <conditionalFormatting sqref="I8:J8">
    <cfRule type="cellIs" dxfId="44933" priority="1184" operator="greaterThan">
      <formula>$O$8</formula>
    </cfRule>
    <cfRule type="cellIs" dxfId="44932" priority="1185" operator="between">
      <formula>$O$8*0.8</formula>
      <formula>$O$8</formula>
    </cfRule>
    <cfRule type="cellIs" dxfId="44931" priority="1186" operator="lessThan">
      <formula>$O$8*0.8</formula>
    </cfRule>
  </conditionalFormatting>
  <conditionalFormatting sqref="I11:J11">
    <cfRule type="cellIs" dxfId="44930" priority="1181" operator="greaterThan">
      <formula>$O$11</formula>
    </cfRule>
    <cfRule type="cellIs" dxfId="44929" priority="1182" operator="between">
      <formula>$O$11*0.8</formula>
      <formula>$O$11</formula>
    </cfRule>
    <cfRule type="cellIs" dxfId="44928" priority="1183" operator="lessThan">
      <formula>$O$11*0.8</formula>
    </cfRule>
  </conditionalFormatting>
  <conditionalFormatting sqref="I12:J12">
    <cfRule type="cellIs" dxfId="44927" priority="1178" operator="greaterThan">
      <formula>$O$12</formula>
    </cfRule>
    <cfRule type="cellIs" dxfId="44926" priority="1179" operator="between">
      <formula>$O$12*0.8</formula>
      <formula>$O$12</formula>
    </cfRule>
    <cfRule type="cellIs" dxfId="44925" priority="1180" operator="lessThan">
      <formula>$O$12*0.8</formula>
    </cfRule>
  </conditionalFormatting>
  <conditionalFormatting sqref="I13:J13">
    <cfRule type="cellIs" dxfId="44924" priority="1175" operator="greaterThan">
      <formula>$O$13</formula>
    </cfRule>
    <cfRule type="cellIs" dxfId="44923" priority="1176" operator="between">
      <formula>$O$13*0.8</formula>
      <formula>$O$13</formula>
    </cfRule>
    <cfRule type="cellIs" dxfId="44922" priority="1177" operator="lessThan">
      <formula>$O$13*0.8</formula>
    </cfRule>
  </conditionalFormatting>
  <conditionalFormatting sqref="I16:J16">
    <cfRule type="cellIs" dxfId="44921" priority="1172" operator="greaterThan">
      <formula>$O$16</formula>
    </cfRule>
    <cfRule type="cellIs" dxfId="44920" priority="1173" operator="between">
      <formula>$O$16*0.8</formula>
      <formula>$O$16</formula>
    </cfRule>
    <cfRule type="cellIs" dxfId="44919" priority="1174" operator="lessThan">
      <formula>$O$16*0.8</formula>
    </cfRule>
  </conditionalFormatting>
  <conditionalFormatting sqref="I17:J17">
    <cfRule type="cellIs" dxfId="44918" priority="1169" operator="greaterThan">
      <formula>$O$17</formula>
    </cfRule>
    <cfRule type="cellIs" dxfId="44917" priority="1170" operator="between">
      <formula>$O$17*0.8</formula>
      <formula>$O$17</formula>
    </cfRule>
    <cfRule type="cellIs" dxfId="44916" priority="1171" operator="lessThan">
      <formula>$O$17*0.8</formula>
    </cfRule>
  </conditionalFormatting>
  <conditionalFormatting sqref="I18:J18">
    <cfRule type="cellIs" dxfId="44915" priority="1166" operator="greaterThan">
      <formula>$O$18</formula>
    </cfRule>
    <cfRule type="cellIs" dxfId="44914" priority="1167" operator="between">
      <formula>$O$18*0.8</formula>
      <formula>$O$18</formula>
    </cfRule>
    <cfRule type="cellIs" dxfId="44913" priority="1168" operator="lessThan">
      <formula>$O$18*0.8</formula>
    </cfRule>
  </conditionalFormatting>
  <conditionalFormatting sqref="I6:J6">
    <cfRule type="cellIs" dxfId="44912" priority="1117" operator="greaterThan">
      <formula>$N$6</formula>
    </cfRule>
    <cfRule type="cellIs" dxfId="44911" priority="1118" operator="between">
      <formula>$N$6*0.8</formula>
      <formula>$N$6</formula>
    </cfRule>
    <cfRule type="cellIs" dxfId="44910" priority="1119" operator="lessThan">
      <formula>$N$6*0.8</formula>
    </cfRule>
  </conditionalFormatting>
  <conditionalFormatting sqref="I7:J7">
    <cfRule type="cellIs" dxfId="44909" priority="1114" operator="greaterThan">
      <formula>$N$7</formula>
    </cfRule>
    <cfRule type="cellIs" dxfId="44908" priority="1115" operator="between">
      <formula>$N$7*0.8</formula>
      <formula>$N$7</formula>
    </cfRule>
    <cfRule type="cellIs" dxfId="44907" priority="1116" operator="lessThan">
      <formula>$N$7*0.8</formula>
    </cfRule>
  </conditionalFormatting>
  <conditionalFormatting sqref="I8:J8">
    <cfRule type="cellIs" dxfId="44906" priority="1111" operator="greaterThan">
      <formula>$N$8</formula>
    </cfRule>
    <cfRule type="cellIs" dxfId="44905" priority="1112" operator="between">
      <formula>$N$8*0.8</formula>
      <formula>$N$8</formula>
    </cfRule>
    <cfRule type="cellIs" dxfId="44904" priority="1113" operator="lessThan">
      <formula>$N$8*0.8</formula>
    </cfRule>
  </conditionalFormatting>
  <conditionalFormatting sqref="I11:J11">
    <cfRule type="cellIs" dxfId="44903" priority="1108" operator="greaterThan">
      <formula>$N$11</formula>
    </cfRule>
    <cfRule type="cellIs" dxfId="44902" priority="1109" operator="between">
      <formula>$N$11*0.8</formula>
      <formula>$N$11</formula>
    </cfRule>
    <cfRule type="cellIs" dxfId="44901" priority="1110" operator="lessThan">
      <formula>$N$11*0.8</formula>
    </cfRule>
  </conditionalFormatting>
  <conditionalFormatting sqref="I12:J12">
    <cfRule type="cellIs" dxfId="44900" priority="1105" operator="greaterThan">
      <formula>$N$12</formula>
    </cfRule>
    <cfRule type="cellIs" dxfId="44899" priority="1106" operator="between">
      <formula>$N$12*0.8</formula>
      <formula>$N$12</formula>
    </cfRule>
    <cfRule type="cellIs" dxfId="44898" priority="1107" operator="lessThan">
      <formula>$N$12*0.8</formula>
    </cfRule>
  </conditionalFormatting>
  <conditionalFormatting sqref="I13:J13">
    <cfRule type="cellIs" dxfId="44897" priority="1102" operator="greaterThan">
      <formula>$N$13</formula>
    </cfRule>
    <cfRule type="cellIs" dxfId="44896" priority="1103" operator="between">
      <formula>$N$13*0.8</formula>
      <formula>$N$13</formula>
    </cfRule>
    <cfRule type="cellIs" dxfId="44895" priority="1104" operator="lessThan">
      <formula>$N$13*0.8</formula>
    </cfRule>
  </conditionalFormatting>
  <conditionalFormatting sqref="I16:J16">
    <cfRule type="cellIs" dxfId="44894" priority="1099" operator="greaterThan">
      <formula>$N$16</formula>
    </cfRule>
    <cfRule type="cellIs" dxfId="44893" priority="1100" operator="between">
      <formula>$N$16*0.8</formula>
      <formula>$N$16</formula>
    </cfRule>
    <cfRule type="cellIs" dxfId="44892" priority="1101" operator="lessThan">
      <formula>$N$16*0.8</formula>
    </cfRule>
  </conditionalFormatting>
  <conditionalFormatting sqref="I17:J17">
    <cfRule type="cellIs" dxfId="44891" priority="1096" operator="greaterThan">
      <formula>$N$17</formula>
    </cfRule>
    <cfRule type="cellIs" dxfId="44890" priority="1097" operator="between">
      <formula>$N$17*0.8</formula>
      <formula>$N$17</formula>
    </cfRule>
    <cfRule type="cellIs" dxfId="44889" priority="1098" operator="lessThan">
      <formula>$N$17*0.8</formula>
    </cfRule>
  </conditionalFormatting>
  <conditionalFormatting sqref="I18:J18">
    <cfRule type="cellIs" dxfId="44888" priority="1093" operator="greaterThan">
      <formula>$N$18</formula>
    </cfRule>
    <cfRule type="cellIs" dxfId="44887" priority="1094" operator="between">
      <formula>$N$18*0.8</formula>
      <formula>$N$18</formula>
    </cfRule>
    <cfRule type="cellIs" dxfId="44886" priority="1095" operator="lessThan">
      <formula>$N$18*0.8</formula>
    </cfRule>
  </conditionalFormatting>
  <conditionalFormatting sqref="I6:J6">
    <cfRule type="cellIs" dxfId="44885" priority="1081" operator="greaterThan">
      <formula>$N$6</formula>
    </cfRule>
    <cfRule type="cellIs" dxfId="44884" priority="1082" operator="between">
      <formula>$N$6*0.8</formula>
      <formula>$N$6</formula>
    </cfRule>
    <cfRule type="cellIs" dxfId="44883" priority="1083" operator="lessThan">
      <formula>$N$6*0.8</formula>
    </cfRule>
  </conditionalFormatting>
  <conditionalFormatting sqref="I7:J7">
    <cfRule type="cellIs" dxfId="44882" priority="1078" operator="greaterThan">
      <formula>$N$7</formula>
    </cfRule>
    <cfRule type="cellIs" dxfId="44881" priority="1079" operator="between">
      <formula>$N$7*0.8</formula>
      <formula>$N$7</formula>
    </cfRule>
    <cfRule type="cellIs" dxfId="44880" priority="1080" operator="lessThan">
      <formula>$N$7*0.8</formula>
    </cfRule>
  </conditionalFormatting>
  <conditionalFormatting sqref="I8:J8">
    <cfRule type="cellIs" dxfId="44879" priority="1075" operator="greaterThan">
      <formula>$N$8</formula>
    </cfRule>
    <cfRule type="cellIs" dxfId="44878" priority="1076" operator="between">
      <formula>$N$8*0.8</formula>
      <formula>$N$8</formula>
    </cfRule>
    <cfRule type="cellIs" dxfId="44877" priority="1077" operator="lessThan">
      <formula>$N$8*0.8</formula>
    </cfRule>
  </conditionalFormatting>
  <conditionalFormatting sqref="I11:J11">
    <cfRule type="cellIs" dxfId="44876" priority="1072" operator="greaterThan">
      <formula>$N$11</formula>
    </cfRule>
    <cfRule type="cellIs" dxfId="44875" priority="1073" operator="between">
      <formula>$N$11*0.8</formula>
      <formula>$N$11</formula>
    </cfRule>
    <cfRule type="cellIs" dxfId="44874" priority="1074" operator="lessThan">
      <formula>$N$11*0.8</formula>
    </cfRule>
  </conditionalFormatting>
  <conditionalFormatting sqref="I12:J12">
    <cfRule type="cellIs" dxfId="44873" priority="1069" operator="greaterThan">
      <formula>$N$12</formula>
    </cfRule>
    <cfRule type="cellIs" dxfId="44872" priority="1070" operator="between">
      <formula>$N$12*0.8</formula>
      <formula>$N$12</formula>
    </cfRule>
    <cfRule type="cellIs" dxfId="44871" priority="1071" operator="lessThan">
      <formula>$N$12*0.8</formula>
    </cfRule>
  </conditionalFormatting>
  <conditionalFormatting sqref="I13:J13">
    <cfRule type="cellIs" dxfId="44870" priority="1066" operator="greaterThan">
      <formula>$N$13</formula>
    </cfRule>
    <cfRule type="cellIs" dxfId="44869" priority="1067" operator="between">
      <formula>$N$13*0.8</formula>
      <formula>$N$13</formula>
    </cfRule>
    <cfRule type="cellIs" dxfId="44868" priority="1068" operator="lessThan">
      <formula>$N$13*0.8</formula>
    </cfRule>
  </conditionalFormatting>
  <conditionalFormatting sqref="I16:J16">
    <cfRule type="cellIs" dxfId="44867" priority="1063" operator="greaterThan">
      <formula>$N$16</formula>
    </cfRule>
    <cfRule type="cellIs" dxfId="44866" priority="1064" operator="between">
      <formula>$N$16*0.8</formula>
      <formula>$N$16</formula>
    </cfRule>
    <cfRule type="cellIs" dxfId="44865" priority="1065" operator="lessThan">
      <formula>$N$16*0.8</formula>
    </cfRule>
  </conditionalFormatting>
  <conditionalFormatting sqref="I17:J17">
    <cfRule type="cellIs" dxfId="44864" priority="1060" operator="greaterThan">
      <formula>$N$17</formula>
    </cfRule>
    <cfRule type="cellIs" dxfId="44863" priority="1061" operator="between">
      <formula>$N$17*0.8</formula>
      <formula>$N$17</formula>
    </cfRule>
    <cfRule type="cellIs" dxfId="44862" priority="1062" operator="lessThan">
      <formula>$N$17*0.8</formula>
    </cfRule>
  </conditionalFormatting>
  <conditionalFormatting sqref="I18:J18">
    <cfRule type="cellIs" dxfId="44861" priority="1057" operator="greaterThan">
      <formula>$N$18</formula>
    </cfRule>
    <cfRule type="cellIs" dxfId="44860" priority="1058" operator="between">
      <formula>$N$18*0.8</formula>
      <formula>$N$18</formula>
    </cfRule>
    <cfRule type="cellIs" dxfId="44859" priority="1059" operator="lessThan">
      <formula>$N$18*0.8</formula>
    </cfRule>
  </conditionalFormatting>
  <conditionalFormatting sqref="I22:J22">
    <cfRule type="cellIs" dxfId="44858" priority="715" operator="greaterThan">
      <formula>$O$22</formula>
    </cfRule>
    <cfRule type="cellIs" dxfId="44857" priority="716" operator="between">
      <formula>#REF!*0.8</formula>
      <formula>$O$22</formula>
    </cfRule>
    <cfRule type="cellIs" dxfId="44856" priority="717" operator="lessThan">
      <formula>$O$22*0.8</formula>
    </cfRule>
  </conditionalFormatting>
  <conditionalFormatting sqref="I22:J22">
    <cfRule type="cellIs" dxfId="44855" priority="679" operator="greaterThan">
      <formula>$O$22</formula>
    </cfRule>
    <cfRule type="cellIs" dxfId="44854" priority="680" operator="between">
      <formula>#REF!*0.8</formula>
      <formula>$O$22</formula>
    </cfRule>
    <cfRule type="cellIs" dxfId="44853" priority="681" operator="lessThan">
      <formula>$O$22*0.8</formula>
    </cfRule>
  </conditionalFormatting>
  <conditionalFormatting sqref="I21:J23 H21:H22">
    <cfRule type="cellIs" dxfId="44852" priority="346" operator="equal">
      <formula>"Not Available"</formula>
    </cfRule>
  </conditionalFormatting>
  <conditionalFormatting sqref="H23">
    <cfRule type="cellIs" dxfId="44851" priority="340" operator="equal">
      <formula>"Not Available"</formula>
    </cfRule>
    <cfRule type="cellIs" priority="341" operator="equal">
      <formula>"Not Available"</formula>
    </cfRule>
  </conditionalFormatting>
  <conditionalFormatting sqref="H22:J22">
    <cfRule type="cellIs" dxfId="44850" priority="1466" operator="greaterThan">
      <formula>$O$22</formula>
    </cfRule>
    <cfRule type="cellIs" dxfId="44849" priority="1467" operator="between">
      <formula>$H$22*0.8</formula>
      <formula>$O$22</formula>
    </cfRule>
    <cfRule type="cellIs" dxfId="44848" priority="1468" operator="lessThan">
      <formula>$O$22*0.8</formula>
    </cfRule>
  </conditionalFormatting>
  <conditionalFormatting sqref="H22:J22">
    <cfRule type="cellIs" dxfId="44847" priority="1469" operator="greaterThan">
      <formula>$O$22</formula>
    </cfRule>
    <cfRule type="cellIs" dxfId="44846" priority="1470" operator="between">
      <formula>$H$22*0.8</formula>
      <formula>$O$22</formula>
    </cfRule>
    <cfRule type="cellIs" dxfId="44845" priority="1471" operator="lessThan">
      <formula>$O$22*0.8</formula>
    </cfRule>
  </conditionalFormatting>
  <conditionalFormatting sqref="J6">
    <cfRule type="cellIs" dxfId="44844" priority="283" operator="greaterThan">
      <formula>$O$6</formula>
    </cfRule>
    <cfRule type="cellIs" dxfId="44843" priority="284" operator="between">
      <formula>$O$6*0.8</formula>
      <formula>$O$6</formula>
    </cfRule>
    <cfRule type="cellIs" dxfId="44842" priority="285" operator="lessThan">
      <formula>$O$6*0.8</formula>
    </cfRule>
  </conditionalFormatting>
  <conditionalFormatting sqref="J7">
    <cfRule type="cellIs" dxfId="44841" priority="280" operator="greaterThan">
      <formula>$O$7</formula>
    </cfRule>
    <cfRule type="cellIs" dxfId="44840" priority="281" operator="between">
      <formula>$O$7*0.8</formula>
      <formula>$O$7</formula>
    </cfRule>
    <cfRule type="cellIs" dxfId="44839" priority="282" operator="lessThan">
      <formula>$O$7*0.8</formula>
    </cfRule>
  </conditionalFormatting>
  <conditionalFormatting sqref="J8">
    <cfRule type="cellIs" dxfId="44838" priority="277" operator="greaterThan">
      <formula>$O$8</formula>
    </cfRule>
    <cfRule type="cellIs" dxfId="44837" priority="278" operator="between">
      <formula>$O$8*0.8</formula>
      <formula>$O$8</formula>
    </cfRule>
    <cfRule type="cellIs" dxfId="44836" priority="279" operator="lessThan">
      <formula>$O$8*0.8</formula>
    </cfRule>
  </conditionalFormatting>
  <conditionalFormatting sqref="J11">
    <cfRule type="cellIs" dxfId="44835" priority="274" operator="greaterThan">
      <formula>$O$11</formula>
    </cfRule>
    <cfRule type="cellIs" dxfId="44834" priority="275" operator="between">
      <formula>$O$11*0.8</formula>
      <formula>$O$11</formula>
    </cfRule>
    <cfRule type="cellIs" dxfId="44833" priority="276" operator="lessThan">
      <formula>$O$11*0.8</formula>
    </cfRule>
  </conditionalFormatting>
  <conditionalFormatting sqref="J12">
    <cfRule type="cellIs" dxfId="44832" priority="271" operator="greaterThan">
      <formula>$O$12</formula>
    </cfRule>
    <cfRule type="cellIs" dxfId="44831" priority="272" operator="between">
      <formula>$O$12*0.8</formula>
      <formula>$O$12</formula>
    </cfRule>
    <cfRule type="cellIs" dxfId="44830" priority="273" operator="lessThan">
      <formula>$O$12*0.8</formula>
    </cfRule>
  </conditionalFormatting>
  <conditionalFormatting sqref="J13">
    <cfRule type="cellIs" dxfId="44829" priority="268" operator="greaterThan">
      <formula>$O$13</formula>
    </cfRule>
    <cfRule type="cellIs" dxfId="44828" priority="269" operator="between">
      <formula>$O$13*0.8</formula>
      <formula>$O$13</formula>
    </cfRule>
    <cfRule type="cellIs" dxfId="44827" priority="270" operator="lessThan">
      <formula>$O$13*0.8</formula>
    </cfRule>
  </conditionalFormatting>
  <conditionalFormatting sqref="J16">
    <cfRule type="cellIs" dxfId="44826" priority="265" operator="greaterThan">
      <formula>$O$16</formula>
    </cfRule>
    <cfRule type="cellIs" dxfId="44825" priority="266" operator="between">
      <formula>$O$16*0.8</formula>
      <formula>$O$16</formula>
    </cfRule>
    <cfRule type="cellIs" dxfId="44824" priority="267" operator="lessThan">
      <formula>$O$16*0.8</formula>
    </cfRule>
  </conditionalFormatting>
  <conditionalFormatting sqref="J17">
    <cfRule type="cellIs" dxfId="44823" priority="262" operator="greaterThan">
      <formula>$O$17</formula>
    </cfRule>
    <cfRule type="cellIs" dxfId="44822" priority="263" operator="between">
      <formula>$O$17*0.8</formula>
      <formula>$O$17</formula>
    </cfRule>
    <cfRule type="cellIs" dxfId="44821" priority="264" operator="lessThan">
      <formula>$O$17*0.8</formula>
    </cfRule>
  </conditionalFormatting>
  <conditionalFormatting sqref="J18">
    <cfRule type="cellIs" dxfId="44820" priority="259" operator="greaterThan">
      <formula>$O$18</formula>
    </cfRule>
    <cfRule type="cellIs" dxfId="44819" priority="260" operator="between">
      <formula>$O$18*0.8</formula>
      <formula>$O$18</formula>
    </cfRule>
    <cfRule type="cellIs" dxfId="44818" priority="261" operator="lessThan">
      <formula>$O$18*0.8</formula>
    </cfRule>
  </conditionalFormatting>
  <conditionalFormatting sqref="J6">
    <cfRule type="cellIs" dxfId="44817" priority="256" operator="greaterThan">
      <formula>$O$6</formula>
    </cfRule>
    <cfRule type="cellIs" dxfId="44816" priority="257" operator="between">
      <formula>$O$6*0.8</formula>
      <formula>$O$6</formula>
    </cfRule>
    <cfRule type="cellIs" dxfId="44815" priority="258" operator="lessThan">
      <formula>$O$6*0.8</formula>
    </cfRule>
  </conditionalFormatting>
  <conditionalFormatting sqref="J7">
    <cfRule type="cellIs" dxfId="44814" priority="253" operator="greaterThan">
      <formula>$O$7</formula>
    </cfRule>
    <cfRule type="cellIs" dxfId="44813" priority="254" operator="between">
      <formula>$O$7*0.8</formula>
      <formula>$O$7</formula>
    </cfRule>
    <cfRule type="cellIs" dxfId="44812" priority="255" operator="lessThan">
      <formula>$O$7*0.8</formula>
    </cfRule>
  </conditionalFormatting>
  <conditionalFormatting sqref="J8">
    <cfRule type="cellIs" dxfId="44811" priority="250" operator="greaterThan">
      <formula>$O$8</formula>
    </cfRule>
    <cfRule type="cellIs" dxfId="44810" priority="251" operator="between">
      <formula>$O$8*0.8</formula>
      <formula>$O$8</formula>
    </cfRule>
    <cfRule type="cellIs" dxfId="44809" priority="252" operator="lessThan">
      <formula>$O$8*0.8</formula>
    </cfRule>
  </conditionalFormatting>
  <conditionalFormatting sqref="J11">
    <cfRule type="cellIs" dxfId="44808" priority="247" operator="greaterThan">
      <formula>$O$11</formula>
    </cfRule>
    <cfRule type="cellIs" dxfId="44807" priority="248" operator="between">
      <formula>$O$11*0.8</formula>
      <formula>$O$11</formula>
    </cfRule>
    <cfRule type="cellIs" dxfId="44806" priority="249" operator="lessThan">
      <formula>$O$11*0.8</formula>
    </cfRule>
  </conditionalFormatting>
  <conditionalFormatting sqref="J12">
    <cfRule type="cellIs" dxfId="44805" priority="244" operator="greaterThan">
      <formula>$O$12</formula>
    </cfRule>
    <cfRule type="cellIs" dxfId="44804" priority="245" operator="between">
      <formula>$O$12*0.8</formula>
      <formula>$O$12</formula>
    </cfRule>
    <cfRule type="cellIs" dxfId="44803" priority="246" operator="lessThan">
      <formula>$O$12*0.8</formula>
    </cfRule>
  </conditionalFormatting>
  <conditionalFormatting sqref="J13">
    <cfRule type="cellIs" dxfId="44802" priority="241" operator="greaterThan">
      <formula>$O$13</formula>
    </cfRule>
    <cfRule type="cellIs" dxfId="44801" priority="242" operator="between">
      <formula>$O$13*0.8</formula>
      <formula>$O$13</formula>
    </cfRule>
    <cfRule type="cellIs" dxfId="44800" priority="243" operator="lessThan">
      <formula>$O$13*0.8</formula>
    </cfRule>
  </conditionalFormatting>
  <conditionalFormatting sqref="J16">
    <cfRule type="cellIs" dxfId="44799" priority="238" operator="greaterThan">
      <formula>$O$16</formula>
    </cfRule>
    <cfRule type="cellIs" dxfId="44798" priority="239" operator="between">
      <formula>$O$16*0.8</formula>
      <formula>$O$16</formula>
    </cfRule>
    <cfRule type="cellIs" dxfId="44797" priority="240" operator="lessThan">
      <formula>$O$16*0.8</formula>
    </cfRule>
  </conditionalFormatting>
  <conditionalFormatting sqref="J17">
    <cfRule type="cellIs" dxfId="44796" priority="235" operator="greaterThan">
      <formula>$O$17</formula>
    </cfRule>
    <cfRule type="cellIs" dxfId="44795" priority="236" operator="between">
      <formula>$O$17*0.8</formula>
      <formula>$O$17</formula>
    </cfRule>
    <cfRule type="cellIs" dxfId="44794" priority="237" operator="lessThan">
      <formula>$O$17*0.8</formula>
    </cfRule>
  </conditionalFormatting>
  <conditionalFormatting sqref="J18">
    <cfRule type="cellIs" dxfId="44793" priority="232" operator="greaterThan">
      <formula>$O$18</formula>
    </cfRule>
    <cfRule type="cellIs" dxfId="44792" priority="233" operator="between">
      <formula>$O$18*0.8</formula>
      <formula>$O$18</formula>
    </cfRule>
    <cfRule type="cellIs" dxfId="44791" priority="234" operator="lessThan">
      <formula>$O$18*0.8</formula>
    </cfRule>
  </conditionalFormatting>
  <conditionalFormatting sqref="J6">
    <cfRule type="cellIs" dxfId="44790" priority="229" operator="greaterThan">
      <formula>$N$6</formula>
    </cfRule>
    <cfRule type="cellIs" dxfId="44789" priority="230" operator="between">
      <formula>$N$6*0.8</formula>
      <formula>$N$6</formula>
    </cfRule>
    <cfRule type="cellIs" dxfId="44788" priority="231" operator="lessThan">
      <formula>$N$6*0.8</formula>
    </cfRule>
  </conditionalFormatting>
  <conditionalFormatting sqref="J7">
    <cfRule type="cellIs" dxfId="44787" priority="226" operator="greaterThan">
      <formula>$N$7</formula>
    </cfRule>
    <cfRule type="cellIs" dxfId="44786" priority="227" operator="between">
      <formula>$N$7*0.8</formula>
      <formula>$N$7</formula>
    </cfRule>
    <cfRule type="cellIs" dxfId="44785" priority="228" operator="lessThan">
      <formula>$N$7*0.8</formula>
    </cfRule>
  </conditionalFormatting>
  <conditionalFormatting sqref="J8">
    <cfRule type="cellIs" dxfId="44784" priority="223" operator="greaterThan">
      <formula>$N$8</formula>
    </cfRule>
    <cfRule type="cellIs" dxfId="44783" priority="224" operator="between">
      <formula>$N$8*0.8</formula>
      <formula>$N$8</formula>
    </cfRule>
    <cfRule type="cellIs" dxfId="44782" priority="225" operator="lessThan">
      <formula>$N$8*0.8</formula>
    </cfRule>
  </conditionalFormatting>
  <conditionalFormatting sqref="J11">
    <cfRule type="cellIs" dxfId="44781" priority="220" operator="greaterThan">
      <formula>$N$11</formula>
    </cfRule>
    <cfRule type="cellIs" dxfId="44780" priority="221" operator="between">
      <formula>$N$11*0.8</formula>
      <formula>$N$11</formula>
    </cfRule>
    <cfRule type="cellIs" dxfId="44779" priority="222" operator="lessThan">
      <formula>$N$11*0.8</formula>
    </cfRule>
  </conditionalFormatting>
  <conditionalFormatting sqref="J12">
    <cfRule type="cellIs" dxfId="44778" priority="217" operator="greaterThan">
      <formula>$N$12</formula>
    </cfRule>
    <cfRule type="cellIs" dxfId="44777" priority="218" operator="between">
      <formula>$N$12*0.8</formula>
      <formula>$N$12</formula>
    </cfRule>
    <cfRule type="cellIs" dxfId="44776" priority="219" operator="lessThan">
      <formula>$N$12*0.8</formula>
    </cfRule>
  </conditionalFormatting>
  <conditionalFormatting sqref="J13">
    <cfRule type="cellIs" dxfId="44775" priority="214" operator="greaterThan">
      <formula>$N$13</formula>
    </cfRule>
    <cfRule type="cellIs" dxfId="44774" priority="215" operator="between">
      <formula>$N$13*0.8</formula>
      <formula>$N$13</formula>
    </cfRule>
    <cfRule type="cellIs" dxfId="44773" priority="216" operator="lessThan">
      <formula>$N$13*0.8</formula>
    </cfRule>
  </conditionalFormatting>
  <conditionalFormatting sqref="J16">
    <cfRule type="cellIs" dxfId="44772" priority="211" operator="greaterThan">
      <formula>$N$16</formula>
    </cfRule>
    <cfRule type="cellIs" dxfId="44771" priority="212" operator="between">
      <formula>$N$16*0.8</formula>
      <formula>$N$16</formula>
    </cfRule>
    <cfRule type="cellIs" dxfId="44770" priority="213" operator="lessThan">
      <formula>$N$16*0.8</formula>
    </cfRule>
  </conditionalFormatting>
  <conditionalFormatting sqref="J17">
    <cfRule type="cellIs" dxfId="44769" priority="208" operator="greaterThan">
      <formula>$N$17</formula>
    </cfRule>
    <cfRule type="cellIs" dxfId="44768" priority="209" operator="between">
      <formula>$N$17*0.8</formula>
      <formula>$N$17</formula>
    </cfRule>
    <cfRule type="cellIs" dxfId="44767" priority="210" operator="lessThan">
      <formula>$N$17*0.8</formula>
    </cfRule>
  </conditionalFormatting>
  <conditionalFormatting sqref="J18">
    <cfRule type="cellIs" dxfId="44766" priority="205" operator="greaterThan">
      <formula>$N$18</formula>
    </cfRule>
    <cfRule type="cellIs" dxfId="44765" priority="206" operator="between">
      <formula>$N$18*0.8</formula>
      <formula>$N$18</formula>
    </cfRule>
    <cfRule type="cellIs" dxfId="44764" priority="207" operator="lessThan">
      <formula>$N$18*0.8</formula>
    </cfRule>
  </conditionalFormatting>
  <conditionalFormatting sqref="J6">
    <cfRule type="cellIs" dxfId="44763" priority="202" operator="greaterThan">
      <formula>$N$6</formula>
    </cfRule>
    <cfRule type="cellIs" dxfId="44762" priority="203" operator="between">
      <formula>$N$6*0.8</formula>
      <formula>$N$6</formula>
    </cfRule>
    <cfRule type="cellIs" dxfId="44761" priority="204" operator="lessThan">
      <formula>$N$6*0.8</formula>
    </cfRule>
  </conditionalFormatting>
  <conditionalFormatting sqref="J7">
    <cfRule type="cellIs" dxfId="44760" priority="199" operator="greaterThan">
      <formula>$N$7</formula>
    </cfRule>
    <cfRule type="cellIs" dxfId="44759" priority="200" operator="between">
      <formula>$N$7*0.8</formula>
      <formula>$N$7</formula>
    </cfRule>
    <cfRule type="cellIs" dxfId="44758" priority="201" operator="lessThan">
      <formula>$N$7*0.8</formula>
    </cfRule>
  </conditionalFormatting>
  <conditionalFormatting sqref="J8">
    <cfRule type="cellIs" dxfId="44757" priority="196" operator="greaterThan">
      <formula>$N$8</formula>
    </cfRule>
    <cfRule type="cellIs" dxfId="44756" priority="197" operator="between">
      <formula>$N$8*0.8</formula>
      <formula>$N$8</formula>
    </cfRule>
    <cfRule type="cellIs" dxfId="44755" priority="198" operator="lessThan">
      <formula>$N$8*0.8</formula>
    </cfRule>
  </conditionalFormatting>
  <conditionalFormatting sqref="J11">
    <cfRule type="cellIs" dxfId="44754" priority="193" operator="greaterThan">
      <formula>$N$11</formula>
    </cfRule>
    <cfRule type="cellIs" dxfId="44753" priority="194" operator="between">
      <formula>$N$11*0.8</formula>
      <formula>$N$11</formula>
    </cfRule>
    <cfRule type="cellIs" dxfId="44752" priority="195" operator="lessThan">
      <formula>$N$11*0.8</formula>
    </cfRule>
  </conditionalFormatting>
  <conditionalFormatting sqref="J12">
    <cfRule type="cellIs" dxfId="44751" priority="190" operator="greaterThan">
      <formula>$N$12</formula>
    </cfRule>
    <cfRule type="cellIs" dxfId="44750" priority="191" operator="between">
      <formula>$N$12*0.8</formula>
      <formula>$N$12</formula>
    </cfRule>
    <cfRule type="cellIs" dxfId="44749" priority="192" operator="lessThan">
      <formula>$N$12*0.8</formula>
    </cfRule>
  </conditionalFormatting>
  <conditionalFormatting sqref="J13">
    <cfRule type="cellIs" dxfId="44748" priority="187" operator="greaterThan">
      <formula>$N$13</formula>
    </cfRule>
    <cfRule type="cellIs" dxfId="44747" priority="188" operator="between">
      <formula>$N$13*0.8</formula>
      <formula>$N$13</formula>
    </cfRule>
    <cfRule type="cellIs" dxfId="44746" priority="189" operator="lessThan">
      <formula>$N$13*0.8</formula>
    </cfRule>
  </conditionalFormatting>
  <conditionalFormatting sqref="J16">
    <cfRule type="cellIs" dxfId="44745" priority="184" operator="greaterThan">
      <formula>$N$16</formula>
    </cfRule>
    <cfRule type="cellIs" dxfId="44744" priority="185" operator="between">
      <formula>$N$16*0.8</formula>
      <formula>$N$16</formula>
    </cfRule>
    <cfRule type="cellIs" dxfId="44743" priority="186" operator="lessThan">
      <formula>$N$16*0.8</formula>
    </cfRule>
  </conditionalFormatting>
  <conditionalFormatting sqref="J17">
    <cfRule type="cellIs" dxfId="44742" priority="181" operator="greaterThan">
      <formula>$N$17</formula>
    </cfRule>
    <cfRule type="cellIs" dxfId="44741" priority="182" operator="between">
      <formula>$N$17*0.8</formula>
      <formula>$N$17</formula>
    </cfRule>
    <cfRule type="cellIs" dxfId="44740" priority="183" operator="lessThan">
      <formula>$N$17*0.8</formula>
    </cfRule>
  </conditionalFormatting>
  <conditionalFormatting sqref="J18">
    <cfRule type="cellIs" dxfId="44739" priority="178" operator="greaterThan">
      <formula>$N$18</formula>
    </cfRule>
    <cfRule type="cellIs" dxfId="44738" priority="179" operator="between">
      <formula>$N$18*0.8</formula>
      <formula>$N$18</formula>
    </cfRule>
    <cfRule type="cellIs" dxfId="44737" priority="180" operator="lessThan">
      <formula>$N$18*0.8</formula>
    </cfRule>
  </conditionalFormatting>
  <conditionalFormatting sqref="J6">
    <cfRule type="cellIs" dxfId="44736" priority="175" operator="greaterThan">
      <formula>$P$6</formula>
    </cfRule>
    <cfRule type="cellIs" dxfId="44735" priority="176" operator="between">
      <formula>$P$6*0.8</formula>
      <formula>$P$6</formula>
    </cfRule>
    <cfRule type="cellIs" dxfId="44734" priority="177" operator="lessThan">
      <formula>$P$6*0.8</formula>
    </cfRule>
  </conditionalFormatting>
  <conditionalFormatting sqref="J7">
    <cfRule type="cellIs" dxfId="44733" priority="172" operator="greaterThan">
      <formula>$P$7</formula>
    </cfRule>
    <cfRule type="cellIs" dxfId="44732" priority="173" operator="between">
      <formula>$P$7*0.8</formula>
      <formula>$P$7</formula>
    </cfRule>
    <cfRule type="cellIs" dxfId="44731" priority="174" operator="lessThan">
      <formula>$P$7*0.8</formula>
    </cfRule>
  </conditionalFormatting>
  <conditionalFormatting sqref="J8">
    <cfRule type="cellIs" dxfId="44730" priority="169" operator="greaterThan">
      <formula>$P$8</formula>
    </cfRule>
    <cfRule type="cellIs" dxfId="44729" priority="170" operator="between">
      <formula>$P$8*0.8</formula>
      <formula>$P$8</formula>
    </cfRule>
    <cfRule type="cellIs" dxfId="44728" priority="171" operator="lessThan">
      <formula>$P$8*0.8</formula>
    </cfRule>
  </conditionalFormatting>
  <conditionalFormatting sqref="J11">
    <cfRule type="cellIs" dxfId="44727" priority="166" operator="greaterThan">
      <formula>$P$11</formula>
    </cfRule>
    <cfRule type="cellIs" dxfId="44726" priority="167" operator="between">
      <formula>$P$11*0.8</formula>
      <formula>$P$11</formula>
    </cfRule>
    <cfRule type="cellIs" dxfId="44725" priority="168" operator="lessThan">
      <formula>$P$11*0.8</formula>
    </cfRule>
  </conditionalFormatting>
  <conditionalFormatting sqref="J12">
    <cfRule type="cellIs" dxfId="44724" priority="163" operator="greaterThan">
      <formula>$P$12</formula>
    </cfRule>
    <cfRule type="cellIs" dxfId="44723" priority="164" operator="between">
      <formula>$P$12*0.8</formula>
      <formula>$P$12</formula>
    </cfRule>
    <cfRule type="cellIs" dxfId="44722" priority="165" operator="lessThan">
      <formula>$P$12*0.8</formula>
    </cfRule>
  </conditionalFormatting>
  <conditionalFormatting sqref="J13">
    <cfRule type="cellIs" dxfId="44721" priority="160" operator="greaterThan">
      <formula>$P$13</formula>
    </cfRule>
    <cfRule type="cellIs" dxfId="44720" priority="161" operator="between">
      <formula>$P$13*0.8</formula>
      <formula>$P$13</formula>
    </cfRule>
    <cfRule type="cellIs" dxfId="44719" priority="162" operator="lessThan">
      <formula>$P$13*0.8</formula>
    </cfRule>
  </conditionalFormatting>
  <conditionalFormatting sqref="J16">
    <cfRule type="cellIs" dxfId="44718" priority="157" operator="greaterThan">
      <formula>$P$16</formula>
    </cfRule>
    <cfRule type="cellIs" dxfId="44717" priority="158" operator="between">
      <formula>$P$16*0.8</formula>
      <formula>$P$16</formula>
    </cfRule>
    <cfRule type="cellIs" dxfId="44716" priority="159" operator="lessThan">
      <formula>$P$16*0.8</formula>
    </cfRule>
  </conditionalFormatting>
  <conditionalFormatting sqref="J17">
    <cfRule type="cellIs" dxfId="44715" priority="154" operator="greaterThan">
      <formula>$P$17</formula>
    </cfRule>
    <cfRule type="cellIs" dxfId="44714" priority="155" operator="between">
      <formula>$P$17*0.8</formula>
      <formula>$P$17</formula>
    </cfRule>
    <cfRule type="cellIs" dxfId="44713" priority="156" operator="lessThan">
      <formula>$P$17*0.8</formula>
    </cfRule>
  </conditionalFormatting>
  <conditionalFormatting sqref="J18">
    <cfRule type="cellIs" dxfId="44712" priority="151" operator="greaterThan">
      <formula>$P$18</formula>
    </cfRule>
    <cfRule type="cellIs" dxfId="44711" priority="152" operator="between">
      <formula>$P$18*0.8</formula>
      <formula>$P$18</formula>
    </cfRule>
    <cfRule type="cellIs" dxfId="44710" priority="153" operator="lessThan">
      <formula>$P$18*0.8</formula>
    </cfRule>
  </conditionalFormatting>
  <conditionalFormatting sqref="J6">
    <cfRule type="cellIs" dxfId="44709" priority="148" operator="greaterThan">
      <formula>$P$6</formula>
    </cfRule>
    <cfRule type="cellIs" dxfId="44708" priority="149" operator="between">
      <formula>$P$6*0.8</formula>
      <formula>$P$6</formula>
    </cfRule>
    <cfRule type="cellIs" dxfId="44707" priority="150" operator="lessThan">
      <formula>$P$6*0.8</formula>
    </cfRule>
  </conditionalFormatting>
  <conditionalFormatting sqref="J7">
    <cfRule type="cellIs" dxfId="44706" priority="145" operator="greaterThan">
      <formula>$P$7</formula>
    </cfRule>
    <cfRule type="cellIs" dxfId="44705" priority="146" operator="between">
      <formula>$P$7*0.8</formula>
      <formula>$P$7</formula>
    </cfRule>
    <cfRule type="cellIs" dxfId="44704" priority="147" operator="lessThan">
      <formula>$P$7*0.8</formula>
    </cfRule>
  </conditionalFormatting>
  <conditionalFormatting sqref="J8">
    <cfRule type="cellIs" dxfId="44703" priority="142" operator="greaterThan">
      <formula>$P$8</formula>
    </cfRule>
    <cfRule type="cellIs" dxfId="44702" priority="143" operator="between">
      <formula>$P$8*0.8</formula>
      <formula>$P$8</formula>
    </cfRule>
    <cfRule type="cellIs" dxfId="44701" priority="144" operator="lessThan">
      <formula>$P$8*0.8</formula>
    </cfRule>
  </conditionalFormatting>
  <conditionalFormatting sqref="J11">
    <cfRule type="cellIs" dxfId="44700" priority="139" operator="greaterThan">
      <formula>$P$11</formula>
    </cfRule>
    <cfRule type="cellIs" dxfId="44699" priority="140" operator="between">
      <formula>$P$11*0.8</formula>
      <formula>$P$11</formula>
    </cfRule>
    <cfRule type="cellIs" dxfId="44698" priority="141" operator="lessThan">
      <formula>$P$11*0.8</formula>
    </cfRule>
  </conditionalFormatting>
  <conditionalFormatting sqref="J12">
    <cfRule type="cellIs" dxfId="44697" priority="136" operator="greaterThan">
      <formula>$P$12</formula>
    </cfRule>
    <cfRule type="cellIs" dxfId="44696" priority="137" operator="between">
      <formula>$P$12*0.8</formula>
      <formula>$P$12</formula>
    </cfRule>
    <cfRule type="cellIs" dxfId="44695" priority="138" operator="lessThan">
      <formula>$P$12*0.8</formula>
    </cfRule>
  </conditionalFormatting>
  <conditionalFormatting sqref="J13">
    <cfRule type="cellIs" dxfId="44694" priority="133" operator="greaterThan">
      <formula>$P$13</formula>
    </cfRule>
    <cfRule type="cellIs" dxfId="44693" priority="134" operator="between">
      <formula>$P$13*0.8</formula>
      <formula>$P$13</formula>
    </cfRule>
    <cfRule type="cellIs" dxfId="44692" priority="135" operator="lessThan">
      <formula>$P$13*0.8</formula>
    </cfRule>
  </conditionalFormatting>
  <conditionalFormatting sqref="J16">
    <cfRule type="cellIs" dxfId="44691" priority="130" operator="greaterThan">
      <formula>$P$16</formula>
    </cfRule>
    <cfRule type="cellIs" dxfId="44690" priority="131" operator="between">
      <formula>$P$16*0.8</formula>
      <formula>$P$16</formula>
    </cfRule>
    <cfRule type="cellIs" dxfId="44689" priority="132" operator="lessThan">
      <formula>$P$16*0.8</formula>
    </cfRule>
  </conditionalFormatting>
  <conditionalFormatting sqref="J17">
    <cfRule type="cellIs" dxfId="44688" priority="127" operator="greaterThan">
      <formula>$P$17</formula>
    </cfRule>
    <cfRule type="cellIs" dxfId="44687" priority="128" operator="between">
      <formula>$P$17*0.8</formula>
      <formula>$P$17</formula>
    </cfRule>
    <cfRule type="cellIs" dxfId="44686" priority="129" operator="lessThan">
      <formula>$P$17*0.8</formula>
    </cfRule>
  </conditionalFormatting>
  <conditionalFormatting sqref="J18">
    <cfRule type="cellIs" dxfId="44685" priority="124" operator="greaterThan">
      <formula>$P$18</formula>
    </cfRule>
    <cfRule type="cellIs" dxfId="44684" priority="125" operator="between">
      <formula>$P$18*0.8</formula>
      <formula>$P$18</formula>
    </cfRule>
    <cfRule type="cellIs" dxfId="44683" priority="126" operator="lessThan">
      <formula>$P$18*0.8</formula>
    </cfRule>
  </conditionalFormatting>
  <conditionalFormatting sqref="J6">
    <cfRule type="cellIs" dxfId="44682" priority="121" operator="greaterThan">
      <formula>$P$6</formula>
    </cfRule>
    <cfRule type="cellIs" dxfId="44681" priority="122" operator="between">
      <formula>$P$6*0.8</formula>
      <formula>$P$6</formula>
    </cfRule>
    <cfRule type="cellIs" dxfId="44680" priority="123" operator="lessThan">
      <formula>$P$6*0.8</formula>
    </cfRule>
  </conditionalFormatting>
  <conditionalFormatting sqref="J7">
    <cfRule type="cellIs" dxfId="44679" priority="118" operator="greaterThan">
      <formula>$P$7</formula>
    </cfRule>
    <cfRule type="cellIs" dxfId="44678" priority="119" operator="between">
      <formula>$P$7*0.8</formula>
      <formula>$P$7</formula>
    </cfRule>
    <cfRule type="cellIs" dxfId="44677" priority="120" operator="lessThan">
      <formula>$P$7*0.8</formula>
    </cfRule>
  </conditionalFormatting>
  <conditionalFormatting sqref="J8">
    <cfRule type="cellIs" dxfId="44676" priority="115" operator="greaterThan">
      <formula>$P$8</formula>
    </cfRule>
    <cfRule type="cellIs" dxfId="44675" priority="116" operator="between">
      <formula>$P$8*0.8</formula>
      <formula>$P$8</formula>
    </cfRule>
    <cfRule type="cellIs" dxfId="44674" priority="117" operator="lessThan">
      <formula>$P$8*0.8</formula>
    </cfRule>
  </conditionalFormatting>
  <conditionalFormatting sqref="J11">
    <cfRule type="cellIs" dxfId="44673" priority="112" operator="greaterThan">
      <formula>$P$11</formula>
    </cfRule>
    <cfRule type="cellIs" dxfId="44672" priority="113" operator="between">
      <formula>$P$11*0.8</formula>
      <formula>$P$11</formula>
    </cfRule>
    <cfRule type="cellIs" dxfId="44671" priority="114" operator="lessThan">
      <formula>$P$11*0.8</formula>
    </cfRule>
  </conditionalFormatting>
  <conditionalFormatting sqref="J12">
    <cfRule type="cellIs" dxfId="44670" priority="109" operator="greaterThan">
      <formula>$P$12</formula>
    </cfRule>
    <cfRule type="cellIs" dxfId="44669" priority="110" operator="between">
      <formula>$P$12*0.8</formula>
      <formula>$P$12</formula>
    </cfRule>
    <cfRule type="cellIs" dxfId="44668" priority="111" operator="lessThan">
      <formula>$P$12*0.8</formula>
    </cfRule>
  </conditionalFormatting>
  <conditionalFormatting sqref="J13">
    <cfRule type="cellIs" dxfId="44667" priority="106" operator="greaterThan">
      <formula>$P$13</formula>
    </cfRule>
    <cfRule type="cellIs" dxfId="44666" priority="107" operator="between">
      <formula>$P$13*0.8</formula>
      <formula>$P$13</formula>
    </cfRule>
    <cfRule type="cellIs" dxfId="44665" priority="108" operator="lessThan">
      <formula>$P$13*0.8</formula>
    </cfRule>
  </conditionalFormatting>
  <conditionalFormatting sqref="J16">
    <cfRule type="cellIs" dxfId="44664" priority="103" operator="greaterThan">
      <formula>$P$16</formula>
    </cfRule>
    <cfRule type="cellIs" dxfId="44663" priority="104" operator="between">
      <formula>$P$16*0.8</formula>
      <formula>$P$16</formula>
    </cfRule>
    <cfRule type="cellIs" dxfId="44662" priority="105" operator="lessThan">
      <formula>$P$16*0.8</formula>
    </cfRule>
  </conditionalFormatting>
  <conditionalFormatting sqref="J17">
    <cfRule type="cellIs" dxfId="44661" priority="100" operator="greaterThan">
      <formula>$P$17</formula>
    </cfRule>
    <cfRule type="cellIs" dxfId="44660" priority="101" operator="between">
      <formula>$P$17*0.8</formula>
      <formula>$P$17</formula>
    </cfRule>
    <cfRule type="cellIs" dxfId="44659" priority="102" operator="lessThan">
      <formula>$P$17*0.8</formula>
    </cfRule>
  </conditionalFormatting>
  <conditionalFormatting sqref="J18">
    <cfRule type="cellIs" dxfId="44658" priority="97" operator="greaterThan">
      <formula>$P$18</formula>
    </cfRule>
    <cfRule type="cellIs" dxfId="44657" priority="98" operator="between">
      <formula>$P$18*0.8</formula>
      <formula>$P$18</formula>
    </cfRule>
    <cfRule type="cellIs" dxfId="44656" priority="99" operator="lessThan">
      <formula>$P$18*0.8</formula>
    </cfRule>
  </conditionalFormatting>
  <conditionalFormatting sqref="J6">
    <cfRule type="cellIs" dxfId="44655" priority="94" operator="greaterThan">
      <formula>$P$6</formula>
    </cfRule>
    <cfRule type="cellIs" dxfId="44654" priority="95" operator="between">
      <formula>$P$6*0.8</formula>
      <formula>$P$6</formula>
    </cfRule>
    <cfRule type="cellIs" dxfId="44653" priority="96" operator="lessThan">
      <formula>$P$6*0.8</formula>
    </cfRule>
  </conditionalFormatting>
  <conditionalFormatting sqref="J7">
    <cfRule type="cellIs" dxfId="44652" priority="91" operator="greaterThan">
      <formula>$P$7</formula>
    </cfRule>
    <cfRule type="cellIs" dxfId="44651" priority="92" operator="between">
      <formula>$P$7*0.8</formula>
      <formula>$P$7</formula>
    </cfRule>
    <cfRule type="cellIs" dxfId="44650" priority="93" operator="lessThan">
      <formula>$P$7*0.8</formula>
    </cfRule>
  </conditionalFormatting>
  <conditionalFormatting sqref="J8">
    <cfRule type="cellIs" dxfId="44649" priority="88" operator="greaterThan">
      <formula>$P$8</formula>
    </cfRule>
    <cfRule type="cellIs" dxfId="44648" priority="89" operator="between">
      <formula>$P$8*0.8</formula>
      <formula>$P$8</formula>
    </cfRule>
    <cfRule type="cellIs" dxfId="44647" priority="90" operator="lessThan">
      <formula>$P$8*0.8</formula>
    </cfRule>
  </conditionalFormatting>
  <conditionalFormatting sqref="J11">
    <cfRule type="cellIs" dxfId="44646" priority="85" operator="greaterThan">
      <formula>$P$11</formula>
    </cfRule>
    <cfRule type="cellIs" dxfId="44645" priority="86" operator="between">
      <formula>$P$11*0.8</formula>
      <formula>$P$11</formula>
    </cfRule>
    <cfRule type="cellIs" dxfId="44644" priority="87" operator="lessThan">
      <formula>$P$11*0.8</formula>
    </cfRule>
  </conditionalFormatting>
  <conditionalFormatting sqref="J12">
    <cfRule type="cellIs" dxfId="44643" priority="82" operator="greaterThan">
      <formula>$P$12</formula>
    </cfRule>
    <cfRule type="cellIs" dxfId="44642" priority="83" operator="between">
      <formula>$P$12*0.8</formula>
      <formula>$P$12</formula>
    </cfRule>
    <cfRule type="cellIs" dxfId="44641" priority="84" operator="lessThan">
      <formula>$P$12*0.8</formula>
    </cfRule>
  </conditionalFormatting>
  <conditionalFormatting sqref="J13">
    <cfRule type="cellIs" dxfId="44640" priority="79" operator="greaterThan">
      <formula>$P$13</formula>
    </cfRule>
    <cfRule type="cellIs" dxfId="44639" priority="80" operator="between">
      <formula>$P$13*0.8</formula>
      <formula>$P$13</formula>
    </cfRule>
    <cfRule type="cellIs" dxfId="44638" priority="81" operator="lessThan">
      <formula>$P$13*0.8</formula>
    </cfRule>
  </conditionalFormatting>
  <conditionalFormatting sqref="J16">
    <cfRule type="cellIs" dxfId="44637" priority="76" operator="greaterThan">
      <formula>$P$16</formula>
    </cfRule>
    <cfRule type="cellIs" dxfId="44636" priority="77" operator="between">
      <formula>$P$16*0.8</formula>
      <formula>$P$16</formula>
    </cfRule>
    <cfRule type="cellIs" dxfId="44635" priority="78" operator="lessThan">
      <formula>$P$16*0.8</formula>
    </cfRule>
  </conditionalFormatting>
  <conditionalFormatting sqref="J17">
    <cfRule type="cellIs" dxfId="44634" priority="73" operator="greaterThan">
      <formula>$P$17</formula>
    </cfRule>
    <cfRule type="cellIs" dxfId="44633" priority="74" operator="between">
      <formula>$P$17*0.8</formula>
      <formula>$P$17</formula>
    </cfRule>
    <cfRule type="cellIs" dxfId="44632" priority="75" operator="lessThan">
      <formula>$P$17*0.8</formula>
    </cfRule>
  </conditionalFormatting>
  <conditionalFormatting sqref="J18">
    <cfRule type="cellIs" dxfId="44631" priority="70" operator="greaterThan">
      <formula>$P$18</formula>
    </cfRule>
    <cfRule type="cellIs" dxfId="44630" priority="71" operator="between">
      <formula>$P$18*0.8</formula>
      <formula>$P$18</formula>
    </cfRule>
    <cfRule type="cellIs" dxfId="44629" priority="72" operator="lessThan">
      <formula>$P$18*0.8</formula>
    </cfRule>
  </conditionalFormatting>
  <conditionalFormatting sqref="J6">
    <cfRule type="cellIs" dxfId="44628" priority="67" operator="greaterThan">
      <formula>$O$6</formula>
    </cfRule>
    <cfRule type="cellIs" dxfId="44627" priority="68" operator="between">
      <formula>$O$6*0.8</formula>
      <formula>$O$6</formula>
    </cfRule>
    <cfRule type="cellIs" dxfId="44626" priority="69" operator="lessThan">
      <formula>$O$6*0.8</formula>
    </cfRule>
  </conditionalFormatting>
  <conditionalFormatting sqref="J7">
    <cfRule type="cellIs" dxfId="44625" priority="64" operator="greaterThan">
      <formula>$O$7</formula>
    </cfRule>
    <cfRule type="cellIs" dxfId="44624" priority="65" operator="between">
      <formula>$O$7*0.8</formula>
      <formula>$O$7</formula>
    </cfRule>
    <cfRule type="cellIs" dxfId="44623" priority="66" operator="lessThan">
      <formula>$O$7*0.8</formula>
    </cfRule>
  </conditionalFormatting>
  <conditionalFormatting sqref="J8">
    <cfRule type="cellIs" dxfId="44622" priority="61" operator="greaterThan">
      <formula>$O$8</formula>
    </cfRule>
    <cfRule type="cellIs" dxfId="44621" priority="62" operator="between">
      <formula>$O$8*0.8</formula>
      <formula>$O$8</formula>
    </cfRule>
    <cfRule type="cellIs" dxfId="44620" priority="63" operator="lessThan">
      <formula>$O$8*0.8</formula>
    </cfRule>
  </conditionalFormatting>
  <conditionalFormatting sqref="J11">
    <cfRule type="cellIs" dxfId="44619" priority="58" operator="greaterThan">
      <formula>$O$11</formula>
    </cfRule>
    <cfRule type="cellIs" dxfId="44618" priority="59" operator="between">
      <formula>$O$11*0.8</formula>
      <formula>$O$11</formula>
    </cfRule>
    <cfRule type="cellIs" dxfId="44617" priority="60" operator="lessThan">
      <formula>$O$11*0.8</formula>
    </cfRule>
  </conditionalFormatting>
  <conditionalFormatting sqref="J12">
    <cfRule type="cellIs" dxfId="44616" priority="55" operator="greaterThan">
      <formula>$O$12</formula>
    </cfRule>
    <cfRule type="cellIs" dxfId="44615" priority="56" operator="between">
      <formula>$O$12*0.8</formula>
      <formula>$O$12</formula>
    </cfRule>
    <cfRule type="cellIs" dxfId="44614" priority="57" operator="lessThan">
      <formula>$O$12*0.8</formula>
    </cfRule>
  </conditionalFormatting>
  <conditionalFormatting sqref="J13">
    <cfRule type="cellIs" dxfId="44613" priority="52" operator="greaterThan">
      <formula>$O$13</formula>
    </cfRule>
    <cfRule type="cellIs" dxfId="44612" priority="53" operator="between">
      <formula>$O$13*0.8</formula>
      <formula>$O$13</formula>
    </cfRule>
    <cfRule type="cellIs" dxfId="44611" priority="54" operator="lessThan">
      <formula>$O$13*0.8</formula>
    </cfRule>
  </conditionalFormatting>
  <conditionalFormatting sqref="J16">
    <cfRule type="cellIs" dxfId="44610" priority="49" operator="greaterThan">
      <formula>$O$16</formula>
    </cfRule>
    <cfRule type="cellIs" dxfId="44609" priority="50" operator="between">
      <formula>$O$16*0.8</formula>
      <formula>$O$16</formula>
    </cfRule>
    <cfRule type="cellIs" dxfId="44608" priority="51" operator="lessThan">
      <formula>$O$16*0.8</formula>
    </cfRule>
  </conditionalFormatting>
  <conditionalFormatting sqref="J17">
    <cfRule type="cellIs" dxfId="44607" priority="46" operator="greaterThan">
      <formula>$O$17</formula>
    </cfRule>
    <cfRule type="cellIs" dxfId="44606" priority="47" operator="between">
      <formula>$O$17*0.8</formula>
      <formula>$O$17</formula>
    </cfRule>
    <cfRule type="cellIs" dxfId="44605" priority="48" operator="lessThan">
      <formula>$O$17*0.8</formula>
    </cfRule>
  </conditionalFormatting>
  <conditionalFormatting sqref="J18">
    <cfRule type="cellIs" dxfId="44604" priority="43" operator="greaterThan">
      <formula>$O$18</formula>
    </cfRule>
    <cfRule type="cellIs" dxfId="44603" priority="44" operator="between">
      <formula>$O$18*0.8</formula>
      <formula>$O$18</formula>
    </cfRule>
    <cfRule type="cellIs" dxfId="44602" priority="45" operator="lessThan">
      <formula>$O$18*0.8</formula>
    </cfRule>
  </conditionalFormatting>
  <conditionalFormatting sqref="J6">
    <cfRule type="cellIs" dxfId="44601" priority="40" operator="greaterThan">
      <formula>$O$6</formula>
    </cfRule>
    <cfRule type="cellIs" dxfId="44600" priority="41" operator="between">
      <formula>$O$6*0.8</formula>
      <formula>$O$6</formula>
    </cfRule>
    <cfRule type="cellIs" dxfId="44599" priority="42" operator="lessThan">
      <formula>$O$6*0.8</formula>
    </cfRule>
  </conditionalFormatting>
  <conditionalFormatting sqref="J7">
    <cfRule type="cellIs" dxfId="44598" priority="37" operator="greaterThan">
      <formula>$O$7</formula>
    </cfRule>
    <cfRule type="cellIs" dxfId="44597" priority="38" operator="between">
      <formula>$O$7*0.8</formula>
      <formula>$O$7</formula>
    </cfRule>
    <cfRule type="cellIs" dxfId="44596" priority="39" operator="lessThan">
      <formula>$O$7*0.8</formula>
    </cfRule>
  </conditionalFormatting>
  <conditionalFormatting sqref="J8">
    <cfRule type="cellIs" dxfId="44595" priority="34" operator="greaterThan">
      <formula>$O$8</formula>
    </cfRule>
    <cfRule type="cellIs" dxfId="44594" priority="35" operator="between">
      <formula>$O$8*0.8</formula>
      <formula>$O$8</formula>
    </cfRule>
    <cfRule type="cellIs" dxfId="44593" priority="36" operator="lessThan">
      <formula>$O$8*0.8</formula>
    </cfRule>
  </conditionalFormatting>
  <conditionalFormatting sqref="J11">
    <cfRule type="cellIs" dxfId="44592" priority="31" operator="greaterThan">
      <formula>$O$11</formula>
    </cfRule>
    <cfRule type="cellIs" dxfId="44591" priority="32" operator="between">
      <formula>$O$11*0.8</formula>
      <formula>$O$11</formula>
    </cfRule>
    <cfRule type="cellIs" dxfId="44590" priority="33" operator="lessThan">
      <formula>$O$11*0.8</formula>
    </cfRule>
  </conditionalFormatting>
  <conditionalFormatting sqref="J12">
    <cfRule type="cellIs" dxfId="44589" priority="28" operator="greaterThan">
      <formula>$O$12</formula>
    </cfRule>
    <cfRule type="cellIs" dxfId="44588" priority="29" operator="between">
      <formula>$O$12*0.8</formula>
      <formula>$O$12</formula>
    </cfRule>
    <cfRule type="cellIs" dxfId="44587" priority="30" operator="lessThan">
      <formula>$O$12*0.8</formula>
    </cfRule>
  </conditionalFormatting>
  <conditionalFormatting sqref="J13">
    <cfRule type="cellIs" dxfId="44586" priority="25" operator="greaterThan">
      <formula>$O$13</formula>
    </cfRule>
    <cfRule type="cellIs" dxfId="44585" priority="26" operator="between">
      <formula>$O$13*0.8</formula>
      <formula>$O$13</formula>
    </cfRule>
    <cfRule type="cellIs" dxfId="44584" priority="27" operator="lessThan">
      <formula>$O$13*0.8</formula>
    </cfRule>
  </conditionalFormatting>
  <conditionalFormatting sqref="J16">
    <cfRule type="cellIs" dxfId="44583" priority="22" operator="greaterThan">
      <formula>$O$16</formula>
    </cfRule>
    <cfRule type="cellIs" dxfId="44582" priority="23" operator="between">
      <formula>$O$16*0.8</formula>
      <formula>$O$16</formula>
    </cfRule>
    <cfRule type="cellIs" dxfId="44581" priority="24" operator="lessThan">
      <formula>$O$16*0.8</formula>
    </cfRule>
  </conditionalFormatting>
  <conditionalFormatting sqref="J17">
    <cfRule type="cellIs" dxfId="44580" priority="19" operator="greaterThan">
      <formula>$O$17</formula>
    </cfRule>
    <cfRule type="cellIs" dxfId="44579" priority="20" operator="between">
      <formula>$O$17*0.8</formula>
      <formula>$O$17</formula>
    </cfRule>
    <cfRule type="cellIs" dxfId="44578" priority="21" operator="lessThan">
      <formula>$O$17*0.8</formula>
    </cfRule>
  </conditionalFormatting>
  <conditionalFormatting sqref="J18">
    <cfRule type="cellIs" dxfId="44577" priority="16" operator="greaterThan">
      <formula>$O$18</formula>
    </cfRule>
    <cfRule type="cellIs" dxfId="44576" priority="17" operator="between">
      <formula>$O$18*0.8</formula>
      <formula>$O$18</formula>
    </cfRule>
    <cfRule type="cellIs" dxfId="44575" priority="18" operator="lessThan">
      <formula>$O$18*0.8</formula>
    </cfRule>
  </conditionalFormatting>
  <conditionalFormatting sqref="J6">
    <cfRule type="cellIs" dxfId="44574" priority="13" operator="greaterThan">
      <formula>$P6</formula>
    </cfRule>
    <cfRule type="cellIs" dxfId="44573" priority="14" operator="between">
      <formula>$P6*0.8</formula>
      <formula>$P6</formula>
    </cfRule>
    <cfRule type="cellIs" dxfId="44572" priority="15" operator="lessThan">
      <formula>$P6*0.8</formula>
    </cfRule>
  </conditionalFormatting>
  <conditionalFormatting sqref="J7:J8">
    <cfRule type="cellIs" dxfId="44571" priority="10" operator="greaterThan">
      <formula>$P7</formula>
    </cfRule>
    <cfRule type="cellIs" dxfId="44570" priority="11" operator="between">
      <formula>$P7*0.8</formula>
      <formula>$P7</formula>
    </cfRule>
    <cfRule type="cellIs" dxfId="44569" priority="12" operator="lessThan">
      <formula>$P7*0.8</formula>
    </cfRule>
  </conditionalFormatting>
  <conditionalFormatting sqref="J11">
    <cfRule type="cellIs" dxfId="44568" priority="7" operator="greaterThan">
      <formula>$P11</formula>
    </cfRule>
    <cfRule type="cellIs" dxfId="44567" priority="8" operator="between">
      <formula>$P11*0.8</formula>
      <formula>$P11</formula>
    </cfRule>
    <cfRule type="cellIs" dxfId="44566" priority="9" operator="lessThan">
      <formula>$P11*0.8</formula>
    </cfRule>
  </conditionalFormatting>
  <conditionalFormatting sqref="J12:J13">
    <cfRule type="cellIs" dxfId="44565" priority="4" operator="greaterThan">
      <formula>$P12</formula>
    </cfRule>
    <cfRule type="cellIs" dxfId="44564" priority="5" operator="between">
      <formula>$P12*0.8</formula>
      <formula>$P12</formula>
    </cfRule>
    <cfRule type="cellIs" dxfId="44563" priority="6" operator="lessThan">
      <formula>$P12*0.8</formula>
    </cfRule>
  </conditionalFormatting>
  <conditionalFormatting sqref="J16:J18">
    <cfRule type="cellIs" dxfId="44562" priority="1" operator="greaterThan">
      <formula>$P16</formula>
    </cfRule>
    <cfRule type="cellIs" dxfId="44561" priority="2" operator="between">
      <formula>$P16*0.8</formula>
      <formula>$P16</formula>
    </cfRule>
    <cfRule type="cellIs" dxfId="44560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X29"/>
  <sheetViews>
    <sheetView zoomScaleNormal="100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710937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47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0.67</v>
      </c>
      <c r="D6" s="64">
        <v>0.93300000000000005</v>
      </c>
      <c r="E6" s="9">
        <v>0.69899999999999995</v>
      </c>
      <c r="F6" s="9">
        <v>0.8640000000000001</v>
      </c>
      <c r="G6" s="28">
        <v>0.70799999999999996</v>
      </c>
      <c r="H6" s="28">
        <v>0.74</v>
      </c>
      <c r="I6" s="28">
        <v>0.84499999999999997</v>
      </c>
      <c r="J6" s="28">
        <f>Data!AC8</f>
        <v>0.91700000000000004</v>
      </c>
      <c r="K6" s="118">
        <v>0.82</v>
      </c>
      <c r="L6" s="295">
        <v>0.76500000000000001</v>
      </c>
      <c r="M6" s="331">
        <v>0.69799999999999995</v>
      </c>
      <c r="N6" s="295">
        <f>(M6/9)*10</f>
        <v>0.77555555555555544</v>
      </c>
      <c r="O6" s="295">
        <f>(F6/9)*10</f>
        <v>0.96000000000000019</v>
      </c>
      <c r="P6" s="118">
        <v>0.82</v>
      </c>
      <c r="Q6" s="315">
        <f>J6/M6</f>
        <v>1.3137535816618913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0.89</v>
      </c>
      <c r="D7" s="61">
        <v>0.96699999999999997</v>
      </c>
      <c r="E7" s="3">
        <v>0.90800000000000003</v>
      </c>
      <c r="F7" s="3">
        <v>0.91</v>
      </c>
      <c r="G7" s="26">
        <v>0.95599999999999996</v>
      </c>
      <c r="H7" s="26">
        <v>0.95699999999999996</v>
      </c>
      <c r="I7" s="26">
        <v>0.96</v>
      </c>
      <c r="J7" s="28">
        <f>Data!AE$8</f>
        <v>0.96799999999999997</v>
      </c>
      <c r="K7" s="38">
        <v>0.92</v>
      </c>
      <c r="L7" s="296">
        <v>0.85</v>
      </c>
      <c r="M7" s="332">
        <v>0.91400000000000003</v>
      </c>
      <c r="N7" s="296">
        <f>(M7/9)*10</f>
        <v>1.0155555555555558</v>
      </c>
      <c r="O7" s="296">
        <f>(F7/9)*10</f>
        <v>1.0111111111111111</v>
      </c>
      <c r="P7" s="38">
        <v>0.92</v>
      </c>
      <c r="Q7" s="315">
        <f t="shared" ref="Q7:Q8" si="0">J7/M7</f>
        <v>1.0590809628008753</v>
      </c>
      <c r="R7" s="15"/>
      <c r="S7" s="33"/>
      <c r="T7" s="15"/>
    </row>
    <row r="8" spans="1:24">
      <c r="A8" s="1">
        <v>3</v>
      </c>
      <c r="B8" s="52" t="s">
        <v>9</v>
      </c>
      <c r="C8" s="20">
        <v>12332.32</v>
      </c>
      <c r="D8" s="62">
        <v>18198.8</v>
      </c>
      <c r="E8" s="4">
        <v>15310.1</v>
      </c>
      <c r="F8" s="4">
        <v>13781.6</v>
      </c>
      <c r="G8" s="27">
        <v>21801.599999999999</v>
      </c>
      <c r="H8" s="27">
        <v>19675</v>
      </c>
      <c r="I8" s="27">
        <v>17290.900000000001</v>
      </c>
      <c r="J8" s="350">
        <f>Data!AG$8</f>
        <v>17288.599999999999</v>
      </c>
      <c r="K8" s="39">
        <v>22755</v>
      </c>
      <c r="L8" s="343">
        <v>14400</v>
      </c>
      <c r="M8" s="333">
        <v>15587.8</v>
      </c>
      <c r="N8" s="297">
        <f>(M8/9)*10</f>
        <v>17319.777777777777</v>
      </c>
      <c r="O8" s="297">
        <f>(F8/9)*10</f>
        <v>15312.888888888891</v>
      </c>
      <c r="P8" s="39">
        <v>22755</v>
      </c>
      <c r="Q8" s="315">
        <f t="shared" si="0"/>
        <v>1.1091109714007108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</v>
      </c>
      <c r="D11" s="64">
        <v>1</v>
      </c>
      <c r="E11" s="9">
        <v>0.78800000000000003</v>
      </c>
      <c r="F11" s="9">
        <v>0.95400000000000007</v>
      </c>
      <c r="G11" s="28">
        <v>0.85799999999999998</v>
      </c>
      <c r="H11" s="28">
        <v>0.873</v>
      </c>
      <c r="I11" s="28">
        <v>0.74</v>
      </c>
      <c r="J11" s="28">
        <f>Data!AI$8</f>
        <v>0.93500000000000005</v>
      </c>
      <c r="K11" s="42">
        <v>0.93</v>
      </c>
      <c r="L11" s="295">
        <v>0.78</v>
      </c>
      <c r="M11" s="331">
        <v>0.7390000000000001</v>
      </c>
      <c r="N11" s="295">
        <f>(M11/9)*10</f>
        <v>0.82111111111111124</v>
      </c>
      <c r="O11" s="295">
        <f>(F11/9)*10</f>
        <v>1.06</v>
      </c>
      <c r="P11" s="42">
        <v>0.93</v>
      </c>
      <c r="Q11" s="315">
        <f t="shared" ref="Q11:Q13" si="1">J11/M11</f>
        <v>1.2652232746955343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0.77</v>
      </c>
      <c r="D12" s="61">
        <v>1</v>
      </c>
      <c r="E12" s="3">
        <v>0.8</v>
      </c>
      <c r="F12" s="3">
        <v>0.94</v>
      </c>
      <c r="G12" s="26">
        <v>0.97799999999999998</v>
      </c>
      <c r="H12" s="26">
        <v>0.98399999999999999</v>
      </c>
      <c r="I12" s="26">
        <v>0.97699999999999998</v>
      </c>
      <c r="J12" s="28">
        <f>Data!AK$8</f>
        <v>0.99</v>
      </c>
      <c r="K12" s="40">
        <v>0.9</v>
      </c>
      <c r="L12" s="296">
        <v>0.84499999999999997</v>
      </c>
      <c r="M12" s="332">
        <v>0.79299999999999993</v>
      </c>
      <c r="N12" s="296">
        <f>(M12/9)*10</f>
        <v>0.88111111111111096</v>
      </c>
      <c r="O12" s="296">
        <f>(F12/9)*10</f>
        <v>1.0444444444444443</v>
      </c>
      <c r="P12" s="40">
        <v>0.9</v>
      </c>
      <c r="Q12" s="315">
        <f t="shared" si="1"/>
        <v>1.248423707440101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15977.7</v>
      </c>
      <c r="E13" s="4">
        <v>18554.400000000001</v>
      </c>
      <c r="F13" s="4">
        <v>15407.1</v>
      </c>
      <c r="G13" s="27">
        <v>16666.599999999999</v>
      </c>
      <c r="H13" s="27">
        <v>16354.3</v>
      </c>
      <c r="I13" s="27">
        <v>16927.599999999999</v>
      </c>
      <c r="J13" s="350">
        <f>Data!AM$8</f>
        <v>18073.5</v>
      </c>
      <c r="K13" s="41">
        <v>18706</v>
      </c>
      <c r="L13" s="343">
        <v>14250</v>
      </c>
      <c r="M13" s="333">
        <v>23918.400000000001</v>
      </c>
      <c r="N13" s="297">
        <f>(M13/9)*10</f>
        <v>26576.000000000004</v>
      </c>
      <c r="O13" s="297">
        <f>(F13/9)*10</f>
        <v>17119</v>
      </c>
      <c r="P13" s="41">
        <v>18706</v>
      </c>
      <c r="Q13" s="315">
        <f t="shared" si="1"/>
        <v>0.7556316476018462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0.9</v>
      </c>
      <c r="D16" s="64">
        <v>0.22700000000000001</v>
      </c>
      <c r="E16" s="11">
        <v>0.629</v>
      </c>
      <c r="F16" s="11">
        <v>0.61899999999999999</v>
      </c>
      <c r="G16" s="29">
        <v>0.58199999999999996</v>
      </c>
      <c r="H16" s="29">
        <v>0.54400000000000004</v>
      </c>
      <c r="I16" s="29">
        <v>0.52700000000000002</v>
      </c>
      <c r="J16" s="28">
        <f>Data!AQ$8</f>
        <v>0.48</v>
      </c>
      <c r="K16" s="42">
        <v>0.53</v>
      </c>
      <c r="L16" s="315">
        <v>0.57999999999999996</v>
      </c>
      <c r="M16" s="335">
        <v>0.63700000000000001</v>
      </c>
      <c r="N16" s="295">
        <f>(M16/9)*10</f>
        <v>0.70777777777777773</v>
      </c>
      <c r="O16" s="295">
        <f>(F16/9)*10</f>
        <v>0.68777777777777771</v>
      </c>
      <c r="P16" s="42">
        <v>0.53</v>
      </c>
      <c r="Q16" s="315">
        <f t="shared" ref="Q16:Q18" si="2">J16/M16</f>
        <v>0.75353218210361061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0.84</v>
      </c>
      <c r="D17" s="61">
        <v>0.56999999999999995</v>
      </c>
      <c r="E17" s="3">
        <v>0.754</v>
      </c>
      <c r="F17" s="3">
        <v>0.79500000000000004</v>
      </c>
      <c r="G17" s="26">
        <v>0.82699999999999996</v>
      </c>
      <c r="H17" s="26">
        <v>0.78300000000000003</v>
      </c>
      <c r="I17" s="26">
        <v>0.80300000000000005</v>
      </c>
      <c r="J17" s="28">
        <f>Data!AO$8</f>
        <v>0.80400000000000005</v>
      </c>
      <c r="K17" s="40">
        <v>0.7</v>
      </c>
      <c r="L17" s="296">
        <v>0.43</v>
      </c>
      <c r="M17" s="332">
        <v>0.76200000000000001</v>
      </c>
      <c r="N17" s="296">
        <f>(M17/9)*10</f>
        <v>0.84666666666666668</v>
      </c>
      <c r="O17" s="296">
        <f>(F17/9)*10</f>
        <v>0.8833333333333333</v>
      </c>
      <c r="P17" s="40">
        <v>0.7</v>
      </c>
      <c r="Q17" s="315">
        <f t="shared" si="2"/>
        <v>1.0551181102362206</v>
      </c>
      <c r="R17" s="15"/>
      <c r="S17" s="33"/>
      <c r="T17" s="15"/>
    </row>
    <row r="18" spans="1:20">
      <c r="A18" s="1">
        <v>9</v>
      </c>
      <c r="B18" s="50" t="s">
        <v>15</v>
      </c>
      <c r="C18" s="19" t="s">
        <v>19</v>
      </c>
      <c r="D18" s="61">
        <v>0.40500000000000003</v>
      </c>
      <c r="E18" s="3">
        <v>0.442</v>
      </c>
      <c r="F18" s="3">
        <v>0.64700000000000002</v>
      </c>
      <c r="G18" s="26">
        <v>0.45500000000000002</v>
      </c>
      <c r="H18" s="26">
        <v>0.58799999999999997</v>
      </c>
      <c r="I18" s="26">
        <v>0.51700000000000002</v>
      </c>
      <c r="J18" s="28">
        <f>Data!AS$8</f>
        <v>0.39100000000000001</v>
      </c>
      <c r="K18" s="40">
        <v>0.51</v>
      </c>
      <c r="L18" s="296">
        <v>0.28999999999999998</v>
      </c>
      <c r="M18" s="332">
        <v>0.43799999999999994</v>
      </c>
      <c r="N18" s="296">
        <f>(M18/9)*10</f>
        <v>0.48666666666666664</v>
      </c>
      <c r="O18" s="296">
        <f>(F18/9)*10</f>
        <v>0.71888888888888891</v>
      </c>
      <c r="P18" s="40">
        <v>0.51</v>
      </c>
      <c r="Q18" s="315">
        <f t="shared" si="2"/>
        <v>0.89269406392694073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0.52</v>
      </c>
      <c r="E21" s="9">
        <v>0.57999999999999996</v>
      </c>
      <c r="F21" s="11">
        <v>0.57999999999999996</v>
      </c>
      <c r="G21" s="85">
        <v>0.6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0.63500000000000001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0.77</v>
      </c>
      <c r="E22" s="3">
        <v>0.8</v>
      </c>
      <c r="F22" s="7">
        <v>0.81</v>
      </c>
      <c r="G22" s="30">
        <v>0.82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0.76249999999999996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11500</v>
      </c>
      <c r="E23" s="58">
        <v>12487</v>
      </c>
      <c r="F23" s="58">
        <v>12021</v>
      </c>
      <c r="G23" s="59">
        <v>12198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10600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 ht="15" customHeight="1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21:J21">
    <cfRule type="cellIs" dxfId="44559" priority="1781" operator="greaterThan">
      <formula>$P$21</formula>
    </cfRule>
    <cfRule type="cellIs" dxfId="44558" priority="1782" operator="between">
      <formula>$P$21*0.8</formula>
      <formula>$P$21</formula>
    </cfRule>
    <cfRule type="cellIs" dxfId="44557" priority="1783" operator="lessThan">
      <formula>$P$21*0.8</formula>
    </cfRule>
  </conditionalFormatting>
  <conditionalFormatting sqref="G23:J23">
    <cfRule type="cellIs" dxfId="44556" priority="1775" operator="greaterThan">
      <formula>$P$23</formula>
    </cfRule>
    <cfRule type="cellIs" dxfId="44555" priority="1776" operator="between">
      <formula>$P$23*0.8</formula>
      <formula>$P$23</formula>
    </cfRule>
    <cfRule type="cellIs" dxfId="44554" priority="1777" operator="lessThan">
      <formula>$P$23*0.8</formula>
    </cfRule>
  </conditionalFormatting>
  <conditionalFormatting sqref="G21:J21">
    <cfRule type="cellIs" dxfId="44553" priority="1772" operator="greaterThan">
      <formula>$P$21</formula>
    </cfRule>
    <cfRule type="cellIs" dxfId="44552" priority="1773" operator="between">
      <formula>$P$21*0.8</formula>
      <formula>$P$21</formula>
    </cfRule>
    <cfRule type="cellIs" dxfId="44551" priority="1774" operator="lessThan">
      <formula>$P$21*0.8</formula>
    </cfRule>
  </conditionalFormatting>
  <conditionalFormatting sqref="G23:J23">
    <cfRule type="cellIs" dxfId="44550" priority="1766" operator="greaterThan">
      <formula>$P$23</formula>
    </cfRule>
    <cfRule type="cellIs" dxfId="44549" priority="1767" operator="between">
      <formula>$P$23*0.8</formula>
      <formula>$P$23</formula>
    </cfRule>
    <cfRule type="cellIs" dxfId="44548" priority="1768" operator="lessThan">
      <formula>$P$23*0.8</formula>
    </cfRule>
  </conditionalFormatting>
  <conditionalFormatting sqref="H21:J21">
    <cfRule type="cellIs" dxfId="44547" priority="1753" operator="greaterThan">
      <formula>$O$21</formula>
    </cfRule>
    <cfRule type="cellIs" dxfId="44546" priority="1754" operator="between">
      <formula>$O$21*0.8</formula>
      <formula>$O$21</formula>
    </cfRule>
    <cfRule type="cellIs" dxfId="44545" priority="1755" operator="lessThan">
      <formula>$O$21*0.8</formula>
    </cfRule>
  </conditionalFormatting>
  <conditionalFormatting sqref="H23:J23">
    <cfRule type="cellIs" dxfId="44544" priority="1747" operator="greaterThan">
      <formula>$O$23</formula>
    </cfRule>
    <cfRule type="cellIs" dxfId="44543" priority="1748" operator="between">
      <formula>$O$23*0.8</formula>
      <formula>$O$23</formula>
    </cfRule>
    <cfRule type="cellIs" dxfId="44542" priority="1749" operator="lessThan">
      <formula>$O$23*0.8</formula>
    </cfRule>
  </conditionalFormatting>
  <conditionalFormatting sqref="H21:J21">
    <cfRule type="cellIs" dxfId="44541" priority="1744" operator="greaterThan">
      <formula>$O$21</formula>
    </cfRule>
    <cfRule type="cellIs" dxfId="44540" priority="1745" operator="between">
      <formula>$O$21*0.8</formula>
      <formula>$O$21</formula>
    </cfRule>
    <cfRule type="cellIs" dxfId="44539" priority="1746" operator="lessThan">
      <formula>$O$21*0.8</formula>
    </cfRule>
  </conditionalFormatting>
  <conditionalFormatting sqref="H23:J23">
    <cfRule type="cellIs" dxfId="44538" priority="1738" operator="greaterThan">
      <formula>$O$23</formula>
    </cfRule>
    <cfRule type="cellIs" dxfId="44537" priority="1739" operator="between">
      <formula>$O$23*0.8</formula>
      <formula>$O$23</formula>
    </cfRule>
    <cfRule type="cellIs" dxfId="44536" priority="1740" operator="lessThan">
      <formula>$O$23*0.8</formula>
    </cfRule>
  </conditionalFormatting>
  <conditionalFormatting sqref="G6:J6">
    <cfRule type="cellIs" dxfId="44535" priority="1388" operator="greaterThan">
      <formula>$P$6</formula>
    </cfRule>
    <cfRule type="cellIs" dxfId="44534" priority="1389" operator="between">
      <formula>$P$6*0.8</formula>
      <formula>$P$6</formula>
    </cfRule>
    <cfRule type="cellIs" dxfId="44533" priority="1390" operator="lessThan">
      <formula>$P$6*0.8</formula>
    </cfRule>
  </conditionalFormatting>
  <conditionalFormatting sqref="G7:J7">
    <cfRule type="cellIs" dxfId="44532" priority="1385" operator="greaterThan">
      <formula>$P$7</formula>
    </cfRule>
    <cfRule type="cellIs" dxfId="44531" priority="1386" operator="between">
      <formula>$P$7*0.8</formula>
      <formula>$P$7</formula>
    </cfRule>
    <cfRule type="cellIs" dxfId="44530" priority="1387" operator="lessThan">
      <formula>$P$7*0.8</formula>
    </cfRule>
  </conditionalFormatting>
  <conditionalFormatting sqref="G8:J8">
    <cfRule type="cellIs" dxfId="44529" priority="1382" operator="greaterThan">
      <formula>$P$8</formula>
    </cfRule>
    <cfRule type="cellIs" dxfId="44528" priority="1383" operator="between">
      <formula>$P$8*0.8</formula>
      <formula>$P$8</formula>
    </cfRule>
    <cfRule type="cellIs" dxfId="44527" priority="1384" operator="lessThan">
      <formula>$P$8*0.8</formula>
    </cfRule>
  </conditionalFormatting>
  <conditionalFormatting sqref="G11:J11">
    <cfRule type="cellIs" dxfId="44526" priority="1379" operator="greaterThan">
      <formula>$P$11</formula>
    </cfRule>
    <cfRule type="cellIs" dxfId="44525" priority="1380" operator="between">
      <formula>$P$11*0.8</formula>
      <formula>$P$11</formula>
    </cfRule>
    <cfRule type="cellIs" dxfId="44524" priority="1381" operator="lessThan">
      <formula>$P$11*0.8</formula>
    </cfRule>
  </conditionalFormatting>
  <conditionalFormatting sqref="G12:J12">
    <cfRule type="cellIs" dxfId="44523" priority="1376" operator="greaterThan">
      <formula>$P$12</formula>
    </cfRule>
    <cfRule type="cellIs" dxfId="44522" priority="1377" operator="between">
      <formula>$P$12*0.8</formula>
      <formula>$P$12</formula>
    </cfRule>
    <cfRule type="cellIs" dxfId="44521" priority="1378" operator="lessThan">
      <formula>$P$12*0.8</formula>
    </cfRule>
  </conditionalFormatting>
  <conditionalFormatting sqref="G13:J13">
    <cfRule type="cellIs" dxfId="44520" priority="1373" operator="greaterThan">
      <formula>$P$13</formula>
    </cfRule>
    <cfRule type="cellIs" dxfId="44519" priority="1374" operator="between">
      <formula>$P$13*0.8</formula>
      <formula>$P$13</formula>
    </cfRule>
    <cfRule type="cellIs" dxfId="44518" priority="1375" operator="lessThan">
      <formula>$P$13*0.8</formula>
    </cfRule>
  </conditionalFormatting>
  <conditionalFormatting sqref="G16:J16">
    <cfRule type="cellIs" dxfId="44517" priority="1370" operator="greaterThan">
      <formula>$P$16</formula>
    </cfRule>
    <cfRule type="cellIs" dxfId="44516" priority="1371" operator="between">
      <formula>$P$16*0.8</formula>
      <formula>$P$16</formula>
    </cfRule>
    <cfRule type="cellIs" dxfId="44515" priority="1372" operator="lessThan">
      <formula>$P$16*0.8</formula>
    </cfRule>
  </conditionalFormatting>
  <conditionalFormatting sqref="G17:J17">
    <cfRule type="cellIs" dxfId="44514" priority="1367" operator="greaterThan">
      <formula>$P$17</formula>
    </cfRule>
    <cfRule type="cellIs" dxfId="44513" priority="1368" operator="between">
      <formula>$P$17*0.8</formula>
      <formula>$P$17</formula>
    </cfRule>
    <cfRule type="cellIs" dxfId="44512" priority="1369" operator="lessThan">
      <formula>$P$17*0.8</formula>
    </cfRule>
  </conditionalFormatting>
  <conditionalFormatting sqref="G18:J18">
    <cfRule type="cellIs" dxfId="44511" priority="1364" operator="greaterThan">
      <formula>$P$18</formula>
    </cfRule>
    <cfRule type="cellIs" dxfId="44510" priority="1365" operator="between">
      <formula>$P$18*0.8</formula>
      <formula>$P$18</formula>
    </cfRule>
    <cfRule type="cellIs" dxfId="44509" priority="1366" operator="lessThan">
      <formula>$P$18*0.8</formula>
    </cfRule>
  </conditionalFormatting>
  <conditionalFormatting sqref="G6:J6">
    <cfRule type="cellIs" dxfId="44508" priority="1352" operator="greaterThan">
      <formula>$P$6</formula>
    </cfRule>
    <cfRule type="cellIs" dxfId="44507" priority="1353" operator="between">
      <formula>$P$6*0.8</formula>
      <formula>$P$6</formula>
    </cfRule>
    <cfRule type="cellIs" dxfId="44506" priority="1354" operator="lessThan">
      <formula>$P$6*0.8</formula>
    </cfRule>
  </conditionalFormatting>
  <conditionalFormatting sqref="G7:J7">
    <cfRule type="cellIs" dxfId="44505" priority="1349" operator="greaterThan">
      <formula>$P$7</formula>
    </cfRule>
    <cfRule type="cellIs" dxfId="44504" priority="1350" operator="between">
      <formula>$P$7*0.8</formula>
      <formula>$P$7</formula>
    </cfRule>
    <cfRule type="cellIs" dxfId="44503" priority="1351" operator="lessThan">
      <formula>$P$7*0.8</formula>
    </cfRule>
  </conditionalFormatting>
  <conditionalFormatting sqref="G8:J8">
    <cfRule type="cellIs" dxfId="44502" priority="1346" operator="greaterThan">
      <formula>$P$8</formula>
    </cfRule>
    <cfRule type="cellIs" dxfId="44501" priority="1347" operator="between">
      <formula>$P$8*0.8</formula>
      <formula>$P$8</formula>
    </cfRule>
    <cfRule type="cellIs" dxfId="44500" priority="1348" operator="lessThan">
      <formula>$P$8*0.8</formula>
    </cfRule>
  </conditionalFormatting>
  <conditionalFormatting sqref="G11:J11">
    <cfRule type="cellIs" dxfId="44499" priority="1343" operator="greaterThan">
      <formula>$P$11</formula>
    </cfRule>
    <cfRule type="cellIs" dxfId="44498" priority="1344" operator="between">
      <formula>$P$11*0.8</formula>
      <formula>$P$11</formula>
    </cfRule>
    <cfRule type="cellIs" dxfId="44497" priority="1345" operator="lessThan">
      <formula>$P$11*0.8</formula>
    </cfRule>
  </conditionalFormatting>
  <conditionalFormatting sqref="G12:J12">
    <cfRule type="cellIs" dxfId="44496" priority="1340" operator="greaterThan">
      <formula>$P$12</formula>
    </cfRule>
    <cfRule type="cellIs" dxfId="44495" priority="1341" operator="between">
      <formula>$P$12*0.8</formula>
      <formula>$P$12</formula>
    </cfRule>
    <cfRule type="cellIs" dxfId="44494" priority="1342" operator="lessThan">
      <formula>$P$12*0.8</formula>
    </cfRule>
  </conditionalFormatting>
  <conditionalFormatting sqref="G13:J13">
    <cfRule type="cellIs" dxfId="44493" priority="1337" operator="greaterThan">
      <formula>$P$13</formula>
    </cfRule>
    <cfRule type="cellIs" dxfId="44492" priority="1338" operator="between">
      <formula>$P$13*0.8</formula>
      <formula>$P$13</formula>
    </cfRule>
    <cfRule type="cellIs" dxfId="44491" priority="1339" operator="lessThan">
      <formula>$P$13*0.8</formula>
    </cfRule>
  </conditionalFormatting>
  <conditionalFormatting sqref="G16:J16">
    <cfRule type="cellIs" dxfId="44490" priority="1334" operator="greaterThan">
      <formula>$P$16</formula>
    </cfRule>
    <cfRule type="cellIs" dxfId="44489" priority="1335" operator="between">
      <formula>$P$16*0.8</formula>
      <formula>$P$16</formula>
    </cfRule>
    <cfRule type="cellIs" dxfId="44488" priority="1336" operator="lessThan">
      <formula>$P$16*0.8</formula>
    </cfRule>
  </conditionalFormatting>
  <conditionalFormatting sqref="G17:J17">
    <cfRule type="cellIs" dxfId="44487" priority="1331" operator="greaterThan">
      <formula>$P$17</formula>
    </cfRule>
    <cfRule type="cellIs" dxfId="44486" priority="1332" operator="between">
      <formula>$P$17*0.8</formula>
      <formula>$P$17</formula>
    </cfRule>
    <cfRule type="cellIs" dxfId="44485" priority="1333" operator="lessThan">
      <formula>$P$17*0.8</formula>
    </cfRule>
  </conditionalFormatting>
  <conditionalFormatting sqref="G18:J18">
    <cfRule type="cellIs" dxfId="44484" priority="1328" operator="greaterThan">
      <formula>$P$18</formula>
    </cfRule>
    <cfRule type="cellIs" dxfId="44483" priority="1329" operator="between">
      <formula>$P$18*0.8</formula>
      <formula>$P$18</formula>
    </cfRule>
    <cfRule type="cellIs" dxfId="44482" priority="1330" operator="lessThan">
      <formula>$P$18*0.8</formula>
    </cfRule>
  </conditionalFormatting>
  <conditionalFormatting sqref="I6:J6">
    <cfRule type="cellIs" dxfId="44481" priority="1279" operator="greaterThan">
      <formula>$O$6</formula>
    </cfRule>
    <cfRule type="cellIs" dxfId="44480" priority="1280" operator="between">
      <formula>$O$6*0.8</formula>
      <formula>$O$6</formula>
    </cfRule>
    <cfRule type="cellIs" dxfId="44479" priority="1281" operator="lessThan">
      <formula>$O$6*0.8</formula>
    </cfRule>
  </conditionalFormatting>
  <conditionalFormatting sqref="I7:J7">
    <cfRule type="cellIs" dxfId="44478" priority="1276" operator="greaterThan">
      <formula>$O$7</formula>
    </cfRule>
    <cfRule type="cellIs" dxfId="44477" priority="1277" operator="between">
      <formula>$O$7*0.8</formula>
      <formula>$O$7</formula>
    </cfRule>
    <cfRule type="cellIs" dxfId="44476" priority="1278" operator="lessThan">
      <formula>$O$7*0.8</formula>
    </cfRule>
  </conditionalFormatting>
  <conditionalFormatting sqref="I8:J8">
    <cfRule type="cellIs" dxfId="44475" priority="1273" operator="greaterThan">
      <formula>$O$8</formula>
    </cfRule>
    <cfRule type="cellIs" dxfId="44474" priority="1274" operator="between">
      <formula>$O$8*0.8</formula>
      <formula>$O$8</formula>
    </cfRule>
    <cfRule type="cellIs" dxfId="44473" priority="1275" operator="lessThan">
      <formula>$O$8*0.8</formula>
    </cfRule>
  </conditionalFormatting>
  <conditionalFormatting sqref="I11:J11">
    <cfRule type="cellIs" dxfId="44472" priority="1270" operator="greaterThan">
      <formula>$O$11</formula>
    </cfRule>
    <cfRule type="cellIs" dxfId="44471" priority="1271" operator="between">
      <formula>$O$11*0.8</formula>
      <formula>$O$11</formula>
    </cfRule>
    <cfRule type="cellIs" dxfId="44470" priority="1272" operator="lessThan">
      <formula>$O$11*0.8</formula>
    </cfRule>
  </conditionalFormatting>
  <conditionalFormatting sqref="I12:J12">
    <cfRule type="cellIs" dxfId="44469" priority="1267" operator="greaterThan">
      <formula>$O$12</formula>
    </cfRule>
    <cfRule type="cellIs" dxfId="44468" priority="1268" operator="between">
      <formula>$O$12*0.8</formula>
      <formula>$O$12</formula>
    </cfRule>
    <cfRule type="cellIs" dxfId="44467" priority="1269" operator="lessThan">
      <formula>$O$12*0.8</formula>
    </cfRule>
  </conditionalFormatting>
  <conditionalFormatting sqref="I13:J13">
    <cfRule type="cellIs" dxfId="44466" priority="1264" operator="greaterThan">
      <formula>$O$13</formula>
    </cfRule>
    <cfRule type="cellIs" dxfId="44465" priority="1265" operator="between">
      <formula>$O$13*0.8</formula>
      <formula>$O$13</formula>
    </cfRule>
    <cfRule type="cellIs" dxfId="44464" priority="1266" operator="lessThan">
      <formula>$O$13*0.8</formula>
    </cfRule>
  </conditionalFormatting>
  <conditionalFormatting sqref="I16:J16">
    <cfRule type="cellIs" dxfId="44463" priority="1261" operator="greaterThan">
      <formula>$O$16</formula>
    </cfRule>
    <cfRule type="cellIs" dxfId="44462" priority="1262" operator="between">
      <formula>$O$16*0.8</formula>
      <formula>$O$16</formula>
    </cfRule>
    <cfRule type="cellIs" dxfId="44461" priority="1263" operator="lessThan">
      <formula>$O$16*0.8</formula>
    </cfRule>
  </conditionalFormatting>
  <conditionalFormatting sqref="I17:J17">
    <cfRule type="cellIs" dxfId="44460" priority="1258" operator="greaterThan">
      <formula>$O$17</formula>
    </cfRule>
    <cfRule type="cellIs" dxfId="44459" priority="1259" operator="between">
      <formula>$O$17*0.8</formula>
      <formula>$O$17</formula>
    </cfRule>
    <cfRule type="cellIs" dxfId="44458" priority="1260" operator="lessThan">
      <formula>$O$17*0.8</formula>
    </cfRule>
  </conditionalFormatting>
  <conditionalFormatting sqref="I18:J18">
    <cfRule type="cellIs" dxfId="44457" priority="1255" operator="greaterThan">
      <formula>$O$18</formula>
    </cfRule>
    <cfRule type="cellIs" dxfId="44456" priority="1256" operator="between">
      <formula>$O$18*0.8</formula>
      <formula>$O$18</formula>
    </cfRule>
    <cfRule type="cellIs" dxfId="44455" priority="1257" operator="lessThan">
      <formula>$O$18*0.8</formula>
    </cfRule>
  </conditionalFormatting>
  <conditionalFormatting sqref="I6:J6">
    <cfRule type="cellIs" dxfId="44454" priority="1243" operator="greaterThan">
      <formula>$O$6</formula>
    </cfRule>
    <cfRule type="cellIs" dxfId="44453" priority="1244" operator="between">
      <formula>$O$6*0.8</formula>
      <formula>$O$6</formula>
    </cfRule>
    <cfRule type="cellIs" dxfId="44452" priority="1245" operator="lessThan">
      <formula>$O$6*0.8</formula>
    </cfRule>
  </conditionalFormatting>
  <conditionalFormatting sqref="I7:J7">
    <cfRule type="cellIs" dxfId="44451" priority="1240" operator="greaterThan">
      <formula>$O$7</formula>
    </cfRule>
    <cfRule type="cellIs" dxfId="44450" priority="1241" operator="between">
      <formula>$O$7*0.8</formula>
      <formula>$O$7</formula>
    </cfRule>
    <cfRule type="cellIs" dxfId="44449" priority="1242" operator="lessThan">
      <formula>$O$7*0.8</formula>
    </cfRule>
  </conditionalFormatting>
  <conditionalFormatting sqref="I8:J8">
    <cfRule type="cellIs" dxfId="44448" priority="1237" operator="greaterThan">
      <formula>$O$8</formula>
    </cfRule>
    <cfRule type="cellIs" dxfId="44447" priority="1238" operator="between">
      <formula>$O$8*0.8</formula>
      <formula>$O$8</formula>
    </cfRule>
    <cfRule type="cellIs" dxfId="44446" priority="1239" operator="lessThan">
      <formula>$O$8*0.8</formula>
    </cfRule>
  </conditionalFormatting>
  <conditionalFormatting sqref="I11:J11">
    <cfRule type="cellIs" dxfId="44445" priority="1234" operator="greaterThan">
      <formula>$O$11</formula>
    </cfRule>
    <cfRule type="cellIs" dxfId="44444" priority="1235" operator="between">
      <formula>$O$11*0.8</formula>
      <formula>$O$11</formula>
    </cfRule>
    <cfRule type="cellIs" dxfId="44443" priority="1236" operator="lessThan">
      <formula>$O$11*0.8</formula>
    </cfRule>
  </conditionalFormatting>
  <conditionalFormatting sqref="I12:J12">
    <cfRule type="cellIs" dxfId="44442" priority="1231" operator="greaterThan">
      <formula>$O$12</formula>
    </cfRule>
    <cfRule type="cellIs" dxfId="44441" priority="1232" operator="between">
      <formula>$O$12*0.8</formula>
      <formula>$O$12</formula>
    </cfRule>
    <cfRule type="cellIs" dxfId="44440" priority="1233" operator="lessThan">
      <formula>$O$12*0.8</formula>
    </cfRule>
  </conditionalFormatting>
  <conditionalFormatting sqref="I13:J13">
    <cfRule type="cellIs" dxfId="44439" priority="1228" operator="greaterThan">
      <formula>$O$13</formula>
    </cfRule>
    <cfRule type="cellIs" dxfId="44438" priority="1229" operator="between">
      <formula>$O$13*0.8</formula>
      <formula>$O$13</formula>
    </cfRule>
    <cfRule type="cellIs" dxfId="44437" priority="1230" operator="lessThan">
      <formula>$O$13*0.8</formula>
    </cfRule>
  </conditionalFormatting>
  <conditionalFormatting sqref="I16:J16">
    <cfRule type="cellIs" dxfId="44436" priority="1225" operator="greaterThan">
      <formula>$O$16</formula>
    </cfRule>
    <cfRule type="cellIs" dxfId="44435" priority="1226" operator="between">
      <formula>$O$16*0.8</formula>
      <formula>$O$16</formula>
    </cfRule>
    <cfRule type="cellIs" dxfId="44434" priority="1227" operator="lessThan">
      <formula>$O$16*0.8</formula>
    </cfRule>
  </conditionalFormatting>
  <conditionalFormatting sqref="I17:J17">
    <cfRule type="cellIs" dxfId="44433" priority="1222" operator="greaterThan">
      <formula>$O$17</formula>
    </cfRule>
    <cfRule type="cellIs" dxfId="44432" priority="1223" operator="between">
      <formula>$O$17*0.8</formula>
      <formula>$O$17</formula>
    </cfRule>
    <cfRule type="cellIs" dxfId="44431" priority="1224" operator="lessThan">
      <formula>$O$17*0.8</formula>
    </cfRule>
  </conditionalFormatting>
  <conditionalFormatting sqref="I18:J18">
    <cfRule type="cellIs" dxfId="44430" priority="1219" operator="greaterThan">
      <formula>$O$18</formula>
    </cfRule>
    <cfRule type="cellIs" dxfId="44429" priority="1220" operator="between">
      <formula>$O$18*0.8</formula>
      <formula>$O$18</formula>
    </cfRule>
    <cfRule type="cellIs" dxfId="44428" priority="1221" operator="lessThan">
      <formula>$O$18*0.8</formula>
    </cfRule>
  </conditionalFormatting>
  <conditionalFormatting sqref="I21:J23 H21:H22">
    <cfRule type="cellIs" dxfId="44427" priority="508" operator="equal">
      <formula>"Not Available"</formula>
    </cfRule>
  </conditionalFormatting>
  <conditionalFormatting sqref="H23">
    <cfRule type="cellIs" dxfId="44426" priority="502" operator="equal">
      <formula>"Not Available"</formula>
    </cfRule>
    <cfRule type="cellIs" priority="503" operator="equal">
      <formula>"Not Available"</formula>
    </cfRule>
  </conditionalFormatting>
  <conditionalFormatting sqref="G22:J22">
    <cfRule type="cellIs" dxfId="44425" priority="1928" operator="greaterThan">
      <formula>$P$22</formula>
    </cfRule>
    <cfRule type="cellIs" dxfId="44424" priority="1929" operator="between">
      <formula>$L$22*0.8</formula>
      <formula>$P$22</formula>
    </cfRule>
    <cfRule type="cellIs" dxfId="44423" priority="1930" operator="lessThan">
      <formula>$P$22*0.8</formula>
    </cfRule>
  </conditionalFormatting>
  <conditionalFormatting sqref="G22:J22">
    <cfRule type="cellIs" dxfId="44422" priority="1964" operator="greaterThan">
      <formula>$P$22</formula>
    </cfRule>
    <cfRule type="cellIs" dxfId="44421" priority="1965" operator="between">
      <formula>$L$22*0.8</formula>
      <formula>$P$22</formula>
    </cfRule>
    <cfRule type="cellIs" dxfId="44420" priority="1966" operator="lessThan">
      <formula>$P$22*0.8</formula>
    </cfRule>
  </conditionalFormatting>
  <conditionalFormatting sqref="H21:J21">
    <cfRule type="cellIs" dxfId="44419" priority="2000" operator="greaterThan">
      <formula>$N$21</formula>
    </cfRule>
    <cfRule type="cellIs" dxfId="44418" priority="2001" operator="between">
      <formula>$N$21*0.8</formula>
      <formula>$N$21</formula>
    </cfRule>
    <cfRule type="cellIs" dxfId="44417" priority="2002" operator="lessThan">
      <formula>$N$21*0.8</formula>
    </cfRule>
  </conditionalFormatting>
  <conditionalFormatting sqref="H22:J22">
    <cfRule type="cellIs" dxfId="44416" priority="2003" operator="greaterThan">
      <formula>$N$22</formula>
    </cfRule>
    <cfRule type="cellIs" dxfId="44415" priority="2004" operator="between">
      <formula>#REF!*0.8</formula>
      <formula>$N$22</formula>
    </cfRule>
    <cfRule type="cellIs" dxfId="44414" priority="2005" operator="lessThan">
      <formula>$N$22*0.8</formula>
    </cfRule>
  </conditionalFormatting>
  <conditionalFormatting sqref="H23:J23">
    <cfRule type="cellIs" dxfId="44413" priority="2006" operator="greaterThan">
      <formula>$N$23</formula>
    </cfRule>
    <cfRule type="cellIs" dxfId="44412" priority="2007" operator="between">
      <formula>$N$23*0.8</formula>
      <formula>$N$23</formula>
    </cfRule>
    <cfRule type="cellIs" dxfId="44411" priority="2008" operator="lessThan">
      <formula>$N$23*0.8</formula>
    </cfRule>
  </conditionalFormatting>
  <conditionalFormatting sqref="H21:J21">
    <cfRule type="cellIs" dxfId="44410" priority="2009" operator="greaterThan">
      <formula>$N$21</formula>
    </cfRule>
    <cfRule type="cellIs" dxfId="44409" priority="2010" operator="between">
      <formula>$N$21*0.8</formula>
      <formula>$N$21</formula>
    </cfRule>
    <cfRule type="cellIs" dxfId="44408" priority="2011" operator="lessThan">
      <formula>$N$21*0.8</formula>
    </cfRule>
  </conditionalFormatting>
  <conditionalFormatting sqref="H22:J22">
    <cfRule type="cellIs" dxfId="44407" priority="2012" operator="greaterThan">
      <formula>$N$22</formula>
    </cfRule>
    <cfRule type="cellIs" dxfId="44406" priority="2013" operator="between">
      <formula>#REF!*0.8</formula>
      <formula>$N$22</formula>
    </cfRule>
    <cfRule type="cellIs" dxfId="44405" priority="2014" operator="lessThan">
      <formula>$N$22*0.8</formula>
    </cfRule>
  </conditionalFormatting>
  <conditionalFormatting sqref="H23:J23">
    <cfRule type="cellIs" dxfId="44404" priority="2015" operator="greaterThan">
      <formula>$N$23</formula>
    </cfRule>
    <cfRule type="cellIs" dxfId="44403" priority="2016" operator="between">
      <formula>$N$23*0.8</formula>
      <formula>$N$23</formula>
    </cfRule>
    <cfRule type="cellIs" dxfId="44402" priority="2017" operator="lessThan">
      <formula>$N$23*0.8</formula>
    </cfRule>
  </conditionalFormatting>
  <conditionalFormatting sqref="I6:J6">
    <cfRule type="cellIs" dxfId="44401" priority="2258" operator="greaterThan">
      <formula>$N$6</formula>
    </cfRule>
    <cfRule type="cellIs" dxfId="44400" priority="2259" operator="between">
      <formula>$N$6*0.8</formula>
      <formula>$N$6</formula>
    </cfRule>
    <cfRule type="cellIs" dxfId="44399" priority="2260" operator="lessThan">
      <formula>$N$6*0.8</formula>
    </cfRule>
  </conditionalFormatting>
  <conditionalFormatting sqref="I7:J7">
    <cfRule type="cellIs" dxfId="44398" priority="2261" operator="greaterThan">
      <formula>$N$7</formula>
    </cfRule>
    <cfRule type="cellIs" dxfId="44397" priority="2262" operator="between">
      <formula>$N$7*0.8</formula>
      <formula>$N$7</formula>
    </cfRule>
    <cfRule type="cellIs" dxfId="44396" priority="2263" operator="lessThan">
      <formula>$N$7*0.8</formula>
    </cfRule>
  </conditionalFormatting>
  <conditionalFormatting sqref="I8:J8">
    <cfRule type="cellIs" dxfId="44395" priority="2264" operator="greaterThan">
      <formula>$N$8</formula>
    </cfRule>
    <cfRule type="cellIs" dxfId="44394" priority="2265" operator="between">
      <formula>$N$8*0.8</formula>
      <formula>$N$8</formula>
    </cfRule>
    <cfRule type="cellIs" dxfId="44393" priority="2266" operator="lessThan">
      <formula>$N$8*0.8</formula>
    </cfRule>
  </conditionalFormatting>
  <conditionalFormatting sqref="I11:J11">
    <cfRule type="cellIs" dxfId="44392" priority="2267" operator="greaterThan">
      <formula>$N$11</formula>
    </cfRule>
    <cfRule type="cellIs" dxfId="44391" priority="2268" operator="between">
      <formula>$N$11*0.8</formula>
      <formula>$N$11</formula>
    </cfRule>
    <cfRule type="cellIs" dxfId="44390" priority="2269" operator="lessThan">
      <formula>$N$11*0.8</formula>
    </cfRule>
  </conditionalFormatting>
  <conditionalFormatting sqref="I12:J12">
    <cfRule type="cellIs" dxfId="44389" priority="2270" operator="greaterThan">
      <formula>$N$12</formula>
    </cfRule>
    <cfRule type="cellIs" dxfId="44388" priority="2271" operator="between">
      <formula>$N$12*0.8</formula>
      <formula>$N$12</formula>
    </cfRule>
    <cfRule type="cellIs" dxfId="44387" priority="2272" operator="lessThan">
      <formula>$N$12*0.8</formula>
    </cfRule>
  </conditionalFormatting>
  <conditionalFormatting sqref="I13:J13">
    <cfRule type="cellIs" dxfId="44386" priority="2273" operator="greaterThan">
      <formula>$N$13</formula>
    </cfRule>
    <cfRule type="cellIs" dxfId="44385" priority="2274" operator="between">
      <formula>$N$13*0.8</formula>
      <formula>$N$13</formula>
    </cfRule>
    <cfRule type="cellIs" dxfId="44384" priority="2275" operator="lessThan">
      <formula>$N$13*0.8</formula>
    </cfRule>
  </conditionalFormatting>
  <conditionalFormatting sqref="I16:J16">
    <cfRule type="cellIs" dxfId="44383" priority="2276" operator="greaterThan">
      <formula>$N$16</formula>
    </cfRule>
    <cfRule type="cellIs" dxfId="44382" priority="2277" operator="between">
      <formula>$N$16*0.8</formula>
      <formula>$N$16</formula>
    </cfRule>
    <cfRule type="cellIs" dxfId="44381" priority="2278" operator="lessThan">
      <formula>$N$16*0.8</formula>
    </cfRule>
  </conditionalFormatting>
  <conditionalFormatting sqref="I17:J17">
    <cfRule type="cellIs" dxfId="44380" priority="2279" operator="greaterThan">
      <formula>$N$17</formula>
    </cfRule>
    <cfRule type="cellIs" dxfId="44379" priority="2280" operator="between">
      <formula>$N$17*0.8</formula>
      <formula>$N$17</formula>
    </cfRule>
    <cfRule type="cellIs" dxfId="44378" priority="2281" operator="lessThan">
      <formula>$N$17*0.8</formula>
    </cfRule>
  </conditionalFormatting>
  <conditionalFormatting sqref="I18:J18">
    <cfRule type="cellIs" dxfId="44377" priority="2282" operator="greaterThan">
      <formula>$N$18</formula>
    </cfRule>
    <cfRule type="cellIs" dxfId="44376" priority="2283" operator="between">
      <formula>$N$18*0.8</formula>
      <formula>$N$18</formula>
    </cfRule>
    <cfRule type="cellIs" dxfId="44375" priority="2284" operator="lessThan">
      <formula>$N$18*0.8</formula>
    </cfRule>
  </conditionalFormatting>
  <conditionalFormatting sqref="I6:J6">
    <cfRule type="cellIs" dxfId="44374" priority="2294" operator="greaterThan">
      <formula>$N$6</formula>
    </cfRule>
    <cfRule type="cellIs" dxfId="44373" priority="2295" operator="between">
      <formula>$N$6*0.8</formula>
      <formula>$N$6</formula>
    </cfRule>
    <cfRule type="cellIs" dxfId="44372" priority="2296" operator="lessThan">
      <formula>$N$6*0.8</formula>
    </cfRule>
  </conditionalFormatting>
  <conditionalFormatting sqref="I7:J7">
    <cfRule type="cellIs" dxfId="44371" priority="2297" operator="greaterThan">
      <formula>$N$7</formula>
    </cfRule>
    <cfRule type="cellIs" dxfId="44370" priority="2298" operator="between">
      <formula>$N$7*0.8</formula>
      <formula>$N$7</formula>
    </cfRule>
    <cfRule type="cellIs" dxfId="44369" priority="2299" operator="lessThan">
      <formula>$N$7*0.8</formula>
    </cfRule>
  </conditionalFormatting>
  <conditionalFormatting sqref="I8:J8">
    <cfRule type="cellIs" dxfId="44368" priority="2300" operator="greaterThan">
      <formula>$N$8</formula>
    </cfRule>
    <cfRule type="cellIs" dxfId="44367" priority="2301" operator="between">
      <formula>$N$8*0.8</formula>
      <formula>$N$8</formula>
    </cfRule>
    <cfRule type="cellIs" dxfId="44366" priority="2302" operator="lessThan">
      <formula>$N$8*0.8</formula>
    </cfRule>
  </conditionalFormatting>
  <conditionalFormatting sqref="I11:J11">
    <cfRule type="cellIs" dxfId="44365" priority="2303" operator="greaterThan">
      <formula>$N$11</formula>
    </cfRule>
    <cfRule type="cellIs" dxfId="44364" priority="2304" operator="between">
      <formula>$N$11*0.8</formula>
      <formula>$N$11</formula>
    </cfRule>
    <cfRule type="cellIs" dxfId="44363" priority="2305" operator="lessThan">
      <formula>$N$11*0.8</formula>
    </cfRule>
  </conditionalFormatting>
  <conditionalFormatting sqref="I12:J12">
    <cfRule type="cellIs" dxfId="44362" priority="2306" operator="greaterThan">
      <formula>$N$12</formula>
    </cfRule>
    <cfRule type="cellIs" dxfId="44361" priority="2307" operator="between">
      <formula>$N$12*0.8</formula>
      <formula>$N$12</formula>
    </cfRule>
    <cfRule type="cellIs" dxfId="44360" priority="2308" operator="lessThan">
      <formula>$N$12*0.8</formula>
    </cfRule>
  </conditionalFormatting>
  <conditionalFormatting sqref="I13:J13">
    <cfRule type="cellIs" dxfId="44359" priority="2309" operator="greaterThan">
      <formula>$N$13</formula>
    </cfRule>
    <cfRule type="cellIs" dxfId="44358" priority="2310" operator="between">
      <formula>$N$13*0.8</formula>
      <formula>$N$13</formula>
    </cfRule>
    <cfRule type="cellIs" dxfId="44357" priority="2311" operator="lessThan">
      <formula>$N$13*0.8</formula>
    </cfRule>
  </conditionalFormatting>
  <conditionalFormatting sqref="I16:J16">
    <cfRule type="cellIs" dxfId="44356" priority="2312" operator="greaterThan">
      <formula>$N$16</formula>
    </cfRule>
    <cfRule type="cellIs" dxfId="44355" priority="2313" operator="between">
      <formula>$N$16*0.8</formula>
      <formula>$N$16</formula>
    </cfRule>
    <cfRule type="cellIs" dxfId="44354" priority="2314" operator="lessThan">
      <formula>$N$16*0.8</formula>
    </cfRule>
  </conditionalFormatting>
  <conditionalFormatting sqref="I17:J17">
    <cfRule type="cellIs" dxfId="44353" priority="2315" operator="greaterThan">
      <formula>$N$17</formula>
    </cfRule>
    <cfRule type="cellIs" dxfId="44352" priority="2316" operator="between">
      <formula>$N$17*0.8</formula>
      <formula>$N$17</formula>
    </cfRule>
    <cfRule type="cellIs" dxfId="44351" priority="2317" operator="lessThan">
      <formula>$N$17*0.8</formula>
    </cfRule>
  </conditionalFormatting>
  <conditionalFormatting sqref="I18:J18">
    <cfRule type="cellIs" dxfId="44350" priority="2318" operator="greaterThan">
      <formula>$N$18</formula>
    </cfRule>
    <cfRule type="cellIs" dxfId="44349" priority="2319" operator="between">
      <formula>$N$18*0.8</formula>
      <formula>$N$18</formula>
    </cfRule>
    <cfRule type="cellIs" dxfId="44348" priority="2320" operator="lessThan">
      <formula>$N$18*0.8</formula>
    </cfRule>
  </conditionalFormatting>
  <conditionalFormatting sqref="I22:J22">
    <cfRule type="cellIs" dxfId="44347" priority="2522" operator="greaterThan">
      <formula>$O$22</formula>
    </cfRule>
    <cfRule type="cellIs" dxfId="44346" priority="2523" operator="between">
      <formula>#REF!*0.8</formula>
      <formula>$O$22</formula>
    </cfRule>
    <cfRule type="cellIs" dxfId="44345" priority="2524" operator="lessThan">
      <formula>$O$22*0.8</formula>
    </cfRule>
  </conditionalFormatting>
  <conditionalFormatting sqref="I22:J22">
    <cfRule type="cellIs" dxfId="44344" priority="2558" operator="greaterThan">
      <formula>$O$22</formula>
    </cfRule>
    <cfRule type="cellIs" dxfId="44343" priority="2559" operator="between">
      <formula>#REF!*0.8</formula>
      <formula>$O$22</formula>
    </cfRule>
    <cfRule type="cellIs" dxfId="44342" priority="2560" operator="lessThan">
      <formula>$O$22*0.8</formula>
    </cfRule>
  </conditionalFormatting>
  <conditionalFormatting sqref="H22:J22">
    <cfRule type="cellIs" dxfId="44341" priority="2832" operator="greaterThan">
      <formula>$O$22</formula>
    </cfRule>
    <cfRule type="cellIs" dxfId="44340" priority="2833" operator="between">
      <formula>$H$22*0.8</formula>
      <formula>$O$22</formula>
    </cfRule>
    <cfRule type="cellIs" dxfId="44339" priority="2834" operator="lessThan">
      <formula>$O$22*0.8</formula>
    </cfRule>
  </conditionalFormatting>
  <conditionalFormatting sqref="H22:J22">
    <cfRule type="cellIs" dxfId="44338" priority="2835" operator="greaterThan">
      <formula>$O$22</formula>
    </cfRule>
    <cfRule type="cellIs" dxfId="44337" priority="2836" operator="between">
      <formula>$H$22*0.8</formula>
      <formula>$O$22</formula>
    </cfRule>
    <cfRule type="cellIs" dxfId="44336" priority="2837" operator="lessThan">
      <formula>$O$22*0.8</formula>
    </cfRule>
  </conditionalFormatting>
  <conditionalFormatting sqref="J6">
    <cfRule type="cellIs" dxfId="44335" priority="445" operator="greaterThan">
      <formula>$P$6</formula>
    </cfRule>
    <cfRule type="cellIs" dxfId="44334" priority="446" operator="between">
      <formula>$P$6*0.8</formula>
      <formula>$P$6</formula>
    </cfRule>
    <cfRule type="cellIs" dxfId="44333" priority="447" operator="lessThan">
      <formula>$P$6*0.8</formula>
    </cfRule>
  </conditionalFormatting>
  <conditionalFormatting sqref="J7">
    <cfRule type="cellIs" dxfId="44332" priority="442" operator="greaterThan">
      <formula>$P$7</formula>
    </cfRule>
    <cfRule type="cellIs" dxfId="44331" priority="443" operator="between">
      <formula>$P$7*0.8</formula>
      <formula>$P$7</formula>
    </cfRule>
    <cfRule type="cellIs" dxfId="44330" priority="444" operator="lessThan">
      <formula>$P$7*0.8</formula>
    </cfRule>
  </conditionalFormatting>
  <conditionalFormatting sqref="J8">
    <cfRule type="cellIs" dxfId="44329" priority="439" operator="greaterThan">
      <formula>$P$8</formula>
    </cfRule>
    <cfRule type="cellIs" dxfId="44328" priority="440" operator="between">
      <formula>$P$8*0.8</formula>
      <formula>$P$8</formula>
    </cfRule>
    <cfRule type="cellIs" dxfId="44327" priority="441" operator="lessThan">
      <formula>$P$8*0.8</formula>
    </cfRule>
  </conditionalFormatting>
  <conditionalFormatting sqref="J11">
    <cfRule type="cellIs" dxfId="44326" priority="436" operator="greaterThan">
      <formula>$P$11</formula>
    </cfRule>
    <cfRule type="cellIs" dxfId="44325" priority="437" operator="between">
      <formula>$P$11*0.8</formula>
      <formula>$P$11</formula>
    </cfRule>
    <cfRule type="cellIs" dxfId="44324" priority="438" operator="lessThan">
      <formula>$P$11*0.8</formula>
    </cfRule>
  </conditionalFormatting>
  <conditionalFormatting sqref="J12">
    <cfRule type="cellIs" dxfId="44323" priority="433" operator="greaterThan">
      <formula>$P$12</formula>
    </cfRule>
    <cfRule type="cellIs" dxfId="44322" priority="434" operator="between">
      <formula>$P$12*0.8</formula>
      <formula>$P$12</formula>
    </cfRule>
    <cfRule type="cellIs" dxfId="44321" priority="435" operator="lessThan">
      <formula>$P$12*0.8</formula>
    </cfRule>
  </conditionalFormatting>
  <conditionalFormatting sqref="J13">
    <cfRule type="cellIs" dxfId="44320" priority="430" operator="greaterThan">
      <formula>$P$13</formula>
    </cfRule>
    <cfRule type="cellIs" dxfId="44319" priority="431" operator="between">
      <formula>$P$13*0.8</formula>
      <formula>$P$13</formula>
    </cfRule>
    <cfRule type="cellIs" dxfId="44318" priority="432" operator="lessThan">
      <formula>$P$13*0.8</formula>
    </cfRule>
  </conditionalFormatting>
  <conditionalFormatting sqref="J16">
    <cfRule type="cellIs" dxfId="44317" priority="427" operator="greaterThan">
      <formula>$P$16</formula>
    </cfRule>
    <cfRule type="cellIs" dxfId="44316" priority="428" operator="between">
      <formula>$P$16*0.8</formula>
      <formula>$P$16</formula>
    </cfRule>
    <cfRule type="cellIs" dxfId="44315" priority="429" operator="lessThan">
      <formula>$P$16*0.8</formula>
    </cfRule>
  </conditionalFormatting>
  <conditionalFormatting sqref="J17">
    <cfRule type="cellIs" dxfId="44314" priority="424" operator="greaterThan">
      <formula>$P$17</formula>
    </cfRule>
    <cfRule type="cellIs" dxfId="44313" priority="425" operator="between">
      <formula>$P$17*0.8</formula>
      <formula>$P$17</formula>
    </cfRule>
    <cfRule type="cellIs" dxfId="44312" priority="426" operator="lessThan">
      <formula>$P$17*0.8</formula>
    </cfRule>
  </conditionalFormatting>
  <conditionalFormatting sqref="J18">
    <cfRule type="cellIs" dxfId="44311" priority="421" operator="greaterThan">
      <formula>$P$18</formula>
    </cfRule>
    <cfRule type="cellIs" dxfId="44310" priority="422" operator="between">
      <formula>$P$18*0.8</formula>
      <formula>$P$18</formula>
    </cfRule>
    <cfRule type="cellIs" dxfId="44309" priority="423" operator="lessThan">
      <formula>$P$18*0.8</formula>
    </cfRule>
  </conditionalFormatting>
  <conditionalFormatting sqref="J6">
    <cfRule type="cellIs" dxfId="44308" priority="418" operator="greaterThan">
      <formula>$P$6</formula>
    </cfRule>
    <cfRule type="cellIs" dxfId="44307" priority="419" operator="between">
      <formula>$P$6*0.8</formula>
      <formula>$P$6</formula>
    </cfRule>
    <cfRule type="cellIs" dxfId="44306" priority="420" operator="lessThan">
      <formula>$P$6*0.8</formula>
    </cfRule>
  </conditionalFormatting>
  <conditionalFormatting sqref="J7">
    <cfRule type="cellIs" dxfId="44305" priority="415" operator="greaterThan">
      <formula>$P$7</formula>
    </cfRule>
    <cfRule type="cellIs" dxfId="44304" priority="416" operator="between">
      <formula>$P$7*0.8</formula>
      <formula>$P$7</formula>
    </cfRule>
    <cfRule type="cellIs" dxfId="44303" priority="417" operator="lessThan">
      <formula>$P$7*0.8</formula>
    </cfRule>
  </conditionalFormatting>
  <conditionalFormatting sqref="J8">
    <cfRule type="cellIs" dxfId="44302" priority="412" operator="greaterThan">
      <formula>$P$8</formula>
    </cfRule>
    <cfRule type="cellIs" dxfId="44301" priority="413" operator="between">
      <formula>$P$8*0.8</formula>
      <formula>$P$8</formula>
    </cfRule>
    <cfRule type="cellIs" dxfId="44300" priority="414" operator="lessThan">
      <formula>$P$8*0.8</formula>
    </cfRule>
  </conditionalFormatting>
  <conditionalFormatting sqref="J11">
    <cfRule type="cellIs" dxfId="44299" priority="409" operator="greaterThan">
      <formula>$P$11</formula>
    </cfRule>
    <cfRule type="cellIs" dxfId="44298" priority="410" operator="between">
      <formula>$P$11*0.8</formula>
      <formula>$P$11</formula>
    </cfRule>
    <cfRule type="cellIs" dxfId="44297" priority="411" operator="lessThan">
      <formula>$P$11*0.8</formula>
    </cfRule>
  </conditionalFormatting>
  <conditionalFormatting sqref="J12">
    <cfRule type="cellIs" dxfId="44296" priority="406" operator="greaterThan">
      <formula>$P$12</formula>
    </cfRule>
    <cfRule type="cellIs" dxfId="44295" priority="407" operator="between">
      <formula>$P$12*0.8</formula>
      <formula>$P$12</formula>
    </cfRule>
    <cfRule type="cellIs" dxfId="44294" priority="408" operator="lessThan">
      <formula>$P$12*0.8</formula>
    </cfRule>
  </conditionalFormatting>
  <conditionalFormatting sqref="J13">
    <cfRule type="cellIs" dxfId="44293" priority="403" operator="greaterThan">
      <formula>$P$13</formula>
    </cfRule>
    <cfRule type="cellIs" dxfId="44292" priority="404" operator="between">
      <formula>$P$13*0.8</formula>
      <formula>$P$13</formula>
    </cfRule>
    <cfRule type="cellIs" dxfId="44291" priority="405" operator="lessThan">
      <formula>$P$13*0.8</formula>
    </cfRule>
  </conditionalFormatting>
  <conditionalFormatting sqref="J16">
    <cfRule type="cellIs" dxfId="44290" priority="400" operator="greaterThan">
      <formula>$P$16</formula>
    </cfRule>
    <cfRule type="cellIs" dxfId="44289" priority="401" operator="between">
      <formula>$P$16*0.8</formula>
      <formula>$P$16</formula>
    </cfRule>
    <cfRule type="cellIs" dxfId="44288" priority="402" operator="lessThan">
      <formula>$P$16*0.8</formula>
    </cfRule>
  </conditionalFormatting>
  <conditionalFormatting sqref="J17">
    <cfRule type="cellIs" dxfId="44287" priority="397" operator="greaterThan">
      <formula>$P$17</formula>
    </cfRule>
    <cfRule type="cellIs" dxfId="44286" priority="398" operator="between">
      <formula>$P$17*0.8</formula>
      <formula>$P$17</formula>
    </cfRule>
    <cfRule type="cellIs" dxfId="44285" priority="399" operator="lessThan">
      <formula>$P$17*0.8</formula>
    </cfRule>
  </conditionalFormatting>
  <conditionalFormatting sqref="J18">
    <cfRule type="cellIs" dxfId="44284" priority="394" operator="greaterThan">
      <formula>$P$18</formula>
    </cfRule>
    <cfRule type="cellIs" dxfId="44283" priority="395" operator="between">
      <formula>$P$18*0.8</formula>
      <formula>$P$18</formula>
    </cfRule>
    <cfRule type="cellIs" dxfId="44282" priority="396" operator="lessThan">
      <formula>$P$18*0.8</formula>
    </cfRule>
  </conditionalFormatting>
  <conditionalFormatting sqref="J6">
    <cfRule type="cellIs" dxfId="44281" priority="391" operator="greaterThan">
      <formula>$O$6</formula>
    </cfRule>
    <cfRule type="cellIs" dxfId="44280" priority="392" operator="between">
      <formula>$O$6*0.8</formula>
      <formula>$O$6</formula>
    </cfRule>
    <cfRule type="cellIs" dxfId="44279" priority="393" operator="lessThan">
      <formula>$O$6*0.8</formula>
    </cfRule>
  </conditionalFormatting>
  <conditionalFormatting sqref="J7">
    <cfRule type="cellIs" dxfId="44278" priority="388" operator="greaterThan">
      <formula>$O$7</formula>
    </cfRule>
    <cfRule type="cellIs" dxfId="44277" priority="389" operator="between">
      <formula>$O$7*0.8</formula>
      <formula>$O$7</formula>
    </cfRule>
    <cfRule type="cellIs" dxfId="44276" priority="390" operator="lessThan">
      <formula>$O$7*0.8</formula>
    </cfRule>
  </conditionalFormatting>
  <conditionalFormatting sqref="J8">
    <cfRule type="cellIs" dxfId="44275" priority="385" operator="greaterThan">
      <formula>$O$8</formula>
    </cfRule>
    <cfRule type="cellIs" dxfId="44274" priority="386" operator="between">
      <formula>$O$8*0.8</formula>
      <formula>$O$8</formula>
    </cfRule>
    <cfRule type="cellIs" dxfId="44273" priority="387" operator="lessThan">
      <formula>$O$8*0.8</formula>
    </cfRule>
  </conditionalFormatting>
  <conditionalFormatting sqref="J11">
    <cfRule type="cellIs" dxfId="44272" priority="382" operator="greaterThan">
      <formula>$O$11</formula>
    </cfRule>
    <cfRule type="cellIs" dxfId="44271" priority="383" operator="between">
      <formula>$O$11*0.8</formula>
      <formula>$O$11</formula>
    </cfRule>
    <cfRule type="cellIs" dxfId="44270" priority="384" operator="lessThan">
      <formula>$O$11*0.8</formula>
    </cfRule>
  </conditionalFormatting>
  <conditionalFormatting sqref="J12">
    <cfRule type="cellIs" dxfId="44269" priority="379" operator="greaterThan">
      <formula>$O$12</formula>
    </cfRule>
    <cfRule type="cellIs" dxfId="44268" priority="380" operator="between">
      <formula>$O$12*0.8</formula>
      <formula>$O$12</formula>
    </cfRule>
    <cfRule type="cellIs" dxfId="44267" priority="381" operator="lessThan">
      <formula>$O$12*0.8</formula>
    </cfRule>
  </conditionalFormatting>
  <conditionalFormatting sqref="J13">
    <cfRule type="cellIs" dxfId="44266" priority="376" operator="greaterThan">
      <formula>$O$13</formula>
    </cfRule>
    <cfRule type="cellIs" dxfId="44265" priority="377" operator="between">
      <formula>$O$13*0.8</formula>
      <formula>$O$13</formula>
    </cfRule>
    <cfRule type="cellIs" dxfId="44264" priority="378" operator="lessThan">
      <formula>$O$13*0.8</formula>
    </cfRule>
  </conditionalFormatting>
  <conditionalFormatting sqref="J16">
    <cfRule type="cellIs" dxfId="44263" priority="373" operator="greaterThan">
      <formula>$O$16</formula>
    </cfRule>
    <cfRule type="cellIs" dxfId="44262" priority="374" operator="between">
      <formula>$O$16*0.8</formula>
      <formula>$O$16</formula>
    </cfRule>
    <cfRule type="cellIs" dxfId="44261" priority="375" operator="lessThan">
      <formula>$O$16*0.8</formula>
    </cfRule>
  </conditionalFormatting>
  <conditionalFormatting sqref="J17">
    <cfRule type="cellIs" dxfId="44260" priority="370" operator="greaterThan">
      <formula>$O$17</formula>
    </cfRule>
    <cfRule type="cellIs" dxfId="44259" priority="371" operator="between">
      <formula>$O$17*0.8</formula>
      <formula>$O$17</formula>
    </cfRule>
    <cfRule type="cellIs" dxfId="44258" priority="372" operator="lessThan">
      <formula>$O$17*0.8</formula>
    </cfRule>
  </conditionalFormatting>
  <conditionalFormatting sqref="J18">
    <cfRule type="cellIs" dxfId="44257" priority="367" operator="greaterThan">
      <formula>$O$18</formula>
    </cfRule>
    <cfRule type="cellIs" dxfId="44256" priority="368" operator="between">
      <formula>$O$18*0.8</formula>
      <formula>$O$18</formula>
    </cfRule>
    <cfRule type="cellIs" dxfId="44255" priority="369" operator="lessThan">
      <formula>$O$18*0.8</formula>
    </cfRule>
  </conditionalFormatting>
  <conditionalFormatting sqref="J6">
    <cfRule type="cellIs" dxfId="44254" priority="364" operator="greaterThan">
      <formula>$O$6</formula>
    </cfRule>
    <cfRule type="cellIs" dxfId="44253" priority="365" operator="between">
      <formula>$O$6*0.8</formula>
      <formula>$O$6</formula>
    </cfRule>
    <cfRule type="cellIs" dxfId="44252" priority="366" operator="lessThan">
      <formula>$O$6*0.8</formula>
    </cfRule>
  </conditionalFormatting>
  <conditionalFormatting sqref="J7">
    <cfRule type="cellIs" dxfId="44251" priority="361" operator="greaterThan">
      <formula>$O$7</formula>
    </cfRule>
    <cfRule type="cellIs" dxfId="44250" priority="362" operator="between">
      <formula>$O$7*0.8</formula>
      <formula>$O$7</formula>
    </cfRule>
    <cfRule type="cellIs" dxfId="44249" priority="363" operator="lessThan">
      <formula>$O$7*0.8</formula>
    </cfRule>
  </conditionalFormatting>
  <conditionalFormatting sqref="J8">
    <cfRule type="cellIs" dxfId="44248" priority="358" operator="greaterThan">
      <formula>$O$8</formula>
    </cfRule>
    <cfRule type="cellIs" dxfId="44247" priority="359" operator="between">
      <formula>$O$8*0.8</formula>
      <formula>$O$8</formula>
    </cfRule>
    <cfRule type="cellIs" dxfId="44246" priority="360" operator="lessThan">
      <formula>$O$8*0.8</formula>
    </cfRule>
  </conditionalFormatting>
  <conditionalFormatting sqref="J11">
    <cfRule type="cellIs" dxfId="44245" priority="355" operator="greaterThan">
      <formula>$O$11</formula>
    </cfRule>
    <cfRule type="cellIs" dxfId="44244" priority="356" operator="between">
      <formula>$O$11*0.8</formula>
      <formula>$O$11</formula>
    </cfRule>
    <cfRule type="cellIs" dxfId="44243" priority="357" operator="lessThan">
      <formula>$O$11*0.8</formula>
    </cfRule>
  </conditionalFormatting>
  <conditionalFormatting sqref="J12">
    <cfRule type="cellIs" dxfId="44242" priority="352" operator="greaterThan">
      <formula>$O$12</formula>
    </cfRule>
    <cfRule type="cellIs" dxfId="44241" priority="353" operator="between">
      <formula>$O$12*0.8</formula>
      <formula>$O$12</formula>
    </cfRule>
    <cfRule type="cellIs" dxfId="44240" priority="354" operator="lessThan">
      <formula>$O$12*0.8</formula>
    </cfRule>
  </conditionalFormatting>
  <conditionalFormatting sqref="J13">
    <cfRule type="cellIs" dxfId="44239" priority="349" operator="greaterThan">
      <formula>$O$13</formula>
    </cfRule>
    <cfRule type="cellIs" dxfId="44238" priority="350" operator="between">
      <formula>$O$13*0.8</formula>
      <formula>$O$13</formula>
    </cfRule>
    <cfRule type="cellIs" dxfId="44237" priority="351" operator="lessThan">
      <formula>$O$13*0.8</formula>
    </cfRule>
  </conditionalFormatting>
  <conditionalFormatting sqref="J16">
    <cfRule type="cellIs" dxfId="44236" priority="346" operator="greaterThan">
      <formula>$O$16</formula>
    </cfRule>
    <cfRule type="cellIs" dxfId="44235" priority="347" operator="between">
      <formula>$O$16*0.8</formula>
      <formula>$O$16</formula>
    </cfRule>
    <cfRule type="cellIs" dxfId="44234" priority="348" operator="lessThan">
      <formula>$O$16*0.8</formula>
    </cfRule>
  </conditionalFormatting>
  <conditionalFormatting sqref="J17">
    <cfRule type="cellIs" dxfId="44233" priority="343" operator="greaterThan">
      <formula>$O$17</formula>
    </cfRule>
    <cfRule type="cellIs" dxfId="44232" priority="344" operator="between">
      <formula>$O$17*0.8</formula>
      <formula>$O$17</formula>
    </cfRule>
    <cfRule type="cellIs" dxfId="44231" priority="345" operator="lessThan">
      <formula>$O$17*0.8</formula>
    </cfRule>
  </conditionalFormatting>
  <conditionalFormatting sqref="J18">
    <cfRule type="cellIs" dxfId="44230" priority="340" operator="greaterThan">
      <formula>$O$18</formula>
    </cfRule>
    <cfRule type="cellIs" dxfId="44229" priority="341" operator="between">
      <formula>$O$18*0.8</formula>
      <formula>$O$18</formula>
    </cfRule>
    <cfRule type="cellIs" dxfId="44228" priority="342" operator="lessThan">
      <formula>$O$18*0.8</formula>
    </cfRule>
  </conditionalFormatting>
  <conditionalFormatting sqref="J6">
    <cfRule type="cellIs" dxfId="44227" priority="337" operator="greaterThan">
      <formula>$N$6</formula>
    </cfRule>
    <cfRule type="cellIs" dxfId="44226" priority="338" operator="between">
      <formula>$N$6*0.8</formula>
      <formula>$N$6</formula>
    </cfRule>
    <cfRule type="cellIs" dxfId="44225" priority="339" operator="lessThan">
      <formula>$N$6*0.8</formula>
    </cfRule>
  </conditionalFormatting>
  <conditionalFormatting sqref="J7">
    <cfRule type="cellIs" dxfId="44224" priority="334" operator="greaterThan">
      <formula>$N$7</formula>
    </cfRule>
    <cfRule type="cellIs" dxfId="44223" priority="335" operator="between">
      <formula>$N$7*0.8</formula>
      <formula>$N$7</formula>
    </cfRule>
    <cfRule type="cellIs" dxfId="44222" priority="336" operator="lessThan">
      <formula>$N$7*0.8</formula>
    </cfRule>
  </conditionalFormatting>
  <conditionalFormatting sqref="J8">
    <cfRule type="cellIs" dxfId="44221" priority="331" operator="greaterThan">
      <formula>$N$8</formula>
    </cfRule>
    <cfRule type="cellIs" dxfId="44220" priority="332" operator="between">
      <formula>$N$8*0.8</formula>
      <formula>$N$8</formula>
    </cfRule>
    <cfRule type="cellIs" dxfId="44219" priority="333" operator="lessThan">
      <formula>$N$8*0.8</formula>
    </cfRule>
  </conditionalFormatting>
  <conditionalFormatting sqref="J11">
    <cfRule type="cellIs" dxfId="44218" priority="328" operator="greaterThan">
      <formula>$N$11</formula>
    </cfRule>
    <cfRule type="cellIs" dxfId="44217" priority="329" operator="between">
      <formula>$N$11*0.8</formula>
      <formula>$N$11</formula>
    </cfRule>
    <cfRule type="cellIs" dxfId="44216" priority="330" operator="lessThan">
      <formula>$N$11*0.8</formula>
    </cfRule>
  </conditionalFormatting>
  <conditionalFormatting sqref="J12">
    <cfRule type="cellIs" dxfId="44215" priority="325" operator="greaterThan">
      <formula>$N$12</formula>
    </cfRule>
    <cfRule type="cellIs" dxfId="44214" priority="326" operator="between">
      <formula>$N$12*0.8</formula>
      <formula>$N$12</formula>
    </cfRule>
    <cfRule type="cellIs" dxfId="44213" priority="327" operator="lessThan">
      <formula>$N$12*0.8</formula>
    </cfRule>
  </conditionalFormatting>
  <conditionalFormatting sqref="J13">
    <cfRule type="cellIs" dxfId="44212" priority="322" operator="greaterThan">
      <formula>$N$13</formula>
    </cfRule>
    <cfRule type="cellIs" dxfId="44211" priority="323" operator="between">
      <formula>$N$13*0.8</formula>
      <formula>$N$13</formula>
    </cfRule>
    <cfRule type="cellIs" dxfId="44210" priority="324" operator="lessThan">
      <formula>$N$13*0.8</formula>
    </cfRule>
  </conditionalFormatting>
  <conditionalFormatting sqref="J16">
    <cfRule type="cellIs" dxfId="44209" priority="319" operator="greaterThan">
      <formula>$N$16</formula>
    </cfRule>
    <cfRule type="cellIs" dxfId="44208" priority="320" operator="between">
      <formula>$N$16*0.8</formula>
      <formula>$N$16</formula>
    </cfRule>
    <cfRule type="cellIs" dxfId="44207" priority="321" operator="lessThan">
      <formula>$N$16*0.8</formula>
    </cfRule>
  </conditionalFormatting>
  <conditionalFormatting sqref="J17">
    <cfRule type="cellIs" dxfId="44206" priority="316" operator="greaterThan">
      <formula>$N$17</formula>
    </cfRule>
    <cfRule type="cellIs" dxfId="44205" priority="317" operator="between">
      <formula>$N$17*0.8</formula>
      <formula>$N$17</formula>
    </cfRule>
    <cfRule type="cellIs" dxfId="44204" priority="318" operator="lessThan">
      <formula>$N$17*0.8</formula>
    </cfRule>
  </conditionalFormatting>
  <conditionalFormatting sqref="J18">
    <cfRule type="cellIs" dxfId="44203" priority="313" operator="greaterThan">
      <formula>$N$18</formula>
    </cfRule>
    <cfRule type="cellIs" dxfId="44202" priority="314" operator="between">
      <formula>$N$18*0.8</formula>
      <formula>$N$18</formula>
    </cfRule>
    <cfRule type="cellIs" dxfId="44201" priority="315" operator="lessThan">
      <formula>$N$18*0.8</formula>
    </cfRule>
  </conditionalFormatting>
  <conditionalFormatting sqref="J6">
    <cfRule type="cellIs" dxfId="44200" priority="310" operator="greaterThan">
      <formula>$N$6</formula>
    </cfRule>
    <cfRule type="cellIs" dxfId="44199" priority="311" operator="between">
      <formula>$N$6*0.8</formula>
      <formula>$N$6</formula>
    </cfRule>
    <cfRule type="cellIs" dxfId="44198" priority="312" operator="lessThan">
      <formula>$N$6*0.8</formula>
    </cfRule>
  </conditionalFormatting>
  <conditionalFormatting sqref="J7">
    <cfRule type="cellIs" dxfId="44197" priority="307" operator="greaterThan">
      <formula>$N$7</formula>
    </cfRule>
    <cfRule type="cellIs" dxfId="44196" priority="308" operator="between">
      <formula>$N$7*0.8</formula>
      <formula>$N$7</formula>
    </cfRule>
    <cfRule type="cellIs" dxfId="44195" priority="309" operator="lessThan">
      <formula>$N$7*0.8</formula>
    </cfRule>
  </conditionalFormatting>
  <conditionalFormatting sqref="J8">
    <cfRule type="cellIs" dxfId="44194" priority="304" operator="greaterThan">
      <formula>$N$8</formula>
    </cfRule>
    <cfRule type="cellIs" dxfId="44193" priority="305" operator="between">
      <formula>$N$8*0.8</formula>
      <formula>$N$8</formula>
    </cfRule>
    <cfRule type="cellIs" dxfId="44192" priority="306" operator="lessThan">
      <formula>$N$8*0.8</formula>
    </cfRule>
  </conditionalFormatting>
  <conditionalFormatting sqref="J11">
    <cfRule type="cellIs" dxfId="44191" priority="301" operator="greaterThan">
      <formula>$N$11</formula>
    </cfRule>
    <cfRule type="cellIs" dxfId="44190" priority="302" operator="between">
      <formula>$N$11*0.8</formula>
      <formula>$N$11</formula>
    </cfRule>
    <cfRule type="cellIs" dxfId="44189" priority="303" operator="lessThan">
      <formula>$N$11*0.8</formula>
    </cfRule>
  </conditionalFormatting>
  <conditionalFormatting sqref="J12">
    <cfRule type="cellIs" dxfId="44188" priority="298" operator="greaterThan">
      <formula>$N$12</formula>
    </cfRule>
    <cfRule type="cellIs" dxfId="44187" priority="299" operator="between">
      <formula>$N$12*0.8</formula>
      <formula>$N$12</formula>
    </cfRule>
    <cfRule type="cellIs" dxfId="44186" priority="300" operator="lessThan">
      <formula>$N$12*0.8</formula>
    </cfRule>
  </conditionalFormatting>
  <conditionalFormatting sqref="J13">
    <cfRule type="cellIs" dxfId="44185" priority="295" operator="greaterThan">
      <formula>$N$13</formula>
    </cfRule>
    <cfRule type="cellIs" dxfId="44184" priority="296" operator="between">
      <formula>$N$13*0.8</formula>
      <formula>$N$13</formula>
    </cfRule>
    <cfRule type="cellIs" dxfId="44183" priority="297" operator="lessThan">
      <formula>$N$13*0.8</formula>
    </cfRule>
  </conditionalFormatting>
  <conditionalFormatting sqref="J16">
    <cfRule type="cellIs" dxfId="44182" priority="292" operator="greaterThan">
      <formula>$N$16</formula>
    </cfRule>
    <cfRule type="cellIs" dxfId="44181" priority="293" operator="between">
      <formula>$N$16*0.8</formula>
      <formula>$N$16</formula>
    </cfRule>
    <cfRule type="cellIs" dxfId="44180" priority="294" operator="lessThan">
      <formula>$N$16*0.8</formula>
    </cfRule>
  </conditionalFormatting>
  <conditionalFormatting sqref="J17">
    <cfRule type="cellIs" dxfId="44179" priority="289" operator="greaterThan">
      <formula>$N$17</formula>
    </cfRule>
    <cfRule type="cellIs" dxfId="44178" priority="290" operator="between">
      <formula>$N$17*0.8</formula>
      <formula>$N$17</formula>
    </cfRule>
    <cfRule type="cellIs" dxfId="44177" priority="291" operator="lessThan">
      <formula>$N$17*0.8</formula>
    </cfRule>
  </conditionalFormatting>
  <conditionalFormatting sqref="J18">
    <cfRule type="cellIs" dxfId="44176" priority="286" operator="greaterThan">
      <formula>$N$18</formula>
    </cfRule>
    <cfRule type="cellIs" dxfId="44175" priority="287" operator="between">
      <formula>$N$18*0.8</formula>
      <formula>$N$18</formula>
    </cfRule>
    <cfRule type="cellIs" dxfId="44174" priority="288" operator="lessThan">
      <formula>$N$18*0.8</formula>
    </cfRule>
  </conditionalFormatting>
  <conditionalFormatting sqref="J6">
    <cfRule type="cellIs" dxfId="44173" priority="283" operator="greaterThan">
      <formula>$O$6</formula>
    </cfRule>
    <cfRule type="cellIs" dxfId="44172" priority="284" operator="between">
      <formula>$O$6*0.8</formula>
      <formula>$O$6</formula>
    </cfRule>
    <cfRule type="cellIs" dxfId="44171" priority="285" operator="lessThan">
      <formula>$O$6*0.8</formula>
    </cfRule>
  </conditionalFormatting>
  <conditionalFormatting sqref="J7">
    <cfRule type="cellIs" dxfId="44170" priority="280" operator="greaterThan">
      <formula>$O$7</formula>
    </cfRule>
    <cfRule type="cellIs" dxfId="44169" priority="281" operator="between">
      <formula>$O$7*0.8</formula>
      <formula>$O$7</formula>
    </cfRule>
    <cfRule type="cellIs" dxfId="44168" priority="282" operator="lessThan">
      <formula>$O$7*0.8</formula>
    </cfRule>
  </conditionalFormatting>
  <conditionalFormatting sqref="J8">
    <cfRule type="cellIs" dxfId="44167" priority="277" operator="greaterThan">
      <formula>$O$8</formula>
    </cfRule>
    <cfRule type="cellIs" dxfId="44166" priority="278" operator="between">
      <formula>$O$8*0.8</formula>
      <formula>$O$8</formula>
    </cfRule>
    <cfRule type="cellIs" dxfId="44165" priority="279" operator="lessThan">
      <formula>$O$8*0.8</formula>
    </cfRule>
  </conditionalFormatting>
  <conditionalFormatting sqref="J11">
    <cfRule type="cellIs" dxfId="44164" priority="274" operator="greaterThan">
      <formula>$O$11</formula>
    </cfRule>
    <cfRule type="cellIs" dxfId="44163" priority="275" operator="between">
      <formula>$O$11*0.8</formula>
      <formula>$O$11</formula>
    </cfRule>
    <cfRule type="cellIs" dxfId="44162" priority="276" operator="lessThan">
      <formula>$O$11*0.8</formula>
    </cfRule>
  </conditionalFormatting>
  <conditionalFormatting sqref="J12">
    <cfRule type="cellIs" dxfId="44161" priority="271" operator="greaterThan">
      <formula>$O$12</formula>
    </cfRule>
    <cfRule type="cellIs" dxfId="44160" priority="272" operator="between">
      <formula>$O$12*0.8</formula>
      <formula>$O$12</formula>
    </cfRule>
    <cfRule type="cellIs" dxfId="44159" priority="273" operator="lessThan">
      <formula>$O$12*0.8</formula>
    </cfRule>
  </conditionalFormatting>
  <conditionalFormatting sqref="J13">
    <cfRule type="cellIs" dxfId="44158" priority="268" operator="greaterThan">
      <formula>$O$13</formula>
    </cfRule>
    <cfRule type="cellIs" dxfId="44157" priority="269" operator="between">
      <formula>$O$13*0.8</formula>
      <formula>$O$13</formula>
    </cfRule>
    <cfRule type="cellIs" dxfId="44156" priority="270" operator="lessThan">
      <formula>$O$13*0.8</formula>
    </cfRule>
  </conditionalFormatting>
  <conditionalFormatting sqref="J16">
    <cfRule type="cellIs" dxfId="44155" priority="265" operator="greaterThan">
      <formula>$O$16</formula>
    </cfRule>
    <cfRule type="cellIs" dxfId="44154" priority="266" operator="between">
      <formula>$O$16*0.8</formula>
      <formula>$O$16</formula>
    </cfRule>
    <cfRule type="cellIs" dxfId="44153" priority="267" operator="lessThan">
      <formula>$O$16*0.8</formula>
    </cfRule>
  </conditionalFormatting>
  <conditionalFormatting sqref="J17">
    <cfRule type="cellIs" dxfId="44152" priority="262" operator="greaterThan">
      <formula>$O$17</formula>
    </cfRule>
    <cfRule type="cellIs" dxfId="44151" priority="263" operator="between">
      <formula>$O$17*0.8</formula>
      <formula>$O$17</formula>
    </cfRule>
    <cfRule type="cellIs" dxfId="44150" priority="264" operator="lessThan">
      <formula>$O$17*0.8</formula>
    </cfRule>
  </conditionalFormatting>
  <conditionalFormatting sqref="J18">
    <cfRule type="cellIs" dxfId="44149" priority="259" operator="greaterThan">
      <formula>$O$18</formula>
    </cfRule>
    <cfRule type="cellIs" dxfId="44148" priority="260" operator="between">
      <formula>$O$18*0.8</formula>
      <formula>$O$18</formula>
    </cfRule>
    <cfRule type="cellIs" dxfId="44147" priority="261" operator="lessThan">
      <formula>$O$18*0.8</formula>
    </cfRule>
  </conditionalFormatting>
  <conditionalFormatting sqref="J6">
    <cfRule type="cellIs" dxfId="44146" priority="256" operator="greaterThan">
      <formula>$O$6</formula>
    </cfRule>
    <cfRule type="cellIs" dxfId="44145" priority="257" operator="between">
      <formula>$O$6*0.8</formula>
      <formula>$O$6</formula>
    </cfRule>
    <cfRule type="cellIs" dxfId="44144" priority="258" operator="lessThan">
      <formula>$O$6*0.8</formula>
    </cfRule>
  </conditionalFormatting>
  <conditionalFormatting sqref="J7">
    <cfRule type="cellIs" dxfId="44143" priority="253" operator="greaterThan">
      <formula>$O$7</formula>
    </cfRule>
    <cfRule type="cellIs" dxfId="44142" priority="254" operator="between">
      <formula>$O$7*0.8</formula>
      <formula>$O$7</formula>
    </cfRule>
    <cfRule type="cellIs" dxfId="44141" priority="255" operator="lessThan">
      <formula>$O$7*0.8</formula>
    </cfRule>
  </conditionalFormatting>
  <conditionalFormatting sqref="J8">
    <cfRule type="cellIs" dxfId="44140" priority="250" operator="greaterThan">
      <formula>$O$8</formula>
    </cfRule>
    <cfRule type="cellIs" dxfId="44139" priority="251" operator="between">
      <formula>$O$8*0.8</formula>
      <formula>$O$8</formula>
    </cfRule>
    <cfRule type="cellIs" dxfId="44138" priority="252" operator="lessThan">
      <formula>$O$8*0.8</formula>
    </cfRule>
  </conditionalFormatting>
  <conditionalFormatting sqref="J11">
    <cfRule type="cellIs" dxfId="44137" priority="247" operator="greaterThan">
      <formula>$O$11</formula>
    </cfRule>
    <cfRule type="cellIs" dxfId="44136" priority="248" operator="between">
      <formula>$O$11*0.8</formula>
      <formula>$O$11</formula>
    </cfRule>
    <cfRule type="cellIs" dxfId="44135" priority="249" operator="lessThan">
      <formula>$O$11*0.8</formula>
    </cfRule>
  </conditionalFormatting>
  <conditionalFormatting sqref="J12">
    <cfRule type="cellIs" dxfId="44134" priority="244" operator="greaterThan">
      <formula>$O$12</formula>
    </cfRule>
    <cfRule type="cellIs" dxfId="44133" priority="245" operator="between">
      <formula>$O$12*0.8</formula>
      <formula>$O$12</formula>
    </cfRule>
    <cfRule type="cellIs" dxfId="44132" priority="246" operator="lessThan">
      <formula>$O$12*0.8</formula>
    </cfRule>
  </conditionalFormatting>
  <conditionalFormatting sqref="J13">
    <cfRule type="cellIs" dxfId="44131" priority="241" operator="greaterThan">
      <formula>$O$13</formula>
    </cfRule>
    <cfRule type="cellIs" dxfId="44130" priority="242" operator="between">
      <formula>$O$13*0.8</formula>
      <formula>$O$13</formula>
    </cfRule>
    <cfRule type="cellIs" dxfId="44129" priority="243" operator="lessThan">
      <formula>$O$13*0.8</formula>
    </cfRule>
  </conditionalFormatting>
  <conditionalFormatting sqref="J16">
    <cfRule type="cellIs" dxfId="44128" priority="238" operator="greaterThan">
      <formula>$O$16</formula>
    </cfRule>
    <cfRule type="cellIs" dxfId="44127" priority="239" operator="between">
      <formula>$O$16*0.8</formula>
      <formula>$O$16</formula>
    </cfRule>
    <cfRule type="cellIs" dxfId="44126" priority="240" operator="lessThan">
      <formula>$O$16*0.8</formula>
    </cfRule>
  </conditionalFormatting>
  <conditionalFormatting sqref="J17">
    <cfRule type="cellIs" dxfId="44125" priority="235" operator="greaterThan">
      <formula>$O$17</formula>
    </cfRule>
    <cfRule type="cellIs" dxfId="44124" priority="236" operator="between">
      <formula>$O$17*0.8</formula>
      <formula>$O$17</formula>
    </cfRule>
    <cfRule type="cellIs" dxfId="44123" priority="237" operator="lessThan">
      <formula>$O$17*0.8</formula>
    </cfRule>
  </conditionalFormatting>
  <conditionalFormatting sqref="J18">
    <cfRule type="cellIs" dxfId="44122" priority="232" operator="greaterThan">
      <formula>$O$18</formula>
    </cfRule>
    <cfRule type="cellIs" dxfId="44121" priority="233" operator="between">
      <formula>$O$18*0.8</formula>
      <formula>$O$18</formula>
    </cfRule>
    <cfRule type="cellIs" dxfId="44120" priority="234" operator="lessThan">
      <formula>$O$18*0.8</formula>
    </cfRule>
  </conditionalFormatting>
  <conditionalFormatting sqref="J6">
    <cfRule type="cellIs" dxfId="44119" priority="229" operator="greaterThan">
      <formula>$N$6</formula>
    </cfRule>
    <cfRule type="cellIs" dxfId="44118" priority="230" operator="between">
      <formula>$N$6*0.8</formula>
      <formula>$N$6</formula>
    </cfRule>
    <cfRule type="cellIs" dxfId="44117" priority="231" operator="lessThan">
      <formula>$N$6*0.8</formula>
    </cfRule>
  </conditionalFormatting>
  <conditionalFormatting sqref="J7">
    <cfRule type="cellIs" dxfId="44116" priority="226" operator="greaterThan">
      <formula>$N$7</formula>
    </cfRule>
    <cfRule type="cellIs" dxfId="44115" priority="227" operator="between">
      <formula>$N$7*0.8</formula>
      <formula>$N$7</formula>
    </cfRule>
    <cfRule type="cellIs" dxfId="44114" priority="228" operator="lessThan">
      <formula>$N$7*0.8</formula>
    </cfRule>
  </conditionalFormatting>
  <conditionalFormatting sqref="J8">
    <cfRule type="cellIs" dxfId="44113" priority="223" operator="greaterThan">
      <formula>$N$8</formula>
    </cfRule>
    <cfRule type="cellIs" dxfId="44112" priority="224" operator="between">
      <formula>$N$8*0.8</formula>
      <formula>$N$8</formula>
    </cfRule>
    <cfRule type="cellIs" dxfId="44111" priority="225" operator="lessThan">
      <formula>$N$8*0.8</formula>
    </cfRule>
  </conditionalFormatting>
  <conditionalFormatting sqref="J11">
    <cfRule type="cellIs" dxfId="44110" priority="220" operator="greaterThan">
      <formula>$N$11</formula>
    </cfRule>
    <cfRule type="cellIs" dxfId="44109" priority="221" operator="between">
      <formula>$N$11*0.8</formula>
      <formula>$N$11</formula>
    </cfRule>
    <cfRule type="cellIs" dxfId="44108" priority="222" operator="lessThan">
      <formula>$N$11*0.8</formula>
    </cfRule>
  </conditionalFormatting>
  <conditionalFormatting sqref="J12">
    <cfRule type="cellIs" dxfId="44107" priority="217" operator="greaterThan">
      <formula>$N$12</formula>
    </cfRule>
    <cfRule type="cellIs" dxfId="44106" priority="218" operator="between">
      <formula>$N$12*0.8</formula>
      <formula>$N$12</formula>
    </cfRule>
    <cfRule type="cellIs" dxfId="44105" priority="219" operator="lessThan">
      <formula>$N$12*0.8</formula>
    </cfRule>
  </conditionalFormatting>
  <conditionalFormatting sqref="J13">
    <cfRule type="cellIs" dxfId="44104" priority="214" operator="greaterThan">
      <formula>$N$13</formula>
    </cfRule>
    <cfRule type="cellIs" dxfId="44103" priority="215" operator="between">
      <formula>$N$13*0.8</formula>
      <formula>$N$13</formula>
    </cfRule>
    <cfRule type="cellIs" dxfId="44102" priority="216" operator="lessThan">
      <formula>$N$13*0.8</formula>
    </cfRule>
  </conditionalFormatting>
  <conditionalFormatting sqref="J16">
    <cfRule type="cellIs" dxfId="44101" priority="211" operator="greaterThan">
      <formula>$N$16</formula>
    </cfRule>
    <cfRule type="cellIs" dxfId="44100" priority="212" operator="between">
      <formula>$N$16*0.8</formula>
      <formula>$N$16</formula>
    </cfRule>
    <cfRule type="cellIs" dxfId="44099" priority="213" operator="lessThan">
      <formula>$N$16*0.8</formula>
    </cfRule>
  </conditionalFormatting>
  <conditionalFormatting sqref="J17">
    <cfRule type="cellIs" dxfId="44098" priority="208" operator="greaterThan">
      <formula>$N$17</formula>
    </cfRule>
    <cfRule type="cellIs" dxfId="44097" priority="209" operator="between">
      <formula>$N$17*0.8</formula>
      <formula>$N$17</formula>
    </cfRule>
    <cfRule type="cellIs" dxfId="44096" priority="210" operator="lessThan">
      <formula>$N$17*0.8</formula>
    </cfRule>
  </conditionalFormatting>
  <conditionalFormatting sqref="J18">
    <cfRule type="cellIs" dxfId="44095" priority="205" operator="greaterThan">
      <formula>$N$18</formula>
    </cfRule>
    <cfRule type="cellIs" dxfId="44094" priority="206" operator="between">
      <formula>$N$18*0.8</formula>
      <formula>$N$18</formula>
    </cfRule>
    <cfRule type="cellIs" dxfId="44093" priority="207" operator="lessThan">
      <formula>$N$18*0.8</formula>
    </cfRule>
  </conditionalFormatting>
  <conditionalFormatting sqref="J6">
    <cfRule type="cellIs" dxfId="44092" priority="202" operator="greaterThan">
      <formula>$N$6</formula>
    </cfRule>
    <cfRule type="cellIs" dxfId="44091" priority="203" operator="between">
      <formula>$N$6*0.8</formula>
      <formula>$N$6</formula>
    </cfRule>
    <cfRule type="cellIs" dxfId="44090" priority="204" operator="lessThan">
      <formula>$N$6*0.8</formula>
    </cfRule>
  </conditionalFormatting>
  <conditionalFormatting sqref="J7">
    <cfRule type="cellIs" dxfId="44089" priority="199" operator="greaterThan">
      <formula>$N$7</formula>
    </cfRule>
    <cfRule type="cellIs" dxfId="44088" priority="200" operator="between">
      <formula>$N$7*0.8</formula>
      <formula>$N$7</formula>
    </cfRule>
    <cfRule type="cellIs" dxfId="44087" priority="201" operator="lessThan">
      <formula>$N$7*0.8</formula>
    </cfRule>
  </conditionalFormatting>
  <conditionalFormatting sqref="J8">
    <cfRule type="cellIs" dxfId="44086" priority="196" operator="greaterThan">
      <formula>$N$8</formula>
    </cfRule>
    <cfRule type="cellIs" dxfId="44085" priority="197" operator="between">
      <formula>$N$8*0.8</formula>
      <formula>$N$8</formula>
    </cfRule>
    <cfRule type="cellIs" dxfId="44084" priority="198" operator="lessThan">
      <formula>$N$8*0.8</formula>
    </cfRule>
  </conditionalFormatting>
  <conditionalFormatting sqref="J11">
    <cfRule type="cellIs" dxfId="44083" priority="193" operator="greaterThan">
      <formula>$N$11</formula>
    </cfRule>
    <cfRule type="cellIs" dxfId="44082" priority="194" operator="between">
      <formula>$N$11*0.8</formula>
      <formula>$N$11</formula>
    </cfRule>
    <cfRule type="cellIs" dxfId="44081" priority="195" operator="lessThan">
      <formula>$N$11*0.8</formula>
    </cfRule>
  </conditionalFormatting>
  <conditionalFormatting sqref="J12">
    <cfRule type="cellIs" dxfId="44080" priority="190" operator="greaterThan">
      <formula>$N$12</formula>
    </cfRule>
    <cfRule type="cellIs" dxfId="44079" priority="191" operator="between">
      <formula>$N$12*0.8</formula>
      <formula>$N$12</formula>
    </cfRule>
    <cfRule type="cellIs" dxfId="44078" priority="192" operator="lessThan">
      <formula>$N$12*0.8</formula>
    </cfRule>
  </conditionalFormatting>
  <conditionalFormatting sqref="J13">
    <cfRule type="cellIs" dxfId="44077" priority="187" operator="greaterThan">
      <formula>$N$13</formula>
    </cfRule>
    <cfRule type="cellIs" dxfId="44076" priority="188" operator="between">
      <formula>$N$13*0.8</formula>
      <formula>$N$13</formula>
    </cfRule>
    <cfRule type="cellIs" dxfId="44075" priority="189" operator="lessThan">
      <formula>$N$13*0.8</formula>
    </cfRule>
  </conditionalFormatting>
  <conditionalFormatting sqref="J16">
    <cfRule type="cellIs" dxfId="44074" priority="184" operator="greaterThan">
      <formula>$N$16</formula>
    </cfRule>
    <cfRule type="cellIs" dxfId="44073" priority="185" operator="between">
      <formula>$N$16*0.8</formula>
      <formula>$N$16</formula>
    </cfRule>
    <cfRule type="cellIs" dxfId="44072" priority="186" operator="lessThan">
      <formula>$N$16*0.8</formula>
    </cfRule>
  </conditionalFormatting>
  <conditionalFormatting sqref="J17">
    <cfRule type="cellIs" dxfId="44071" priority="181" operator="greaterThan">
      <formula>$N$17</formula>
    </cfRule>
    <cfRule type="cellIs" dxfId="44070" priority="182" operator="between">
      <formula>$N$17*0.8</formula>
      <formula>$N$17</formula>
    </cfRule>
    <cfRule type="cellIs" dxfId="44069" priority="183" operator="lessThan">
      <formula>$N$17*0.8</formula>
    </cfRule>
  </conditionalFormatting>
  <conditionalFormatting sqref="J18">
    <cfRule type="cellIs" dxfId="44068" priority="178" operator="greaterThan">
      <formula>$N$18</formula>
    </cfRule>
    <cfRule type="cellIs" dxfId="44067" priority="179" operator="between">
      <formula>$N$18*0.8</formula>
      <formula>$N$18</formula>
    </cfRule>
    <cfRule type="cellIs" dxfId="44066" priority="180" operator="lessThan">
      <formula>$N$18*0.8</formula>
    </cfRule>
  </conditionalFormatting>
  <conditionalFormatting sqref="J6">
    <cfRule type="cellIs" dxfId="44065" priority="175" operator="greaterThan">
      <formula>$P$6</formula>
    </cfRule>
    <cfRule type="cellIs" dxfId="44064" priority="176" operator="between">
      <formula>$P$6*0.8</formula>
      <formula>$P$6</formula>
    </cfRule>
    <cfRule type="cellIs" dxfId="44063" priority="177" operator="lessThan">
      <formula>$P$6*0.8</formula>
    </cfRule>
  </conditionalFormatting>
  <conditionalFormatting sqref="J7">
    <cfRule type="cellIs" dxfId="44062" priority="172" operator="greaterThan">
      <formula>$P$7</formula>
    </cfRule>
    <cfRule type="cellIs" dxfId="44061" priority="173" operator="between">
      <formula>$P$7*0.8</formula>
      <formula>$P$7</formula>
    </cfRule>
    <cfRule type="cellIs" dxfId="44060" priority="174" operator="lessThan">
      <formula>$P$7*0.8</formula>
    </cfRule>
  </conditionalFormatting>
  <conditionalFormatting sqref="J8">
    <cfRule type="cellIs" dxfId="44059" priority="169" operator="greaterThan">
      <formula>$P$8</formula>
    </cfRule>
    <cfRule type="cellIs" dxfId="44058" priority="170" operator="between">
      <formula>$P$8*0.8</formula>
      <formula>$P$8</formula>
    </cfRule>
    <cfRule type="cellIs" dxfId="44057" priority="171" operator="lessThan">
      <formula>$P$8*0.8</formula>
    </cfRule>
  </conditionalFormatting>
  <conditionalFormatting sqref="J11">
    <cfRule type="cellIs" dxfId="44056" priority="166" operator="greaterThan">
      <formula>$P$11</formula>
    </cfRule>
    <cfRule type="cellIs" dxfId="44055" priority="167" operator="between">
      <formula>$P$11*0.8</formula>
      <formula>$P$11</formula>
    </cfRule>
    <cfRule type="cellIs" dxfId="44054" priority="168" operator="lessThan">
      <formula>$P$11*0.8</formula>
    </cfRule>
  </conditionalFormatting>
  <conditionalFormatting sqref="J12">
    <cfRule type="cellIs" dxfId="44053" priority="163" operator="greaterThan">
      <formula>$P$12</formula>
    </cfRule>
    <cfRule type="cellIs" dxfId="44052" priority="164" operator="between">
      <formula>$P$12*0.8</formula>
      <formula>$P$12</formula>
    </cfRule>
    <cfRule type="cellIs" dxfId="44051" priority="165" operator="lessThan">
      <formula>$P$12*0.8</formula>
    </cfRule>
  </conditionalFormatting>
  <conditionalFormatting sqref="J13">
    <cfRule type="cellIs" dxfId="44050" priority="160" operator="greaterThan">
      <formula>$P$13</formula>
    </cfRule>
    <cfRule type="cellIs" dxfId="44049" priority="161" operator="between">
      <formula>$P$13*0.8</formula>
      <formula>$P$13</formula>
    </cfRule>
    <cfRule type="cellIs" dxfId="44048" priority="162" operator="lessThan">
      <formula>$P$13*0.8</formula>
    </cfRule>
  </conditionalFormatting>
  <conditionalFormatting sqref="J16">
    <cfRule type="cellIs" dxfId="44047" priority="157" operator="greaterThan">
      <formula>$P$16</formula>
    </cfRule>
    <cfRule type="cellIs" dxfId="44046" priority="158" operator="between">
      <formula>$P$16*0.8</formula>
      <formula>$P$16</formula>
    </cfRule>
    <cfRule type="cellIs" dxfId="44045" priority="159" operator="lessThan">
      <formula>$P$16*0.8</formula>
    </cfRule>
  </conditionalFormatting>
  <conditionalFormatting sqref="J17">
    <cfRule type="cellIs" dxfId="44044" priority="154" operator="greaterThan">
      <formula>$P$17</formula>
    </cfRule>
    <cfRule type="cellIs" dxfId="44043" priority="155" operator="between">
      <formula>$P$17*0.8</formula>
      <formula>$P$17</formula>
    </cfRule>
    <cfRule type="cellIs" dxfId="44042" priority="156" operator="lessThan">
      <formula>$P$17*0.8</formula>
    </cfRule>
  </conditionalFormatting>
  <conditionalFormatting sqref="J18">
    <cfRule type="cellIs" dxfId="44041" priority="151" operator="greaterThan">
      <formula>$P$18</formula>
    </cfRule>
    <cfRule type="cellIs" dxfId="44040" priority="152" operator="between">
      <formula>$P$18*0.8</formula>
      <formula>$P$18</formula>
    </cfRule>
    <cfRule type="cellIs" dxfId="44039" priority="153" operator="lessThan">
      <formula>$P$18*0.8</formula>
    </cfRule>
  </conditionalFormatting>
  <conditionalFormatting sqref="J6">
    <cfRule type="cellIs" dxfId="44038" priority="148" operator="greaterThan">
      <formula>$P$6</formula>
    </cfRule>
    <cfRule type="cellIs" dxfId="44037" priority="149" operator="between">
      <formula>$P$6*0.8</formula>
      <formula>$P$6</formula>
    </cfRule>
    <cfRule type="cellIs" dxfId="44036" priority="150" operator="lessThan">
      <formula>$P$6*0.8</formula>
    </cfRule>
  </conditionalFormatting>
  <conditionalFormatting sqref="J7">
    <cfRule type="cellIs" dxfId="44035" priority="145" operator="greaterThan">
      <formula>$P$7</formula>
    </cfRule>
    <cfRule type="cellIs" dxfId="44034" priority="146" operator="between">
      <formula>$P$7*0.8</formula>
      <formula>$P$7</formula>
    </cfRule>
    <cfRule type="cellIs" dxfId="44033" priority="147" operator="lessThan">
      <formula>$P$7*0.8</formula>
    </cfRule>
  </conditionalFormatting>
  <conditionalFormatting sqref="J8">
    <cfRule type="cellIs" dxfId="44032" priority="142" operator="greaterThan">
      <formula>$P$8</formula>
    </cfRule>
    <cfRule type="cellIs" dxfId="44031" priority="143" operator="between">
      <formula>$P$8*0.8</formula>
      <formula>$P$8</formula>
    </cfRule>
    <cfRule type="cellIs" dxfId="44030" priority="144" operator="lessThan">
      <formula>$P$8*0.8</formula>
    </cfRule>
  </conditionalFormatting>
  <conditionalFormatting sqref="J11">
    <cfRule type="cellIs" dxfId="44029" priority="139" operator="greaterThan">
      <formula>$P$11</formula>
    </cfRule>
    <cfRule type="cellIs" dxfId="44028" priority="140" operator="between">
      <formula>$P$11*0.8</formula>
      <formula>$P$11</formula>
    </cfRule>
    <cfRule type="cellIs" dxfId="44027" priority="141" operator="lessThan">
      <formula>$P$11*0.8</formula>
    </cfRule>
  </conditionalFormatting>
  <conditionalFormatting sqref="J12">
    <cfRule type="cellIs" dxfId="44026" priority="136" operator="greaterThan">
      <formula>$P$12</formula>
    </cfRule>
    <cfRule type="cellIs" dxfId="44025" priority="137" operator="between">
      <formula>$P$12*0.8</formula>
      <formula>$P$12</formula>
    </cfRule>
    <cfRule type="cellIs" dxfId="44024" priority="138" operator="lessThan">
      <formula>$P$12*0.8</formula>
    </cfRule>
  </conditionalFormatting>
  <conditionalFormatting sqref="J13">
    <cfRule type="cellIs" dxfId="44023" priority="133" operator="greaterThan">
      <formula>$P$13</formula>
    </cfRule>
    <cfRule type="cellIs" dxfId="44022" priority="134" operator="between">
      <formula>$P$13*0.8</formula>
      <formula>$P$13</formula>
    </cfRule>
    <cfRule type="cellIs" dxfId="44021" priority="135" operator="lessThan">
      <formula>$P$13*0.8</formula>
    </cfRule>
  </conditionalFormatting>
  <conditionalFormatting sqref="J16">
    <cfRule type="cellIs" dxfId="44020" priority="130" operator="greaterThan">
      <formula>$P$16</formula>
    </cfRule>
    <cfRule type="cellIs" dxfId="44019" priority="131" operator="between">
      <formula>$P$16*0.8</formula>
      <formula>$P$16</formula>
    </cfRule>
    <cfRule type="cellIs" dxfId="44018" priority="132" operator="lessThan">
      <formula>$P$16*0.8</formula>
    </cfRule>
  </conditionalFormatting>
  <conditionalFormatting sqref="J17">
    <cfRule type="cellIs" dxfId="44017" priority="127" operator="greaterThan">
      <formula>$P$17</formula>
    </cfRule>
    <cfRule type="cellIs" dxfId="44016" priority="128" operator="between">
      <formula>$P$17*0.8</formula>
      <formula>$P$17</formula>
    </cfRule>
    <cfRule type="cellIs" dxfId="44015" priority="129" operator="lessThan">
      <formula>$P$17*0.8</formula>
    </cfRule>
  </conditionalFormatting>
  <conditionalFormatting sqref="J18">
    <cfRule type="cellIs" dxfId="44014" priority="124" operator="greaterThan">
      <formula>$P$18</formula>
    </cfRule>
    <cfRule type="cellIs" dxfId="44013" priority="125" operator="between">
      <formula>$P$18*0.8</formula>
      <formula>$P$18</formula>
    </cfRule>
    <cfRule type="cellIs" dxfId="44012" priority="126" operator="lessThan">
      <formula>$P$18*0.8</formula>
    </cfRule>
  </conditionalFormatting>
  <conditionalFormatting sqref="J6">
    <cfRule type="cellIs" dxfId="44011" priority="121" operator="greaterThan">
      <formula>$P$6</formula>
    </cfRule>
    <cfRule type="cellIs" dxfId="44010" priority="122" operator="between">
      <formula>$P$6*0.8</formula>
      <formula>$P$6</formula>
    </cfRule>
    <cfRule type="cellIs" dxfId="44009" priority="123" operator="lessThan">
      <formula>$P$6*0.8</formula>
    </cfRule>
  </conditionalFormatting>
  <conditionalFormatting sqref="J7">
    <cfRule type="cellIs" dxfId="44008" priority="118" operator="greaterThan">
      <formula>$P$7</formula>
    </cfRule>
    <cfRule type="cellIs" dxfId="44007" priority="119" operator="between">
      <formula>$P$7*0.8</formula>
      <formula>$P$7</formula>
    </cfRule>
    <cfRule type="cellIs" dxfId="44006" priority="120" operator="lessThan">
      <formula>$P$7*0.8</formula>
    </cfRule>
  </conditionalFormatting>
  <conditionalFormatting sqref="J8">
    <cfRule type="cellIs" dxfId="44005" priority="115" operator="greaterThan">
      <formula>$P$8</formula>
    </cfRule>
    <cfRule type="cellIs" dxfId="44004" priority="116" operator="between">
      <formula>$P$8*0.8</formula>
      <formula>$P$8</formula>
    </cfRule>
    <cfRule type="cellIs" dxfId="44003" priority="117" operator="lessThan">
      <formula>$P$8*0.8</formula>
    </cfRule>
  </conditionalFormatting>
  <conditionalFormatting sqref="J11">
    <cfRule type="cellIs" dxfId="44002" priority="112" operator="greaterThan">
      <formula>$P$11</formula>
    </cfRule>
    <cfRule type="cellIs" dxfId="44001" priority="113" operator="between">
      <formula>$P$11*0.8</formula>
      <formula>$P$11</formula>
    </cfRule>
    <cfRule type="cellIs" dxfId="44000" priority="114" operator="lessThan">
      <formula>$P$11*0.8</formula>
    </cfRule>
  </conditionalFormatting>
  <conditionalFormatting sqref="J12">
    <cfRule type="cellIs" dxfId="43999" priority="109" operator="greaterThan">
      <formula>$P$12</formula>
    </cfRule>
    <cfRule type="cellIs" dxfId="43998" priority="110" operator="between">
      <formula>$P$12*0.8</formula>
      <formula>$P$12</formula>
    </cfRule>
    <cfRule type="cellIs" dxfId="43997" priority="111" operator="lessThan">
      <formula>$P$12*0.8</formula>
    </cfRule>
  </conditionalFormatting>
  <conditionalFormatting sqref="J13">
    <cfRule type="cellIs" dxfId="43996" priority="106" operator="greaterThan">
      <formula>$P$13</formula>
    </cfRule>
    <cfRule type="cellIs" dxfId="43995" priority="107" operator="between">
      <formula>$P$13*0.8</formula>
      <formula>$P$13</formula>
    </cfRule>
    <cfRule type="cellIs" dxfId="43994" priority="108" operator="lessThan">
      <formula>$P$13*0.8</formula>
    </cfRule>
  </conditionalFormatting>
  <conditionalFormatting sqref="J16">
    <cfRule type="cellIs" dxfId="43993" priority="103" operator="greaterThan">
      <formula>$P$16</formula>
    </cfRule>
    <cfRule type="cellIs" dxfId="43992" priority="104" operator="between">
      <formula>$P$16*0.8</formula>
      <formula>$P$16</formula>
    </cfRule>
    <cfRule type="cellIs" dxfId="43991" priority="105" operator="lessThan">
      <formula>$P$16*0.8</formula>
    </cfRule>
  </conditionalFormatting>
  <conditionalFormatting sqref="J17">
    <cfRule type="cellIs" dxfId="43990" priority="100" operator="greaterThan">
      <formula>$P$17</formula>
    </cfRule>
    <cfRule type="cellIs" dxfId="43989" priority="101" operator="between">
      <formula>$P$17*0.8</formula>
      <formula>$P$17</formula>
    </cfRule>
    <cfRule type="cellIs" dxfId="43988" priority="102" operator="lessThan">
      <formula>$P$17*0.8</formula>
    </cfRule>
  </conditionalFormatting>
  <conditionalFormatting sqref="J18">
    <cfRule type="cellIs" dxfId="43987" priority="97" operator="greaterThan">
      <formula>$P$18</formula>
    </cfRule>
    <cfRule type="cellIs" dxfId="43986" priority="98" operator="between">
      <formula>$P$18*0.8</formula>
      <formula>$P$18</formula>
    </cfRule>
    <cfRule type="cellIs" dxfId="43985" priority="99" operator="lessThan">
      <formula>$P$18*0.8</formula>
    </cfRule>
  </conditionalFormatting>
  <conditionalFormatting sqref="J6">
    <cfRule type="cellIs" dxfId="43984" priority="94" operator="greaterThan">
      <formula>$P$6</formula>
    </cfRule>
    <cfRule type="cellIs" dxfId="43983" priority="95" operator="between">
      <formula>$P$6*0.8</formula>
      <formula>$P$6</formula>
    </cfRule>
    <cfRule type="cellIs" dxfId="43982" priority="96" operator="lessThan">
      <formula>$P$6*0.8</formula>
    </cfRule>
  </conditionalFormatting>
  <conditionalFormatting sqref="J7">
    <cfRule type="cellIs" dxfId="43981" priority="91" operator="greaterThan">
      <formula>$P$7</formula>
    </cfRule>
    <cfRule type="cellIs" dxfId="43980" priority="92" operator="between">
      <formula>$P$7*0.8</formula>
      <formula>$P$7</formula>
    </cfRule>
    <cfRule type="cellIs" dxfId="43979" priority="93" operator="lessThan">
      <formula>$P$7*0.8</formula>
    </cfRule>
  </conditionalFormatting>
  <conditionalFormatting sqref="J8">
    <cfRule type="cellIs" dxfId="43978" priority="88" operator="greaterThan">
      <formula>$P$8</formula>
    </cfRule>
    <cfRule type="cellIs" dxfId="43977" priority="89" operator="between">
      <formula>$P$8*0.8</formula>
      <formula>$P$8</formula>
    </cfRule>
    <cfRule type="cellIs" dxfId="43976" priority="90" operator="lessThan">
      <formula>$P$8*0.8</formula>
    </cfRule>
  </conditionalFormatting>
  <conditionalFormatting sqref="J11">
    <cfRule type="cellIs" dxfId="43975" priority="85" operator="greaterThan">
      <formula>$P$11</formula>
    </cfRule>
    <cfRule type="cellIs" dxfId="43974" priority="86" operator="between">
      <formula>$P$11*0.8</formula>
      <formula>$P$11</formula>
    </cfRule>
    <cfRule type="cellIs" dxfId="43973" priority="87" operator="lessThan">
      <formula>$P$11*0.8</formula>
    </cfRule>
  </conditionalFormatting>
  <conditionalFormatting sqref="J12">
    <cfRule type="cellIs" dxfId="43972" priority="82" operator="greaterThan">
      <formula>$P$12</formula>
    </cfRule>
    <cfRule type="cellIs" dxfId="43971" priority="83" operator="between">
      <formula>$P$12*0.8</formula>
      <formula>$P$12</formula>
    </cfRule>
    <cfRule type="cellIs" dxfId="43970" priority="84" operator="lessThan">
      <formula>$P$12*0.8</formula>
    </cfRule>
  </conditionalFormatting>
  <conditionalFormatting sqref="J13">
    <cfRule type="cellIs" dxfId="43969" priority="79" operator="greaterThan">
      <formula>$P$13</formula>
    </cfRule>
    <cfRule type="cellIs" dxfId="43968" priority="80" operator="between">
      <formula>$P$13*0.8</formula>
      <formula>$P$13</formula>
    </cfRule>
    <cfRule type="cellIs" dxfId="43967" priority="81" operator="lessThan">
      <formula>$P$13*0.8</formula>
    </cfRule>
  </conditionalFormatting>
  <conditionalFormatting sqref="J16">
    <cfRule type="cellIs" dxfId="43966" priority="76" operator="greaterThan">
      <formula>$P$16</formula>
    </cfRule>
    <cfRule type="cellIs" dxfId="43965" priority="77" operator="between">
      <formula>$P$16*0.8</formula>
      <formula>$P$16</formula>
    </cfRule>
    <cfRule type="cellIs" dxfId="43964" priority="78" operator="lessThan">
      <formula>$P$16*0.8</formula>
    </cfRule>
  </conditionalFormatting>
  <conditionalFormatting sqref="J17">
    <cfRule type="cellIs" dxfId="43963" priority="73" operator="greaterThan">
      <formula>$P$17</formula>
    </cfRule>
    <cfRule type="cellIs" dxfId="43962" priority="74" operator="between">
      <formula>$P$17*0.8</formula>
      <formula>$P$17</formula>
    </cfRule>
    <cfRule type="cellIs" dxfId="43961" priority="75" operator="lessThan">
      <formula>$P$17*0.8</formula>
    </cfRule>
  </conditionalFormatting>
  <conditionalFormatting sqref="J18">
    <cfRule type="cellIs" dxfId="43960" priority="70" operator="greaterThan">
      <formula>$P$18</formula>
    </cfRule>
    <cfRule type="cellIs" dxfId="43959" priority="71" operator="between">
      <formula>$P$18*0.8</formula>
      <formula>$P$18</formula>
    </cfRule>
    <cfRule type="cellIs" dxfId="43958" priority="72" operator="lessThan">
      <formula>$P$18*0.8</formula>
    </cfRule>
  </conditionalFormatting>
  <conditionalFormatting sqref="J6">
    <cfRule type="cellIs" dxfId="43957" priority="67" operator="greaterThan">
      <formula>$O$6</formula>
    </cfRule>
    <cfRule type="cellIs" dxfId="43956" priority="68" operator="between">
      <formula>$O$6*0.8</formula>
      <formula>$O$6</formula>
    </cfRule>
    <cfRule type="cellIs" dxfId="43955" priority="69" operator="lessThan">
      <formula>$O$6*0.8</formula>
    </cfRule>
  </conditionalFormatting>
  <conditionalFormatting sqref="J7">
    <cfRule type="cellIs" dxfId="43954" priority="64" operator="greaterThan">
      <formula>$O$7</formula>
    </cfRule>
    <cfRule type="cellIs" dxfId="43953" priority="65" operator="between">
      <formula>$O$7*0.8</formula>
      <formula>$O$7</formula>
    </cfRule>
    <cfRule type="cellIs" dxfId="43952" priority="66" operator="lessThan">
      <formula>$O$7*0.8</formula>
    </cfRule>
  </conditionalFormatting>
  <conditionalFormatting sqref="J8">
    <cfRule type="cellIs" dxfId="43951" priority="61" operator="greaterThan">
      <formula>$O$8</formula>
    </cfRule>
    <cfRule type="cellIs" dxfId="43950" priority="62" operator="between">
      <formula>$O$8*0.8</formula>
      <formula>$O$8</formula>
    </cfRule>
    <cfRule type="cellIs" dxfId="43949" priority="63" operator="lessThan">
      <formula>$O$8*0.8</formula>
    </cfRule>
  </conditionalFormatting>
  <conditionalFormatting sqref="J11">
    <cfRule type="cellIs" dxfId="43948" priority="58" operator="greaterThan">
      <formula>$O$11</formula>
    </cfRule>
    <cfRule type="cellIs" dxfId="43947" priority="59" operator="between">
      <formula>$O$11*0.8</formula>
      <formula>$O$11</formula>
    </cfRule>
    <cfRule type="cellIs" dxfId="43946" priority="60" operator="lessThan">
      <formula>$O$11*0.8</formula>
    </cfRule>
  </conditionalFormatting>
  <conditionalFormatting sqref="J12">
    <cfRule type="cellIs" dxfId="43945" priority="55" operator="greaterThan">
      <formula>$O$12</formula>
    </cfRule>
    <cfRule type="cellIs" dxfId="43944" priority="56" operator="between">
      <formula>$O$12*0.8</formula>
      <formula>$O$12</formula>
    </cfRule>
    <cfRule type="cellIs" dxfId="43943" priority="57" operator="lessThan">
      <formula>$O$12*0.8</formula>
    </cfRule>
  </conditionalFormatting>
  <conditionalFormatting sqref="J13">
    <cfRule type="cellIs" dxfId="43942" priority="52" operator="greaterThan">
      <formula>$O$13</formula>
    </cfRule>
    <cfRule type="cellIs" dxfId="43941" priority="53" operator="between">
      <formula>$O$13*0.8</formula>
      <formula>$O$13</formula>
    </cfRule>
    <cfRule type="cellIs" dxfId="43940" priority="54" operator="lessThan">
      <formula>$O$13*0.8</formula>
    </cfRule>
  </conditionalFormatting>
  <conditionalFormatting sqref="J16">
    <cfRule type="cellIs" dxfId="43939" priority="49" operator="greaterThan">
      <formula>$O$16</formula>
    </cfRule>
    <cfRule type="cellIs" dxfId="43938" priority="50" operator="between">
      <formula>$O$16*0.8</formula>
      <formula>$O$16</formula>
    </cfRule>
    <cfRule type="cellIs" dxfId="43937" priority="51" operator="lessThan">
      <formula>$O$16*0.8</formula>
    </cfRule>
  </conditionalFormatting>
  <conditionalFormatting sqref="J17">
    <cfRule type="cellIs" dxfId="43936" priority="46" operator="greaterThan">
      <formula>$O$17</formula>
    </cfRule>
    <cfRule type="cellIs" dxfId="43935" priority="47" operator="between">
      <formula>$O$17*0.8</formula>
      <formula>$O$17</formula>
    </cfRule>
    <cfRule type="cellIs" dxfId="43934" priority="48" operator="lessThan">
      <formula>$O$17*0.8</formula>
    </cfRule>
  </conditionalFormatting>
  <conditionalFormatting sqref="J18">
    <cfRule type="cellIs" dxfId="43933" priority="43" operator="greaterThan">
      <formula>$O$18</formula>
    </cfRule>
    <cfRule type="cellIs" dxfId="43932" priority="44" operator="between">
      <formula>$O$18*0.8</formula>
      <formula>$O$18</formula>
    </cfRule>
    <cfRule type="cellIs" dxfId="43931" priority="45" operator="lessThan">
      <formula>$O$18*0.8</formula>
    </cfRule>
  </conditionalFormatting>
  <conditionalFormatting sqref="J6">
    <cfRule type="cellIs" dxfId="43930" priority="40" operator="greaterThan">
      <formula>$O$6</formula>
    </cfRule>
    <cfRule type="cellIs" dxfId="43929" priority="41" operator="between">
      <formula>$O$6*0.8</formula>
      <formula>$O$6</formula>
    </cfRule>
    <cfRule type="cellIs" dxfId="43928" priority="42" operator="lessThan">
      <formula>$O$6*0.8</formula>
    </cfRule>
  </conditionalFormatting>
  <conditionalFormatting sqref="J7">
    <cfRule type="cellIs" dxfId="43927" priority="37" operator="greaterThan">
      <formula>$O$7</formula>
    </cfRule>
    <cfRule type="cellIs" dxfId="43926" priority="38" operator="between">
      <formula>$O$7*0.8</formula>
      <formula>$O$7</formula>
    </cfRule>
    <cfRule type="cellIs" dxfId="43925" priority="39" operator="lessThan">
      <formula>$O$7*0.8</formula>
    </cfRule>
  </conditionalFormatting>
  <conditionalFormatting sqref="J8">
    <cfRule type="cellIs" dxfId="43924" priority="34" operator="greaterThan">
      <formula>$O$8</formula>
    </cfRule>
    <cfRule type="cellIs" dxfId="43923" priority="35" operator="between">
      <formula>$O$8*0.8</formula>
      <formula>$O$8</formula>
    </cfRule>
    <cfRule type="cellIs" dxfId="43922" priority="36" operator="lessThan">
      <formula>$O$8*0.8</formula>
    </cfRule>
  </conditionalFormatting>
  <conditionalFormatting sqref="J11">
    <cfRule type="cellIs" dxfId="43921" priority="31" operator="greaterThan">
      <formula>$O$11</formula>
    </cfRule>
    <cfRule type="cellIs" dxfId="43920" priority="32" operator="between">
      <formula>$O$11*0.8</formula>
      <formula>$O$11</formula>
    </cfRule>
    <cfRule type="cellIs" dxfId="43919" priority="33" operator="lessThan">
      <formula>$O$11*0.8</formula>
    </cfRule>
  </conditionalFormatting>
  <conditionalFormatting sqref="J12">
    <cfRule type="cellIs" dxfId="43918" priority="28" operator="greaterThan">
      <formula>$O$12</formula>
    </cfRule>
    <cfRule type="cellIs" dxfId="43917" priority="29" operator="between">
      <formula>$O$12*0.8</formula>
      <formula>$O$12</formula>
    </cfRule>
    <cfRule type="cellIs" dxfId="43916" priority="30" operator="lessThan">
      <formula>$O$12*0.8</formula>
    </cfRule>
  </conditionalFormatting>
  <conditionalFormatting sqref="J13">
    <cfRule type="cellIs" dxfId="43915" priority="25" operator="greaterThan">
      <formula>$O$13</formula>
    </cfRule>
    <cfRule type="cellIs" dxfId="43914" priority="26" operator="between">
      <formula>$O$13*0.8</formula>
      <formula>$O$13</formula>
    </cfRule>
    <cfRule type="cellIs" dxfId="43913" priority="27" operator="lessThan">
      <formula>$O$13*0.8</formula>
    </cfRule>
  </conditionalFormatting>
  <conditionalFormatting sqref="J16">
    <cfRule type="cellIs" dxfId="43912" priority="22" operator="greaterThan">
      <formula>$O$16</formula>
    </cfRule>
    <cfRule type="cellIs" dxfId="43911" priority="23" operator="between">
      <formula>$O$16*0.8</formula>
      <formula>$O$16</formula>
    </cfRule>
    <cfRule type="cellIs" dxfId="43910" priority="24" operator="lessThan">
      <formula>$O$16*0.8</formula>
    </cfRule>
  </conditionalFormatting>
  <conditionalFormatting sqref="J17">
    <cfRule type="cellIs" dxfId="43909" priority="19" operator="greaterThan">
      <formula>$O$17</formula>
    </cfRule>
    <cfRule type="cellIs" dxfId="43908" priority="20" operator="between">
      <formula>$O$17*0.8</formula>
      <formula>$O$17</formula>
    </cfRule>
    <cfRule type="cellIs" dxfId="43907" priority="21" operator="lessThan">
      <formula>$O$17*0.8</formula>
    </cfRule>
  </conditionalFormatting>
  <conditionalFormatting sqref="J18">
    <cfRule type="cellIs" dxfId="43906" priority="16" operator="greaterThan">
      <formula>$O$18</formula>
    </cfRule>
    <cfRule type="cellIs" dxfId="43905" priority="17" operator="between">
      <formula>$O$18*0.8</formula>
      <formula>$O$18</formula>
    </cfRule>
    <cfRule type="cellIs" dxfId="43904" priority="18" operator="lessThan">
      <formula>$O$18*0.8</formula>
    </cfRule>
  </conditionalFormatting>
  <conditionalFormatting sqref="J6">
    <cfRule type="cellIs" dxfId="43903" priority="13" operator="greaterThan">
      <formula>$P6</formula>
    </cfRule>
    <cfRule type="cellIs" dxfId="43902" priority="14" operator="between">
      <formula>$P6*0.8</formula>
      <formula>$P6</formula>
    </cfRule>
    <cfRule type="cellIs" dxfId="43901" priority="15" operator="lessThan">
      <formula>$P6*0.8</formula>
    </cfRule>
  </conditionalFormatting>
  <conditionalFormatting sqref="J7:J8">
    <cfRule type="cellIs" dxfId="43900" priority="10" operator="greaterThan">
      <formula>$P7</formula>
    </cfRule>
    <cfRule type="cellIs" dxfId="43899" priority="11" operator="between">
      <formula>$P7*0.8</formula>
      <formula>$P7</formula>
    </cfRule>
    <cfRule type="cellIs" dxfId="43898" priority="12" operator="lessThan">
      <formula>$P7*0.8</formula>
    </cfRule>
  </conditionalFormatting>
  <conditionalFormatting sqref="J11">
    <cfRule type="cellIs" dxfId="43897" priority="7" operator="greaterThan">
      <formula>$P11</formula>
    </cfRule>
    <cfRule type="cellIs" dxfId="43896" priority="8" operator="between">
      <formula>$P11*0.8</formula>
      <formula>$P11</formula>
    </cfRule>
    <cfRule type="cellIs" dxfId="43895" priority="9" operator="lessThan">
      <formula>$P11*0.8</formula>
    </cfRule>
  </conditionalFormatting>
  <conditionalFormatting sqref="J12:J13">
    <cfRule type="cellIs" dxfId="43894" priority="4" operator="greaterThan">
      <formula>$P12</formula>
    </cfRule>
    <cfRule type="cellIs" dxfId="43893" priority="5" operator="between">
      <formula>$P12*0.8</formula>
      <formula>$P12</formula>
    </cfRule>
    <cfRule type="cellIs" dxfId="43892" priority="6" operator="lessThan">
      <formula>$P12*0.8</formula>
    </cfRule>
  </conditionalFormatting>
  <conditionalFormatting sqref="J16:J18">
    <cfRule type="cellIs" dxfId="43891" priority="1" operator="greaterThan">
      <formula>$P16</formula>
    </cfRule>
    <cfRule type="cellIs" dxfId="43890" priority="2" operator="between">
      <formula>$P16*0.8</formula>
      <formula>$P16</formula>
    </cfRule>
    <cfRule type="cellIs" dxfId="43889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X29"/>
  <sheetViews>
    <sheetView zoomScale="98" zoomScaleNormal="98" workbookViewId="0">
      <selection activeCell="J6" sqref="J6:J18"/>
    </sheetView>
  </sheetViews>
  <sheetFormatPr defaultColWidth="9.140625" defaultRowHeight="15"/>
  <cols>
    <col min="1" max="1" width="3.42578125" style="1" customWidth="1"/>
    <col min="2" max="2" width="30.7109375" style="1" customWidth="1"/>
    <col min="3" max="3" width="0.140625" style="1" customWidth="1"/>
    <col min="4" max="6" width="12.7109375" style="1" customWidth="1"/>
    <col min="7" max="9" width="12.7109375" style="1" hidden="1" customWidth="1"/>
    <col min="10" max="11" width="12.7109375" style="1" customWidth="1"/>
    <col min="12" max="12" width="11.7109375" style="1" customWidth="1"/>
    <col min="13" max="13" width="10.5703125" style="1" customWidth="1"/>
    <col min="14" max="14" width="11.7109375" style="1" hidden="1" customWidth="1"/>
    <col min="15" max="15" width="12.7109375" style="1" hidden="1" customWidth="1"/>
    <col min="16" max="16" width="10.85546875" style="1" hidden="1" customWidth="1"/>
    <col min="17" max="17" width="12.7109375" style="1" customWidth="1"/>
    <col min="18" max="16384" width="9.140625" style="1"/>
  </cols>
  <sheetData>
    <row r="1" spans="1:24" ht="18.75">
      <c r="B1" s="379" t="s">
        <v>46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4" ht="18.75" customHeight="1">
      <c r="B2" s="379" t="s">
        <v>113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24" ht="15.75" customHeight="1" thickBot="1">
      <c r="A3" s="8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 t="s">
        <v>0</v>
      </c>
    </row>
    <row r="4" spans="1:24" ht="60" customHeight="1" thickBot="1">
      <c r="A4" s="6"/>
      <c r="B4" s="113" t="s">
        <v>1</v>
      </c>
      <c r="C4" s="119" t="s">
        <v>2</v>
      </c>
      <c r="D4" s="120" t="s">
        <v>21</v>
      </c>
      <c r="E4" s="112" t="s">
        <v>22</v>
      </c>
      <c r="F4" s="112" t="s">
        <v>23</v>
      </c>
      <c r="G4" s="112" t="s">
        <v>54</v>
      </c>
      <c r="H4" s="112" t="s">
        <v>52</v>
      </c>
      <c r="I4" s="112" t="s">
        <v>56</v>
      </c>
      <c r="J4" s="112" t="s">
        <v>200</v>
      </c>
      <c r="K4" s="122" t="s">
        <v>20</v>
      </c>
      <c r="L4" s="308" t="s">
        <v>115</v>
      </c>
      <c r="M4" s="294" t="s">
        <v>116</v>
      </c>
      <c r="N4" s="294" t="s">
        <v>197</v>
      </c>
      <c r="O4" s="294" t="s">
        <v>198</v>
      </c>
      <c r="P4" s="309" t="s">
        <v>20</v>
      </c>
      <c r="Q4" s="316" t="s">
        <v>199</v>
      </c>
    </row>
    <row r="5" spans="1:24" ht="16.5" customHeight="1" thickBot="1">
      <c r="B5" s="114" t="s">
        <v>6</v>
      </c>
      <c r="C5" s="115"/>
      <c r="D5" s="116"/>
      <c r="E5" s="104"/>
      <c r="F5" s="104"/>
      <c r="G5" s="104"/>
      <c r="H5" s="104"/>
      <c r="I5" s="104"/>
      <c r="J5" s="104"/>
      <c r="K5" s="83"/>
      <c r="L5" s="151"/>
      <c r="M5" s="81"/>
      <c r="N5" s="151"/>
      <c r="O5" s="151"/>
      <c r="P5" s="330"/>
      <c r="Q5" s="151"/>
      <c r="U5" s="123"/>
      <c r="X5" s="123"/>
    </row>
    <row r="6" spans="1:24">
      <c r="A6" s="1">
        <v>1</v>
      </c>
      <c r="B6" s="76" t="s">
        <v>7</v>
      </c>
      <c r="C6" s="21">
        <v>0.84199999999999997</v>
      </c>
      <c r="D6" s="64">
        <v>0.92900000000000005</v>
      </c>
      <c r="E6" s="9">
        <v>0.73299999999999998</v>
      </c>
      <c r="F6" s="9">
        <v>0.76200000000000001</v>
      </c>
      <c r="G6" s="28">
        <v>0.73499999999999999</v>
      </c>
      <c r="H6" s="28">
        <v>0.71199999999999997</v>
      </c>
      <c r="I6" s="28">
        <v>0.72299999999999998</v>
      </c>
      <c r="J6" s="28">
        <f>Data!AC9</f>
        <v>0.78900000000000003</v>
      </c>
      <c r="K6" s="118">
        <v>0.82</v>
      </c>
      <c r="L6" s="295">
        <v>0.76500000000000001</v>
      </c>
      <c r="M6" s="331">
        <v>0.68400000000000005</v>
      </c>
      <c r="N6" s="295">
        <f>(M6/9)*10</f>
        <v>0.76000000000000012</v>
      </c>
      <c r="O6" s="295">
        <f>(F6/9)*10</f>
        <v>0.84666666666666668</v>
      </c>
      <c r="P6" s="118">
        <v>0.82</v>
      </c>
      <c r="Q6" s="315">
        <f>J6/M6</f>
        <v>1.1535087719298245</v>
      </c>
      <c r="R6" s="15"/>
      <c r="S6" s="33"/>
      <c r="T6" s="15"/>
    </row>
    <row r="7" spans="1:24" ht="15" customHeight="1">
      <c r="A7" s="1">
        <v>2</v>
      </c>
      <c r="B7" s="50" t="s">
        <v>8</v>
      </c>
      <c r="C7" s="19">
        <v>0.91</v>
      </c>
      <c r="D7" s="61">
        <v>0.90600000000000003</v>
      </c>
      <c r="E7" s="3">
        <v>0.94399999999999995</v>
      </c>
      <c r="F7" s="3">
        <v>1</v>
      </c>
      <c r="G7" s="26">
        <v>0.95899999999999996</v>
      </c>
      <c r="H7" s="26">
        <v>0.93100000000000005</v>
      </c>
      <c r="I7" s="26">
        <v>0.91800000000000004</v>
      </c>
      <c r="J7" s="28">
        <f>Data!AE$9</f>
        <v>0.89900000000000002</v>
      </c>
      <c r="K7" s="38">
        <v>0.92</v>
      </c>
      <c r="L7" s="296">
        <v>0.85</v>
      </c>
      <c r="M7" s="332">
        <v>0.94200000000000006</v>
      </c>
      <c r="N7" s="296">
        <f>(M7/9)*10</f>
        <v>1.0466666666666666</v>
      </c>
      <c r="O7" s="296">
        <f>(F7/9)*10</f>
        <v>1.1111111111111112</v>
      </c>
      <c r="P7" s="38">
        <v>0.92</v>
      </c>
      <c r="Q7" s="315">
        <f t="shared" ref="Q7:Q8" si="0">J7/M7</f>
        <v>0.95435244161358812</v>
      </c>
      <c r="R7" s="15"/>
      <c r="S7" s="33"/>
      <c r="T7" s="15"/>
    </row>
    <row r="8" spans="1:24">
      <c r="A8" s="1">
        <v>3</v>
      </c>
      <c r="B8" s="52" t="s">
        <v>9</v>
      </c>
      <c r="C8" s="20">
        <v>21583.200000000001</v>
      </c>
      <c r="D8" s="62">
        <v>19883.8</v>
      </c>
      <c r="E8" s="4">
        <v>17059.5</v>
      </c>
      <c r="F8" s="4">
        <v>15935.7</v>
      </c>
      <c r="G8" s="27">
        <v>17643.3</v>
      </c>
      <c r="H8" s="27">
        <v>17517.099999999999</v>
      </c>
      <c r="I8" s="27">
        <v>16729.099999999999</v>
      </c>
      <c r="J8" s="350">
        <f>Data!AG$9</f>
        <v>17280.8</v>
      </c>
      <c r="K8" s="39">
        <v>22755</v>
      </c>
      <c r="L8" s="343">
        <v>14500</v>
      </c>
      <c r="M8" s="333">
        <v>18852.5</v>
      </c>
      <c r="N8" s="297">
        <f>(M8/9)*10</f>
        <v>20947.222222222223</v>
      </c>
      <c r="O8" s="297">
        <f>(F8/9)*10</f>
        <v>17706.333333333336</v>
      </c>
      <c r="P8" s="39">
        <v>22755</v>
      </c>
      <c r="Q8" s="315">
        <f t="shared" si="0"/>
        <v>0.91663174645272505</v>
      </c>
      <c r="R8" s="15"/>
      <c r="S8" s="34"/>
      <c r="T8" s="15"/>
    </row>
    <row r="9" spans="1:24" ht="15.75" thickBot="1">
      <c r="B9" s="69"/>
      <c r="C9" s="70"/>
      <c r="D9" s="71"/>
      <c r="E9" s="72"/>
      <c r="F9" s="72"/>
      <c r="G9" s="72"/>
      <c r="H9" s="72"/>
      <c r="I9" s="72"/>
      <c r="J9" s="72"/>
      <c r="K9" s="75"/>
      <c r="L9" s="298"/>
      <c r="M9" s="334"/>
      <c r="N9" s="298"/>
      <c r="O9" s="298"/>
      <c r="P9" s="75"/>
      <c r="Q9" s="318"/>
      <c r="R9" s="15"/>
      <c r="S9" s="32"/>
      <c r="T9" s="15"/>
    </row>
    <row r="10" spans="1:24" ht="16.5" thickBot="1">
      <c r="B10" s="79" t="s">
        <v>10</v>
      </c>
      <c r="C10" s="80"/>
      <c r="D10" s="81"/>
      <c r="E10" s="80"/>
      <c r="F10" s="80"/>
      <c r="G10" s="80"/>
      <c r="H10" s="80"/>
      <c r="I10" s="80"/>
      <c r="J10" s="80"/>
      <c r="K10" s="83"/>
      <c r="L10" s="151"/>
      <c r="M10" s="81"/>
      <c r="N10" s="151"/>
      <c r="O10" s="151"/>
      <c r="P10" s="83"/>
      <c r="Q10" s="317"/>
      <c r="R10" s="15"/>
      <c r="S10" s="32"/>
      <c r="T10" s="15"/>
    </row>
    <row r="11" spans="1:24">
      <c r="A11" s="1">
        <v>4</v>
      </c>
      <c r="B11" s="76" t="s">
        <v>11</v>
      </c>
      <c r="C11" s="21">
        <v>0.86399999999999999</v>
      </c>
      <c r="D11" s="64">
        <v>0</v>
      </c>
      <c r="E11" s="9">
        <v>0.55600000000000005</v>
      </c>
      <c r="F11" s="9">
        <v>0.95</v>
      </c>
      <c r="G11" s="28">
        <v>0.84199999999999997</v>
      </c>
      <c r="H11" s="28">
        <v>0.9</v>
      </c>
      <c r="I11" s="28">
        <v>0.86699999999999999</v>
      </c>
      <c r="J11" s="28">
        <f>Data!AI$9</f>
        <v>0.83299999999999996</v>
      </c>
      <c r="K11" s="42">
        <v>0.93</v>
      </c>
      <c r="L11" s="295">
        <v>0.76500000000000001</v>
      </c>
      <c r="M11" s="331">
        <v>0.61099999999999999</v>
      </c>
      <c r="N11" s="295">
        <f>(M11/9)*10</f>
        <v>0.67888888888888888</v>
      </c>
      <c r="O11" s="295">
        <f>(F11/9)*10</f>
        <v>1.0555555555555556</v>
      </c>
      <c r="P11" s="42">
        <v>0.93</v>
      </c>
      <c r="Q11" s="315">
        <f t="shared" ref="Q11:Q13" si="1">J11/M11</f>
        <v>1.3633387888707038</v>
      </c>
      <c r="R11" s="15"/>
      <c r="S11" s="33"/>
      <c r="T11" s="15"/>
    </row>
    <row r="12" spans="1:24" ht="15" customHeight="1">
      <c r="A12" s="1">
        <v>5</v>
      </c>
      <c r="B12" s="50" t="s">
        <v>8</v>
      </c>
      <c r="C12" s="19">
        <v>0.89100000000000001</v>
      </c>
      <c r="D12" s="61">
        <v>1</v>
      </c>
      <c r="E12" s="3">
        <v>1</v>
      </c>
      <c r="F12" s="3">
        <v>0.91700000000000004</v>
      </c>
      <c r="G12" s="26">
        <v>0.93799999999999994</v>
      </c>
      <c r="H12" s="26">
        <v>0.94699999999999995</v>
      </c>
      <c r="I12" s="26">
        <v>1</v>
      </c>
      <c r="J12" s="28">
        <f>Data!AK$9</f>
        <v>1</v>
      </c>
      <c r="K12" s="40">
        <v>0.9</v>
      </c>
      <c r="L12" s="296">
        <v>0.86</v>
      </c>
      <c r="M12" s="332">
        <v>1.004</v>
      </c>
      <c r="N12" s="296">
        <f>(M12/9)*10</f>
        <v>1.1155555555555556</v>
      </c>
      <c r="O12" s="296">
        <f>(F12/9)*10</f>
        <v>1.018888888888889</v>
      </c>
      <c r="P12" s="40">
        <v>0.9</v>
      </c>
      <c r="Q12" s="315">
        <f t="shared" si="1"/>
        <v>0.99601593625498008</v>
      </c>
      <c r="R12" s="15"/>
      <c r="S12" s="33"/>
      <c r="T12" s="15"/>
    </row>
    <row r="13" spans="1:24">
      <c r="A13" s="1">
        <v>6</v>
      </c>
      <c r="B13" s="52" t="s">
        <v>9</v>
      </c>
      <c r="C13" s="20">
        <v>22553.599999999999</v>
      </c>
      <c r="D13" s="63">
        <v>14268</v>
      </c>
      <c r="E13" s="4">
        <v>15326.5</v>
      </c>
      <c r="F13" s="4">
        <v>13559</v>
      </c>
      <c r="G13" s="27">
        <v>16674.2</v>
      </c>
      <c r="H13" s="27">
        <v>16191.9</v>
      </c>
      <c r="I13" s="27">
        <v>16142.8</v>
      </c>
      <c r="J13" s="350">
        <f>Data!AM$9</f>
        <v>16375.1</v>
      </c>
      <c r="K13" s="41">
        <v>18706</v>
      </c>
      <c r="L13" s="343">
        <v>14250</v>
      </c>
      <c r="M13" s="333">
        <v>14366.1</v>
      </c>
      <c r="N13" s="297">
        <f>(M13/9)*10</f>
        <v>15962.333333333334</v>
      </c>
      <c r="O13" s="297">
        <f>(F13/9)*10</f>
        <v>15065.555555555557</v>
      </c>
      <c r="P13" s="41">
        <v>18706</v>
      </c>
      <c r="Q13" s="315">
        <f t="shared" si="1"/>
        <v>1.1398431028602056</v>
      </c>
      <c r="R13" s="15"/>
      <c r="S13" s="34"/>
      <c r="T13" s="15"/>
    </row>
    <row r="14" spans="1:24" ht="15.75" thickBot="1">
      <c r="B14" s="69"/>
      <c r="C14" s="70"/>
      <c r="D14" s="71"/>
      <c r="E14" s="72"/>
      <c r="F14" s="72"/>
      <c r="G14" s="72"/>
      <c r="H14" s="72"/>
      <c r="I14" s="72"/>
      <c r="J14" s="72"/>
      <c r="K14" s="75"/>
      <c r="L14" s="298"/>
      <c r="M14" s="334"/>
      <c r="N14" s="298"/>
      <c r="O14" s="298"/>
      <c r="P14" s="75"/>
      <c r="Q14" s="318"/>
      <c r="R14" s="15"/>
      <c r="S14" s="32"/>
      <c r="T14" s="15"/>
    </row>
    <row r="15" spans="1:24" ht="16.5" thickBot="1">
      <c r="B15" s="84" t="s">
        <v>12</v>
      </c>
      <c r="C15" s="80"/>
      <c r="D15" s="81"/>
      <c r="E15" s="80"/>
      <c r="F15" s="80"/>
      <c r="G15" s="80"/>
      <c r="H15" s="80"/>
      <c r="I15" s="80"/>
      <c r="J15" s="80"/>
      <c r="K15" s="83"/>
      <c r="L15" s="151"/>
      <c r="M15" s="81"/>
      <c r="N15" s="151"/>
      <c r="O15" s="151"/>
      <c r="P15" s="83"/>
      <c r="Q15" s="317"/>
      <c r="R15" s="15"/>
      <c r="S15" s="32"/>
      <c r="T15" s="15"/>
    </row>
    <row r="16" spans="1:24" ht="30">
      <c r="A16" s="1">
        <v>7</v>
      </c>
      <c r="B16" s="76" t="s">
        <v>13</v>
      </c>
      <c r="C16" s="21">
        <v>0.65300000000000002</v>
      </c>
      <c r="D16" s="64">
        <v>0.6</v>
      </c>
      <c r="E16" s="11">
        <v>0.438</v>
      </c>
      <c r="F16" s="11">
        <v>0.29199999999999998</v>
      </c>
      <c r="G16" s="29">
        <v>0.29699999999999999</v>
      </c>
      <c r="H16" s="29">
        <v>0.30199999999999999</v>
      </c>
      <c r="I16" s="29">
        <v>0.34699999999999998</v>
      </c>
      <c r="J16" s="28">
        <f>Data!AQ$9</f>
        <v>0.629</v>
      </c>
      <c r="K16" s="42">
        <v>0.53</v>
      </c>
      <c r="L16" s="315">
        <v>0.44500000000000001</v>
      </c>
      <c r="M16" s="335">
        <v>0.46100000000000002</v>
      </c>
      <c r="N16" s="295">
        <f>(M16/9)*10</f>
        <v>0.51222222222222225</v>
      </c>
      <c r="O16" s="295">
        <f>(F16/9)*10</f>
        <v>0.32444444444444442</v>
      </c>
      <c r="P16" s="42">
        <v>0.53</v>
      </c>
      <c r="Q16" s="315">
        <f t="shared" ref="Q16:Q18" si="2">J16/M16</f>
        <v>1.3644251626898047</v>
      </c>
      <c r="R16" s="15"/>
      <c r="S16" s="33"/>
      <c r="T16" s="15"/>
    </row>
    <row r="17" spans="1:20" ht="30">
      <c r="A17" s="1">
        <v>8</v>
      </c>
      <c r="B17" s="50" t="s">
        <v>14</v>
      </c>
      <c r="C17" s="19">
        <v>0.71</v>
      </c>
      <c r="D17" s="61">
        <v>0.53300000000000003</v>
      </c>
      <c r="E17" s="3">
        <v>0.72199999999999998</v>
      </c>
      <c r="F17" s="3">
        <v>0.88200000000000001</v>
      </c>
      <c r="G17" s="26">
        <v>0.89700000000000002</v>
      </c>
      <c r="H17" s="26">
        <v>0.89400000000000002</v>
      </c>
      <c r="I17" s="26">
        <v>0.88</v>
      </c>
      <c r="J17" s="28">
        <f>Data!AO$9</f>
        <v>0.86499999999999999</v>
      </c>
      <c r="K17" s="40">
        <v>0.7</v>
      </c>
      <c r="L17" s="296">
        <v>0.43</v>
      </c>
      <c r="M17" s="332">
        <v>0.75099999999999989</v>
      </c>
      <c r="N17" s="296">
        <f>(M17/9)*10</f>
        <v>0.83444444444444432</v>
      </c>
      <c r="O17" s="296">
        <f>(F17/9)*10</f>
        <v>0.98</v>
      </c>
      <c r="P17" s="40">
        <v>0.7</v>
      </c>
      <c r="Q17" s="315">
        <f t="shared" si="2"/>
        <v>1.1517976031957391</v>
      </c>
      <c r="R17" s="15"/>
      <c r="S17" s="33"/>
      <c r="T17" s="15"/>
    </row>
    <row r="18" spans="1:20">
      <c r="A18" s="1">
        <v>9</v>
      </c>
      <c r="B18" s="50" t="s">
        <v>15</v>
      </c>
      <c r="C18" s="19">
        <v>0.36399999999999999</v>
      </c>
      <c r="D18" s="61">
        <v>0.5</v>
      </c>
      <c r="E18" s="3">
        <v>0.33300000000000002</v>
      </c>
      <c r="F18" s="3">
        <v>4.2999999999999997E-2</v>
      </c>
      <c r="G18" s="26">
        <v>8.3000000000000004E-2</v>
      </c>
      <c r="H18" s="26">
        <v>8.3000000000000004E-2</v>
      </c>
      <c r="I18" s="26">
        <v>0.08</v>
      </c>
      <c r="J18" s="28">
        <f>Data!AS$9</f>
        <v>7.6999999999999999E-2</v>
      </c>
      <c r="K18" s="40">
        <v>0.51</v>
      </c>
      <c r="L18" s="296">
        <v>0.28999999999999998</v>
      </c>
      <c r="M18" s="332">
        <v>0.38700000000000001</v>
      </c>
      <c r="N18" s="296">
        <f>(M18/9)*10</f>
        <v>0.43000000000000005</v>
      </c>
      <c r="O18" s="296">
        <f>(F18/9)*10</f>
        <v>4.7777777777777773E-2</v>
      </c>
      <c r="P18" s="40">
        <v>0.51</v>
      </c>
      <c r="Q18" s="315">
        <f t="shared" si="2"/>
        <v>0.19896640826873385</v>
      </c>
      <c r="R18" s="15"/>
      <c r="S18" s="33"/>
      <c r="T18" s="15"/>
    </row>
    <row r="19" spans="1:20" ht="15.75" customHeight="1" thickBot="1">
      <c r="B19" s="69"/>
      <c r="C19" s="70"/>
      <c r="D19" s="71"/>
      <c r="E19" s="72"/>
      <c r="F19" s="72"/>
      <c r="G19" s="72"/>
      <c r="H19" s="72"/>
      <c r="I19" s="72"/>
      <c r="J19" s="72"/>
      <c r="K19" s="75"/>
      <c r="L19" s="298"/>
      <c r="M19" s="334"/>
      <c r="N19" s="298"/>
      <c r="O19" s="298"/>
      <c r="P19" s="75"/>
      <c r="Q19" s="349"/>
      <c r="R19" s="15"/>
      <c r="S19" s="32"/>
      <c r="T19" s="15"/>
    </row>
    <row r="20" spans="1:20" ht="15.75" customHeight="1" thickBot="1">
      <c r="B20" s="89" t="s">
        <v>16</v>
      </c>
      <c r="C20" s="90"/>
      <c r="D20" s="91"/>
      <c r="E20" s="90"/>
      <c r="F20" s="90"/>
      <c r="G20" s="90"/>
      <c r="H20" s="90"/>
      <c r="I20" s="90"/>
      <c r="J20" s="90"/>
      <c r="K20" s="93"/>
      <c r="L20" s="299"/>
      <c r="M20" s="91"/>
      <c r="N20" s="299"/>
      <c r="O20" s="299"/>
      <c r="P20" s="93"/>
      <c r="Q20" s="151"/>
      <c r="R20" s="15"/>
      <c r="S20" s="32"/>
      <c r="T20" s="15"/>
    </row>
    <row r="21" spans="1:20">
      <c r="A21" s="1">
        <v>10</v>
      </c>
      <c r="B21" s="76" t="s">
        <v>17</v>
      </c>
      <c r="C21" s="66">
        <v>58</v>
      </c>
      <c r="D21" s="64">
        <v>0.45</v>
      </c>
      <c r="E21" s="9">
        <v>0.51</v>
      </c>
      <c r="F21" s="11">
        <v>0.53</v>
      </c>
      <c r="G21" s="85">
        <v>0.54</v>
      </c>
      <c r="H21" s="85" t="s">
        <v>53</v>
      </c>
      <c r="I21" s="85" t="s">
        <v>53</v>
      </c>
      <c r="J21" s="85" t="s">
        <v>53</v>
      </c>
      <c r="K21" s="42">
        <v>0.61</v>
      </c>
      <c r="L21" s="340">
        <v>0.63</v>
      </c>
      <c r="M21" s="336"/>
      <c r="N21" s="339"/>
      <c r="O21" s="131"/>
      <c r="P21" s="42">
        <v>0.61</v>
      </c>
      <c r="Q21" s="342"/>
      <c r="R21" s="15"/>
      <c r="S21" s="35"/>
      <c r="T21" s="134"/>
    </row>
    <row r="22" spans="1:20">
      <c r="A22" s="1">
        <v>11</v>
      </c>
      <c r="B22" s="50" t="s">
        <v>8</v>
      </c>
      <c r="C22" s="18">
        <v>78</v>
      </c>
      <c r="D22" s="61">
        <v>0.73</v>
      </c>
      <c r="E22" s="3">
        <v>0.77</v>
      </c>
      <c r="F22" s="7">
        <v>0.75</v>
      </c>
      <c r="G22" s="30">
        <v>0.78</v>
      </c>
      <c r="H22" s="30" t="s">
        <v>53</v>
      </c>
      <c r="I22" s="30" t="s">
        <v>53</v>
      </c>
      <c r="J22" s="30" t="s">
        <v>53</v>
      </c>
      <c r="K22" s="40">
        <v>0.89</v>
      </c>
      <c r="L22" s="341">
        <v>0.78500000000000003</v>
      </c>
      <c r="M22" s="337"/>
      <c r="N22" s="300"/>
      <c r="O22" s="132"/>
      <c r="P22" s="40">
        <v>0.89</v>
      </c>
      <c r="Q22" s="326"/>
      <c r="R22" s="15"/>
      <c r="S22" s="35"/>
      <c r="T22" s="134"/>
    </row>
    <row r="23" spans="1:20" ht="15" customHeight="1" thickBot="1">
      <c r="A23" s="1">
        <v>12</v>
      </c>
      <c r="B23" s="56" t="s">
        <v>9</v>
      </c>
      <c r="C23" s="57">
        <v>12376</v>
      </c>
      <c r="D23" s="65">
        <v>10443</v>
      </c>
      <c r="E23" s="58">
        <v>10685</v>
      </c>
      <c r="F23" s="58">
        <v>10612</v>
      </c>
      <c r="G23" s="59">
        <v>11041</v>
      </c>
      <c r="H23" s="59" t="s">
        <v>53</v>
      </c>
      <c r="I23" s="59" t="s">
        <v>53</v>
      </c>
      <c r="J23" s="59" t="s">
        <v>53</v>
      </c>
      <c r="K23" s="43">
        <v>14283</v>
      </c>
      <c r="L23" s="344">
        <v>10750</v>
      </c>
      <c r="M23" s="338"/>
      <c r="N23" s="301"/>
      <c r="O23" s="133"/>
      <c r="P23" s="43">
        <v>14283</v>
      </c>
      <c r="Q23" s="329"/>
      <c r="R23" s="15"/>
      <c r="S23" s="36"/>
      <c r="T23" s="135"/>
    </row>
    <row r="24" spans="1:20">
      <c r="R24" s="15"/>
      <c r="S24" s="15"/>
    </row>
    <row r="25" spans="1:20" ht="30" customHeight="1">
      <c r="B25" s="377"/>
      <c r="C25" s="377"/>
      <c r="D25" s="377"/>
      <c r="E25" s="377"/>
      <c r="F25" s="377"/>
      <c r="G25" s="371" t="s">
        <v>25</v>
      </c>
      <c r="H25" s="372"/>
      <c r="I25" s="372"/>
      <c r="J25" s="372"/>
      <c r="K25" s="372"/>
      <c r="L25" s="372"/>
      <c r="M25" s="372"/>
      <c r="N25" s="372"/>
      <c r="O25" s="373"/>
      <c r="P25" s="25"/>
      <c r="Q25" s="25"/>
    </row>
    <row r="26" spans="1:20" ht="30" customHeight="1">
      <c r="B26" s="377"/>
      <c r="C26" s="377"/>
      <c r="D26" s="377"/>
      <c r="E26" s="377"/>
      <c r="F26" s="378"/>
      <c r="G26" s="368" t="s">
        <v>24</v>
      </c>
      <c r="H26" s="369"/>
      <c r="I26" s="369"/>
      <c r="J26" s="369"/>
      <c r="K26" s="369"/>
      <c r="L26" s="369"/>
      <c r="M26" s="369"/>
      <c r="N26" s="369"/>
      <c r="O26" s="370"/>
      <c r="P26" s="25"/>
      <c r="Q26" s="25"/>
    </row>
    <row r="27" spans="1:20" ht="30" customHeight="1">
      <c r="G27" s="374" t="s">
        <v>26</v>
      </c>
      <c r="H27" s="375"/>
      <c r="I27" s="375"/>
      <c r="J27" s="375"/>
      <c r="K27" s="375"/>
      <c r="L27" s="375"/>
      <c r="M27" s="375"/>
      <c r="N27" s="375"/>
      <c r="O27" s="376"/>
      <c r="P27" s="25"/>
      <c r="Q27" s="25"/>
    </row>
    <row r="28" spans="1:20" ht="15" customHeight="1">
      <c r="K28" s="24"/>
      <c r="L28" s="24"/>
      <c r="M28" s="24"/>
      <c r="N28" s="16"/>
      <c r="O28" s="16"/>
      <c r="P28" s="25"/>
      <c r="Q28" s="25"/>
    </row>
    <row r="29" spans="1:20">
      <c r="B29" s="22"/>
      <c r="C29" s="23"/>
      <c r="D29" s="24"/>
      <c r="K29" s="22"/>
      <c r="L29" s="23"/>
      <c r="M29" s="24"/>
    </row>
  </sheetData>
  <mergeCells count="7">
    <mergeCell ref="G27:O27"/>
    <mergeCell ref="B1:O1"/>
    <mergeCell ref="B25:F25"/>
    <mergeCell ref="B26:F26"/>
    <mergeCell ref="G25:O25"/>
    <mergeCell ref="G26:O26"/>
    <mergeCell ref="B2:P2"/>
  </mergeCells>
  <conditionalFormatting sqref="G6:J6">
    <cfRule type="cellIs" dxfId="43888" priority="2636" operator="greaterThan">
      <formula>$P$6</formula>
    </cfRule>
    <cfRule type="cellIs" dxfId="43887" priority="2637" operator="between">
      <formula>$P$6*0.8</formula>
      <formula>$P$6</formula>
    </cfRule>
    <cfRule type="cellIs" dxfId="43886" priority="2638" operator="lessThan">
      <formula>$P$6*0.8</formula>
    </cfRule>
  </conditionalFormatting>
  <conditionalFormatting sqref="G7:J7">
    <cfRule type="cellIs" dxfId="43885" priority="2633" operator="greaterThan">
      <formula>$P$7</formula>
    </cfRule>
    <cfRule type="cellIs" dxfId="43884" priority="2634" operator="between">
      <formula>$P$7*0.8</formula>
      <formula>$P$7</formula>
    </cfRule>
    <cfRule type="cellIs" dxfId="43883" priority="2635" operator="lessThan">
      <formula>$P$7*0.8</formula>
    </cfRule>
  </conditionalFormatting>
  <conditionalFormatting sqref="G8:J8">
    <cfRule type="cellIs" dxfId="43882" priority="2630" operator="greaterThan">
      <formula>$P$8</formula>
    </cfRule>
    <cfRule type="cellIs" dxfId="43881" priority="2631" operator="between">
      <formula>$P$8*0.8</formula>
      <formula>$P$8</formula>
    </cfRule>
    <cfRule type="cellIs" dxfId="43880" priority="2632" operator="lessThan">
      <formula>$P$8*0.8</formula>
    </cfRule>
  </conditionalFormatting>
  <conditionalFormatting sqref="G11:J11">
    <cfRule type="cellIs" dxfId="43879" priority="2627" operator="greaterThan">
      <formula>$P$11</formula>
    </cfRule>
    <cfRule type="cellIs" dxfId="43878" priority="2628" operator="between">
      <formula>$P$11*0.8</formula>
      <formula>$P$11</formula>
    </cfRule>
    <cfRule type="cellIs" dxfId="43877" priority="2629" operator="lessThan">
      <formula>$P$11*0.8</formula>
    </cfRule>
  </conditionalFormatting>
  <conditionalFormatting sqref="G12:J12">
    <cfRule type="cellIs" dxfId="43876" priority="2624" operator="greaterThan">
      <formula>$P$12</formula>
    </cfRule>
    <cfRule type="cellIs" dxfId="43875" priority="2625" operator="between">
      <formula>$P$12*0.8</formula>
      <formula>$P$12</formula>
    </cfRule>
    <cfRule type="cellIs" dxfId="43874" priority="2626" operator="lessThan">
      <formula>$P$12*0.8</formula>
    </cfRule>
  </conditionalFormatting>
  <conditionalFormatting sqref="G13:J13">
    <cfRule type="cellIs" dxfId="43873" priority="2621" operator="greaterThan">
      <formula>$P$13</formula>
    </cfRule>
    <cfRule type="cellIs" dxfId="43872" priority="2622" operator="between">
      <formula>$P$13*0.8</formula>
      <formula>$P$13</formula>
    </cfRule>
    <cfRule type="cellIs" dxfId="43871" priority="2623" operator="lessThan">
      <formula>$P$13*0.8</formula>
    </cfRule>
  </conditionalFormatting>
  <conditionalFormatting sqref="G16:J16">
    <cfRule type="cellIs" dxfId="43870" priority="2618" operator="greaterThan">
      <formula>$P$16</formula>
    </cfRule>
    <cfRule type="cellIs" dxfId="43869" priority="2619" operator="between">
      <formula>$P$16*0.8</formula>
      <formula>$P$16</formula>
    </cfRule>
    <cfRule type="cellIs" dxfId="43868" priority="2620" operator="lessThan">
      <formula>$P$16*0.8</formula>
    </cfRule>
  </conditionalFormatting>
  <conditionalFormatting sqref="G17:J17">
    <cfRule type="cellIs" dxfId="43867" priority="2615" operator="greaterThan">
      <formula>$P$17</formula>
    </cfRule>
    <cfRule type="cellIs" dxfId="43866" priority="2616" operator="between">
      <formula>$P$17*0.8</formula>
      <formula>$P$17</formula>
    </cfRule>
    <cfRule type="cellIs" dxfId="43865" priority="2617" operator="lessThan">
      <formula>$P$17*0.8</formula>
    </cfRule>
  </conditionalFormatting>
  <conditionalFormatting sqref="G18:J18">
    <cfRule type="cellIs" dxfId="43864" priority="2612" operator="greaterThan">
      <formula>$P$18</formula>
    </cfRule>
    <cfRule type="cellIs" dxfId="43863" priority="2613" operator="between">
      <formula>$P$18*0.8</formula>
      <formula>$P$18</formula>
    </cfRule>
    <cfRule type="cellIs" dxfId="43862" priority="2614" operator="lessThan">
      <formula>$P$18*0.8</formula>
    </cfRule>
  </conditionalFormatting>
  <conditionalFormatting sqref="G21:J21">
    <cfRule type="cellIs" dxfId="43861" priority="2609" operator="greaterThan">
      <formula>$P$21</formula>
    </cfRule>
    <cfRule type="cellIs" dxfId="43860" priority="2610" operator="between">
      <formula>$P$21*0.8</formula>
      <formula>$P$21</formula>
    </cfRule>
    <cfRule type="cellIs" dxfId="43859" priority="2611" operator="lessThan">
      <formula>$P$21*0.8</formula>
    </cfRule>
  </conditionalFormatting>
  <conditionalFormatting sqref="G22:J22">
    <cfRule type="cellIs" dxfId="43858" priority="2606" operator="greaterThan">
      <formula>$P$22</formula>
    </cfRule>
    <cfRule type="cellIs" dxfId="43857" priority="2607" operator="between">
      <formula>$L$22*0.8</formula>
      <formula>$P$22</formula>
    </cfRule>
    <cfRule type="cellIs" dxfId="43856" priority="2608" operator="lessThan">
      <formula>$P$22*0.8</formula>
    </cfRule>
  </conditionalFormatting>
  <conditionalFormatting sqref="G23:J23">
    <cfRule type="cellIs" dxfId="43855" priority="2603" operator="greaterThan">
      <formula>$P$23</formula>
    </cfRule>
    <cfRule type="cellIs" dxfId="43854" priority="2604" operator="between">
      <formula>$P$23*0.8</formula>
      <formula>$P$23</formula>
    </cfRule>
    <cfRule type="cellIs" dxfId="43853" priority="2605" operator="lessThan">
      <formula>$P$23*0.8</formula>
    </cfRule>
  </conditionalFormatting>
  <conditionalFormatting sqref="G6:J6">
    <cfRule type="cellIs" dxfId="43852" priority="2600" operator="greaterThan">
      <formula>$P$6</formula>
    </cfRule>
    <cfRule type="cellIs" dxfId="43851" priority="2601" operator="between">
      <formula>$P$6*0.8</formula>
      <formula>$P$6</formula>
    </cfRule>
    <cfRule type="cellIs" dxfId="43850" priority="2602" operator="lessThan">
      <formula>$P$6*0.8</formula>
    </cfRule>
  </conditionalFormatting>
  <conditionalFormatting sqref="G7:J7">
    <cfRule type="cellIs" dxfId="43849" priority="2597" operator="greaterThan">
      <formula>$P$7</formula>
    </cfRule>
    <cfRule type="cellIs" dxfId="43848" priority="2598" operator="between">
      <formula>$P$7*0.8</formula>
      <formula>$P$7</formula>
    </cfRule>
    <cfRule type="cellIs" dxfId="43847" priority="2599" operator="lessThan">
      <formula>$P$7*0.8</formula>
    </cfRule>
  </conditionalFormatting>
  <conditionalFormatting sqref="G8:J8">
    <cfRule type="cellIs" dxfId="43846" priority="2594" operator="greaterThan">
      <formula>$P$8</formula>
    </cfRule>
    <cfRule type="cellIs" dxfId="43845" priority="2595" operator="between">
      <formula>$P$8*0.8</formula>
      <formula>$P$8</formula>
    </cfRule>
    <cfRule type="cellIs" dxfId="43844" priority="2596" operator="lessThan">
      <formula>$P$8*0.8</formula>
    </cfRule>
  </conditionalFormatting>
  <conditionalFormatting sqref="G11:J11">
    <cfRule type="cellIs" dxfId="43843" priority="2591" operator="greaterThan">
      <formula>$P$11</formula>
    </cfRule>
    <cfRule type="cellIs" dxfId="43842" priority="2592" operator="between">
      <formula>$P$11*0.8</formula>
      <formula>$P$11</formula>
    </cfRule>
    <cfRule type="cellIs" dxfId="43841" priority="2593" operator="lessThan">
      <formula>$P$11*0.8</formula>
    </cfRule>
  </conditionalFormatting>
  <conditionalFormatting sqref="G12:J12">
    <cfRule type="cellIs" dxfId="43840" priority="2588" operator="greaterThan">
      <formula>$P$12</formula>
    </cfRule>
    <cfRule type="cellIs" dxfId="43839" priority="2589" operator="between">
      <formula>$P$12*0.8</formula>
      <formula>$P$12</formula>
    </cfRule>
    <cfRule type="cellIs" dxfId="43838" priority="2590" operator="lessThan">
      <formula>$P$12*0.8</formula>
    </cfRule>
  </conditionalFormatting>
  <conditionalFormatting sqref="G13:J13">
    <cfRule type="cellIs" dxfId="43837" priority="2585" operator="greaterThan">
      <formula>$P$13</formula>
    </cfRule>
    <cfRule type="cellIs" dxfId="43836" priority="2586" operator="between">
      <formula>$P$13*0.8</formula>
      <formula>$P$13</formula>
    </cfRule>
    <cfRule type="cellIs" dxfId="43835" priority="2587" operator="lessThan">
      <formula>$P$13*0.8</formula>
    </cfRule>
  </conditionalFormatting>
  <conditionalFormatting sqref="G16:J16">
    <cfRule type="cellIs" dxfId="43834" priority="2582" operator="greaterThan">
      <formula>$P$16</formula>
    </cfRule>
    <cfRule type="cellIs" dxfId="43833" priority="2583" operator="between">
      <formula>$P$16*0.8</formula>
      <formula>$P$16</formula>
    </cfRule>
    <cfRule type="cellIs" dxfId="43832" priority="2584" operator="lessThan">
      <formula>$P$16*0.8</formula>
    </cfRule>
  </conditionalFormatting>
  <conditionalFormatting sqref="G17:J17">
    <cfRule type="cellIs" dxfId="43831" priority="2579" operator="greaterThan">
      <formula>$P$17</formula>
    </cfRule>
    <cfRule type="cellIs" dxfId="43830" priority="2580" operator="between">
      <formula>$P$17*0.8</formula>
      <formula>$P$17</formula>
    </cfRule>
    <cfRule type="cellIs" dxfId="43829" priority="2581" operator="lessThan">
      <formula>$P$17*0.8</formula>
    </cfRule>
  </conditionalFormatting>
  <conditionalFormatting sqref="G18:J18">
    <cfRule type="cellIs" dxfId="43828" priority="2576" operator="greaterThan">
      <formula>$P$18</formula>
    </cfRule>
    <cfRule type="cellIs" dxfId="43827" priority="2577" operator="between">
      <formula>$P$18*0.8</formula>
      <formula>$P$18</formula>
    </cfRule>
    <cfRule type="cellIs" dxfId="43826" priority="2578" operator="lessThan">
      <formula>$P$18*0.8</formula>
    </cfRule>
  </conditionalFormatting>
  <conditionalFormatting sqref="G21:J21">
    <cfRule type="cellIs" dxfId="43825" priority="2573" operator="greaterThan">
      <formula>$P$21</formula>
    </cfRule>
    <cfRule type="cellIs" dxfId="43824" priority="2574" operator="between">
      <formula>$P$21*0.8</formula>
      <formula>$P$21</formula>
    </cfRule>
    <cfRule type="cellIs" dxfId="43823" priority="2575" operator="lessThan">
      <formula>$P$21*0.8</formula>
    </cfRule>
  </conditionalFormatting>
  <conditionalFormatting sqref="G22:J22">
    <cfRule type="cellIs" dxfId="43822" priority="2570" operator="greaterThan">
      <formula>$P$22</formula>
    </cfRule>
    <cfRule type="cellIs" dxfId="43821" priority="2571" operator="between">
      <formula>$L$22*0.8</formula>
      <formula>$P$22</formula>
    </cfRule>
    <cfRule type="cellIs" dxfId="43820" priority="2572" operator="lessThan">
      <formula>$P$22*0.8</formula>
    </cfRule>
  </conditionalFormatting>
  <conditionalFormatting sqref="G23:J23">
    <cfRule type="cellIs" dxfId="43819" priority="2567" operator="greaterThan">
      <formula>$P$23</formula>
    </cfRule>
    <cfRule type="cellIs" dxfId="43818" priority="2568" operator="between">
      <formula>$P$23*0.8</formula>
      <formula>$P$23</formula>
    </cfRule>
    <cfRule type="cellIs" dxfId="43817" priority="2569" operator="lessThan">
      <formula>$P$23*0.8</formula>
    </cfRule>
  </conditionalFormatting>
  <conditionalFormatting sqref="G21:J21">
    <cfRule type="cellIs" dxfId="43816" priority="2528" operator="greaterThan">
      <formula>$O$21</formula>
    </cfRule>
    <cfRule type="cellIs" dxfId="43815" priority="2529" operator="between">
      <formula>$O$21*0.8</formula>
      <formula>$O$21</formula>
    </cfRule>
    <cfRule type="cellIs" dxfId="43814" priority="2530" operator="lessThan">
      <formula>$O$21*0.8</formula>
    </cfRule>
  </conditionalFormatting>
  <conditionalFormatting sqref="G23:J23">
    <cfRule type="cellIs" dxfId="43813" priority="2522" operator="greaterThan">
      <formula>$O$23</formula>
    </cfRule>
    <cfRule type="cellIs" dxfId="43812" priority="2523" operator="between">
      <formula>$O$23*0.8</formula>
      <formula>$O$23</formula>
    </cfRule>
    <cfRule type="cellIs" dxfId="43811" priority="2524" operator="lessThan">
      <formula>$O$23*0.8</formula>
    </cfRule>
  </conditionalFormatting>
  <conditionalFormatting sqref="G21:J21">
    <cfRule type="cellIs" dxfId="43810" priority="2519" operator="greaterThan">
      <formula>$O$21</formula>
    </cfRule>
    <cfRule type="cellIs" dxfId="43809" priority="2520" operator="between">
      <formula>$O$21*0.8</formula>
      <formula>$O$21</formula>
    </cfRule>
    <cfRule type="cellIs" dxfId="43808" priority="2521" operator="lessThan">
      <formula>$O$21*0.8</formula>
    </cfRule>
  </conditionalFormatting>
  <conditionalFormatting sqref="G23:J23">
    <cfRule type="cellIs" dxfId="43807" priority="2513" operator="greaterThan">
      <formula>$O$23</formula>
    </cfRule>
    <cfRule type="cellIs" dxfId="43806" priority="2514" operator="between">
      <formula>$O$23*0.8</formula>
      <formula>$O$23</formula>
    </cfRule>
    <cfRule type="cellIs" dxfId="43805" priority="2515" operator="lessThan">
      <formula>$O$23*0.8</formula>
    </cfRule>
  </conditionalFormatting>
  <conditionalFormatting sqref="G21:J21">
    <cfRule type="cellIs" dxfId="43804" priority="2500" operator="greaterThan">
      <formula>$N$21</formula>
    </cfRule>
    <cfRule type="cellIs" dxfId="43803" priority="2501" operator="between">
      <formula>$N$21*0.8</formula>
      <formula>$N$21</formula>
    </cfRule>
    <cfRule type="cellIs" dxfId="43802" priority="2502" operator="lessThan">
      <formula>$N$21*0.8</formula>
    </cfRule>
  </conditionalFormatting>
  <conditionalFormatting sqref="G22:J22">
    <cfRule type="cellIs" dxfId="43801" priority="2497" operator="greaterThan">
      <formula>$N$22</formula>
    </cfRule>
    <cfRule type="cellIs" dxfId="43800" priority="2498" operator="between">
      <formula>#REF!*0.8</formula>
      <formula>$N$22</formula>
    </cfRule>
    <cfRule type="cellIs" dxfId="43799" priority="2499" operator="lessThan">
      <formula>$N$22*0.8</formula>
    </cfRule>
  </conditionalFormatting>
  <conditionalFormatting sqref="G23:J23">
    <cfRule type="cellIs" dxfId="43798" priority="2494" operator="greaterThan">
      <formula>$N$23</formula>
    </cfRule>
    <cfRule type="cellIs" dxfId="43797" priority="2495" operator="between">
      <formula>$N$23*0.8</formula>
      <formula>$N$23</formula>
    </cfRule>
    <cfRule type="cellIs" dxfId="43796" priority="2496" operator="lessThan">
      <formula>$N$23*0.8</formula>
    </cfRule>
  </conditionalFormatting>
  <conditionalFormatting sqref="G21:J21">
    <cfRule type="cellIs" dxfId="43795" priority="2491" operator="greaterThan">
      <formula>$N$21</formula>
    </cfRule>
    <cfRule type="cellIs" dxfId="43794" priority="2492" operator="between">
      <formula>$N$21*0.8</formula>
      <formula>$N$21</formula>
    </cfRule>
    <cfRule type="cellIs" dxfId="43793" priority="2493" operator="lessThan">
      <formula>$N$21*0.8</formula>
    </cfRule>
  </conditionalFormatting>
  <conditionalFormatting sqref="G22:J22">
    <cfRule type="cellIs" dxfId="43792" priority="2488" operator="greaterThan">
      <formula>$N$22</formula>
    </cfRule>
    <cfRule type="cellIs" dxfId="43791" priority="2489" operator="between">
      <formula>#REF!*0.8</formula>
      <formula>$N$22</formula>
    </cfRule>
    <cfRule type="cellIs" dxfId="43790" priority="2490" operator="lessThan">
      <formula>$N$22*0.8</formula>
    </cfRule>
  </conditionalFormatting>
  <conditionalFormatting sqref="G23:J23">
    <cfRule type="cellIs" dxfId="43789" priority="2485" operator="greaterThan">
      <formula>$N$23</formula>
    </cfRule>
    <cfRule type="cellIs" dxfId="43788" priority="2486" operator="between">
      <formula>$N$23*0.8</formula>
      <formula>$N$23</formula>
    </cfRule>
    <cfRule type="cellIs" dxfId="43787" priority="2487" operator="lessThan">
      <formula>$N$23*0.8</formula>
    </cfRule>
  </conditionalFormatting>
  <conditionalFormatting sqref="I6:J6">
    <cfRule type="cellIs" dxfId="43786" priority="1550" operator="greaterThan">
      <formula>$O$6</formula>
    </cfRule>
    <cfRule type="cellIs" dxfId="43785" priority="1551" operator="between">
      <formula>$O$6*0.8</formula>
      <formula>$O$6</formula>
    </cfRule>
    <cfRule type="cellIs" dxfId="43784" priority="1552" operator="lessThan">
      <formula>$O$6*0.8</formula>
    </cfRule>
  </conditionalFormatting>
  <conditionalFormatting sqref="I7:J7">
    <cfRule type="cellIs" dxfId="43783" priority="1547" operator="greaterThan">
      <formula>$O$7</formula>
    </cfRule>
    <cfRule type="cellIs" dxfId="43782" priority="1548" operator="between">
      <formula>$O$7*0.8</formula>
      <formula>$O$7</formula>
    </cfRule>
    <cfRule type="cellIs" dxfId="43781" priority="1549" operator="lessThan">
      <formula>$O$7*0.8</formula>
    </cfRule>
  </conditionalFormatting>
  <conditionalFormatting sqref="I8:J8">
    <cfRule type="cellIs" dxfId="43780" priority="1544" operator="greaterThan">
      <formula>$O$8</formula>
    </cfRule>
    <cfRule type="cellIs" dxfId="43779" priority="1545" operator="between">
      <formula>$O$8*0.8</formula>
      <formula>$O$8</formula>
    </cfRule>
    <cfRule type="cellIs" dxfId="43778" priority="1546" operator="lessThan">
      <formula>$O$8*0.8</formula>
    </cfRule>
  </conditionalFormatting>
  <conditionalFormatting sqref="I11:J11">
    <cfRule type="cellIs" dxfId="43777" priority="1541" operator="greaterThan">
      <formula>$O$11</formula>
    </cfRule>
    <cfRule type="cellIs" dxfId="43776" priority="1542" operator="between">
      <formula>$O$11*0.8</formula>
      <formula>$O$11</formula>
    </cfRule>
    <cfRule type="cellIs" dxfId="43775" priority="1543" operator="lessThan">
      <formula>$O$11*0.8</formula>
    </cfRule>
  </conditionalFormatting>
  <conditionalFormatting sqref="I12:J12">
    <cfRule type="cellIs" dxfId="43774" priority="1538" operator="greaterThan">
      <formula>$O$12</formula>
    </cfRule>
    <cfRule type="cellIs" dxfId="43773" priority="1539" operator="between">
      <formula>$O$12*0.8</formula>
      <formula>$O$12</formula>
    </cfRule>
    <cfRule type="cellIs" dxfId="43772" priority="1540" operator="lessThan">
      <formula>$O$12*0.8</formula>
    </cfRule>
  </conditionalFormatting>
  <conditionalFormatting sqref="I13:J13">
    <cfRule type="cellIs" dxfId="43771" priority="1535" operator="greaterThan">
      <formula>$O$13</formula>
    </cfRule>
    <cfRule type="cellIs" dxfId="43770" priority="1536" operator="between">
      <formula>$O$13*0.8</formula>
      <formula>$O$13</formula>
    </cfRule>
    <cfRule type="cellIs" dxfId="43769" priority="1537" operator="lessThan">
      <formula>$O$13*0.8</formula>
    </cfRule>
  </conditionalFormatting>
  <conditionalFormatting sqref="I16:J16">
    <cfRule type="cellIs" dxfId="43768" priority="1532" operator="greaterThan">
      <formula>$O$16</formula>
    </cfRule>
    <cfRule type="cellIs" dxfId="43767" priority="1533" operator="between">
      <formula>$O$16*0.8</formula>
      <formula>$O$16</formula>
    </cfRule>
    <cfRule type="cellIs" dxfId="43766" priority="1534" operator="lessThan">
      <formula>$O$16*0.8</formula>
    </cfRule>
  </conditionalFormatting>
  <conditionalFormatting sqref="I17:J17">
    <cfRule type="cellIs" dxfId="43765" priority="1529" operator="greaterThan">
      <formula>$O$17</formula>
    </cfRule>
    <cfRule type="cellIs" dxfId="43764" priority="1530" operator="between">
      <formula>$O$17*0.8</formula>
      <formula>$O$17</formula>
    </cfRule>
    <cfRule type="cellIs" dxfId="43763" priority="1531" operator="lessThan">
      <formula>$O$17*0.8</formula>
    </cfRule>
  </conditionalFormatting>
  <conditionalFormatting sqref="I18:J18">
    <cfRule type="cellIs" dxfId="43762" priority="1526" operator="greaterThan">
      <formula>$O$18</formula>
    </cfRule>
    <cfRule type="cellIs" dxfId="43761" priority="1527" operator="between">
      <formula>$O$18*0.8</formula>
      <formula>$O$18</formula>
    </cfRule>
    <cfRule type="cellIs" dxfId="43760" priority="1528" operator="lessThan">
      <formula>$O$18*0.8</formula>
    </cfRule>
  </conditionalFormatting>
  <conditionalFormatting sqref="I6:J6">
    <cfRule type="cellIs" dxfId="43759" priority="1514" operator="greaterThan">
      <formula>$O$6</formula>
    </cfRule>
    <cfRule type="cellIs" dxfId="43758" priority="1515" operator="between">
      <formula>$O$6*0.8</formula>
      <formula>$O$6</formula>
    </cfRule>
    <cfRule type="cellIs" dxfId="43757" priority="1516" operator="lessThan">
      <formula>$O$6*0.8</formula>
    </cfRule>
  </conditionalFormatting>
  <conditionalFormatting sqref="I7:J7">
    <cfRule type="cellIs" dxfId="43756" priority="1511" operator="greaterThan">
      <formula>$O$7</formula>
    </cfRule>
    <cfRule type="cellIs" dxfId="43755" priority="1512" operator="between">
      <formula>$O$7*0.8</formula>
      <formula>$O$7</formula>
    </cfRule>
    <cfRule type="cellIs" dxfId="43754" priority="1513" operator="lessThan">
      <formula>$O$7*0.8</formula>
    </cfRule>
  </conditionalFormatting>
  <conditionalFormatting sqref="I8:J8">
    <cfRule type="cellIs" dxfId="43753" priority="1508" operator="greaterThan">
      <formula>$O$8</formula>
    </cfRule>
    <cfRule type="cellIs" dxfId="43752" priority="1509" operator="between">
      <formula>$O$8*0.8</formula>
      <formula>$O$8</formula>
    </cfRule>
    <cfRule type="cellIs" dxfId="43751" priority="1510" operator="lessThan">
      <formula>$O$8*0.8</formula>
    </cfRule>
  </conditionalFormatting>
  <conditionalFormatting sqref="I11:J11">
    <cfRule type="cellIs" dxfId="43750" priority="1505" operator="greaterThan">
      <formula>$O$11</formula>
    </cfRule>
    <cfRule type="cellIs" dxfId="43749" priority="1506" operator="between">
      <formula>$O$11*0.8</formula>
      <formula>$O$11</formula>
    </cfRule>
    <cfRule type="cellIs" dxfId="43748" priority="1507" operator="lessThan">
      <formula>$O$11*0.8</formula>
    </cfRule>
  </conditionalFormatting>
  <conditionalFormatting sqref="I12:J12">
    <cfRule type="cellIs" dxfId="43747" priority="1502" operator="greaterThan">
      <formula>$O$12</formula>
    </cfRule>
    <cfRule type="cellIs" dxfId="43746" priority="1503" operator="between">
      <formula>$O$12*0.8</formula>
      <formula>$O$12</formula>
    </cfRule>
    <cfRule type="cellIs" dxfId="43745" priority="1504" operator="lessThan">
      <formula>$O$12*0.8</formula>
    </cfRule>
  </conditionalFormatting>
  <conditionalFormatting sqref="I13:J13">
    <cfRule type="cellIs" dxfId="43744" priority="1499" operator="greaterThan">
      <formula>$O$13</formula>
    </cfRule>
    <cfRule type="cellIs" dxfId="43743" priority="1500" operator="between">
      <formula>$O$13*0.8</formula>
      <formula>$O$13</formula>
    </cfRule>
    <cfRule type="cellIs" dxfId="43742" priority="1501" operator="lessThan">
      <formula>$O$13*0.8</formula>
    </cfRule>
  </conditionalFormatting>
  <conditionalFormatting sqref="I16:J16">
    <cfRule type="cellIs" dxfId="43741" priority="1496" operator="greaterThan">
      <formula>$O$16</formula>
    </cfRule>
    <cfRule type="cellIs" dxfId="43740" priority="1497" operator="between">
      <formula>$O$16*0.8</formula>
      <formula>$O$16</formula>
    </cfRule>
    <cfRule type="cellIs" dxfId="43739" priority="1498" operator="lessThan">
      <formula>$O$16*0.8</formula>
    </cfRule>
  </conditionalFormatting>
  <conditionalFormatting sqref="I17:J17">
    <cfRule type="cellIs" dxfId="43738" priority="1493" operator="greaterThan">
      <formula>$O$17</formula>
    </cfRule>
    <cfRule type="cellIs" dxfId="43737" priority="1494" operator="between">
      <formula>$O$17*0.8</formula>
      <formula>$O$17</formula>
    </cfRule>
    <cfRule type="cellIs" dxfId="43736" priority="1495" operator="lessThan">
      <formula>$O$17*0.8</formula>
    </cfRule>
  </conditionalFormatting>
  <conditionalFormatting sqref="I18:J18">
    <cfRule type="cellIs" dxfId="43735" priority="1490" operator="greaterThan">
      <formula>$O$18</formula>
    </cfRule>
    <cfRule type="cellIs" dxfId="43734" priority="1491" operator="between">
      <formula>$O$18*0.8</formula>
      <formula>$O$18</formula>
    </cfRule>
    <cfRule type="cellIs" dxfId="43733" priority="1492" operator="lessThan">
      <formula>$O$18*0.8</formula>
    </cfRule>
  </conditionalFormatting>
  <conditionalFormatting sqref="I6:J6">
    <cfRule type="cellIs" dxfId="43732" priority="1441" operator="greaterThan">
      <formula>$N$6</formula>
    </cfRule>
    <cfRule type="cellIs" dxfId="43731" priority="1442" operator="between">
      <formula>$N$6*0.8</formula>
      <formula>$N$6</formula>
    </cfRule>
    <cfRule type="cellIs" dxfId="43730" priority="1443" operator="lessThan">
      <formula>$N$6*0.8</formula>
    </cfRule>
  </conditionalFormatting>
  <conditionalFormatting sqref="I7:J7">
    <cfRule type="cellIs" dxfId="43729" priority="1438" operator="greaterThan">
      <formula>$N$7</formula>
    </cfRule>
    <cfRule type="cellIs" dxfId="43728" priority="1439" operator="between">
      <formula>$N$7*0.8</formula>
      <formula>$N$7</formula>
    </cfRule>
    <cfRule type="cellIs" dxfId="43727" priority="1440" operator="lessThan">
      <formula>$N$7*0.8</formula>
    </cfRule>
  </conditionalFormatting>
  <conditionalFormatting sqref="I8:J8">
    <cfRule type="cellIs" dxfId="43726" priority="1435" operator="greaterThan">
      <formula>$N$8</formula>
    </cfRule>
    <cfRule type="cellIs" dxfId="43725" priority="1436" operator="between">
      <formula>$N$8*0.8</formula>
      <formula>$N$8</formula>
    </cfRule>
    <cfRule type="cellIs" dxfId="43724" priority="1437" operator="lessThan">
      <formula>$N$8*0.8</formula>
    </cfRule>
  </conditionalFormatting>
  <conditionalFormatting sqref="I11:J11">
    <cfRule type="cellIs" dxfId="43723" priority="1432" operator="greaterThan">
      <formula>$N$11</formula>
    </cfRule>
    <cfRule type="cellIs" dxfId="43722" priority="1433" operator="between">
      <formula>$N$11*0.8</formula>
      <formula>$N$11</formula>
    </cfRule>
    <cfRule type="cellIs" dxfId="43721" priority="1434" operator="lessThan">
      <formula>$N$11*0.8</formula>
    </cfRule>
  </conditionalFormatting>
  <conditionalFormatting sqref="I12:J12">
    <cfRule type="cellIs" dxfId="43720" priority="1429" operator="greaterThan">
      <formula>$N$12</formula>
    </cfRule>
    <cfRule type="cellIs" dxfId="43719" priority="1430" operator="between">
      <formula>$N$12*0.8</formula>
      <formula>$N$12</formula>
    </cfRule>
    <cfRule type="cellIs" dxfId="43718" priority="1431" operator="lessThan">
      <formula>$N$12*0.8</formula>
    </cfRule>
  </conditionalFormatting>
  <conditionalFormatting sqref="I13:J13">
    <cfRule type="cellIs" dxfId="43717" priority="1426" operator="greaterThan">
      <formula>$N$13</formula>
    </cfRule>
    <cfRule type="cellIs" dxfId="43716" priority="1427" operator="between">
      <formula>$N$13*0.8</formula>
      <formula>$N$13</formula>
    </cfRule>
    <cfRule type="cellIs" dxfId="43715" priority="1428" operator="lessThan">
      <formula>$N$13*0.8</formula>
    </cfRule>
  </conditionalFormatting>
  <conditionalFormatting sqref="I16:J16">
    <cfRule type="cellIs" dxfId="43714" priority="1423" operator="greaterThan">
      <formula>$N$16</formula>
    </cfRule>
    <cfRule type="cellIs" dxfId="43713" priority="1424" operator="between">
      <formula>$N$16*0.8</formula>
      <formula>$N$16</formula>
    </cfRule>
    <cfRule type="cellIs" dxfId="43712" priority="1425" operator="lessThan">
      <formula>$N$16*0.8</formula>
    </cfRule>
  </conditionalFormatting>
  <conditionalFormatting sqref="I17:J17">
    <cfRule type="cellIs" dxfId="43711" priority="1420" operator="greaterThan">
      <formula>$N$17</formula>
    </cfRule>
    <cfRule type="cellIs" dxfId="43710" priority="1421" operator="between">
      <formula>$N$17*0.8</formula>
      <formula>$N$17</formula>
    </cfRule>
    <cfRule type="cellIs" dxfId="43709" priority="1422" operator="lessThan">
      <formula>$N$17*0.8</formula>
    </cfRule>
  </conditionalFormatting>
  <conditionalFormatting sqref="I18:J18">
    <cfRule type="cellIs" dxfId="43708" priority="1417" operator="greaterThan">
      <formula>$N$18</formula>
    </cfRule>
    <cfRule type="cellIs" dxfId="43707" priority="1418" operator="between">
      <formula>$N$18*0.8</formula>
      <formula>$N$18</formula>
    </cfRule>
    <cfRule type="cellIs" dxfId="43706" priority="1419" operator="lessThan">
      <formula>$N$18*0.8</formula>
    </cfRule>
  </conditionalFormatting>
  <conditionalFormatting sqref="I6:J6">
    <cfRule type="cellIs" dxfId="43705" priority="1405" operator="greaterThan">
      <formula>$N$6</formula>
    </cfRule>
    <cfRule type="cellIs" dxfId="43704" priority="1406" operator="between">
      <formula>$N$6*0.8</formula>
      <formula>$N$6</formula>
    </cfRule>
    <cfRule type="cellIs" dxfId="43703" priority="1407" operator="lessThan">
      <formula>$N$6*0.8</formula>
    </cfRule>
  </conditionalFormatting>
  <conditionalFormatting sqref="I7:J7">
    <cfRule type="cellIs" dxfId="43702" priority="1402" operator="greaterThan">
      <formula>$N$7</formula>
    </cfRule>
    <cfRule type="cellIs" dxfId="43701" priority="1403" operator="between">
      <formula>$N$7*0.8</formula>
      <formula>$N$7</formula>
    </cfRule>
    <cfRule type="cellIs" dxfId="43700" priority="1404" operator="lessThan">
      <formula>$N$7*0.8</formula>
    </cfRule>
  </conditionalFormatting>
  <conditionalFormatting sqref="I8:J8">
    <cfRule type="cellIs" dxfId="43699" priority="1399" operator="greaterThan">
      <formula>$N$8</formula>
    </cfRule>
    <cfRule type="cellIs" dxfId="43698" priority="1400" operator="between">
      <formula>$N$8*0.8</formula>
      <formula>$N$8</formula>
    </cfRule>
    <cfRule type="cellIs" dxfId="43697" priority="1401" operator="lessThan">
      <formula>$N$8*0.8</formula>
    </cfRule>
  </conditionalFormatting>
  <conditionalFormatting sqref="I11:J11">
    <cfRule type="cellIs" dxfId="43696" priority="1396" operator="greaterThan">
      <formula>$N$11</formula>
    </cfRule>
    <cfRule type="cellIs" dxfId="43695" priority="1397" operator="between">
      <formula>$N$11*0.8</formula>
      <formula>$N$11</formula>
    </cfRule>
    <cfRule type="cellIs" dxfId="43694" priority="1398" operator="lessThan">
      <formula>$N$11*0.8</formula>
    </cfRule>
  </conditionalFormatting>
  <conditionalFormatting sqref="I12:J12">
    <cfRule type="cellIs" dxfId="43693" priority="1393" operator="greaterThan">
      <formula>$N$12</formula>
    </cfRule>
    <cfRule type="cellIs" dxfId="43692" priority="1394" operator="between">
      <formula>$N$12*0.8</formula>
      <formula>$N$12</formula>
    </cfRule>
    <cfRule type="cellIs" dxfId="43691" priority="1395" operator="lessThan">
      <formula>$N$12*0.8</formula>
    </cfRule>
  </conditionalFormatting>
  <conditionalFormatting sqref="I13:J13">
    <cfRule type="cellIs" dxfId="43690" priority="1390" operator="greaterThan">
      <formula>$N$13</formula>
    </cfRule>
    <cfRule type="cellIs" dxfId="43689" priority="1391" operator="between">
      <formula>$N$13*0.8</formula>
      <formula>$N$13</formula>
    </cfRule>
    <cfRule type="cellIs" dxfId="43688" priority="1392" operator="lessThan">
      <formula>$N$13*0.8</formula>
    </cfRule>
  </conditionalFormatting>
  <conditionalFormatting sqref="I16:J16">
    <cfRule type="cellIs" dxfId="43687" priority="1387" operator="greaterThan">
      <formula>$N$16</formula>
    </cfRule>
    <cfRule type="cellIs" dxfId="43686" priority="1388" operator="between">
      <formula>$N$16*0.8</formula>
      <formula>$N$16</formula>
    </cfRule>
    <cfRule type="cellIs" dxfId="43685" priority="1389" operator="lessThan">
      <formula>$N$16*0.8</formula>
    </cfRule>
  </conditionalFormatting>
  <conditionalFormatting sqref="I17:J17">
    <cfRule type="cellIs" dxfId="43684" priority="1384" operator="greaterThan">
      <formula>$N$17</formula>
    </cfRule>
    <cfRule type="cellIs" dxfId="43683" priority="1385" operator="between">
      <formula>$N$17*0.8</formula>
      <formula>$N$17</formula>
    </cfRule>
    <cfRule type="cellIs" dxfId="43682" priority="1386" operator="lessThan">
      <formula>$N$17*0.8</formula>
    </cfRule>
  </conditionalFormatting>
  <conditionalFormatting sqref="I18:J18">
    <cfRule type="cellIs" dxfId="43681" priority="1381" operator="greaterThan">
      <formula>$N$18</formula>
    </cfRule>
    <cfRule type="cellIs" dxfId="43680" priority="1382" operator="between">
      <formula>$N$18*0.8</formula>
      <formula>$N$18</formula>
    </cfRule>
    <cfRule type="cellIs" dxfId="43679" priority="1383" operator="lessThan">
      <formula>$N$18*0.8</formula>
    </cfRule>
  </conditionalFormatting>
  <conditionalFormatting sqref="I22:J22">
    <cfRule type="cellIs" dxfId="43678" priority="1039" operator="greaterThan">
      <formula>$O$22</formula>
    </cfRule>
    <cfRule type="cellIs" dxfId="43677" priority="1040" operator="between">
      <formula>#REF!*0.8</formula>
      <formula>$O$22</formula>
    </cfRule>
    <cfRule type="cellIs" dxfId="43676" priority="1041" operator="lessThan">
      <formula>$O$22*0.8</formula>
    </cfRule>
  </conditionalFormatting>
  <conditionalFormatting sqref="I22:J22">
    <cfRule type="cellIs" dxfId="43675" priority="1003" operator="greaterThan">
      <formula>$O$22</formula>
    </cfRule>
    <cfRule type="cellIs" dxfId="43674" priority="1004" operator="between">
      <formula>#REF!*0.8</formula>
      <formula>$O$22</formula>
    </cfRule>
    <cfRule type="cellIs" dxfId="43673" priority="1005" operator="lessThan">
      <formula>$O$22*0.8</formula>
    </cfRule>
  </conditionalFormatting>
  <conditionalFormatting sqref="I21:J23 H21:H22">
    <cfRule type="cellIs" dxfId="43672" priority="670" operator="equal">
      <formula>"Not Available"</formula>
    </cfRule>
  </conditionalFormatting>
  <conditionalFormatting sqref="H23">
    <cfRule type="cellIs" dxfId="43671" priority="664" operator="equal">
      <formula>"Not Available"</formula>
    </cfRule>
    <cfRule type="cellIs" priority="665" operator="equal">
      <formula>"Not Available"</formula>
    </cfRule>
  </conditionalFormatting>
  <conditionalFormatting sqref="G22:J22">
    <cfRule type="cellIs" dxfId="43670" priority="2639" operator="greaterThan">
      <formula>$O$22</formula>
    </cfRule>
    <cfRule type="cellIs" dxfId="43669" priority="2640" operator="between">
      <formula>$H$22*0.8</formula>
      <formula>$O$22</formula>
    </cfRule>
    <cfRule type="cellIs" dxfId="43668" priority="2641" operator="lessThan">
      <formula>$O$22*0.8</formula>
    </cfRule>
  </conditionalFormatting>
  <conditionalFormatting sqref="G22:J22">
    <cfRule type="cellIs" dxfId="43667" priority="2642" operator="greaterThan">
      <formula>$O$22</formula>
    </cfRule>
    <cfRule type="cellIs" dxfId="43666" priority="2643" operator="between">
      <formula>$H$22*0.8</formula>
      <formula>$O$22</formula>
    </cfRule>
    <cfRule type="cellIs" dxfId="43665" priority="2644" operator="lessThan">
      <formula>$O$22*0.8</formula>
    </cfRule>
  </conditionalFormatting>
  <conditionalFormatting sqref="J6">
    <cfRule type="cellIs" dxfId="43664" priority="607" operator="greaterThan">
      <formula>$P$6</formula>
    </cfRule>
    <cfRule type="cellIs" dxfId="43663" priority="608" operator="between">
      <formula>$P$6*0.8</formula>
      <formula>$P$6</formula>
    </cfRule>
    <cfRule type="cellIs" dxfId="43662" priority="609" operator="lessThan">
      <formula>$P$6*0.8</formula>
    </cfRule>
  </conditionalFormatting>
  <conditionalFormatting sqref="J7">
    <cfRule type="cellIs" dxfId="43661" priority="604" operator="greaterThan">
      <formula>$P$7</formula>
    </cfRule>
    <cfRule type="cellIs" dxfId="43660" priority="605" operator="between">
      <formula>$P$7*0.8</formula>
      <formula>$P$7</formula>
    </cfRule>
    <cfRule type="cellIs" dxfId="43659" priority="606" operator="lessThan">
      <formula>$P$7*0.8</formula>
    </cfRule>
  </conditionalFormatting>
  <conditionalFormatting sqref="J8">
    <cfRule type="cellIs" dxfId="43658" priority="601" operator="greaterThan">
      <formula>$P$8</formula>
    </cfRule>
    <cfRule type="cellIs" dxfId="43657" priority="602" operator="between">
      <formula>$P$8*0.8</formula>
      <formula>$P$8</formula>
    </cfRule>
    <cfRule type="cellIs" dxfId="43656" priority="603" operator="lessThan">
      <formula>$P$8*0.8</formula>
    </cfRule>
  </conditionalFormatting>
  <conditionalFormatting sqref="J11">
    <cfRule type="cellIs" dxfId="43655" priority="598" operator="greaterThan">
      <formula>$P$11</formula>
    </cfRule>
    <cfRule type="cellIs" dxfId="43654" priority="599" operator="between">
      <formula>$P$11*0.8</formula>
      <formula>$P$11</formula>
    </cfRule>
    <cfRule type="cellIs" dxfId="43653" priority="600" operator="lessThan">
      <formula>$P$11*0.8</formula>
    </cfRule>
  </conditionalFormatting>
  <conditionalFormatting sqref="J12">
    <cfRule type="cellIs" dxfId="43652" priority="595" operator="greaterThan">
      <formula>$P$12</formula>
    </cfRule>
    <cfRule type="cellIs" dxfId="43651" priority="596" operator="between">
      <formula>$P$12*0.8</formula>
      <formula>$P$12</formula>
    </cfRule>
    <cfRule type="cellIs" dxfId="43650" priority="597" operator="lessThan">
      <formula>$P$12*0.8</formula>
    </cfRule>
  </conditionalFormatting>
  <conditionalFormatting sqref="J13">
    <cfRule type="cellIs" dxfId="43649" priority="592" operator="greaterThan">
      <formula>$P$13</formula>
    </cfRule>
    <cfRule type="cellIs" dxfId="43648" priority="593" operator="between">
      <formula>$P$13*0.8</formula>
      <formula>$P$13</formula>
    </cfRule>
    <cfRule type="cellIs" dxfId="43647" priority="594" operator="lessThan">
      <formula>$P$13*0.8</formula>
    </cfRule>
  </conditionalFormatting>
  <conditionalFormatting sqref="J16">
    <cfRule type="cellIs" dxfId="43646" priority="589" operator="greaterThan">
      <formula>$P$16</formula>
    </cfRule>
    <cfRule type="cellIs" dxfId="43645" priority="590" operator="between">
      <formula>$P$16*0.8</formula>
      <formula>$P$16</formula>
    </cfRule>
    <cfRule type="cellIs" dxfId="43644" priority="591" operator="lessThan">
      <formula>$P$16*0.8</formula>
    </cfRule>
  </conditionalFormatting>
  <conditionalFormatting sqref="J17">
    <cfRule type="cellIs" dxfId="43643" priority="586" operator="greaterThan">
      <formula>$P$17</formula>
    </cfRule>
    <cfRule type="cellIs" dxfId="43642" priority="587" operator="between">
      <formula>$P$17*0.8</formula>
      <formula>$P$17</formula>
    </cfRule>
    <cfRule type="cellIs" dxfId="43641" priority="588" operator="lessThan">
      <formula>$P$17*0.8</formula>
    </cfRule>
  </conditionalFormatting>
  <conditionalFormatting sqref="J18">
    <cfRule type="cellIs" dxfId="43640" priority="583" operator="greaterThan">
      <formula>$P$18</formula>
    </cfRule>
    <cfRule type="cellIs" dxfId="43639" priority="584" operator="between">
      <formula>$P$18*0.8</formula>
      <formula>$P$18</formula>
    </cfRule>
    <cfRule type="cellIs" dxfId="43638" priority="585" operator="lessThan">
      <formula>$P$18*0.8</formula>
    </cfRule>
  </conditionalFormatting>
  <conditionalFormatting sqref="J6">
    <cfRule type="cellIs" dxfId="43637" priority="580" operator="greaterThan">
      <formula>$P$6</formula>
    </cfRule>
    <cfRule type="cellIs" dxfId="43636" priority="581" operator="between">
      <formula>$P$6*0.8</formula>
      <formula>$P$6</formula>
    </cfRule>
    <cfRule type="cellIs" dxfId="43635" priority="582" operator="lessThan">
      <formula>$P$6*0.8</formula>
    </cfRule>
  </conditionalFormatting>
  <conditionalFormatting sqref="J7">
    <cfRule type="cellIs" dxfId="43634" priority="577" operator="greaterThan">
      <formula>$P$7</formula>
    </cfRule>
    <cfRule type="cellIs" dxfId="43633" priority="578" operator="between">
      <formula>$P$7*0.8</formula>
      <formula>$P$7</formula>
    </cfRule>
    <cfRule type="cellIs" dxfId="43632" priority="579" operator="lessThan">
      <formula>$P$7*0.8</formula>
    </cfRule>
  </conditionalFormatting>
  <conditionalFormatting sqref="J8">
    <cfRule type="cellIs" dxfId="43631" priority="574" operator="greaterThan">
      <formula>$P$8</formula>
    </cfRule>
    <cfRule type="cellIs" dxfId="43630" priority="575" operator="between">
      <formula>$P$8*0.8</formula>
      <formula>$P$8</formula>
    </cfRule>
    <cfRule type="cellIs" dxfId="43629" priority="576" operator="lessThan">
      <formula>$P$8*0.8</formula>
    </cfRule>
  </conditionalFormatting>
  <conditionalFormatting sqref="J11">
    <cfRule type="cellIs" dxfId="43628" priority="571" operator="greaterThan">
      <formula>$P$11</formula>
    </cfRule>
    <cfRule type="cellIs" dxfId="43627" priority="572" operator="between">
      <formula>$P$11*0.8</formula>
      <formula>$P$11</formula>
    </cfRule>
    <cfRule type="cellIs" dxfId="43626" priority="573" operator="lessThan">
      <formula>$P$11*0.8</formula>
    </cfRule>
  </conditionalFormatting>
  <conditionalFormatting sqref="J12">
    <cfRule type="cellIs" dxfId="43625" priority="568" operator="greaterThan">
      <formula>$P$12</formula>
    </cfRule>
    <cfRule type="cellIs" dxfId="43624" priority="569" operator="between">
      <formula>$P$12*0.8</formula>
      <formula>$P$12</formula>
    </cfRule>
    <cfRule type="cellIs" dxfId="43623" priority="570" operator="lessThan">
      <formula>$P$12*0.8</formula>
    </cfRule>
  </conditionalFormatting>
  <conditionalFormatting sqref="J13">
    <cfRule type="cellIs" dxfId="43622" priority="565" operator="greaterThan">
      <formula>$P$13</formula>
    </cfRule>
    <cfRule type="cellIs" dxfId="43621" priority="566" operator="between">
      <formula>$P$13*0.8</formula>
      <formula>$P$13</formula>
    </cfRule>
    <cfRule type="cellIs" dxfId="43620" priority="567" operator="lessThan">
      <formula>$P$13*0.8</formula>
    </cfRule>
  </conditionalFormatting>
  <conditionalFormatting sqref="J16">
    <cfRule type="cellIs" dxfId="43619" priority="562" operator="greaterThan">
      <formula>$P$16</formula>
    </cfRule>
    <cfRule type="cellIs" dxfId="43618" priority="563" operator="between">
      <formula>$P$16*0.8</formula>
      <formula>$P$16</formula>
    </cfRule>
    <cfRule type="cellIs" dxfId="43617" priority="564" operator="lessThan">
      <formula>$P$16*0.8</formula>
    </cfRule>
  </conditionalFormatting>
  <conditionalFormatting sqref="J17">
    <cfRule type="cellIs" dxfId="43616" priority="559" operator="greaterThan">
      <formula>$P$17</formula>
    </cfRule>
    <cfRule type="cellIs" dxfId="43615" priority="560" operator="between">
      <formula>$P$17*0.8</formula>
      <formula>$P$17</formula>
    </cfRule>
    <cfRule type="cellIs" dxfId="43614" priority="561" operator="lessThan">
      <formula>$P$17*0.8</formula>
    </cfRule>
  </conditionalFormatting>
  <conditionalFormatting sqref="J18">
    <cfRule type="cellIs" dxfId="43613" priority="556" operator="greaterThan">
      <formula>$P$18</formula>
    </cfRule>
    <cfRule type="cellIs" dxfId="43612" priority="557" operator="between">
      <formula>$P$18*0.8</formula>
      <formula>$P$18</formula>
    </cfRule>
    <cfRule type="cellIs" dxfId="43611" priority="558" operator="lessThan">
      <formula>$P$18*0.8</formula>
    </cfRule>
  </conditionalFormatting>
  <conditionalFormatting sqref="J6">
    <cfRule type="cellIs" dxfId="43610" priority="553" operator="greaterThan">
      <formula>$O$6</formula>
    </cfRule>
    <cfRule type="cellIs" dxfId="43609" priority="554" operator="between">
      <formula>$O$6*0.8</formula>
      <formula>$O$6</formula>
    </cfRule>
    <cfRule type="cellIs" dxfId="43608" priority="555" operator="lessThan">
      <formula>$O$6*0.8</formula>
    </cfRule>
  </conditionalFormatting>
  <conditionalFormatting sqref="J7">
    <cfRule type="cellIs" dxfId="43607" priority="550" operator="greaterThan">
      <formula>$O$7</formula>
    </cfRule>
    <cfRule type="cellIs" dxfId="43606" priority="551" operator="between">
      <formula>$O$7*0.8</formula>
      <formula>$O$7</formula>
    </cfRule>
    <cfRule type="cellIs" dxfId="43605" priority="552" operator="lessThan">
      <formula>$O$7*0.8</formula>
    </cfRule>
  </conditionalFormatting>
  <conditionalFormatting sqref="J8">
    <cfRule type="cellIs" dxfId="43604" priority="547" operator="greaterThan">
      <formula>$O$8</formula>
    </cfRule>
    <cfRule type="cellIs" dxfId="43603" priority="548" operator="between">
      <formula>$O$8*0.8</formula>
      <formula>$O$8</formula>
    </cfRule>
    <cfRule type="cellIs" dxfId="43602" priority="549" operator="lessThan">
      <formula>$O$8*0.8</formula>
    </cfRule>
  </conditionalFormatting>
  <conditionalFormatting sqref="J11">
    <cfRule type="cellIs" dxfId="43601" priority="544" operator="greaterThan">
      <formula>$O$11</formula>
    </cfRule>
    <cfRule type="cellIs" dxfId="43600" priority="545" operator="between">
      <formula>$O$11*0.8</formula>
      <formula>$O$11</formula>
    </cfRule>
    <cfRule type="cellIs" dxfId="43599" priority="546" operator="lessThan">
      <formula>$O$11*0.8</formula>
    </cfRule>
  </conditionalFormatting>
  <conditionalFormatting sqref="J12">
    <cfRule type="cellIs" dxfId="43598" priority="541" operator="greaterThan">
      <formula>$O$12</formula>
    </cfRule>
    <cfRule type="cellIs" dxfId="43597" priority="542" operator="between">
      <formula>$O$12*0.8</formula>
      <formula>$O$12</formula>
    </cfRule>
    <cfRule type="cellIs" dxfId="43596" priority="543" operator="lessThan">
      <formula>$O$12*0.8</formula>
    </cfRule>
  </conditionalFormatting>
  <conditionalFormatting sqref="J13">
    <cfRule type="cellIs" dxfId="43595" priority="538" operator="greaterThan">
      <formula>$O$13</formula>
    </cfRule>
    <cfRule type="cellIs" dxfId="43594" priority="539" operator="between">
      <formula>$O$13*0.8</formula>
      <formula>$O$13</formula>
    </cfRule>
    <cfRule type="cellIs" dxfId="43593" priority="540" operator="lessThan">
      <formula>$O$13*0.8</formula>
    </cfRule>
  </conditionalFormatting>
  <conditionalFormatting sqref="J16">
    <cfRule type="cellIs" dxfId="43592" priority="535" operator="greaterThan">
      <formula>$O$16</formula>
    </cfRule>
    <cfRule type="cellIs" dxfId="43591" priority="536" operator="between">
      <formula>$O$16*0.8</formula>
      <formula>$O$16</formula>
    </cfRule>
    <cfRule type="cellIs" dxfId="43590" priority="537" operator="lessThan">
      <formula>$O$16*0.8</formula>
    </cfRule>
  </conditionalFormatting>
  <conditionalFormatting sqref="J17">
    <cfRule type="cellIs" dxfId="43589" priority="532" operator="greaterThan">
      <formula>$O$17</formula>
    </cfRule>
    <cfRule type="cellIs" dxfId="43588" priority="533" operator="between">
      <formula>$O$17*0.8</formula>
      <formula>$O$17</formula>
    </cfRule>
    <cfRule type="cellIs" dxfId="43587" priority="534" operator="lessThan">
      <formula>$O$17*0.8</formula>
    </cfRule>
  </conditionalFormatting>
  <conditionalFormatting sqref="J18">
    <cfRule type="cellIs" dxfId="43586" priority="529" operator="greaterThan">
      <formula>$O$18</formula>
    </cfRule>
    <cfRule type="cellIs" dxfId="43585" priority="530" operator="between">
      <formula>$O$18*0.8</formula>
      <formula>$O$18</formula>
    </cfRule>
    <cfRule type="cellIs" dxfId="43584" priority="531" operator="lessThan">
      <formula>$O$18*0.8</formula>
    </cfRule>
  </conditionalFormatting>
  <conditionalFormatting sqref="J6">
    <cfRule type="cellIs" dxfId="43583" priority="526" operator="greaterThan">
      <formula>$O$6</formula>
    </cfRule>
    <cfRule type="cellIs" dxfId="43582" priority="527" operator="between">
      <formula>$O$6*0.8</formula>
      <formula>$O$6</formula>
    </cfRule>
    <cfRule type="cellIs" dxfId="43581" priority="528" operator="lessThan">
      <formula>$O$6*0.8</formula>
    </cfRule>
  </conditionalFormatting>
  <conditionalFormatting sqref="J7">
    <cfRule type="cellIs" dxfId="43580" priority="523" operator="greaterThan">
      <formula>$O$7</formula>
    </cfRule>
    <cfRule type="cellIs" dxfId="43579" priority="524" operator="between">
      <formula>$O$7*0.8</formula>
      <formula>$O$7</formula>
    </cfRule>
    <cfRule type="cellIs" dxfId="43578" priority="525" operator="lessThan">
      <formula>$O$7*0.8</formula>
    </cfRule>
  </conditionalFormatting>
  <conditionalFormatting sqref="J8">
    <cfRule type="cellIs" dxfId="43577" priority="520" operator="greaterThan">
      <formula>$O$8</formula>
    </cfRule>
    <cfRule type="cellIs" dxfId="43576" priority="521" operator="between">
      <formula>$O$8*0.8</formula>
      <formula>$O$8</formula>
    </cfRule>
    <cfRule type="cellIs" dxfId="43575" priority="522" operator="lessThan">
      <formula>$O$8*0.8</formula>
    </cfRule>
  </conditionalFormatting>
  <conditionalFormatting sqref="J11">
    <cfRule type="cellIs" dxfId="43574" priority="517" operator="greaterThan">
      <formula>$O$11</formula>
    </cfRule>
    <cfRule type="cellIs" dxfId="43573" priority="518" operator="between">
      <formula>$O$11*0.8</formula>
      <formula>$O$11</formula>
    </cfRule>
    <cfRule type="cellIs" dxfId="43572" priority="519" operator="lessThan">
      <formula>$O$11*0.8</formula>
    </cfRule>
  </conditionalFormatting>
  <conditionalFormatting sqref="J12">
    <cfRule type="cellIs" dxfId="43571" priority="514" operator="greaterThan">
      <formula>$O$12</formula>
    </cfRule>
    <cfRule type="cellIs" dxfId="43570" priority="515" operator="between">
      <formula>$O$12*0.8</formula>
      <formula>$O$12</formula>
    </cfRule>
    <cfRule type="cellIs" dxfId="43569" priority="516" operator="lessThan">
      <formula>$O$12*0.8</formula>
    </cfRule>
  </conditionalFormatting>
  <conditionalFormatting sqref="J13">
    <cfRule type="cellIs" dxfId="43568" priority="511" operator="greaterThan">
      <formula>$O$13</formula>
    </cfRule>
    <cfRule type="cellIs" dxfId="43567" priority="512" operator="between">
      <formula>$O$13*0.8</formula>
      <formula>$O$13</formula>
    </cfRule>
    <cfRule type="cellIs" dxfId="43566" priority="513" operator="lessThan">
      <formula>$O$13*0.8</formula>
    </cfRule>
  </conditionalFormatting>
  <conditionalFormatting sqref="J16">
    <cfRule type="cellIs" dxfId="43565" priority="508" operator="greaterThan">
      <formula>$O$16</formula>
    </cfRule>
    <cfRule type="cellIs" dxfId="43564" priority="509" operator="between">
      <formula>$O$16*0.8</formula>
      <formula>$O$16</formula>
    </cfRule>
    <cfRule type="cellIs" dxfId="43563" priority="510" operator="lessThan">
      <formula>$O$16*0.8</formula>
    </cfRule>
  </conditionalFormatting>
  <conditionalFormatting sqref="J17">
    <cfRule type="cellIs" dxfId="43562" priority="505" operator="greaterThan">
      <formula>$O$17</formula>
    </cfRule>
    <cfRule type="cellIs" dxfId="43561" priority="506" operator="between">
      <formula>$O$17*0.8</formula>
      <formula>$O$17</formula>
    </cfRule>
    <cfRule type="cellIs" dxfId="43560" priority="507" operator="lessThan">
      <formula>$O$17*0.8</formula>
    </cfRule>
  </conditionalFormatting>
  <conditionalFormatting sqref="J18">
    <cfRule type="cellIs" dxfId="43559" priority="502" operator="greaterThan">
      <formula>$O$18</formula>
    </cfRule>
    <cfRule type="cellIs" dxfId="43558" priority="503" operator="between">
      <formula>$O$18*0.8</formula>
      <formula>$O$18</formula>
    </cfRule>
    <cfRule type="cellIs" dxfId="43557" priority="504" operator="lessThan">
      <formula>$O$18*0.8</formula>
    </cfRule>
  </conditionalFormatting>
  <conditionalFormatting sqref="J6">
    <cfRule type="cellIs" dxfId="43556" priority="499" operator="greaterThan">
      <formula>$N$6</formula>
    </cfRule>
    <cfRule type="cellIs" dxfId="43555" priority="500" operator="between">
      <formula>$N$6*0.8</formula>
      <formula>$N$6</formula>
    </cfRule>
    <cfRule type="cellIs" dxfId="43554" priority="501" operator="lessThan">
      <formula>$N$6*0.8</formula>
    </cfRule>
  </conditionalFormatting>
  <conditionalFormatting sqref="J7">
    <cfRule type="cellIs" dxfId="43553" priority="496" operator="greaterThan">
      <formula>$N$7</formula>
    </cfRule>
    <cfRule type="cellIs" dxfId="43552" priority="497" operator="between">
      <formula>$N$7*0.8</formula>
      <formula>$N$7</formula>
    </cfRule>
    <cfRule type="cellIs" dxfId="43551" priority="498" operator="lessThan">
      <formula>$N$7*0.8</formula>
    </cfRule>
  </conditionalFormatting>
  <conditionalFormatting sqref="J8">
    <cfRule type="cellIs" dxfId="43550" priority="493" operator="greaterThan">
      <formula>$N$8</formula>
    </cfRule>
    <cfRule type="cellIs" dxfId="43549" priority="494" operator="between">
      <formula>$N$8*0.8</formula>
      <formula>$N$8</formula>
    </cfRule>
    <cfRule type="cellIs" dxfId="43548" priority="495" operator="lessThan">
      <formula>$N$8*0.8</formula>
    </cfRule>
  </conditionalFormatting>
  <conditionalFormatting sqref="J11">
    <cfRule type="cellIs" dxfId="43547" priority="490" operator="greaterThan">
      <formula>$N$11</formula>
    </cfRule>
    <cfRule type="cellIs" dxfId="43546" priority="491" operator="between">
      <formula>$N$11*0.8</formula>
      <formula>$N$11</formula>
    </cfRule>
    <cfRule type="cellIs" dxfId="43545" priority="492" operator="lessThan">
      <formula>$N$11*0.8</formula>
    </cfRule>
  </conditionalFormatting>
  <conditionalFormatting sqref="J12">
    <cfRule type="cellIs" dxfId="43544" priority="487" operator="greaterThan">
      <formula>$N$12</formula>
    </cfRule>
    <cfRule type="cellIs" dxfId="43543" priority="488" operator="between">
      <formula>$N$12*0.8</formula>
      <formula>$N$12</formula>
    </cfRule>
    <cfRule type="cellIs" dxfId="43542" priority="489" operator="lessThan">
      <formula>$N$12*0.8</formula>
    </cfRule>
  </conditionalFormatting>
  <conditionalFormatting sqref="J13">
    <cfRule type="cellIs" dxfId="43541" priority="484" operator="greaterThan">
      <formula>$N$13</formula>
    </cfRule>
    <cfRule type="cellIs" dxfId="43540" priority="485" operator="between">
      <formula>$N$13*0.8</formula>
      <formula>$N$13</formula>
    </cfRule>
    <cfRule type="cellIs" dxfId="43539" priority="486" operator="lessThan">
      <formula>$N$13*0.8</formula>
    </cfRule>
  </conditionalFormatting>
  <conditionalFormatting sqref="J16">
    <cfRule type="cellIs" dxfId="43538" priority="481" operator="greaterThan">
      <formula>$N$16</formula>
    </cfRule>
    <cfRule type="cellIs" dxfId="43537" priority="482" operator="between">
      <formula>$N$16*0.8</formula>
      <formula>$N$16</formula>
    </cfRule>
    <cfRule type="cellIs" dxfId="43536" priority="483" operator="lessThan">
      <formula>$N$16*0.8</formula>
    </cfRule>
  </conditionalFormatting>
  <conditionalFormatting sqref="J17">
    <cfRule type="cellIs" dxfId="43535" priority="478" operator="greaterThan">
      <formula>$N$17</formula>
    </cfRule>
    <cfRule type="cellIs" dxfId="43534" priority="479" operator="between">
      <formula>$N$17*0.8</formula>
      <formula>$N$17</formula>
    </cfRule>
    <cfRule type="cellIs" dxfId="43533" priority="480" operator="lessThan">
      <formula>$N$17*0.8</formula>
    </cfRule>
  </conditionalFormatting>
  <conditionalFormatting sqref="J18">
    <cfRule type="cellIs" dxfId="43532" priority="475" operator="greaterThan">
      <formula>$N$18</formula>
    </cfRule>
    <cfRule type="cellIs" dxfId="43531" priority="476" operator="between">
      <formula>$N$18*0.8</formula>
      <formula>$N$18</formula>
    </cfRule>
    <cfRule type="cellIs" dxfId="43530" priority="477" operator="lessThan">
      <formula>$N$18*0.8</formula>
    </cfRule>
  </conditionalFormatting>
  <conditionalFormatting sqref="J6">
    <cfRule type="cellIs" dxfId="43529" priority="472" operator="greaterThan">
      <formula>$N$6</formula>
    </cfRule>
    <cfRule type="cellIs" dxfId="43528" priority="473" operator="between">
      <formula>$N$6*0.8</formula>
      <formula>$N$6</formula>
    </cfRule>
    <cfRule type="cellIs" dxfId="43527" priority="474" operator="lessThan">
      <formula>$N$6*0.8</formula>
    </cfRule>
  </conditionalFormatting>
  <conditionalFormatting sqref="J7">
    <cfRule type="cellIs" dxfId="43526" priority="469" operator="greaterThan">
      <formula>$N$7</formula>
    </cfRule>
    <cfRule type="cellIs" dxfId="43525" priority="470" operator="between">
      <formula>$N$7*0.8</formula>
      <formula>$N$7</formula>
    </cfRule>
    <cfRule type="cellIs" dxfId="43524" priority="471" operator="lessThan">
      <formula>$N$7*0.8</formula>
    </cfRule>
  </conditionalFormatting>
  <conditionalFormatting sqref="J8">
    <cfRule type="cellIs" dxfId="43523" priority="466" operator="greaterThan">
      <formula>$N$8</formula>
    </cfRule>
    <cfRule type="cellIs" dxfId="43522" priority="467" operator="between">
      <formula>$N$8*0.8</formula>
      <formula>$N$8</formula>
    </cfRule>
    <cfRule type="cellIs" dxfId="43521" priority="468" operator="lessThan">
      <formula>$N$8*0.8</formula>
    </cfRule>
  </conditionalFormatting>
  <conditionalFormatting sqref="J11">
    <cfRule type="cellIs" dxfId="43520" priority="463" operator="greaterThan">
      <formula>$N$11</formula>
    </cfRule>
    <cfRule type="cellIs" dxfId="43519" priority="464" operator="between">
      <formula>$N$11*0.8</formula>
      <formula>$N$11</formula>
    </cfRule>
    <cfRule type="cellIs" dxfId="43518" priority="465" operator="lessThan">
      <formula>$N$11*0.8</formula>
    </cfRule>
  </conditionalFormatting>
  <conditionalFormatting sqref="J12">
    <cfRule type="cellIs" dxfId="43517" priority="460" operator="greaterThan">
      <formula>$N$12</formula>
    </cfRule>
    <cfRule type="cellIs" dxfId="43516" priority="461" operator="between">
      <formula>$N$12*0.8</formula>
      <formula>$N$12</formula>
    </cfRule>
    <cfRule type="cellIs" dxfId="43515" priority="462" operator="lessThan">
      <formula>$N$12*0.8</formula>
    </cfRule>
  </conditionalFormatting>
  <conditionalFormatting sqref="J13">
    <cfRule type="cellIs" dxfId="43514" priority="457" operator="greaterThan">
      <formula>$N$13</formula>
    </cfRule>
    <cfRule type="cellIs" dxfId="43513" priority="458" operator="between">
      <formula>$N$13*0.8</formula>
      <formula>$N$13</formula>
    </cfRule>
    <cfRule type="cellIs" dxfId="43512" priority="459" operator="lessThan">
      <formula>$N$13*0.8</formula>
    </cfRule>
  </conditionalFormatting>
  <conditionalFormatting sqref="J16">
    <cfRule type="cellIs" dxfId="43511" priority="454" operator="greaterThan">
      <formula>$N$16</formula>
    </cfRule>
    <cfRule type="cellIs" dxfId="43510" priority="455" operator="between">
      <formula>$N$16*0.8</formula>
      <formula>$N$16</formula>
    </cfRule>
    <cfRule type="cellIs" dxfId="43509" priority="456" operator="lessThan">
      <formula>$N$16*0.8</formula>
    </cfRule>
  </conditionalFormatting>
  <conditionalFormatting sqref="J17">
    <cfRule type="cellIs" dxfId="43508" priority="451" operator="greaterThan">
      <formula>$N$17</formula>
    </cfRule>
    <cfRule type="cellIs" dxfId="43507" priority="452" operator="between">
      <formula>$N$17*0.8</formula>
      <formula>$N$17</formula>
    </cfRule>
    <cfRule type="cellIs" dxfId="43506" priority="453" operator="lessThan">
      <formula>$N$17*0.8</formula>
    </cfRule>
  </conditionalFormatting>
  <conditionalFormatting sqref="J18">
    <cfRule type="cellIs" dxfId="43505" priority="448" operator="greaterThan">
      <formula>$N$18</formula>
    </cfRule>
    <cfRule type="cellIs" dxfId="43504" priority="449" operator="between">
      <formula>$N$18*0.8</formula>
      <formula>$N$18</formula>
    </cfRule>
    <cfRule type="cellIs" dxfId="43503" priority="450" operator="lessThan">
      <formula>$N$18*0.8</formula>
    </cfRule>
  </conditionalFormatting>
  <conditionalFormatting sqref="J6">
    <cfRule type="cellIs" dxfId="43502" priority="445" operator="greaterThan">
      <formula>$P$6</formula>
    </cfRule>
    <cfRule type="cellIs" dxfId="43501" priority="446" operator="between">
      <formula>$P$6*0.8</formula>
      <formula>$P$6</formula>
    </cfRule>
    <cfRule type="cellIs" dxfId="43500" priority="447" operator="lessThan">
      <formula>$P$6*0.8</formula>
    </cfRule>
  </conditionalFormatting>
  <conditionalFormatting sqref="J7">
    <cfRule type="cellIs" dxfId="43499" priority="442" operator="greaterThan">
      <formula>$P$7</formula>
    </cfRule>
    <cfRule type="cellIs" dxfId="43498" priority="443" operator="between">
      <formula>$P$7*0.8</formula>
      <formula>$P$7</formula>
    </cfRule>
    <cfRule type="cellIs" dxfId="43497" priority="444" operator="lessThan">
      <formula>$P$7*0.8</formula>
    </cfRule>
  </conditionalFormatting>
  <conditionalFormatting sqref="J8">
    <cfRule type="cellIs" dxfId="43496" priority="439" operator="greaterThan">
      <formula>$P$8</formula>
    </cfRule>
    <cfRule type="cellIs" dxfId="43495" priority="440" operator="between">
      <formula>$P$8*0.8</formula>
      <formula>$P$8</formula>
    </cfRule>
    <cfRule type="cellIs" dxfId="43494" priority="441" operator="lessThan">
      <formula>$P$8*0.8</formula>
    </cfRule>
  </conditionalFormatting>
  <conditionalFormatting sqref="J11">
    <cfRule type="cellIs" dxfId="43493" priority="436" operator="greaterThan">
      <formula>$P$11</formula>
    </cfRule>
    <cfRule type="cellIs" dxfId="43492" priority="437" operator="between">
      <formula>$P$11*0.8</formula>
      <formula>$P$11</formula>
    </cfRule>
    <cfRule type="cellIs" dxfId="43491" priority="438" operator="lessThan">
      <formula>$P$11*0.8</formula>
    </cfRule>
  </conditionalFormatting>
  <conditionalFormatting sqref="J12">
    <cfRule type="cellIs" dxfId="43490" priority="433" operator="greaterThan">
      <formula>$P$12</formula>
    </cfRule>
    <cfRule type="cellIs" dxfId="43489" priority="434" operator="between">
      <formula>$P$12*0.8</formula>
      <formula>$P$12</formula>
    </cfRule>
    <cfRule type="cellIs" dxfId="43488" priority="435" operator="lessThan">
      <formula>$P$12*0.8</formula>
    </cfRule>
  </conditionalFormatting>
  <conditionalFormatting sqref="J13">
    <cfRule type="cellIs" dxfId="43487" priority="430" operator="greaterThan">
      <formula>$P$13</formula>
    </cfRule>
    <cfRule type="cellIs" dxfId="43486" priority="431" operator="between">
      <formula>$P$13*0.8</formula>
      <formula>$P$13</formula>
    </cfRule>
    <cfRule type="cellIs" dxfId="43485" priority="432" operator="lessThan">
      <formula>$P$13*0.8</formula>
    </cfRule>
  </conditionalFormatting>
  <conditionalFormatting sqref="J16">
    <cfRule type="cellIs" dxfId="43484" priority="427" operator="greaterThan">
      <formula>$P$16</formula>
    </cfRule>
    <cfRule type="cellIs" dxfId="43483" priority="428" operator="between">
      <formula>$P$16*0.8</formula>
      <formula>$P$16</formula>
    </cfRule>
    <cfRule type="cellIs" dxfId="43482" priority="429" operator="lessThan">
      <formula>$P$16*0.8</formula>
    </cfRule>
  </conditionalFormatting>
  <conditionalFormatting sqref="J17">
    <cfRule type="cellIs" dxfId="43481" priority="424" operator="greaterThan">
      <formula>$P$17</formula>
    </cfRule>
    <cfRule type="cellIs" dxfId="43480" priority="425" operator="between">
      <formula>$P$17*0.8</formula>
      <formula>$P$17</formula>
    </cfRule>
    <cfRule type="cellIs" dxfId="43479" priority="426" operator="lessThan">
      <formula>$P$17*0.8</formula>
    </cfRule>
  </conditionalFormatting>
  <conditionalFormatting sqref="J18">
    <cfRule type="cellIs" dxfId="43478" priority="421" operator="greaterThan">
      <formula>$P$18</formula>
    </cfRule>
    <cfRule type="cellIs" dxfId="43477" priority="422" operator="between">
      <formula>$P$18*0.8</formula>
      <formula>$P$18</formula>
    </cfRule>
    <cfRule type="cellIs" dxfId="43476" priority="423" operator="lessThan">
      <formula>$P$18*0.8</formula>
    </cfRule>
  </conditionalFormatting>
  <conditionalFormatting sqref="J6">
    <cfRule type="cellIs" dxfId="43475" priority="418" operator="greaterThan">
      <formula>$P$6</formula>
    </cfRule>
    <cfRule type="cellIs" dxfId="43474" priority="419" operator="between">
      <formula>$P$6*0.8</formula>
      <formula>$P$6</formula>
    </cfRule>
    <cfRule type="cellIs" dxfId="43473" priority="420" operator="lessThan">
      <formula>$P$6*0.8</formula>
    </cfRule>
  </conditionalFormatting>
  <conditionalFormatting sqref="J7">
    <cfRule type="cellIs" dxfId="43472" priority="415" operator="greaterThan">
      <formula>$P$7</formula>
    </cfRule>
    <cfRule type="cellIs" dxfId="43471" priority="416" operator="between">
      <formula>$P$7*0.8</formula>
      <formula>$P$7</formula>
    </cfRule>
    <cfRule type="cellIs" dxfId="43470" priority="417" operator="lessThan">
      <formula>$P$7*0.8</formula>
    </cfRule>
  </conditionalFormatting>
  <conditionalFormatting sqref="J8">
    <cfRule type="cellIs" dxfId="43469" priority="412" operator="greaterThan">
      <formula>$P$8</formula>
    </cfRule>
    <cfRule type="cellIs" dxfId="43468" priority="413" operator="between">
      <formula>$P$8*0.8</formula>
      <formula>$P$8</formula>
    </cfRule>
    <cfRule type="cellIs" dxfId="43467" priority="414" operator="lessThan">
      <formula>$P$8*0.8</formula>
    </cfRule>
  </conditionalFormatting>
  <conditionalFormatting sqref="J11">
    <cfRule type="cellIs" dxfId="43466" priority="409" operator="greaterThan">
      <formula>$P$11</formula>
    </cfRule>
    <cfRule type="cellIs" dxfId="43465" priority="410" operator="between">
      <formula>$P$11*0.8</formula>
      <formula>$P$11</formula>
    </cfRule>
    <cfRule type="cellIs" dxfId="43464" priority="411" operator="lessThan">
      <formula>$P$11*0.8</formula>
    </cfRule>
  </conditionalFormatting>
  <conditionalFormatting sqref="J12">
    <cfRule type="cellIs" dxfId="43463" priority="406" operator="greaterThan">
      <formula>$P$12</formula>
    </cfRule>
    <cfRule type="cellIs" dxfId="43462" priority="407" operator="between">
      <formula>$P$12*0.8</formula>
      <formula>$P$12</formula>
    </cfRule>
    <cfRule type="cellIs" dxfId="43461" priority="408" operator="lessThan">
      <formula>$P$12*0.8</formula>
    </cfRule>
  </conditionalFormatting>
  <conditionalFormatting sqref="J13">
    <cfRule type="cellIs" dxfId="43460" priority="403" operator="greaterThan">
      <formula>$P$13</formula>
    </cfRule>
    <cfRule type="cellIs" dxfId="43459" priority="404" operator="between">
      <formula>$P$13*0.8</formula>
      <formula>$P$13</formula>
    </cfRule>
    <cfRule type="cellIs" dxfId="43458" priority="405" operator="lessThan">
      <formula>$P$13*0.8</formula>
    </cfRule>
  </conditionalFormatting>
  <conditionalFormatting sqref="J16">
    <cfRule type="cellIs" dxfId="43457" priority="400" operator="greaterThan">
      <formula>$P$16</formula>
    </cfRule>
    <cfRule type="cellIs" dxfId="43456" priority="401" operator="between">
      <formula>$P$16*0.8</formula>
      <formula>$P$16</formula>
    </cfRule>
    <cfRule type="cellIs" dxfId="43455" priority="402" operator="lessThan">
      <formula>$P$16*0.8</formula>
    </cfRule>
  </conditionalFormatting>
  <conditionalFormatting sqref="J17">
    <cfRule type="cellIs" dxfId="43454" priority="397" operator="greaterThan">
      <formula>$P$17</formula>
    </cfRule>
    <cfRule type="cellIs" dxfId="43453" priority="398" operator="between">
      <formula>$P$17*0.8</formula>
      <formula>$P$17</formula>
    </cfRule>
    <cfRule type="cellIs" dxfId="43452" priority="399" operator="lessThan">
      <formula>$P$17*0.8</formula>
    </cfRule>
  </conditionalFormatting>
  <conditionalFormatting sqref="J18">
    <cfRule type="cellIs" dxfId="43451" priority="394" operator="greaterThan">
      <formula>$P$18</formula>
    </cfRule>
    <cfRule type="cellIs" dxfId="43450" priority="395" operator="between">
      <formula>$P$18*0.8</formula>
      <formula>$P$18</formula>
    </cfRule>
    <cfRule type="cellIs" dxfId="43449" priority="396" operator="lessThan">
      <formula>$P$18*0.8</formula>
    </cfRule>
  </conditionalFormatting>
  <conditionalFormatting sqref="J6">
    <cfRule type="cellIs" dxfId="43448" priority="391" operator="greaterThan">
      <formula>$O$6</formula>
    </cfRule>
    <cfRule type="cellIs" dxfId="43447" priority="392" operator="between">
      <formula>$O$6*0.8</formula>
      <formula>$O$6</formula>
    </cfRule>
    <cfRule type="cellIs" dxfId="43446" priority="393" operator="lessThan">
      <formula>$O$6*0.8</formula>
    </cfRule>
  </conditionalFormatting>
  <conditionalFormatting sqref="J7">
    <cfRule type="cellIs" dxfId="43445" priority="388" operator="greaterThan">
      <formula>$O$7</formula>
    </cfRule>
    <cfRule type="cellIs" dxfId="43444" priority="389" operator="between">
      <formula>$O$7*0.8</formula>
      <formula>$O$7</formula>
    </cfRule>
    <cfRule type="cellIs" dxfId="43443" priority="390" operator="lessThan">
      <formula>$O$7*0.8</formula>
    </cfRule>
  </conditionalFormatting>
  <conditionalFormatting sqref="J8">
    <cfRule type="cellIs" dxfId="43442" priority="385" operator="greaterThan">
      <formula>$O$8</formula>
    </cfRule>
    <cfRule type="cellIs" dxfId="43441" priority="386" operator="between">
      <formula>$O$8*0.8</formula>
      <formula>$O$8</formula>
    </cfRule>
    <cfRule type="cellIs" dxfId="43440" priority="387" operator="lessThan">
      <formula>$O$8*0.8</formula>
    </cfRule>
  </conditionalFormatting>
  <conditionalFormatting sqref="J11">
    <cfRule type="cellIs" dxfId="43439" priority="382" operator="greaterThan">
      <formula>$O$11</formula>
    </cfRule>
    <cfRule type="cellIs" dxfId="43438" priority="383" operator="between">
      <formula>$O$11*0.8</formula>
      <formula>$O$11</formula>
    </cfRule>
    <cfRule type="cellIs" dxfId="43437" priority="384" operator="lessThan">
      <formula>$O$11*0.8</formula>
    </cfRule>
  </conditionalFormatting>
  <conditionalFormatting sqref="J12">
    <cfRule type="cellIs" dxfId="43436" priority="379" operator="greaterThan">
      <formula>$O$12</formula>
    </cfRule>
    <cfRule type="cellIs" dxfId="43435" priority="380" operator="between">
      <formula>$O$12*0.8</formula>
      <formula>$O$12</formula>
    </cfRule>
    <cfRule type="cellIs" dxfId="43434" priority="381" operator="lessThan">
      <formula>$O$12*0.8</formula>
    </cfRule>
  </conditionalFormatting>
  <conditionalFormatting sqref="J13">
    <cfRule type="cellIs" dxfId="43433" priority="376" operator="greaterThan">
      <formula>$O$13</formula>
    </cfRule>
    <cfRule type="cellIs" dxfId="43432" priority="377" operator="between">
      <formula>$O$13*0.8</formula>
      <formula>$O$13</formula>
    </cfRule>
    <cfRule type="cellIs" dxfId="43431" priority="378" operator="lessThan">
      <formula>$O$13*0.8</formula>
    </cfRule>
  </conditionalFormatting>
  <conditionalFormatting sqref="J16">
    <cfRule type="cellIs" dxfId="43430" priority="373" operator="greaterThan">
      <formula>$O$16</formula>
    </cfRule>
    <cfRule type="cellIs" dxfId="43429" priority="374" operator="between">
      <formula>$O$16*0.8</formula>
      <formula>$O$16</formula>
    </cfRule>
    <cfRule type="cellIs" dxfId="43428" priority="375" operator="lessThan">
      <formula>$O$16*0.8</formula>
    </cfRule>
  </conditionalFormatting>
  <conditionalFormatting sqref="J17">
    <cfRule type="cellIs" dxfId="43427" priority="370" operator="greaterThan">
      <formula>$O$17</formula>
    </cfRule>
    <cfRule type="cellIs" dxfId="43426" priority="371" operator="between">
      <formula>$O$17*0.8</formula>
      <formula>$O$17</formula>
    </cfRule>
    <cfRule type="cellIs" dxfId="43425" priority="372" operator="lessThan">
      <formula>$O$17*0.8</formula>
    </cfRule>
  </conditionalFormatting>
  <conditionalFormatting sqref="J18">
    <cfRule type="cellIs" dxfId="43424" priority="367" operator="greaterThan">
      <formula>$O$18</formula>
    </cfRule>
    <cfRule type="cellIs" dxfId="43423" priority="368" operator="between">
      <formula>$O$18*0.8</formula>
      <formula>$O$18</formula>
    </cfRule>
    <cfRule type="cellIs" dxfId="43422" priority="369" operator="lessThan">
      <formula>$O$18*0.8</formula>
    </cfRule>
  </conditionalFormatting>
  <conditionalFormatting sqref="J6">
    <cfRule type="cellIs" dxfId="43421" priority="364" operator="greaterThan">
      <formula>$O$6</formula>
    </cfRule>
    <cfRule type="cellIs" dxfId="43420" priority="365" operator="between">
      <formula>$O$6*0.8</formula>
      <formula>$O$6</formula>
    </cfRule>
    <cfRule type="cellIs" dxfId="43419" priority="366" operator="lessThan">
      <formula>$O$6*0.8</formula>
    </cfRule>
  </conditionalFormatting>
  <conditionalFormatting sqref="J7">
    <cfRule type="cellIs" dxfId="43418" priority="361" operator="greaterThan">
      <formula>$O$7</formula>
    </cfRule>
    <cfRule type="cellIs" dxfId="43417" priority="362" operator="between">
      <formula>$O$7*0.8</formula>
      <formula>$O$7</formula>
    </cfRule>
    <cfRule type="cellIs" dxfId="43416" priority="363" operator="lessThan">
      <formula>$O$7*0.8</formula>
    </cfRule>
  </conditionalFormatting>
  <conditionalFormatting sqref="J8">
    <cfRule type="cellIs" dxfId="43415" priority="358" operator="greaterThan">
      <formula>$O$8</formula>
    </cfRule>
    <cfRule type="cellIs" dxfId="43414" priority="359" operator="between">
      <formula>$O$8*0.8</formula>
      <formula>$O$8</formula>
    </cfRule>
    <cfRule type="cellIs" dxfId="43413" priority="360" operator="lessThan">
      <formula>$O$8*0.8</formula>
    </cfRule>
  </conditionalFormatting>
  <conditionalFormatting sqref="J11">
    <cfRule type="cellIs" dxfId="43412" priority="355" operator="greaterThan">
      <formula>$O$11</formula>
    </cfRule>
    <cfRule type="cellIs" dxfId="43411" priority="356" operator="between">
      <formula>$O$11*0.8</formula>
      <formula>$O$11</formula>
    </cfRule>
    <cfRule type="cellIs" dxfId="43410" priority="357" operator="lessThan">
      <formula>$O$11*0.8</formula>
    </cfRule>
  </conditionalFormatting>
  <conditionalFormatting sqref="J12">
    <cfRule type="cellIs" dxfId="43409" priority="352" operator="greaterThan">
      <formula>$O$12</formula>
    </cfRule>
    <cfRule type="cellIs" dxfId="43408" priority="353" operator="between">
      <formula>$O$12*0.8</formula>
      <formula>$O$12</formula>
    </cfRule>
    <cfRule type="cellIs" dxfId="43407" priority="354" operator="lessThan">
      <formula>$O$12*0.8</formula>
    </cfRule>
  </conditionalFormatting>
  <conditionalFormatting sqref="J13">
    <cfRule type="cellIs" dxfId="43406" priority="349" operator="greaterThan">
      <formula>$O$13</formula>
    </cfRule>
    <cfRule type="cellIs" dxfId="43405" priority="350" operator="between">
      <formula>$O$13*0.8</formula>
      <formula>$O$13</formula>
    </cfRule>
    <cfRule type="cellIs" dxfId="43404" priority="351" operator="lessThan">
      <formula>$O$13*0.8</formula>
    </cfRule>
  </conditionalFormatting>
  <conditionalFormatting sqref="J16">
    <cfRule type="cellIs" dxfId="43403" priority="346" operator="greaterThan">
      <formula>$O$16</formula>
    </cfRule>
    <cfRule type="cellIs" dxfId="43402" priority="347" operator="between">
      <formula>$O$16*0.8</formula>
      <formula>$O$16</formula>
    </cfRule>
    <cfRule type="cellIs" dxfId="43401" priority="348" operator="lessThan">
      <formula>$O$16*0.8</formula>
    </cfRule>
  </conditionalFormatting>
  <conditionalFormatting sqref="J17">
    <cfRule type="cellIs" dxfId="43400" priority="343" operator="greaterThan">
      <formula>$O$17</formula>
    </cfRule>
    <cfRule type="cellIs" dxfId="43399" priority="344" operator="between">
      <formula>$O$17*0.8</formula>
      <formula>$O$17</formula>
    </cfRule>
    <cfRule type="cellIs" dxfId="43398" priority="345" operator="lessThan">
      <formula>$O$17*0.8</formula>
    </cfRule>
  </conditionalFormatting>
  <conditionalFormatting sqref="J18">
    <cfRule type="cellIs" dxfId="43397" priority="340" operator="greaterThan">
      <formula>$O$18</formula>
    </cfRule>
    <cfRule type="cellIs" dxfId="43396" priority="341" operator="between">
      <formula>$O$18*0.8</formula>
      <formula>$O$18</formula>
    </cfRule>
    <cfRule type="cellIs" dxfId="43395" priority="342" operator="lessThan">
      <formula>$O$18*0.8</formula>
    </cfRule>
  </conditionalFormatting>
  <conditionalFormatting sqref="J6">
    <cfRule type="cellIs" dxfId="43394" priority="337" operator="greaterThan">
      <formula>$N$6</formula>
    </cfRule>
    <cfRule type="cellIs" dxfId="43393" priority="338" operator="between">
      <formula>$N$6*0.8</formula>
      <formula>$N$6</formula>
    </cfRule>
    <cfRule type="cellIs" dxfId="43392" priority="339" operator="lessThan">
      <formula>$N$6*0.8</formula>
    </cfRule>
  </conditionalFormatting>
  <conditionalFormatting sqref="J7">
    <cfRule type="cellIs" dxfId="43391" priority="334" operator="greaterThan">
      <formula>$N$7</formula>
    </cfRule>
    <cfRule type="cellIs" dxfId="43390" priority="335" operator="between">
      <formula>$N$7*0.8</formula>
      <formula>$N$7</formula>
    </cfRule>
    <cfRule type="cellIs" dxfId="43389" priority="336" operator="lessThan">
      <formula>$N$7*0.8</formula>
    </cfRule>
  </conditionalFormatting>
  <conditionalFormatting sqref="J8">
    <cfRule type="cellIs" dxfId="43388" priority="331" operator="greaterThan">
      <formula>$N$8</formula>
    </cfRule>
    <cfRule type="cellIs" dxfId="43387" priority="332" operator="between">
      <formula>$N$8*0.8</formula>
      <formula>$N$8</formula>
    </cfRule>
    <cfRule type="cellIs" dxfId="43386" priority="333" operator="lessThan">
      <formula>$N$8*0.8</formula>
    </cfRule>
  </conditionalFormatting>
  <conditionalFormatting sqref="J11">
    <cfRule type="cellIs" dxfId="43385" priority="328" operator="greaterThan">
      <formula>$N$11</formula>
    </cfRule>
    <cfRule type="cellIs" dxfId="43384" priority="329" operator="between">
      <formula>$N$11*0.8</formula>
      <formula>$N$11</formula>
    </cfRule>
    <cfRule type="cellIs" dxfId="43383" priority="330" operator="lessThan">
      <formula>$N$11*0.8</formula>
    </cfRule>
  </conditionalFormatting>
  <conditionalFormatting sqref="J12">
    <cfRule type="cellIs" dxfId="43382" priority="325" operator="greaterThan">
      <formula>$N$12</formula>
    </cfRule>
    <cfRule type="cellIs" dxfId="43381" priority="326" operator="between">
      <formula>$N$12*0.8</formula>
      <formula>$N$12</formula>
    </cfRule>
    <cfRule type="cellIs" dxfId="43380" priority="327" operator="lessThan">
      <formula>$N$12*0.8</formula>
    </cfRule>
  </conditionalFormatting>
  <conditionalFormatting sqref="J13">
    <cfRule type="cellIs" dxfId="43379" priority="322" operator="greaterThan">
      <formula>$N$13</formula>
    </cfRule>
    <cfRule type="cellIs" dxfId="43378" priority="323" operator="between">
      <formula>$N$13*0.8</formula>
      <formula>$N$13</formula>
    </cfRule>
    <cfRule type="cellIs" dxfId="43377" priority="324" operator="lessThan">
      <formula>$N$13*0.8</formula>
    </cfRule>
  </conditionalFormatting>
  <conditionalFormatting sqref="J16">
    <cfRule type="cellIs" dxfId="43376" priority="319" operator="greaterThan">
      <formula>$N$16</formula>
    </cfRule>
    <cfRule type="cellIs" dxfId="43375" priority="320" operator="between">
      <formula>$N$16*0.8</formula>
      <formula>$N$16</formula>
    </cfRule>
    <cfRule type="cellIs" dxfId="43374" priority="321" operator="lessThan">
      <formula>$N$16*0.8</formula>
    </cfRule>
  </conditionalFormatting>
  <conditionalFormatting sqref="J17">
    <cfRule type="cellIs" dxfId="43373" priority="316" operator="greaterThan">
      <formula>$N$17</formula>
    </cfRule>
    <cfRule type="cellIs" dxfId="43372" priority="317" operator="between">
      <formula>$N$17*0.8</formula>
      <formula>$N$17</formula>
    </cfRule>
    <cfRule type="cellIs" dxfId="43371" priority="318" operator="lessThan">
      <formula>$N$17*0.8</formula>
    </cfRule>
  </conditionalFormatting>
  <conditionalFormatting sqref="J18">
    <cfRule type="cellIs" dxfId="43370" priority="313" operator="greaterThan">
      <formula>$N$18</formula>
    </cfRule>
    <cfRule type="cellIs" dxfId="43369" priority="314" operator="between">
      <formula>$N$18*0.8</formula>
      <formula>$N$18</formula>
    </cfRule>
    <cfRule type="cellIs" dxfId="43368" priority="315" operator="lessThan">
      <formula>$N$18*0.8</formula>
    </cfRule>
  </conditionalFormatting>
  <conditionalFormatting sqref="J6">
    <cfRule type="cellIs" dxfId="43367" priority="310" operator="greaterThan">
      <formula>$N$6</formula>
    </cfRule>
    <cfRule type="cellIs" dxfId="43366" priority="311" operator="between">
      <formula>$N$6*0.8</formula>
      <formula>$N$6</formula>
    </cfRule>
    <cfRule type="cellIs" dxfId="43365" priority="312" operator="lessThan">
      <formula>$N$6*0.8</formula>
    </cfRule>
  </conditionalFormatting>
  <conditionalFormatting sqref="J7">
    <cfRule type="cellIs" dxfId="43364" priority="307" operator="greaterThan">
      <formula>$N$7</formula>
    </cfRule>
    <cfRule type="cellIs" dxfId="43363" priority="308" operator="between">
      <formula>$N$7*0.8</formula>
      <formula>$N$7</formula>
    </cfRule>
    <cfRule type="cellIs" dxfId="43362" priority="309" operator="lessThan">
      <formula>$N$7*0.8</formula>
    </cfRule>
  </conditionalFormatting>
  <conditionalFormatting sqref="J8">
    <cfRule type="cellIs" dxfId="43361" priority="304" operator="greaterThan">
      <formula>$N$8</formula>
    </cfRule>
    <cfRule type="cellIs" dxfId="43360" priority="305" operator="between">
      <formula>$N$8*0.8</formula>
      <formula>$N$8</formula>
    </cfRule>
    <cfRule type="cellIs" dxfId="43359" priority="306" operator="lessThan">
      <formula>$N$8*0.8</formula>
    </cfRule>
  </conditionalFormatting>
  <conditionalFormatting sqref="J11">
    <cfRule type="cellIs" dxfId="43358" priority="301" operator="greaterThan">
      <formula>$N$11</formula>
    </cfRule>
    <cfRule type="cellIs" dxfId="43357" priority="302" operator="between">
      <formula>$N$11*0.8</formula>
      <formula>$N$11</formula>
    </cfRule>
    <cfRule type="cellIs" dxfId="43356" priority="303" operator="lessThan">
      <formula>$N$11*0.8</formula>
    </cfRule>
  </conditionalFormatting>
  <conditionalFormatting sqref="J12">
    <cfRule type="cellIs" dxfId="43355" priority="298" operator="greaterThan">
      <formula>$N$12</formula>
    </cfRule>
    <cfRule type="cellIs" dxfId="43354" priority="299" operator="between">
      <formula>$N$12*0.8</formula>
      <formula>$N$12</formula>
    </cfRule>
    <cfRule type="cellIs" dxfId="43353" priority="300" operator="lessThan">
      <formula>$N$12*0.8</formula>
    </cfRule>
  </conditionalFormatting>
  <conditionalFormatting sqref="J13">
    <cfRule type="cellIs" dxfId="43352" priority="295" operator="greaterThan">
      <formula>$N$13</formula>
    </cfRule>
    <cfRule type="cellIs" dxfId="43351" priority="296" operator="between">
      <formula>$N$13*0.8</formula>
      <formula>$N$13</formula>
    </cfRule>
    <cfRule type="cellIs" dxfId="43350" priority="297" operator="lessThan">
      <formula>$N$13*0.8</formula>
    </cfRule>
  </conditionalFormatting>
  <conditionalFormatting sqref="J16">
    <cfRule type="cellIs" dxfId="43349" priority="292" operator="greaterThan">
      <formula>$N$16</formula>
    </cfRule>
    <cfRule type="cellIs" dxfId="43348" priority="293" operator="between">
      <formula>$N$16*0.8</formula>
      <formula>$N$16</formula>
    </cfRule>
    <cfRule type="cellIs" dxfId="43347" priority="294" operator="lessThan">
      <formula>$N$16*0.8</formula>
    </cfRule>
  </conditionalFormatting>
  <conditionalFormatting sqref="J17">
    <cfRule type="cellIs" dxfId="43346" priority="289" operator="greaterThan">
      <formula>$N$17</formula>
    </cfRule>
    <cfRule type="cellIs" dxfId="43345" priority="290" operator="between">
      <formula>$N$17*0.8</formula>
      <formula>$N$17</formula>
    </cfRule>
    <cfRule type="cellIs" dxfId="43344" priority="291" operator="lessThan">
      <formula>$N$17*0.8</formula>
    </cfRule>
  </conditionalFormatting>
  <conditionalFormatting sqref="J18">
    <cfRule type="cellIs" dxfId="43343" priority="286" operator="greaterThan">
      <formula>$N$18</formula>
    </cfRule>
    <cfRule type="cellIs" dxfId="43342" priority="287" operator="between">
      <formula>$N$18*0.8</formula>
      <formula>$N$18</formula>
    </cfRule>
    <cfRule type="cellIs" dxfId="43341" priority="288" operator="lessThan">
      <formula>$N$18*0.8</formula>
    </cfRule>
  </conditionalFormatting>
  <conditionalFormatting sqref="J6">
    <cfRule type="cellIs" dxfId="43340" priority="283" operator="greaterThan">
      <formula>$O$6</formula>
    </cfRule>
    <cfRule type="cellIs" dxfId="43339" priority="284" operator="between">
      <formula>$O$6*0.8</formula>
      <formula>$O$6</formula>
    </cfRule>
    <cfRule type="cellIs" dxfId="43338" priority="285" operator="lessThan">
      <formula>$O$6*0.8</formula>
    </cfRule>
  </conditionalFormatting>
  <conditionalFormatting sqref="J7">
    <cfRule type="cellIs" dxfId="43337" priority="280" operator="greaterThan">
      <formula>$O$7</formula>
    </cfRule>
    <cfRule type="cellIs" dxfId="43336" priority="281" operator="between">
      <formula>$O$7*0.8</formula>
      <formula>$O$7</formula>
    </cfRule>
    <cfRule type="cellIs" dxfId="43335" priority="282" operator="lessThan">
      <formula>$O$7*0.8</formula>
    </cfRule>
  </conditionalFormatting>
  <conditionalFormatting sqref="J8">
    <cfRule type="cellIs" dxfId="43334" priority="277" operator="greaterThan">
      <formula>$O$8</formula>
    </cfRule>
    <cfRule type="cellIs" dxfId="43333" priority="278" operator="between">
      <formula>$O$8*0.8</formula>
      <formula>$O$8</formula>
    </cfRule>
    <cfRule type="cellIs" dxfId="43332" priority="279" operator="lessThan">
      <formula>$O$8*0.8</formula>
    </cfRule>
  </conditionalFormatting>
  <conditionalFormatting sqref="J11">
    <cfRule type="cellIs" dxfId="43331" priority="274" operator="greaterThan">
      <formula>$O$11</formula>
    </cfRule>
    <cfRule type="cellIs" dxfId="43330" priority="275" operator="between">
      <formula>$O$11*0.8</formula>
      <formula>$O$11</formula>
    </cfRule>
    <cfRule type="cellIs" dxfId="43329" priority="276" operator="lessThan">
      <formula>$O$11*0.8</formula>
    </cfRule>
  </conditionalFormatting>
  <conditionalFormatting sqref="J12">
    <cfRule type="cellIs" dxfId="43328" priority="271" operator="greaterThan">
      <formula>$O$12</formula>
    </cfRule>
    <cfRule type="cellIs" dxfId="43327" priority="272" operator="between">
      <formula>$O$12*0.8</formula>
      <formula>$O$12</formula>
    </cfRule>
    <cfRule type="cellIs" dxfId="43326" priority="273" operator="lessThan">
      <formula>$O$12*0.8</formula>
    </cfRule>
  </conditionalFormatting>
  <conditionalFormatting sqref="J13">
    <cfRule type="cellIs" dxfId="43325" priority="268" operator="greaterThan">
      <formula>$O$13</formula>
    </cfRule>
    <cfRule type="cellIs" dxfId="43324" priority="269" operator="between">
      <formula>$O$13*0.8</formula>
      <formula>$O$13</formula>
    </cfRule>
    <cfRule type="cellIs" dxfId="43323" priority="270" operator="lessThan">
      <formula>$O$13*0.8</formula>
    </cfRule>
  </conditionalFormatting>
  <conditionalFormatting sqref="J16">
    <cfRule type="cellIs" dxfId="43322" priority="265" operator="greaterThan">
      <formula>$O$16</formula>
    </cfRule>
    <cfRule type="cellIs" dxfId="43321" priority="266" operator="between">
      <formula>$O$16*0.8</formula>
      <formula>$O$16</formula>
    </cfRule>
    <cfRule type="cellIs" dxfId="43320" priority="267" operator="lessThan">
      <formula>$O$16*0.8</formula>
    </cfRule>
  </conditionalFormatting>
  <conditionalFormatting sqref="J17">
    <cfRule type="cellIs" dxfId="43319" priority="262" operator="greaterThan">
      <formula>$O$17</formula>
    </cfRule>
    <cfRule type="cellIs" dxfId="43318" priority="263" operator="between">
      <formula>$O$17*0.8</formula>
      <formula>$O$17</formula>
    </cfRule>
    <cfRule type="cellIs" dxfId="43317" priority="264" operator="lessThan">
      <formula>$O$17*0.8</formula>
    </cfRule>
  </conditionalFormatting>
  <conditionalFormatting sqref="J18">
    <cfRule type="cellIs" dxfId="43316" priority="259" operator="greaterThan">
      <formula>$O$18</formula>
    </cfRule>
    <cfRule type="cellIs" dxfId="43315" priority="260" operator="between">
      <formula>$O$18*0.8</formula>
      <formula>$O$18</formula>
    </cfRule>
    <cfRule type="cellIs" dxfId="43314" priority="261" operator="lessThan">
      <formula>$O$18*0.8</formula>
    </cfRule>
  </conditionalFormatting>
  <conditionalFormatting sqref="J6">
    <cfRule type="cellIs" dxfId="43313" priority="256" operator="greaterThan">
      <formula>$O$6</formula>
    </cfRule>
    <cfRule type="cellIs" dxfId="43312" priority="257" operator="between">
      <formula>$O$6*0.8</formula>
      <formula>$O$6</formula>
    </cfRule>
    <cfRule type="cellIs" dxfId="43311" priority="258" operator="lessThan">
      <formula>$O$6*0.8</formula>
    </cfRule>
  </conditionalFormatting>
  <conditionalFormatting sqref="J7">
    <cfRule type="cellIs" dxfId="43310" priority="253" operator="greaterThan">
      <formula>$O$7</formula>
    </cfRule>
    <cfRule type="cellIs" dxfId="43309" priority="254" operator="between">
      <formula>$O$7*0.8</formula>
      <formula>$O$7</formula>
    </cfRule>
    <cfRule type="cellIs" dxfId="43308" priority="255" operator="lessThan">
      <formula>$O$7*0.8</formula>
    </cfRule>
  </conditionalFormatting>
  <conditionalFormatting sqref="J8">
    <cfRule type="cellIs" dxfId="43307" priority="250" operator="greaterThan">
      <formula>$O$8</formula>
    </cfRule>
    <cfRule type="cellIs" dxfId="43306" priority="251" operator="between">
      <formula>$O$8*0.8</formula>
      <formula>$O$8</formula>
    </cfRule>
    <cfRule type="cellIs" dxfId="43305" priority="252" operator="lessThan">
      <formula>$O$8*0.8</formula>
    </cfRule>
  </conditionalFormatting>
  <conditionalFormatting sqref="J11">
    <cfRule type="cellIs" dxfId="43304" priority="247" operator="greaterThan">
      <formula>$O$11</formula>
    </cfRule>
    <cfRule type="cellIs" dxfId="43303" priority="248" operator="between">
      <formula>$O$11*0.8</formula>
      <formula>$O$11</formula>
    </cfRule>
    <cfRule type="cellIs" dxfId="43302" priority="249" operator="lessThan">
      <formula>$O$11*0.8</formula>
    </cfRule>
  </conditionalFormatting>
  <conditionalFormatting sqref="J12">
    <cfRule type="cellIs" dxfId="43301" priority="244" operator="greaterThan">
      <formula>$O$12</formula>
    </cfRule>
    <cfRule type="cellIs" dxfId="43300" priority="245" operator="between">
      <formula>$O$12*0.8</formula>
      <formula>$O$12</formula>
    </cfRule>
    <cfRule type="cellIs" dxfId="43299" priority="246" operator="lessThan">
      <formula>$O$12*0.8</formula>
    </cfRule>
  </conditionalFormatting>
  <conditionalFormatting sqref="J13">
    <cfRule type="cellIs" dxfId="43298" priority="241" operator="greaterThan">
      <formula>$O$13</formula>
    </cfRule>
    <cfRule type="cellIs" dxfId="43297" priority="242" operator="between">
      <formula>$O$13*0.8</formula>
      <formula>$O$13</formula>
    </cfRule>
    <cfRule type="cellIs" dxfId="43296" priority="243" operator="lessThan">
      <formula>$O$13*0.8</formula>
    </cfRule>
  </conditionalFormatting>
  <conditionalFormatting sqref="J16">
    <cfRule type="cellIs" dxfId="43295" priority="238" operator="greaterThan">
      <formula>$O$16</formula>
    </cfRule>
    <cfRule type="cellIs" dxfId="43294" priority="239" operator="between">
      <formula>$O$16*0.8</formula>
      <formula>$O$16</formula>
    </cfRule>
    <cfRule type="cellIs" dxfId="43293" priority="240" operator="lessThan">
      <formula>$O$16*0.8</formula>
    </cfRule>
  </conditionalFormatting>
  <conditionalFormatting sqref="J17">
    <cfRule type="cellIs" dxfId="43292" priority="235" operator="greaterThan">
      <formula>$O$17</formula>
    </cfRule>
    <cfRule type="cellIs" dxfId="43291" priority="236" operator="between">
      <formula>$O$17*0.8</formula>
      <formula>$O$17</formula>
    </cfRule>
    <cfRule type="cellIs" dxfId="43290" priority="237" operator="lessThan">
      <formula>$O$17*0.8</formula>
    </cfRule>
  </conditionalFormatting>
  <conditionalFormatting sqref="J18">
    <cfRule type="cellIs" dxfId="43289" priority="232" operator="greaterThan">
      <formula>$O$18</formula>
    </cfRule>
    <cfRule type="cellIs" dxfId="43288" priority="233" operator="between">
      <formula>$O$18*0.8</formula>
      <formula>$O$18</formula>
    </cfRule>
    <cfRule type="cellIs" dxfId="43287" priority="234" operator="lessThan">
      <formula>$O$18*0.8</formula>
    </cfRule>
  </conditionalFormatting>
  <conditionalFormatting sqref="J6">
    <cfRule type="cellIs" dxfId="43286" priority="229" operator="greaterThan">
      <formula>$N$6</formula>
    </cfRule>
    <cfRule type="cellIs" dxfId="43285" priority="230" operator="between">
      <formula>$N$6*0.8</formula>
      <formula>$N$6</formula>
    </cfRule>
    <cfRule type="cellIs" dxfId="43284" priority="231" operator="lessThan">
      <formula>$N$6*0.8</formula>
    </cfRule>
  </conditionalFormatting>
  <conditionalFormatting sqref="J7">
    <cfRule type="cellIs" dxfId="43283" priority="226" operator="greaterThan">
      <formula>$N$7</formula>
    </cfRule>
    <cfRule type="cellIs" dxfId="43282" priority="227" operator="between">
      <formula>$N$7*0.8</formula>
      <formula>$N$7</formula>
    </cfRule>
    <cfRule type="cellIs" dxfId="43281" priority="228" operator="lessThan">
      <formula>$N$7*0.8</formula>
    </cfRule>
  </conditionalFormatting>
  <conditionalFormatting sqref="J8">
    <cfRule type="cellIs" dxfId="43280" priority="223" operator="greaterThan">
      <formula>$N$8</formula>
    </cfRule>
    <cfRule type="cellIs" dxfId="43279" priority="224" operator="between">
      <formula>$N$8*0.8</formula>
      <formula>$N$8</formula>
    </cfRule>
    <cfRule type="cellIs" dxfId="43278" priority="225" operator="lessThan">
      <formula>$N$8*0.8</formula>
    </cfRule>
  </conditionalFormatting>
  <conditionalFormatting sqref="J11">
    <cfRule type="cellIs" dxfId="43277" priority="220" operator="greaterThan">
      <formula>$N$11</formula>
    </cfRule>
    <cfRule type="cellIs" dxfId="43276" priority="221" operator="between">
      <formula>$N$11*0.8</formula>
      <formula>$N$11</formula>
    </cfRule>
    <cfRule type="cellIs" dxfId="43275" priority="222" operator="lessThan">
      <formula>$N$11*0.8</formula>
    </cfRule>
  </conditionalFormatting>
  <conditionalFormatting sqref="J12">
    <cfRule type="cellIs" dxfId="43274" priority="217" operator="greaterThan">
      <formula>$N$12</formula>
    </cfRule>
    <cfRule type="cellIs" dxfId="43273" priority="218" operator="between">
      <formula>$N$12*0.8</formula>
      <formula>$N$12</formula>
    </cfRule>
    <cfRule type="cellIs" dxfId="43272" priority="219" operator="lessThan">
      <formula>$N$12*0.8</formula>
    </cfRule>
  </conditionalFormatting>
  <conditionalFormatting sqref="J13">
    <cfRule type="cellIs" dxfId="43271" priority="214" operator="greaterThan">
      <formula>$N$13</formula>
    </cfRule>
    <cfRule type="cellIs" dxfId="43270" priority="215" operator="between">
      <formula>$N$13*0.8</formula>
      <formula>$N$13</formula>
    </cfRule>
    <cfRule type="cellIs" dxfId="43269" priority="216" operator="lessThan">
      <formula>$N$13*0.8</formula>
    </cfRule>
  </conditionalFormatting>
  <conditionalFormatting sqref="J16">
    <cfRule type="cellIs" dxfId="43268" priority="211" operator="greaterThan">
      <formula>$N$16</formula>
    </cfRule>
    <cfRule type="cellIs" dxfId="43267" priority="212" operator="between">
      <formula>$N$16*0.8</formula>
      <formula>$N$16</formula>
    </cfRule>
    <cfRule type="cellIs" dxfId="43266" priority="213" operator="lessThan">
      <formula>$N$16*0.8</formula>
    </cfRule>
  </conditionalFormatting>
  <conditionalFormatting sqref="J17">
    <cfRule type="cellIs" dxfId="43265" priority="208" operator="greaterThan">
      <formula>$N$17</formula>
    </cfRule>
    <cfRule type="cellIs" dxfId="43264" priority="209" operator="between">
      <formula>$N$17*0.8</formula>
      <formula>$N$17</formula>
    </cfRule>
    <cfRule type="cellIs" dxfId="43263" priority="210" operator="lessThan">
      <formula>$N$17*0.8</formula>
    </cfRule>
  </conditionalFormatting>
  <conditionalFormatting sqref="J18">
    <cfRule type="cellIs" dxfId="43262" priority="205" operator="greaterThan">
      <formula>$N$18</formula>
    </cfRule>
    <cfRule type="cellIs" dxfId="43261" priority="206" operator="between">
      <formula>$N$18*0.8</formula>
      <formula>$N$18</formula>
    </cfRule>
    <cfRule type="cellIs" dxfId="43260" priority="207" operator="lessThan">
      <formula>$N$18*0.8</formula>
    </cfRule>
  </conditionalFormatting>
  <conditionalFormatting sqref="J6">
    <cfRule type="cellIs" dxfId="43259" priority="202" operator="greaterThan">
      <formula>$N$6</formula>
    </cfRule>
    <cfRule type="cellIs" dxfId="43258" priority="203" operator="between">
      <formula>$N$6*0.8</formula>
      <formula>$N$6</formula>
    </cfRule>
    <cfRule type="cellIs" dxfId="43257" priority="204" operator="lessThan">
      <formula>$N$6*0.8</formula>
    </cfRule>
  </conditionalFormatting>
  <conditionalFormatting sqref="J7">
    <cfRule type="cellIs" dxfId="43256" priority="199" operator="greaterThan">
      <formula>$N$7</formula>
    </cfRule>
    <cfRule type="cellIs" dxfId="43255" priority="200" operator="between">
      <formula>$N$7*0.8</formula>
      <formula>$N$7</formula>
    </cfRule>
    <cfRule type="cellIs" dxfId="43254" priority="201" operator="lessThan">
      <formula>$N$7*0.8</formula>
    </cfRule>
  </conditionalFormatting>
  <conditionalFormatting sqref="J8">
    <cfRule type="cellIs" dxfId="43253" priority="196" operator="greaterThan">
      <formula>$N$8</formula>
    </cfRule>
    <cfRule type="cellIs" dxfId="43252" priority="197" operator="between">
      <formula>$N$8*0.8</formula>
      <formula>$N$8</formula>
    </cfRule>
    <cfRule type="cellIs" dxfId="43251" priority="198" operator="lessThan">
      <formula>$N$8*0.8</formula>
    </cfRule>
  </conditionalFormatting>
  <conditionalFormatting sqref="J11">
    <cfRule type="cellIs" dxfId="43250" priority="193" operator="greaterThan">
      <formula>$N$11</formula>
    </cfRule>
    <cfRule type="cellIs" dxfId="43249" priority="194" operator="between">
      <formula>$N$11*0.8</formula>
      <formula>$N$11</formula>
    </cfRule>
    <cfRule type="cellIs" dxfId="43248" priority="195" operator="lessThan">
      <formula>$N$11*0.8</formula>
    </cfRule>
  </conditionalFormatting>
  <conditionalFormatting sqref="J12">
    <cfRule type="cellIs" dxfId="43247" priority="190" operator="greaterThan">
      <formula>$N$12</formula>
    </cfRule>
    <cfRule type="cellIs" dxfId="43246" priority="191" operator="between">
      <formula>$N$12*0.8</formula>
      <formula>$N$12</formula>
    </cfRule>
    <cfRule type="cellIs" dxfId="43245" priority="192" operator="lessThan">
      <formula>$N$12*0.8</formula>
    </cfRule>
  </conditionalFormatting>
  <conditionalFormatting sqref="J13">
    <cfRule type="cellIs" dxfId="43244" priority="187" operator="greaterThan">
      <formula>$N$13</formula>
    </cfRule>
    <cfRule type="cellIs" dxfId="43243" priority="188" operator="between">
      <formula>$N$13*0.8</formula>
      <formula>$N$13</formula>
    </cfRule>
    <cfRule type="cellIs" dxfId="43242" priority="189" operator="lessThan">
      <formula>$N$13*0.8</formula>
    </cfRule>
  </conditionalFormatting>
  <conditionalFormatting sqref="J16">
    <cfRule type="cellIs" dxfId="43241" priority="184" operator="greaterThan">
      <formula>$N$16</formula>
    </cfRule>
    <cfRule type="cellIs" dxfId="43240" priority="185" operator="between">
      <formula>$N$16*0.8</formula>
      <formula>$N$16</formula>
    </cfRule>
    <cfRule type="cellIs" dxfId="43239" priority="186" operator="lessThan">
      <formula>$N$16*0.8</formula>
    </cfRule>
  </conditionalFormatting>
  <conditionalFormatting sqref="J17">
    <cfRule type="cellIs" dxfId="43238" priority="181" operator="greaterThan">
      <formula>$N$17</formula>
    </cfRule>
    <cfRule type="cellIs" dxfId="43237" priority="182" operator="between">
      <formula>$N$17*0.8</formula>
      <formula>$N$17</formula>
    </cfRule>
    <cfRule type="cellIs" dxfId="43236" priority="183" operator="lessThan">
      <formula>$N$17*0.8</formula>
    </cfRule>
  </conditionalFormatting>
  <conditionalFormatting sqref="J18">
    <cfRule type="cellIs" dxfId="43235" priority="178" operator="greaterThan">
      <formula>$N$18</formula>
    </cfRule>
    <cfRule type="cellIs" dxfId="43234" priority="179" operator="between">
      <formula>$N$18*0.8</formula>
      <formula>$N$18</formula>
    </cfRule>
    <cfRule type="cellIs" dxfId="43233" priority="180" operator="lessThan">
      <formula>$N$18*0.8</formula>
    </cfRule>
  </conditionalFormatting>
  <conditionalFormatting sqref="J6">
    <cfRule type="cellIs" dxfId="43232" priority="175" operator="greaterThan">
      <formula>$P$6</formula>
    </cfRule>
    <cfRule type="cellIs" dxfId="43231" priority="176" operator="between">
      <formula>$P$6*0.8</formula>
      <formula>$P$6</formula>
    </cfRule>
    <cfRule type="cellIs" dxfId="43230" priority="177" operator="lessThan">
      <formula>$P$6*0.8</formula>
    </cfRule>
  </conditionalFormatting>
  <conditionalFormatting sqref="J7">
    <cfRule type="cellIs" dxfId="43229" priority="172" operator="greaterThan">
      <formula>$P$7</formula>
    </cfRule>
    <cfRule type="cellIs" dxfId="43228" priority="173" operator="between">
      <formula>$P$7*0.8</formula>
      <formula>$P$7</formula>
    </cfRule>
    <cfRule type="cellIs" dxfId="43227" priority="174" operator="lessThan">
      <formula>$P$7*0.8</formula>
    </cfRule>
  </conditionalFormatting>
  <conditionalFormatting sqref="J8">
    <cfRule type="cellIs" dxfId="43226" priority="169" operator="greaterThan">
      <formula>$P$8</formula>
    </cfRule>
    <cfRule type="cellIs" dxfId="43225" priority="170" operator="between">
      <formula>$P$8*0.8</formula>
      <formula>$P$8</formula>
    </cfRule>
    <cfRule type="cellIs" dxfId="43224" priority="171" operator="lessThan">
      <formula>$P$8*0.8</formula>
    </cfRule>
  </conditionalFormatting>
  <conditionalFormatting sqref="J11">
    <cfRule type="cellIs" dxfId="43223" priority="166" operator="greaterThan">
      <formula>$P$11</formula>
    </cfRule>
    <cfRule type="cellIs" dxfId="43222" priority="167" operator="between">
      <formula>$P$11*0.8</formula>
      <formula>$P$11</formula>
    </cfRule>
    <cfRule type="cellIs" dxfId="43221" priority="168" operator="lessThan">
      <formula>$P$11*0.8</formula>
    </cfRule>
  </conditionalFormatting>
  <conditionalFormatting sqref="J12">
    <cfRule type="cellIs" dxfId="43220" priority="163" operator="greaterThan">
      <formula>$P$12</formula>
    </cfRule>
    <cfRule type="cellIs" dxfId="43219" priority="164" operator="between">
      <formula>$P$12*0.8</formula>
      <formula>$P$12</formula>
    </cfRule>
    <cfRule type="cellIs" dxfId="43218" priority="165" operator="lessThan">
      <formula>$P$12*0.8</formula>
    </cfRule>
  </conditionalFormatting>
  <conditionalFormatting sqref="J13">
    <cfRule type="cellIs" dxfId="43217" priority="160" operator="greaterThan">
      <formula>$P$13</formula>
    </cfRule>
    <cfRule type="cellIs" dxfId="43216" priority="161" operator="between">
      <formula>$P$13*0.8</formula>
      <formula>$P$13</formula>
    </cfRule>
    <cfRule type="cellIs" dxfId="43215" priority="162" operator="lessThan">
      <formula>$P$13*0.8</formula>
    </cfRule>
  </conditionalFormatting>
  <conditionalFormatting sqref="J16">
    <cfRule type="cellIs" dxfId="43214" priority="157" operator="greaterThan">
      <formula>$P$16</formula>
    </cfRule>
    <cfRule type="cellIs" dxfId="43213" priority="158" operator="between">
      <formula>$P$16*0.8</formula>
      <formula>$P$16</formula>
    </cfRule>
    <cfRule type="cellIs" dxfId="43212" priority="159" operator="lessThan">
      <formula>$P$16*0.8</formula>
    </cfRule>
  </conditionalFormatting>
  <conditionalFormatting sqref="J17">
    <cfRule type="cellIs" dxfId="43211" priority="154" operator="greaterThan">
      <formula>$P$17</formula>
    </cfRule>
    <cfRule type="cellIs" dxfId="43210" priority="155" operator="between">
      <formula>$P$17*0.8</formula>
      <formula>$P$17</formula>
    </cfRule>
    <cfRule type="cellIs" dxfId="43209" priority="156" operator="lessThan">
      <formula>$P$17*0.8</formula>
    </cfRule>
  </conditionalFormatting>
  <conditionalFormatting sqref="J18">
    <cfRule type="cellIs" dxfId="43208" priority="151" operator="greaterThan">
      <formula>$P$18</formula>
    </cfRule>
    <cfRule type="cellIs" dxfId="43207" priority="152" operator="between">
      <formula>$P$18*0.8</formula>
      <formula>$P$18</formula>
    </cfRule>
    <cfRule type="cellIs" dxfId="43206" priority="153" operator="lessThan">
      <formula>$P$18*0.8</formula>
    </cfRule>
  </conditionalFormatting>
  <conditionalFormatting sqref="J6">
    <cfRule type="cellIs" dxfId="43205" priority="148" operator="greaterThan">
      <formula>$P$6</formula>
    </cfRule>
    <cfRule type="cellIs" dxfId="43204" priority="149" operator="between">
      <formula>$P$6*0.8</formula>
      <formula>$P$6</formula>
    </cfRule>
    <cfRule type="cellIs" dxfId="43203" priority="150" operator="lessThan">
      <formula>$P$6*0.8</formula>
    </cfRule>
  </conditionalFormatting>
  <conditionalFormatting sqref="J7">
    <cfRule type="cellIs" dxfId="43202" priority="145" operator="greaterThan">
      <formula>$P$7</formula>
    </cfRule>
    <cfRule type="cellIs" dxfId="43201" priority="146" operator="between">
      <formula>$P$7*0.8</formula>
      <formula>$P$7</formula>
    </cfRule>
    <cfRule type="cellIs" dxfId="43200" priority="147" operator="lessThan">
      <formula>$P$7*0.8</formula>
    </cfRule>
  </conditionalFormatting>
  <conditionalFormatting sqref="J8">
    <cfRule type="cellIs" dxfId="43199" priority="142" operator="greaterThan">
      <formula>$P$8</formula>
    </cfRule>
    <cfRule type="cellIs" dxfId="43198" priority="143" operator="between">
      <formula>$P$8*0.8</formula>
      <formula>$P$8</formula>
    </cfRule>
    <cfRule type="cellIs" dxfId="43197" priority="144" operator="lessThan">
      <formula>$P$8*0.8</formula>
    </cfRule>
  </conditionalFormatting>
  <conditionalFormatting sqref="J11">
    <cfRule type="cellIs" dxfId="43196" priority="139" operator="greaterThan">
      <formula>$P$11</formula>
    </cfRule>
    <cfRule type="cellIs" dxfId="43195" priority="140" operator="between">
      <formula>$P$11*0.8</formula>
      <formula>$P$11</formula>
    </cfRule>
    <cfRule type="cellIs" dxfId="43194" priority="141" operator="lessThan">
      <formula>$P$11*0.8</formula>
    </cfRule>
  </conditionalFormatting>
  <conditionalFormatting sqref="J12">
    <cfRule type="cellIs" dxfId="43193" priority="136" operator="greaterThan">
      <formula>$P$12</formula>
    </cfRule>
    <cfRule type="cellIs" dxfId="43192" priority="137" operator="between">
      <formula>$P$12*0.8</formula>
      <formula>$P$12</formula>
    </cfRule>
    <cfRule type="cellIs" dxfId="43191" priority="138" operator="lessThan">
      <formula>$P$12*0.8</formula>
    </cfRule>
  </conditionalFormatting>
  <conditionalFormatting sqref="J13">
    <cfRule type="cellIs" dxfId="43190" priority="133" operator="greaterThan">
      <formula>$P$13</formula>
    </cfRule>
    <cfRule type="cellIs" dxfId="43189" priority="134" operator="between">
      <formula>$P$13*0.8</formula>
      <formula>$P$13</formula>
    </cfRule>
    <cfRule type="cellIs" dxfId="43188" priority="135" operator="lessThan">
      <formula>$P$13*0.8</formula>
    </cfRule>
  </conditionalFormatting>
  <conditionalFormatting sqref="J16">
    <cfRule type="cellIs" dxfId="43187" priority="130" operator="greaterThan">
      <formula>$P$16</formula>
    </cfRule>
    <cfRule type="cellIs" dxfId="43186" priority="131" operator="between">
      <formula>$P$16*0.8</formula>
      <formula>$P$16</formula>
    </cfRule>
    <cfRule type="cellIs" dxfId="43185" priority="132" operator="lessThan">
      <formula>$P$16*0.8</formula>
    </cfRule>
  </conditionalFormatting>
  <conditionalFormatting sqref="J17">
    <cfRule type="cellIs" dxfId="43184" priority="127" operator="greaterThan">
      <formula>$P$17</formula>
    </cfRule>
    <cfRule type="cellIs" dxfId="43183" priority="128" operator="between">
      <formula>$P$17*0.8</formula>
      <formula>$P$17</formula>
    </cfRule>
    <cfRule type="cellIs" dxfId="43182" priority="129" operator="lessThan">
      <formula>$P$17*0.8</formula>
    </cfRule>
  </conditionalFormatting>
  <conditionalFormatting sqref="J18">
    <cfRule type="cellIs" dxfId="43181" priority="124" operator="greaterThan">
      <formula>$P$18</formula>
    </cfRule>
    <cfRule type="cellIs" dxfId="43180" priority="125" operator="between">
      <formula>$P$18*0.8</formula>
      <formula>$P$18</formula>
    </cfRule>
    <cfRule type="cellIs" dxfId="43179" priority="126" operator="lessThan">
      <formula>$P$18*0.8</formula>
    </cfRule>
  </conditionalFormatting>
  <conditionalFormatting sqref="J6">
    <cfRule type="cellIs" dxfId="43178" priority="121" operator="greaterThan">
      <formula>$P$6</formula>
    </cfRule>
    <cfRule type="cellIs" dxfId="43177" priority="122" operator="between">
      <formula>$P$6*0.8</formula>
      <formula>$P$6</formula>
    </cfRule>
    <cfRule type="cellIs" dxfId="43176" priority="123" operator="lessThan">
      <formula>$P$6*0.8</formula>
    </cfRule>
  </conditionalFormatting>
  <conditionalFormatting sqref="J7">
    <cfRule type="cellIs" dxfId="43175" priority="118" operator="greaterThan">
      <formula>$P$7</formula>
    </cfRule>
    <cfRule type="cellIs" dxfId="43174" priority="119" operator="between">
      <formula>$P$7*0.8</formula>
      <formula>$P$7</formula>
    </cfRule>
    <cfRule type="cellIs" dxfId="43173" priority="120" operator="lessThan">
      <formula>$P$7*0.8</formula>
    </cfRule>
  </conditionalFormatting>
  <conditionalFormatting sqref="J8">
    <cfRule type="cellIs" dxfId="43172" priority="115" operator="greaterThan">
      <formula>$P$8</formula>
    </cfRule>
    <cfRule type="cellIs" dxfId="43171" priority="116" operator="between">
      <formula>$P$8*0.8</formula>
      <formula>$P$8</formula>
    </cfRule>
    <cfRule type="cellIs" dxfId="43170" priority="117" operator="lessThan">
      <formula>$P$8*0.8</formula>
    </cfRule>
  </conditionalFormatting>
  <conditionalFormatting sqref="J11">
    <cfRule type="cellIs" dxfId="43169" priority="112" operator="greaterThan">
      <formula>$P$11</formula>
    </cfRule>
    <cfRule type="cellIs" dxfId="43168" priority="113" operator="between">
      <formula>$P$11*0.8</formula>
      <formula>$P$11</formula>
    </cfRule>
    <cfRule type="cellIs" dxfId="43167" priority="114" operator="lessThan">
      <formula>$P$11*0.8</formula>
    </cfRule>
  </conditionalFormatting>
  <conditionalFormatting sqref="J12">
    <cfRule type="cellIs" dxfId="43166" priority="109" operator="greaterThan">
      <formula>$P$12</formula>
    </cfRule>
    <cfRule type="cellIs" dxfId="43165" priority="110" operator="between">
      <formula>$P$12*0.8</formula>
      <formula>$P$12</formula>
    </cfRule>
    <cfRule type="cellIs" dxfId="43164" priority="111" operator="lessThan">
      <formula>$P$12*0.8</formula>
    </cfRule>
  </conditionalFormatting>
  <conditionalFormatting sqref="J13">
    <cfRule type="cellIs" dxfId="43163" priority="106" operator="greaterThan">
      <formula>$P$13</formula>
    </cfRule>
    <cfRule type="cellIs" dxfId="43162" priority="107" operator="between">
      <formula>$P$13*0.8</formula>
      <formula>$P$13</formula>
    </cfRule>
    <cfRule type="cellIs" dxfId="43161" priority="108" operator="lessThan">
      <formula>$P$13*0.8</formula>
    </cfRule>
  </conditionalFormatting>
  <conditionalFormatting sqref="J16">
    <cfRule type="cellIs" dxfId="43160" priority="103" operator="greaterThan">
      <formula>$P$16</formula>
    </cfRule>
    <cfRule type="cellIs" dxfId="43159" priority="104" operator="between">
      <formula>$P$16*0.8</formula>
      <formula>$P$16</formula>
    </cfRule>
    <cfRule type="cellIs" dxfId="43158" priority="105" operator="lessThan">
      <formula>$P$16*0.8</formula>
    </cfRule>
  </conditionalFormatting>
  <conditionalFormatting sqref="J17">
    <cfRule type="cellIs" dxfId="43157" priority="100" operator="greaterThan">
      <formula>$P$17</formula>
    </cfRule>
    <cfRule type="cellIs" dxfId="43156" priority="101" operator="between">
      <formula>$P$17*0.8</formula>
      <formula>$P$17</formula>
    </cfRule>
    <cfRule type="cellIs" dxfId="43155" priority="102" operator="lessThan">
      <formula>$P$17*0.8</formula>
    </cfRule>
  </conditionalFormatting>
  <conditionalFormatting sqref="J18">
    <cfRule type="cellIs" dxfId="43154" priority="97" operator="greaterThan">
      <formula>$P$18</formula>
    </cfRule>
    <cfRule type="cellIs" dxfId="43153" priority="98" operator="between">
      <formula>$P$18*0.8</formula>
      <formula>$P$18</formula>
    </cfRule>
    <cfRule type="cellIs" dxfId="43152" priority="99" operator="lessThan">
      <formula>$P$18*0.8</formula>
    </cfRule>
  </conditionalFormatting>
  <conditionalFormatting sqref="J6">
    <cfRule type="cellIs" dxfId="43151" priority="94" operator="greaterThan">
      <formula>$P$6</formula>
    </cfRule>
    <cfRule type="cellIs" dxfId="43150" priority="95" operator="between">
      <formula>$P$6*0.8</formula>
      <formula>$P$6</formula>
    </cfRule>
    <cfRule type="cellIs" dxfId="43149" priority="96" operator="lessThan">
      <formula>$P$6*0.8</formula>
    </cfRule>
  </conditionalFormatting>
  <conditionalFormatting sqref="J7">
    <cfRule type="cellIs" dxfId="43148" priority="91" operator="greaterThan">
      <formula>$P$7</formula>
    </cfRule>
    <cfRule type="cellIs" dxfId="43147" priority="92" operator="between">
      <formula>$P$7*0.8</formula>
      <formula>$P$7</formula>
    </cfRule>
    <cfRule type="cellIs" dxfId="43146" priority="93" operator="lessThan">
      <formula>$P$7*0.8</formula>
    </cfRule>
  </conditionalFormatting>
  <conditionalFormatting sqref="J8">
    <cfRule type="cellIs" dxfId="43145" priority="88" operator="greaterThan">
      <formula>$P$8</formula>
    </cfRule>
    <cfRule type="cellIs" dxfId="43144" priority="89" operator="between">
      <formula>$P$8*0.8</formula>
      <formula>$P$8</formula>
    </cfRule>
    <cfRule type="cellIs" dxfId="43143" priority="90" operator="lessThan">
      <formula>$P$8*0.8</formula>
    </cfRule>
  </conditionalFormatting>
  <conditionalFormatting sqref="J11">
    <cfRule type="cellIs" dxfId="43142" priority="85" operator="greaterThan">
      <formula>$P$11</formula>
    </cfRule>
    <cfRule type="cellIs" dxfId="43141" priority="86" operator="between">
      <formula>$P$11*0.8</formula>
      <formula>$P$11</formula>
    </cfRule>
    <cfRule type="cellIs" dxfId="43140" priority="87" operator="lessThan">
      <formula>$P$11*0.8</formula>
    </cfRule>
  </conditionalFormatting>
  <conditionalFormatting sqref="J12">
    <cfRule type="cellIs" dxfId="43139" priority="82" operator="greaterThan">
      <formula>$P$12</formula>
    </cfRule>
    <cfRule type="cellIs" dxfId="43138" priority="83" operator="between">
      <formula>$P$12*0.8</formula>
      <formula>$P$12</formula>
    </cfRule>
    <cfRule type="cellIs" dxfId="43137" priority="84" operator="lessThan">
      <formula>$P$12*0.8</formula>
    </cfRule>
  </conditionalFormatting>
  <conditionalFormatting sqref="J13">
    <cfRule type="cellIs" dxfId="43136" priority="79" operator="greaterThan">
      <formula>$P$13</formula>
    </cfRule>
    <cfRule type="cellIs" dxfId="43135" priority="80" operator="between">
      <formula>$P$13*0.8</formula>
      <formula>$P$13</formula>
    </cfRule>
    <cfRule type="cellIs" dxfId="43134" priority="81" operator="lessThan">
      <formula>$P$13*0.8</formula>
    </cfRule>
  </conditionalFormatting>
  <conditionalFormatting sqref="J16">
    <cfRule type="cellIs" dxfId="43133" priority="76" operator="greaterThan">
      <formula>$P$16</formula>
    </cfRule>
    <cfRule type="cellIs" dxfId="43132" priority="77" operator="between">
      <formula>$P$16*0.8</formula>
      <formula>$P$16</formula>
    </cfRule>
    <cfRule type="cellIs" dxfId="43131" priority="78" operator="lessThan">
      <formula>$P$16*0.8</formula>
    </cfRule>
  </conditionalFormatting>
  <conditionalFormatting sqref="J17">
    <cfRule type="cellIs" dxfId="43130" priority="73" operator="greaterThan">
      <formula>$P$17</formula>
    </cfRule>
    <cfRule type="cellIs" dxfId="43129" priority="74" operator="between">
      <formula>$P$17*0.8</formula>
      <formula>$P$17</formula>
    </cfRule>
    <cfRule type="cellIs" dxfId="43128" priority="75" operator="lessThan">
      <formula>$P$17*0.8</formula>
    </cfRule>
  </conditionalFormatting>
  <conditionalFormatting sqref="J18">
    <cfRule type="cellIs" dxfId="43127" priority="70" operator="greaterThan">
      <formula>$P$18</formula>
    </cfRule>
    <cfRule type="cellIs" dxfId="43126" priority="71" operator="between">
      <formula>$P$18*0.8</formula>
      <formula>$P$18</formula>
    </cfRule>
    <cfRule type="cellIs" dxfId="43125" priority="72" operator="lessThan">
      <formula>$P$18*0.8</formula>
    </cfRule>
  </conditionalFormatting>
  <conditionalFormatting sqref="J6">
    <cfRule type="cellIs" dxfId="43124" priority="67" operator="greaterThan">
      <formula>$O$6</formula>
    </cfRule>
    <cfRule type="cellIs" dxfId="43123" priority="68" operator="between">
      <formula>$O$6*0.8</formula>
      <formula>$O$6</formula>
    </cfRule>
    <cfRule type="cellIs" dxfId="43122" priority="69" operator="lessThan">
      <formula>$O$6*0.8</formula>
    </cfRule>
  </conditionalFormatting>
  <conditionalFormatting sqref="J7">
    <cfRule type="cellIs" dxfId="43121" priority="64" operator="greaterThan">
      <formula>$O$7</formula>
    </cfRule>
    <cfRule type="cellIs" dxfId="43120" priority="65" operator="between">
      <formula>$O$7*0.8</formula>
      <formula>$O$7</formula>
    </cfRule>
    <cfRule type="cellIs" dxfId="43119" priority="66" operator="lessThan">
      <formula>$O$7*0.8</formula>
    </cfRule>
  </conditionalFormatting>
  <conditionalFormatting sqref="J8">
    <cfRule type="cellIs" dxfId="43118" priority="61" operator="greaterThan">
      <formula>$O$8</formula>
    </cfRule>
    <cfRule type="cellIs" dxfId="43117" priority="62" operator="between">
      <formula>$O$8*0.8</formula>
      <formula>$O$8</formula>
    </cfRule>
    <cfRule type="cellIs" dxfId="43116" priority="63" operator="lessThan">
      <formula>$O$8*0.8</formula>
    </cfRule>
  </conditionalFormatting>
  <conditionalFormatting sqref="J11">
    <cfRule type="cellIs" dxfId="43115" priority="58" operator="greaterThan">
      <formula>$O$11</formula>
    </cfRule>
    <cfRule type="cellIs" dxfId="43114" priority="59" operator="between">
      <formula>$O$11*0.8</formula>
      <formula>$O$11</formula>
    </cfRule>
    <cfRule type="cellIs" dxfId="43113" priority="60" operator="lessThan">
      <formula>$O$11*0.8</formula>
    </cfRule>
  </conditionalFormatting>
  <conditionalFormatting sqref="J12">
    <cfRule type="cellIs" dxfId="43112" priority="55" operator="greaterThan">
      <formula>$O$12</formula>
    </cfRule>
    <cfRule type="cellIs" dxfId="43111" priority="56" operator="between">
      <formula>$O$12*0.8</formula>
      <formula>$O$12</formula>
    </cfRule>
    <cfRule type="cellIs" dxfId="43110" priority="57" operator="lessThan">
      <formula>$O$12*0.8</formula>
    </cfRule>
  </conditionalFormatting>
  <conditionalFormatting sqref="J13">
    <cfRule type="cellIs" dxfId="43109" priority="52" operator="greaterThan">
      <formula>$O$13</formula>
    </cfRule>
    <cfRule type="cellIs" dxfId="43108" priority="53" operator="between">
      <formula>$O$13*0.8</formula>
      <formula>$O$13</formula>
    </cfRule>
    <cfRule type="cellIs" dxfId="43107" priority="54" operator="lessThan">
      <formula>$O$13*0.8</formula>
    </cfRule>
  </conditionalFormatting>
  <conditionalFormatting sqref="J16">
    <cfRule type="cellIs" dxfId="43106" priority="49" operator="greaterThan">
      <formula>$O$16</formula>
    </cfRule>
    <cfRule type="cellIs" dxfId="43105" priority="50" operator="between">
      <formula>$O$16*0.8</formula>
      <formula>$O$16</formula>
    </cfRule>
    <cfRule type="cellIs" dxfId="43104" priority="51" operator="lessThan">
      <formula>$O$16*0.8</formula>
    </cfRule>
  </conditionalFormatting>
  <conditionalFormatting sqref="J17">
    <cfRule type="cellIs" dxfId="43103" priority="46" operator="greaterThan">
      <formula>$O$17</formula>
    </cfRule>
    <cfRule type="cellIs" dxfId="43102" priority="47" operator="between">
      <formula>$O$17*0.8</formula>
      <formula>$O$17</formula>
    </cfRule>
    <cfRule type="cellIs" dxfId="43101" priority="48" operator="lessThan">
      <formula>$O$17*0.8</formula>
    </cfRule>
  </conditionalFormatting>
  <conditionalFormatting sqref="J18">
    <cfRule type="cellIs" dxfId="43100" priority="43" operator="greaterThan">
      <formula>$O$18</formula>
    </cfRule>
    <cfRule type="cellIs" dxfId="43099" priority="44" operator="between">
      <formula>$O$18*0.8</formula>
      <formula>$O$18</formula>
    </cfRule>
    <cfRule type="cellIs" dxfId="43098" priority="45" operator="lessThan">
      <formula>$O$18*0.8</formula>
    </cfRule>
  </conditionalFormatting>
  <conditionalFormatting sqref="J6">
    <cfRule type="cellIs" dxfId="43097" priority="40" operator="greaterThan">
      <formula>$O$6</formula>
    </cfRule>
    <cfRule type="cellIs" dxfId="43096" priority="41" operator="between">
      <formula>$O$6*0.8</formula>
      <formula>$O$6</formula>
    </cfRule>
    <cfRule type="cellIs" dxfId="43095" priority="42" operator="lessThan">
      <formula>$O$6*0.8</formula>
    </cfRule>
  </conditionalFormatting>
  <conditionalFormatting sqref="J7">
    <cfRule type="cellIs" dxfId="43094" priority="37" operator="greaterThan">
      <formula>$O$7</formula>
    </cfRule>
    <cfRule type="cellIs" dxfId="43093" priority="38" operator="between">
      <formula>$O$7*0.8</formula>
      <formula>$O$7</formula>
    </cfRule>
    <cfRule type="cellIs" dxfId="43092" priority="39" operator="lessThan">
      <formula>$O$7*0.8</formula>
    </cfRule>
  </conditionalFormatting>
  <conditionalFormatting sqref="J8">
    <cfRule type="cellIs" dxfId="43091" priority="34" operator="greaterThan">
      <formula>$O$8</formula>
    </cfRule>
    <cfRule type="cellIs" dxfId="43090" priority="35" operator="between">
      <formula>$O$8*0.8</formula>
      <formula>$O$8</formula>
    </cfRule>
    <cfRule type="cellIs" dxfId="43089" priority="36" operator="lessThan">
      <formula>$O$8*0.8</formula>
    </cfRule>
  </conditionalFormatting>
  <conditionalFormatting sqref="J11">
    <cfRule type="cellIs" dxfId="43088" priority="31" operator="greaterThan">
      <formula>$O$11</formula>
    </cfRule>
    <cfRule type="cellIs" dxfId="43087" priority="32" operator="between">
      <formula>$O$11*0.8</formula>
      <formula>$O$11</formula>
    </cfRule>
    <cfRule type="cellIs" dxfId="43086" priority="33" operator="lessThan">
      <formula>$O$11*0.8</formula>
    </cfRule>
  </conditionalFormatting>
  <conditionalFormatting sqref="J12">
    <cfRule type="cellIs" dxfId="43085" priority="28" operator="greaterThan">
      <formula>$O$12</formula>
    </cfRule>
    <cfRule type="cellIs" dxfId="43084" priority="29" operator="between">
      <formula>$O$12*0.8</formula>
      <formula>$O$12</formula>
    </cfRule>
    <cfRule type="cellIs" dxfId="43083" priority="30" operator="lessThan">
      <formula>$O$12*0.8</formula>
    </cfRule>
  </conditionalFormatting>
  <conditionalFormatting sqref="J13">
    <cfRule type="cellIs" dxfId="43082" priority="25" operator="greaterThan">
      <formula>$O$13</formula>
    </cfRule>
    <cfRule type="cellIs" dxfId="43081" priority="26" operator="between">
      <formula>$O$13*0.8</formula>
      <formula>$O$13</formula>
    </cfRule>
    <cfRule type="cellIs" dxfId="43080" priority="27" operator="lessThan">
      <formula>$O$13*0.8</formula>
    </cfRule>
  </conditionalFormatting>
  <conditionalFormatting sqref="J16">
    <cfRule type="cellIs" dxfId="43079" priority="22" operator="greaterThan">
      <formula>$O$16</formula>
    </cfRule>
    <cfRule type="cellIs" dxfId="43078" priority="23" operator="between">
      <formula>$O$16*0.8</formula>
      <formula>$O$16</formula>
    </cfRule>
    <cfRule type="cellIs" dxfId="43077" priority="24" operator="lessThan">
      <formula>$O$16*0.8</formula>
    </cfRule>
  </conditionalFormatting>
  <conditionalFormatting sqref="J17">
    <cfRule type="cellIs" dxfId="43076" priority="19" operator="greaterThan">
      <formula>$O$17</formula>
    </cfRule>
    <cfRule type="cellIs" dxfId="43075" priority="20" operator="between">
      <formula>$O$17*0.8</formula>
      <formula>$O$17</formula>
    </cfRule>
    <cfRule type="cellIs" dxfId="43074" priority="21" operator="lessThan">
      <formula>$O$17*0.8</formula>
    </cfRule>
  </conditionalFormatting>
  <conditionalFormatting sqref="J18">
    <cfRule type="cellIs" dxfId="43073" priority="16" operator="greaterThan">
      <formula>$O$18</formula>
    </cfRule>
    <cfRule type="cellIs" dxfId="43072" priority="17" operator="between">
      <formula>$O$18*0.8</formula>
      <formula>$O$18</formula>
    </cfRule>
    <cfRule type="cellIs" dxfId="43071" priority="18" operator="lessThan">
      <formula>$O$18*0.8</formula>
    </cfRule>
  </conditionalFormatting>
  <conditionalFormatting sqref="J6">
    <cfRule type="cellIs" dxfId="43070" priority="13" operator="greaterThan">
      <formula>$P6</formula>
    </cfRule>
    <cfRule type="cellIs" dxfId="43069" priority="14" operator="between">
      <formula>$P6*0.8</formula>
      <formula>$P6</formula>
    </cfRule>
    <cfRule type="cellIs" dxfId="43068" priority="15" operator="lessThan">
      <formula>$P6*0.8</formula>
    </cfRule>
  </conditionalFormatting>
  <conditionalFormatting sqref="J7:J8">
    <cfRule type="cellIs" dxfId="43067" priority="10" operator="greaterThan">
      <formula>$P7</formula>
    </cfRule>
    <cfRule type="cellIs" dxfId="43066" priority="11" operator="between">
      <formula>$P7*0.8</formula>
      <formula>$P7</formula>
    </cfRule>
    <cfRule type="cellIs" dxfId="43065" priority="12" operator="lessThan">
      <formula>$P7*0.8</formula>
    </cfRule>
  </conditionalFormatting>
  <conditionalFormatting sqref="J11">
    <cfRule type="cellIs" dxfId="43064" priority="7" operator="greaterThan">
      <formula>$P11</formula>
    </cfRule>
    <cfRule type="cellIs" dxfId="43063" priority="8" operator="between">
      <formula>$P11*0.8</formula>
      <formula>$P11</formula>
    </cfRule>
    <cfRule type="cellIs" dxfId="43062" priority="9" operator="lessThan">
      <formula>$P11*0.8</formula>
    </cfRule>
  </conditionalFormatting>
  <conditionalFormatting sqref="J12:J13">
    <cfRule type="cellIs" dxfId="43061" priority="4" operator="greaterThan">
      <formula>$P12</formula>
    </cfRule>
    <cfRule type="cellIs" dxfId="43060" priority="5" operator="between">
      <formula>$P12*0.8</formula>
      <formula>$P12</formula>
    </cfRule>
    <cfRule type="cellIs" dxfId="43059" priority="6" operator="lessThan">
      <formula>$P12*0.8</formula>
    </cfRule>
  </conditionalFormatting>
  <conditionalFormatting sqref="J16:J18">
    <cfRule type="cellIs" dxfId="43058" priority="1" operator="greaterThan">
      <formula>$P16</formula>
    </cfRule>
    <cfRule type="cellIs" dxfId="43057" priority="2" operator="between">
      <formula>$P16*0.8</formula>
      <formula>$P16</formula>
    </cfRule>
    <cfRule type="cellIs" dxfId="43056" priority="3" operator="lessThan">
      <formula>$P16*0.8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4</vt:i4>
      </vt:variant>
    </vt:vector>
  </HeadingPairs>
  <TitlesOfParts>
    <vt:vector size="34" baseType="lpstr">
      <vt:lpstr>Regional State Summary</vt:lpstr>
      <vt:lpstr>Data</vt:lpstr>
      <vt:lpstr>Statewide</vt:lpstr>
      <vt:lpstr>Region 1</vt:lpstr>
      <vt:lpstr>Region 2</vt:lpstr>
      <vt:lpstr>Region 3</vt:lpstr>
      <vt:lpstr>Region 4</vt:lpstr>
      <vt:lpstr>Region 5</vt:lpstr>
      <vt:lpstr>Region 6</vt:lpstr>
      <vt:lpstr>Region 7</vt:lpstr>
      <vt:lpstr>Region 8</vt:lpstr>
      <vt:lpstr>Region 9</vt:lpstr>
      <vt:lpstr>Region 10</vt:lpstr>
      <vt:lpstr>Region 11</vt:lpstr>
      <vt:lpstr>Region 12</vt:lpstr>
      <vt:lpstr>Region 13</vt:lpstr>
      <vt:lpstr>Region 14</vt:lpstr>
      <vt:lpstr>Region 15</vt:lpstr>
      <vt:lpstr>Region 16</vt:lpstr>
      <vt:lpstr>Region 17</vt:lpstr>
      <vt:lpstr>Region 18</vt:lpstr>
      <vt:lpstr>Region 19</vt:lpstr>
      <vt:lpstr>Region 20</vt:lpstr>
      <vt:lpstr>Region 21</vt:lpstr>
      <vt:lpstr>Region 22</vt:lpstr>
      <vt:lpstr>Region 23</vt:lpstr>
      <vt:lpstr>Region 24</vt:lpstr>
      <vt:lpstr>Performance</vt:lpstr>
      <vt:lpstr>Sheet3</vt:lpstr>
      <vt:lpstr>Sheet1</vt:lpstr>
      <vt:lpstr>'Region 12'!Print_Area</vt:lpstr>
      <vt:lpstr>'Region 20'!Print_Area</vt:lpstr>
      <vt:lpstr>'Region 23'!Print_Area</vt:lpstr>
      <vt:lpstr>Statewide!Print_Area</vt:lpstr>
    </vt:vector>
  </TitlesOfParts>
  <Company>Agency for Workforce Innovation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cartera</dc:creator>
  <cp:lastModifiedBy>Jackie McGill</cp:lastModifiedBy>
  <cp:lastPrinted>2013-10-16T19:45:45Z</cp:lastPrinted>
  <dcterms:created xsi:type="dcterms:W3CDTF">2012-10-10T15:41:27Z</dcterms:created>
  <dcterms:modified xsi:type="dcterms:W3CDTF">2014-01-16T21:43:03Z</dcterms:modified>
</cp:coreProperties>
</file>